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hidePivotFieldList="1" defaultThemeVersion="202300"/>
  <mc:AlternateContent xmlns:mc="http://schemas.openxmlformats.org/markup-compatibility/2006">
    <mc:Choice Requires="x15">
      <x15ac:absPath xmlns:x15ac="http://schemas.microsoft.com/office/spreadsheetml/2010/11/ac" url="F:\SEMESTER 8\TUGAS AKHIR\FORMAT TA\O\S2\DATA SKRIPSI\"/>
    </mc:Choice>
  </mc:AlternateContent>
  <xr:revisionPtr revIDLastSave="0" documentId="13_ncr:1_{438AA1F7-44A4-4263-BB1D-E6D70958C523}" xr6:coauthVersionLast="47" xr6:coauthVersionMax="47" xr10:uidLastSave="{00000000-0000-0000-0000-000000000000}"/>
  <bookViews>
    <workbookView xWindow="1440" yWindow="1140" windowWidth="21600" windowHeight="11100" tabRatio="711" firstSheet="6" activeTab="17" xr2:uid="{BFAE22A8-BF64-4FA0-9A0D-899DDC245DC7}"/>
  </bookViews>
  <sheets>
    <sheet name="Nov (OD)" sheetId="3" r:id="rId1"/>
    <sheet name="Des (OD)" sheetId="4" r:id="rId2"/>
    <sheet name="Jan (OD)" sheetId="5" r:id="rId3"/>
    <sheet name="Feb (OD)" sheetId="10" r:id="rId4"/>
    <sheet name="Mapping (Bengkel)" sheetId="14" r:id="rId5"/>
    <sheet name="CKG 2026" sheetId="7" r:id="rId6"/>
    <sheet name="Pekerja PO" sheetId="13" r:id="rId7"/>
    <sheet name="CKG 2026 " sheetId="9" r:id="rId8"/>
    <sheet name="K3" sheetId="1" r:id="rId9"/>
    <sheet name="SPSS (K3)" sheetId="16" r:id="rId10"/>
    <sheet name="Sheet1" sheetId="21" r:id="rId11"/>
    <sheet name="(S) BPJS" sheetId="11" r:id="rId12"/>
    <sheet name="Mapping G,P,K" sheetId="23" r:id="rId13"/>
    <sheet name="Integrasi" sheetId="22" r:id="rId14"/>
    <sheet name="SKETCH UP" sheetId="26" r:id="rId15"/>
    <sheet name="Sheet3" sheetId="28" r:id="rId16"/>
    <sheet name="Sheet2" sheetId="29" r:id="rId17"/>
    <sheet name="Sheet4" sheetId="30" r:id="rId18"/>
  </sheets>
  <externalReferences>
    <externalReference r:id="rId19"/>
    <externalReference r:id="rId20"/>
    <externalReference r:id="rId21"/>
  </externalReferences>
  <definedNames>
    <definedName name="_xlnm._FilterDatabase" localSheetId="11" hidden="1">'(S) BPJS'!$A$1:$F$12</definedName>
    <definedName name="_xlnm._FilterDatabase" localSheetId="5" hidden="1">'CKG 2026'!$A$1:$Z$49</definedName>
    <definedName name="_xlnm._FilterDatabase" localSheetId="7" hidden="1">'CKG 2026 '!$A$1:$T$49</definedName>
    <definedName name="_xlnm._FilterDatabase" localSheetId="1" hidden="1">'Des (OD)'!$A$5:$G$1699</definedName>
    <definedName name="_xlnm._FilterDatabase" localSheetId="3" hidden="1">'Feb (OD)'!$A$5:$G$1492</definedName>
    <definedName name="_xlnm._FilterDatabase" localSheetId="13" hidden="1">Integrasi!$A$1:$K$21</definedName>
    <definedName name="_xlnm._FilterDatabase" localSheetId="2" hidden="1">'Jan (OD)'!$A$5:$G$1526</definedName>
    <definedName name="_xlnm._FilterDatabase" localSheetId="4" hidden="1">'Mapping (Bengkel)'!$A$1:$I$4721</definedName>
    <definedName name="_xlnm._FilterDatabase" localSheetId="12" hidden="1">'Mapping G,P,K'!$A$1:$H$17</definedName>
    <definedName name="_xlnm._FilterDatabase" localSheetId="0" hidden="1">'Nov (OD)'!$A$5:$H$1454</definedName>
    <definedName name="_xlnm._FilterDatabase" localSheetId="6" hidden="1">'Pekerja PO'!$A$3:$E$42</definedName>
    <definedName name="_Toc228064812" localSheetId="16">Sheet2!$A$1</definedName>
    <definedName name="kode" localSheetId="1">#REF!</definedName>
    <definedName name="kode" localSheetId="3">#REF!</definedName>
    <definedName name="kode" localSheetId="2">#REF!</definedName>
    <definedName name="kode">#REF!</definedName>
    <definedName name="kodecspp" localSheetId="1">#REF!</definedName>
    <definedName name="kodecspp" localSheetId="3">#REF!</definedName>
    <definedName name="kodecspp" localSheetId="2">#REF!</definedName>
    <definedName name="kodecspp">#REF!</definedName>
    <definedName name="_xlnm.Print_Titles" localSheetId="1">'Des (OD)'!$5:$6</definedName>
    <definedName name="_xlnm.Print_Titles" localSheetId="3">'Feb (OD)'!$5:$6</definedName>
    <definedName name="_xlnm.Print_Titles" localSheetId="2">'Jan (OD)'!$5:$6</definedName>
    <definedName name="_xlnm.Print_Titles" localSheetId="0">'Nov (OD)'!$5:$6</definedName>
    <definedName name="_xlnm.Print_Titles" localSheetId="6">'Pekerja PO'!$2:$3</definedName>
    <definedName name="Slicer_Divisi">#N/A</definedName>
    <definedName name="Slicer_Kode_FM">#N/A</definedName>
    <definedName name="Slicer_Nama_Sparepart">#N/A</definedName>
    <definedName name="sparepart" localSheetId="1">#REF!</definedName>
    <definedName name="sparepart" localSheetId="3">#REF!</definedName>
    <definedName name="sparepart" localSheetId="2">#REF!</definedName>
    <definedName name="sparepart">#REF!</definedName>
    <definedName name="stok" localSheetId="1">#REF!</definedName>
    <definedName name="stok" localSheetId="3">#REF!</definedName>
    <definedName name="stok" localSheetId="2">#REF!</definedName>
    <definedName name="stok">#REF!</definedName>
    <definedName name="urutan" localSheetId="1">#REF!</definedName>
    <definedName name="urutan" localSheetId="3">#REF!</definedName>
    <definedName name="urutan" localSheetId="2">#REF!</definedName>
    <definedName name="urutan">#REF!</definedName>
    <definedName name="URUTANBUS" localSheetId="1">#REF!</definedName>
    <definedName name="URUTANBUS" localSheetId="3">#REF!</definedName>
    <definedName name="URUTANBUS" localSheetId="2">#REF!</definedName>
    <definedName name="URUTANBUS">#REF!</definedName>
  </definedNames>
  <calcPr calcId="191029"/>
  <pivotCaches>
    <pivotCache cacheId="0" r:id="rId22"/>
  </pivotCaches>
  <extLst>
    <ext xmlns:x14="http://schemas.microsoft.com/office/spreadsheetml/2009/9/main" uri="{BBE1A952-AA13-448e-AADC-164F8A28A991}">
      <x14:slicerCaches>
        <x14:slicerCache r:id="rId23"/>
        <x14:slicerCache r:id="rId24"/>
        <x14:slicerCache r:id="rId2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7" i="22" l="1"/>
  <c r="O16" i="22"/>
  <c r="O15" i="22"/>
  <c r="O14" i="22"/>
  <c r="J2" i="22"/>
  <c r="I4" i="22"/>
  <c r="I5" i="22"/>
  <c r="I6" i="22"/>
  <c r="I7" i="22"/>
  <c r="I8" i="22"/>
  <c r="I9" i="22"/>
  <c r="I10" i="22"/>
  <c r="I11" i="22"/>
  <c r="I12" i="22"/>
  <c r="I13" i="22"/>
  <c r="I14" i="22"/>
  <c r="I15" i="22"/>
  <c r="I16" i="22"/>
  <c r="I17" i="22"/>
  <c r="I18" i="22"/>
  <c r="I19" i="22"/>
  <c r="I20" i="22"/>
  <c r="I21" i="22"/>
  <c r="I3" i="22"/>
  <c r="I2" i="22"/>
  <c r="R52" i="14"/>
  <c r="R54" i="14"/>
  <c r="R56" i="14"/>
  <c r="R58" i="14"/>
  <c r="R60" i="14"/>
  <c r="R62" i="14"/>
  <c r="R64" i="14"/>
  <c r="R66" i="14"/>
  <c r="R68" i="14"/>
  <c r="R70" i="14"/>
  <c r="R72" i="14"/>
  <c r="R74" i="14"/>
  <c r="S72" i="14" s="1"/>
  <c r="R76" i="14"/>
  <c r="R78" i="14"/>
  <c r="R80" i="14"/>
  <c r="R82" i="14"/>
  <c r="R84" i="14"/>
  <c r="R86" i="14"/>
  <c r="R88" i="14"/>
  <c r="R50" i="14"/>
  <c r="J3" i="22"/>
  <c r="J4" i="22"/>
  <c r="J5" i="22"/>
  <c r="J6" i="22"/>
  <c r="J7" i="22"/>
  <c r="L7" i="22" s="1"/>
  <c r="J8" i="22"/>
  <c r="J9" i="22"/>
  <c r="J10" i="22"/>
  <c r="J11" i="22"/>
  <c r="J12" i="22"/>
  <c r="J13" i="22"/>
  <c r="J14" i="22"/>
  <c r="J15" i="22"/>
  <c r="L15" i="22" s="1"/>
  <c r="J16" i="22"/>
  <c r="J17" i="22"/>
  <c r="J18" i="22"/>
  <c r="J19" i="22"/>
  <c r="J20" i="22"/>
  <c r="J21" i="22"/>
  <c r="N18" i="23"/>
  <c r="N13" i="23"/>
  <c r="N11" i="23"/>
  <c r="N8" i="23"/>
  <c r="N5" i="23"/>
  <c r="N2" i="23"/>
  <c r="Z20" i="14"/>
  <c r="AB5" i="14"/>
  <c r="Z8" i="14"/>
  <c r="Z12" i="14"/>
  <c r="Z14" i="14"/>
  <c r="Z16" i="14"/>
  <c r="Z22" i="14"/>
  <c r="Z6" i="14"/>
  <c r="Z4" i="14"/>
  <c r="P88" i="14"/>
  <c r="Q88" i="14"/>
  <c r="Q86" i="14"/>
  <c r="P86" i="14"/>
  <c r="P84" i="14"/>
  <c r="Q84" i="14"/>
  <c r="Q82" i="14"/>
  <c r="P82" i="14"/>
  <c r="P80" i="14"/>
  <c r="Q80" i="14"/>
  <c r="Q78" i="14"/>
  <c r="P78" i="14"/>
  <c r="P76" i="14"/>
  <c r="Q76" i="14"/>
  <c r="Q74" i="14"/>
  <c r="P74" i="14"/>
  <c r="Q72" i="14"/>
  <c r="P72" i="14"/>
  <c r="Q70" i="14"/>
  <c r="P70" i="14"/>
  <c r="Q68" i="14"/>
  <c r="P68" i="14"/>
  <c r="Q66" i="14"/>
  <c r="P66" i="14"/>
  <c r="P64" i="14"/>
  <c r="Q64" i="14"/>
  <c r="Q62" i="14"/>
  <c r="P62" i="14"/>
  <c r="Q60" i="14"/>
  <c r="P60" i="14"/>
  <c r="Q58" i="14"/>
  <c r="P58" i="14"/>
  <c r="Q56" i="14"/>
  <c r="P56" i="14"/>
  <c r="Q54" i="14"/>
  <c r="P54" i="14"/>
  <c r="Q52" i="14"/>
  <c r="Q50" i="14"/>
  <c r="P50" i="14"/>
  <c r="P52" i="14"/>
  <c r="J564" i="14"/>
  <c r="J565" i="14"/>
  <c r="J566" i="14"/>
  <c r="J567" i="14"/>
  <c r="J568" i="14"/>
  <c r="J569" i="14"/>
  <c r="J570" i="14"/>
  <c r="J571" i="14"/>
  <c r="J572" i="14"/>
  <c r="J573" i="14"/>
  <c r="J574" i="14"/>
  <c r="J575" i="14"/>
  <c r="J576" i="14"/>
  <c r="J577" i="14"/>
  <c r="J578" i="14"/>
  <c r="J579" i="14"/>
  <c r="J580" i="14"/>
  <c r="J581" i="14"/>
  <c r="J582" i="14"/>
  <c r="J583" i="14"/>
  <c r="J584" i="14"/>
  <c r="J585" i="14"/>
  <c r="J586" i="14"/>
  <c r="J587" i="14"/>
  <c r="J588" i="14"/>
  <c r="J589" i="14"/>
  <c r="J590" i="14"/>
  <c r="J591" i="14"/>
  <c r="J592" i="14"/>
  <c r="J593" i="14"/>
  <c r="J594" i="14"/>
  <c r="J595" i="14"/>
  <c r="J596" i="14"/>
  <c r="J597" i="14"/>
  <c r="J598" i="14"/>
  <c r="J599" i="14"/>
  <c r="J600" i="14"/>
  <c r="J601" i="14"/>
  <c r="J602" i="14"/>
  <c r="J603" i="14"/>
  <c r="J604" i="14"/>
  <c r="J605" i="14"/>
  <c r="J606" i="14"/>
  <c r="J607" i="14"/>
  <c r="J608" i="14"/>
  <c r="J609" i="14"/>
  <c r="J610" i="14"/>
  <c r="J611" i="14"/>
  <c r="J612" i="14"/>
  <c r="J613" i="14"/>
  <c r="J614" i="14"/>
  <c r="J615" i="14"/>
  <c r="J616" i="14"/>
  <c r="J617" i="14"/>
  <c r="J618" i="14"/>
  <c r="J619" i="14"/>
  <c r="J620" i="14"/>
  <c r="J621" i="14"/>
  <c r="J622" i="14"/>
  <c r="J623" i="14"/>
  <c r="J624" i="14"/>
  <c r="J625" i="14"/>
  <c r="J626" i="14"/>
  <c r="J627" i="14"/>
  <c r="J628" i="14"/>
  <c r="J629" i="14"/>
  <c r="J630" i="14"/>
  <c r="J631" i="14"/>
  <c r="J632" i="14"/>
  <c r="J633" i="14"/>
  <c r="J634" i="14"/>
  <c r="J635" i="14"/>
  <c r="J636" i="14"/>
  <c r="J637" i="14"/>
  <c r="J638" i="14"/>
  <c r="J639" i="14"/>
  <c r="J640" i="14"/>
  <c r="J641" i="14"/>
  <c r="J642" i="14"/>
  <c r="J643" i="14"/>
  <c r="J644" i="14"/>
  <c r="J645" i="14"/>
  <c r="J646" i="14"/>
  <c r="J647" i="14"/>
  <c r="J648" i="14"/>
  <c r="J649" i="14"/>
  <c r="J650" i="14"/>
  <c r="J651" i="14"/>
  <c r="J652" i="14"/>
  <c r="J653" i="14"/>
  <c r="J654" i="14"/>
  <c r="J655" i="14"/>
  <c r="J656" i="14"/>
  <c r="J657" i="14"/>
  <c r="J658" i="14"/>
  <c r="J659" i="14"/>
  <c r="J660" i="14"/>
  <c r="J661" i="14"/>
  <c r="J662" i="14"/>
  <c r="J663" i="14"/>
  <c r="J664" i="14"/>
  <c r="J665" i="14"/>
  <c r="J666" i="14"/>
  <c r="J667" i="14"/>
  <c r="J668" i="14"/>
  <c r="J669" i="14"/>
  <c r="J670" i="14"/>
  <c r="J671" i="14"/>
  <c r="J672" i="14"/>
  <c r="J673" i="14"/>
  <c r="J674" i="14"/>
  <c r="J675" i="14"/>
  <c r="J676" i="14"/>
  <c r="J677" i="14"/>
  <c r="J678" i="14"/>
  <c r="J679" i="14"/>
  <c r="J680" i="14"/>
  <c r="J681" i="14"/>
  <c r="J682" i="14"/>
  <c r="J683" i="14"/>
  <c r="J684" i="14"/>
  <c r="J685" i="14"/>
  <c r="J686" i="14"/>
  <c r="J687" i="14"/>
  <c r="J688" i="14"/>
  <c r="J689" i="14"/>
  <c r="J690" i="14"/>
  <c r="J691" i="14"/>
  <c r="J692" i="14"/>
  <c r="J693" i="14"/>
  <c r="J694" i="14"/>
  <c r="J695" i="14"/>
  <c r="J696" i="14"/>
  <c r="J697" i="14"/>
  <c r="J698" i="14"/>
  <c r="J699" i="14"/>
  <c r="J700" i="14"/>
  <c r="J701" i="14"/>
  <c r="J702" i="14"/>
  <c r="J703" i="14"/>
  <c r="J704" i="14"/>
  <c r="J705" i="14"/>
  <c r="J706" i="14"/>
  <c r="J707" i="14"/>
  <c r="J708" i="14"/>
  <c r="J709" i="14"/>
  <c r="J710" i="14"/>
  <c r="J711" i="14"/>
  <c r="J712" i="14"/>
  <c r="J713" i="14"/>
  <c r="J714" i="14"/>
  <c r="J715" i="14"/>
  <c r="J716" i="14"/>
  <c r="J717" i="14"/>
  <c r="J718" i="14"/>
  <c r="J719" i="14"/>
  <c r="J720" i="14"/>
  <c r="J721" i="14"/>
  <c r="J722" i="14"/>
  <c r="J723" i="14"/>
  <c r="J724" i="14"/>
  <c r="J725" i="14"/>
  <c r="J726" i="14"/>
  <c r="J727" i="14"/>
  <c r="J728" i="14"/>
  <c r="J729" i="14"/>
  <c r="J730" i="14"/>
  <c r="J731" i="14"/>
  <c r="J732" i="14"/>
  <c r="J733" i="14"/>
  <c r="J734" i="14"/>
  <c r="J735" i="14"/>
  <c r="J736" i="14"/>
  <c r="J737" i="14"/>
  <c r="J738" i="14"/>
  <c r="J739" i="14"/>
  <c r="J740" i="14"/>
  <c r="J741" i="14"/>
  <c r="J742" i="14"/>
  <c r="J743" i="14"/>
  <c r="J744" i="14"/>
  <c r="J745" i="14"/>
  <c r="J746" i="14"/>
  <c r="J747" i="14"/>
  <c r="J748" i="14"/>
  <c r="J749" i="14"/>
  <c r="J750" i="14"/>
  <c r="J751" i="14"/>
  <c r="J752" i="14"/>
  <c r="J753" i="14"/>
  <c r="J754" i="14"/>
  <c r="J755" i="14"/>
  <c r="J756" i="14"/>
  <c r="J757" i="14"/>
  <c r="J758" i="14"/>
  <c r="J759" i="14"/>
  <c r="J760" i="14"/>
  <c r="J761" i="14"/>
  <c r="J762" i="14"/>
  <c r="J763" i="14"/>
  <c r="J764" i="14"/>
  <c r="J765" i="14"/>
  <c r="J766" i="14"/>
  <c r="J767" i="14"/>
  <c r="J768" i="14"/>
  <c r="J769" i="14"/>
  <c r="J770" i="14"/>
  <c r="J771" i="14"/>
  <c r="J772" i="14"/>
  <c r="J773" i="14"/>
  <c r="J774" i="14"/>
  <c r="J775" i="14"/>
  <c r="J776" i="14"/>
  <c r="J777" i="14"/>
  <c r="J778" i="14"/>
  <c r="J779" i="14"/>
  <c r="J780" i="14"/>
  <c r="J781" i="14"/>
  <c r="J782" i="14"/>
  <c r="J783" i="14"/>
  <c r="J784" i="14"/>
  <c r="J785" i="14"/>
  <c r="J786" i="14"/>
  <c r="J787" i="14"/>
  <c r="J788" i="14"/>
  <c r="J789" i="14"/>
  <c r="J790" i="14"/>
  <c r="J791" i="14"/>
  <c r="J792" i="14"/>
  <c r="J793" i="14"/>
  <c r="J794" i="14"/>
  <c r="J795" i="14"/>
  <c r="J796" i="14"/>
  <c r="J797" i="14"/>
  <c r="J798" i="14"/>
  <c r="J799" i="14"/>
  <c r="J800" i="14"/>
  <c r="J801" i="14"/>
  <c r="J802" i="14"/>
  <c r="J803" i="14"/>
  <c r="J804" i="14"/>
  <c r="J805" i="14"/>
  <c r="J806" i="14"/>
  <c r="J807" i="14"/>
  <c r="J808" i="14"/>
  <c r="J809" i="14"/>
  <c r="J810" i="14"/>
  <c r="J811" i="14"/>
  <c r="J812" i="14"/>
  <c r="J813" i="14"/>
  <c r="J814" i="14"/>
  <c r="J815" i="14"/>
  <c r="J816" i="14"/>
  <c r="J817" i="14"/>
  <c r="J818" i="14"/>
  <c r="J819" i="14"/>
  <c r="J820" i="14"/>
  <c r="J821" i="14"/>
  <c r="J822" i="14"/>
  <c r="J823" i="14"/>
  <c r="J824" i="14"/>
  <c r="J825" i="14"/>
  <c r="J826" i="14"/>
  <c r="J827" i="14"/>
  <c r="J828" i="14"/>
  <c r="J829" i="14"/>
  <c r="J830" i="14"/>
  <c r="J831" i="14"/>
  <c r="J832" i="14"/>
  <c r="J833" i="14"/>
  <c r="J834" i="14"/>
  <c r="J835" i="14"/>
  <c r="J836" i="14"/>
  <c r="J837" i="14"/>
  <c r="J838" i="14"/>
  <c r="J839" i="14"/>
  <c r="J840" i="14"/>
  <c r="J841" i="14"/>
  <c r="J842" i="14"/>
  <c r="J843" i="14"/>
  <c r="J844" i="14"/>
  <c r="J845" i="14"/>
  <c r="J846" i="14"/>
  <c r="J847" i="14"/>
  <c r="J848" i="14"/>
  <c r="J849" i="14"/>
  <c r="J850" i="14"/>
  <c r="J851" i="14"/>
  <c r="J852" i="14"/>
  <c r="J853" i="14"/>
  <c r="J854" i="14"/>
  <c r="J855" i="14"/>
  <c r="J856" i="14"/>
  <c r="J857" i="14"/>
  <c r="J858" i="14"/>
  <c r="J859" i="14"/>
  <c r="J860" i="14"/>
  <c r="J861" i="14"/>
  <c r="J862" i="14"/>
  <c r="J863" i="14"/>
  <c r="J864" i="14"/>
  <c r="J865" i="14"/>
  <c r="J866" i="14"/>
  <c r="J867" i="14"/>
  <c r="J868" i="14"/>
  <c r="J869" i="14"/>
  <c r="J870" i="14"/>
  <c r="J871" i="14"/>
  <c r="J872" i="14"/>
  <c r="J873" i="14"/>
  <c r="J874" i="14"/>
  <c r="J875" i="14"/>
  <c r="J876" i="14"/>
  <c r="J877" i="14"/>
  <c r="J878" i="14"/>
  <c r="J879" i="14"/>
  <c r="J880" i="14"/>
  <c r="J881" i="14"/>
  <c r="J882" i="14"/>
  <c r="J883" i="14"/>
  <c r="J884" i="14"/>
  <c r="J885" i="14"/>
  <c r="J886" i="14"/>
  <c r="J887" i="14"/>
  <c r="J888" i="14"/>
  <c r="J889" i="14"/>
  <c r="J890" i="14"/>
  <c r="J891" i="14"/>
  <c r="J892" i="14"/>
  <c r="J893" i="14"/>
  <c r="J894" i="14"/>
  <c r="J895" i="14"/>
  <c r="J896" i="14"/>
  <c r="J897" i="14"/>
  <c r="J898" i="14"/>
  <c r="J899" i="14"/>
  <c r="J900" i="14"/>
  <c r="J901" i="14"/>
  <c r="J902" i="14"/>
  <c r="J903" i="14"/>
  <c r="J904" i="14"/>
  <c r="J905" i="14"/>
  <c r="J906" i="14"/>
  <c r="J907" i="14"/>
  <c r="J908" i="14"/>
  <c r="J909" i="14"/>
  <c r="J910" i="14"/>
  <c r="J911" i="14"/>
  <c r="J912" i="14"/>
  <c r="J913" i="14"/>
  <c r="J914" i="14"/>
  <c r="J915" i="14"/>
  <c r="J916" i="14"/>
  <c r="J917" i="14"/>
  <c r="J918" i="14"/>
  <c r="J919" i="14"/>
  <c r="J920" i="14"/>
  <c r="J921" i="14"/>
  <c r="J922" i="14"/>
  <c r="J923" i="14"/>
  <c r="J924" i="14"/>
  <c r="J925" i="14"/>
  <c r="J926" i="14"/>
  <c r="J927" i="14"/>
  <c r="J928" i="14"/>
  <c r="J929" i="14"/>
  <c r="J930" i="14"/>
  <c r="J931" i="14"/>
  <c r="J932" i="14"/>
  <c r="J933" i="14"/>
  <c r="J934" i="14"/>
  <c r="J935" i="14"/>
  <c r="J936" i="14"/>
  <c r="J937" i="14"/>
  <c r="J938" i="14"/>
  <c r="J939" i="14"/>
  <c r="J940" i="14"/>
  <c r="J941" i="14"/>
  <c r="J942" i="14"/>
  <c r="J943" i="14"/>
  <c r="J944" i="14"/>
  <c r="J945" i="14"/>
  <c r="J946" i="14"/>
  <c r="J947" i="14"/>
  <c r="J948" i="14"/>
  <c r="J949" i="14"/>
  <c r="J950" i="14"/>
  <c r="J951" i="14"/>
  <c r="J952" i="14"/>
  <c r="J953" i="14"/>
  <c r="J954" i="14"/>
  <c r="J955" i="14"/>
  <c r="J956" i="14"/>
  <c r="J957" i="14"/>
  <c r="J958" i="14"/>
  <c r="J959" i="14"/>
  <c r="J960" i="14"/>
  <c r="J961" i="14"/>
  <c r="J962" i="14"/>
  <c r="J963" i="14"/>
  <c r="J964" i="14"/>
  <c r="J965" i="14"/>
  <c r="J966" i="14"/>
  <c r="J967" i="14"/>
  <c r="J968" i="14"/>
  <c r="J969" i="14"/>
  <c r="J970" i="14"/>
  <c r="J971" i="14"/>
  <c r="J972" i="14"/>
  <c r="J973" i="14"/>
  <c r="J974" i="14"/>
  <c r="J975" i="14"/>
  <c r="J976" i="14"/>
  <c r="J977" i="14"/>
  <c r="J978" i="14"/>
  <c r="J979" i="14"/>
  <c r="J980" i="14"/>
  <c r="J981" i="14"/>
  <c r="J982" i="14"/>
  <c r="J983" i="14"/>
  <c r="J984" i="14"/>
  <c r="J985" i="14"/>
  <c r="J986" i="14"/>
  <c r="J987" i="14"/>
  <c r="J988" i="14"/>
  <c r="J989" i="14"/>
  <c r="J990" i="14"/>
  <c r="J991" i="14"/>
  <c r="J992" i="14"/>
  <c r="J993" i="14"/>
  <c r="J994" i="14"/>
  <c r="J995" i="14"/>
  <c r="J996" i="14"/>
  <c r="J997" i="14"/>
  <c r="J998" i="14"/>
  <c r="J999" i="14"/>
  <c r="J1000" i="14"/>
  <c r="J1001" i="14"/>
  <c r="J1002" i="14"/>
  <c r="J1003" i="14"/>
  <c r="J1004" i="14"/>
  <c r="J1005" i="14"/>
  <c r="J1006" i="14"/>
  <c r="J1007" i="14"/>
  <c r="J1008" i="14"/>
  <c r="J1009" i="14"/>
  <c r="J1010" i="14"/>
  <c r="J1011" i="14"/>
  <c r="J1012" i="14"/>
  <c r="J1013" i="14"/>
  <c r="J1014" i="14"/>
  <c r="J1015" i="14"/>
  <c r="J1016" i="14"/>
  <c r="J1017" i="14"/>
  <c r="J1018" i="14"/>
  <c r="J1019" i="14"/>
  <c r="J1020" i="14"/>
  <c r="J1021" i="14"/>
  <c r="J1022" i="14"/>
  <c r="J1023" i="14"/>
  <c r="J1024" i="14"/>
  <c r="J1025" i="14"/>
  <c r="J1026" i="14"/>
  <c r="J1027" i="14"/>
  <c r="J1028" i="14"/>
  <c r="J1029" i="14"/>
  <c r="J1030" i="14"/>
  <c r="J1031" i="14"/>
  <c r="J1032" i="14"/>
  <c r="J1033" i="14"/>
  <c r="J1034" i="14"/>
  <c r="J1035" i="14"/>
  <c r="J1036" i="14"/>
  <c r="J1037" i="14"/>
  <c r="J1038" i="14"/>
  <c r="J1039" i="14"/>
  <c r="J1040" i="14"/>
  <c r="J1041" i="14"/>
  <c r="J1042" i="14"/>
  <c r="J1043" i="14"/>
  <c r="J1044" i="14"/>
  <c r="J1045" i="14"/>
  <c r="J1046" i="14"/>
  <c r="J1047" i="14"/>
  <c r="J1048" i="14"/>
  <c r="J1049" i="14"/>
  <c r="J1050" i="14"/>
  <c r="J1051" i="14"/>
  <c r="J1052" i="14"/>
  <c r="J1053" i="14"/>
  <c r="J1054" i="14"/>
  <c r="J1055" i="14"/>
  <c r="J1056" i="14"/>
  <c r="J1057" i="14"/>
  <c r="J1058" i="14"/>
  <c r="J1059" i="14"/>
  <c r="J1060" i="14"/>
  <c r="J1061" i="14"/>
  <c r="J1062" i="14"/>
  <c r="J1063" i="14"/>
  <c r="J1064" i="14"/>
  <c r="J1065" i="14"/>
  <c r="J1066" i="14"/>
  <c r="J1067" i="14"/>
  <c r="J1068" i="14"/>
  <c r="J1069" i="14"/>
  <c r="J1070" i="14"/>
  <c r="J1071" i="14"/>
  <c r="J1072" i="14"/>
  <c r="J1073" i="14"/>
  <c r="J1074" i="14"/>
  <c r="J1075" i="14"/>
  <c r="J1076" i="14"/>
  <c r="J1077" i="14"/>
  <c r="J1078" i="14"/>
  <c r="J1079" i="14"/>
  <c r="J1080" i="14"/>
  <c r="J1081" i="14"/>
  <c r="J1082" i="14"/>
  <c r="J1083" i="14"/>
  <c r="J1084" i="14"/>
  <c r="J1085" i="14"/>
  <c r="J1086" i="14"/>
  <c r="J1087" i="14"/>
  <c r="J1088" i="14"/>
  <c r="J1089" i="14"/>
  <c r="J1090" i="14"/>
  <c r="J1091" i="14"/>
  <c r="J1092" i="14"/>
  <c r="J1093" i="14"/>
  <c r="J1094" i="14"/>
  <c r="J1095" i="14"/>
  <c r="J1096" i="14"/>
  <c r="J1097" i="14"/>
  <c r="J1098" i="14"/>
  <c r="J1099" i="14"/>
  <c r="J1100" i="14"/>
  <c r="J1101" i="14"/>
  <c r="J1102" i="14"/>
  <c r="J1103" i="14"/>
  <c r="J1104" i="14"/>
  <c r="J1105" i="14"/>
  <c r="J1106" i="14"/>
  <c r="J1107" i="14"/>
  <c r="J1108" i="14"/>
  <c r="J1109" i="14"/>
  <c r="J1110" i="14"/>
  <c r="J1111" i="14"/>
  <c r="J1112" i="14"/>
  <c r="J1113" i="14"/>
  <c r="J1114" i="14"/>
  <c r="J1115" i="14"/>
  <c r="J1116" i="14"/>
  <c r="J1117" i="14"/>
  <c r="J1118" i="14"/>
  <c r="J1119" i="14"/>
  <c r="J1120" i="14"/>
  <c r="J1121" i="14"/>
  <c r="J1122" i="14"/>
  <c r="J1123" i="14"/>
  <c r="J1124" i="14"/>
  <c r="J1125" i="14"/>
  <c r="J1126" i="14"/>
  <c r="J1127" i="14"/>
  <c r="J1128" i="14"/>
  <c r="J1129" i="14"/>
  <c r="J1130" i="14"/>
  <c r="J1131" i="14"/>
  <c r="J1132" i="14"/>
  <c r="J1133" i="14"/>
  <c r="J1134" i="14"/>
  <c r="J1135" i="14"/>
  <c r="J1136" i="14"/>
  <c r="J1137" i="14"/>
  <c r="J1138" i="14"/>
  <c r="J1139" i="14"/>
  <c r="J1140" i="14"/>
  <c r="J1141" i="14"/>
  <c r="J1142" i="14"/>
  <c r="J1143" i="14"/>
  <c r="J1144" i="14"/>
  <c r="J1145" i="14"/>
  <c r="J1146" i="14"/>
  <c r="J1147" i="14"/>
  <c r="J1148" i="14"/>
  <c r="J1149" i="14"/>
  <c r="J1150" i="14"/>
  <c r="J1151" i="14"/>
  <c r="J1152" i="14"/>
  <c r="J1153" i="14"/>
  <c r="J1154" i="14"/>
  <c r="J1155" i="14"/>
  <c r="J1156" i="14"/>
  <c r="J1157" i="14"/>
  <c r="J1158" i="14"/>
  <c r="J1159" i="14"/>
  <c r="J1160" i="14"/>
  <c r="J1161" i="14"/>
  <c r="J1162" i="14"/>
  <c r="J1163" i="14"/>
  <c r="J1164" i="14"/>
  <c r="J1165" i="14"/>
  <c r="J1166" i="14"/>
  <c r="J1167" i="14"/>
  <c r="J1168" i="14"/>
  <c r="J1169" i="14"/>
  <c r="J1170" i="14"/>
  <c r="J1171" i="14"/>
  <c r="J1172" i="14"/>
  <c r="J1173" i="14"/>
  <c r="J1174" i="14"/>
  <c r="J1175" i="14"/>
  <c r="J1176" i="14"/>
  <c r="J1177" i="14"/>
  <c r="J1178" i="14"/>
  <c r="J1179" i="14"/>
  <c r="J1180" i="14"/>
  <c r="J1181" i="14"/>
  <c r="J1182" i="14"/>
  <c r="J1183" i="14"/>
  <c r="J1184" i="14"/>
  <c r="J1185" i="14"/>
  <c r="J1186" i="14"/>
  <c r="J1187" i="14"/>
  <c r="J1188" i="14"/>
  <c r="J1189" i="14"/>
  <c r="J1190" i="14"/>
  <c r="J1191" i="14"/>
  <c r="J1192" i="14"/>
  <c r="J1193" i="14"/>
  <c r="J1194" i="14"/>
  <c r="J1195" i="14"/>
  <c r="J1196" i="14"/>
  <c r="J1197" i="14"/>
  <c r="J1198" i="14"/>
  <c r="J1199" i="14"/>
  <c r="J1200" i="14"/>
  <c r="J1201" i="14"/>
  <c r="J1202" i="14"/>
  <c r="J1203" i="14"/>
  <c r="J1204" i="14"/>
  <c r="J1205" i="14"/>
  <c r="J1206" i="14"/>
  <c r="J1207" i="14"/>
  <c r="J1208" i="14"/>
  <c r="J1209" i="14"/>
  <c r="J1210" i="14"/>
  <c r="J1211" i="14"/>
  <c r="J1212" i="14"/>
  <c r="J1213" i="14"/>
  <c r="J1214" i="14"/>
  <c r="J1215" i="14"/>
  <c r="J1216" i="14"/>
  <c r="J1217" i="14"/>
  <c r="J1218" i="14"/>
  <c r="J1219" i="14"/>
  <c r="J1220" i="14"/>
  <c r="J1221" i="14"/>
  <c r="J1222" i="14"/>
  <c r="J1223" i="14"/>
  <c r="J1224" i="14"/>
  <c r="J1225" i="14"/>
  <c r="J1226" i="14"/>
  <c r="J1227" i="14"/>
  <c r="J1228" i="14"/>
  <c r="J1229" i="14"/>
  <c r="J1230" i="14"/>
  <c r="J1231" i="14"/>
  <c r="J1232" i="14"/>
  <c r="J1233" i="14"/>
  <c r="J1234" i="14"/>
  <c r="J1235" i="14"/>
  <c r="J1236" i="14"/>
  <c r="J1237" i="14"/>
  <c r="J1238" i="14"/>
  <c r="J1239" i="14"/>
  <c r="J1240" i="14"/>
  <c r="J1241" i="14"/>
  <c r="J1242" i="14"/>
  <c r="J1243" i="14"/>
  <c r="J1244" i="14"/>
  <c r="J1245" i="14"/>
  <c r="J1246" i="14"/>
  <c r="J1247" i="14"/>
  <c r="J1248" i="14"/>
  <c r="J1249" i="14"/>
  <c r="J1250" i="14"/>
  <c r="J1251" i="14"/>
  <c r="J1252" i="14"/>
  <c r="J1253" i="14"/>
  <c r="J1254" i="14"/>
  <c r="J1255" i="14"/>
  <c r="J1256" i="14"/>
  <c r="J1257" i="14"/>
  <c r="J1258" i="14"/>
  <c r="J1259" i="14"/>
  <c r="J1260" i="14"/>
  <c r="J1261" i="14"/>
  <c r="J1262" i="14"/>
  <c r="J1263" i="14"/>
  <c r="J1264" i="14"/>
  <c r="J1265" i="14"/>
  <c r="J1266" i="14"/>
  <c r="J1267" i="14"/>
  <c r="J1268" i="14"/>
  <c r="J1269" i="14"/>
  <c r="J1270" i="14"/>
  <c r="J1271" i="14"/>
  <c r="J1272" i="14"/>
  <c r="J1273" i="14"/>
  <c r="J1274" i="14"/>
  <c r="J1275" i="14"/>
  <c r="J1276" i="14"/>
  <c r="J1277" i="14"/>
  <c r="J1278" i="14"/>
  <c r="J1279" i="14"/>
  <c r="J1280" i="14"/>
  <c r="J1281" i="14"/>
  <c r="J1282" i="14"/>
  <c r="J1283" i="14"/>
  <c r="J1284" i="14"/>
  <c r="J1285" i="14"/>
  <c r="J1286" i="14"/>
  <c r="J1287" i="14"/>
  <c r="J1288" i="14"/>
  <c r="J1289" i="14"/>
  <c r="J1290" i="14"/>
  <c r="J1291" i="14"/>
  <c r="J1292" i="14"/>
  <c r="J1293" i="14"/>
  <c r="J1294" i="14"/>
  <c r="J1295" i="14"/>
  <c r="J1296" i="14"/>
  <c r="J1297" i="14"/>
  <c r="J1298" i="14"/>
  <c r="J1299" i="14"/>
  <c r="J1300" i="14"/>
  <c r="J1301" i="14"/>
  <c r="J1302" i="14"/>
  <c r="J1303" i="14"/>
  <c r="J1304" i="14"/>
  <c r="J1305" i="14"/>
  <c r="J1306" i="14"/>
  <c r="J1307" i="14"/>
  <c r="J1308" i="14"/>
  <c r="J1309" i="14"/>
  <c r="J1310" i="14"/>
  <c r="J1311" i="14"/>
  <c r="J1312" i="14"/>
  <c r="J1313" i="14"/>
  <c r="J1314" i="14"/>
  <c r="J1315" i="14"/>
  <c r="J1316" i="14"/>
  <c r="J1317" i="14"/>
  <c r="J1318" i="14"/>
  <c r="J1319" i="14"/>
  <c r="J1320" i="14"/>
  <c r="J1321" i="14"/>
  <c r="J1322" i="14"/>
  <c r="J1323" i="14"/>
  <c r="J1324" i="14"/>
  <c r="J1325" i="14"/>
  <c r="J1326" i="14"/>
  <c r="J1327" i="14"/>
  <c r="J1328" i="14"/>
  <c r="J1329" i="14"/>
  <c r="J1330" i="14"/>
  <c r="J1331" i="14"/>
  <c r="J1332" i="14"/>
  <c r="J1333" i="14"/>
  <c r="J1334" i="14"/>
  <c r="J1335" i="14"/>
  <c r="J1336" i="14"/>
  <c r="J1337" i="14"/>
  <c r="J1338" i="14"/>
  <c r="J1339" i="14"/>
  <c r="J1340" i="14"/>
  <c r="J1341" i="14"/>
  <c r="J1342" i="14"/>
  <c r="J1343" i="14"/>
  <c r="J1344" i="14"/>
  <c r="J1345" i="14"/>
  <c r="J1346" i="14"/>
  <c r="J1347" i="14"/>
  <c r="J1348" i="14"/>
  <c r="J1349" i="14"/>
  <c r="J1350" i="14"/>
  <c r="J1351" i="14"/>
  <c r="J1352" i="14"/>
  <c r="J1353" i="14"/>
  <c r="J1354" i="14"/>
  <c r="J1355" i="14"/>
  <c r="J1356" i="14"/>
  <c r="J1357" i="14"/>
  <c r="J1358" i="14"/>
  <c r="J1359" i="14"/>
  <c r="J1360" i="14"/>
  <c r="J1361" i="14"/>
  <c r="J1362" i="14"/>
  <c r="J1363" i="14"/>
  <c r="J1364" i="14"/>
  <c r="J1365" i="14"/>
  <c r="J1366" i="14"/>
  <c r="J1367" i="14"/>
  <c r="J1368" i="14"/>
  <c r="J1369" i="14"/>
  <c r="J1370" i="14"/>
  <c r="J1371" i="14"/>
  <c r="J1372" i="14"/>
  <c r="J1373" i="14"/>
  <c r="J1374" i="14"/>
  <c r="J1375" i="14"/>
  <c r="J1376" i="14"/>
  <c r="J1377" i="14"/>
  <c r="J1378" i="14"/>
  <c r="J1379" i="14"/>
  <c r="J1380" i="14"/>
  <c r="J1381" i="14"/>
  <c r="J1382" i="14"/>
  <c r="J1383" i="14"/>
  <c r="J1384" i="14"/>
  <c r="J1385" i="14"/>
  <c r="J1386" i="14"/>
  <c r="J1387" i="14"/>
  <c r="J1388" i="14"/>
  <c r="J1389" i="14"/>
  <c r="J1390" i="14"/>
  <c r="J1391" i="14"/>
  <c r="J1392" i="14"/>
  <c r="J1393" i="14"/>
  <c r="J1394" i="14"/>
  <c r="J1395" i="14"/>
  <c r="J1396" i="14"/>
  <c r="J1397" i="14"/>
  <c r="J1398" i="14"/>
  <c r="J1399" i="14"/>
  <c r="J1400" i="14"/>
  <c r="J1401" i="14"/>
  <c r="J1402" i="14"/>
  <c r="J1403" i="14"/>
  <c r="J1404" i="14"/>
  <c r="J1405" i="14"/>
  <c r="J1406" i="14"/>
  <c r="J1407" i="14"/>
  <c r="J1408" i="14"/>
  <c r="J1409" i="14"/>
  <c r="J1410" i="14"/>
  <c r="J1411" i="14"/>
  <c r="J1412" i="14"/>
  <c r="J1413" i="14"/>
  <c r="J1414" i="14"/>
  <c r="J1415" i="14"/>
  <c r="J1416" i="14"/>
  <c r="J1417" i="14"/>
  <c r="J1418" i="14"/>
  <c r="J1419" i="14"/>
  <c r="J1420" i="14"/>
  <c r="J1421" i="14"/>
  <c r="J1422" i="14"/>
  <c r="J1423" i="14"/>
  <c r="J1424" i="14"/>
  <c r="J1425" i="14"/>
  <c r="J1426" i="14"/>
  <c r="J1427" i="14"/>
  <c r="J1428" i="14"/>
  <c r="J1429" i="14"/>
  <c r="J1430" i="14"/>
  <c r="J1431" i="14"/>
  <c r="J1432" i="14"/>
  <c r="J1433" i="14"/>
  <c r="J1434" i="14"/>
  <c r="J1435" i="14"/>
  <c r="J1436" i="14"/>
  <c r="J1437" i="14"/>
  <c r="J1438" i="14"/>
  <c r="J1439" i="14"/>
  <c r="J1440" i="14"/>
  <c r="J1441" i="14"/>
  <c r="J1442" i="14"/>
  <c r="J1443" i="14"/>
  <c r="J1444" i="14"/>
  <c r="J1445" i="14"/>
  <c r="J1446" i="14"/>
  <c r="J1447" i="14"/>
  <c r="J1448" i="14"/>
  <c r="J1449" i="14"/>
  <c r="J1450" i="14"/>
  <c r="J1451" i="14"/>
  <c r="J1452" i="14"/>
  <c r="J1453" i="14"/>
  <c r="J1454" i="14"/>
  <c r="J1455" i="14"/>
  <c r="J1456" i="14"/>
  <c r="J1457" i="14"/>
  <c r="J1458" i="14"/>
  <c r="J1459" i="14"/>
  <c r="J1460" i="14"/>
  <c r="J1461" i="14"/>
  <c r="J1462" i="14"/>
  <c r="J1463" i="14"/>
  <c r="J1464" i="14"/>
  <c r="J1465" i="14"/>
  <c r="J1466" i="14"/>
  <c r="J1467" i="14"/>
  <c r="J1468" i="14"/>
  <c r="J1469" i="14"/>
  <c r="J1470" i="14"/>
  <c r="J1471" i="14"/>
  <c r="J1472" i="14"/>
  <c r="J1473" i="14"/>
  <c r="J1474" i="14"/>
  <c r="J1475" i="14"/>
  <c r="J1476" i="14"/>
  <c r="J1477" i="14"/>
  <c r="J1478" i="14"/>
  <c r="J1479" i="14"/>
  <c r="J1480" i="14"/>
  <c r="J1481" i="14"/>
  <c r="J1482" i="14"/>
  <c r="J1483" i="14"/>
  <c r="J1484" i="14"/>
  <c r="J1485" i="14"/>
  <c r="J1486" i="14"/>
  <c r="J1487" i="14"/>
  <c r="J1488" i="14"/>
  <c r="J1489" i="14"/>
  <c r="J1490" i="14"/>
  <c r="J1491" i="14"/>
  <c r="J1492" i="14"/>
  <c r="J1493" i="14"/>
  <c r="J1494" i="14"/>
  <c r="J1495" i="14"/>
  <c r="J1496" i="14"/>
  <c r="J1497" i="14"/>
  <c r="J1498" i="14"/>
  <c r="J1499" i="14"/>
  <c r="J1500" i="14"/>
  <c r="J1501" i="14"/>
  <c r="J1502" i="14"/>
  <c r="J1503" i="14"/>
  <c r="J1504" i="14"/>
  <c r="J1505" i="14"/>
  <c r="J1506" i="14"/>
  <c r="J1507" i="14"/>
  <c r="J1508" i="14"/>
  <c r="J1509" i="14"/>
  <c r="J1510" i="14"/>
  <c r="J1511" i="14"/>
  <c r="J1512" i="14"/>
  <c r="J1513" i="14"/>
  <c r="J1514" i="14"/>
  <c r="J1515" i="14"/>
  <c r="J1516" i="14"/>
  <c r="J1517" i="14"/>
  <c r="J1518" i="14"/>
  <c r="J1519" i="14"/>
  <c r="J1520" i="14"/>
  <c r="J1521" i="14"/>
  <c r="J1522" i="14"/>
  <c r="J1523" i="14"/>
  <c r="J1524" i="14"/>
  <c r="J1525" i="14"/>
  <c r="J1526" i="14"/>
  <c r="J1527" i="14"/>
  <c r="J1528" i="14"/>
  <c r="J1529" i="14"/>
  <c r="J1530" i="14"/>
  <c r="J1531" i="14"/>
  <c r="J1532" i="14"/>
  <c r="J1533" i="14"/>
  <c r="J1534" i="14"/>
  <c r="J1535" i="14"/>
  <c r="J1536" i="14"/>
  <c r="J1537" i="14"/>
  <c r="J1538" i="14"/>
  <c r="J1539" i="14"/>
  <c r="J1540" i="14"/>
  <c r="J1541" i="14"/>
  <c r="J1542" i="14"/>
  <c r="J1543" i="14"/>
  <c r="J1544" i="14"/>
  <c r="J1545" i="14"/>
  <c r="J1546" i="14"/>
  <c r="J1547" i="14"/>
  <c r="J1548" i="14"/>
  <c r="J1549" i="14"/>
  <c r="J1550" i="14"/>
  <c r="J1551" i="14"/>
  <c r="J1552" i="14"/>
  <c r="J1553" i="14"/>
  <c r="J1554" i="14"/>
  <c r="J1555" i="14"/>
  <c r="J1556" i="14"/>
  <c r="J1557" i="14"/>
  <c r="J1558" i="14"/>
  <c r="J1559" i="14"/>
  <c r="J1560" i="14"/>
  <c r="J1561" i="14"/>
  <c r="J1562" i="14"/>
  <c r="J1563" i="14"/>
  <c r="J1564" i="14"/>
  <c r="J1565" i="14"/>
  <c r="J1566" i="14"/>
  <c r="J1567" i="14"/>
  <c r="J1568" i="14"/>
  <c r="J1569" i="14"/>
  <c r="J1570" i="14"/>
  <c r="J1571" i="14"/>
  <c r="J1572" i="14"/>
  <c r="J1573" i="14"/>
  <c r="J1574" i="14"/>
  <c r="J1575" i="14"/>
  <c r="J1576" i="14"/>
  <c r="J1577" i="14"/>
  <c r="J1578" i="14"/>
  <c r="J1579" i="14"/>
  <c r="J1580" i="14"/>
  <c r="J1581" i="14"/>
  <c r="J1582" i="14"/>
  <c r="J1583" i="14"/>
  <c r="J1584" i="14"/>
  <c r="J1585" i="14"/>
  <c r="J1586" i="14"/>
  <c r="J1587" i="14"/>
  <c r="J1588" i="14"/>
  <c r="J1589" i="14"/>
  <c r="J1590" i="14"/>
  <c r="J1591" i="14"/>
  <c r="J1592" i="14"/>
  <c r="J1593" i="14"/>
  <c r="J1594" i="14"/>
  <c r="J1595" i="14"/>
  <c r="J1596" i="14"/>
  <c r="J1597" i="14"/>
  <c r="J1598" i="14"/>
  <c r="J1599" i="14"/>
  <c r="J1600" i="14"/>
  <c r="J1601" i="14"/>
  <c r="J1602" i="14"/>
  <c r="J1603" i="14"/>
  <c r="J1604" i="14"/>
  <c r="J1605" i="14"/>
  <c r="J1606" i="14"/>
  <c r="J1607" i="14"/>
  <c r="J1608" i="14"/>
  <c r="J1609" i="14"/>
  <c r="J1610" i="14"/>
  <c r="J1611" i="14"/>
  <c r="J1612" i="14"/>
  <c r="J1613" i="14"/>
  <c r="J1614" i="14"/>
  <c r="J1615" i="14"/>
  <c r="J1616" i="14"/>
  <c r="J1617" i="14"/>
  <c r="J1618" i="14"/>
  <c r="J1619" i="14"/>
  <c r="J1620" i="14"/>
  <c r="J1621" i="14"/>
  <c r="J1622" i="14"/>
  <c r="J1623" i="14"/>
  <c r="J1624" i="14"/>
  <c r="J1625" i="14"/>
  <c r="J1626" i="14"/>
  <c r="J1627" i="14"/>
  <c r="J1628" i="14"/>
  <c r="J1629" i="14"/>
  <c r="J1630" i="14"/>
  <c r="J1631" i="14"/>
  <c r="J1632" i="14"/>
  <c r="J1633" i="14"/>
  <c r="J1634" i="14"/>
  <c r="J1635" i="14"/>
  <c r="J1636" i="14"/>
  <c r="J1637" i="14"/>
  <c r="J1638" i="14"/>
  <c r="J1639" i="14"/>
  <c r="J1640" i="14"/>
  <c r="J1641" i="14"/>
  <c r="J1642" i="14"/>
  <c r="J1643" i="14"/>
  <c r="J1644" i="14"/>
  <c r="J1645" i="14"/>
  <c r="J1646" i="14"/>
  <c r="J1647" i="14"/>
  <c r="J1648" i="14"/>
  <c r="J1649" i="14"/>
  <c r="J1650" i="14"/>
  <c r="J1651" i="14"/>
  <c r="J1652" i="14"/>
  <c r="J1653" i="14"/>
  <c r="J1654" i="14"/>
  <c r="J1655" i="14"/>
  <c r="J1656" i="14"/>
  <c r="J1657" i="14"/>
  <c r="J1658" i="14"/>
  <c r="J1659" i="14"/>
  <c r="J1660" i="14"/>
  <c r="J1661" i="14"/>
  <c r="J1662" i="14"/>
  <c r="J1663" i="14"/>
  <c r="J1664" i="14"/>
  <c r="J1665" i="14"/>
  <c r="J1666" i="14"/>
  <c r="J1667" i="14"/>
  <c r="J1668" i="14"/>
  <c r="J1669" i="14"/>
  <c r="J1670" i="14"/>
  <c r="J1671" i="14"/>
  <c r="J1672" i="14"/>
  <c r="J1673" i="14"/>
  <c r="J1674" i="14"/>
  <c r="J1675" i="14"/>
  <c r="J1676" i="14"/>
  <c r="J1677" i="14"/>
  <c r="J1678" i="14"/>
  <c r="J1679" i="14"/>
  <c r="J1680" i="14"/>
  <c r="J1681" i="14"/>
  <c r="J1682" i="14"/>
  <c r="J1683" i="14"/>
  <c r="J1684" i="14"/>
  <c r="J1685" i="14"/>
  <c r="J1686" i="14"/>
  <c r="J1687" i="14"/>
  <c r="J1688" i="14"/>
  <c r="J1689" i="14"/>
  <c r="J1690" i="14"/>
  <c r="J1691" i="14"/>
  <c r="J1692" i="14"/>
  <c r="J1693" i="14"/>
  <c r="J1694" i="14"/>
  <c r="J1695" i="14"/>
  <c r="J1696" i="14"/>
  <c r="J1697" i="14"/>
  <c r="J1698" i="14"/>
  <c r="J1699" i="14"/>
  <c r="J1700" i="14"/>
  <c r="J1701" i="14"/>
  <c r="J1702" i="14"/>
  <c r="J1703" i="14"/>
  <c r="J1704" i="14"/>
  <c r="J1705" i="14"/>
  <c r="J1706" i="14"/>
  <c r="J1707" i="14"/>
  <c r="J1708" i="14"/>
  <c r="J1709" i="14"/>
  <c r="J1710" i="14"/>
  <c r="J1711" i="14"/>
  <c r="J1712" i="14"/>
  <c r="J1713" i="14"/>
  <c r="J1714" i="14"/>
  <c r="J1715" i="14"/>
  <c r="J1716" i="14"/>
  <c r="J1717" i="14"/>
  <c r="J1718" i="14"/>
  <c r="J1719" i="14"/>
  <c r="J1720" i="14"/>
  <c r="J1721" i="14"/>
  <c r="J1722" i="14"/>
  <c r="J1723" i="14"/>
  <c r="J1724" i="14"/>
  <c r="J1725" i="14"/>
  <c r="J1726" i="14"/>
  <c r="J1727" i="14"/>
  <c r="J1728" i="14"/>
  <c r="J1729" i="14"/>
  <c r="J1730" i="14"/>
  <c r="J1731" i="14"/>
  <c r="J1732" i="14"/>
  <c r="J1733" i="14"/>
  <c r="J1734" i="14"/>
  <c r="J1735" i="14"/>
  <c r="J1736" i="14"/>
  <c r="J1737" i="14"/>
  <c r="J1738" i="14"/>
  <c r="J1739" i="14"/>
  <c r="J1740" i="14"/>
  <c r="J1741" i="14"/>
  <c r="J1742" i="14"/>
  <c r="J1743" i="14"/>
  <c r="J1744" i="14"/>
  <c r="J1745" i="14"/>
  <c r="J1746" i="14"/>
  <c r="J1747" i="14"/>
  <c r="J1748" i="14"/>
  <c r="J1749" i="14"/>
  <c r="J1750" i="14"/>
  <c r="J1751" i="14"/>
  <c r="J1752" i="14"/>
  <c r="J1753" i="14"/>
  <c r="J1754" i="14"/>
  <c r="J1755" i="14"/>
  <c r="J1756" i="14"/>
  <c r="J1757" i="14"/>
  <c r="J1758" i="14"/>
  <c r="J1759" i="14"/>
  <c r="J1760" i="14"/>
  <c r="J1761" i="14"/>
  <c r="J1762" i="14"/>
  <c r="J1763" i="14"/>
  <c r="J1764" i="14"/>
  <c r="J1765" i="14"/>
  <c r="J1766" i="14"/>
  <c r="J1767" i="14"/>
  <c r="J1768" i="14"/>
  <c r="J1769" i="14"/>
  <c r="J1770" i="14"/>
  <c r="J1771" i="14"/>
  <c r="J1772" i="14"/>
  <c r="J1773" i="14"/>
  <c r="J1774" i="14"/>
  <c r="J1775" i="14"/>
  <c r="J1776" i="14"/>
  <c r="J1777" i="14"/>
  <c r="J1778" i="14"/>
  <c r="J1779" i="14"/>
  <c r="J1780" i="14"/>
  <c r="J1781" i="14"/>
  <c r="J1782" i="14"/>
  <c r="J1783" i="14"/>
  <c r="J1784" i="14"/>
  <c r="J1785" i="14"/>
  <c r="J1786" i="14"/>
  <c r="J1787" i="14"/>
  <c r="J1788" i="14"/>
  <c r="J1789" i="14"/>
  <c r="J1790" i="14"/>
  <c r="J1791" i="14"/>
  <c r="J1792" i="14"/>
  <c r="J1793" i="14"/>
  <c r="J1794" i="14"/>
  <c r="J1795" i="14"/>
  <c r="J1796" i="14"/>
  <c r="J1797" i="14"/>
  <c r="J1798" i="14"/>
  <c r="J1799" i="14"/>
  <c r="J1800" i="14"/>
  <c r="J1801" i="14"/>
  <c r="J1802" i="14"/>
  <c r="J1803" i="14"/>
  <c r="J1804" i="14"/>
  <c r="J1805" i="14"/>
  <c r="J1806" i="14"/>
  <c r="J1807" i="14"/>
  <c r="J1808" i="14"/>
  <c r="J1809" i="14"/>
  <c r="J1810" i="14"/>
  <c r="J1811" i="14"/>
  <c r="J1812" i="14"/>
  <c r="J1813" i="14"/>
  <c r="J1814" i="14"/>
  <c r="J1815" i="14"/>
  <c r="J1816" i="14"/>
  <c r="J1817" i="14"/>
  <c r="J1818" i="14"/>
  <c r="J1819" i="14"/>
  <c r="J1820" i="14"/>
  <c r="J1821" i="14"/>
  <c r="J1822" i="14"/>
  <c r="J1823" i="14"/>
  <c r="J1824" i="14"/>
  <c r="J1825" i="14"/>
  <c r="J1826" i="14"/>
  <c r="J1827" i="14"/>
  <c r="J1828" i="14"/>
  <c r="J1829" i="14"/>
  <c r="J1830" i="14"/>
  <c r="J1831" i="14"/>
  <c r="J1832" i="14"/>
  <c r="J1833" i="14"/>
  <c r="J1834" i="14"/>
  <c r="J1835" i="14"/>
  <c r="J1836" i="14"/>
  <c r="J1837" i="14"/>
  <c r="J1838" i="14"/>
  <c r="J1839" i="14"/>
  <c r="J1840" i="14"/>
  <c r="J1841" i="14"/>
  <c r="J1842" i="14"/>
  <c r="J1843" i="14"/>
  <c r="J1844" i="14"/>
  <c r="J1845" i="14"/>
  <c r="J1846" i="14"/>
  <c r="J1847" i="14"/>
  <c r="J1848" i="14"/>
  <c r="J1849" i="14"/>
  <c r="J1850" i="14"/>
  <c r="J1851" i="14"/>
  <c r="J1852" i="14"/>
  <c r="J1853" i="14"/>
  <c r="J1854" i="14"/>
  <c r="J1855" i="14"/>
  <c r="J1856" i="14"/>
  <c r="J1857" i="14"/>
  <c r="J1858" i="14"/>
  <c r="J1859" i="14"/>
  <c r="J1860" i="14"/>
  <c r="J1861" i="14"/>
  <c r="J1862" i="14"/>
  <c r="J1863" i="14"/>
  <c r="J1864" i="14"/>
  <c r="J1865" i="14"/>
  <c r="J1866" i="14"/>
  <c r="J1867" i="14"/>
  <c r="J1868" i="14"/>
  <c r="J1869" i="14"/>
  <c r="J1870" i="14"/>
  <c r="J1871" i="14"/>
  <c r="J1872" i="14"/>
  <c r="J1873" i="14"/>
  <c r="J1874" i="14"/>
  <c r="J1875" i="14"/>
  <c r="J1876" i="14"/>
  <c r="J1877" i="14"/>
  <c r="J1878" i="14"/>
  <c r="J1879" i="14"/>
  <c r="J1880" i="14"/>
  <c r="J1881" i="14"/>
  <c r="J1882" i="14"/>
  <c r="J1883" i="14"/>
  <c r="J1884" i="14"/>
  <c r="J1885" i="14"/>
  <c r="J1886" i="14"/>
  <c r="J1887" i="14"/>
  <c r="J1888" i="14"/>
  <c r="J1889" i="14"/>
  <c r="J1890" i="14"/>
  <c r="J1891" i="14"/>
  <c r="J1892" i="14"/>
  <c r="J1893" i="14"/>
  <c r="J1894" i="14"/>
  <c r="J1895" i="14"/>
  <c r="J1896" i="14"/>
  <c r="J1897" i="14"/>
  <c r="J1898" i="14"/>
  <c r="J1899" i="14"/>
  <c r="J1900" i="14"/>
  <c r="J1901" i="14"/>
  <c r="J1902" i="14"/>
  <c r="J1903" i="14"/>
  <c r="J1904" i="14"/>
  <c r="J1905" i="14"/>
  <c r="J1906" i="14"/>
  <c r="J1907" i="14"/>
  <c r="J1908" i="14"/>
  <c r="J1909" i="14"/>
  <c r="J1910" i="14"/>
  <c r="J1911" i="14"/>
  <c r="J1912" i="14"/>
  <c r="J1913" i="14"/>
  <c r="J1914" i="14"/>
  <c r="J1915" i="14"/>
  <c r="J1916" i="14"/>
  <c r="J1917" i="14"/>
  <c r="J1918" i="14"/>
  <c r="J1919" i="14"/>
  <c r="J1920" i="14"/>
  <c r="J1921" i="14"/>
  <c r="J1922" i="14"/>
  <c r="J1923" i="14"/>
  <c r="J1924" i="14"/>
  <c r="J1925" i="14"/>
  <c r="J1926" i="14"/>
  <c r="J1927" i="14"/>
  <c r="J1928" i="14"/>
  <c r="J1929" i="14"/>
  <c r="J1930" i="14"/>
  <c r="J1931" i="14"/>
  <c r="J1932" i="14"/>
  <c r="J1933" i="14"/>
  <c r="J1934" i="14"/>
  <c r="J1935" i="14"/>
  <c r="J1936" i="14"/>
  <c r="J1937" i="14"/>
  <c r="J1938" i="14"/>
  <c r="J1939" i="14"/>
  <c r="J1940" i="14"/>
  <c r="J1941" i="14"/>
  <c r="J1942" i="14"/>
  <c r="J1943" i="14"/>
  <c r="J1944" i="14"/>
  <c r="J1945" i="14"/>
  <c r="J1946" i="14"/>
  <c r="J1947" i="14"/>
  <c r="J1948" i="14"/>
  <c r="J1949" i="14"/>
  <c r="J1950" i="14"/>
  <c r="J1951" i="14"/>
  <c r="J1952" i="14"/>
  <c r="J1953" i="14"/>
  <c r="J1954" i="14"/>
  <c r="J1955" i="14"/>
  <c r="J1956" i="14"/>
  <c r="J1957" i="14"/>
  <c r="J1958" i="14"/>
  <c r="J1959" i="14"/>
  <c r="J1960" i="14"/>
  <c r="J1961" i="14"/>
  <c r="J1962" i="14"/>
  <c r="J1963" i="14"/>
  <c r="J1964" i="14"/>
  <c r="J1965" i="14"/>
  <c r="J1966" i="14"/>
  <c r="J1967" i="14"/>
  <c r="J1968" i="14"/>
  <c r="J1969" i="14"/>
  <c r="J1970" i="14"/>
  <c r="J1971" i="14"/>
  <c r="J1972" i="14"/>
  <c r="J1973" i="14"/>
  <c r="J1974" i="14"/>
  <c r="J1975" i="14"/>
  <c r="J1976" i="14"/>
  <c r="J1977" i="14"/>
  <c r="J1978" i="14"/>
  <c r="J1979" i="14"/>
  <c r="J1980" i="14"/>
  <c r="J1981" i="14"/>
  <c r="J1982" i="14"/>
  <c r="J1983" i="14"/>
  <c r="J1984" i="14"/>
  <c r="J1985" i="14"/>
  <c r="J1986" i="14"/>
  <c r="J1987" i="14"/>
  <c r="J1988" i="14"/>
  <c r="J1989" i="14"/>
  <c r="J1990" i="14"/>
  <c r="J1991" i="14"/>
  <c r="J1992" i="14"/>
  <c r="J1993" i="14"/>
  <c r="J1994" i="14"/>
  <c r="J1995" i="14"/>
  <c r="J1996" i="14"/>
  <c r="J1997" i="14"/>
  <c r="J1998" i="14"/>
  <c r="J1999" i="14"/>
  <c r="J2000" i="14"/>
  <c r="J2001" i="14"/>
  <c r="J2002" i="14"/>
  <c r="J2003" i="14"/>
  <c r="J2004" i="14"/>
  <c r="J2005" i="14"/>
  <c r="J2006" i="14"/>
  <c r="J2007" i="14"/>
  <c r="J2008" i="14"/>
  <c r="J2009" i="14"/>
  <c r="J2010" i="14"/>
  <c r="J2011" i="14"/>
  <c r="J2012" i="14"/>
  <c r="J2013" i="14"/>
  <c r="J2014" i="14"/>
  <c r="J2015" i="14"/>
  <c r="J2016" i="14"/>
  <c r="J2017" i="14"/>
  <c r="J2018" i="14"/>
  <c r="J2019" i="14"/>
  <c r="J2020" i="14"/>
  <c r="J2021" i="14"/>
  <c r="J2022" i="14"/>
  <c r="J2023" i="14"/>
  <c r="J2024" i="14"/>
  <c r="J2025" i="14"/>
  <c r="J2026" i="14"/>
  <c r="J2027" i="14"/>
  <c r="J2028" i="14"/>
  <c r="J2029" i="14"/>
  <c r="J2030" i="14"/>
  <c r="J2031" i="14"/>
  <c r="J2032" i="14"/>
  <c r="J2033" i="14"/>
  <c r="J2034" i="14"/>
  <c r="J2035" i="14"/>
  <c r="J2036" i="14"/>
  <c r="J2037" i="14"/>
  <c r="J2038" i="14"/>
  <c r="J2039" i="14"/>
  <c r="J2040" i="14"/>
  <c r="J2041" i="14"/>
  <c r="J2042" i="14"/>
  <c r="J2043" i="14"/>
  <c r="J2044" i="14"/>
  <c r="J2045" i="14"/>
  <c r="J2046" i="14"/>
  <c r="J2047" i="14"/>
  <c r="J2048" i="14"/>
  <c r="J2049" i="14"/>
  <c r="J2050" i="14"/>
  <c r="J2051" i="14"/>
  <c r="J2052" i="14"/>
  <c r="J2053" i="14"/>
  <c r="J2054" i="14"/>
  <c r="J2055" i="14"/>
  <c r="J2056" i="14"/>
  <c r="J2057" i="14"/>
  <c r="J2058" i="14"/>
  <c r="J2059" i="14"/>
  <c r="J2060" i="14"/>
  <c r="J2061" i="14"/>
  <c r="J2062" i="14"/>
  <c r="J2063" i="14"/>
  <c r="J2064" i="14"/>
  <c r="J2065" i="14"/>
  <c r="J2066" i="14"/>
  <c r="J2067" i="14"/>
  <c r="J2068" i="14"/>
  <c r="J2069" i="14"/>
  <c r="J2070" i="14"/>
  <c r="J2071" i="14"/>
  <c r="J2072" i="14"/>
  <c r="J2073" i="14"/>
  <c r="J2074" i="14"/>
  <c r="J2075" i="14"/>
  <c r="J2076" i="14"/>
  <c r="J2077" i="14"/>
  <c r="J2078" i="14"/>
  <c r="J2079" i="14"/>
  <c r="J2080" i="14"/>
  <c r="J2081" i="14"/>
  <c r="J2082" i="14"/>
  <c r="J2083" i="14"/>
  <c r="J2084" i="14"/>
  <c r="J2085" i="14"/>
  <c r="J2086" i="14"/>
  <c r="J2087" i="14"/>
  <c r="J2088" i="14"/>
  <c r="J2089" i="14"/>
  <c r="J2090" i="14"/>
  <c r="J2091" i="14"/>
  <c r="J2092" i="14"/>
  <c r="J2093" i="14"/>
  <c r="J2094" i="14"/>
  <c r="J2095" i="14"/>
  <c r="J2096" i="14"/>
  <c r="J2097" i="14"/>
  <c r="J2098" i="14"/>
  <c r="J2099" i="14"/>
  <c r="J2100" i="14"/>
  <c r="J2101" i="14"/>
  <c r="J2102" i="14"/>
  <c r="J2103" i="14"/>
  <c r="J2104" i="14"/>
  <c r="J2105" i="14"/>
  <c r="J2106" i="14"/>
  <c r="J2107" i="14"/>
  <c r="J2108" i="14"/>
  <c r="J2109" i="14"/>
  <c r="J2110" i="14"/>
  <c r="J2111" i="14"/>
  <c r="J2112" i="14"/>
  <c r="J2113" i="14"/>
  <c r="J2114" i="14"/>
  <c r="J2115" i="14"/>
  <c r="J2116" i="14"/>
  <c r="J2117" i="14"/>
  <c r="J2118" i="14"/>
  <c r="J2119" i="14"/>
  <c r="J2120" i="14"/>
  <c r="J2121" i="14"/>
  <c r="J2122" i="14"/>
  <c r="J2123" i="14"/>
  <c r="J2124" i="14"/>
  <c r="J2125" i="14"/>
  <c r="J2126" i="14"/>
  <c r="J2127" i="14"/>
  <c r="J2128" i="14"/>
  <c r="J2129" i="14"/>
  <c r="J2130" i="14"/>
  <c r="J2131" i="14"/>
  <c r="J2132" i="14"/>
  <c r="J2133" i="14"/>
  <c r="J2134" i="14"/>
  <c r="J2135" i="14"/>
  <c r="J2136" i="14"/>
  <c r="J2137" i="14"/>
  <c r="J2138" i="14"/>
  <c r="J2139" i="14"/>
  <c r="J2140" i="14"/>
  <c r="J2141" i="14"/>
  <c r="J2142" i="14"/>
  <c r="J2143" i="14"/>
  <c r="J2144" i="14"/>
  <c r="J2145" i="14"/>
  <c r="J2146" i="14"/>
  <c r="J2147" i="14"/>
  <c r="J2148" i="14"/>
  <c r="J2149" i="14"/>
  <c r="J2150" i="14"/>
  <c r="J2151" i="14"/>
  <c r="J2152" i="14"/>
  <c r="J2153" i="14"/>
  <c r="J2154" i="14"/>
  <c r="J2155" i="14"/>
  <c r="J2156" i="14"/>
  <c r="J2157" i="14"/>
  <c r="J2158" i="14"/>
  <c r="J2159" i="14"/>
  <c r="J2160" i="14"/>
  <c r="J2161" i="14"/>
  <c r="J2162" i="14"/>
  <c r="J2163" i="14"/>
  <c r="J2164" i="14"/>
  <c r="J2165" i="14"/>
  <c r="J2166" i="14"/>
  <c r="J2167" i="14"/>
  <c r="J2168" i="14"/>
  <c r="J2169" i="14"/>
  <c r="J2170" i="14"/>
  <c r="J2171" i="14"/>
  <c r="J2172" i="14"/>
  <c r="J2173" i="14"/>
  <c r="J2174" i="14"/>
  <c r="J2175" i="14"/>
  <c r="J2176" i="14"/>
  <c r="J2177" i="14"/>
  <c r="J2178" i="14"/>
  <c r="J2179" i="14"/>
  <c r="J2180" i="14"/>
  <c r="J2181" i="14"/>
  <c r="J2182" i="14"/>
  <c r="J2183" i="14"/>
  <c r="J2184" i="14"/>
  <c r="J2185" i="14"/>
  <c r="J2186" i="14"/>
  <c r="J2187" i="14"/>
  <c r="J2188" i="14"/>
  <c r="J2189" i="14"/>
  <c r="J2190" i="14"/>
  <c r="J2191" i="14"/>
  <c r="J2192" i="14"/>
  <c r="J2193" i="14"/>
  <c r="J2194" i="14"/>
  <c r="J2195" i="14"/>
  <c r="J2196" i="14"/>
  <c r="J2197" i="14"/>
  <c r="J2198" i="14"/>
  <c r="J2199" i="14"/>
  <c r="J2200" i="14"/>
  <c r="J2201" i="14"/>
  <c r="J2202" i="14"/>
  <c r="J2203" i="14"/>
  <c r="J2204" i="14"/>
  <c r="J2205" i="14"/>
  <c r="J2206" i="14"/>
  <c r="J2207" i="14"/>
  <c r="J2208" i="14"/>
  <c r="J2209" i="14"/>
  <c r="J2210" i="14"/>
  <c r="J2211" i="14"/>
  <c r="J2212" i="14"/>
  <c r="J2213" i="14"/>
  <c r="J2214" i="14"/>
  <c r="J2215" i="14"/>
  <c r="J2216" i="14"/>
  <c r="J2217" i="14"/>
  <c r="J2218" i="14"/>
  <c r="J2219" i="14"/>
  <c r="J2220" i="14"/>
  <c r="J2221" i="14"/>
  <c r="J2222" i="14"/>
  <c r="J2223" i="14"/>
  <c r="J2224" i="14"/>
  <c r="J2225" i="14"/>
  <c r="J2226" i="14"/>
  <c r="J2227" i="14"/>
  <c r="J2228" i="14"/>
  <c r="J2229" i="14"/>
  <c r="J2230" i="14"/>
  <c r="J2231" i="14"/>
  <c r="J2232" i="14"/>
  <c r="J2233" i="14"/>
  <c r="J2234" i="14"/>
  <c r="J2235" i="14"/>
  <c r="J2236" i="14"/>
  <c r="J2237" i="14"/>
  <c r="J2238" i="14"/>
  <c r="J2239" i="14"/>
  <c r="J2240" i="14"/>
  <c r="J2241" i="14"/>
  <c r="J2242" i="14"/>
  <c r="J2243" i="14"/>
  <c r="J2244" i="14"/>
  <c r="J2245" i="14"/>
  <c r="J2246" i="14"/>
  <c r="J2247" i="14"/>
  <c r="J2248" i="14"/>
  <c r="J2249" i="14"/>
  <c r="J2250" i="14"/>
  <c r="J2251" i="14"/>
  <c r="J2252" i="14"/>
  <c r="J2253" i="14"/>
  <c r="J2254" i="14"/>
  <c r="J2255" i="14"/>
  <c r="J2256" i="14"/>
  <c r="J2257" i="14"/>
  <c r="J2258" i="14"/>
  <c r="J2259" i="14"/>
  <c r="J2260" i="14"/>
  <c r="J2261" i="14"/>
  <c r="J2262" i="14"/>
  <c r="J2263" i="14"/>
  <c r="J2264" i="14"/>
  <c r="J2265" i="14"/>
  <c r="J2266" i="14"/>
  <c r="J2267" i="14"/>
  <c r="J2268" i="14"/>
  <c r="J2269" i="14"/>
  <c r="J2270" i="14"/>
  <c r="J2271" i="14"/>
  <c r="J2272" i="14"/>
  <c r="J2273" i="14"/>
  <c r="J2274" i="14"/>
  <c r="J2275" i="14"/>
  <c r="J2276" i="14"/>
  <c r="J2277" i="14"/>
  <c r="J2278" i="14"/>
  <c r="J2279" i="14"/>
  <c r="J2280" i="14"/>
  <c r="J2281" i="14"/>
  <c r="J2282" i="14"/>
  <c r="J2283" i="14"/>
  <c r="J2284" i="14"/>
  <c r="J2285" i="14"/>
  <c r="J2286" i="14"/>
  <c r="J2287" i="14"/>
  <c r="J2288" i="14"/>
  <c r="J2289" i="14"/>
  <c r="J2290" i="14"/>
  <c r="J2291" i="14"/>
  <c r="J2292" i="14"/>
  <c r="J2293" i="14"/>
  <c r="J2294" i="14"/>
  <c r="J2295" i="14"/>
  <c r="J2296" i="14"/>
  <c r="J2297" i="14"/>
  <c r="J2298" i="14"/>
  <c r="J2299" i="14"/>
  <c r="J2300" i="14"/>
  <c r="J2301" i="14"/>
  <c r="J2302" i="14"/>
  <c r="J2303" i="14"/>
  <c r="J2304" i="14"/>
  <c r="J2305" i="14"/>
  <c r="J2306" i="14"/>
  <c r="J2307" i="14"/>
  <c r="J2308" i="14"/>
  <c r="J2309" i="14"/>
  <c r="J2310" i="14"/>
  <c r="J2311" i="14"/>
  <c r="J2312" i="14"/>
  <c r="J2313" i="14"/>
  <c r="J2314" i="14"/>
  <c r="J2315" i="14"/>
  <c r="J2316" i="14"/>
  <c r="J2317" i="14"/>
  <c r="J2318" i="14"/>
  <c r="J2319" i="14"/>
  <c r="J2320" i="14"/>
  <c r="J2321" i="14"/>
  <c r="J2322" i="14"/>
  <c r="J2323" i="14"/>
  <c r="J2324" i="14"/>
  <c r="J2325" i="14"/>
  <c r="J2326" i="14"/>
  <c r="J2327" i="14"/>
  <c r="J2328" i="14"/>
  <c r="J2329" i="14"/>
  <c r="J2330" i="14"/>
  <c r="J2331" i="14"/>
  <c r="J2332" i="14"/>
  <c r="J2333" i="14"/>
  <c r="J2334" i="14"/>
  <c r="J2335" i="14"/>
  <c r="J2336" i="14"/>
  <c r="J2337" i="14"/>
  <c r="J2338" i="14"/>
  <c r="J2339" i="14"/>
  <c r="J2340" i="14"/>
  <c r="J2341" i="14"/>
  <c r="J2342" i="14"/>
  <c r="J2343" i="14"/>
  <c r="J2344" i="14"/>
  <c r="J2345" i="14"/>
  <c r="J2346" i="14"/>
  <c r="J2347" i="14"/>
  <c r="J2348" i="14"/>
  <c r="J2349" i="14"/>
  <c r="J2350" i="14"/>
  <c r="J2351" i="14"/>
  <c r="J2352" i="14"/>
  <c r="J2353" i="14"/>
  <c r="J2354" i="14"/>
  <c r="J2355" i="14"/>
  <c r="J2356" i="14"/>
  <c r="J2357" i="14"/>
  <c r="J2358" i="14"/>
  <c r="J2359" i="14"/>
  <c r="J2360" i="14"/>
  <c r="J2361" i="14"/>
  <c r="J2362" i="14"/>
  <c r="J2363" i="14"/>
  <c r="J2364" i="14"/>
  <c r="J2365" i="14"/>
  <c r="J2366" i="14"/>
  <c r="J2367" i="14"/>
  <c r="J2368" i="14"/>
  <c r="J2369" i="14"/>
  <c r="J2370" i="14"/>
  <c r="J2371" i="14"/>
  <c r="J2372" i="14"/>
  <c r="J2373" i="14"/>
  <c r="J2374" i="14"/>
  <c r="J2375" i="14"/>
  <c r="J2376" i="14"/>
  <c r="J2377" i="14"/>
  <c r="J2378" i="14"/>
  <c r="J2379" i="14"/>
  <c r="J2380" i="14"/>
  <c r="J2381" i="14"/>
  <c r="J2382" i="14"/>
  <c r="J2383" i="14"/>
  <c r="J2384" i="14"/>
  <c r="J2385" i="14"/>
  <c r="J2386" i="14"/>
  <c r="J2387" i="14"/>
  <c r="J2388" i="14"/>
  <c r="J2389" i="14"/>
  <c r="J2390" i="14"/>
  <c r="J2391" i="14"/>
  <c r="J2392" i="14"/>
  <c r="J2393" i="14"/>
  <c r="J2394" i="14"/>
  <c r="J2395" i="14"/>
  <c r="J2396" i="14"/>
  <c r="J2397" i="14"/>
  <c r="J2398" i="14"/>
  <c r="J2399" i="14"/>
  <c r="J2400" i="14"/>
  <c r="J2401" i="14"/>
  <c r="J2402" i="14"/>
  <c r="J2403" i="14"/>
  <c r="J2404" i="14"/>
  <c r="J2405" i="14"/>
  <c r="J2406" i="14"/>
  <c r="J2407" i="14"/>
  <c r="J2408" i="14"/>
  <c r="J2409" i="14"/>
  <c r="J2410" i="14"/>
  <c r="J2411" i="14"/>
  <c r="J2412" i="14"/>
  <c r="J2413" i="14"/>
  <c r="J2414" i="14"/>
  <c r="J2415" i="14"/>
  <c r="J2416" i="14"/>
  <c r="J2417" i="14"/>
  <c r="J2418" i="14"/>
  <c r="J2419" i="14"/>
  <c r="J2420" i="14"/>
  <c r="J2421" i="14"/>
  <c r="J2422" i="14"/>
  <c r="J2423" i="14"/>
  <c r="J2424" i="14"/>
  <c r="J2425" i="14"/>
  <c r="J2426" i="14"/>
  <c r="J2427" i="14"/>
  <c r="J2428" i="14"/>
  <c r="J2429" i="14"/>
  <c r="J2430" i="14"/>
  <c r="J2431" i="14"/>
  <c r="J2432" i="14"/>
  <c r="J2433" i="14"/>
  <c r="J2434" i="14"/>
  <c r="J2435" i="14"/>
  <c r="J2436" i="14"/>
  <c r="J2437" i="14"/>
  <c r="J2438" i="14"/>
  <c r="J2439" i="14"/>
  <c r="J2440" i="14"/>
  <c r="J2441" i="14"/>
  <c r="J2442" i="14"/>
  <c r="J2443" i="14"/>
  <c r="J2444" i="14"/>
  <c r="J2445" i="14"/>
  <c r="J2446" i="14"/>
  <c r="J2447" i="14"/>
  <c r="J2448" i="14"/>
  <c r="J2449" i="14"/>
  <c r="J2450" i="14"/>
  <c r="J2451" i="14"/>
  <c r="J2452" i="14"/>
  <c r="J2453" i="14"/>
  <c r="J2454" i="14"/>
  <c r="J2455" i="14"/>
  <c r="J2456" i="14"/>
  <c r="J2457" i="14"/>
  <c r="J2458" i="14"/>
  <c r="J2459" i="14"/>
  <c r="J2460" i="14"/>
  <c r="J2461" i="14"/>
  <c r="J2462" i="14"/>
  <c r="J2463" i="14"/>
  <c r="J2464" i="14"/>
  <c r="J2465" i="14"/>
  <c r="J2466" i="14"/>
  <c r="J2467" i="14"/>
  <c r="J2468" i="14"/>
  <c r="J2469" i="14"/>
  <c r="J2470" i="14"/>
  <c r="J2471" i="14"/>
  <c r="J2472" i="14"/>
  <c r="J2473" i="14"/>
  <c r="J2474" i="14"/>
  <c r="J2475" i="14"/>
  <c r="J2476" i="14"/>
  <c r="J2477" i="14"/>
  <c r="J2478" i="14"/>
  <c r="J2479" i="14"/>
  <c r="J2480" i="14"/>
  <c r="J2481" i="14"/>
  <c r="J2482" i="14"/>
  <c r="J2483" i="14"/>
  <c r="J2484" i="14"/>
  <c r="J2485" i="14"/>
  <c r="J2486" i="14"/>
  <c r="J2487" i="14"/>
  <c r="J2488" i="14"/>
  <c r="J2489" i="14"/>
  <c r="J2490" i="14"/>
  <c r="J2491" i="14"/>
  <c r="J2492" i="14"/>
  <c r="J2493" i="14"/>
  <c r="J2494" i="14"/>
  <c r="J2495" i="14"/>
  <c r="J2496" i="14"/>
  <c r="J2497" i="14"/>
  <c r="J2498" i="14"/>
  <c r="J2499" i="14"/>
  <c r="J2500" i="14"/>
  <c r="J2501" i="14"/>
  <c r="J2502" i="14"/>
  <c r="J2503" i="14"/>
  <c r="J2504" i="14"/>
  <c r="J2505" i="14"/>
  <c r="J2506" i="14"/>
  <c r="J2507" i="14"/>
  <c r="J2508" i="14"/>
  <c r="J2509" i="14"/>
  <c r="J2510" i="14"/>
  <c r="J2511" i="14"/>
  <c r="J2512" i="14"/>
  <c r="J2513" i="14"/>
  <c r="J2514" i="14"/>
  <c r="J2515" i="14"/>
  <c r="J2516" i="14"/>
  <c r="J2517" i="14"/>
  <c r="J2518" i="14"/>
  <c r="J2519" i="14"/>
  <c r="J2520" i="14"/>
  <c r="J2521" i="14"/>
  <c r="J2522" i="14"/>
  <c r="J2523" i="14"/>
  <c r="J2524" i="14"/>
  <c r="J2525" i="14"/>
  <c r="J2526" i="14"/>
  <c r="J2527" i="14"/>
  <c r="J2528" i="14"/>
  <c r="J2529" i="14"/>
  <c r="J2530" i="14"/>
  <c r="J2531" i="14"/>
  <c r="J2532" i="14"/>
  <c r="J2533" i="14"/>
  <c r="J2534" i="14"/>
  <c r="J2535" i="14"/>
  <c r="J2536" i="14"/>
  <c r="J2537" i="14"/>
  <c r="J2538" i="14"/>
  <c r="J2539" i="14"/>
  <c r="J2540" i="14"/>
  <c r="J2541" i="14"/>
  <c r="J2542" i="14"/>
  <c r="J2543" i="14"/>
  <c r="J2544" i="14"/>
  <c r="J2545" i="14"/>
  <c r="J2546" i="14"/>
  <c r="J2547" i="14"/>
  <c r="J2548" i="14"/>
  <c r="J2549" i="14"/>
  <c r="J2550" i="14"/>
  <c r="J2551" i="14"/>
  <c r="J2552" i="14"/>
  <c r="J2553" i="14"/>
  <c r="J2554" i="14"/>
  <c r="J2555" i="14"/>
  <c r="J2556" i="14"/>
  <c r="J2557" i="14"/>
  <c r="J2558" i="14"/>
  <c r="J2559" i="14"/>
  <c r="J2560" i="14"/>
  <c r="J2561" i="14"/>
  <c r="J2562" i="14"/>
  <c r="J2563" i="14"/>
  <c r="J2564" i="14"/>
  <c r="J2565" i="14"/>
  <c r="J2566" i="14"/>
  <c r="J2567" i="14"/>
  <c r="J2568" i="14"/>
  <c r="J2569" i="14"/>
  <c r="J2570" i="14"/>
  <c r="J2571" i="14"/>
  <c r="J2572" i="14"/>
  <c r="J2573" i="14"/>
  <c r="J2574" i="14"/>
  <c r="J2575" i="14"/>
  <c r="J2576" i="14"/>
  <c r="J2577" i="14"/>
  <c r="J2578" i="14"/>
  <c r="J2579" i="14"/>
  <c r="J2580" i="14"/>
  <c r="J2581" i="14"/>
  <c r="J2582" i="14"/>
  <c r="J2583" i="14"/>
  <c r="J2584" i="14"/>
  <c r="J2585" i="14"/>
  <c r="J2586" i="14"/>
  <c r="J2587" i="14"/>
  <c r="J2588" i="14"/>
  <c r="J2589" i="14"/>
  <c r="J2590" i="14"/>
  <c r="J2591" i="14"/>
  <c r="J2592" i="14"/>
  <c r="J2593" i="14"/>
  <c r="J2594" i="14"/>
  <c r="J2595" i="14"/>
  <c r="J2596" i="14"/>
  <c r="J2597" i="14"/>
  <c r="J2598" i="14"/>
  <c r="J2599" i="14"/>
  <c r="J2600" i="14"/>
  <c r="J2601" i="14"/>
  <c r="J2602" i="14"/>
  <c r="J2603" i="14"/>
  <c r="J2604" i="14"/>
  <c r="J2605" i="14"/>
  <c r="J2606" i="14"/>
  <c r="J2607" i="14"/>
  <c r="J2608" i="14"/>
  <c r="J2609" i="14"/>
  <c r="J2610" i="14"/>
  <c r="J2611" i="14"/>
  <c r="J2612" i="14"/>
  <c r="J2613" i="14"/>
  <c r="J2614" i="14"/>
  <c r="J2615" i="14"/>
  <c r="J2616" i="14"/>
  <c r="J2617" i="14"/>
  <c r="J2618" i="14"/>
  <c r="J2619" i="14"/>
  <c r="J2620" i="14"/>
  <c r="J2621" i="14"/>
  <c r="J2622" i="14"/>
  <c r="J2623" i="14"/>
  <c r="J2624" i="14"/>
  <c r="J2625" i="14"/>
  <c r="J2626" i="14"/>
  <c r="J2627" i="14"/>
  <c r="J2628" i="14"/>
  <c r="J2629" i="14"/>
  <c r="J2630" i="14"/>
  <c r="J2631" i="14"/>
  <c r="J2632" i="14"/>
  <c r="J2633" i="14"/>
  <c r="J2634" i="14"/>
  <c r="J2635" i="14"/>
  <c r="J2636" i="14"/>
  <c r="J2637" i="14"/>
  <c r="J2638" i="14"/>
  <c r="J2639" i="14"/>
  <c r="J2640" i="14"/>
  <c r="J2641" i="14"/>
  <c r="J2642" i="14"/>
  <c r="J2643" i="14"/>
  <c r="J2644" i="14"/>
  <c r="J2645" i="14"/>
  <c r="J2646" i="14"/>
  <c r="J2647" i="14"/>
  <c r="J2648" i="14"/>
  <c r="J2649" i="14"/>
  <c r="J2650" i="14"/>
  <c r="J2651" i="14"/>
  <c r="J2652" i="14"/>
  <c r="J2653" i="14"/>
  <c r="J2654" i="14"/>
  <c r="J2655" i="14"/>
  <c r="J2656" i="14"/>
  <c r="J2657" i="14"/>
  <c r="J2658" i="14"/>
  <c r="J2659" i="14"/>
  <c r="J2660" i="14"/>
  <c r="J2661" i="14"/>
  <c r="J2662" i="14"/>
  <c r="J2663" i="14"/>
  <c r="J2664" i="14"/>
  <c r="J2665" i="14"/>
  <c r="J2666" i="14"/>
  <c r="J2667" i="14"/>
  <c r="J2668" i="14"/>
  <c r="J2669" i="14"/>
  <c r="J2670" i="14"/>
  <c r="J2671" i="14"/>
  <c r="J2672" i="14"/>
  <c r="J2673" i="14"/>
  <c r="J2674" i="14"/>
  <c r="J2675" i="14"/>
  <c r="J2676" i="14"/>
  <c r="J2677" i="14"/>
  <c r="J2678" i="14"/>
  <c r="J2679" i="14"/>
  <c r="J2680" i="14"/>
  <c r="J2681" i="14"/>
  <c r="J2682" i="14"/>
  <c r="J2683" i="14"/>
  <c r="J2684" i="14"/>
  <c r="J2685" i="14"/>
  <c r="J2686" i="14"/>
  <c r="J2687" i="14"/>
  <c r="J2688" i="14"/>
  <c r="J2689" i="14"/>
  <c r="J2690" i="14"/>
  <c r="J2691" i="14"/>
  <c r="J2692" i="14"/>
  <c r="J2693" i="14"/>
  <c r="J2694" i="14"/>
  <c r="J2695" i="14"/>
  <c r="J2696" i="14"/>
  <c r="J2697" i="14"/>
  <c r="J2698" i="14"/>
  <c r="J2699" i="14"/>
  <c r="J2700" i="14"/>
  <c r="J2701" i="14"/>
  <c r="J2702" i="14"/>
  <c r="J2703" i="14"/>
  <c r="J2704" i="14"/>
  <c r="J2705" i="14"/>
  <c r="J2706" i="14"/>
  <c r="J2707" i="14"/>
  <c r="J2708" i="14"/>
  <c r="J2709" i="14"/>
  <c r="J2710" i="14"/>
  <c r="J2711" i="14"/>
  <c r="J2712" i="14"/>
  <c r="J2713" i="14"/>
  <c r="J2714" i="14"/>
  <c r="J2715" i="14"/>
  <c r="J2716" i="14"/>
  <c r="J2717" i="14"/>
  <c r="J2718" i="14"/>
  <c r="J2719" i="14"/>
  <c r="J2720" i="14"/>
  <c r="J2721" i="14"/>
  <c r="J2722" i="14"/>
  <c r="J2723" i="14"/>
  <c r="J2724" i="14"/>
  <c r="J2725" i="14"/>
  <c r="J2726" i="14"/>
  <c r="J2727" i="14"/>
  <c r="J2728" i="14"/>
  <c r="J2729" i="14"/>
  <c r="J2730" i="14"/>
  <c r="J2731" i="14"/>
  <c r="J2732" i="14"/>
  <c r="J2733" i="14"/>
  <c r="J2734" i="14"/>
  <c r="J2735" i="14"/>
  <c r="J2736" i="14"/>
  <c r="J2737" i="14"/>
  <c r="J2738" i="14"/>
  <c r="J2739" i="14"/>
  <c r="J2740" i="14"/>
  <c r="J2741" i="14"/>
  <c r="J2742" i="14"/>
  <c r="J2743" i="14"/>
  <c r="J2744" i="14"/>
  <c r="J2745" i="14"/>
  <c r="J2746" i="14"/>
  <c r="J2747" i="14"/>
  <c r="J2748" i="14"/>
  <c r="J2749" i="14"/>
  <c r="J2750" i="14"/>
  <c r="J2751" i="14"/>
  <c r="J2752" i="14"/>
  <c r="J2753" i="14"/>
  <c r="J2754" i="14"/>
  <c r="J2755" i="14"/>
  <c r="J2756" i="14"/>
  <c r="J2757" i="14"/>
  <c r="J2758" i="14"/>
  <c r="J2759" i="14"/>
  <c r="J2760" i="14"/>
  <c r="J2761" i="14"/>
  <c r="J2762" i="14"/>
  <c r="J2763" i="14"/>
  <c r="J2764" i="14"/>
  <c r="J2765" i="14"/>
  <c r="J2766" i="14"/>
  <c r="J2767" i="14"/>
  <c r="J2768" i="14"/>
  <c r="J2769" i="14"/>
  <c r="J2770" i="14"/>
  <c r="J2771" i="14"/>
  <c r="J2772" i="14"/>
  <c r="J2773" i="14"/>
  <c r="J2774" i="14"/>
  <c r="J2775" i="14"/>
  <c r="J2776" i="14"/>
  <c r="J2777" i="14"/>
  <c r="J2778" i="14"/>
  <c r="J2779" i="14"/>
  <c r="J2780" i="14"/>
  <c r="J2781" i="14"/>
  <c r="J2782" i="14"/>
  <c r="J2783" i="14"/>
  <c r="J2784" i="14"/>
  <c r="J2785" i="14"/>
  <c r="J2786" i="14"/>
  <c r="J2787" i="14"/>
  <c r="J2788" i="14"/>
  <c r="J2789" i="14"/>
  <c r="J2790" i="14"/>
  <c r="J2791" i="14"/>
  <c r="J2792" i="14"/>
  <c r="J2793" i="14"/>
  <c r="J2794" i="14"/>
  <c r="J2795" i="14"/>
  <c r="J2796" i="14"/>
  <c r="J2797" i="14"/>
  <c r="J2798" i="14"/>
  <c r="J2799" i="14"/>
  <c r="J2800" i="14"/>
  <c r="J2801" i="14"/>
  <c r="J2802" i="14"/>
  <c r="J2803" i="14"/>
  <c r="J2804" i="14"/>
  <c r="J2805" i="14"/>
  <c r="J2806" i="14"/>
  <c r="J2807" i="14"/>
  <c r="J2808" i="14"/>
  <c r="J2809" i="14"/>
  <c r="J2810" i="14"/>
  <c r="J2811" i="14"/>
  <c r="J2812" i="14"/>
  <c r="J2813" i="14"/>
  <c r="J2814" i="14"/>
  <c r="J2815" i="14"/>
  <c r="J2816" i="14"/>
  <c r="J2817" i="14"/>
  <c r="J2818" i="14"/>
  <c r="J2819" i="14"/>
  <c r="J2820" i="14"/>
  <c r="J2821" i="14"/>
  <c r="J2822" i="14"/>
  <c r="J2823" i="14"/>
  <c r="J2824" i="14"/>
  <c r="J2825" i="14"/>
  <c r="J2826" i="14"/>
  <c r="J2827" i="14"/>
  <c r="J2828" i="14"/>
  <c r="J2829" i="14"/>
  <c r="J2830" i="14"/>
  <c r="J2831" i="14"/>
  <c r="J2832" i="14"/>
  <c r="J2833" i="14"/>
  <c r="J2834" i="14"/>
  <c r="J2835" i="14"/>
  <c r="J2836" i="14"/>
  <c r="J2837" i="14"/>
  <c r="J2838" i="14"/>
  <c r="J2839" i="14"/>
  <c r="J2840" i="14"/>
  <c r="J2841" i="14"/>
  <c r="J2842" i="14"/>
  <c r="J2843" i="14"/>
  <c r="J2844" i="14"/>
  <c r="J2845" i="14"/>
  <c r="J2846" i="14"/>
  <c r="J2847" i="14"/>
  <c r="J2848" i="14"/>
  <c r="J2849" i="14"/>
  <c r="J2850" i="14"/>
  <c r="J2851" i="14"/>
  <c r="J2852" i="14"/>
  <c r="J2853" i="14"/>
  <c r="J2854" i="14"/>
  <c r="J2855" i="14"/>
  <c r="J2856" i="14"/>
  <c r="J2857" i="14"/>
  <c r="J2858" i="14"/>
  <c r="J2859" i="14"/>
  <c r="J2860" i="14"/>
  <c r="J2861" i="14"/>
  <c r="J2862" i="14"/>
  <c r="J2863" i="14"/>
  <c r="J2864" i="14"/>
  <c r="J2865" i="14"/>
  <c r="J2866" i="14"/>
  <c r="J2867" i="14"/>
  <c r="J2868" i="14"/>
  <c r="J2869" i="14"/>
  <c r="J2870" i="14"/>
  <c r="J2871" i="14"/>
  <c r="J2872" i="14"/>
  <c r="J2873" i="14"/>
  <c r="J2874" i="14"/>
  <c r="J2875" i="14"/>
  <c r="J2876" i="14"/>
  <c r="J2877" i="14"/>
  <c r="J2878" i="14"/>
  <c r="J2879" i="14"/>
  <c r="J2880" i="14"/>
  <c r="J2881" i="14"/>
  <c r="J2882" i="14"/>
  <c r="J2883" i="14"/>
  <c r="J2884" i="14"/>
  <c r="J2885" i="14"/>
  <c r="J2886" i="14"/>
  <c r="J2887" i="14"/>
  <c r="J2888" i="14"/>
  <c r="J2889" i="14"/>
  <c r="J2890" i="14"/>
  <c r="J2891" i="14"/>
  <c r="J2892" i="14"/>
  <c r="J2893" i="14"/>
  <c r="J2894" i="14"/>
  <c r="J2895" i="14"/>
  <c r="J2896" i="14"/>
  <c r="J2897" i="14"/>
  <c r="J2898" i="14"/>
  <c r="J2899" i="14"/>
  <c r="J2900" i="14"/>
  <c r="J2901" i="14"/>
  <c r="J2902" i="14"/>
  <c r="J2903" i="14"/>
  <c r="J2904" i="14"/>
  <c r="J2905" i="14"/>
  <c r="J2906" i="14"/>
  <c r="J2907" i="14"/>
  <c r="J2908" i="14"/>
  <c r="J2909" i="14"/>
  <c r="J2910" i="14"/>
  <c r="J2911" i="14"/>
  <c r="J2912" i="14"/>
  <c r="J2913" i="14"/>
  <c r="J2914" i="14"/>
  <c r="J2915" i="14"/>
  <c r="J2916" i="14"/>
  <c r="J2917" i="14"/>
  <c r="J2918" i="14"/>
  <c r="J2919" i="14"/>
  <c r="J2920" i="14"/>
  <c r="J2921" i="14"/>
  <c r="J2922" i="14"/>
  <c r="J2923" i="14"/>
  <c r="J2924" i="14"/>
  <c r="J2925" i="14"/>
  <c r="J2926" i="14"/>
  <c r="J2927" i="14"/>
  <c r="J2928" i="14"/>
  <c r="J2929" i="14"/>
  <c r="J2930" i="14"/>
  <c r="J2931" i="14"/>
  <c r="J2932" i="14"/>
  <c r="J2933" i="14"/>
  <c r="J2934" i="14"/>
  <c r="J2935" i="14"/>
  <c r="J2936" i="14"/>
  <c r="J2937" i="14"/>
  <c r="J2938" i="14"/>
  <c r="J2939" i="14"/>
  <c r="J2940" i="14"/>
  <c r="J2941" i="14"/>
  <c r="J2942" i="14"/>
  <c r="J2943" i="14"/>
  <c r="J2944" i="14"/>
  <c r="J2945" i="14"/>
  <c r="J2946" i="14"/>
  <c r="J2947" i="14"/>
  <c r="J2948" i="14"/>
  <c r="J2949" i="14"/>
  <c r="J2950" i="14"/>
  <c r="J2951" i="14"/>
  <c r="J2952" i="14"/>
  <c r="J2953" i="14"/>
  <c r="J2954" i="14"/>
  <c r="J2955" i="14"/>
  <c r="J2956" i="14"/>
  <c r="J2957" i="14"/>
  <c r="J2958" i="14"/>
  <c r="J2959" i="14"/>
  <c r="J2960" i="14"/>
  <c r="J2961" i="14"/>
  <c r="J2962" i="14"/>
  <c r="J2963" i="14"/>
  <c r="J2964" i="14"/>
  <c r="J2965" i="14"/>
  <c r="J2966" i="14"/>
  <c r="J2967" i="14"/>
  <c r="J2968" i="14"/>
  <c r="J2969" i="14"/>
  <c r="J2970" i="14"/>
  <c r="J2971" i="14"/>
  <c r="J2972" i="14"/>
  <c r="J2973" i="14"/>
  <c r="J2974" i="14"/>
  <c r="J2975" i="14"/>
  <c r="J2976" i="14"/>
  <c r="J2977" i="14"/>
  <c r="J2978" i="14"/>
  <c r="J2979" i="14"/>
  <c r="J2980" i="14"/>
  <c r="J2981" i="14"/>
  <c r="J2982" i="14"/>
  <c r="J2983" i="14"/>
  <c r="J2984" i="14"/>
  <c r="J2985" i="14"/>
  <c r="J2986" i="14"/>
  <c r="J2987" i="14"/>
  <c r="J2988" i="14"/>
  <c r="J2989" i="14"/>
  <c r="J2990" i="14"/>
  <c r="J2991" i="14"/>
  <c r="J2992" i="14"/>
  <c r="J2993" i="14"/>
  <c r="J2994" i="14"/>
  <c r="J2995" i="14"/>
  <c r="J2996" i="14"/>
  <c r="J2997" i="14"/>
  <c r="J2998" i="14"/>
  <c r="J2999" i="14"/>
  <c r="J3000" i="14"/>
  <c r="J3001" i="14"/>
  <c r="J3002" i="14"/>
  <c r="J3003" i="14"/>
  <c r="J3004" i="14"/>
  <c r="J3005" i="14"/>
  <c r="J3006" i="14"/>
  <c r="J3007" i="14"/>
  <c r="J3008" i="14"/>
  <c r="J3009" i="14"/>
  <c r="J3010" i="14"/>
  <c r="J3011" i="14"/>
  <c r="J3012" i="14"/>
  <c r="J3013" i="14"/>
  <c r="J3014" i="14"/>
  <c r="J3015" i="14"/>
  <c r="J3016" i="14"/>
  <c r="J3017" i="14"/>
  <c r="J3018" i="14"/>
  <c r="J3019" i="14"/>
  <c r="J3020" i="14"/>
  <c r="J3021" i="14"/>
  <c r="J3022" i="14"/>
  <c r="J3023" i="14"/>
  <c r="J3024" i="14"/>
  <c r="J3025" i="14"/>
  <c r="J3026" i="14"/>
  <c r="J3027" i="14"/>
  <c r="J3028" i="14"/>
  <c r="J3029" i="14"/>
  <c r="J3030" i="14"/>
  <c r="J3031" i="14"/>
  <c r="J3032" i="14"/>
  <c r="J3033" i="14"/>
  <c r="J3034" i="14"/>
  <c r="J3035" i="14"/>
  <c r="J3036" i="14"/>
  <c r="J3037" i="14"/>
  <c r="J3038" i="14"/>
  <c r="J3039" i="14"/>
  <c r="J3040" i="14"/>
  <c r="J3041" i="14"/>
  <c r="J3042" i="14"/>
  <c r="J3043" i="14"/>
  <c r="J3044" i="14"/>
  <c r="J3045" i="14"/>
  <c r="J3046" i="14"/>
  <c r="J3047" i="14"/>
  <c r="J3048" i="14"/>
  <c r="J3049" i="14"/>
  <c r="J3050" i="14"/>
  <c r="J3051" i="14"/>
  <c r="J3052" i="14"/>
  <c r="J3053" i="14"/>
  <c r="J3054" i="14"/>
  <c r="J3055" i="14"/>
  <c r="J3056" i="14"/>
  <c r="J3057" i="14"/>
  <c r="J3058" i="14"/>
  <c r="J3059" i="14"/>
  <c r="J3060" i="14"/>
  <c r="J3061" i="14"/>
  <c r="J3062" i="14"/>
  <c r="J3063" i="14"/>
  <c r="J3064" i="14"/>
  <c r="J3065" i="14"/>
  <c r="J3066" i="14"/>
  <c r="J3067" i="14"/>
  <c r="J3068" i="14"/>
  <c r="J3069" i="14"/>
  <c r="J3070" i="14"/>
  <c r="J3071" i="14"/>
  <c r="J3072" i="14"/>
  <c r="J3073" i="14"/>
  <c r="J3074" i="14"/>
  <c r="J3075" i="14"/>
  <c r="J3076" i="14"/>
  <c r="J3077" i="14"/>
  <c r="J3078" i="14"/>
  <c r="J3079" i="14"/>
  <c r="J3080" i="14"/>
  <c r="J3081" i="14"/>
  <c r="J3082" i="14"/>
  <c r="J3083" i="14"/>
  <c r="J3084" i="14"/>
  <c r="J3085" i="14"/>
  <c r="J3086" i="14"/>
  <c r="J3087" i="14"/>
  <c r="J3088" i="14"/>
  <c r="J3089" i="14"/>
  <c r="J3090" i="14"/>
  <c r="J3091" i="14"/>
  <c r="J3092" i="14"/>
  <c r="J3093" i="14"/>
  <c r="J3094" i="14"/>
  <c r="J3095" i="14"/>
  <c r="J3096" i="14"/>
  <c r="J3097" i="14"/>
  <c r="J3098" i="14"/>
  <c r="J3099" i="14"/>
  <c r="J3100" i="14"/>
  <c r="J3101" i="14"/>
  <c r="J3102" i="14"/>
  <c r="J3103" i="14"/>
  <c r="J3104" i="14"/>
  <c r="J3105" i="14"/>
  <c r="J3106" i="14"/>
  <c r="J3107" i="14"/>
  <c r="J3108" i="14"/>
  <c r="J3109" i="14"/>
  <c r="J3110" i="14"/>
  <c r="J3111" i="14"/>
  <c r="J3112" i="14"/>
  <c r="J3113" i="14"/>
  <c r="J3114" i="14"/>
  <c r="J3115" i="14"/>
  <c r="J3116" i="14"/>
  <c r="J3117" i="14"/>
  <c r="J3118" i="14"/>
  <c r="J3119" i="14"/>
  <c r="J3120" i="14"/>
  <c r="J3121" i="14"/>
  <c r="J3122" i="14"/>
  <c r="J3123" i="14"/>
  <c r="J3124" i="14"/>
  <c r="J3125" i="14"/>
  <c r="J3126" i="14"/>
  <c r="J3127" i="14"/>
  <c r="J3128" i="14"/>
  <c r="J3129" i="14"/>
  <c r="J3130" i="14"/>
  <c r="J3131" i="14"/>
  <c r="J3132" i="14"/>
  <c r="J3133" i="14"/>
  <c r="J3134" i="14"/>
  <c r="J3135" i="14"/>
  <c r="J3136" i="14"/>
  <c r="J3137" i="14"/>
  <c r="J3138" i="14"/>
  <c r="J3139" i="14"/>
  <c r="J3140" i="14"/>
  <c r="J3141" i="14"/>
  <c r="J3142" i="14"/>
  <c r="J3143" i="14"/>
  <c r="J3144" i="14"/>
  <c r="J3145" i="14"/>
  <c r="J3146" i="14"/>
  <c r="J3147" i="14"/>
  <c r="J3148" i="14"/>
  <c r="J3149" i="14"/>
  <c r="J3150" i="14"/>
  <c r="J3151" i="14"/>
  <c r="J3152" i="14"/>
  <c r="J3153" i="14"/>
  <c r="J3154" i="14"/>
  <c r="J3155" i="14"/>
  <c r="J3156" i="14"/>
  <c r="J3157" i="14"/>
  <c r="J3158" i="14"/>
  <c r="J3159" i="14"/>
  <c r="J3160" i="14"/>
  <c r="J3161" i="14"/>
  <c r="J3162" i="14"/>
  <c r="J3163" i="14"/>
  <c r="J3164" i="14"/>
  <c r="J3165" i="14"/>
  <c r="J3166" i="14"/>
  <c r="J3167" i="14"/>
  <c r="J3168" i="14"/>
  <c r="J3169" i="14"/>
  <c r="J3170" i="14"/>
  <c r="J3171" i="14"/>
  <c r="J3172" i="14"/>
  <c r="J3173" i="14"/>
  <c r="J3174" i="14"/>
  <c r="J3175" i="14"/>
  <c r="J3176" i="14"/>
  <c r="J3177" i="14"/>
  <c r="J3178" i="14"/>
  <c r="J3179" i="14"/>
  <c r="J3180" i="14"/>
  <c r="J3181" i="14"/>
  <c r="J3182" i="14"/>
  <c r="J3183" i="14"/>
  <c r="J3184" i="14"/>
  <c r="J3185" i="14"/>
  <c r="J3186" i="14"/>
  <c r="J3187" i="14"/>
  <c r="J3188" i="14"/>
  <c r="J3189" i="14"/>
  <c r="J3190" i="14"/>
  <c r="J3191" i="14"/>
  <c r="J3192" i="14"/>
  <c r="J3193" i="14"/>
  <c r="J3194" i="14"/>
  <c r="J3195" i="14"/>
  <c r="J3196" i="14"/>
  <c r="J3197" i="14"/>
  <c r="J3198" i="14"/>
  <c r="J3199" i="14"/>
  <c r="J3200" i="14"/>
  <c r="J3201" i="14"/>
  <c r="J3202" i="14"/>
  <c r="J3203" i="14"/>
  <c r="J3204" i="14"/>
  <c r="J3205" i="14"/>
  <c r="J3206" i="14"/>
  <c r="J3207" i="14"/>
  <c r="J3208" i="14"/>
  <c r="J3209" i="14"/>
  <c r="J3210" i="14"/>
  <c r="J3211" i="14"/>
  <c r="J3212" i="14"/>
  <c r="J3213" i="14"/>
  <c r="J3214" i="14"/>
  <c r="J3215" i="14"/>
  <c r="J3216" i="14"/>
  <c r="J3217" i="14"/>
  <c r="J3218" i="14"/>
  <c r="J3219" i="14"/>
  <c r="J3220" i="14"/>
  <c r="J3221" i="14"/>
  <c r="J3222" i="14"/>
  <c r="J3223" i="14"/>
  <c r="J3224" i="14"/>
  <c r="J3225" i="14"/>
  <c r="J3226" i="14"/>
  <c r="J3227" i="14"/>
  <c r="J3228" i="14"/>
  <c r="J3229" i="14"/>
  <c r="J3230" i="14"/>
  <c r="J3231" i="14"/>
  <c r="J3232" i="14"/>
  <c r="J3233" i="14"/>
  <c r="J3234" i="14"/>
  <c r="J3235" i="14"/>
  <c r="J3236" i="14"/>
  <c r="J3237" i="14"/>
  <c r="J3238" i="14"/>
  <c r="J3239" i="14"/>
  <c r="J3240" i="14"/>
  <c r="J3241" i="14"/>
  <c r="J3242" i="14"/>
  <c r="J3243" i="14"/>
  <c r="J3244" i="14"/>
  <c r="J3245" i="14"/>
  <c r="J3246" i="14"/>
  <c r="J3247" i="14"/>
  <c r="J3248" i="14"/>
  <c r="J3249" i="14"/>
  <c r="J3250" i="14"/>
  <c r="J3251" i="14"/>
  <c r="J3252" i="14"/>
  <c r="J3253" i="14"/>
  <c r="J3254" i="14"/>
  <c r="J3255" i="14"/>
  <c r="J3256" i="14"/>
  <c r="J3257" i="14"/>
  <c r="J3258" i="14"/>
  <c r="J3259" i="14"/>
  <c r="J3260" i="14"/>
  <c r="J3261" i="14"/>
  <c r="J3262" i="14"/>
  <c r="J3263" i="14"/>
  <c r="J3264" i="14"/>
  <c r="J3265" i="14"/>
  <c r="J3266" i="14"/>
  <c r="J3267" i="14"/>
  <c r="J3268" i="14"/>
  <c r="J3269" i="14"/>
  <c r="J3270" i="14"/>
  <c r="J3271" i="14"/>
  <c r="J3272" i="14"/>
  <c r="J3273" i="14"/>
  <c r="J3274" i="14"/>
  <c r="J3275" i="14"/>
  <c r="J3276" i="14"/>
  <c r="J3277" i="14"/>
  <c r="J3278" i="14"/>
  <c r="J3279" i="14"/>
  <c r="J3280" i="14"/>
  <c r="J3281" i="14"/>
  <c r="J3282" i="14"/>
  <c r="J3283" i="14"/>
  <c r="J3284" i="14"/>
  <c r="J3285" i="14"/>
  <c r="J3286" i="14"/>
  <c r="J3287" i="14"/>
  <c r="J3288" i="14"/>
  <c r="J3289" i="14"/>
  <c r="J3290" i="14"/>
  <c r="J3291" i="14"/>
  <c r="J3292" i="14"/>
  <c r="J3293" i="14"/>
  <c r="J3294" i="14"/>
  <c r="J3295" i="14"/>
  <c r="J3296" i="14"/>
  <c r="J3297" i="14"/>
  <c r="J3298" i="14"/>
  <c r="J3299" i="14"/>
  <c r="J3300" i="14"/>
  <c r="J3301" i="14"/>
  <c r="J3302" i="14"/>
  <c r="J3303" i="14"/>
  <c r="J3304" i="14"/>
  <c r="J3305" i="14"/>
  <c r="J3306" i="14"/>
  <c r="J3307" i="14"/>
  <c r="J3308" i="14"/>
  <c r="J3309" i="14"/>
  <c r="J3310" i="14"/>
  <c r="J3311" i="14"/>
  <c r="J3312" i="14"/>
  <c r="J3313" i="14"/>
  <c r="J3314" i="14"/>
  <c r="J3315" i="14"/>
  <c r="J3316" i="14"/>
  <c r="J3317" i="14"/>
  <c r="J3318" i="14"/>
  <c r="J3319" i="14"/>
  <c r="J3320" i="14"/>
  <c r="J3321" i="14"/>
  <c r="J3322" i="14"/>
  <c r="J3323" i="14"/>
  <c r="J3324" i="14"/>
  <c r="J3325" i="14"/>
  <c r="J3326" i="14"/>
  <c r="J3327" i="14"/>
  <c r="J3328" i="14"/>
  <c r="J3329" i="14"/>
  <c r="J3330" i="14"/>
  <c r="J3331" i="14"/>
  <c r="J3332" i="14"/>
  <c r="J3333" i="14"/>
  <c r="J3334" i="14"/>
  <c r="J3335" i="14"/>
  <c r="J3336" i="14"/>
  <c r="J3337" i="14"/>
  <c r="J3338" i="14"/>
  <c r="J3339" i="14"/>
  <c r="J3340" i="14"/>
  <c r="J3341" i="14"/>
  <c r="J3342" i="14"/>
  <c r="J3343" i="14"/>
  <c r="J3344" i="14"/>
  <c r="J3345" i="14"/>
  <c r="J3346" i="14"/>
  <c r="J3347" i="14"/>
  <c r="J3348" i="14"/>
  <c r="J3349" i="14"/>
  <c r="J3350" i="14"/>
  <c r="J3351" i="14"/>
  <c r="J3352" i="14"/>
  <c r="J3353" i="14"/>
  <c r="J3354" i="14"/>
  <c r="J3355" i="14"/>
  <c r="J3356" i="14"/>
  <c r="J3357" i="14"/>
  <c r="J3358" i="14"/>
  <c r="J3359" i="14"/>
  <c r="J3360" i="14"/>
  <c r="J3361" i="14"/>
  <c r="J3362" i="14"/>
  <c r="J3363" i="14"/>
  <c r="J3364" i="14"/>
  <c r="J3365" i="14"/>
  <c r="J3366" i="14"/>
  <c r="J3367" i="14"/>
  <c r="J3368" i="14"/>
  <c r="J3369" i="14"/>
  <c r="J3370" i="14"/>
  <c r="J3371" i="14"/>
  <c r="J3372" i="14"/>
  <c r="J3373" i="14"/>
  <c r="J3374" i="14"/>
  <c r="J3375" i="14"/>
  <c r="J3376" i="14"/>
  <c r="J3377" i="14"/>
  <c r="J3378" i="14"/>
  <c r="J3379" i="14"/>
  <c r="J3380" i="14"/>
  <c r="J3381" i="14"/>
  <c r="J3382" i="14"/>
  <c r="J3383" i="14"/>
  <c r="J3384" i="14"/>
  <c r="J3385" i="14"/>
  <c r="J3386" i="14"/>
  <c r="J3387" i="14"/>
  <c r="J3388" i="14"/>
  <c r="J3389" i="14"/>
  <c r="J3390" i="14"/>
  <c r="J3391" i="14"/>
  <c r="J3392" i="14"/>
  <c r="J3393" i="14"/>
  <c r="J3394" i="14"/>
  <c r="J3395" i="14"/>
  <c r="J3396" i="14"/>
  <c r="J3397" i="14"/>
  <c r="J3398" i="14"/>
  <c r="J3399" i="14"/>
  <c r="J3400" i="14"/>
  <c r="J3401" i="14"/>
  <c r="J3402" i="14"/>
  <c r="J3403" i="14"/>
  <c r="J3404" i="14"/>
  <c r="J3405" i="14"/>
  <c r="J3406" i="14"/>
  <c r="J3407" i="14"/>
  <c r="J3408" i="14"/>
  <c r="J3409" i="14"/>
  <c r="J3410" i="14"/>
  <c r="J3411" i="14"/>
  <c r="J3412" i="14"/>
  <c r="J3413" i="14"/>
  <c r="J3414" i="14"/>
  <c r="J3415" i="14"/>
  <c r="J3416" i="14"/>
  <c r="J3417" i="14"/>
  <c r="J3418" i="14"/>
  <c r="J3419" i="14"/>
  <c r="J3420" i="14"/>
  <c r="J3421" i="14"/>
  <c r="J3422" i="14"/>
  <c r="J3423" i="14"/>
  <c r="J3424" i="14"/>
  <c r="J3425" i="14"/>
  <c r="J3426" i="14"/>
  <c r="J3427" i="14"/>
  <c r="J3428" i="14"/>
  <c r="J3429" i="14"/>
  <c r="J3430" i="14"/>
  <c r="J3431" i="14"/>
  <c r="J3432" i="14"/>
  <c r="J3433" i="14"/>
  <c r="J3434" i="14"/>
  <c r="J3435" i="14"/>
  <c r="J3436" i="14"/>
  <c r="J3437" i="14"/>
  <c r="J3438" i="14"/>
  <c r="J3439" i="14"/>
  <c r="J3440" i="14"/>
  <c r="J3441" i="14"/>
  <c r="J3442" i="14"/>
  <c r="J3443" i="14"/>
  <c r="J3444" i="14"/>
  <c r="J3445" i="14"/>
  <c r="J3446" i="14"/>
  <c r="J3447" i="14"/>
  <c r="J3448" i="14"/>
  <c r="J3449" i="14"/>
  <c r="J3450" i="14"/>
  <c r="J3451" i="14"/>
  <c r="J3452" i="14"/>
  <c r="J3453" i="14"/>
  <c r="J3454" i="14"/>
  <c r="J3455" i="14"/>
  <c r="J3456" i="14"/>
  <c r="J3457" i="14"/>
  <c r="J3458" i="14"/>
  <c r="J3459" i="14"/>
  <c r="J3460" i="14"/>
  <c r="J3461" i="14"/>
  <c r="J3462" i="14"/>
  <c r="J3463" i="14"/>
  <c r="J3464" i="14"/>
  <c r="J3465" i="14"/>
  <c r="J3466" i="14"/>
  <c r="J3467" i="14"/>
  <c r="J3468" i="14"/>
  <c r="J3469" i="14"/>
  <c r="J3470" i="14"/>
  <c r="J3471" i="14"/>
  <c r="J3472" i="14"/>
  <c r="J3473" i="14"/>
  <c r="J3474" i="14"/>
  <c r="J3475" i="14"/>
  <c r="J3476" i="14"/>
  <c r="J3477" i="14"/>
  <c r="J3478" i="14"/>
  <c r="J3479" i="14"/>
  <c r="J3480" i="14"/>
  <c r="J3481" i="14"/>
  <c r="J3482" i="14"/>
  <c r="J3483" i="14"/>
  <c r="J3484" i="14"/>
  <c r="J3485" i="14"/>
  <c r="J3486" i="14"/>
  <c r="J3487" i="14"/>
  <c r="J3488" i="14"/>
  <c r="J3489" i="14"/>
  <c r="J3490" i="14"/>
  <c r="J3491" i="14"/>
  <c r="J3492" i="14"/>
  <c r="J3493" i="14"/>
  <c r="J3494" i="14"/>
  <c r="J3495" i="14"/>
  <c r="J3496" i="14"/>
  <c r="J3497" i="14"/>
  <c r="J3498" i="14"/>
  <c r="J3499" i="14"/>
  <c r="J3500" i="14"/>
  <c r="J3501" i="14"/>
  <c r="J3502" i="14"/>
  <c r="J3503" i="14"/>
  <c r="J3504" i="14"/>
  <c r="J3505" i="14"/>
  <c r="J3506" i="14"/>
  <c r="J3507" i="14"/>
  <c r="J3508" i="14"/>
  <c r="J3509" i="14"/>
  <c r="J3510" i="14"/>
  <c r="J3511" i="14"/>
  <c r="J3512" i="14"/>
  <c r="J3513" i="14"/>
  <c r="J3514" i="14"/>
  <c r="J3515" i="14"/>
  <c r="J3516" i="14"/>
  <c r="J3517" i="14"/>
  <c r="J3518" i="14"/>
  <c r="J3519" i="14"/>
  <c r="J3520" i="14"/>
  <c r="J3521" i="14"/>
  <c r="J3522" i="14"/>
  <c r="J3523" i="14"/>
  <c r="J3524" i="14"/>
  <c r="J3525" i="14"/>
  <c r="J3526" i="14"/>
  <c r="J3527" i="14"/>
  <c r="J3528" i="14"/>
  <c r="J3529" i="14"/>
  <c r="J3530" i="14"/>
  <c r="J3531" i="14"/>
  <c r="J3532" i="14"/>
  <c r="J3533" i="14"/>
  <c r="J3534" i="14"/>
  <c r="J3535" i="14"/>
  <c r="J3536" i="14"/>
  <c r="J3537" i="14"/>
  <c r="J3538" i="14"/>
  <c r="J3539" i="14"/>
  <c r="J3540" i="14"/>
  <c r="J3541" i="14"/>
  <c r="J3542" i="14"/>
  <c r="J3543" i="14"/>
  <c r="J3544" i="14"/>
  <c r="J3545" i="14"/>
  <c r="J3546" i="14"/>
  <c r="J3547" i="14"/>
  <c r="J3548" i="14"/>
  <c r="J3549" i="14"/>
  <c r="J3550" i="14"/>
  <c r="J3551" i="14"/>
  <c r="J3552" i="14"/>
  <c r="J3553" i="14"/>
  <c r="J3554" i="14"/>
  <c r="J3555" i="14"/>
  <c r="J3556" i="14"/>
  <c r="J3557" i="14"/>
  <c r="J3558" i="14"/>
  <c r="J3559" i="14"/>
  <c r="J3560" i="14"/>
  <c r="J3561" i="14"/>
  <c r="J3562" i="14"/>
  <c r="J3563" i="14"/>
  <c r="J3564" i="14"/>
  <c r="J3565" i="14"/>
  <c r="J3566" i="14"/>
  <c r="J3567" i="14"/>
  <c r="J3568" i="14"/>
  <c r="J3569" i="14"/>
  <c r="J3570" i="14"/>
  <c r="J3571" i="14"/>
  <c r="J3572" i="14"/>
  <c r="J3573" i="14"/>
  <c r="J3574" i="14"/>
  <c r="J3575" i="14"/>
  <c r="J3576" i="14"/>
  <c r="J3577" i="14"/>
  <c r="J3578" i="14"/>
  <c r="J3579" i="14"/>
  <c r="J3580" i="14"/>
  <c r="J3581" i="14"/>
  <c r="J3582" i="14"/>
  <c r="J3583" i="14"/>
  <c r="J3584" i="14"/>
  <c r="J3585" i="14"/>
  <c r="J3586" i="14"/>
  <c r="J3587" i="14"/>
  <c r="J3588" i="14"/>
  <c r="J3589" i="14"/>
  <c r="J3590" i="14"/>
  <c r="J3591" i="14"/>
  <c r="J3592" i="14"/>
  <c r="J3593" i="14"/>
  <c r="J3594" i="14"/>
  <c r="J3595" i="14"/>
  <c r="J3596" i="14"/>
  <c r="J3597" i="14"/>
  <c r="J3598" i="14"/>
  <c r="J3599" i="14"/>
  <c r="J3600" i="14"/>
  <c r="J3601" i="14"/>
  <c r="J3602" i="14"/>
  <c r="J3603" i="14"/>
  <c r="J3604" i="14"/>
  <c r="J3605" i="14"/>
  <c r="J3606" i="14"/>
  <c r="J3607" i="14"/>
  <c r="J3608" i="14"/>
  <c r="J3609" i="14"/>
  <c r="J3610" i="14"/>
  <c r="J3611" i="14"/>
  <c r="J3612" i="14"/>
  <c r="J3613" i="14"/>
  <c r="J3614" i="14"/>
  <c r="J3615" i="14"/>
  <c r="J3616" i="14"/>
  <c r="J3617" i="14"/>
  <c r="J3618" i="14"/>
  <c r="J3619" i="14"/>
  <c r="J3620" i="14"/>
  <c r="J3621" i="14"/>
  <c r="J3622" i="14"/>
  <c r="J3623" i="14"/>
  <c r="J3624" i="14"/>
  <c r="J3625" i="14"/>
  <c r="J3626" i="14"/>
  <c r="J3627" i="14"/>
  <c r="J3628" i="14"/>
  <c r="J3629" i="14"/>
  <c r="J3630" i="14"/>
  <c r="J3631" i="14"/>
  <c r="J3632" i="14"/>
  <c r="J3633" i="14"/>
  <c r="J3634" i="14"/>
  <c r="J3635" i="14"/>
  <c r="J3636" i="14"/>
  <c r="J3637" i="14"/>
  <c r="J3638" i="14"/>
  <c r="J3639" i="14"/>
  <c r="J3640" i="14"/>
  <c r="J3641" i="14"/>
  <c r="J3642" i="14"/>
  <c r="J3643" i="14"/>
  <c r="J3644" i="14"/>
  <c r="J3645" i="14"/>
  <c r="J3646" i="14"/>
  <c r="J3647" i="14"/>
  <c r="J3648" i="14"/>
  <c r="J3649" i="14"/>
  <c r="J3650" i="14"/>
  <c r="J3651" i="14"/>
  <c r="J3652" i="14"/>
  <c r="J3653" i="14"/>
  <c r="J3654" i="14"/>
  <c r="J3655" i="14"/>
  <c r="J3656" i="14"/>
  <c r="J3657" i="14"/>
  <c r="J3658" i="14"/>
  <c r="J3659" i="14"/>
  <c r="J3660" i="14"/>
  <c r="J3661" i="14"/>
  <c r="J3662" i="14"/>
  <c r="J3663" i="14"/>
  <c r="J3664" i="14"/>
  <c r="J3665" i="14"/>
  <c r="J3666" i="14"/>
  <c r="J3667" i="14"/>
  <c r="J3668" i="14"/>
  <c r="J3669" i="14"/>
  <c r="J3670" i="14"/>
  <c r="J3671" i="14"/>
  <c r="J3672" i="14"/>
  <c r="J3673" i="14"/>
  <c r="J3674" i="14"/>
  <c r="J3675" i="14"/>
  <c r="J3676" i="14"/>
  <c r="J3677" i="14"/>
  <c r="J3678" i="14"/>
  <c r="J3679" i="14"/>
  <c r="J3680" i="14"/>
  <c r="J3681" i="14"/>
  <c r="J3682" i="14"/>
  <c r="J3683" i="14"/>
  <c r="J3684" i="14"/>
  <c r="J3685" i="14"/>
  <c r="J3686" i="14"/>
  <c r="J3687" i="14"/>
  <c r="J3688" i="14"/>
  <c r="J3689" i="14"/>
  <c r="J3690" i="14"/>
  <c r="J3691" i="14"/>
  <c r="J3692" i="14"/>
  <c r="J3693" i="14"/>
  <c r="J3694" i="14"/>
  <c r="J3695" i="14"/>
  <c r="J3696" i="14"/>
  <c r="J3697" i="14"/>
  <c r="J3698" i="14"/>
  <c r="J3699" i="14"/>
  <c r="J3700" i="14"/>
  <c r="J3701" i="14"/>
  <c r="J3702" i="14"/>
  <c r="J3703" i="14"/>
  <c r="J3704" i="14"/>
  <c r="J3705" i="14"/>
  <c r="J3706" i="14"/>
  <c r="J3707" i="14"/>
  <c r="J3708" i="14"/>
  <c r="J3709" i="14"/>
  <c r="J3710" i="14"/>
  <c r="J3711" i="14"/>
  <c r="J3712" i="14"/>
  <c r="J3713" i="14"/>
  <c r="J3714" i="14"/>
  <c r="J3715" i="14"/>
  <c r="J3716" i="14"/>
  <c r="J3717" i="14"/>
  <c r="J3718" i="14"/>
  <c r="J3719" i="14"/>
  <c r="J3720" i="14"/>
  <c r="J3721" i="14"/>
  <c r="J3722" i="14"/>
  <c r="J3723" i="14"/>
  <c r="J3724" i="14"/>
  <c r="J3725" i="14"/>
  <c r="J3726" i="14"/>
  <c r="J3727" i="14"/>
  <c r="J3728" i="14"/>
  <c r="J3729" i="14"/>
  <c r="J3730" i="14"/>
  <c r="J3731" i="14"/>
  <c r="J3732" i="14"/>
  <c r="J3733" i="14"/>
  <c r="J3734" i="14"/>
  <c r="J3735" i="14"/>
  <c r="J3736" i="14"/>
  <c r="J3737" i="14"/>
  <c r="J3738" i="14"/>
  <c r="J3739" i="14"/>
  <c r="J3740" i="14"/>
  <c r="J3741" i="14"/>
  <c r="J3742" i="14"/>
  <c r="J3743" i="14"/>
  <c r="J3744" i="14"/>
  <c r="J3745" i="14"/>
  <c r="J3746" i="14"/>
  <c r="J3747" i="14"/>
  <c r="J3748" i="14"/>
  <c r="J3749" i="14"/>
  <c r="J3750" i="14"/>
  <c r="J3751" i="14"/>
  <c r="J3752" i="14"/>
  <c r="J3753" i="14"/>
  <c r="J3754" i="14"/>
  <c r="J3755" i="14"/>
  <c r="J3756" i="14"/>
  <c r="J3757" i="14"/>
  <c r="J3758" i="14"/>
  <c r="J3759" i="14"/>
  <c r="J3760" i="14"/>
  <c r="J3761" i="14"/>
  <c r="J3762" i="14"/>
  <c r="J3763" i="14"/>
  <c r="J3764" i="14"/>
  <c r="J3765" i="14"/>
  <c r="J3766" i="14"/>
  <c r="J3767" i="14"/>
  <c r="J3768" i="14"/>
  <c r="J3769" i="14"/>
  <c r="J3770" i="14"/>
  <c r="J3771" i="14"/>
  <c r="J3772" i="14"/>
  <c r="J3773" i="14"/>
  <c r="J3774" i="14"/>
  <c r="J3775" i="14"/>
  <c r="J3776" i="14"/>
  <c r="J3777" i="14"/>
  <c r="J3778" i="14"/>
  <c r="J3779" i="14"/>
  <c r="J3780" i="14"/>
  <c r="J3781" i="14"/>
  <c r="J3782" i="14"/>
  <c r="J3783" i="14"/>
  <c r="J3784" i="14"/>
  <c r="J3785" i="14"/>
  <c r="J3786" i="14"/>
  <c r="J3787" i="14"/>
  <c r="J3788" i="14"/>
  <c r="J3789" i="14"/>
  <c r="J3790" i="14"/>
  <c r="J3791" i="14"/>
  <c r="J3792" i="14"/>
  <c r="J3793" i="14"/>
  <c r="J3794" i="14"/>
  <c r="J3795" i="14"/>
  <c r="J3796" i="14"/>
  <c r="J3797" i="14"/>
  <c r="J3798" i="14"/>
  <c r="J3799" i="14"/>
  <c r="J3800" i="14"/>
  <c r="J3801" i="14"/>
  <c r="J3802" i="14"/>
  <c r="J3803" i="14"/>
  <c r="J3804" i="14"/>
  <c r="J3805" i="14"/>
  <c r="J3806" i="14"/>
  <c r="J3807" i="14"/>
  <c r="J3808" i="14"/>
  <c r="J3809" i="14"/>
  <c r="J3810" i="14"/>
  <c r="J3811" i="14"/>
  <c r="J3812" i="14"/>
  <c r="J3813" i="14"/>
  <c r="J3814" i="14"/>
  <c r="J3815" i="14"/>
  <c r="J3816" i="14"/>
  <c r="J3817" i="14"/>
  <c r="J3818" i="14"/>
  <c r="J3819" i="14"/>
  <c r="J3820" i="14"/>
  <c r="J3821" i="14"/>
  <c r="J3822" i="14"/>
  <c r="J3823" i="14"/>
  <c r="J3824" i="14"/>
  <c r="J3825" i="14"/>
  <c r="J3826" i="14"/>
  <c r="J3827" i="14"/>
  <c r="J3828" i="14"/>
  <c r="J3829" i="14"/>
  <c r="J3830" i="14"/>
  <c r="J3831" i="14"/>
  <c r="J3832" i="14"/>
  <c r="J3833" i="14"/>
  <c r="J3834" i="14"/>
  <c r="J3835" i="14"/>
  <c r="J3836" i="14"/>
  <c r="J3837" i="14"/>
  <c r="J3838" i="14"/>
  <c r="J3839" i="14"/>
  <c r="J3840" i="14"/>
  <c r="J3841" i="14"/>
  <c r="J3842" i="14"/>
  <c r="J3843" i="14"/>
  <c r="J3844" i="14"/>
  <c r="J3845" i="14"/>
  <c r="J3846" i="14"/>
  <c r="J3847" i="14"/>
  <c r="J3848" i="14"/>
  <c r="J3849" i="14"/>
  <c r="J3850" i="14"/>
  <c r="J3851" i="14"/>
  <c r="J3852" i="14"/>
  <c r="J3853" i="14"/>
  <c r="J3854" i="14"/>
  <c r="J3855" i="14"/>
  <c r="J3856" i="14"/>
  <c r="J3857" i="14"/>
  <c r="J3858" i="14"/>
  <c r="J3859" i="14"/>
  <c r="J3860" i="14"/>
  <c r="J3861" i="14"/>
  <c r="J3862" i="14"/>
  <c r="J3863" i="14"/>
  <c r="J3864" i="14"/>
  <c r="J3865" i="14"/>
  <c r="J3866" i="14"/>
  <c r="J3867" i="14"/>
  <c r="J3868" i="14"/>
  <c r="J3869" i="14"/>
  <c r="J3870" i="14"/>
  <c r="J3871" i="14"/>
  <c r="J3872" i="14"/>
  <c r="J3873" i="14"/>
  <c r="J3874" i="14"/>
  <c r="J3875" i="14"/>
  <c r="J3876" i="14"/>
  <c r="J3877" i="14"/>
  <c r="J3878" i="14"/>
  <c r="J3879" i="14"/>
  <c r="J3880" i="14"/>
  <c r="J3881" i="14"/>
  <c r="J3882" i="14"/>
  <c r="J3883" i="14"/>
  <c r="J3884" i="14"/>
  <c r="J3885" i="14"/>
  <c r="J3886" i="14"/>
  <c r="J3887" i="14"/>
  <c r="J3888" i="14"/>
  <c r="J3889" i="14"/>
  <c r="J3890" i="14"/>
  <c r="J3891" i="14"/>
  <c r="J3892" i="14"/>
  <c r="J3893" i="14"/>
  <c r="J3894" i="14"/>
  <c r="J3895" i="14"/>
  <c r="J3896" i="14"/>
  <c r="J3897" i="14"/>
  <c r="J3898" i="14"/>
  <c r="J3899" i="14"/>
  <c r="J3900" i="14"/>
  <c r="J3901" i="14"/>
  <c r="J3902" i="14"/>
  <c r="J3903" i="14"/>
  <c r="J3904" i="14"/>
  <c r="J3905" i="14"/>
  <c r="J3906" i="14"/>
  <c r="J3907" i="14"/>
  <c r="J3908" i="14"/>
  <c r="J3909" i="14"/>
  <c r="J3910" i="14"/>
  <c r="J3911" i="14"/>
  <c r="J3912" i="14"/>
  <c r="J3913" i="14"/>
  <c r="J3914" i="14"/>
  <c r="J3915" i="14"/>
  <c r="J3916" i="14"/>
  <c r="J3917" i="14"/>
  <c r="J3918" i="14"/>
  <c r="J3919" i="14"/>
  <c r="J3920" i="14"/>
  <c r="J3921" i="14"/>
  <c r="J3922" i="14"/>
  <c r="J3923" i="14"/>
  <c r="J3924" i="14"/>
  <c r="J3925" i="14"/>
  <c r="J3926" i="14"/>
  <c r="J3927" i="14"/>
  <c r="J3928" i="14"/>
  <c r="J3929" i="14"/>
  <c r="J3930" i="14"/>
  <c r="J3931" i="14"/>
  <c r="J3932" i="14"/>
  <c r="J3933" i="14"/>
  <c r="J3934" i="14"/>
  <c r="J3935" i="14"/>
  <c r="J3936" i="14"/>
  <c r="J3937" i="14"/>
  <c r="J3938" i="14"/>
  <c r="J3939" i="14"/>
  <c r="J3940" i="14"/>
  <c r="J3941" i="14"/>
  <c r="J3942" i="14"/>
  <c r="J3943" i="14"/>
  <c r="J3944" i="14"/>
  <c r="J3945" i="14"/>
  <c r="J3946" i="14"/>
  <c r="J3947" i="14"/>
  <c r="J3948" i="14"/>
  <c r="J3949" i="14"/>
  <c r="J3950" i="14"/>
  <c r="J3951" i="14"/>
  <c r="J3952" i="14"/>
  <c r="J3953" i="14"/>
  <c r="J3954" i="14"/>
  <c r="J3955" i="14"/>
  <c r="J3956" i="14"/>
  <c r="J3957" i="14"/>
  <c r="J3958" i="14"/>
  <c r="J3959" i="14"/>
  <c r="J3960" i="14"/>
  <c r="J3961" i="14"/>
  <c r="J3962" i="14"/>
  <c r="J3963" i="14"/>
  <c r="J3964" i="14"/>
  <c r="J3965" i="14"/>
  <c r="J3966" i="14"/>
  <c r="J3967" i="14"/>
  <c r="J3968" i="14"/>
  <c r="J3969" i="14"/>
  <c r="J3970" i="14"/>
  <c r="J3971" i="14"/>
  <c r="J3972" i="14"/>
  <c r="J3973" i="14"/>
  <c r="J3974" i="14"/>
  <c r="J3975" i="14"/>
  <c r="J3976" i="14"/>
  <c r="J3977" i="14"/>
  <c r="J3978" i="14"/>
  <c r="J3979" i="14"/>
  <c r="J3980" i="14"/>
  <c r="J3981" i="14"/>
  <c r="J3982" i="14"/>
  <c r="J3983" i="14"/>
  <c r="J3984" i="14"/>
  <c r="J3985" i="14"/>
  <c r="J3986" i="14"/>
  <c r="J3987" i="14"/>
  <c r="J3988" i="14"/>
  <c r="J3989" i="14"/>
  <c r="J3990" i="14"/>
  <c r="J3991" i="14"/>
  <c r="J3992" i="14"/>
  <c r="J3993" i="14"/>
  <c r="J3994" i="14"/>
  <c r="J3995" i="14"/>
  <c r="J3996" i="14"/>
  <c r="J3997" i="14"/>
  <c r="J3998" i="14"/>
  <c r="J3999" i="14"/>
  <c r="J4000" i="14"/>
  <c r="J4001" i="14"/>
  <c r="J4002" i="14"/>
  <c r="J4003" i="14"/>
  <c r="J4004" i="14"/>
  <c r="J4005" i="14"/>
  <c r="J4006" i="14"/>
  <c r="J4007" i="14"/>
  <c r="J4008" i="14"/>
  <c r="J4009" i="14"/>
  <c r="J4010" i="14"/>
  <c r="J4011" i="14"/>
  <c r="J4012" i="14"/>
  <c r="J4013" i="14"/>
  <c r="J4014" i="14"/>
  <c r="J4015" i="14"/>
  <c r="J4016" i="14"/>
  <c r="J4017" i="14"/>
  <c r="J4018" i="14"/>
  <c r="J4019" i="14"/>
  <c r="J4020" i="14"/>
  <c r="J4021" i="14"/>
  <c r="J4022" i="14"/>
  <c r="J4023" i="14"/>
  <c r="J4024" i="14"/>
  <c r="J4025" i="14"/>
  <c r="J4026" i="14"/>
  <c r="J4027" i="14"/>
  <c r="J4028" i="14"/>
  <c r="J4029" i="14"/>
  <c r="J4030" i="14"/>
  <c r="J4031" i="14"/>
  <c r="J4032" i="14"/>
  <c r="J4033" i="14"/>
  <c r="J4034" i="14"/>
  <c r="J4035" i="14"/>
  <c r="J4036" i="14"/>
  <c r="J4037" i="14"/>
  <c r="J4038" i="14"/>
  <c r="J4039" i="14"/>
  <c r="J4040" i="14"/>
  <c r="J4041" i="14"/>
  <c r="J4042" i="14"/>
  <c r="J4043" i="14"/>
  <c r="J4044" i="14"/>
  <c r="J4045" i="14"/>
  <c r="J4046" i="14"/>
  <c r="J4047" i="14"/>
  <c r="J4048" i="14"/>
  <c r="J4049" i="14"/>
  <c r="J4050" i="14"/>
  <c r="J4051" i="14"/>
  <c r="J4052" i="14"/>
  <c r="J4053" i="14"/>
  <c r="J4054" i="14"/>
  <c r="J4055" i="14"/>
  <c r="J4056" i="14"/>
  <c r="J4057" i="14"/>
  <c r="J4058" i="14"/>
  <c r="J4059" i="14"/>
  <c r="J4060" i="14"/>
  <c r="J4061" i="14"/>
  <c r="J4062" i="14"/>
  <c r="J4063" i="14"/>
  <c r="J4064" i="14"/>
  <c r="J4065" i="14"/>
  <c r="J4066" i="14"/>
  <c r="J4067" i="14"/>
  <c r="J4068" i="14"/>
  <c r="J4069" i="14"/>
  <c r="J4070" i="14"/>
  <c r="J4071" i="14"/>
  <c r="J4072" i="14"/>
  <c r="J4073" i="14"/>
  <c r="J4074" i="14"/>
  <c r="J4075" i="14"/>
  <c r="J4076" i="14"/>
  <c r="J4077" i="14"/>
  <c r="J4078" i="14"/>
  <c r="J4079" i="14"/>
  <c r="J4080" i="14"/>
  <c r="J4081" i="14"/>
  <c r="J4082" i="14"/>
  <c r="J4083" i="14"/>
  <c r="J4084" i="14"/>
  <c r="J4085" i="14"/>
  <c r="J4086" i="14"/>
  <c r="J4087" i="14"/>
  <c r="J4088" i="14"/>
  <c r="J4089" i="14"/>
  <c r="J4090" i="14"/>
  <c r="J4091" i="14"/>
  <c r="J4092" i="14"/>
  <c r="J4093" i="14"/>
  <c r="J4094" i="14"/>
  <c r="J4095" i="14"/>
  <c r="J4096" i="14"/>
  <c r="J4097" i="14"/>
  <c r="J4098" i="14"/>
  <c r="J4099" i="14"/>
  <c r="J4100" i="14"/>
  <c r="J4101" i="14"/>
  <c r="J4102" i="14"/>
  <c r="J4103" i="14"/>
  <c r="J4104" i="14"/>
  <c r="J4105" i="14"/>
  <c r="J4106" i="14"/>
  <c r="J4107" i="14"/>
  <c r="J4108" i="14"/>
  <c r="J4109" i="14"/>
  <c r="J4110" i="14"/>
  <c r="J4111" i="14"/>
  <c r="J4112" i="14"/>
  <c r="J4113" i="14"/>
  <c r="J4114" i="14"/>
  <c r="J4115" i="14"/>
  <c r="J4116" i="14"/>
  <c r="J4117" i="14"/>
  <c r="J4118" i="14"/>
  <c r="J4119" i="14"/>
  <c r="J4120" i="14"/>
  <c r="J4121" i="14"/>
  <c r="J4122" i="14"/>
  <c r="J4123" i="14"/>
  <c r="J4124" i="14"/>
  <c r="J4125" i="14"/>
  <c r="J4126" i="14"/>
  <c r="J4127" i="14"/>
  <c r="J4128" i="14"/>
  <c r="J4129" i="14"/>
  <c r="J4130" i="14"/>
  <c r="J4131" i="14"/>
  <c r="J4132" i="14"/>
  <c r="J4133" i="14"/>
  <c r="J4134" i="14"/>
  <c r="J4135" i="14"/>
  <c r="J4136" i="14"/>
  <c r="J4137" i="14"/>
  <c r="J4138" i="14"/>
  <c r="J4139" i="14"/>
  <c r="J4140" i="14"/>
  <c r="J4141" i="14"/>
  <c r="J4142" i="14"/>
  <c r="J4143" i="14"/>
  <c r="J4144" i="14"/>
  <c r="J4145" i="14"/>
  <c r="J4146" i="14"/>
  <c r="J4147" i="14"/>
  <c r="J4148" i="14"/>
  <c r="J4149" i="14"/>
  <c r="J4150" i="14"/>
  <c r="J4151" i="14"/>
  <c r="J4152" i="14"/>
  <c r="J4153" i="14"/>
  <c r="J4154" i="14"/>
  <c r="J4155" i="14"/>
  <c r="J4156" i="14"/>
  <c r="J4157" i="14"/>
  <c r="J4158" i="14"/>
  <c r="J4159" i="14"/>
  <c r="J4160" i="14"/>
  <c r="J4161" i="14"/>
  <c r="J4162" i="14"/>
  <c r="J4163" i="14"/>
  <c r="J4164" i="14"/>
  <c r="J4165" i="14"/>
  <c r="J4166" i="14"/>
  <c r="J4167" i="14"/>
  <c r="J4168" i="14"/>
  <c r="J4169" i="14"/>
  <c r="J4170" i="14"/>
  <c r="J4171" i="14"/>
  <c r="J4172" i="14"/>
  <c r="J4173" i="14"/>
  <c r="J4174" i="14"/>
  <c r="J4175" i="14"/>
  <c r="J4176" i="14"/>
  <c r="J4177" i="14"/>
  <c r="J4178" i="14"/>
  <c r="J4179" i="14"/>
  <c r="J4180" i="14"/>
  <c r="J4181" i="14"/>
  <c r="J4182" i="14"/>
  <c r="J4183" i="14"/>
  <c r="J4184" i="14"/>
  <c r="J4185" i="14"/>
  <c r="J4186" i="14"/>
  <c r="J4187" i="14"/>
  <c r="J4188" i="14"/>
  <c r="J4189" i="14"/>
  <c r="J4190" i="14"/>
  <c r="J4191" i="14"/>
  <c r="J4192" i="14"/>
  <c r="J4193" i="14"/>
  <c r="J4194" i="14"/>
  <c r="J4195" i="14"/>
  <c r="J4196" i="14"/>
  <c r="J4197" i="14"/>
  <c r="J4198" i="14"/>
  <c r="J4199" i="14"/>
  <c r="J4200" i="14"/>
  <c r="J4201" i="14"/>
  <c r="J4202" i="14"/>
  <c r="J4203" i="14"/>
  <c r="J4204" i="14"/>
  <c r="J4205" i="14"/>
  <c r="J4206" i="14"/>
  <c r="J4207" i="14"/>
  <c r="J4208" i="14"/>
  <c r="J4209" i="14"/>
  <c r="J4210" i="14"/>
  <c r="J4211" i="14"/>
  <c r="J4212" i="14"/>
  <c r="J4213" i="14"/>
  <c r="J4214" i="14"/>
  <c r="J4215" i="14"/>
  <c r="J4216" i="14"/>
  <c r="J4217" i="14"/>
  <c r="J4218" i="14"/>
  <c r="J4219" i="14"/>
  <c r="J4220" i="14"/>
  <c r="J4221" i="14"/>
  <c r="J4222" i="14"/>
  <c r="J4223" i="14"/>
  <c r="J4224" i="14"/>
  <c r="J4225" i="14"/>
  <c r="J4226" i="14"/>
  <c r="J4227" i="14"/>
  <c r="J4228" i="14"/>
  <c r="J4229" i="14"/>
  <c r="J4230" i="14"/>
  <c r="J4231" i="14"/>
  <c r="J4232" i="14"/>
  <c r="J4233" i="14"/>
  <c r="J4234" i="14"/>
  <c r="J4235" i="14"/>
  <c r="J4236" i="14"/>
  <c r="J4237" i="14"/>
  <c r="J4238" i="14"/>
  <c r="J4239" i="14"/>
  <c r="J4240" i="14"/>
  <c r="J4241" i="14"/>
  <c r="J4242" i="14"/>
  <c r="J4243" i="14"/>
  <c r="J4244" i="14"/>
  <c r="J4245" i="14"/>
  <c r="J4246" i="14"/>
  <c r="J4247" i="14"/>
  <c r="J4248" i="14"/>
  <c r="J4249" i="14"/>
  <c r="J4250" i="14"/>
  <c r="J4251" i="14"/>
  <c r="J4252" i="14"/>
  <c r="J4253" i="14"/>
  <c r="J4254" i="14"/>
  <c r="J4255" i="14"/>
  <c r="J4256" i="14"/>
  <c r="J4257" i="14"/>
  <c r="J4258" i="14"/>
  <c r="J4259" i="14"/>
  <c r="J4260" i="14"/>
  <c r="J4261" i="14"/>
  <c r="J4262" i="14"/>
  <c r="J4263" i="14"/>
  <c r="J4264" i="14"/>
  <c r="J4265" i="14"/>
  <c r="J4266" i="14"/>
  <c r="J4267" i="14"/>
  <c r="J4268" i="14"/>
  <c r="J4269" i="14"/>
  <c r="J4270" i="14"/>
  <c r="J4271" i="14"/>
  <c r="J4272" i="14"/>
  <c r="J4273" i="14"/>
  <c r="J4274" i="14"/>
  <c r="J4275" i="14"/>
  <c r="J4276" i="14"/>
  <c r="J4277" i="14"/>
  <c r="J4278" i="14"/>
  <c r="J4279" i="14"/>
  <c r="J4280" i="14"/>
  <c r="J4281" i="14"/>
  <c r="J4282" i="14"/>
  <c r="J4283" i="14"/>
  <c r="J4284" i="14"/>
  <c r="J4285" i="14"/>
  <c r="J4286" i="14"/>
  <c r="J4287" i="14"/>
  <c r="J4288" i="14"/>
  <c r="J4289" i="14"/>
  <c r="J4290" i="14"/>
  <c r="J4291" i="14"/>
  <c r="J4292" i="14"/>
  <c r="J4293" i="14"/>
  <c r="J4294" i="14"/>
  <c r="J4295" i="14"/>
  <c r="J4296" i="14"/>
  <c r="J4297" i="14"/>
  <c r="J4298" i="14"/>
  <c r="J4299" i="14"/>
  <c r="J4300" i="14"/>
  <c r="J4301" i="14"/>
  <c r="J4302" i="14"/>
  <c r="J4303" i="14"/>
  <c r="J4304" i="14"/>
  <c r="J4305" i="14"/>
  <c r="J4306" i="14"/>
  <c r="J4307" i="14"/>
  <c r="J4308" i="14"/>
  <c r="J4309" i="14"/>
  <c r="J4310" i="14"/>
  <c r="J4311" i="14"/>
  <c r="J4312" i="14"/>
  <c r="J4313" i="14"/>
  <c r="J4314" i="14"/>
  <c r="J4315" i="14"/>
  <c r="J4316" i="14"/>
  <c r="J4317" i="14"/>
  <c r="J4318" i="14"/>
  <c r="J4319" i="14"/>
  <c r="J4320" i="14"/>
  <c r="J4321" i="14"/>
  <c r="J4322" i="14"/>
  <c r="J4323" i="14"/>
  <c r="J4324" i="14"/>
  <c r="J4325" i="14"/>
  <c r="J4326" i="14"/>
  <c r="J4327" i="14"/>
  <c r="J4328" i="14"/>
  <c r="J4329" i="14"/>
  <c r="J4330" i="14"/>
  <c r="J4331" i="14"/>
  <c r="J4332" i="14"/>
  <c r="J4333" i="14"/>
  <c r="J4334" i="14"/>
  <c r="J4335" i="14"/>
  <c r="J4336" i="14"/>
  <c r="J4337" i="14"/>
  <c r="J4338" i="14"/>
  <c r="J4339" i="14"/>
  <c r="J4340" i="14"/>
  <c r="J4341" i="14"/>
  <c r="J4342" i="14"/>
  <c r="J4343" i="14"/>
  <c r="J4344" i="14"/>
  <c r="J4345" i="14"/>
  <c r="J4346" i="14"/>
  <c r="J4347" i="14"/>
  <c r="J4348" i="14"/>
  <c r="J4349" i="14"/>
  <c r="J4350" i="14"/>
  <c r="J4351" i="14"/>
  <c r="J4352" i="14"/>
  <c r="J4353" i="14"/>
  <c r="J4354" i="14"/>
  <c r="J4355" i="14"/>
  <c r="J4356" i="14"/>
  <c r="J4357" i="14"/>
  <c r="J4358" i="14"/>
  <c r="J4359" i="14"/>
  <c r="J4360" i="14"/>
  <c r="J4361" i="14"/>
  <c r="J4362" i="14"/>
  <c r="J4363" i="14"/>
  <c r="J4364" i="14"/>
  <c r="J4365" i="14"/>
  <c r="J4366" i="14"/>
  <c r="J4367" i="14"/>
  <c r="J4368" i="14"/>
  <c r="J4369" i="14"/>
  <c r="J4370" i="14"/>
  <c r="J4371" i="14"/>
  <c r="J4372" i="14"/>
  <c r="J4373" i="14"/>
  <c r="J4374" i="14"/>
  <c r="J4375" i="14"/>
  <c r="J4376" i="14"/>
  <c r="J4377" i="14"/>
  <c r="J4378" i="14"/>
  <c r="J4379" i="14"/>
  <c r="J4380" i="14"/>
  <c r="J4381" i="14"/>
  <c r="J4382" i="14"/>
  <c r="J4383" i="14"/>
  <c r="J4384" i="14"/>
  <c r="J4385" i="14"/>
  <c r="J4386" i="14"/>
  <c r="J4387" i="14"/>
  <c r="J4388" i="14"/>
  <c r="J4389" i="14"/>
  <c r="J4390" i="14"/>
  <c r="J4391" i="14"/>
  <c r="J4392" i="14"/>
  <c r="J4393" i="14"/>
  <c r="J4394" i="14"/>
  <c r="J4395" i="14"/>
  <c r="J4396" i="14"/>
  <c r="J4397" i="14"/>
  <c r="J4398" i="14"/>
  <c r="J4399" i="14"/>
  <c r="J4400" i="14"/>
  <c r="J4401" i="14"/>
  <c r="J4402" i="14"/>
  <c r="J4403" i="14"/>
  <c r="J4404" i="14"/>
  <c r="J4405" i="14"/>
  <c r="J4406" i="14"/>
  <c r="J4407" i="14"/>
  <c r="J4408" i="14"/>
  <c r="J4409" i="14"/>
  <c r="J4410" i="14"/>
  <c r="J4411" i="14"/>
  <c r="J4412" i="14"/>
  <c r="J4413" i="14"/>
  <c r="J4414" i="14"/>
  <c r="J4415" i="14"/>
  <c r="J4416" i="14"/>
  <c r="J4417" i="14"/>
  <c r="J4418" i="14"/>
  <c r="J4419" i="14"/>
  <c r="J4420" i="14"/>
  <c r="J4421" i="14"/>
  <c r="J4422" i="14"/>
  <c r="J4423" i="14"/>
  <c r="J4424" i="14"/>
  <c r="J4425" i="14"/>
  <c r="J4426" i="14"/>
  <c r="J4427" i="14"/>
  <c r="J4428" i="14"/>
  <c r="J4429" i="14"/>
  <c r="J4430" i="14"/>
  <c r="J4431" i="14"/>
  <c r="J4432" i="14"/>
  <c r="J4433" i="14"/>
  <c r="J4434" i="14"/>
  <c r="J4435" i="14"/>
  <c r="J4436" i="14"/>
  <c r="J4437" i="14"/>
  <c r="J4438" i="14"/>
  <c r="J4439" i="14"/>
  <c r="J4440" i="14"/>
  <c r="J4441" i="14"/>
  <c r="J4442" i="14"/>
  <c r="J4443" i="14"/>
  <c r="J4444" i="14"/>
  <c r="J4445" i="14"/>
  <c r="J4446" i="14"/>
  <c r="J4447" i="14"/>
  <c r="J4448" i="14"/>
  <c r="J4449" i="14"/>
  <c r="J4450" i="14"/>
  <c r="J4451" i="14"/>
  <c r="J4452" i="14"/>
  <c r="J4453" i="14"/>
  <c r="J4454" i="14"/>
  <c r="J4455" i="14"/>
  <c r="J4456" i="14"/>
  <c r="J4457" i="14"/>
  <c r="J4458" i="14"/>
  <c r="J4459" i="14"/>
  <c r="J4460" i="14"/>
  <c r="J4461" i="14"/>
  <c r="J4462" i="14"/>
  <c r="J4463" i="14"/>
  <c r="J4464" i="14"/>
  <c r="J4465" i="14"/>
  <c r="J4466" i="14"/>
  <c r="J4467" i="14"/>
  <c r="J4468" i="14"/>
  <c r="J4469" i="14"/>
  <c r="J4470" i="14"/>
  <c r="J4471" i="14"/>
  <c r="J4472" i="14"/>
  <c r="J4473" i="14"/>
  <c r="J4474" i="14"/>
  <c r="J4475" i="14"/>
  <c r="J4476" i="14"/>
  <c r="J4477" i="14"/>
  <c r="J4478" i="14"/>
  <c r="J4479" i="14"/>
  <c r="J4480" i="14"/>
  <c r="J4481" i="14"/>
  <c r="J4482" i="14"/>
  <c r="J4483" i="14"/>
  <c r="J4484" i="14"/>
  <c r="J4485" i="14"/>
  <c r="J4486" i="14"/>
  <c r="J4487" i="14"/>
  <c r="J4488" i="14"/>
  <c r="J4489" i="14"/>
  <c r="J4490" i="14"/>
  <c r="J4491" i="14"/>
  <c r="J4492" i="14"/>
  <c r="J4493" i="14"/>
  <c r="J4494" i="14"/>
  <c r="J4495" i="14"/>
  <c r="J4496" i="14"/>
  <c r="J4497" i="14"/>
  <c r="J4498" i="14"/>
  <c r="J4499" i="14"/>
  <c r="J4500" i="14"/>
  <c r="J4501" i="14"/>
  <c r="J4502" i="14"/>
  <c r="J4503" i="14"/>
  <c r="J4504" i="14"/>
  <c r="J4505" i="14"/>
  <c r="J4506" i="14"/>
  <c r="J4507" i="14"/>
  <c r="J4508" i="14"/>
  <c r="J4509" i="14"/>
  <c r="J4510" i="14"/>
  <c r="J4511" i="14"/>
  <c r="J4512" i="14"/>
  <c r="J4513" i="14"/>
  <c r="J4514" i="14"/>
  <c r="J4515" i="14"/>
  <c r="J4516" i="14"/>
  <c r="J4517" i="14"/>
  <c r="J4518" i="14"/>
  <c r="J4519" i="14"/>
  <c r="J4520" i="14"/>
  <c r="J4521" i="14"/>
  <c r="J4522" i="14"/>
  <c r="J4523" i="14"/>
  <c r="J4524" i="14"/>
  <c r="J4525" i="14"/>
  <c r="J4526" i="14"/>
  <c r="J4527" i="14"/>
  <c r="J4528" i="14"/>
  <c r="J4529" i="14"/>
  <c r="J4530" i="14"/>
  <c r="J4531" i="14"/>
  <c r="J4532" i="14"/>
  <c r="J4533" i="14"/>
  <c r="J4534" i="14"/>
  <c r="J4535" i="14"/>
  <c r="J4536" i="14"/>
  <c r="J4537" i="14"/>
  <c r="J4538" i="14"/>
  <c r="J4539" i="14"/>
  <c r="J4540" i="14"/>
  <c r="J4541" i="14"/>
  <c r="J4542" i="14"/>
  <c r="J4543" i="14"/>
  <c r="J4544" i="14"/>
  <c r="J4545" i="14"/>
  <c r="J4546" i="14"/>
  <c r="J4547" i="14"/>
  <c r="J4548" i="14"/>
  <c r="J4549" i="14"/>
  <c r="J4550" i="14"/>
  <c r="J4551" i="14"/>
  <c r="J4552" i="14"/>
  <c r="J4553" i="14"/>
  <c r="J4554" i="14"/>
  <c r="J4555" i="14"/>
  <c r="J4556" i="14"/>
  <c r="J4557" i="14"/>
  <c r="J4558" i="14"/>
  <c r="J4559" i="14"/>
  <c r="J4560" i="14"/>
  <c r="J4561" i="14"/>
  <c r="J4562" i="14"/>
  <c r="J4563" i="14"/>
  <c r="J4564" i="14"/>
  <c r="J4565" i="14"/>
  <c r="J4566" i="14"/>
  <c r="J4567" i="14"/>
  <c r="J4568" i="14"/>
  <c r="J4569" i="14"/>
  <c r="J4570" i="14"/>
  <c r="J4571" i="14"/>
  <c r="J4572" i="14"/>
  <c r="J4573" i="14"/>
  <c r="J4574" i="14"/>
  <c r="J4575" i="14"/>
  <c r="J4576" i="14"/>
  <c r="J4577" i="14"/>
  <c r="J4578" i="14"/>
  <c r="J4579" i="14"/>
  <c r="J4580" i="14"/>
  <c r="J4581" i="14"/>
  <c r="J4582" i="14"/>
  <c r="J4583" i="14"/>
  <c r="J4584" i="14"/>
  <c r="J4585" i="14"/>
  <c r="J4586" i="14"/>
  <c r="J4587" i="14"/>
  <c r="J4588" i="14"/>
  <c r="J4589" i="14"/>
  <c r="J4590" i="14"/>
  <c r="J4591" i="14"/>
  <c r="J4592" i="14"/>
  <c r="J4593" i="14"/>
  <c r="J4594" i="14"/>
  <c r="J4595" i="14"/>
  <c r="J4596" i="14"/>
  <c r="J4597" i="14"/>
  <c r="J4598" i="14"/>
  <c r="J4599" i="14"/>
  <c r="J4600" i="14"/>
  <c r="J4601" i="14"/>
  <c r="J4602" i="14"/>
  <c r="J4603" i="14"/>
  <c r="J4604" i="14"/>
  <c r="J4605" i="14"/>
  <c r="J4606" i="14"/>
  <c r="J4607" i="14"/>
  <c r="J4608" i="14"/>
  <c r="J4609" i="14"/>
  <c r="J4610" i="14"/>
  <c r="J4611" i="14"/>
  <c r="J4612" i="14"/>
  <c r="J4613" i="14"/>
  <c r="J4614" i="14"/>
  <c r="J4615" i="14"/>
  <c r="J4616" i="14"/>
  <c r="J4617" i="14"/>
  <c r="J4618" i="14"/>
  <c r="J4619" i="14"/>
  <c r="J4620" i="14"/>
  <c r="J4621" i="14"/>
  <c r="J4622" i="14"/>
  <c r="J4623" i="14"/>
  <c r="J4624" i="14"/>
  <c r="J4625" i="14"/>
  <c r="J4626" i="14"/>
  <c r="J4627" i="14"/>
  <c r="J4628" i="14"/>
  <c r="J4629" i="14"/>
  <c r="J4630" i="14"/>
  <c r="J4631" i="14"/>
  <c r="J4632" i="14"/>
  <c r="J4633" i="14"/>
  <c r="J4634" i="14"/>
  <c r="J4635" i="14"/>
  <c r="J4636" i="14"/>
  <c r="J4637" i="14"/>
  <c r="J4638" i="14"/>
  <c r="J4639" i="14"/>
  <c r="J4640" i="14"/>
  <c r="J4641" i="14"/>
  <c r="J4642" i="14"/>
  <c r="J4643" i="14"/>
  <c r="J4644" i="14"/>
  <c r="J4645" i="14"/>
  <c r="J4646" i="14"/>
  <c r="J4647" i="14"/>
  <c r="J4648" i="14"/>
  <c r="J4649" i="14"/>
  <c r="J4650" i="14"/>
  <c r="J4651" i="14"/>
  <c r="J4652" i="14"/>
  <c r="J4653" i="14"/>
  <c r="J4654" i="14"/>
  <c r="J4655" i="14"/>
  <c r="J4656" i="14"/>
  <c r="J4657" i="14"/>
  <c r="J4658" i="14"/>
  <c r="J4659" i="14"/>
  <c r="J4660" i="14"/>
  <c r="J4661" i="14"/>
  <c r="J4662" i="14"/>
  <c r="J4663" i="14"/>
  <c r="J4664" i="14"/>
  <c r="J4665" i="14"/>
  <c r="J4666" i="14"/>
  <c r="J4667" i="14"/>
  <c r="J4668" i="14"/>
  <c r="J4669" i="14"/>
  <c r="J4670" i="14"/>
  <c r="J4671" i="14"/>
  <c r="J4672" i="14"/>
  <c r="J4673" i="14"/>
  <c r="J4674" i="14"/>
  <c r="J4675" i="14"/>
  <c r="J4676" i="14"/>
  <c r="J4677" i="14"/>
  <c r="J4678" i="14"/>
  <c r="J4679" i="14"/>
  <c r="J4680" i="14"/>
  <c r="J4681" i="14"/>
  <c r="J4682" i="14"/>
  <c r="J4683" i="14"/>
  <c r="J4684" i="14"/>
  <c r="J4685" i="14"/>
  <c r="J4686" i="14"/>
  <c r="J4687" i="14"/>
  <c r="J4688" i="14"/>
  <c r="J4689" i="14"/>
  <c r="J4690" i="14"/>
  <c r="J4691" i="14"/>
  <c r="J4692" i="14"/>
  <c r="J4693" i="14"/>
  <c r="J4694" i="14"/>
  <c r="J4695" i="14"/>
  <c r="J4696" i="14"/>
  <c r="J4697" i="14"/>
  <c r="J4698" i="14"/>
  <c r="J4699" i="14"/>
  <c r="J4700" i="14"/>
  <c r="J4701" i="14"/>
  <c r="J4702" i="14"/>
  <c r="J4703" i="14"/>
  <c r="J4704" i="14"/>
  <c r="J4705" i="14"/>
  <c r="J4706" i="14"/>
  <c r="J4707" i="14"/>
  <c r="J4708" i="14"/>
  <c r="J4709" i="14"/>
  <c r="J4710" i="14"/>
  <c r="J4711" i="14"/>
  <c r="J4712" i="14"/>
  <c r="J4713" i="14"/>
  <c r="J4714" i="14"/>
  <c r="J4715" i="14"/>
  <c r="J4716" i="14"/>
  <c r="J4717" i="14"/>
  <c r="J4718" i="14"/>
  <c r="J4719" i="14"/>
  <c r="J4720" i="14"/>
  <c r="J4721" i="14"/>
  <c r="F2594" i="14"/>
  <c r="F2485" i="14"/>
  <c r="F1877" i="14"/>
  <c r="F1200" i="14"/>
  <c r="F3887" i="14"/>
  <c r="F116" i="14"/>
  <c r="F4044" i="14"/>
  <c r="F4042" i="14"/>
  <c r="F1319" i="14"/>
  <c r="F2458" i="14"/>
  <c r="F2406" i="14"/>
  <c r="F2365" i="14"/>
  <c r="F1854" i="14"/>
  <c r="F4651" i="14"/>
  <c r="F3897" i="14"/>
  <c r="F914" i="14"/>
  <c r="F780" i="14"/>
  <c r="F2642" i="14"/>
  <c r="F2454" i="14"/>
  <c r="F2452" i="14"/>
  <c r="F2403" i="14"/>
  <c r="F2401" i="14"/>
  <c r="F2362" i="14"/>
  <c r="F2360" i="14"/>
  <c r="F1851" i="14"/>
  <c r="F1849" i="14"/>
  <c r="F1260" i="14"/>
  <c r="F2504" i="14"/>
  <c r="F1004" i="14"/>
  <c r="F832" i="14"/>
  <c r="F777" i="14"/>
  <c r="F3964" i="14"/>
  <c r="F4006" i="14"/>
  <c r="F2654" i="14"/>
  <c r="F1223" i="14"/>
  <c r="F935" i="14"/>
  <c r="F912" i="14"/>
  <c r="F4019" i="14"/>
  <c r="F4016" i="14"/>
  <c r="F4017" i="14"/>
  <c r="F3677" i="14"/>
  <c r="F1353" i="14"/>
  <c r="F4666" i="14"/>
  <c r="F4653" i="14"/>
  <c r="F800" i="14"/>
  <c r="F3676" i="14"/>
  <c r="F1018" i="14"/>
  <c r="F905" i="14"/>
  <c r="F2438" i="14"/>
  <c r="F2390" i="14"/>
  <c r="F2349" i="14"/>
  <c r="F1838" i="14"/>
  <c r="F752" i="14"/>
  <c r="F4639" i="14"/>
  <c r="F1289" i="14"/>
  <c r="F3686" i="14"/>
  <c r="F1209" i="14"/>
  <c r="F376" i="14"/>
  <c r="F2947" i="14"/>
  <c r="F3991" i="14"/>
  <c r="F1093" i="14"/>
  <c r="F2714" i="14"/>
  <c r="F2841" i="14"/>
  <c r="F3259" i="14"/>
  <c r="F3979" i="14"/>
  <c r="F4714" i="14"/>
  <c r="F3645" i="14"/>
  <c r="F1054" i="14"/>
  <c r="F983" i="14"/>
  <c r="F979" i="14"/>
  <c r="F4607" i="14"/>
  <c r="F1149" i="14"/>
  <c r="F2576" i="14"/>
  <c r="F2522" i="14"/>
  <c r="F1886" i="14"/>
  <c r="F871" i="14"/>
  <c r="F3045" i="14"/>
  <c r="F1082" i="14"/>
  <c r="F267" i="14"/>
  <c r="F1573" i="14"/>
  <c r="F1292" i="14"/>
  <c r="F25" i="14"/>
  <c r="F3631" i="14"/>
  <c r="F2697" i="14"/>
  <c r="F1191" i="14"/>
  <c r="F3075" i="14"/>
  <c r="F942" i="14"/>
  <c r="F2648" i="14"/>
  <c r="F3932" i="14"/>
  <c r="F3112" i="14"/>
  <c r="F4173" i="14"/>
  <c r="F2878" i="14"/>
  <c r="F3674" i="14"/>
  <c r="F3666" i="14"/>
  <c r="F1568" i="14"/>
  <c r="F4721" i="14"/>
  <c r="F982" i="14"/>
  <c r="F4005" i="14"/>
  <c r="F3205" i="14"/>
  <c r="F2940" i="14"/>
  <c r="F438" i="14"/>
  <c r="F3297" i="14"/>
  <c r="F4586" i="14"/>
  <c r="F3671" i="14"/>
  <c r="F1205" i="14"/>
  <c r="F2908" i="14"/>
  <c r="F1598" i="14"/>
  <c r="F2604" i="14"/>
  <c r="F2184" i="14"/>
  <c r="F2183" i="14"/>
  <c r="F1984" i="14"/>
  <c r="F4719" i="14"/>
  <c r="F1002" i="14"/>
  <c r="F3269" i="14"/>
  <c r="F563" i="14"/>
  <c r="F3265" i="14"/>
  <c r="F4640" i="14"/>
  <c r="F1594" i="14"/>
  <c r="F945" i="14"/>
  <c r="F2614" i="14"/>
  <c r="F1330" i="14"/>
  <c r="F503" i="14"/>
  <c r="F1226" i="14"/>
  <c r="F3021" i="14"/>
  <c r="F1041" i="14"/>
  <c r="F2937" i="14"/>
  <c r="F3097" i="14"/>
  <c r="F3090" i="14"/>
  <c r="F3626" i="14"/>
  <c r="F3625" i="14"/>
  <c r="F3617" i="14"/>
  <c r="F3239" i="14"/>
  <c r="F3237" i="14"/>
  <c r="F931" i="14"/>
  <c r="F877" i="14"/>
  <c r="F2660" i="14"/>
  <c r="F2662" i="14"/>
  <c r="F2663" i="14"/>
  <c r="F2672" i="14"/>
  <c r="F2673" i="14"/>
  <c r="F573" i="14"/>
  <c r="F725" i="14"/>
  <c r="F653" i="14"/>
  <c r="F654" i="14"/>
  <c r="F514" i="14"/>
  <c r="F531" i="14"/>
  <c r="F4020" i="14"/>
  <c r="F3321" i="14"/>
  <c r="F3322" i="14"/>
  <c r="F3337" i="14"/>
  <c r="F3382" i="14"/>
  <c r="F3383" i="14"/>
  <c r="F3418" i="14"/>
  <c r="F3429" i="14"/>
  <c r="F3458" i="14"/>
  <c r="F3515" i="14"/>
  <c r="F3082" i="14"/>
  <c r="F2935" i="14"/>
  <c r="F4200" i="14"/>
  <c r="F4205" i="14"/>
  <c r="F1053" i="14"/>
  <c r="F1064" i="14"/>
  <c r="F588" i="14"/>
  <c r="F589" i="14"/>
  <c r="F3054" i="14"/>
  <c r="F98" i="14"/>
  <c r="F3748" i="14"/>
  <c r="F294" i="14"/>
  <c r="F3830" i="14"/>
  <c r="F3837" i="14"/>
  <c r="F1096" i="14"/>
  <c r="F3875" i="14"/>
  <c r="F3176" i="14"/>
  <c r="F1293" i="14"/>
  <c r="F1408" i="14"/>
  <c r="F1437" i="14"/>
  <c r="F1496" i="14"/>
  <c r="F1534" i="14"/>
  <c r="F1620" i="14"/>
  <c r="F1696" i="14"/>
  <c r="F1697" i="14"/>
  <c r="F1975" i="14"/>
  <c r="F1976" i="14"/>
  <c r="F2171" i="14"/>
  <c r="F2172" i="14"/>
  <c r="F2173" i="14"/>
  <c r="F2512" i="14"/>
  <c r="F2534" i="14"/>
  <c r="F53" i="14"/>
  <c r="F3201" i="14"/>
  <c r="F929" i="14"/>
  <c r="F4447" i="14"/>
  <c r="F4448" i="14"/>
  <c r="F4610" i="14"/>
  <c r="F726" i="14"/>
  <c r="F727" i="14"/>
  <c r="F728" i="14"/>
  <c r="F3243" i="14"/>
  <c r="F247" i="14"/>
  <c r="F3286" i="14"/>
  <c r="F3451" i="14"/>
  <c r="F3475" i="14"/>
  <c r="F2762" i="14"/>
  <c r="F2785" i="14"/>
  <c r="F3530" i="14"/>
  <c r="F3557" i="14"/>
  <c r="F3580" i="14"/>
  <c r="F2889" i="14"/>
  <c r="F392" i="14"/>
  <c r="F393" i="14"/>
  <c r="F455" i="14"/>
  <c r="F460" i="14"/>
  <c r="F2936" i="14"/>
  <c r="F4238" i="14"/>
  <c r="F4253" i="14"/>
  <c r="F822" i="14"/>
  <c r="F823" i="14"/>
  <c r="F824" i="14"/>
  <c r="F4293" i="14"/>
  <c r="F590" i="14"/>
  <c r="F3115" i="14"/>
  <c r="F478" i="14"/>
  <c r="F505" i="14"/>
  <c r="F3896" i="14"/>
  <c r="F3220" i="14"/>
  <c r="F4360" i="14"/>
  <c r="F4361" i="14"/>
  <c r="F729" i="14"/>
  <c r="F515" i="14"/>
  <c r="F352" i="14"/>
  <c r="F1014" i="14"/>
  <c r="F3106" i="14"/>
  <c r="F3773" i="14"/>
  <c r="F3831" i="14"/>
  <c r="F1107" i="14"/>
  <c r="F1276" i="14"/>
  <c r="F121" i="14"/>
  <c r="F1409" i="14"/>
  <c r="F1438" i="14"/>
  <c r="F1698" i="14"/>
  <c r="F1879" i="14"/>
  <c r="F1977" i="14"/>
  <c r="F2174" i="14"/>
  <c r="F2175" i="14"/>
  <c r="F2513" i="14"/>
  <c r="F2514" i="14"/>
  <c r="F2566" i="14"/>
  <c r="F2567" i="14"/>
  <c r="F898" i="14"/>
  <c r="F4362" i="14"/>
  <c r="F4449" i="14"/>
  <c r="F4450" i="14"/>
  <c r="F4451" i="14"/>
  <c r="F4509" i="14"/>
  <c r="F4510" i="14"/>
  <c r="F4511" i="14"/>
  <c r="F731" i="14"/>
  <c r="F3323" i="14"/>
  <c r="F3357" i="14"/>
  <c r="F3452" i="14"/>
  <c r="F3465" i="14"/>
  <c r="F3476" i="14"/>
  <c r="F2758" i="14"/>
  <c r="F2772" i="14"/>
  <c r="F3550" i="14"/>
  <c r="F3581" i="14"/>
  <c r="F3582" i="14"/>
  <c r="F353" i="14"/>
  <c r="F394" i="14"/>
  <c r="F395" i="14"/>
  <c r="F2975" i="14"/>
  <c r="F3031" i="14"/>
  <c r="F591" i="14"/>
  <c r="F4699" i="14"/>
  <c r="F486" i="14"/>
  <c r="F3710" i="14"/>
  <c r="F3811" i="14"/>
  <c r="F1125" i="14"/>
  <c r="F857" i="14"/>
  <c r="F133" i="14"/>
  <c r="F3925" i="14"/>
  <c r="F1439" i="14"/>
  <c r="F1504" i="14"/>
  <c r="F1699" i="14"/>
  <c r="F1700" i="14"/>
  <c r="F1978" i="14"/>
  <c r="F1979" i="14"/>
  <c r="F2176" i="14"/>
  <c r="F2177" i="14"/>
  <c r="F2637" i="14"/>
  <c r="F3071" i="14"/>
  <c r="F161" i="14"/>
  <c r="F4363" i="14"/>
  <c r="F4364" i="14"/>
  <c r="F4452" i="14"/>
  <c r="F4541" i="14"/>
  <c r="F2667" i="14"/>
  <c r="F2668" i="14"/>
  <c r="F633" i="14"/>
  <c r="F516" i="14"/>
  <c r="F532" i="14"/>
  <c r="F533" i="14"/>
  <c r="F552" i="14"/>
  <c r="F574" i="14"/>
  <c r="F2715" i="14"/>
  <c r="F3374" i="14"/>
  <c r="F3384" i="14"/>
  <c r="F4089" i="14"/>
  <c r="F2756" i="14"/>
  <c r="F1015" i="14"/>
  <c r="F4184" i="14"/>
  <c r="F3048" i="14"/>
  <c r="F3050" i="14"/>
  <c r="F1227" i="14"/>
  <c r="F618" i="14"/>
  <c r="F3110" i="14"/>
  <c r="F1268" i="14"/>
  <c r="F1269" i="14"/>
  <c r="F1097" i="14"/>
  <c r="F1372" i="14"/>
  <c r="F30" i="14"/>
  <c r="F1701" i="14"/>
  <c r="F1702" i="14"/>
  <c r="F1703" i="14"/>
  <c r="F1826" i="14"/>
  <c r="F1827" i="14"/>
  <c r="F1880" i="14"/>
  <c r="F1980" i="14"/>
  <c r="F1981" i="14"/>
  <c r="F2178" i="14"/>
  <c r="F2179" i="14"/>
  <c r="F2336" i="14"/>
  <c r="F2337" i="14"/>
  <c r="F2377" i="14"/>
  <c r="F2378" i="14"/>
  <c r="F2423" i="14"/>
  <c r="F2424" i="14"/>
  <c r="F2515" i="14"/>
  <c r="F2568" i="14"/>
  <c r="F2603" i="14"/>
  <c r="F2638" i="14"/>
  <c r="F3967" i="14"/>
  <c r="F3976" i="14"/>
  <c r="F4453" i="14"/>
  <c r="F4496" i="14"/>
  <c r="F732" i="14"/>
  <c r="F1599" i="14"/>
  <c r="F184" i="14"/>
  <c r="F2676" i="14"/>
  <c r="F2722" i="14"/>
  <c r="F63" i="14"/>
  <c r="F2748" i="14"/>
  <c r="F955" i="14"/>
  <c r="F961" i="14"/>
  <c r="F671" i="14"/>
  <c r="F3522" i="14"/>
  <c r="F2819" i="14"/>
  <c r="F2837" i="14"/>
  <c r="F2861" i="14"/>
  <c r="F2864" i="14"/>
  <c r="F2871" i="14"/>
  <c r="F2879" i="14"/>
  <c r="F373" i="14"/>
  <c r="F456" i="14"/>
  <c r="F1001" i="14"/>
  <c r="F4260" i="14"/>
  <c r="F1069" i="14"/>
  <c r="F831" i="14"/>
  <c r="F3042" i="14"/>
  <c r="F487" i="14"/>
  <c r="F488" i="14"/>
  <c r="F3191" i="14"/>
  <c r="F26" i="14"/>
  <c r="F1704" i="14"/>
  <c r="F1705" i="14"/>
  <c r="F1828" i="14"/>
  <c r="F1829" i="14"/>
  <c r="F1881" i="14"/>
  <c r="F1982" i="14"/>
  <c r="F1983" i="14"/>
  <c r="F2180" i="14"/>
  <c r="F2181" i="14"/>
  <c r="F2182" i="14"/>
  <c r="F2338" i="14"/>
  <c r="F2339" i="14"/>
  <c r="F2379" i="14"/>
  <c r="F2380" i="14"/>
  <c r="F2425" i="14"/>
  <c r="F2426" i="14"/>
  <c r="F2516" i="14"/>
  <c r="F2569" i="14"/>
  <c r="F4406" i="14"/>
  <c r="F4454" i="14"/>
  <c r="F4512" i="14"/>
  <c r="F1167" i="14"/>
  <c r="F3264" i="14"/>
  <c r="F185" i="14"/>
  <c r="F210" i="14"/>
  <c r="F534" i="14"/>
  <c r="F535" i="14"/>
  <c r="F4021" i="14"/>
  <c r="F4022" i="14"/>
  <c r="F4027" i="14"/>
  <c r="F2736" i="14"/>
  <c r="F672" i="14"/>
  <c r="F3338" i="14"/>
  <c r="F4060" i="14"/>
  <c r="F4090" i="14"/>
  <c r="F3583" i="14"/>
  <c r="F3584" i="14"/>
  <c r="F2797" i="14"/>
  <c r="F2823" i="14"/>
  <c r="F2876" i="14"/>
  <c r="F396" i="14"/>
  <c r="F2938" i="14"/>
  <c r="F2969" i="14"/>
  <c r="F4177" i="14"/>
  <c r="F4185" i="14"/>
  <c r="F814" i="14"/>
  <c r="F619" i="14"/>
  <c r="F3116" i="14"/>
  <c r="F3774" i="14"/>
  <c r="F288" i="14"/>
  <c r="F4310" i="14"/>
  <c r="F1098" i="14"/>
  <c r="F3192" i="14"/>
  <c r="F3907" i="14"/>
  <c r="F3926" i="14"/>
  <c r="F1706" i="14"/>
  <c r="F3065" i="14"/>
  <c r="F2427" i="14"/>
  <c r="F899" i="14"/>
  <c r="F4455" i="14"/>
  <c r="F4456" i="14"/>
  <c r="F4542" i="14"/>
  <c r="F1585" i="14"/>
  <c r="F733" i="14"/>
  <c r="F634" i="14"/>
  <c r="F2693" i="14"/>
  <c r="F3289" i="14"/>
  <c r="F3463" i="14"/>
  <c r="F4104" i="14"/>
  <c r="F4140" i="14"/>
  <c r="F969" i="14"/>
  <c r="F397" i="14"/>
  <c r="F2939" i="14"/>
  <c r="F1031" i="14"/>
  <c r="F1074" i="14"/>
  <c r="F825" i="14"/>
  <c r="F592" i="14"/>
  <c r="F4708" i="14"/>
  <c r="F489" i="14"/>
  <c r="F284" i="14"/>
  <c r="F3908" i="14"/>
  <c r="F1337" i="14"/>
  <c r="F1410" i="14"/>
  <c r="F1707" i="14"/>
  <c r="F1708" i="14"/>
  <c r="F1985" i="14"/>
  <c r="F1986" i="14"/>
  <c r="F2185" i="14"/>
  <c r="F2186" i="14"/>
  <c r="F3941" i="14"/>
  <c r="F900" i="14"/>
  <c r="F4335" i="14"/>
  <c r="F4513" i="14"/>
  <c r="F1168" i="14"/>
  <c r="F259" i="14"/>
  <c r="F536" i="14"/>
  <c r="F3513" i="14"/>
  <c r="F970" i="14"/>
  <c r="F971" i="14"/>
  <c r="F3545" i="14"/>
  <c r="F2798" i="14"/>
  <c r="F398" i="14"/>
  <c r="F1075" i="14"/>
  <c r="F1076" i="14"/>
  <c r="F1080" i="14"/>
  <c r="F3749" i="14"/>
  <c r="F3775" i="14"/>
  <c r="F3118" i="14"/>
  <c r="F3120" i="14"/>
  <c r="F3162" i="14"/>
  <c r="F3821" i="14"/>
  <c r="F1116" i="14"/>
  <c r="F3876" i="14"/>
  <c r="F3877" i="14"/>
  <c r="F1475" i="14"/>
  <c r="F1709" i="14"/>
  <c r="F1710" i="14"/>
  <c r="F1711" i="14"/>
  <c r="F1830" i="14"/>
  <c r="F1987" i="14"/>
  <c r="F1988" i="14"/>
  <c r="F1989" i="14"/>
  <c r="F2187" i="14"/>
  <c r="F2188" i="14"/>
  <c r="F2189" i="14"/>
  <c r="F2190" i="14"/>
  <c r="F2191" i="14"/>
  <c r="F2192" i="14"/>
  <c r="F2193" i="14"/>
  <c r="F2340" i="14"/>
  <c r="F2341" i="14"/>
  <c r="F2381" i="14"/>
  <c r="F2382" i="14"/>
  <c r="F2428" i="14"/>
  <c r="F2429" i="14"/>
  <c r="F3198" i="14"/>
  <c r="F3199" i="14"/>
  <c r="F4365" i="14"/>
  <c r="F4366" i="14"/>
  <c r="F4543" i="14"/>
  <c r="F4671" i="14"/>
  <c r="F4672" i="14"/>
  <c r="F734" i="14"/>
  <c r="F1601" i="14"/>
  <c r="F1602" i="14"/>
  <c r="F635" i="14"/>
  <c r="F248" i="14"/>
  <c r="F260" i="14"/>
  <c r="F3305" i="14"/>
  <c r="F3343" i="14"/>
  <c r="F3348" i="14"/>
  <c r="F3349" i="14"/>
  <c r="F3471" i="14"/>
  <c r="F4091" i="14"/>
  <c r="F972" i="14"/>
  <c r="F3546" i="14"/>
  <c r="F2811" i="14"/>
  <c r="F2813" i="14"/>
  <c r="F3083" i="14"/>
  <c r="F354" i="14"/>
  <c r="F2941" i="14"/>
  <c r="F1032" i="14"/>
  <c r="F88" i="14"/>
  <c r="F2987" i="14"/>
  <c r="F4186" i="14"/>
  <c r="F4210" i="14"/>
  <c r="F4231" i="14"/>
  <c r="F4249" i="14"/>
  <c r="F1077" i="14"/>
  <c r="F3033" i="14"/>
  <c r="F583" i="14"/>
  <c r="F593" i="14"/>
  <c r="F3653" i="14"/>
  <c r="F4696" i="14"/>
  <c r="F3105" i="14"/>
  <c r="F3682" i="14"/>
  <c r="F3711" i="14"/>
  <c r="F289" i="14"/>
  <c r="F3144" i="14"/>
  <c r="F3159" i="14"/>
  <c r="F3812" i="14"/>
  <c r="F111" i="14"/>
  <c r="F1305" i="14"/>
  <c r="F3909" i="14"/>
  <c r="F1476" i="14"/>
  <c r="F1555" i="14"/>
  <c r="F1831" i="14"/>
  <c r="F1882" i="14"/>
  <c r="F1908" i="14"/>
  <c r="F1909" i="14"/>
  <c r="F2194" i="14"/>
  <c r="F2342" i="14"/>
  <c r="F2383" i="14"/>
  <c r="F2430" i="14"/>
  <c r="F2517" i="14"/>
  <c r="F2570" i="14"/>
  <c r="F2621" i="14"/>
  <c r="F878" i="14"/>
  <c r="F3952" i="14"/>
  <c r="F3965" i="14"/>
  <c r="F932" i="14"/>
  <c r="F4367" i="14"/>
  <c r="F4457" i="14"/>
  <c r="F4514" i="14"/>
  <c r="F4568" i="14"/>
  <c r="F4569" i="14"/>
  <c r="F2664" i="14"/>
  <c r="F662" i="14"/>
  <c r="F636" i="14"/>
  <c r="F183" i="14"/>
  <c r="F191" i="14"/>
  <c r="F192" i="14"/>
  <c r="F808" i="14"/>
  <c r="F2745" i="14"/>
  <c r="F2750" i="14"/>
  <c r="F3306" i="14"/>
  <c r="F3375" i="14"/>
  <c r="F4092" i="14"/>
  <c r="F4141" i="14"/>
  <c r="F3539" i="14"/>
  <c r="F3558" i="14"/>
  <c r="F3585" i="14"/>
  <c r="F3586" i="14"/>
  <c r="F3587" i="14"/>
  <c r="F2799" i="14"/>
  <c r="F2824" i="14"/>
  <c r="F2830" i="14"/>
  <c r="F2838" i="14"/>
  <c r="F994" i="14"/>
  <c r="F3098" i="14"/>
  <c r="F355" i="14"/>
  <c r="F399" i="14"/>
  <c r="F2942" i="14"/>
  <c r="F3633" i="14"/>
  <c r="F1042" i="14"/>
  <c r="F1043" i="14"/>
  <c r="F3022" i="14"/>
  <c r="F1198" i="14"/>
  <c r="F1228" i="14"/>
  <c r="F279" i="14"/>
  <c r="F3129" i="14"/>
  <c r="F3136" i="14"/>
  <c r="F3160" i="14"/>
  <c r="F3851" i="14"/>
  <c r="F4332" i="14"/>
  <c r="F3183" i="14"/>
  <c r="F1440" i="14"/>
  <c r="F1535" i="14"/>
  <c r="F1712" i="14"/>
  <c r="F1713" i="14"/>
  <c r="F1714" i="14"/>
  <c r="F1715" i="14"/>
  <c r="F1716" i="14"/>
  <c r="F1990" i="14"/>
  <c r="F1991" i="14"/>
  <c r="F1992" i="14"/>
  <c r="F1993" i="14"/>
  <c r="F2195" i="14"/>
  <c r="F2196" i="14"/>
  <c r="F2197" i="14"/>
  <c r="F2198" i="14"/>
  <c r="F2199" i="14"/>
  <c r="F2518" i="14"/>
  <c r="F2571" i="14"/>
  <c r="F2622" i="14"/>
  <c r="F2623" i="14"/>
  <c r="F3204" i="14"/>
  <c r="F3963" i="14"/>
  <c r="F4368" i="14"/>
  <c r="F4369" i="14"/>
  <c r="F4492" i="14"/>
  <c r="F4611" i="14"/>
  <c r="F4629" i="14"/>
  <c r="F1567" i="14"/>
  <c r="F1586" i="14"/>
  <c r="F4646" i="14"/>
  <c r="F1608" i="14"/>
  <c r="F3244" i="14"/>
  <c r="F570" i="14"/>
  <c r="F796" i="14"/>
  <c r="F211" i="14"/>
  <c r="F249" i="14"/>
  <c r="F250" i="14"/>
  <c r="F4048" i="14"/>
  <c r="F2720" i="14"/>
  <c r="F2737" i="14"/>
  <c r="F956" i="14"/>
  <c r="F3290" i="14"/>
  <c r="F3291" i="14"/>
  <c r="F2755" i="14"/>
  <c r="F4061" i="14"/>
  <c r="F4093" i="14"/>
  <c r="F3618" i="14"/>
  <c r="F3620" i="14"/>
  <c r="F3627" i="14"/>
  <c r="F3091" i="14"/>
  <c r="F356" i="14"/>
  <c r="F434" i="14"/>
  <c r="F4222" i="14"/>
  <c r="F4261" i="14"/>
  <c r="F3635" i="14"/>
  <c r="F1090" i="14"/>
  <c r="F285" i="14"/>
  <c r="F1126" i="14"/>
  <c r="F1138" i="14"/>
  <c r="F1142" i="14"/>
  <c r="F3864" i="14"/>
  <c r="F1356" i="14"/>
  <c r="F1373" i="14"/>
  <c r="F1411" i="14"/>
  <c r="F1488" i="14"/>
  <c r="F1515" i="14"/>
  <c r="F1717" i="14"/>
  <c r="F3066" i="14"/>
  <c r="F1994" i="14"/>
  <c r="F2200" i="14"/>
  <c r="F4370" i="14"/>
  <c r="F4458" i="14"/>
  <c r="F4515" i="14"/>
  <c r="F735" i="14"/>
  <c r="F4046" i="14"/>
  <c r="F4047" i="14"/>
  <c r="F2694" i="14"/>
  <c r="F261" i="14"/>
  <c r="F262" i="14"/>
  <c r="F673" i="14"/>
  <c r="F3385" i="14"/>
  <c r="F4072" i="14"/>
  <c r="F4105" i="14"/>
  <c r="F273" i="14"/>
  <c r="F3588" i="14"/>
  <c r="F400" i="14"/>
  <c r="F2989" i="14"/>
  <c r="F1206" i="14"/>
  <c r="F3683" i="14"/>
  <c r="F8" i="14"/>
  <c r="F4311" i="14"/>
  <c r="F24" i="14"/>
  <c r="F134" i="14"/>
  <c r="F1441" i="14"/>
  <c r="F1718" i="14"/>
  <c r="F1719" i="14"/>
  <c r="F1832" i="14"/>
  <c r="F1995" i="14"/>
  <c r="F1996" i="14"/>
  <c r="F2201" i="14"/>
  <c r="F2202" i="14"/>
  <c r="F2343" i="14"/>
  <c r="F2384" i="14"/>
  <c r="F2431" i="14"/>
  <c r="F880" i="14"/>
  <c r="F918" i="14"/>
  <c r="F4371" i="14"/>
  <c r="F4544" i="14"/>
  <c r="F4612" i="14"/>
  <c r="F1580" i="14"/>
  <c r="F736" i="14"/>
  <c r="F737" i="14"/>
  <c r="F3292" i="14"/>
  <c r="F4062" i="14"/>
  <c r="F2767" i="14"/>
  <c r="F357" i="14"/>
  <c r="F2993" i="14"/>
  <c r="F4246" i="14"/>
  <c r="F4266" i="14"/>
  <c r="F4267" i="14"/>
  <c r="F1085" i="14"/>
  <c r="F4294" i="14"/>
  <c r="F4711" i="14"/>
  <c r="F3037" i="14"/>
  <c r="F3672" i="14"/>
  <c r="F3673" i="14"/>
  <c r="F3109" i="14"/>
  <c r="F3750" i="14"/>
  <c r="F290" i="14"/>
  <c r="F9" i="14"/>
  <c r="F315" i="14"/>
  <c r="F858" i="14"/>
  <c r="F135" i="14"/>
  <c r="F1536" i="14"/>
  <c r="F1833" i="14"/>
  <c r="F1834" i="14"/>
  <c r="F1883" i="14"/>
  <c r="F3067" i="14"/>
  <c r="F2344" i="14"/>
  <c r="F2345" i="14"/>
  <c r="F2385" i="14"/>
  <c r="F2386" i="14"/>
  <c r="F2432" i="14"/>
  <c r="F2433" i="14"/>
  <c r="F2519" i="14"/>
  <c r="F2572" i="14"/>
  <c r="F939" i="14"/>
  <c r="F944" i="14"/>
  <c r="F4570" i="14"/>
  <c r="F4613" i="14"/>
  <c r="F4654" i="14"/>
  <c r="F1169" i="14"/>
  <c r="F637" i="14"/>
  <c r="F517" i="14"/>
  <c r="F2695" i="14"/>
  <c r="F2696" i="14"/>
  <c r="F263" i="14"/>
  <c r="F3293" i="14"/>
  <c r="F3466" i="14"/>
  <c r="F3477" i="14"/>
  <c r="F3483" i="14"/>
  <c r="F3540" i="14"/>
  <c r="F3541" i="14"/>
  <c r="F2872" i="14"/>
  <c r="F83" i="14"/>
  <c r="F2977" i="14"/>
  <c r="F4239" i="14"/>
  <c r="F584" i="14"/>
  <c r="F4701" i="14"/>
  <c r="F1207" i="14"/>
  <c r="F3751" i="14"/>
  <c r="F310" i="14"/>
  <c r="F3822" i="14"/>
  <c r="F3826" i="14"/>
  <c r="F3827" i="14"/>
  <c r="F1127" i="14"/>
  <c r="F136" i="14"/>
  <c r="F147" i="14"/>
  <c r="F870" i="14"/>
  <c r="F1314" i="14"/>
  <c r="F1374" i="14"/>
  <c r="F1412" i="14"/>
  <c r="F1489" i="14"/>
  <c r="F1720" i="14"/>
  <c r="F1997" i="14"/>
  <c r="F2203" i="14"/>
  <c r="F2598" i="14"/>
  <c r="F2647" i="14"/>
  <c r="F4545" i="14"/>
  <c r="F4604" i="14"/>
  <c r="F738" i="14"/>
  <c r="F739" i="14"/>
  <c r="F3262" i="14"/>
  <c r="F638" i="14"/>
  <c r="F2684" i="14"/>
  <c r="F2733" i="14"/>
  <c r="F2752" i="14"/>
  <c r="F68" i="14"/>
  <c r="F2768" i="14"/>
  <c r="F2791" i="14"/>
  <c r="F2820" i="14"/>
  <c r="F2856" i="14"/>
  <c r="F3084" i="14"/>
  <c r="F2893" i="14"/>
  <c r="F2894" i="14"/>
  <c r="F416" i="14"/>
  <c r="F1081" i="14"/>
  <c r="F4295" i="14"/>
  <c r="F3043" i="14"/>
  <c r="F1257" i="14"/>
  <c r="F3865" i="14"/>
  <c r="F1622" i="14"/>
  <c r="F1721" i="14"/>
  <c r="F1998" i="14"/>
  <c r="F2086" i="14"/>
  <c r="F2204" i="14"/>
  <c r="F2573" i="14"/>
  <c r="F3977" i="14"/>
  <c r="F3245" i="14"/>
  <c r="F3251" i="14"/>
  <c r="F663" i="14"/>
  <c r="F3324" i="14"/>
  <c r="F3386" i="14"/>
  <c r="F2839" i="14"/>
  <c r="F3001" i="14"/>
  <c r="F4175" i="14"/>
  <c r="F4273" i="14"/>
  <c r="F4284" i="14"/>
  <c r="F4297" i="14"/>
  <c r="F3056" i="14"/>
  <c r="F1254" i="14"/>
  <c r="F468" i="14"/>
  <c r="F470" i="14"/>
  <c r="F3701" i="14"/>
  <c r="F3752" i="14"/>
  <c r="F286" i="14"/>
  <c r="F148" i="14"/>
  <c r="F804" i="14"/>
  <c r="F1722" i="14"/>
  <c r="F1723" i="14"/>
  <c r="F1724" i="14"/>
  <c r="F1725" i="14"/>
  <c r="F1726" i="14"/>
  <c r="F1835" i="14"/>
  <c r="F1884" i="14"/>
  <c r="F1999" i="14"/>
  <c r="F2000" i="14"/>
  <c r="F2001" i="14"/>
  <c r="F2002" i="14"/>
  <c r="F2003" i="14"/>
  <c r="F2004" i="14"/>
  <c r="F2205" i="14"/>
  <c r="F2206" i="14"/>
  <c r="F2207" i="14"/>
  <c r="F2208" i="14"/>
  <c r="F2209" i="14"/>
  <c r="F2346" i="14"/>
  <c r="F2387" i="14"/>
  <c r="F2434" i="14"/>
  <c r="F2520" i="14"/>
  <c r="F2574" i="14"/>
  <c r="F2624" i="14"/>
  <c r="F2625" i="14"/>
  <c r="F4459" i="14"/>
  <c r="F4516" i="14"/>
  <c r="F4546" i="14"/>
  <c r="F4670" i="14"/>
  <c r="F740" i="14"/>
  <c r="F329" i="14"/>
  <c r="F3996" i="14"/>
  <c r="F537" i="14"/>
  <c r="F973" i="14"/>
  <c r="F3559" i="14"/>
  <c r="F2806" i="14"/>
  <c r="F426" i="14"/>
  <c r="F2943" i="14"/>
  <c r="F2966" i="14"/>
  <c r="F4195" i="14"/>
  <c r="F4201" i="14"/>
  <c r="F4213" i="14"/>
  <c r="F1078" i="14"/>
  <c r="F4285" i="14"/>
  <c r="F3122" i="14"/>
  <c r="F10" i="14"/>
  <c r="F875" i="14"/>
  <c r="F1498" i="14"/>
  <c r="F1537" i="14"/>
  <c r="F1727" i="14"/>
  <c r="F1728" i="14"/>
  <c r="F1885" i="14"/>
  <c r="F2005" i="14"/>
  <c r="F2006" i="14"/>
  <c r="F2210" i="14"/>
  <c r="F2211" i="14"/>
  <c r="F2521" i="14"/>
  <c r="F2575" i="14"/>
  <c r="F2605" i="14"/>
  <c r="F3200" i="14"/>
  <c r="F3202" i="14"/>
  <c r="F3953" i="14"/>
  <c r="F901" i="14"/>
  <c r="F4407" i="14"/>
  <c r="F4517" i="14"/>
  <c r="F4605" i="14"/>
  <c r="F4632" i="14"/>
  <c r="F4635" i="14"/>
  <c r="F1587" i="14"/>
  <c r="F741" i="14"/>
  <c r="F742" i="14"/>
  <c r="F1170" i="14"/>
  <c r="F639" i="14"/>
  <c r="F212" i="14"/>
  <c r="F234" i="14"/>
  <c r="F4035" i="14"/>
  <c r="F4036" i="14"/>
  <c r="F575" i="14"/>
  <c r="F3288" i="14"/>
  <c r="F3294" i="14"/>
  <c r="F4123" i="14"/>
  <c r="F2812" i="14"/>
  <c r="F2814" i="14"/>
  <c r="F2831" i="14"/>
  <c r="F358" i="14"/>
  <c r="F428" i="14"/>
  <c r="F2944" i="14"/>
  <c r="F84" i="14"/>
  <c r="F4167" i="14"/>
  <c r="F3003" i="14"/>
  <c r="F3004" i="14"/>
  <c r="F1208" i="14"/>
  <c r="F3680" i="14"/>
  <c r="F469" i="14"/>
  <c r="F122" i="14"/>
  <c r="F1453" i="14"/>
  <c r="F1729" i="14"/>
  <c r="F1730" i="14"/>
  <c r="F2007" i="14"/>
  <c r="F2008" i="14"/>
  <c r="F2212" i="14"/>
  <c r="F2213" i="14"/>
  <c r="F2214" i="14"/>
  <c r="F2215" i="14"/>
  <c r="F2599" i="14"/>
  <c r="F2626" i="14"/>
  <c r="F2627" i="14"/>
  <c r="F1148" i="14"/>
  <c r="F4408" i="14"/>
  <c r="F4587" i="14"/>
  <c r="F4687" i="14"/>
  <c r="F264" i="14"/>
  <c r="F957" i="14"/>
  <c r="F674" i="14"/>
  <c r="F687" i="14"/>
  <c r="F2779" i="14"/>
  <c r="F2780" i="14"/>
  <c r="F2800" i="14"/>
  <c r="F445" i="14"/>
  <c r="F462" i="14"/>
  <c r="F2970" i="14"/>
  <c r="F2979" i="14"/>
  <c r="F291" i="14"/>
  <c r="F11" i="14"/>
  <c r="F318" i="14"/>
  <c r="F3890" i="14"/>
  <c r="F3892" i="14"/>
  <c r="F1731" i="14"/>
  <c r="F1732" i="14"/>
  <c r="F3068" i="14"/>
  <c r="F2009" i="14"/>
  <c r="F2010" i="14"/>
  <c r="F2087" i="14"/>
  <c r="F2216" i="14"/>
  <c r="F2217" i="14"/>
  <c r="F2218" i="14"/>
  <c r="F2219" i="14"/>
  <c r="F46" i="14"/>
  <c r="F3936" i="14"/>
  <c r="F3954" i="14"/>
  <c r="F4372" i="14"/>
  <c r="F4409" i="14"/>
  <c r="F4518" i="14"/>
  <c r="F4547" i="14"/>
  <c r="F4614" i="14"/>
  <c r="F4636" i="14"/>
  <c r="F4664" i="14"/>
  <c r="F743" i="14"/>
  <c r="F744" i="14"/>
  <c r="F569" i="14"/>
  <c r="F658" i="14"/>
  <c r="F660" i="14"/>
  <c r="F2674" i="14"/>
  <c r="F235" i="14"/>
  <c r="F2682" i="14"/>
  <c r="F2698" i="14"/>
  <c r="F3277" i="14"/>
  <c r="F3514" i="14"/>
  <c r="F4063" i="14"/>
  <c r="F4067" i="14"/>
  <c r="F4118" i="14"/>
  <c r="F2787" i="14"/>
  <c r="F3589" i="14"/>
  <c r="F2832" i="14"/>
  <c r="F2848" i="14"/>
  <c r="F374" i="14"/>
  <c r="F2945" i="14"/>
  <c r="F4272" i="14"/>
  <c r="F1229" i="14"/>
  <c r="F1258" i="14"/>
  <c r="F3753" i="14"/>
  <c r="F3776" i="14"/>
  <c r="F4312" i="14"/>
  <c r="F107" i="14"/>
  <c r="F1297" i="14"/>
  <c r="F1477" i="14"/>
  <c r="F1733" i="14"/>
  <c r="F1836" i="14"/>
  <c r="F1887" i="14"/>
  <c r="F3058" i="14"/>
  <c r="F2220" i="14"/>
  <c r="F2347" i="14"/>
  <c r="F2388" i="14"/>
  <c r="F2435" i="14"/>
  <c r="F2523" i="14"/>
  <c r="F2524" i="14"/>
  <c r="F2577" i="14"/>
  <c r="F2578" i="14"/>
  <c r="F2628" i="14"/>
  <c r="F1150" i="14"/>
  <c r="F2646" i="14"/>
  <c r="F902" i="14"/>
  <c r="F4460" i="14"/>
  <c r="F4642" i="14"/>
  <c r="F690" i="14"/>
  <c r="F745" i="14"/>
  <c r="F746" i="14"/>
  <c r="F1179" i="14"/>
  <c r="F1611" i="14"/>
  <c r="F2656" i="14"/>
  <c r="F213" i="14"/>
  <c r="F236" i="14"/>
  <c r="F812" i="14"/>
  <c r="F59" i="14"/>
  <c r="F3358" i="14"/>
  <c r="F3441" i="14"/>
  <c r="F3485" i="14"/>
  <c r="F2801" i="14"/>
  <c r="F2906" i="14"/>
  <c r="F2907" i="14"/>
  <c r="F2971" i="14"/>
  <c r="F2972" i="14"/>
  <c r="F2995" i="14"/>
  <c r="F4206" i="14"/>
  <c r="F4212" i="14"/>
  <c r="F4214" i="14"/>
  <c r="F1055" i="14"/>
  <c r="F4279" i="14"/>
  <c r="F3684" i="14"/>
  <c r="F3699" i="14"/>
  <c r="F3700" i="14"/>
  <c r="F494" i="14"/>
  <c r="F296" i="14"/>
  <c r="F297" i="14"/>
  <c r="F3166" i="14"/>
  <c r="F1734" i="14"/>
  <c r="F1888" i="14"/>
  <c r="F2011" i="14"/>
  <c r="F2221" i="14"/>
  <c r="F2525" i="14"/>
  <c r="F2579" i="14"/>
  <c r="F47" i="14"/>
  <c r="F4373" i="14"/>
  <c r="F4548" i="14"/>
  <c r="F4588" i="14"/>
  <c r="F4615" i="14"/>
  <c r="F4630" i="14"/>
  <c r="F4637" i="14"/>
  <c r="F1180" i="14"/>
  <c r="F1181" i="14"/>
  <c r="F3253" i="14"/>
  <c r="F214" i="14"/>
  <c r="F4007" i="14"/>
  <c r="F553" i="14"/>
  <c r="F562" i="14"/>
  <c r="F2678" i="14"/>
  <c r="F3369" i="14"/>
  <c r="F4134" i="14"/>
  <c r="F4142" i="14"/>
  <c r="F2810" i="14"/>
  <c r="F2852" i="14"/>
  <c r="F359" i="14"/>
  <c r="F446" i="14"/>
  <c r="F91" i="14"/>
  <c r="F4717" i="14"/>
  <c r="F3658" i="14"/>
  <c r="F3664" i="14"/>
  <c r="F3665" i="14"/>
  <c r="F300" i="14"/>
  <c r="F1128" i="14"/>
  <c r="F123" i="14"/>
  <c r="F3910" i="14"/>
  <c r="F1735" i="14"/>
  <c r="F1736" i="14"/>
  <c r="F1737" i="14"/>
  <c r="F1738" i="14"/>
  <c r="F2012" i="14"/>
  <c r="F2013" i="14"/>
  <c r="F2014" i="14"/>
  <c r="F2222" i="14"/>
  <c r="F2223" i="14"/>
  <c r="F2224" i="14"/>
  <c r="F2225" i="14"/>
  <c r="F2436" i="14"/>
  <c r="F3978" i="14"/>
  <c r="F3221" i="14"/>
  <c r="F4461" i="14"/>
  <c r="F4462" i="14"/>
  <c r="F4656" i="14"/>
  <c r="F237" i="14"/>
  <c r="F3999" i="14"/>
  <c r="F538" i="14"/>
  <c r="F4009" i="14"/>
  <c r="F4014" i="14"/>
  <c r="F4028" i="14"/>
  <c r="F3359" i="14"/>
  <c r="F3376" i="14"/>
  <c r="F3420" i="14"/>
  <c r="F3453" i="14"/>
  <c r="F4073" i="14"/>
  <c r="F2763" i="14"/>
  <c r="F2781" i="14"/>
  <c r="F3531" i="14"/>
  <c r="F3532" i="14"/>
  <c r="F3547" i="14"/>
  <c r="F3590" i="14"/>
  <c r="F2802" i="14"/>
  <c r="F2840" i="14"/>
  <c r="F401" i="14"/>
  <c r="F2902" i="14"/>
  <c r="F2904" i="14"/>
  <c r="F2946" i="14"/>
  <c r="F2990" i="14"/>
  <c r="F4228" i="14"/>
  <c r="F4281" i="14"/>
  <c r="F3113" i="14"/>
  <c r="F3" i="14"/>
  <c r="F4" i="14"/>
  <c r="F287" i="14"/>
  <c r="F3125" i="14"/>
  <c r="F3130" i="14"/>
  <c r="F3132" i="14"/>
  <c r="F3137" i="14"/>
  <c r="F3146" i="14"/>
  <c r="F3154" i="14"/>
  <c r="F3806" i="14"/>
  <c r="F3167" i="14"/>
  <c r="F1281" i="14"/>
  <c r="F1413" i="14"/>
  <c r="F1442" i="14"/>
  <c r="F1538" i="14"/>
  <c r="F38" i="14"/>
  <c r="F1739" i="14"/>
  <c r="F2226" i="14"/>
  <c r="F2580" i="14"/>
  <c r="F876" i="14"/>
  <c r="F3073" i="14"/>
  <c r="F3195" i="14"/>
  <c r="F3196" i="14"/>
  <c r="F568" i="14"/>
  <c r="F903" i="14"/>
  <c r="F921" i="14"/>
  <c r="F3222" i="14"/>
  <c r="F4336" i="14"/>
  <c r="F4497" i="14"/>
  <c r="F4519" i="14"/>
  <c r="F4571" i="14"/>
  <c r="F4572" i="14"/>
  <c r="F3238" i="14"/>
  <c r="F3240" i="14"/>
  <c r="F1588" i="14"/>
  <c r="F747" i="14"/>
  <c r="F1182" i="14"/>
  <c r="F539" i="14"/>
  <c r="F55" i="14"/>
  <c r="F675" i="14"/>
  <c r="F3307" i="14"/>
  <c r="F3379" i="14"/>
  <c r="F1158" i="14"/>
  <c r="F3591" i="14"/>
  <c r="F3621" i="14"/>
  <c r="F3628" i="14"/>
  <c r="F3092" i="14"/>
  <c r="F3099" i="14"/>
  <c r="F3005" i="14"/>
  <c r="F4710" i="14"/>
  <c r="F3712" i="14"/>
  <c r="F3754" i="14"/>
  <c r="F4313" i="14"/>
  <c r="F3807" i="14"/>
  <c r="F1099" i="14"/>
  <c r="F1129" i="14"/>
  <c r="F137" i="14"/>
  <c r="F872" i="14"/>
  <c r="F3911" i="14"/>
  <c r="F1344" i="14"/>
  <c r="F1348" i="14"/>
  <c r="F1375" i="14"/>
  <c r="F1414" i="14"/>
  <c r="F1490" i="14"/>
  <c r="F1539" i="14"/>
  <c r="F1740" i="14"/>
  <c r="F2015" i="14"/>
  <c r="F2227" i="14"/>
  <c r="F3968" i="14"/>
  <c r="F3980" i="14"/>
  <c r="F904" i="14"/>
  <c r="F940" i="14"/>
  <c r="F3223" i="14"/>
  <c r="F3076" i="14"/>
  <c r="F1596" i="14"/>
  <c r="F4662" i="14"/>
  <c r="F748" i="14"/>
  <c r="F1183" i="14"/>
  <c r="F2661" i="14"/>
  <c r="F2665" i="14"/>
  <c r="F640" i="14"/>
  <c r="F518" i="14"/>
  <c r="F4023" i="14"/>
  <c r="F4024" i="14"/>
  <c r="F4029" i="14"/>
  <c r="F4030" i="14"/>
  <c r="F2699" i="14"/>
  <c r="F3308" i="14"/>
  <c r="F3398" i="14"/>
  <c r="F3424" i="14"/>
  <c r="F3445" i="14"/>
  <c r="F1159" i="14"/>
  <c r="F3533" i="14"/>
  <c r="F3592" i="14"/>
  <c r="F2807" i="14"/>
  <c r="F2842" i="14"/>
  <c r="F276" i="14"/>
  <c r="F1016" i="14"/>
  <c r="F87" i="14"/>
  <c r="F3634" i="14"/>
  <c r="F1056" i="14"/>
  <c r="F1065" i="14"/>
  <c r="F3685" i="14"/>
  <c r="F1282" i="14"/>
  <c r="F124" i="14"/>
  <c r="F866" i="14"/>
  <c r="F1415" i="14"/>
  <c r="F1416" i="14"/>
  <c r="F1540" i="14"/>
  <c r="F1557" i="14"/>
  <c r="F1741" i="14"/>
  <c r="F2016" i="14"/>
  <c r="F2228" i="14"/>
  <c r="F2526" i="14"/>
  <c r="F2527" i="14"/>
  <c r="F2606" i="14"/>
  <c r="F2607" i="14"/>
  <c r="F4463" i="14"/>
  <c r="F1184" i="14"/>
  <c r="F540" i="14"/>
  <c r="F676" i="14"/>
  <c r="F3270" i="14"/>
  <c r="F4074" i="14"/>
  <c r="F4106" i="14"/>
  <c r="F3560" i="14"/>
  <c r="F3593" i="14"/>
  <c r="F3104" i="14"/>
  <c r="F3663" i="14"/>
  <c r="F3689" i="14"/>
  <c r="F479" i="14"/>
  <c r="F495" i="14"/>
  <c r="F3728" i="14"/>
  <c r="F316" i="14"/>
  <c r="F4314" i="14"/>
  <c r="F3147" i="14"/>
  <c r="F3156" i="14"/>
  <c r="F3809" i="14"/>
  <c r="F102" i="14"/>
  <c r="F1130" i="14"/>
  <c r="F1285" i="14"/>
  <c r="F565" i="14"/>
  <c r="F1742" i="14"/>
  <c r="F1743" i="14"/>
  <c r="F1744" i="14"/>
  <c r="F1745" i="14"/>
  <c r="F1746" i="14"/>
  <c r="F1837" i="14"/>
  <c r="F1889" i="14"/>
  <c r="F1890" i="14"/>
  <c r="F2017" i="14"/>
  <c r="F2018" i="14"/>
  <c r="F2019" i="14"/>
  <c r="F2020" i="14"/>
  <c r="F2021" i="14"/>
  <c r="F2229" i="14"/>
  <c r="F2230" i="14"/>
  <c r="F2231" i="14"/>
  <c r="F2232" i="14"/>
  <c r="F2233" i="14"/>
  <c r="F2234" i="14"/>
  <c r="F2348" i="14"/>
  <c r="F2389" i="14"/>
  <c r="F2437" i="14"/>
  <c r="F2528" i="14"/>
  <c r="F2529" i="14"/>
  <c r="F2581" i="14"/>
  <c r="F2595" i="14"/>
  <c r="F3940" i="14"/>
  <c r="F883" i="14"/>
  <c r="F4374" i="14"/>
  <c r="F4410" i="14"/>
  <c r="F4411" i="14"/>
  <c r="F4412" i="14"/>
  <c r="F4520" i="14"/>
  <c r="F749" i="14"/>
  <c r="F641" i="14"/>
  <c r="F215" i="14"/>
  <c r="F519" i="14"/>
  <c r="F554" i="14"/>
  <c r="F4015" i="14"/>
  <c r="F2723" i="14"/>
  <c r="F56" i="14"/>
  <c r="F3309" i="14"/>
  <c r="F4160" i="14"/>
  <c r="F2865" i="14"/>
  <c r="F3100" i="14"/>
  <c r="F360" i="14"/>
  <c r="F361" i="14"/>
  <c r="F375" i="14"/>
  <c r="F463" i="14"/>
  <c r="F2948" i="14"/>
  <c r="F1017" i="14"/>
  <c r="F3654" i="14"/>
  <c r="F1210" i="14"/>
  <c r="F1211" i="14"/>
  <c r="F1230" i="14"/>
  <c r="F3656" i="14"/>
  <c r="F301" i="14"/>
  <c r="F314" i="14"/>
  <c r="F3873" i="14"/>
  <c r="F138" i="14"/>
  <c r="F149" i="14"/>
  <c r="F862" i="14"/>
  <c r="F1338" i="14"/>
  <c r="F1349" i="14"/>
  <c r="F1376" i="14"/>
  <c r="F1397" i="14"/>
  <c r="F1398" i="14"/>
  <c r="F1443" i="14"/>
  <c r="F1458" i="14"/>
  <c r="F1491" i="14"/>
  <c r="F1541" i="14"/>
  <c r="F1542" i="14"/>
  <c r="F39" i="14"/>
  <c r="F1747" i="14"/>
  <c r="F1891" i="14"/>
  <c r="F2022" i="14"/>
  <c r="F2235" i="14"/>
  <c r="F2236" i="14"/>
  <c r="F2237" i="14"/>
  <c r="F2530" i="14"/>
  <c r="F2531" i="14"/>
  <c r="F2532" i="14"/>
  <c r="F2582" i="14"/>
  <c r="F48" i="14"/>
  <c r="F881" i="14"/>
  <c r="F933" i="14"/>
  <c r="F3224" i="14"/>
  <c r="F195" i="14"/>
  <c r="F2700" i="14"/>
  <c r="F3360" i="14"/>
  <c r="F2873" i="14"/>
  <c r="F2880" i="14"/>
  <c r="F3101" i="14"/>
  <c r="F2949" i="14"/>
  <c r="F2950" i="14"/>
  <c r="F1033" i="14"/>
  <c r="F4223" i="14"/>
  <c r="F1057" i="14"/>
  <c r="F1066" i="14"/>
  <c r="F1083" i="14"/>
  <c r="F3023" i="14"/>
  <c r="F3024" i="14"/>
  <c r="F4704" i="14"/>
  <c r="F3713" i="14"/>
  <c r="F3808" i="14"/>
  <c r="F1131" i="14"/>
  <c r="F3853" i="14"/>
  <c r="F1331" i="14"/>
  <c r="F1466" i="14"/>
  <c r="F1492" i="14"/>
  <c r="F1892" i="14"/>
  <c r="F3060" i="14"/>
  <c r="F2238" i="14"/>
  <c r="F2533" i="14"/>
  <c r="F2583" i="14"/>
  <c r="F2629" i="14"/>
  <c r="F3225" i="14"/>
  <c r="F4375" i="14"/>
  <c r="F4464" i="14"/>
  <c r="F4521" i="14"/>
  <c r="F4549" i="14"/>
  <c r="F750" i="14"/>
  <c r="F751" i="14"/>
  <c r="F3310" i="14"/>
  <c r="F3377" i="14"/>
  <c r="F3399" i="14"/>
  <c r="F3414" i="14"/>
  <c r="F3446" i="14"/>
  <c r="F2788" i="14"/>
  <c r="F4187" i="14"/>
  <c r="F3639" i="14"/>
  <c r="F3226" i="14"/>
  <c r="F1495" i="14"/>
  <c r="F2239" i="14"/>
  <c r="F2701" i="14"/>
  <c r="F1748" i="14"/>
  <c r="F2023" i="14"/>
  <c r="F2240" i="14"/>
  <c r="F2489" i="14"/>
  <c r="F2681" i="14"/>
  <c r="F1377" i="14"/>
  <c r="F1459" i="14"/>
  <c r="F377" i="14"/>
  <c r="F4337" i="14"/>
  <c r="F4633" i="14"/>
  <c r="F3278" i="14"/>
  <c r="F439" i="14"/>
  <c r="F859" i="14"/>
  <c r="F3542" i="14"/>
  <c r="F4025" i="14"/>
  <c r="F992" i="14"/>
  <c r="F993" i="14"/>
  <c r="F251" i="14"/>
  <c r="F1417" i="14"/>
  <c r="F490" i="14"/>
  <c r="F541" i="14"/>
  <c r="F576" i="14"/>
  <c r="F542" i="14"/>
  <c r="F3181" i="14"/>
  <c r="F753" i="14"/>
  <c r="F805" i="14"/>
  <c r="F1006" i="14"/>
  <c r="F1007" i="14"/>
  <c r="F1019" i="14"/>
  <c r="F139" i="14"/>
  <c r="F216" i="14"/>
  <c r="F233" i="14"/>
  <c r="F252" i="14"/>
  <c r="F906" i="14"/>
  <c r="F1020" i="14"/>
  <c r="F1034" i="14"/>
  <c r="F1467" i="14"/>
  <c r="F3006" i="14"/>
  <c r="F3025" i="14"/>
  <c r="F1559" i="14"/>
  <c r="F1564" i="14"/>
  <c r="F2640" i="14"/>
  <c r="F179" i="14"/>
  <c r="F884" i="14"/>
  <c r="F2951" i="14"/>
  <c r="F4143" i="14"/>
  <c r="F2843" i="14"/>
  <c r="F3969" i="14"/>
  <c r="F3981" i="14"/>
  <c r="F217" i="14"/>
  <c r="F4376" i="14"/>
  <c r="F3279" i="14"/>
  <c r="F402" i="14"/>
  <c r="F677" i="14"/>
  <c r="F319" i="14"/>
  <c r="F4465" i="14"/>
  <c r="F1100" i="14"/>
  <c r="F1132" i="14"/>
  <c r="F4683" i="14"/>
  <c r="F1171" i="14"/>
  <c r="F642" i="14"/>
  <c r="F3052" i="14"/>
  <c r="F1253" i="14"/>
  <c r="F3687" i="14"/>
  <c r="F3788" i="14"/>
  <c r="F3844" i="14"/>
  <c r="F3431" i="14"/>
  <c r="F4196" i="14"/>
  <c r="F1310" i="14"/>
  <c r="F3912" i="14"/>
  <c r="F4011" i="14"/>
  <c r="F4119" i="14"/>
  <c r="F49" i="14"/>
  <c r="F3026" i="14"/>
  <c r="F1444" i="14"/>
  <c r="F1543" i="14"/>
  <c r="F1749" i="14"/>
  <c r="F1750" i="14"/>
  <c r="F2024" i="14"/>
  <c r="F2241" i="14"/>
  <c r="F2242" i="14"/>
  <c r="F2243" i="14"/>
  <c r="F2439" i="14"/>
  <c r="F1589" i="14"/>
  <c r="F2997" i="14"/>
  <c r="F4466" i="14"/>
  <c r="F4522" i="14"/>
  <c r="F1751" i="14"/>
  <c r="F2025" i="14"/>
  <c r="F2244" i="14"/>
  <c r="F3594" i="14"/>
  <c r="F1172" i="14"/>
  <c r="F3714" i="14"/>
  <c r="F3799" i="14"/>
  <c r="F3860" i="14"/>
  <c r="F3311" i="14"/>
  <c r="F3402" i="14"/>
  <c r="F1231" i="14"/>
  <c r="F1378" i="14"/>
  <c r="F1454" i="14"/>
  <c r="F1839" i="14"/>
  <c r="F2350" i="14"/>
  <c r="F2391" i="14"/>
  <c r="F2440" i="14"/>
  <c r="F238" i="14"/>
  <c r="F112" i="14"/>
  <c r="F1379" i="14"/>
  <c r="F1499" i="14"/>
  <c r="F1511" i="14"/>
  <c r="F4203" i="14"/>
  <c r="F403" i="14"/>
  <c r="F404" i="14"/>
  <c r="F4467" i="14"/>
  <c r="F4468" i="14"/>
  <c r="F4550" i="14"/>
  <c r="F4634" i="14"/>
  <c r="F4150" i="14"/>
  <c r="F4263" i="14"/>
  <c r="F140" i="14"/>
  <c r="F239" i="14"/>
  <c r="F240" i="14"/>
  <c r="F253" i="14"/>
  <c r="F854" i="14"/>
  <c r="F1021" i="14"/>
  <c r="F1326" i="14"/>
  <c r="F1380" i="14"/>
  <c r="F1840" i="14"/>
  <c r="F2351" i="14"/>
  <c r="F2392" i="14"/>
  <c r="F2441" i="14"/>
  <c r="F2702" i="14"/>
  <c r="F1185" i="14"/>
  <c r="F3059" i="14"/>
  <c r="F2442" i="14"/>
  <c r="F620" i="14"/>
  <c r="F1345" i="14"/>
  <c r="F1752" i="14"/>
  <c r="F2245" i="14"/>
  <c r="F678" i="14"/>
  <c r="F4338" i="14"/>
  <c r="F4498" i="14"/>
  <c r="F480" i="14"/>
  <c r="F3151" i="14"/>
  <c r="F520" i="14"/>
  <c r="F464" i="14"/>
  <c r="F4523" i="14"/>
  <c r="F4616" i="14"/>
  <c r="F4655" i="14"/>
  <c r="F4264" i="14"/>
  <c r="F754" i="14"/>
  <c r="F755" i="14"/>
  <c r="F756" i="14"/>
  <c r="F757" i="14"/>
  <c r="F1426" i="14"/>
  <c r="F643" i="14"/>
  <c r="F3729" i="14"/>
  <c r="F3325" i="14"/>
  <c r="F3392" i="14"/>
  <c r="F4469" i="14"/>
  <c r="F4470" i="14"/>
  <c r="F885" i="14"/>
  <c r="F2808" i="14"/>
  <c r="F2809" i="14"/>
  <c r="F3958" i="14"/>
  <c r="F3959" i="14"/>
  <c r="F2703" i="14"/>
  <c r="F1270" i="14"/>
  <c r="F2246" i="14"/>
  <c r="F103" i="14"/>
  <c r="F64" i="14"/>
  <c r="F2735" i="14"/>
  <c r="F1560" i="14"/>
  <c r="F1841" i="14"/>
  <c r="F1893" i="14"/>
  <c r="F2247" i="14"/>
  <c r="F2248" i="14"/>
  <c r="F2249" i="14"/>
  <c r="F2352" i="14"/>
  <c r="F2393" i="14"/>
  <c r="F2443" i="14"/>
  <c r="F2596" i="14"/>
  <c r="F2704" i="14"/>
  <c r="F2952" i="14"/>
  <c r="F2996" i="14"/>
  <c r="F2844" i="14"/>
  <c r="F3970" i="14"/>
  <c r="F3982" i="14"/>
  <c r="F125" i="14"/>
  <c r="F4573" i="14"/>
  <c r="F4204" i="14"/>
  <c r="F1753" i="14"/>
  <c r="F1842" i="14"/>
  <c r="F2026" i="14"/>
  <c r="F2250" i="14"/>
  <c r="F2353" i="14"/>
  <c r="F2394" i="14"/>
  <c r="F2444" i="14"/>
  <c r="F362" i="14"/>
  <c r="F4413" i="14"/>
  <c r="F846" i="14"/>
  <c r="F4551" i="14"/>
  <c r="F4265" i="14"/>
  <c r="F218" i="14"/>
  <c r="F1392" i="14"/>
  <c r="F1468" i="14"/>
  <c r="F826" i="14"/>
  <c r="F2608" i="14"/>
  <c r="F1418" i="14"/>
  <c r="F3790" i="14"/>
  <c r="F3730" i="14"/>
  <c r="F3430" i="14"/>
  <c r="F3611" i="14"/>
  <c r="F1299" i="14"/>
  <c r="F1151" i="14"/>
  <c r="F1393" i="14"/>
  <c r="F1754" i="14"/>
  <c r="F1755" i="14"/>
  <c r="F2027" i="14"/>
  <c r="F2028" i="14"/>
  <c r="F2251" i="14"/>
  <c r="F2252" i="14"/>
  <c r="F2705" i="14"/>
  <c r="F271" i="14"/>
  <c r="F3501" i="14"/>
  <c r="F1756" i="14"/>
  <c r="F2029" i="14"/>
  <c r="F2253" i="14"/>
  <c r="F2953" i="14"/>
  <c r="F3486" i="14"/>
  <c r="F3490" i="14"/>
  <c r="F3491" i="14"/>
  <c r="F23" i="14"/>
  <c r="F934" i="14"/>
  <c r="F1212" i="14"/>
  <c r="F3027" i="14"/>
  <c r="F4552" i="14"/>
  <c r="F3913" i="14"/>
  <c r="F295" i="14"/>
  <c r="F405" i="14"/>
  <c r="F432" i="14"/>
  <c r="F467" i="14"/>
  <c r="F3885" i="14"/>
  <c r="F4471" i="14"/>
  <c r="F4553" i="14"/>
  <c r="F4107" i="14"/>
  <c r="F4151" i="14"/>
  <c r="F907" i="14"/>
  <c r="F758" i="14"/>
  <c r="F847" i="14"/>
  <c r="F974" i="14"/>
  <c r="F1079" i="14"/>
  <c r="F1232" i="14"/>
  <c r="F759" i="14"/>
  <c r="F3659" i="14"/>
  <c r="F4650" i="14"/>
  <c r="F4675" i="14"/>
  <c r="F1757" i="14"/>
  <c r="F2030" i="14"/>
  <c r="F2254" i="14"/>
  <c r="F4472" i="14"/>
  <c r="F4574" i="14"/>
  <c r="F3688" i="14"/>
  <c r="F3777" i="14"/>
  <c r="F3943" i="14"/>
  <c r="F3595" i="14"/>
  <c r="F1758" i="14"/>
  <c r="F292" i="14"/>
  <c r="F4554" i="14"/>
  <c r="F4617" i="14"/>
  <c r="F3272" i="14"/>
  <c r="F3298" i="14"/>
  <c r="F4132" i="14"/>
  <c r="F801" i="14"/>
  <c r="F2031" i="14"/>
  <c r="F2255" i="14"/>
  <c r="F543" i="14"/>
  <c r="F3731" i="14"/>
  <c r="F3857" i="14"/>
  <c r="F3326" i="14"/>
  <c r="F3406" i="14"/>
  <c r="F3596" i="14"/>
  <c r="F1512" i="14"/>
  <c r="F827" i="14"/>
  <c r="F1455" i="14"/>
  <c r="F1544" i="14"/>
  <c r="F1759" i="14"/>
  <c r="F2032" i="14"/>
  <c r="F2256" i="14"/>
  <c r="F265" i="14"/>
  <c r="F3190" i="14"/>
  <c r="F577" i="14"/>
  <c r="F2954" i="14"/>
  <c r="F126" i="14"/>
  <c r="F141" i="14"/>
  <c r="F1213" i="14"/>
  <c r="F1214" i="14"/>
  <c r="F1419" i="14"/>
  <c r="F1456" i="14"/>
  <c r="F176" i="14"/>
  <c r="F1843" i="14"/>
  <c r="F2354" i="14"/>
  <c r="F2395" i="14"/>
  <c r="F2445" i="14"/>
  <c r="F1606" i="14"/>
  <c r="F886" i="14"/>
  <c r="F2955" i="14"/>
  <c r="F3053" i="14"/>
  <c r="F4144" i="14"/>
  <c r="F2833" i="14"/>
  <c r="F2845" i="14"/>
  <c r="F3955" i="14"/>
  <c r="F3983" i="14"/>
  <c r="F3502" i="14"/>
  <c r="F1156" i="14"/>
  <c r="F447" i="14"/>
  <c r="F4174" i="14"/>
  <c r="F1907" i="14"/>
  <c r="F2490" i="14"/>
  <c r="F2551" i="14"/>
  <c r="F760" i="14"/>
  <c r="F1300" i="14"/>
  <c r="F2985" i="14"/>
  <c r="F100" i="14"/>
  <c r="F3246" i="14"/>
  <c r="F4165" i="14"/>
  <c r="F499" i="14"/>
  <c r="F558" i="14"/>
  <c r="F4234" i="14"/>
  <c r="F3647" i="14"/>
  <c r="F153" i="14"/>
  <c r="F219" i="14"/>
  <c r="F908" i="14"/>
  <c r="F331" i="14"/>
  <c r="F1309" i="14"/>
  <c r="F1545" i="14"/>
  <c r="F320" i="14"/>
  <c r="F4377" i="14"/>
  <c r="F4589" i="14"/>
  <c r="F1844" i="14"/>
  <c r="F2355" i="14"/>
  <c r="F2396" i="14"/>
  <c r="F2446" i="14"/>
  <c r="F4315" i="14"/>
  <c r="F644" i="14"/>
  <c r="F142" i="14"/>
  <c r="F197" i="14"/>
  <c r="F220" i="14"/>
  <c r="F241" i="14"/>
  <c r="F1381" i="14"/>
  <c r="F1500" i="14"/>
  <c r="F2738" i="14"/>
  <c r="F2874" i="14"/>
  <c r="F2491" i="14"/>
  <c r="F2786" i="14"/>
  <c r="F4145" i="14"/>
  <c r="F2818" i="14"/>
  <c r="F104" i="14"/>
  <c r="F2724" i="14"/>
  <c r="F65" i="14"/>
  <c r="F4031" i="14"/>
  <c r="F86" i="14"/>
  <c r="F363" i="14"/>
  <c r="F406" i="14"/>
  <c r="F1273" i="14"/>
  <c r="F4414" i="14"/>
  <c r="F4415" i="14"/>
  <c r="F3273" i="14"/>
  <c r="F4108" i="14"/>
  <c r="F4152" i="14"/>
  <c r="F1101" i="14"/>
  <c r="F1186" i="14"/>
  <c r="F3678" i="14"/>
  <c r="F3172" i="14"/>
  <c r="F4693" i="14"/>
  <c r="F4130" i="14"/>
  <c r="F1058" i="14"/>
  <c r="F1067" i="14"/>
  <c r="F2973" i="14"/>
  <c r="F1215" i="14"/>
  <c r="F2892" i="14"/>
  <c r="F679" i="14"/>
  <c r="F3914" i="14"/>
  <c r="F4153" i="14"/>
  <c r="F4183" i="14"/>
  <c r="F1523" i="14"/>
  <c r="F1546" i="14"/>
  <c r="F1760" i="14"/>
  <c r="F1761" i="14"/>
  <c r="F1762" i="14"/>
  <c r="F1763" i="14"/>
  <c r="F2033" i="14"/>
  <c r="F2034" i="14"/>
  <c r="F2035" i="14"/>
  <c r="F2036" i="14"/>
  <c r="F2257" i="14"/>
  <c r="F2258" i="14"/>
  <c r="F2259" i="14"/>
  <c r="F1160" i="14"/>
  <c r="F3227" i="14"/>
  <c r="F3561" i="14"/>
  <c r="F3597" i="14"/>
  <c r="F4316" i="14"/>
  <c r="F3755" i="14"/>
  <c r="F3344" i="14"/>
  <c r="F3435" i="14"/>
  <c r="F950" i="14"/>
  <c r="F1503" i="14"/>
  <c r="F2903" i="14"/>
  <c r="F2905" i="14"/>
  <c r="F1249" i="14"/>
  <c r="F182" i="14"/>
  <c r="F2764" i="14"/>
  <c r="F2915" i="14"/>
  <c r="F3652" i="14"/>
  <c r="F1261" i="14"/>
  <c r="F1764" i="14"/>
  <c r="F1765" i="14"/>
  <c r="F1766" i="14"/>
  <c r="F1767" i="14"/>
  <c r="F1768" i="14"/>
  <c r="F1845" i="14"/>
  <c r="F2037" i="14"/>
  <c r="F2038" i="14"/>
  <c r="F2039" i="14"/>
  <c r="F2040" i="14"/>
  <c r="F2260" i="14"/>
  <c r="F2261" i="14"/>
  <c r="F2262" i="14"/>
  <c r="F2263" i="14"/>
  <c r="F2264" i="14"/>
  <c r="F2265" i="14"/>
  <c r="F2356" i="14"/>
  <c r="F2397" i="14"/>
  <c r="F2447" i="14"/>
  <c r="F2448" i="14"/>
  <c r="F2492" i="14"/>
  <c r="F3260" i="14"/>
  <c r="F2835" i="14"/>
  <c r="F2836" i="14"/>
  <c r="F3971" i="14"/>
  <c r="F3984" i="14"/>
  <c r="F2655" i="14"/>
  <c r="F378" i="14"/>
  <c r="F3551" i="14"/>
  <c r="F4378" i="14"/>
  <c r="F4379" i="14"/>
  <c r="F4416" i="14"/>
  <c r="F4094" i="14"/>
  <c r="F4695" i="14"/>
  <c r="F364" i="14"/>
  <c r="F2956" i="14"/>
  <c r="F4417" i="14"/>
  <c r="F4064" i="14"/>
  <c r="F4075" i="14"/>
  <c r="F4095" i="14"/>
  <c r="F4109" i="14"/>
  <c r="F659" i="14"/>
  <c r="F621" i="14"/>
  <c r="F3030" i="14"/>
  <c r="F761" i="14"/>
  <c r="F762" i="14"/>
  <c r="F828" i="14"/>
  <c r="F1133" i="14"/>
  <c r="F1152" i="14"/>
  <c r="F909" i="14"/>
  <c r="F2683" i="14"/>
  <c r="F2670" i="14"/>
  <c r="F4673" i="14"/>
  <c r="F4676" i="14"/>
  <c r="F4677" i="14"/>
  <c r="F4678" i="14"/>
  <c r="F1166" i="14"/>
  <c r="F1382" i="14"/>
  <c r="F1383" i="14"/>
  <c r="F1460" i="14"/>
  <c r="F78" i="14"/>
  <c r="F3598" i="14"/>
  <c r="F305" i="14"/>
  <c r="F336" i="14"/>
  <c r="F1247" i="14"/>
  <c r="F3131" i="14"/>
  <c r="F3133" i="14"/>
  <c r="F3145" i="14"/>
  <c r="F3157" i="14"/>
  <c r="F3184" i="14"/>
  <c r="F3623" i="14"/>
  <c r="F3629" i="14"/>
  <c r="F4323" i="14"/>
  <c r="F987" i="14"/>
  <c r="F1022" i="14"/>
  <c r="F31" i="14"/>
  <c r="F298" i="14"/>
  <c r="F306" i="14"/>
  <c r="F1769" i="14"/>
  <c r="F1770" i="14"/>
  <c r="F2041" i="14"/>
  <c r="F2042" i="14"/>
  <c r="F2266" i="14"/>
  <c r="F2267" i="14"/>
  <c r="F448" i="14"/>
  <c r="F2609" i="14"/>
  <c r="F2957" i="14"/>
  <c r="F1894" i="14"/>
  <c r="F2493" i="14"/>
  <c r="F2552" i="14"/>
  <c r="F1461" i="14"/>
  <c r="F4644" i="14"/>
  <c r="F429" i="14"/>
  <c r="F4473" i="14"/>
  <c r="F4590" i="14"/>
  <c r="F4110" i="14"/>
  <c r="F4163" i="14"/>
  <c r="F1222" i="14"/>
  <c r="F3660" i="14"/>
  <c r="F3668" i="14"/>
  <c r="F2815" i="14"/>
  <c r="F3119" i="14"/>
  <c r="F3121" i="14"/>
  <c r="F3123" i="14"/>
  <c r="F3163" i="14"/>
  <c r="F3085" i="14"/>
  <c r="F2610" i="14"/>
  <c r="F2630" i="14"/>
  <c r="F1895" i="14"/>
  <c r="F2494" i="14"/>
  <c r="F2553" i="14"/>
  <c r="F2706" i="14"/>
  <c r="F3069" i="14"/>
  <c r="F2659" i="14"/>
  <c r="F1161" i="14"/>
  <c r="F3228" i="14"/>
  <c r="F3599" i="14"/>
  <c r="F4317" i="14"/>
  <c r="F1108" i="14"/>
  <c r="F910" i="14"/>
  <c r="F1023" i="14"/>
  <c r="F1035" i="14"/>
  <c r="F1091" i="14"/>
  <c r="F19" i="14"/>
  <c r="F1771" i="14"/>
  <c r="F1846" i="14"/>
  <c r="F2043" i="14"/>
  <c r="F2268" i="14"/>
  <c r="F2269" i="14"/>
  <c r="F2357" i="14"/>
  <c r="F2398" i="14"/>
  <c r="F2449" i="14"/>
  <c r="F2782" i="14"/>
  <c r="F442" i="14"/>
  <c r="F466" i="14"/>
  <c r="F4606" i="14"/>
  <c r="F4049" i="14"/>
  <c r="F763" i="14"/>
  <c r="F594" i="14"/>
  <c r="F3675" i="14"/>
  <c r="F3732" i="14"/>
  <c r="F3866" i="14"/>
  <c r="F4667" i="14"/>
  <c r="F4018" i="14"/>
  <c r="F3327" i="14"/>
  <c r="F3387" i="14"/>
  <c r="F3179" i="14"/>
  <c r="F4524" i="14"/>
  <c r="F330" i="14"/>
  <c r="F1307" i="14"/>
  <c r="F3661" i="14"/>
  <c r="F3093" i="14"/>
  <c r="F3102" i="14"/>
  <c r="F3229" i="14"/>
  <c r="F3230" i="14"/>
  <c r="F3507" i="14"/>
  <c r="F3600" i="14"/>
  <c r="F764" i="14"/>
  <c r="F815" i="14"/>
  <c r="F1134" i="14"/>
  <c r="F863" i="14"/>
  <c r="F113" i="14"/>
  <c r="F114" i="14"/>
  <c r="F154" i="14"/>
  <c r="F40" i="14"/>
  <c r="F50" i="14"/>
  <c r="F221" i="14"/>
  <c r="F1772" i="14"/>
  <c r="F2044" i="14"/>
  <c r="F2270" i="14"/>
  <c r="F2495" i="14"/>
  <c r="F2496" i="14"/>
  <c r="F1251" i="14"/>
  <c r="F1547" i="14"/>
  <c r="F2728" i="14"/>
  <c r="F2916" i="14"/>
  <c r="F1623" i="14"/>
  <c r="F2271" i="14"/>
  <c r="F2272" i="14"/>
  <c r="F2497" i="14"/>
  <c r="F2554" i="14"/>
  <c r="F1290" i="14"/>
  <c r="F2" i="14"/>
  <c r="F222" i="14"/>
  <c r="F108" i="14"/>
  <c r="F1384" i="14"/>
  <c r="F1469" i="14"/>
  <c r="F1187" i="14"/>
  <c r="F645" i="14"/>
  <c r="F3256" i="14"/>
  <c r="F379" i="14"/>
  <c r="F4418" i="14"/>
  <c r="F4474" i="14"/>
  <c r="F4618" i="14"/>
  <c r="F4111" i="14"/>
  <c r="F4287" i="14"/>
  <c r="F595" i="14"/>
  <c r="F1188" i="14"/>
  <c r="F646" i="14"/>
  <c r="F3679" i="14"/>
  <c r="F3693" i="14"/>
  <c r="F3733" i="14"/>
  <c r="F3791" i="14"/>
  <c r="F3328" i="14"/>
  <c r="F3407" i="14"/>
  <c r="F3417" i="14"/>
  <c r="F42" i="14"/>
  <c r="F980" i="14"/>
  <c r="F4475" i="14"/>
  <c r="F4558" i="14"/>
  <c r="F4240" i="14"/>
  <c r="F1524" i="14"/>
  <c r="F1548" i="14"/>
  <c r="F2769" i="14"/>
  <c r="F3503" i="14"/>
  <c r="F3670" i="14"/>
  <c r="F1773" i="14"/>
  <c r="F2045" i="14"/>
  <c r="F2273" i="14"/>
  <c r="F2274" i="14"/>
  <c r="F596" i="14"/>
  <c r="F3734" i="14"/>
  <c r="F3329" i="14"/>
  <c r="F3388" i="14"/>
  <c r="F949" i="14"/>
  <c r="F3601" i="14"/>
  <c r="F765" i="14"/>
  <c r="F1117" i="14"/>
  <c r="F1135" i="14"/>
  <c r="F1233" i="14"/>
  <c r="F1470" i="14"/>
  <c r="F1896" i="14"/>
  <c r="F2498" i="14"/>
  <c r="F2555" i="14"/>
  <c r="F1322" i="14"/>
  <c r="F1525" i="14"/>
  <c r="F1549" i="14"/>
  <c r="F1847" i="14"/>
  <c r="F2358" i="14"/>
  <c r="F2399" i="14"/>
  <c r="F2450" i="14"/>
  <c r="F2679" i="14"/>
  <c r="F2913" i="14"/>
  <c r="F2707" i="14"/>
  <c r="F407" i="14"/>
  <c r="F3852" i="14"/>
  <c r="F3915" i="14"/>
  <c r="F3927" i="14"/>
  <c r="F4380" i="14"/>
  <c r="F4419" i="14"/>
  <c r="F4525" i="14"/>
  <c r="F794" i="14"/>
  <c r="F911" i="14"/>
  <c r="F1005" i="14"/>
  <c r="F1234" i="14"/>
  <c r="F491" i="14"/>
  <c r="F544" i="14"/>
  <c r="F440" i="14"/>
  <c r="F1572" i="14"/>
  <c r="F585" i="14"/>
  <c r="F647" i="14"/>
  <c r="F3756" i="14"/>
  <c r="F4663" i="14"/>
  <c r="F4324" i="14"/>
  <c r="F127" i="14"/>
  <c r="F1385" i="14"/>
  <c r="F1420" i="14"/>
  <c r="F1323" i="14"/>
  <c r="F1324" i="14"/>
  <c r="F1774" i="14"/>
  <c r="F1775" i="14"/>
  <c r="F2046" i="14"/>
  <c r="F2047" i="14"/>
  <c r="F2275" i="14"/>
  <c r="F2276" i="14"/>
  <c r="F1084" i="14"/>
  <c r="F2850" i="14"/>
  <c r="F2853" i="14"/>
  <c r="F2854" i="14"/>
  <c r="F3956" i="14"/>
  <c r="F3972" i="14"/>
  <c r="F3973" i="14"/>
  <c r="F3985" i="14"/>
  <c r="F3986" i="14"/>
  <c r="F408" i="14"/>
  <c r="F680" i="14"/>
  <c r="F4420" i="14"/>
  <c r="F4476" i="14"/>
  <c r="F3280" i="14"/>
  <c r="F4112" i="14"/>
  <c r="F766" i="14"/>
  <c r="F802" i="14"/>
  <c r="F2986" i="14"/>
  <c r="F1235" i="14"/>
  <c r="F3878" i="14"/>
  <c r="F3945" i="14"/>
  <c r="F3350" i="14"/>
  <c r="F433" i="14"/>
  <c r="F1571" i="14"/>
  <c r="F2708" i="14"/>
  <c r="F693" i="14"/>
  <c r="F1550" i="14"/>
  <c r="F1776" i="14"/>
  <c r="F1777" i="14"/>
  <c r="F1778" i="14"/>
  <c r="F1779" i="14"/>
  <c r="F2048" i="14"/>
  <c r="F2049" i="14"/>
  <c r="F2050" i="14"/>
  <c r="F2051" i="14"/>
  <c r="F2277" i="14"/>
  <c r="F2278" i="14"/>
  <c r="F2279" i="14"/>
  <c r="F2280" i="14"/>
  <c r="F4339" i="14"/>
  <c r="F4499" i="14"/>
  <c r="F165" i="14"/>
  <c r="F1192" i="14"/>
  <c r="F882" i="14"/>
  <c r="F855" i="14"/>
  <c r="F1317" i="14"/>
  <c r="F1318" i="14"/>
  <c r="F1325" i="14"/>
  <c r="F2675" i="14"/>
  <c r="F2753" i="14"/>
  <c r="F2754" i="14"/>
  <c r="F1316" i="14"/>
  <c r="F302" i="14"/>
  <c r="F1283" i="14"/>
  <c r="F3231" i="14"/>
  <c r="F3103" i="14"/>
  <c r="F597" i="14"/>
  <c r="F3778" i="14"/>
  <c r="F3789" i="14"/>
  <c r="F3247" i="14"/>
  <c r="F3252" i="14"/>
  <c r="F3524" i="14"/>
  <c r="F767" i="14"/>
  <c r="F768" i="14"/>
  <c r="F769" i="14"/>
  <c r="F817" i="14"/>
  <c r="F1109" i="14"/>
  <c r="F578" i="14"/>
  <c r="F1505" i="14"/>
  <c r="F1513" i="14"/>
  <c r="F1780" i="14"/>
  <c r="F2052" i="14"/>
  <c r="F2734" i="14"/>
  <c r="F1445" i="14"/>
  <c r="F1551" i="14"/>
  <c r="F150" i="14"/>
  <c r="F3543" i="14"/>
  <c r="F3651" i="14"/>
  <c r="F681" i="14"/>
  <c r="F1274" i="14"/>
  <c r="F4381" i="14"/>
  <c r="F4382" i="14"/>
  <c r="F4477" i="14"/>
  <c r="F4032" i="14"/>
  <c r="F4157" i="14"/>
  <c r="F1165" i="14"/>
  <c r="F4421" i="14"/>
  <c r="F4591" i="14"/>
  <c r="F1216" i="14"/>
  <c r="F1781" i="14"/>
  <c r="F1782" i="14"/>
  <c r="F1897" i="14"/>
  <c r="F2053" i="14"/>
  <c r="F2054" i="14"/>
  <c r="F2281" i="14"/>
  <c r="F2282" i="14"/>
  <c r="F2488" i="14"/>
  <c r="F2584" i="14"/>
  <c r="F958" i="14"/>
  <c r="F1252" i="14"/>
  <c r="F1446" i="14"/>
  <c r="F1526" i="14"/>
  <c r="F380" i="14"/>
  <c r="F4068" i="14"/>
  <c r="F4099" i="14"/>
  <c r="F3508" i="14"/>
  <c r="F1245" i="14"/>
  <c r="F2958" i="14"/>
  <c r="F3197" i="14"/>
  <c r="F1024" i="14"/>
  <c r="F1036" i="14"/>
  <c r="F1086" i="14"/>
  <c r="F1044" i="14"/>
  <c r="F1059" i="14"/>
  <c r="F1068" i="14"/>
  <c r="F99" i="14"/>
  <c r="F1421" i="14"/>
  <c r="F1478" i="14"/>
  <c r="F1493" i="14"/>
  <c r="F3008" i="14"/>
  <c r="F1315" i="14"/>
  <c r="F2283" i="14"/>
  <c r="F1590" i="14"/>
  <c r="F2890" i="14"/>
  <c r="F1783" i="14"/>
  <c r="F1784" i="14"/>
  <c r="F1848" i="14"/>
  <c r="F2055" i="14"/>
  <c r="F2056" i="14"/>
  <c r="F2284" i="14"/>
  <c r="F2285" i="14"/>
  <c r="F2359" i="14"/>
  <c r="F2400" i="14"/>
  <c r="F2451" i="14"/>
  <c r="F2959" i="14"/>
  <c r="F1339" i="14"/>
  <c r="F3757" i="14"/>
  <c r="F922" i="14"/>
  <c r="F365" i="14"/>
  <c r="F3046" i="14"/>
  <c r="F3928" i="14"/>
  <c r="F4383" i="14"/>
  <c r="F4065" i="14"/>
  <c r="F4096" i="14"/>
  <c r="F580" i="14"/>
  <c r="F614" i="14"/>
  <c r="F3758" i="14"/>
  <c r="F3817" i="14"/>
  <c r="F3879" i="14"/>
  <c r="F4658" i="14"/>
  <c r="F3351" i="14"/>
  <c r="F3432" i="14"/>
  <c r="F3454" i="14"/>
  <c r="F3456" i="14"/>
  <c r="F3464" i="14"/>
  <c r="F3489" i="14"/>
  <c r="F4180" i="14"/>
  <c r="F4211" i="14"/>
  <c r="F2709" i="14"/>
  <c r="F1785" i="14"/>
  <c r="F2057" i="14"/>
  <c r="F2286" i="14"/>
  <c r="F2287" i="14"/>
  <c r="F2917" i="14"/>
  <c r="F500" i="14"/>
  <c r="F280" i="14"/>
  <c r="F559" i="14"/>
  <c r="F4384" i="14"/>
  <c r="F3057" i="14"/>
  <c r="F3602" i="14"/>
  <c r="F3534" i="14"/>
  <c r="F3603" i="14"/>
  <c r="F3604" i="14"/>
  <c r="F1136" i="14"/>
  <c r="F1447" i="14"/>
  <c r="F1786" i="14"/>
  <c r="F1787" i="14"/>
  <c r="F1788" i="14"/>
  <c r="F2058" i="14"/>
  <c r="F2059" i="14"/>
  <c r="F2060" i="14"/>
  <c r="F2288" i="14"/>
  <c r="F2289" i="14"/>
  <c r="F2290" i="14"/>
  <c r="F335" i="14"/>
  <c r="F1789" i="14"/>
  <c r="F1790" i="14"/>
  <c r="F2061" i="14"/>
  <c r="F2062" i="14"/>
  <c r="F2291" i="14"/>
  <c r="F2292" i="14"/>
  <c r="F2293" i="14"/>
  <c r="F2294" i="14"/>
  <c r="F268" i="14"/>
  <c r="F2849" i="14"/>
  <c r="F2851" i="14"/>
  <c r="F3957" i="14"/>
  <c r="F3987" i="14"/>
  <c r="F3036" i="14"/>
  <c r="F151" i="14"/>
  <c r="F1196" i="14"/>
  <c r="F1471" i="14"/>
  <c r="F1155" i="14"/>
  <c r="F648" i="14"/>
  <c r="F193" i="14"/>
  <c r="F366" i="14"/>
  <c r="F4385" i="14"/>
  <c r="F4386" i="14"/>
  <c r="F4387" i="14"/>
  <c r="F4478" i="14"/>
  <c r="F4479" i="14"/>
  <c r="F4229" i="14"/>
  <c r="F770" i="14"/>
  <c r="F771" i="14"/>
  <c r="F2669" i="14"/>
  <c r="F3842" i="14"/>
  <c r="F4665" i="14"/>
  <c r="F4168" i="14"/>
  <c r="F3916" i="14"/>
  <c r="F4388" i="14"/>
  <c r="F4575" i="14"/>
  <c r="F772" i="14"/>
  <c r="F848" i="14"/>
  <c r="F3562" i="14"/>
  <c r="F3605" i="14"/>
  <c r="F581" i="14"/>
  <c r="F3759" i="14"/>
  <c r="F3168" i="14"/>
  <c r="F3169" i="14"/>
  <c r="F3232" i="14"/>
  <c r="F3509" i="14"/>
  <c r="F4318" i="14"/>
  <c r="F773" i="14"/>
  <c r="F849" i="14"/>
  <c r="F1791" i="14"/>
  <c r="F2063" i="14"/>
  <c r="F2295" i="14"/>
  <c r="F661" i="14"/>
  <c r="F3990" i="14"/>
  <c r="F2960" i="14"/>
  <c r="F4480" i="14"/>
  <c r="F4576" i="14"/>
  <c r="F4577" i="14"/>
  <c r="F340" i="14"/>
  <c r="F419" i="14"/>
  <c r="F4340" i="14"/>
  <c r="F501" i="14"/>
  <c r="F545" i="14"/>
  <c r="F560" i="14"/>
  <c r="F409" i="14"/>
  <c r="F682" i="14"/>
  <c r="F2961" i="14"/>
  <c r="F4481" i="14"/>
  <c r="F4482" i="14"/>
  <c r="F4702" i="14"/>
  <c r="F1102" i="14"/>
  <c r="F1139" i="14"/>
  <c r="F1025" i="14"/>
  <c r="F598" i="14"/>
  <c r="F649" i="14"/>
  <c r="F3803" i="14"/>
  <c r="F3330" i="14"/>
  <c r="F3389" i="14"/>
  <c r="F3421" i="14"/>
  <c r="F1792" i="14"/>
  <c r="F1793" i="14"/>
  <c r="F1898" i="14"/>
  <c r="F2064" i="14"/>
  <c r="F2065" i="14"/>
  <c r="F2296" i="14"/>
  <c r="F2297" i="14"/>
  <c r="F2499" i="14"/>
  <c r="F2556" i="14"/>
  <c r="F546" i="14"/>
  <c r="F166" i="14"/>
  <c r="F167" i="14"/>
  <c r="F168" i="14"/>
  <c r="F547" i="14"/>
  <c r="F3735" i="14"/>
  <c r="F3331" i="14"/>
  <c r="F3390" i="14"/>
  <c r="F3519" i="14"/>
  <c r="F1003" i="14"/>
  <c r="F1241" i="14"/>
  <c r="F128" i="14"/>
  <c r="F16" i="14"/>
  <c r="F17" i="14"/>
  <c r="F22" i="14"/>
  <c r="F1243" i="14"/>
  <c r="F1263" i="14"/>
  <c r="F1265" i="14"/>
  <c r="F1794" i="14"/>
  <c r="F2066" i="14"/>
  <c r="F2298" i="14"/>
  <c r="F2884" i="14"/>
  <c r="F2909" i="14"/>
  <c r="F2910" i="14"/>
  <c r="F3040" i="14"/>
  <c r="F1899" i="14"/>
  <c r="F2500" i="14"/>
  <c r="F2557" i="14"/>
  <c r="F4483" i="14"/>
  <c r="F4172" i="14"/>
  <c r="F4703" i="14"/>
  <c r="F410" i="14"/>
  <c r="F4389" i="14"/>
  <c r="F4484" i="14"/>
  <c r="F4485" i="14"/>
  <c r="F4592" i="14"/>
  <c r="F3281" i="14"/>
  <c r="F4158" i="14"/>
  <c r="F650" i="14"/>
  <c r="F4008" i="14"/>
  <c r="F4026" i="14"/>
  <c r="F3442" i="14"/>
  <c r="F3469" i="14"/>
  <c r="F3478" i="14"/>
  <c r="F85" i="14"/>
  <c r="F4188" i="14"/>
  <c r="F411" i="14"/>
  <c r="F4422" i="14"/>
  <c r="F3352" i="14"/>
  <c r="F3646" i="14"/>
  <c r="F254" i="14"/>
  <c r="F293" i="14"/>
  <c r="F1517" i="14"/>
  <c r="F1619" i="14"/>
  <c r="F1900" i="14"/>
  <c r="F2501" i="14"/>
  <c r="F2558" i="14"/>
  <c r="F172" i="14"/>
  <c r="F173" i="14"/>
  <c r="F1448" i="14"/>
  <c r="F3074" i="14"/>
  <c r="F3764" i="14"/>
  <c r="F3835" i="14"/>
  <c r="F3871" i="14"/>
  <c r="F3353" i="14"/>
  <c r="F3520" i="14"/>
  <c r="F223" i="14"/>
  <c r="F2898" i="14"/>
  <c r="F3012" i="14"/>
  <c r="F311" i="14"/>
  <c r="F1399" i="14"/>
  <c r="F1422" i="14"/>
  <c r="F1479" i="14"/>
  <c r="F1045" i="14"/>
  <c r="F981" i="14"/>
  <c r="F321" i="14"/>
  <c r="F3552" i="14"/>
  <c r="F4390" i="14"/>
  <c r="F4179" i="14"/>
  <c r="F774" i="14"/>
  <c r="F1294" i="14"/>
  <c r="F1301" i="14"/>
  <c r="F1302" i="14"/>
  <c r="F1350" i="14"/>
  <c r="F3760" i="14"/>
  <c r="F3345" i="14"/>
  <c r="F3436" i="14"/>
  <c r="F341" i="14"/>
  <c r="F420" i="14"/>
  <c r="F1795" i="14"/>
  <c r="F1796" i="14"/>
  <c r="F2067" i="14"/>
  <c r="F2068" i="14"/>
  <c r="F2299" i="14"/>
  <c r="F2300" i="14"/>
  <c r="F2301" i="14"/>
  <c r="F1901" i="14"/>
  <c r="F2502" i="14"/>
  <c r="F2559" i="14"/>
  <c r="F3266" i="14"/>
  <c r="F948" i="14"/>
  <c r="F3523" i="14"/>
  <c r="F3535" i="14"/>
  <c r="F3606" i="14"/>
  <c r="F51" i="14"/>
  <c r="F1797" i="14"/>
  <c r="F1902" i="14"/>
  <c r="F2069" i="14"/>
  <c r="F2302" i="14"/>
  <c r="F2560" i="14"/>
  <c r="F66" i="14"/>
  <c r="F548" i="14"/>
  <c r="F412" i="14"/>
  <c r="F413" i="14"/>
  <c r="F2803" i="14"/>
  <c r="F322" i="14"/>
  <c r="F323" i="14"/>
  <c r="F4391" i="14"/>
  <c r="F4423" i="14"/>
  <c r="F4486" i="14"/>
  <c r="F3282" i="14"/>
  <c r="F4076" i="14"/>
  <c r="F4113" i="14"/>
  <c r="F694" i="14"/>
  <c r="F775" i="14"/>
  <c r="F776" i="14"/>
  <c r="F850" i="14"/>
  <c r="F1306" i="14"/>
  <c r="F1236" i="14"/>
  <c r="F599" i="14"/>
  <c r="F1189" i="14"/>
  <c r="F651" i="14"/>
  <c r="F70" i="14"/>
  <c r="F3013" i="14"/>
  <c r="F3694" i="14"/>
  <c r="F3736" i="14"/>
  <c r="F3761" i="14"/>
  <c r="F3814" i="14"/>
  <c r="F3332" i="14"/>
  <c r="F3393" i="14"/>
  <c r="F3408" i="14"/>
  <c r="F3419" i="14"/>
  <c r="F3467" i="14"/>
  <c r="F4166" i="14"/>
  <c r="F224" i="14"/>
  <c r="F255" i="14"/>
  <c r="F1617" i="14"/>
  <c r="F3563" i="14"/>
  <c r="F69" i="14"/>
  <c r="F71" i="14"/>
  <c r="F73" i="14"/>
  <c r="F3415" i="14"/>
  <c r="F1386" i="14"/>
  <c r="F1798" i="14"/>
  <c r="F1903" i="14"/>
  <c r="F2070" i="14"/>
  <c r="F2303" i="14"/>
  <c r="F2503" i="14"/>
  <c r="F2561" i="14"/>
  <c r="F4280" i="14"/>
  <c r="F2597" i="14"/>
  <c r="F2710" i="14"/>
  <c r="F2866" i="14"/>
  <c r="F3070" i="14"/>
  <c r="F3518" i="14"/>
  <c r="F600" i="14"/>
  <c r="F3779" i="14"/>
  <c r="F3333" i="14"/>
  <c r="F3391" i="14"/>
  <c r="F3409" i="14"/>
  <c r="F1164" i="14"/>
  <c r="F3077" i="14"/>
  <c r="F3536" i="14"/>
  <c r="F3607" i="14"/>
  <c r="F778" i="14"/>
  <c r="F1237" i="14"/>
  <c r="F12" i="14"/>
  <c r="F272" i="14"/>
  <c r="F1799" i="14"/>
  <c r="F1904" i="14"/>
  <c r="F2071" i="14"/>
  <c r="F2304" i="14"/>
  <c r="F2305" i="14"/>
  <c r="F2306" i="14"/>
  <c r="F2505" i="14"/>
  <c r="F2641" i="14"/>
  <c r="F2868" i="14"/>
  <c r="F3035" i="14"/>
  <c r="F2846" i="14"/>
  <c r="F3974" i="14"/>
  <c r="F3988" i="14"/>
  <c r="F2711" i="14"/>
  <c r="F2900" i="14"/>
  <c r="F256" i="14"/>
  <c r="F913" i="14"/>
  <c r="F1387" i="14"/>
  <c r="F1618" i="14"/>
  <c r="F3267" i="14"/>
  <c r="F441" i="14"/>
  <c r="F688" i="14"/>
  <c r="F324" i="14"/>
  <c r="F4487" i="14"/>
  <c r="F4593" i="14"/>
  <c r="F4000" i="14"/>
  <c r="F3283" i="14"/>
  <c r="F4159" i="14"/>
  <c r="F1298" i="14"/>
  <c r="F1449" i="14"/>
  <c r="F586" i="14"/>
  <c r="F3762" i="14"/>
  <c r="F3780" i="14"/>
  <c r="F3815" i="14"/>
  <c r="F3823" i="14"/>
  <c r="F3824" i="14"/>
  <c r="F3312" i="14"/>
  <c r="F3496" i="14"/>
  <c r="F3497" i="14"/>
  <c r="F4181" i="14"/>
  <c r="F4202" i="14"/>
  <c r="F492" i="14"/>
  <c r="F549" i="14"/>
  <c r="F4001" i="14"/>
  <c r="F109" i="14"/>
  <c r="F225" i="14"/>
  <c r="F3937" i="14"/>
  <c r="F3313" i="14"/>
  <c r="F1308" i="14"/>
  <c r="F2611" i="14"/>
  <c r="F2765" i="14"/>
  <c r="F2783" i="14"/>
  <c r="F3917" i="14"/>
  <c r="F3929" i="14"/>
  <c r="F2967" i="14"/>
  <c r="F923" i="14"/>
  <c r="F1259" i="14"/>
  <c r="F1800" i="14"/>
  <c r="F1850" i="14"/>
  <c r="F2072" i="14"/>
  <c r="F2307" i="14"/>
  <c r="F2361" i="14"/>
  <c r="F2402" i="14"/>
  <c r="F2453" i="14"/>
  <c r="F959" i="14"/>
  <c r="F2671" i="14"/>
  <c r="F3737" i="14"/>
  <c r="F3800" i="14"/>
  <c r="F3334" i="14"/>
  <c r="F3410" i="14"/>
  <c r="F1852" i="14"/>
  <c r="F2363" i="14"/>
  <c r="F2404" i="14"/>
  <c r="F2455" i="14"/>
  <c r="F2732" i="14"/>
  <c r="F2897" i="14"/>
  <c r="F2962" i="14"/>
  <c r="F1217" i="14"/>
  <c r="F1518" i="14"/>
  <c r="F3918" i="14"/>
  <c r="F3930" i="14"/>
  <c r="F4488" i="14"/>
  <c r="F4578" i="14"/>
  <c r="F779" i="14"/>
  <c r="F3400" i="14"/>
  <c r="F3416" i="14"/>
  <c r="F1563" i="14"/>
  <c r="F1566" i="14"/>
  <c r="F1853" i="14"/>
  <c r="F2364" i="14"/>
  <c r="F2405" i="14"/>
  <c r="F2456" i="14"/>
  <c r="F3537" i="14"/>
  <c r="F3538" i="14"/>
  <c r="F3608" i="14"/>
  <c r="F1103" i="14"/>
  <c r="F1143" i="14"/>
  <c r="F975" i="14"/>
  <c r="F977" i="14"/>
  <c r="F1026" i="14"/>
  <c r="F1037" i="14"/>
  <c r="F13" i="14"/>
  <c r="F226" i="14"/>
  <c r="F1218" i="14"/>
  <c r="F1423" i="14"/>
  <c r="F1514" i="14"/>
  <c r="F2980" i="14"/>
  <c r="F1621" i="14"/>
  <c r="F1801" i="14"/>
  <c r="F1802" i="14"/>
  <c r="F1803" i="14"/>
  <c r="F1905" i="14"/>
  <c r="F1906" i="14"/>
  <c r="F2073" i="14"/>
  <c r="F2074" i="14"/>
  <c r="F2085" i="14"/>
  <c r="F2308" i="14"/>
  <c r="F2309" i="14"/>
  <c r="F2310" i="14"/>
  <c r="F2506" i="14"/>
  <c r="F2507" i="14"/>
  <c r="F2508" i="14"/>
  <c r="F2562" i="14"/>
  <c r="F2563" i="14"/>
  <c r="F2564" i="14"/>
  <c r="F2565" i="14"/>
  <c r="F2612" i="14"/>
  <c r="F2805" i="14"/>
  <c r="F152" i="14"/>
  <c r="F1388" i="14"/>
  <c r="F1457" i="14"/>
  <c r="F465" i="14"/>
  <c r="F4619" i="14"/>
  <c r="F4120" i="14"/>
  <c r="F496" i="14"/>
  <c r="F555" i="14"/>
  <c r="F421" i="14"/>
  <c r="F422" i="14"/>
  <c r="F683" i="14"/>
  <c r="F2963" i="14"/>
  <c r="F2964" i="14"/>
  <c r="F325" i="14"/>
  <c r="F3893" i="14"/>
  <c r="F3194" i="14"/>
  <c r="F4392" i="14"/>
  <c r="F4555" i="14"/>
  <c r="F4556" i="14"/>
  <c r="F4582" i="14"/>
  <c r="F4631" i="14"/>
  <c r="F4124" i="14"/>
  <c r="F4125" i="14"/>
  <c r="F4241" i="14"/>
  <c r="F1153" i="14"/>
  <c r="F4269" i="14"/>
  <c r="F655" i="14"/>
  <c r="F3695" i="14"/>
  <c r="F3738" i="14"/>
  <c r="F3801" i="14"/>
  <c r="F3805" i="14"/>
  <c r="F3838" i="14"/>
  <c r="F4649" i="14"/>
  <c r="F4652" i="14"/>
  <c r="F3335" i="14"/>
  <c r="F3394" i="14"/>
  <c r="F4216" i="14"/>
  <c r="F4217" i="14"/>
  <c r="F4247" i="14"/>
  <c r="F157" i="14"/>
  <c r="F1804" i="14"/>
  <c r="F2075" i="14"/>
  <c r="F2311" i="14"/>
  <c r="F1462" i="14"/>
  <c r="F1552" i="14"/>
  <c r="F1805" i="14"/>
  <c r="F1806" i="14"/>
  <c r="F2076" i="14"/>
  <c r="F2077" i="14"/>
  <c r="F2312" i="14"/>
  <c r="F2313" i="14"/>
  <c r="F266" i="14"/>
  <c r="F4298" i="14"/>
  <c r="F2759" i="14"/>
  <c r="F2821" i="14"/>
  <c r="F1807" i="14"/>
  <c r="F2078" i="14"/>
  <c r="F2079" i="14"/>
  <c r="F2314" i="14"/>
  <c r="F2315" i="14"/>
  <c r="F2316" i="14"/>
  <c r="F2712" i="14"/>
  <c r="F82" i="14"/>
  <c r="F2976" i="14"/>
  <c r="F3248" i="14"/>
  <c r="F303" i="14"/>
  <c r="F1162" i="14"/>
  <c r="F1284" i="14"/>
  <c r="F3138" i="14"/>
  <c r="F3187" i="14"/>
  <c r="F3203" i="14"/>
  <c r="F3233" i="14"/>
  <c r="F3609" i="14"/>
  <c r="F3636" i="14"/>
  <c r="F4319" i="14"/>
  <c r="F4325" i="14"/>
  <c r="F691" i="14"/>
  <c r="F816" i="14"/>
  <c r="F1110" i="14"/>
  <c r="F915" i="14"/>
  <c r="F34" i="14"/>
  <c r="F1424" i="14"/>
  <c r="F1494" i="14"/>
  <c r="F1610" i="14"/>
  <c r="F2739" i="14"/>
  <c r="F3038" i="14"/>
  <c r="F1355" i="14"/>
  <c r="F1808" i="14"/>
  <c r="F2080" i="14"/>
  <c r="F2847" i="14"/>
  <c r="F3975" i="14"/>
  <c r="F3989" i="14"/>
  <c r="F4526" i="14"/>
  <c r="F4341" i="14"/>
  <c r="F4500" i="14"/>
  <c r="F684" i="14"/>
  <c r="F4393" i="14"/>
  <c r="F4424" i="14"/>
  <c r="F4527" i="14"/>
  <c r="F4039" i="14"/>
  <c r="F1275" i="14"/>
  <c r="F3086" i="14"/>
  <c r="F1219" i="14"/>
  <c r="F1502" i="14"/>
  <c r="F313" i="14"/>
  <c r="F74" i="14"/>
  <c r="F4077" i="14"/>
  <c r="F4114" i="14"/>
  <c r="F3510" i="14"/>
  <c r="F601" i="14"/>
  <c r="F3412" i="14"/>
  <c r="F3422" i="14"/>
  <c r="F3459" i="14"/>
  <c r="F3473" i="14"/>
  <c r="F3480" i="14"/>
  <c r="F3487" i="14"/>
  <c r="F3234" i="14"/>
  <c r="F4320" i="14"/>
  <c r="F809" i="14"/>
  <c r="F976" i="14"/>
  <c r="F5" i="14"/>
  <c r="F143" i="14"/>
  <c r="F1394" i="14"/>
  <c r="F1463" i="14"/>
  <c r="F1508" i="14"/>
  <c r="F3007" i="14"/>
  <c r="F960" i="14"/>
  <c r="F2877" i="14"/>
  <c r="F1565" i="14"/>
  <c r="F2719" i="14"/>
  <c r="F2740" i="14"/>
  <c r="F1328" i="14"/>
  <c r="F1333" i="14"/>
  <c r="F1341" i="14"/>
  <c r="F1809" i="14"/>
  <c r="F2081" i="14"/>
  <c r="F2317" i="14"/>
  <c r="F2318" i="14"/>
  <c r="F2319" i="14"/>
  <c r="F2509" i="14"/>
  <c r="F2631" i="14"/>
  <c r="F129" i="14"/>
  <c r="F4493" i="14"/>
  <c r="F4594" i="14"/>
  <c r="F4681" i="14"/>
  <c r="F652" i="14"/>
  <c r="F3715" i="14"/>
  <c r="F3765" i="14"/>
  <c r="F3797" i="14"/>
  <c r="F3370" i="14"/>
  <c r="F457" i="14"/>
  <c r="F4394" i="14"/>
  <c r="F3339" i="14"/>
  <c r="F1395" i="14"/>
  <c r="F781" i="14"/>
  <c r="F105" i="14"/>
  <c r="F1450" i="14"/>
  <c r="F2891" i="14"/>
  <c r="F4215" i="14"/>
  <c r="F1810" i="14"/>
  <c r="F2082" i="14"/>
  <c r="F2320" i="14"/>
  <c r="F2632" i="14"/>
  <c r="F1190" i="14"/>
  <c r="F3468" i="14"/>
  <c r="F3481" i="14"/>
  <c r="F1553" i="14"/>
  <c r="F4038" i="14"/>
  <c r="F308" i="14"/>
  <c r="F312" i="14"/>
  <c r="F1811" i="14"/>
  <c r="F2321" i="14"/>
  <c r="F2457" i="14"/>
  <c r="F2883" i="14"/>
  <c r="F1332" i="14"/>
  <c r="F1340" i="14"/>
  <c r="F1346" i="14"/>
  <c r="F144" i="14"/>
  <c r="F3919" i="14"/>
  <c r="F4659" i="14"/>
  <c r="F4296" i="14"/>
  <c r="F414" i="14"/>
  <c r="F449" i="14"/>
  <c r="F450" i="14"/>
  <c r="F3886" i="14"/>
  <c r="F4489" i="14"/>
  <c r="F4595" i="14"/>
  <c r="F4603" i="14"/>
  <c r="F4040" i="14"/>
  <c r="F810" i="14"/>
  <c r="F782" i="14"/>
  <c r="F783" i="14"/>
  <c r="F1087" i="14"/>
  <c r="F1238" i="14"/>
  <c r="F2789" i="14"/>
  <c r="F879" i="14"/>
  <c r="F1220" i="14"/>
  <c r="F1046" i="14"/>
  <c r="F587" i="14"/>
  <c r="F3716" i="14"/>
  <c r="F3938" i="14"/>
  <c r="F3862" i="14"/>
  <c r="F3314" i="14"/>
  <c r="F3425" i="14"/>
  <c r="F1195" i="14"/>
  <c r="F2510" i="14"/>
  <c r="F79" i="14"/>
  <c r="F3039" i="14"/>
  <c r="F169" i="14"/>
  <c r="F1163" i="14"/>
  <c r="F3235" i="14"/>
  <c r="F3078" i="14"/>
  <c r="F4321" i="14"/>
  <c r="F692" i="14"/>
  <c r="F784" i="14"/>
  <c r="F785" i="14"/>
  <c r="F833" i="14"/>
  <c r="F834" i="14"/>
  <c r="F873" i="14"/>
  <c r="F1089" i="14"/>
  <c r="F227" i="14"/>
  <c r="F1425" i="14"/>
  <c r="F274" i="14"/>
  <c r="F2784" i="14"/>
  <c r="F506" i="14"/>
  <c r="F228" i="14"/>
  <c r="F4674" i="14"/>
  <c r="F497" i="14"/>
  <c r="F556" i="14"/>
  <c r="F4528" i="14"/>
  <c r="F3854" i="14"/>
  <c r="F4596" i="14"/>
  <c r="F3271" i="14"/>
  <c r="F3505" i="14"/>
  <c r="F3739" i="14"/>
  <c r="F3832" i="14"/>
  <c r="F3361" i="14"/>
  <c r="F3443" i="14"/>
  <c r="F4041" i="14"/>
  <c r="F4226" i="14"/>
  <c r="F35" i="14"/>
  <c r="F229" i="14"/>
  <c r="F916" i="14"/>
  <c r="F936" i="14"/>
  <c r="F1027" i="14"/>
  <c r="F1038" i="14"/>
  <c r="F1060" i="14"/>
  <c r="F3028" i="14"/>
  <c r="F786" i="14"/>
  <c r="F1554" i="14"/>
  <c r="F3511" i="14"/>
  <c r="F3437" i="14"/>
  <c r="F3447" i="14"/>
  <c r="F342" i="14"/>
  <c r="F423" i="14"/>
  <c r="F4342" i="14"/>
  <c r="F4584" i="14"/>
  <c r="F4054" i="14"/>
  <c r="F4078" i="14"/>
  <c r="F4081" i="14"/>
  <c r="F4115" i="14"/>
  <c r="F3504" i="14"/>
  <c r="F481" i="14"/>
  <c r="F521" i="14"/>
  <c r="F4395" i="14"/>
  <c r="F4694" i="14"/>
  <c r="F2633" i="14"/>
  <c r="F2634" i="14"/>
  <c r="F2713" i="14"/>
  <c r="F2994" i="14"/>
  <c r="F4647" i="14"/>
  <c r="F3512" i="14"/>
  <c r="F3994" i="14"/>
  <c r="F333" i="14"/>
  <c r="F334" i="14"/>
  <c r="F1527" i="14"/>
  <c r="F230" i="14"/>
  <c r="F1221" i="14"/>
  <c r="F502" i="14"/>
  <c r="F281" i="14"/>
  <c r="F283" i="14"/>
  <c r="F561" i="14"/>
  <c r="F381" i="14"/>
  <c r="F4396" i="14"/>
  <c r="F4425" i="14"/>
  <c r="F4579" i="14"/>
  <c r="F4097" i="14"/>
  <c r="F787" i="14"/>
  <c r="F788" i="14"/>
  <c r="F917" i="14"/>
  <c r="F1028" i="14"/>
  <c r="F1061" i="14"/>
  <c r="F4268" i="14"/>
  <c r="F493" i="14"/>
  <c r="F550" i="14"/>
  <c r="F685" i="14"/>
  <c r="F4490" i="14"/>
  <c r="F4557" i="14"/>
  <c r="F4580" i="14"/>
  <c r="F3124" i="14"/>
  <c r="F3153" i="14"/>
  <c r="F3161" i="14"/>
  <c r="F3079" i="14"/>
  <c r="F3094" i="14"/>
  <c r="F3401" i="14"/>
  <c r="F145" i="14"/>
  <c r="F1400" i="14"/>
  <c r="F1472" i="14"/>
  <c r="F1506" i="14"/>
  <c r="F3698" i="14"/>
  <c r="F89" i="14"/>
  <c r="F180" i="14"/>
  <c r="F189" i="14"/>
  <c r="F2770" i="14"/>
  <c r="F1271" i="14"/>
  <c r="F1812" i="14"/>
  <c r="F1813" i="14"/>
  <c r="F1814" i="14"/>
  <c r="F2083" i="14"/>
  <c r="F2084" i="14"/>
  <c r="F2322" i="14"/>
  <c r="F2323" i="14"/>
  <c r="F2324" i="14"/>
  <c r="F2511" i="14"/>
  <c r="F2635" i="14"/>
  <c r="F1595" i="14"/>
  <c r="F2680" i="14"/>
  <c r="F231" i="14"/>
  <c r="F232" i="14"/>
  <c r="F257" i="14"/>
  <c r="F367" i="14"/>
  <c r="F2965" i="14"/>
  <c r="F4397" i="14"/>
  <c r="F4491" i="14"/>
  <c r="F4529" i="14"/>
  <c r="F4581" i="14"/>
  <c r="F4066" i="14"/>
  <c r="F4098" i="14"/>
  <c r="F277" i="14"/>
  <c r="F2666" i="14"/>
  <c r="F856" i="14"/>
  <c r="F978" i="14"/>
  <c r="F4690" i="14"/>
  <c r="F4232" i="14"/>
  <c r="F4242" i="14"/>
  <c r="F4262" i="14"/>
  <c r="F789" i="14"/>
  <c r="F790" i="14"/>
  <c r="F829" i="14"/>
  <c r="F851" i="14"/>
  <c r="F1137" i="14"/>
  <c r="F1140" i="14"/>
  <c r="F3740" i="14"/>
  <c r="F3781" i="14"/>
  <c r="F3834" i="14"/>
  <c r="F3839" i="14"/>
  <c r="F3336" i="14"/>
  <c r="F3411" i="14"/>
  <c r="F3426" i="14"/>
  <c r="F3460" i="14"/>
  <c r="F3462" i="14"/>
  <c r="F4033" i="14"/>
  <c r="F3249" i="14"/>
  <c r="F3782" i="14"/>
  <c r="F3362" i="14"/>
  <c r="F3455" i="14"/>
  <c r="F2982" i="14"/>
  <c r="F1351" i="14"/>
  <c r="F3931" i="14"/>
  <c r="F4329" i="14"/>
  <c r="F4116" i="14"/>
  <c r="F3261" i="14"/>
  <c r="F3610" i="14"/>
  <c r="F3655" i="14"/>
  <c r="F1246" i="14"/>
  <c r="F3690" i="14"/>
  <c r="F473" i="14"/>
  <c r="F3705" i="14"/>
  <c r="F3742" i="14"/>
  <c r="F3766" i="14"/>
  <c r="F3856" i="14"/>
  <c r="F3872" i="14"/>
  <c r="F564" i="14"/>
  <c r="F3898" i="14"/>
  <c r="F32" i="14"/>
  <c r="F1624" i="14"/>
  <c r="F1625" i="14"/>
  <c r="F1626" i="14"/>
  <c r="F1855" i="14"/>
  <c r="F3064" i="14"/>
  <c r="F1910" i="14"/>
  <c r="F1911" i="14"/>
  <c r="F1912" i="14"/>
  <c r="F2088" i="14"/>
  <c r="F2089" i="14"/>
  <c r="F2090" i="14"/>
  <c r="F2091" i="14"/>
  <c r="F2092" i="14"/>
  <c r="F2093" i="14"/>
  <c r="F2460" i="14"/>
  <c r="F2535" i="14"/>
  <c r="F1144" i="14"/>
  <c r="F3942" i="14"/>
  <c r="F3944" i="14"/>
  <c r="F4343" i="14"/>
  <c r="F4426" i="14"/>
  <c r="F4427" i="14"/>
  <c r="F4501" i="14"/>
  <c r="F695" i="14"/>
  <c r="F623" i="14"/>
  <c r="F624" i="14"/>
  <c r="F3997" i="14"/>
  <c r="F332" i="14"/>
  <c r="F2685" i="14"/>
  <c r="F2686" i="14"/>
  <c r="F2731" i="14"/>
  <c r="F3301" i="14"/>
  <c r="F3340" i="14"/>
  <c r="F3354" i="14"/>
  <c r="F3371" i="14"/>
  <c r="F3438" i="14"/>
  <c r="F964" i="14"/>
  <c r="F4146" i="14"/>
  <c r="F4154" i="14"/>
  <c r="F4162" i="14"/>
  <c r="F4170" i="14"/>
  <c r="F4182" i="14"/>
  <c r="F4227" i="14"/>
  <c r="F4256" i="14"/>
  <c r="F582" i="14"/>
  <c r="F607" i="14"/>
  <c r="F4697" i="14"/>
  <c r="F1199" i="14"/>
  <c r="F3111" i="14"/>
  <c r="F1255" i="14"/>
  <c r="F3787" i="14"/>
  <c r="F3828" i="14"/>
  <c r="F3845" i="14"/>
  <c r="F864" i="14"/>
  <c r="F1320" i="14"/>
  <c r="F1358" i="14"/>
  <c r="F1427" i="14"/>
  <c r="F1519" i="14"/>
  <c r="F1561" i="14"/>
  <c r="F1627" i="14"/>
  <c r="F1628" i="14"/>
  <c r="F1629" i="14"/>
  <c r="F1630" i="14"/>
  <c r="F1631" i="14"/>
  <c r="F1815" i="14"/>
  <c r="F1856" i="14"/>
  <c r="F1913" i="14"/>
  <c r="F1914" i="14"/>
  <c r="F1915" i="14"/>
  <c r="F1916" i="14"/>
  <c r="F1917" i="14"/>
  <c r="F2094" i="14"/>
  <c r="F2095" i="14"/>
  <c r="F2096" i="14"/>
  <c r="F2325" i="14"/>
  <c r="F2366" i="14"/>
  <c r="F2407" i="14"/>
  <c r="F2461" i="14"/>
  <c r="F2536" i="14"/>
  <c r="F2649" i="14"/>
  <c r="F2650" i="14"/>
  <c r="F887" i="14"/>
  <c r="F919" i="14"/>
  <c r="F4344" i="14"/>
  <c r="F4530" i="14"/>
  <c r="F4583" i="14"/>
  <c r="F4684" i="14"/>
  <c r="F696" i="14"/>
  <c r="F1173" i="14"/>
  <c r="F1174" i="14"/>
  <c r="F2658" i="14"/>
  <c r="F242" i="14"/>
  <c r="F813" i="14"/>
  <c r="F4004" i="14"/>
  <c r="F522" i="14"/>
  <c r="F551" i="14"/>
  <c r="F4010" i="14"/>
  <c r="F2687" i="14"/>
  <c r="F2716" i="14"/>
  <c r="F3516" i="14"/>
  <c r="F3525" i="14"/>
  <c r="F3564" i="14"/>
  <c r="F2918" i="14"/>
  <c r="F4189" i="14"/>
  <c r="F1047" i="14"/>
  <c r="F4235" i="14"/>
  <c r="F818" i="14"/>
  <c r="F4271" i="14"/>
  <c r="F4282" i="14"/>
  <c r="F3648" i="14"/>
  <c r="F3649" i="14"/>
  <c r="F4705" i="14"/>
  <c r="F4720" i="14"/>
  <c r="F3662" i="14"/>
  <c r="F3117" i="14"/>
  <c r="F3743" i="14"/>
  <c r="F3841" i="14"/>
  <c r="F3874" i="14"/>
  <c r="F3883" i="14"/>
  <c r="F3920" i="14"/>
  <c r="F1480" i="14"/>
  <c r="F1857" i="14"/>
  <c r="F2408" i="14"/>
  <c r="F2462" i="14"/>
  <c r="F2537" i="14"/>
  <c r="F888" i="14"/>
  <c r="F889" i="14"/>
  <c r="F4428" i="14"/>
  <c r="F4429" i="14"/>
  <c r="F4657" i="14"/>
  <c r="F697" i="14"/>
  <c r="F698" i="14"/>
  <c r="F699" i="14"/>
  <c r="F1175" i="14"/>
  <c r="F1612" i="14"/>
  <c r="F1614" i="14"/>
  <c r="F186" i="14"/>
  <c r="F198" i="14"/>
  <c r="F523" i="14"/>
  <c r="F3268" i="14"/>
  <c r="F2725" i="14"/>
  <c r="F2751" i="14"/>
  <c r="F3341" i="14"/>
  <c r="F3363" i="14"/>
  <c r="F3366" i="14"/>
  <c r="F3433" i="14"/>
  <c r="F2766" i="14"/>
  <c r="F984" i="14"/>
  <c r="F3565" i="14"/>
  <c r="F2867" i="14"/>
  <c r="F2885" i="14"/>
  <c r="F1008" i="14"/>
  <c r="F4224" i="14"/>
  <c r="F835" i="14"/>
  <c r="F4275" i="14"/>
  <c r="F3643" i="14"/>
  <c r="F4700" i="14"/>
  <c r="F3767" i="14"/>
  <c r="F1562" i="14"/>
  <c r="F1632" i="14"/>
  <c r="F1633" i="14"/>
  <c r="F1634" i="14"/>
  <c r="F1635" i="14"/>
  <c r="F1636" i="14"/>
  <c r="F1816" i="14"/>
  <c r="F1858" i="14"/>
  <c r="F1859" i="14"/>
  <c r="F1860" i="14"/>
  <c r="F1918" i="14"/>
  <c r="F1919" i="14"/>
  <c r="F1920" i="14"/>
  <c r="F1921" i="14"/>
  <c r="F1922" i="14"/>
  <c r="F2097" i="14"/>
  <c r="F2098" i="14"/>
  <c r="F2099" i="14"/>
  <c r="F2100" i="14"/>
  <c r="F2101" i="14"/>
  <c r="F2326" i="14"/>
  <c r="F2367" i="14"/>
  <c r="F2409" i="14"/>
  <c r="F2463" i="14"/>
  <c r="F2464" i="14"/>
  <c r="F2465" i="14"/>
  <c r="F2538" i="14"/>
  <c r="F2539" i="14"/>
  <c r="F2540" i="14"/>
  <c r="F943" i="14"/>
  <c r="F4627" i="14"/>
  <c r="F1576" i="14"/>
  <c r="F1581" i="14"/>
  <c r="F700" i="14"/>
  <c r="F701" i="14"/>
  <c r="F507" i="14"/>
  <c r="F2688" i="14"/>
  <c r="F4126" i="14"/>
  <c r="F2775" i="14"/>
  <c r="F1009" i="14"/>
  <c r="F2978" i="14"/>
  <c r="F2992" i="14"/>
  <c r="F1048" i="14"/>
  <c r="F1062" i="14"/>
  <c r="F852" i="14"/>
  <c r="F4277" i="14"/>
  <c r="F3051" i="14"/>
  <c r="F3667" i="14"/>
  <c r="F3669" i="14"/>
  <c r="F3899" i="14"/>
  <c r="F1428" i="14"/>
  <c r="F1520" i="14"/>
  <c r="F1637" i="14"/>
  <c r="F1638" i="14"/>
  <c r="F1639" i="14"/>
  <c r="F1640" i="14"/>
  <c r="F1817" i="14"/>
  <c r="F1818" i="14"/>
  <c r="F1861" i="14"/>
  <c r="F1923" i="14"/>
  <c r="F1924" i="14"/>
  <c r="F1925" i="14"/>
  <c r="F2102" i="14"/>
  <c r="F2103" i="14"/>
  <c r="F2104" i="14"/>
  <c r="F2105" i="14"/>
  <c r="F2327" i="14"/>
  <c r="F2328" i="14"/>
  <c r="F2368" i="14"/>
  <c r="F2369" i="14"/>
  <c r="F2410" i="14"/>
  <c r="F2411" i="14"/>
  <c r="F2466" i="14"/>
  <c r="F2541" i="14"/>
  <c r="F3935" i="14"/>
  <c r="F4345" i="14"/>
  <c r="F4346" i="14"/>
  <c r="F4398" i="14"/>
  <c r="F4559" i="14"/>
  <c r="F4643" i="14"/>
  <c r="F4668" i="14"/>
  <c r="F1603" i="14"/>
  <c r="F4692" i="14"/>
  <c r="F3255" i="14"/>
  <c r="F4045" i="14"/>
  <c r="F664" i="14"/>
  <c r="F3506" i="14"/>
  <c r="F2792" i="14"/>
  <c r="F4155" i="14"/>
  <c r="F337" i="14"/>
  <c r="F343" i="14"/>
  <c r="F344" i="14"/>
  <c r="F368" i="14"/>
  <c r="F2919" i="14"/>
  <c r="F999" i="14"/>
  <c r="F92" i="14"/>
  <c r="F4169" i="14"/>
  <c r="F836" i="14"/>
  <c r="F482" i="14"/>
  <c r="F3150" i="14"/>
  <c r="F4330" i="14"/>
  <c r="F117" i="14"/>
  <c r="F1641" i="14"/>
  <c r="F1642" i="14"/>
  <c r="F1643" i="14"/>
  <c r="F1644" i="14"/>
  <c r="F1645" i="14"/>
  <c r="F1862" i="14"/>
  <c r="F1863" i="14"/>
  <c r="F1864" i="14"/>
  <c r="F1926" i="14"/>
  <c r="F1927" i="14"/>
  <c r="F1928" i="14"/>
  <c r="F1929" i="14"/>
  <c r="F2106" i="14"/>
  <c r="F2107" i="14"/>
  <c r="F2108" i="14"/>
  <c r="F2109" i="14"/>
  <c r="F2412" i="14"/>
  <c r="F2467" i="14"/>
  <c r="F2468" i="14"/>
  <c r="F2469" i="14"/>
  <c r="F2470" i="14"/>
  <c r="F2542" i="14"/>
  <c r="F2543" i="14"/>
  <c r="F2544" i="14"/>
  <c r="F4347" i="14"/>
  <c r="F4430" i="14"/>
  <c r="F4502" i="14"/>
  <c r="F4560" i="14"/>
  <c r="F4597" i="14"/>
  <c r="F1591" i="14"/>
  <c r="F4661" i="14"/>
  <c r="F1176" i="14"/>
  <c r="F1600" i="14"/>
  <c r="F656" i="14"/>
  <c r="F524" i="14"/>
  <c r="F4133" i="14"/>
  <c r="F3566" i="14"/>
  <c r="F3567" i="14"/>
  <c r="F3568" i="14"/>
  <c r="F382" i="14"/>
  <c r="F2899" i="14"/>
  <c r="F3009" i="14"/>
  <c r="F4230" i="14"/>
  <c r="F4250" i="14"/>
  <c r="F3034" i="14"/>
  <c r="F1201" i="14"/>
  <c r="F615" i="14"/>
  <c r="F474" i="14"/>
  <c r="F3704" i="14"/>
  <c r="F3718" i="14"/>
  <c r="F3768" i="14"/>
  <c r="F6" i="14"/>
  <c r="F3881" i="14"/>
  <c r="F326" i="14"/>
  <c r="F118" i="14"/>
  <c r="F865" i="14"/>
  <c r="F1303" i="14"/>
  <c r="F1359" i="14"/>
  <c r="F1473" i="14"/>
  <c r="F1646" i="14"/>
  <c r="F1647" i="14"/>
  <c r="F1648" i="14"/>
  <c r="F1865" i="14"/>
  <c r="F1930" i="14"/>
  <c r="F1931" i="14"/>
  <c r="F2110" i="14"/>
  <c r="F2111" i="14"/>
  <c r="F2112" i="14"/>
  <c r="F2113" i="14"/>
  <c r="F2413" i="14"/>
  <c r="F2471" i="14"/>
  <c r="F2545" i="14"/>
  <c r="F4348" i="14"/>
  <c r="F4399" i="14"/>
  <c r="F4431" i="14"/>
  <c r="F4531" i="14"/>
  <c r="F4608" i="14"/>
  <c r="F702" i="14"/>
  <c r="F703" i="14"/>
  <c r="F1609" i="14"/>
  <c r="F508" i="14"/>
  <c r="F2689" i="14"/>
  <c r="F3318" i="14"/>
  <c r="F3355" i="14"/>
  <c r="F3403" i="14"/>
  <c r="F3439" i="14"/>
  <c r="F3448" i="14"/>
  <c r="F4082" i="14"/>
  <c r="F4135" i="14"/>
  <c r="F3569" i="14"/>
  <c r="F2793" i="14"/>
  <c r="F369" i="14"/>
  <c r="F451" i="14"/>
  <c r="F4243" i="14"/>
  <c r="F4283" i="14"/>
  <c r="F4288" i="14"/>
  <c r="F612" i="14"/>
  <c r="F4706" i="14"/>
  <c r="F3044" i="14"/>
  <c r="F3681" i="14"/>
  <c r="F3783" i="14"/>
  <c r="F7" i="14"/>
  <c r="F18" i="14"/>
  <c r="F3840" i="14"/>
  <c r="F3170" i="14"/>
  <c r="F867" i="14"/>
  <c r="F158" i="14"/>
  <c r="F1354" i="14"/>
  <c r="F1360" i="14"/>
  <c r="F1389" i="14"/>
  <c r="F1401" i="14"/>
  <c r="F1481" i="14"/>
  <c r="F1509" i="14"/>
  <c r="F1556" i="14"/>
  <c r="F36" i="14"/>
  <c r="F1649" i="14"/>
  <c r="F1650" i="14"/>
  <c r="F1819" i="14"/>
  <c r="F1820" i="14"/>
  <c r="F1821" i="14"/>
  <c r="F1932" i="14"/>
  <c r="F1933" i="14"/>
  <c r="F2114" i="14"/>
  <c r="F2115" i="14"/>
  <c r="F2329" i="14"/>
  <c r="F2330" i="14"/>
  <c r="F2331" i="14"/>
  <c r="F2370" i="14"/>
  <c r="F2371" i="14"/>
  <c r="F2372" i="14"/>
  <c r="F2414" i="14"/>
  <c r="F2415" i="14"/>
  <c r="F2416" i="14"/>
  <c r="F2644" i="14"/>
  <c r="F43" i="14"/>
  <c r="F327" i="14"/>
  <c r="F2652" i="14"/>
  <c r="F2653" i="14"/>
  <c r="F941" i="14"/>
  <c r="F4349" i="14"/>
  <c r="F4432" i="14"/>
  <c r="F4433" i="14"/>
  <c r="F4503" i="14"/>
  <c r="F4561" i="14"/>
  <c r="F4620" i="14"/>
  <c r="F1177" i="14"/>
  <c r="F2657" i="14"/>
  <c r="F190" i="14"/>
  <c r="F194" i="14"/>
  <c r="F199" i="14"/>
  <c r="F806" i="14"/>
  <c r="F2677" i="14"/>
  <c r="F2717" i="14"/>
  <c r="F2726" i="14"/>
  <c r="F2741" i="14"/>
  <c r="F269" i="14"/>
  <c r="F4050" i="14"/>
  <c r="F4069" i="14"/>
  <c r="F4100" i="14"/>
  <c r="F4127" i="14"/>
  <c r="F2834" i="14"/>
  <c r="F3632" i="14"/>
  <c r="F998" i="14"/>
  <c r="F443" i="14"/>
  <c r="F2920" i="14"/>
  <c r="F2921" i="14"/>
  <c r="F2991" i="14"/>
  <c r="F1039" i="14"/>
  <c r="F4194" i="14"/>
  <c r="F3641" i="14"/>
  <c r="F3642" i="14"/>
  <c r="F4707" i="14"/>
  <c r="F93" i="14"/>
  <c r="F3719" i="14"/>
  <c r="F3763" i="14"/>
  <c r="F309" i="14"/>
  <c r="F1262" i="14"/>
  <c r="F3813" i="14"/>
  <c r="F3816" i="14"/>
  <c r="F3825" i="14"/>
  <c r="F3846" i="14"/>
  <c r="F3847" i="14"/>
  <c r="F3848" i="14"/>
  <c r="F1111" i="14"/>
  <c r="F3849" i="14"/>
  <c r="F3858" i="14"/>
  <c r="F3880" i="14"/>
  <c r="F3189" i="14"/>
  <c r="F130" i="14"/>
  <c r="F156" i="14"/>
  <c r="F1312" i="14"/>
  <c r="F3193" i="14"/>
  <c r="F3900" i="14"/>
  <c r="F1361" i="14"/>
  <c r="F1390" i="14"/>
  <c r="F1451" i="14"/>
  <c r="F1510" i="14"/>
  <c r="F1651" i="14"/>
  <c r="F1652" i="14"/>
  <c r="F1653" i="14"/>
  <c r="F1654" i="14"/>
  <c r="F1655" i="14"/>
  <c r="F1822" i="14"/>
  <c r="F3061" i="14"/>
  <c r="F1934" i="14"/>
  <c r="F1935" i="14"/>
  <c r="F1936" i="14"/>
  <c r="F1937" i="14"/>
  <c r="F1938" i="14"/>
  <c r="F2116" i="14"/>
  <c r="F2117" i="14"/>
  <c r="F2118" i="14"/>
  <c r="F2332" i="14"/>
  <c r="F2373" i="14"/>
  <c r="F2417" i="14"/>
  <c r="F2615" i="14"/>
  <c r="F4400" i="14"/>
  <c r="F4434" i="14"/>
  <c r="F4680" i="14"/>
  <c r="F4685" i="14"/>
  <c r="F704" i="14"/>
  <c r="F4688" i="14"/>
  <c r="F625" i="14"/>
  <c r="F2742" i="14"/>
  <c r="F953" i="14"/>
  <c r="F3315" i="14"/>
  <c r="F3365" i="14"/>
  <c r="F3457" i="14"/>
  <c r="F3461" i="14"/>
  <c r="F3470" i="14"/>
  <c r="F3548" i="14"/>
  <c r="F3570" i="14"/>
  <c r="F2794" i="14"/>
  <c r="F2804" i="14"/>
  <c r="F2860" i="14"/>
  <c r="F2869" i="14"/>
  <c r="F2882" i="14"/>
  <c r="F383" i="14"/>
  <c r="F384" i="14"/>
  <c r="F444" i="14"/>
  <c r="F613" i="14"/>
  <c r="F4712" i="14"/>
  <c r="F4718" i="14"/>
  <c r="F1194" i="14"/>
  <c r="F4301" i="14"/>
  <c r="F1104" i="14"/>
  <c r="F1118" i="14"/>
  <c r="F1119" i="14"/>
  <c r="F1277" i="14"/>
  <c r="F146" i="14"/>
  <c r="F33" i="14"/>
  <c r="F1656" i="14"/>
  <c r="F1657" i="14"/>
  <c r="F1866" i="14"/>
  <c r="F3063" i="14"/>
  <c r="F1939" i="14"/>
  <c r="F1940" i="14"/>
  <c r="F2119" i="14"/>
  <c r="F2472" i="14"/>
  <c r="F2546" i="14"/>
  <c r="F890" i="14"/>
  <c r="F946" i="14"/>
  <c r="F3206" i="14"/>
  <c r="F4350" i="14"/>
  <c r="F4504" i="14"/>
  <c r="F4598" i="14"/>
  <c r="F4625" i="14"/>
  <c r="F1579" i="14"/>
  <c r="F1583" i="14"/>
  <c r="F1597" i="14"/>
  <c r="F705" i="14"/>
  <c r="F706" i="14"/>
  <c r="F3254" i="14"/>
  <c r="F200" i="14"/>
  <c r="F243" i="14"/>
  <c r="F244" i="14"/>
  <c r="F2729" i="14"/>
  <c r="F2743" i="14"/>
  <c r="F665" i="14"/>
  <c r="F3274" i="14"/>
  <c r="F4136" i="14"/>
  <c r="F1154" i="14"/>
  <c r="F3549" i="14"/>
  <c r="F3571" i="14"/>
  <c r="F2875" i="14"/>
  <c r="F2922" i="14"/>
  <c r="F2983" i="14"/>
  <c r="F4236" i="14"/>
  <c r="F4257" i="14"/>
  <c r="F819" i="14"/>
  <c r="F4276" i="14"/>
  <c r="F4713" i="14"/>
  <c r="F1239" i="14"/>
  <c r="F471" i="14"/>
  <c r="F3850" i="14"/>
  <c r="F803" i="14"/>
  <c r="F1658" i="14"/>
  <c r="F1867" i="14"/>
  <c r="F1941" i="14"/>
  <c r="F2120" i="14"/>
  <c r="F2547" i="14"/>
  <c r="F2600" i="14"/>
  <c r="F4351" i="14"/>
  <c r="F4599" i="14"/>
  <c r="F1577" i="14"/>
  <c r="F1578" i="14"/>
  <c r="F1582" i="14"/>
  <c r="F1592" i="14"/>
  <c r="F509" i="14"/>
  <c r="F4043" i="14"/>
  <c r="F2746" i="14"/>
  <c r="F3275" i="14"/>
  <c r="F3517" i="14"/>
  <c r="F4055" i="14"/>
  <c r="F4083" i="14"/>
  <c r="F4137" i="14"/>
  <c r="F2776" i="14"/>
  <c r="F3087" i="14"/>
  <c r="F3095" i="14"/>
  <c r="F435" i="14"/>
  <c r="F2923" i="14"/>
  <c r="F4233" i="14"/>
  <c r="F4258" i="14"/>
  <c r="F837" i="14"/>
  <c r="F1224" i="14"/>
  <c r="F472" i="14"/>
  <c r="F3706" i="14"/>
  <c r="F4302" i="14"/>
  <c r="F3141" i="14"/>
  <c r="F3142" i="14"/>
  <c r="F3794" i="14"/>
  <c r="F3796" i="14"/>
  <c r="F101" i="14"/>
  <c r="F3867" i="14"/>
  <c r="F131" i="14"/>
  <c r="F1304" i="14"/>
  <c r="F1352" i="14"/>
  <c r="F1362" i="14"/>
  <c r="F1363" i="14"/>
  <c r="F1429" i="14"/>
  <c r="F1430" i="14"/>
  <c r="F1431" i="14"/>
  <c r="F1432" i="14"/>
  <c r="F1464" i="14"/>
  <c r="F1521" i="14"/>
  <c r="F1522" i="14"/>
  <c r="F1528" i="14"/>
  <c r="F1529" i="14"/>
  <c r="F1659" i="14"/>
  <c r="F1660" i="14"/>
  <c r="F1942" i="14"/>
  <c r="F1943" i="14"/>
  <c r="F2121" i="14"/>
  <c r="F2122" i="14"/>
  <c r="F2123" i="14"/>
  <c r="F159" i="14"/>
  <c r="F4352" i="14"/>
  <c r="F4401" i="14"/>
  <c r="F4505" i="14"/>
  <c r="F4562" i="14"/>
  <c r="F4600" i="14"/>
  <c r="F626" i="14"/>
  <c r="F510" i="14"/>
  <c r="F525" i="14"/>
  <c r="F571" i="14"/>
  <c r="F60" i="14"/>
  <c r="F954" i="14"/>
  <c r="F3302" i="14"/>
  <c r="F3372" i="14"/>
  <c r="F3395" i="14"/>
  <c r="F3498" i="14"/>
  <c r="F2757" i="14"/>
  <c r="F3572" i="14"/>
  <c r="F2822" i="14"/>
  <c r="F81" i="14"/>
  <c r="F3088" i="14"/>
  <c r="F436" i="14"/>
  <c r="F90" i="14"/>
  <c r="F96" i="14"/>
  <c r="F3720" i="14"/>
  <c r="F4303" i="14"/>
  <c r="F3149" i="14"/>
  <c r="F1278" i="14"/>
  <c r="F1279" i="14"/>
  <c r="F1286" i="14"/>
  <c r="F1334" i="14"/>
  <c r="F1530" i="14"/>
  <c r="F1661" i="14"/>
  <c r="F1944" i="14"/>
  <c r="F2124" i="14"/>
  <c r="F2125" i="14"/>
  <c r="F951" i="14"/>
  <c r="F3207" i="14"/>
  <c r="F3208" i="14"/>
  <c r="F4532" i="14"/>
  <c r="F4533" i="14"/>
  <c r="F4626" i="14"/>
  <c r="F707" i="14"/>
  <c r="F4689" i="14"/>
  <c r="F3263" i="14"/>
  <c r="F187" i="14"/>
  <c r="F2730" i="14"/>
  <c r="F2744" i="14"/>
  <c r="F3427" i="14"/>
  <c r="F4131" i="14"/>
  <c r="F1157" i="14"/>
  <c r="F3544" i="14"/>
  <c r="F3553" i="14"/>
  <c r="F3573" i="14"/>
  <c r="F2895" i="14"/>
  <c r="F427" i="14"/>
  <c r="F2924" i="14"/>
  <c r="F2925" i="14"/>
  <c r="F2926" i="14"/>
  <c r="F2968" i="14"/>
  <c r="F4225" i="14"/>
  <c r="F838" i="14"/>
  <c r="F605" i="14"/>
  <c r="F3744" i="14"/>
  <c r="F4331" i="14"/>
  <c r="F3818" i="14"/>
  <c r="F3868" i="14"/>
  <c r="F3171" i="14"/>
  <c r="F3173" i="14"/>
  <c r="F119" i="14"/>
  <c r="F132" i="14"/>
  <c r="F3933" i="14"/>
  <c r="F1531" i="14"/>
  <c r="F1662" i="14"/>
  <c r="F1663" i="14"/>
  <c r="F1664" i="14"/>
  <c r="F1945" i="14"/>
  <c r="F1946" i="14"/>
  <c r="F1947" i="14"/>
  <c r="F2126" i="14"/>
  <c r="F2127" i="14"/>
  <c r="F2128" i="14"/>
  <c r="F2601" i="14"/>
  <c r="F160" i="14"/>
  <c r="F170" i="14"/>
  <c r="F171" i="14"/>
  <c r="F924" i="14"/>
  <c r="F4563" i="14"/>
  <c r="F708" i="14"/>
  <c r="F4034" i="14"/>
  <c r="F2690" i="14"/>
  <c r="F57" i="14"/>
  <c r="F58" i="14"/>
  <c r="F61" i="14"/>
  <c r="F3342" i="14"/>
  <c r="F3434" i="14"/>
  <c r="F3474" i="14"/>
  <c r="F3482" i="14"/>
  <c r="F3488" i="14"/>
  <c r="F4128" i="14"/>
  <c r="F2760" i="14"/>
  <c r="F965" i="14"/>
  <c r="F3526" i="14"/>
  <c r="F3574" i="14"/>
  <c r="F2817" i="14"/>
  <c r="F4148" i="14"/>
  <c r="F997" i="14"/>
  <c r="F430" i="14"/>
  <c r="F2927" i="14"/>
  <c r="F2928" i="14"/>
  <c r="F4251" i="14"/>
  <c r="F4252" i="14"/>
  <c r="F608" i="14"/>
  <c r="F1197" i="14"/>
  <c r="F3657" i="14"/>
  <c r="F475" i="14"/>
  <c r="F3769" i="14"/>
  <c r="F3833" i="14"/>
  <c r="F3882" i="14"/>
  <c r="F3177" i="14"/>
  <c r="F861" i="14"/>
  <c r="F1402" i="14"/>
  <c r="F1516" i="14"/>
  <c r="F1665" i="14"/>
  <c r="F1868" i="14"/>
  <c r="F1948" i="14"/>
  <c r="F2129" i="14"/>
  <c r="F2473" i="14"/>
  <c r="F2548" i="14"/>
  <c r="F1145" i="14"/>
  <c r="F3947" i="14"/>
  <c r="F3966" i="14"/>
  <c r="F891" i="14"/>
  <c r="F3992" i="14"/>
  <c r="F925" i="14"/>
  <c r="F4402" i="14"/>
  <c r="F709" i="14"/>
  <c r="F188" i="14"/>
  <c r="F4002" i="14"/>
  <c r="F511" i="14"/>
  <c r="F2727" i="14"/>
  <c r="F3356" i="14"/>
  <c r="F3440" i="14"/>
  <c r="F963" i="14"/>
  <c r="F966" i="14"/>
  <c r="F3521" i="14"/>
  <c r="F3575" i="14"/>
  <c r="F2825" i="14"/>
  <c r="F2870" i="14"/>
  <c r="F370" i="14"/>
  <c r="F452" i="14"/>
  <c r="F1010" i="14"/>
  <c r="F1029" i="14"/>
  <c r="F4197" i="14"/>
  <c r="F1049" i="14"/>
  <c r="F1063" i="14"/>
  <c r="F1070" i="14"/>
  <c r="F3014" i="14"/>
  <c r="F3015" i="14"/>
  <c r="F3029" i="14"/>
  <c r="F839" i="14"/>
  <c r="F3032" i="14"/>
  <c r="F3640" i="14"/>
  <c r="F94" i="14"/>
  <c r="F1250" i="14"/>
  <c r="F3107" i="14"/>
  <c r="F3770" i="14"/>
  <c r="F282" i="14"/>
  <c r="F299" i="14"/>
  <c r="F307" i="14"/>
  <c r="F1266" i="14"/>
  <c r="F3836" i="14"/>
  <c r="F1120" i="14"/>
  <c r="F1121" i="14"/>
  <c r="F1122" i="14"/>
  <c r="F1280" i="14"/>
  <c r="F1288" i="14"/>
  <c r="F798" i="14"/>
  <c r="F3901" i="14"/>
  <c r="F3902" i="14"/>
  <c r="F1364" i="14"/>
  <c r="F1365" i="14"/>
  <c r="F1403" i="14"/>
  <c r="F1433" i="14"/>
  <c r="F1482" i="14"/>
  <c r="F1483" i="14"/>
  <c r="F1497" i="14"/>
  <c r="F1532" i="14"/>
  <c r="F27" i="14"/>
  <c r="F1666" i="14"/>
  <c r="F1667" i="14"/>
  <c r="F1949" i="14"/>
  <c r="F1950" i="14"/>
  <c r="F2130" i="14"/>
  <c r="F2131" i="14"/>
  <c r="F2616" i="14"/>
  <c r="F566" i="14"/>
  <c r="F3209" i="14"/>
  <c r="F3210" i="14"/>
  <c r="F4353" i="14"/>
  <c r="F4403" i="14"/>
  <c r="F4564" i="14"/>
  <c r="F175" i="14"/>
  <c r="F1584" i="14"/>
  <c r="F710" i="14"/>
  <c r="F711" i="14"/>
  <c r="F201" i="14"/>
  <c r="F4003" i="14"/>
  <c r="F3276" i="14"/>
  <c r="F3449" i="14"/>
  <c r="F4051" i="14"/>
  <c r="F4052" i="14"/>
  <c r="F4056" i="14"/>
  <c r="F4057" i="14"/>
  <c r="F4079" i="14"/>
  <c r="F4080" i="14"/>
  <c r="F4084" i="14"/>
  <c r="F4085" i="14"/>
  <c r="F4138" i="14"/>
  <c r="F3576" i="14"/>
  <c r="F4149" i="14"/>
  <c r="F345" i="14"/>
  <c r="F371" i="14"/>
  <c r="F385" i="14"/>
  <c r="F2914" i="14"/>
  <c r="F2929" i="14"/>
  <c r="F4198" i="14"/>
  <c r="F4218" i="14"/>
  <c r="F3010" i="14"/>
  <c r="F1050" i="14"/>
  <c r="F820" i="14"/>
  <c r="F821" i="14"/>
  <c r="F4289" i="14"/>
  <c r="F616" i="14"/>
  <c r="F476" i="14"/>
  <c r="F3717" i="14"/>
  <c r="F3745" i="14"/>
  <c r="F278" i="14"/>
  <c r="F3795" i="14"/>
  <c r="F3798" i="14"/>
  <c r="F3802" i="14"/>
  <c r="F3819" i="14"/>
  <c r="F1112" i="14"/>
  <c r="F3164" i="14"/>
  <c r="F155" i="14"/>
  <c r="F868" i="14"/>
  <c r="F1434" i="14"/>
  <c r="F1668" i="14"/>
  <c r="F1669" i="14"/>
  <c r="F1869" i="14"/>
  <c r="F1951" i="14"/>
  <c r="F1952" i="14"/>
  <c r="F2132" i="14"/>
  <c r="F2133" i="14"/>
  <c r="F2134" i="14"/>
  <c r="F2474" i="14"/>
  <c r="F2585" i="14"/>
  <c r="F164" i="14"/>
  <c r="F174" i="14"/>
  <c r="F3211" i="14"/>
  <c r="F4333" i="14"/>
  <c r="F4435" i="14"/>
  <c r="F4494" i="14"/>
  <c r="F4506" i="14"/>
  <c r="F4534" i="14"/>
  <c r="F4565" i="14"/>
  <c r="F4609" i="14"/>
  <c r="F712" i="14"/>
  <c r="F791" i="14"/>
  <c r="F1178" i="14"/>
  <c r="F3258" i="14"/>
  <c r="F627" i="14"/>
  <c r="F512" i="14"/>
  <c r="F513" i="14"/>
  <c r="F666" i="14"/>
  <c r="F667" i="14"/>
  <c r="F3316" i="14"/>
  <c r="F3373" i="14"/>
  <c r="F3396" i="14"/>
  <c r="F3499" i="14"/>
  <c r="F4121" i="14"/>
  <c r="F3527" i="14"/>
  <c r="F3577" i="14"/>
  <c r="F2795" i="14"/>
  <c r="F2796" i="14"/>
  <c r="F2862" i="14"/>
  <c r="F72" i="14"/>
  <c r="F338" i="14"/>
  <c r="F386" i="14"/>
  <c r="F417" i="14"/>
  <c r="F424" i="14"/>
  <c r="F453" i="14"/>
  <c r="F3011" i="14"/>
  <c r="F4290" i="14"/>
  <c r="F602" i="14"/>
  <c r="F609" i="14"/>
  <c r="F611" i="14"/>
  <c r="F95" i="14"/>
  <c r="F3843" i="14"/>
  <c r="F120" i="14"/>
  <c r="F799" i="14"/>
  <c r="F1670" i="14"/>
  <c r="F1953" i="14"/>
  <c r="F2135" i="14"/>
  <c r="F713" i="14"/>
  <c r="F795" i="14"/>
  <c r="F1011" i="14"/>
  <c r="F4178" i="14"/>
  <c r="F4220" i="14"/>
  <c r="F498" i="14"/>
  <c r="F853" i="14"/>
  <c r="F874" i="14"/>
  <c r="F1296" i="14"/>
  <c r="F1366" i="14"/>
  <c r="F1435" i="14"/>
  <c r="F1465" i="14"/>
  <c r="F1484" i="14"/>
  <c r="F926" i="14"/>
  <c r="F4623" i="14"/>
  <c r="F1569" i="14"/>
  <c r="F178" i="14"/>
  <c r="F557" i="14"/>
  <c r="F4037" i="14"/>
  <c r="F572" i="14"/>
  <c r="F686" i="14"/>
  <c r="F1040" i="14"/>
  <c r="F4255" i="14"/>
  <c r="F3016" i="14"/>
  <c r="F617" i="14"/>
  <c r="F1256" i="14"/>
  <c r="F3696" i="14"/>
  <c r="F3697" i="14"/>
  <c r="F3721" i="14"/>
  <c r="F3784" i="14"/>
  <c r="F3786" i="14"/>
  <c r="F4304" i="14"/>
  <c r="F106" i="14"/>
  <c r="F860" i="14"/>
  <c r="F1357" i="14"/>
  <c r="F1396" i="14"/>
  <c r="F1485" i="14"/>
  <c r="F1507" i="14"/>
  <c r="F1671" i="14"/>
  <c r="F1672" i="14"/>
  <c r="F1673" i="14"/>
  <c r="F1870" i="14"/>
  <c r="F1954" i="14"/>
  <c r="F1955" i="14"/>
  <c r="F1956" i="14"/>
  <c r="F2136" i="14"/>
  <c r="F2137" i="14"/>
  <c r="F2138" i="14"/>
  <c r="F2475" i="14"/>
  <c r="F2586" i="14"/>
  <c r="F3939" i="14"/>
  <c r="F892" i="14"/>
  <c r="F3993" i="14"/>
  <c r="F937" i="14"/>
  <c r="F3212" i="14"/>
  <c r="F4354" i="14"/>
  <c r="F4436" i="14"/>
  <c r="F4535" i="14"/>
  <c r="F177" i="14"/>
  <c r="F714" i="14"/>
  <c r="F715" i="14"/>
  <c r="F181" i="14"/>
  <c r="F3995" i="14"/>
  <c r="F2721" i="14"/>
  <c r="F62" i="14"/>
  <c r="F3319" i="14"/>
  <c r="F3380" i="14"/>
  <c r="F3404" i="14"/>
  <c r="F2773" i="14"/>
  <c r="F2774" i="14"/>
  <c r="F3554" i="14"/>
  <c r="F2816" i="14"/>
  <c r="F2863" i="14"/>
  <c r="F346" i="14"/>
  <c r="F387" i="14"/>
  <c r="F2901" i="14"/>
  <c r="F2930" i="14"/>
  <c r="F1012" i="14"/>
  <c r="F840" i="14"/>
  <c r="F4305" i="14"/>
  <c r="F4322" i="14"/>
  <c r="F20" i="14"/>
  <c r="F1105" i="14"/>
  <c r="F1291" i="14"/>
  <c r="F3888" i="14"/>
  <c r="F3889" i="14"/>
  <c r="F3891" i="14"/>
  <c r="F2139" i="14"/>
  <c r="F2140" i="14"/>
  <c r="F2476" i="14"/>
  <c r="F2639" i="14"/>
  <c r="F44" i="14"/>
  <c r="F567" i="14"/>
  <c r="F893" i="14"/>
  <c r="F920" i="14"/>
  <c r="F947" i="14"/>
  <c r="F3213" i="14"/>
  <c r="F4437" i="14"/>
  <c r="F4438" i="14"/>
  <c r="F1613" i="14"/>
  <c r="F1615" i="14"/>
  <c r="F628" i="14"/>
  <c r="F196" i="14"/>
  <c r="F202" i="14"/>
  <c r="F203" i="14"/>
  <c r="F2747" i="14"/>
  <c r="F270" i="14"/>
  <c r="F3444" i="14"/>
  <c r="F4101" i="14"/>
  <c r="F989" i="14"/>
  <c r="F75" i="14"/>
  <c r="F2886" i="14"/>
  <c r="F388" i="14"/>
  <c r="F2931" i="14"/>
  <c r="F1013" i="14"/>
  <c r="F1030" i="14"/>
  <c r="F2981" i="14"/>
  <c r="F4171" i="14"/>
  <c r="F4190" i="14"/>
  <c r="F1088" i="14"/>
  <c r="F4715" i="14"/>
  <c r="F3722" i="14"/>
  <c r="F3746" i="14"/>
  <c r="F4306" i="14"/>
  <c r="F21" i="14"/>
  <c r="F3820" i="14"/>
  <c r="F1272" i="14"/>
  <c r="F3165" i="14"/>
  <c r="F3175" i="14"/>
  <c r="F3921" i="14"/>
  <c r="F1367" i="14"/>
  <c r="F1368" i="14"/>
  <c r="F1369" i="14"/>
  <c r="F1674" i="14"/>
  <c r="F1675" i="14"/>
  <c r="F1871" i="14"/>
  <c r="F1872" i="14"/>
  <c r="F1957" i="14"/>
  <c r="F1958" i="14"/>
  <c r="F2141" i="14"/>
  <c r="F2142" i="14"/>
  <c r="F2143" i="14"/>
  <c r="F2144" i="14"/>
  <c r="F2477" i="14"/>
  <c r="F2478" i="14"/>
  <c r="F2479" i="14"/>
  <c r="F2587" i="14"/>
  <c r="F2588" i="14"/>
  <c r="F2617" i="14"/>
  <c r="F3948" i="14"/>
  <c r="F894" i="14"/>
  <c r="F4355" i="14"/>
  <c r="F4404" i="14"/>
  <c r="F4536" i="14"/>
  <c r="F4638" i="14"/>
  <c r="F4641" i="14"/>
  <c r="F716" i="14"/>
  <c r="F717" i="14"/>
  <c r="F1604" i="14"/>
  <c r="F1605" i="14"/>
  <c r="F1607" i="14"/>
  <c r="F629" i="14"/>
  <c r="F204" i="14"/>
  <c r="F807" i="14"/>
  <c r="F526" i="14"/>
  <c r="F4012" i="14"/>
  <c r="F4053" i="14"/>
  <c r="F4086" i="14"/>
  <c r="F2826" i="14"/>
  <c r="F76" i="14"/>
  <c r="F347" i="14"/>
  <c r="F372" i="14"/>
  <c r="F425" i="14"/>
  <c r="F431" i="14"/>
  <c r="F2912" i="14"/>
  <c r="F2932" i="14"/>
  <c r="F2984" i="14"/>
  <c r="F4176" i="14"/>
  <c r="F4244" i="14"/>
  <c r="F1071" i="14"/>
  <c r="F830" i="14"/>
  <c r="F4278" i="14"/>
  <c r="F606" i="14"/>
  <c r="F610" i="14"/>
  <c r="F3644" i="14"/>
  <c r="F3703" i="14"/>
  <c r="F3741" i="14"/>
  <c r="F3785" i="14"/>
  <c r="F4307" i="14"/>
  <c r="F1094" i="14"/>
  <c r="F3894" i="14"/>
  <c r="F3903" i="14"/>
  <c r="F3922" i="14"/>
  <c r="F1501" i="14"/>
  <c r="F1676" i="14"/>
  <c r="F1677" i="14"/>
  <c r="F1823" i="14"/>
  <c r="F3062" i="14"/>
  <c r="F1959" i="14"/>
  <c r="F2145" i="14"/>
  <c r="F2146" i="14"/>
  <c r="F2333" i="14"/>
  <c r="F2374" i="14"/>
  <c r="F2418" i="14"/>
  <c r="F2589" i="14"/>
  <c r="F2618" i="14"/>
  <c r="F3214" i="14"/>
  <c r="F4439" i="14"/>
  <c r="F4440" i="14"/>
  <c r="F4679" i="14"/>
  <c r="F4682" i="14"/>
  <c r="F258" i="14"/>
  <c r="F3492" i="14"/>
  <c r="F4070" i="14"/>
  <c r="F4102" i="14"/>
  <c r="F2777" i="14"/>
  <c r="F967" i="14"/>
  <c r="F4208" i="14"/>
  <c r="F4219" i="14"/>
  <c r="F4237" i="14"/>
  <c r="F1072" i="14"/>
  <c r="F4270" i="14"/>
  <c r="F4299" i="14"/>
  <c r="F4709" i="14"/>
  <c r="F1202" i="14"/>
  <c r="F3707" i="14"/>
  <c r="F3708" i="14"/>
  <c r="F317" i="14"/>
  <c r="F3140" i="14"/>
  <c r="F4328" i="14"/>
  <c r="F3859" i="14"/>
  <c r="F3861" i="14"/>
  <c r="F3869" i="14"/>
  <c r="F3884" i="14"/>
  <c r="F3185" i="14"/>
  <c r="F3186" i="14"/>
  <c r="F1533" i="14"/>
  <c r="F1873" i="14"/>
  <c r="F2480" i="14"/>
  <c r="F2590" i="14"/>
  <c r="F3949" i="14"/>
  <c r="F3950" i="14"/>
  <c r="F4537" i="14"/>
  <c r="F689" i="14"/>
  <c r="F3998" i="14"/>
  <c r="F2691" i="14"/>
  <c r="F2718" i="14"/>
  <c r="F3295" i="14"/>
  <c r="F3303" i="14"/>
  <c r="F3304" i="14"/>
  <c r="F3317" i="14"/>
  <c r="F3346" i="14"/>
  <c r="F3367" i="14"/>
  <c r="F3397" i="14"/>
  <c r="F3423" i="14"/>
  <c r="F3493" i="14"/>
  <c r="F3495" i="14"/>
  <c r="F4122" i="14"/>
  <c r="F2827" i="14"/>
  <c r="F2828" i="14"/>
  <c r="F3630" i="14"/>
  <c r="F4161" i="14"/>
  <c r="F3080" i="14"/>
  <c r="F2933" i="14"/>
  <c r="F4191" i="14"/>
  <c r="F4254" i="14"/>
  <c r="F841" i="14"/>
  <c r="F4291" i="14"/>
  <c r="F603" i="14"/>
  <c r="F604" i="14"/>
  <c r="F3114" i="14"/>
  <c r="F3723" i="14"/>
  <c r="F1391" i="14"/>
  <c r="F1678" i="14"/>
  <c r="F1874" i="14"/>
  <c r="F1960" i="14"/>
  <c r="F2147" i="14"/>
  <c r="F2481" i="14"/>
  <c r="F2591" i="14"/>
  <c r="F328" i="14"/>
  <c r="F3215" i="14"/>
  <c r="F4334" i="14"/>
  <c r="F4441" i="14"/>
  <c r="F4442" i="14"/>
  <c r="F4495" i="14"/>
  <c r="F4507" i="14"/>
  <c r="F4601" i="14"/>
  <c r="F4621" i="14"/>
  <c r="F4648" i="14"/>
  <c r="F792" i="14"/>
  <c r="F630" i="14"/>
  <c r="F245" i="14"/>
  <c r="F4013" i="14"/>
  <c r="F668" i="14"/>
  <c r="F669" i="14"/>
  <c r="F3296" i="14"/>
  <c r="F3300" i="14"/>
  <c r="F3405" i="14"/>
  <c r="F3428" i="14"/>
  <c r="F3450" i="14"/>
  <c r="F3555" i="14"/>
  <c r="F3578" i="14"/>
  <c r="F339" i="14"/>
  <c r="F418" i="14"/>
  <c r="F437" i="14"/>
  <c r="F4199" i="14"/>
  <c r="F4221" i="14"/>
  <c r="F4259" i="14"/>
  <c r="F842" i="14"/>
  <c r="F1203" i="14"/>
  <c r="F1240" i="14"/>
  <c r="F4326" i="14"/>
  <c r="F1113" i="14"/>
  <c r="F3174" i="14"/>
  <c r="F3180" i="14"/>
  <c r="F1370" i="14"/>
  <c r="F1404" i="14"/>
  <c r="F1474" i="14"/>
  <c r="F1679" i="14"/>
  <c r="F1680" i="14"/>
  <c r="F1824" i="14"/>
  <c r="F1961" i="14"/>
  <c r="F1962" i="14"/>
  <c r="F2148" i="14"/>
  <c r="F2149" i="14"/>
  <c r="F2334" i="14"/>
  <c r="F2375" i="14"/>
  <c r="F2419" i="14"/>
  <c r="F162" i="14"/>
  <c r="F163" i="14"/>
  <c r="F927" i="14"/>
  <c r="F3216" i="14"/>
  <c r="F4443" i="14"/>
  <c r="F4566" i="14"/>
  <c r="F4691" i="14"/>
  <c r="F3241" i="14"/>
  <c r="F3242" i="14"/>
  <c r="F3250" i="14"/>
  <c r="F54" i="14"/>
  <c r="F2778" i="14"/>
  <c r="F275" i="14"/>
  <c r="F389" i="14"/>
  <c r="F3017" i="14"/>
  <c r="F1092" i="14"/>
  <c r="F1242" i="14"/>
  <c r="F1244" i="14"/>
  <c r="F3724" i="14"/>
  <c r="F3127" i="14"/>
  <c r="F3134" i="14"/>
  <c r="F3148" i="14"/>
  <c r="F3155" i="14"/>
  <c r="F1114" i="14"/>
  <c r="F1115" i="14"/>
  <c r="F110" i="14"/>
  <c r="F3863" i="14"/>
  <c r="F1287" i="14"/>
  <c r="F3188" i="14"/>
  <c r="F1311" i="14"/>
  <c r="F3904" i="14"/>
  <c r="F3923" i="14"/>
  <c r="F1321" i="14"/>
  <c r="F1436" i="14"/>
  <c r="F1452" i="14"/>
  <c r="F41" i="14"/>
  <c r="F1681" i="14"/>
  <c r="F1682" i="14"/>
  <c r="F1963" i="14"/>
  <c r="F2150" i="14"/>
  <c r="F2151" i="14"/>
  <c r="F2152" i="14"/>
  <c r="F895" i="14"/>
  <c r="F952" i="14"/>
  <c r="F3217" i="14"/>
  <c r="F3236" i="14"/>
  <c r="F1593" i="14"/>
  <c r="F793" i="14"/>
  <c r="F3257" i="14"/>
  <c r="F631" i="14"/>
  <c r="F205" i="14"/>
  <c r="F206" i="14"/>
  <c r="F246" i="14"/>
  <c r="F527" i="14"/>
  <c r="F3320" i="14"/>
  <c r="F3413" i="14"/>
  <c r="F3472" i="14"/>
  <c r="F3479" i="14"/>
  <c r="F3484" i="14"/>
  <c r="F2790" i="14"/>
  <c r="F3612" i="14"/>
  <c r="F3616" i="14"/>
  <c r="F3622" i="14"/>
  <c r="F2887" i="14"/>
  <c r="F2934" i="14"/>
  <c r="F1000" i="14"/>
  <c r="F1051" i="14"/>
  <c r="F1052" i="14"/>
  <c r="F3637" i="14"/>
  <c r="F3638" i="14"/>
  <c r="F1204" i="14"/>
  <c r="F483" i="14"/>
  <c r="F484" i="14"/>
  <c r="F504" i="14"/>
  <c r="F4300" i="14"/>
  <c r="F1264" i="14"/>
  <c r="F14" i="14"/>
  <c r="F869" i="14"/>
  <c r="F1825" i="14"/>
  <c r="F1875" i="14"/>
  <c r="F2335" i="14"/>
  <c r="F2376" i="14"/>
  <c r="F2420" i="14"/>
  <c r="F2482" i="14"/>
  <c r="F2592" i="14"/>
  <c r="F2602" i="14"/>
  <c r="F3960" i="14"/>
  <c r="F3961" i="14"/>
  <c r="F3962" i="14"/>
  <c r="F928" i="14"/>
  <c r="F4356" i="14"/>
  <c r="F4357" i="14"/>
  <c r="F4444" i="14"/>
  <c r="F4538" i="14"/>
  <c r="F4686" i="14"/>
  <c r="F622" i="14"/>
  <c r="F811" i="14"/>
  <c r="F528" i="14"/>
  <c r="F529" i="14"/>
  <c r="F3284" i="14"/>
  <c r="F3381" i="14"/>
  <c r="F4058" i="14"/>
  <c r="F4087" i="14"/>
  <c r="F4088" i="14"/>
  <c r="F3556" i="14"/>
  <c r="F996" i="14"/>
  <c r="F2881" i="14"/>
  <c r="F3089" i="14"/>
  <c r="F3096" i="14"/>
  <c r="F348" i="14"/>
  <c r="F349" i="14"/>
  <c r="F390" i="14"/>
  <c r="F391" i="14"/>
  <c r="F2998" i="14"/>
  <c r="F2999" i="14"/>
  <c r="F3018" i="14"/>
  <c r="F3650" i="14"/>
  <c r="F3055" i="14"/>
  <c r="F1225" i="14"/>
  <c r="F97" i="14"/>
  <c r="F3691" i="14"/>
  <c r="F3709" i="14"/>
  <c r="F3771" i="14"/>
  <c r="F304" i="14"/>
  <c r="F3792" i="14"/>
  <c r="F3793" i="14"/>
  <c r="F3829" i="14"/>
  <c r="F3870" i="14"/>
  <c r="F115" i="14"/>
  <c r="F3905" i="14"/>
  <c r="F3924" i="14"/>
  <c r="F1683" i="14"/>
  <c r="F1684" i="14"/>
  <c r="F1685" i="14"/>
  <c r="F1876" i="14"/>
  <c r="F1964" i="14"/>
  <c r="F1965" i="14"/>
  <c r="F2153" i="14"/>
  <c r="F2154" i="14"/>
  <c r="F2155" i="14"/>
  <c r="F2156" i="14"/>
  <c r="F2421" i="14"/>
  <c r="F2483" i="14"/>
  <c r="F2484" i="14"/>
  <c r="F2593" i="14"/>
  <c r="F2643" i="14"/>
  <c r="F2645" i="14"/>
  <c r="F3951" i="14"/>
  <c r="F896" i="14"/>
  <c r="F4539" i="14"/>
  <c r="F4669" i="14"/>
  <c r="F3347" i="14"/>
  <c r="F3378" i="14"/>
  <c r="F4129" i="14"/>
  <c r="F2771" i="14"/>
  <c r="F962" i="14"/>
  <c r="F2829" i="14"/>
  <c r="F843" i="14"/>
  <c r="F579" i="14"/>
  <c r="F3108" i="14"/>
  <c r="F3126" i="14"/>
  <c r="F3139" i="14"/>
  <c r="F4308" i="14"/>
  <c r="F3152" i="14"/>
  <c r="F4327" i="14"/>
  <c r="F1095" i="14"/>
  <c r="F1106" i="14"/>
  <c r="F1123" i="14"/>
  <c r="F1124" i="14"/>
  <c r="F1141" i="14"/>
  <c r="F1313" i="14"/>
  <c r="F1327" i="14"/>
  <c r="F1405" i="14"/>
  <c r="F1486" i="14"/>
  <c r="F1487" i="14"/>
  <c r="F1616" i="14"/>
  <c r="F28" i="14"/>
  <c r="F1686" i="14"/>
  <c r="F1966" i="14"/>
  <c r="F2157" i="14"/>
  <c r="F2158" i="14"/>
  <c r="F2159" i="14"/>
  <c r="F2160" i="14"/>
  <c r="F2161" i="14"/>
  <c r="F2422" i="14"/>
  <c r="F2619" i="14"/>
  <c r="F1146" i="14"/>
  <c r="F2651" i="14"/>
  <c r="F4358" i="14"/>
  <c r="F4567" i="14"/>
  <c r="F4602" i="14"/>
  <c r="F4622" i="14"/>
  <c r="F4624" i="14"/>
  <c r="F4660" i="14"/>
  <c r="F718" i="14"/>
  <c r="F657" i="14"/>
  <c r="F1193" i="14"/>
  <c r="F207" i="14"/>
  <c r="F3285" i="14"/>
  <c r="F3500" i="14"/>
  <c r="F4059" i="14"/>
  <c r="F4139" i="14"/>
  <c r="F968" i="14"/>
  <c r="F2855" i="14"/>
  <c r="F2858" i="14"/>
  <c r="F3613" i="14"/>
  <c r="F3614" i="14"/>
  <c r="F77" i="14"/>
  <c r="F350" i="14"/>
  <c r="F458" i="14"/>
  <c r="F459" i="14"/>
  <c r="F4164" i="14"/>
  <c r="F4192" i="14"/>
  <c r="F4207" i="14"/>
  <c r="F4209" i="14"/>
  <c r="F1073" i="14"/>
  <c r="F3019" i="14"/>
  <c r="F4274" i="14"/>
  <c r="F1267" i="14"/>
  <c r="F797" i="14"/>
  <c r="F3895" i="14"/>
  <c r="F3906" i="14"/>
  <c r="F1406" i="14"/>
  <c r="F29" i="14"/>
  <c r="F1687" i="14"/>
  <c r="F1967" i="14"/>
  <c r="F2162" i="14"/>
  <c r="F45" i="14"/>
  <c r="F3072" i="14"/>
  <c r="F3218" i="14"/>
  <c r="F4405" i="14"/>
  <c r="F4445" i="14"/>
  <c r="F4446" i="14"/>
  <c r="F719" i="14"/>
  <c r="F720" i="14"/>
  <c r="F208" i="14"/>
  <c r="F2749" i="14"/>
  <c r="F4071" i="14"/>
  <c r="F4103" i="14"/>
  <c r="F67" i="14"/>
  <c r="F3579" i="14"/>
  <c r="F3615" i="14"/>
  <c r="F3619" i="14"/>
  <c r="F3624" i="14"/>
  <c r="F351" i="14"/>
  <c r="F415" i="14"/>
  <c r="F2896" i="14"/>
  <c r="F2974" i="14"/>
  <c r="F2988" i="14"/>
  <c r="F3000" i="14"/>
  <c r="F3002" i="14"/>
  <c r="F4193" i="14"/>
  <c r="F4286" i="14"/>
  <c r="F4716" i="14"/>
  <c r="F3047" i="14"/>
  <c r="F2163" i="14"/>
  <c r="F1688" i="14"/>
  <c r="F1968" i="14"/>
  <c r="F2164" i="14"/>
  <c r="F2761" i="14"/>
  <c r="F721" i="14"/>
  <c r="F722" i="14"/>
  <c r="F3528" i="14"/>
  <c r="F844" i="14"/>
  <c r="F3725" i="14"/>
  <c r="F3804" i="14"/>
  <c r="F1558" i="14"/>
  <c r="F1689" i="14"/>
  <c r="F1690" i="14"/>
  <c r="F1969" i="14"/>
  <c r="F2165" i="14"/>
  <c r="F2166" i="14"/>
  <c r="F530" i="14"/>
  <c r="F4698" i="14"/>
  <c r="F1691" i="14"/>
  <c r="F1970" i="14"/>
  <c r="F2167" i="14"/>
  <c r="F3946" i="14"/>
  <c r="F3494" i="14"/>
  <c r="F4147" i="14"/>
  <c r="F3855" i="14"/>
  <c r="F3178" i="14"/>
  <c r="F1692" i="14"/>
  <c r="F1878" i="14"/>
  <c r="F1971" i="14"/>
  <c r="F2168" i="14"/>
  <c r="F2486" i="14"/>
  <c r="F2549" i="14"/>
  <c r="F2550" i="14"/>
  <c r="F723" i="14"/>
  <c r="F209" i="14"/>
  <c r="F670" i="14"/>
  <c r="F985" i="14"/>
  <c r="F3529" i="14"/>
  <c r="F4156" i="14"/>
  <c r="F995" i="14"/>
  <c r="F3081" i="14"/>
  <c r="F2911" i="14"/>
  <c r="F3041" i="14"/>
  <c r="F4309" i="14"/>
  <c r="F897" i="14"/>
  <c r="F938" i="14"/>
  <c r="F3219" i="14"/>
  <c r="F4359" i="14"/>
  <c r="F1570" i="14"/>
  <c r="F632" i="14"/>
  <c r="F4117" i="14"/>
  <c r="F80" i="14"/>
  <c r="F845" i="14"/>
  <c r="F2487" i="14"/>
  <c r="F4645" i="14"/>
  <c r="F2620" i="14"/>
  <c r="F4508" i="14"/>
  <c r="F2888" i="14"/>
  <c r="F4292" i="14"/>
  <c r="F724" i="14"/>
  <c r="F477" i="14"/>
  <c r="F485" i="14"/>
  <c r="F3702" i="14"/>
  <c r="F3726" i="14"/>
  <c r="F3727" i="14"/>
  <c r="F3747" i="14"/>
  <c r="F3772" i="14"/>
  <c r="F3810" i="14"/>
  <c r="F1371" i="14"/>
  <c r="F1407" i="14"/>
  <c r="F37" i="14"/>
  <c r="F1693" i="14"/>
  <c r="F1694" i="14"/>
  <c r="F1695" i="14"/>
  <c r="F1972" i="14"/>
  <c r="F1973" i="14"/>
  <c r="F1974" i="14"/>
  <c r="F2169" i="14"/>
  <c r="F2170" i="14"/>
  <c r="F2459" i="14"/>
  <c r="F2613" i="14"/>
  <c r="F2636" i="14"/>
  <c r="F1147" i="14"/>
  <c r="F52" i="14"/>
  <c r="F4540" i="14"/>
  <c r="F4585" i="14"/>
  <c r="F4628" i="14"/>
  <c r="F3692" i="14"/>
  <c r="AN3" i="16"/>
  <c r="AN4" i="16"/>
  <c r="AN5" i="16"/>
  <c r="AN6" i="16"/>
  <c r="AN7" i="16"/>
  <c r="AN8" i="16"/>
  <c r="AN9" i="16"/>
  <c r="AN10" i="16"/>
  <c r="AN11" i="16"/>
  <c r="AN12" i="16"/>
  <c r="AN13" i="16"/>
  <c r="AN2" i="16"/>
  <c r="D1910" i="10"/>
  <c r="D1906" i="10"/>
  <c r="R19" i="1"/>
  <c r="K19" i="1"/>
  <c r="R18" i="1"/>
  <c r="R17" i="1"/>
  <c r="R16" i="1"/>
  <c r="N16" i="1"/>
  <c r="K16" i="1"/>
  <c r="R15" i="1"/>
  <c r="K15" i="1"/>
  <c r="R14" i="1"/>
  <c r="K14" i="1"/>
  <c r="R13" i="1"/>
  <c r="K13" i="1"/>
  <c r="R12" i="1"/>
  <c r="K12" i="1"/>
  <c r="R11" i="1"/>
  <c r="K11" i="1"/>
  <c r="R10" i="1"/>
  <c r="K10" i="1"/>
  <c r="R9" i="1"/>
  <c r="K9" i="1"/>
  <c r="R8" i="1"/>
  <c r="K8" i="1"/>
  <c r="D1533" i="5"/>
  <c r="D1529" i="5"/>
  <c r="A1" i="5"/>
  <c r="D1911" i="4"/>
  <c r="D1907" i="4"/>
  <c r="A1" i="4"/>
  <c r="D1915" i="3"/>
  <c r="D1911" i="3"/>
  <c r="A1" i="3"/>
  <c r="M17" i="22" l="1"/>
  <c r="L8" i="22"/>
  <c r="L21" i="22"/>
  <c r="L5" i="22"/>
  <c r="L10" i="22"/>
  <c r="L13" i="22"/>
  <c r="L2" i="22"/>
  <c r="L20" i="22"/>
  <c r="L12" i="22"/>
  <c r="L4" i="22"/>
  <c r="N16" i="22"/>
  <c r="L19" i="22"/>
  <c r="L11" i="22"/>
  <c r="N15" i="22"/>
  <c r="L17" i="22"/>
  <c r="L9" i="22"/>
  <c r="L16" i="22"/>
  <c r="M16" i="22"/>
  <c r="N14" i="22"/>
  <c r="N17" i="22"/>
  <c r="L3" i="22"/>
  <c r="L14" i="22"/>
  <c r="L6" i="22"/>
  <c r="L18" i="22"/>
  <c r="M14" i="22"/>
  <c r="M15" i="22"/>
  <c r="C4464" i="14"/>
  <c r="C2533" i="14"/>
  <c r="C4639" i="14"/>
  <c r="C138" i="14"/>
  <c r="J138" i="14" s="1"/>
  <c r="C519" i="14"/>
  <c r="J519" i="14" s="1"/>
  <c r="C2018" i="14"/>
  <c r="C4106" i="14"/>
  <c r="C276" i="14"/>
  <c r="J276" i="14" s="1"/>
  <c r="C3980" i="14"/>
  <c r="C3754" i="14"/>
  <c r="C3222" i="14"/>
  <c r="C4281" i="14"/>
  <c r="C3259" i="14"/>
  <c r="C446" i="14"/>
  <c r="J446" i="14" s="1"/>
  <c r="C1734" i="14"/>
  <c r="C812" i="14"/>
  <c r="C3058" i="14"/>
  <c r="C2682" i="14"/>
  <c r="C2218" i="14"/>
  <c r="C4408" i="14"/>
  <c r="C3045" i="14"/>
  <c r="C4632" i="14"/>
  <c r="C1537" i="14"/>
  <c r="C2520" i="14"/>
  <c r="C3001" i="14"/>
  <c r="C68" i="14"/>
  <c r="J68" i="14" s="1"/>
  <c r="C1997" i="14"/>
  <c r="C3540" i="14"/>
  <c r="C3674" i="14"/>
  <c r="C2202" i="14"/>
  <c r="C1568" i="14"/>
  <c r="C3620" i="14"/>
  <c r="C3244" i="14"/>
  <c r="C1714" i="14"/>
  <c r="C3587" i="14"/>
  <c r="C2570" i="14"/>
  <c r="C289" i="14"/>
  <c r="J289" i="14" s="1"/>
  <c r="C354" i="14"/>
  <c r="J354" i="14" s="1"/>
  <c r="C2187" i="14"/>
  <c r="C970" i="14"/>
  <c r="C1031" i="14"/>
  <c r="C3192" i="14"/>
  <c r="C210" i="14"/>
  <c r="J210" i="14" s="1"/>
  <c r="C456" i="14"/>
  <c r="J456" i="14" s="1"/>
  <c r="C184" i="14"/>
  <c r="J184" i="14" s="1"/>
  <c r="C1826" i="14"/>
  <c r="C2756" i="14"/>
  <c r="C1700" i="14"/>
  <c r="C2859" i="14"/>
  <c r="C4449" i="14"/>
  <c r="C1248" i="14"/>
  <c r="C2534" i="14"/>
  <c r="C790" i="14"/>
  <c r="C4342" i="14"/>
  <c r="C783" i="14"/>
  <c r="C4393" i="14"/>
  <c r="C4649" i="14"/>
  <c r="C1143" i="14"/>
  <c r="C225" i="14"/>
  <c r="J225" i="14" s="1"/>
  <c r="C651" i="14"/>
  <c r="C4592" i="14"/>
  <c r="C2669" i="14"/>
  <c r="C1590" i="14"/>
  <c r="C1782" i="14"/>
  <c r="C1022" i="14"/>
  <c r="C4683" i="14"/>
  <c r="C952" i="14"/>
  <c r="C1663" i="14"/>
  <c r="C3639" i="14"/>
  <c r="C750" i="14"/>
  <c r="C2238" i="14"/>
  <c r="C3713" i="14"/>
  <c r="C2950" i="14"/>
  <c r="C3224" i="14"/>
  <c r="C2236" i="14"/>
  <c r="C1443" i="14"/>
  <c r="C1289" i="14"/>
  <c r="C1209" i="14"/>
  <c r="C3100" i="14"/>
  <c r="C215" i="14"/>
  <c r="J215" i="14" s="1"/>
  <c r="C3940" i="14"/>
  <c r="C2233" i="14"/>
  <c r="C1890" i="14"/>
  <c r="C1285" i="14"/>
  <c r="C495" i="14"/>
  <c r="J495" i="14" s="1"/>
  <c r="C4074" i="14"/>
  <c r="C2526" i="14"/>
  <c r="C124" i="14"/>
  <c r="J124" i="14" s="1"/>
  <c r="C2842" i="14"/>
  <c r="C4030" i="14"/>
  <c r="C748" i="14"/>
  <c r="C3968" i="14"/>
  <c r="C1344" i="14"/>
  <c r="C3712" i="14"/>
  <c r="C1158" i="14"/>
  <c r="C1588" i="14"/>
  <c r="C903" i="14"/>
  <c r="C38" i="14"/>
  <c r="J38" i="14" s="1"/>
  <c r="C3137" i="14"/>
  <c r="C4228" i="14"/>
  <c r="C3590" i="14"/>
  <c r="C3376" i="14"/>
  <c r="C4656" i="14"/>
  <c r="C2222" i="14"/>
  <c r="C123" i="14"/>
  <c r="J123" i="14" s="1"/>
  <c r="C359" i="14"/>
  <c r="J359" i="14" s="1"/>
  <c r="C4007" i="14"/>
  <c r="C4548" i="14"/>
  <c r="C3166" i="14"/>
  <c r="C4279" i="14"/>
  <c r="C2906" i="14"/>
  <c r="C236" i="14"/>
  <c r="J236" i="14" s="1"/>
  <c r="C4607" i="14"/>
  <c r="C2576" i="14"/>
  <c r="C1887" i="14"/>
  <c r="C3776" i="14"/>
  <c r="C3589" i="14"/>
  <c r="C2674" i="14"/>
  <c r="C4547" i="14"/>
  <c r="C2217" i="14"/>
  <c r="C3890" i="14"/>
  <c r="C2780" i="14"/>
  <c r="C1148" i="14"/>
  <c r="C2007" i="14"/>
  <c r="C3004" i="14"/>
  <c r="C2812" i="14"/>
  <c r="C212" i="14"/>
  <c r="J212" i="14" s="1"/>
  <c r="C4605" i="14"/>
  <c r="C2521" i="14"/>
  <c r="C1498" i="14"/>
  <c r="C4195" i="14"/>
  <c r="C740" i="14"/>
  <c r="C2434" i="14"/>
  <c r="C2003" i="14"/>
  <c r="C1724" i="14"/>
  <c r="C470" i="14"/>
  <c r="J470" i="14" s="1"/>
  <c r="C2839" i="14"/>
  <c r="C2086" i="14"/>
  <c r="C2894" i="14"/>
  <c r="C2752" i="14"/>
  <c r="C4604" i="14"/>
  <c r="C1720" i="14"/>
  <c r="C1127" i="14"/>
  <c r="C584" i="14"/>
  <c r="C3483" i="14"/>
  <c r="C4654" i="14"/>
  <c r="C2386" i="14"/>
  <c r="C135" i="14"/>
  <c r="J135" i="14" s="1"/>
  <c r="C3673" i="14"/>
  <c r="C4246" i="14"/>
  <c r="C4612" i="14"/>
  <c r="C2201" i="14"/>
  <c r="C8" i="14"/>
  <c r="J8" i="14" s="1"/>
  <c r="C3385" i="14"/>
  <c r="C4515" i="14"/>
  <c r="C1411" i="14"/>
  <c r="C1090" i="14"/>
  <c r="C3618" i="14"/>
  <c r="C2720" i="14"/>
  <c r="C4646" i="14"/>
  <c r="C3963" i="14"/>
  <c r="C2196" i="14"/>
  <c r="C1713" i="14"/>
  <c r="C3129" i="14"/>
  <c r="C399" i="14"/>
  <c r="J399" i="14" s="1"/>
  <c r="C3586" i="14"/>
  <c r="C808" i="14"/>
  <c r="C4514" i="14"/>
  <c r="C2517" i="14"/>
  <c r="C1555" i="14"/>
  <c r="C3711" i="14"/>
  <c r="C4249" i="14"/>
  <c r="C3083" i="14"/>
  <c r="C3305" i="14"/>
  <c r="C4543" i="14"/>
  <c r="C2341" i="14"/>
  <c r="C1989" i="14"/>
  <c r="C3876" i="14"/>
  <c r="C1076" i="14"/>
  <c r="C3513" i="14"/>
  <c r="C2186" i="14"/>
  <c r="C284" i="14"/>
  <c r="J284" i="14" s="1"/>
  <c r="C2939" i="14"/>
  <c r="C634" i="14"/>
  <c r="C2427" i="14"/>
  <c r="C1098" i="14"/>
  <c r="C2969" i="14"/>
  <c r="C3338" i="14"/>
  <c r="C185" i="14"/>
  <c r="J185" i="14" s="1"/>
  <c r="C2425" i="14"/>
  <c r="C1982" i="14"/>
  <c r="C487" i="14"/>
  <c r="J487" i="14" s="1"/>
  <c r="C373" i="14"/>
  <c r="J373" i="14" s="1"/>
  <c r="C961" i="14"/>
  <c r="C1599" i="14"/>
  <c r="C2638" i="14"/>
  <c r="C2337" i="14"/>
  <c r="C1703" i="14"/>
  <c r="C503" i="14"/>
  <c r="J503" i="14" s="1"/>
  <c r="C4184" i="14"/>
  <c r="C4089" i="14"/>
  <c r="C2668" i="14"/>
  <c r="C161" i="14"/>
  <c r="J161" i="14" s="1"/>
  <c r="C1699" i="14"/>
  <c r="C3158" i="14"/>
  <c r="C3031" i="14"/>
  <c r="C2857" i="14"/>
  <c r="C3452" i="14"/>
  <c r="C2660" i="14"/>
  <c r="C4362" i="14"/>
  <c r="C1977" i="14"/>
  <c r="C1335" i="14"/>
  <c r="C3020" i="14"/>
  <c r="C4360" i="14"/>
  <c r="C822" i="14"/>
  <c r="C2172" i="14"/>
  <c r="C3322" i="14"/>
  <c r="C477" i="14"/>
  <c r="J477" i="14" s="1"/>
  <c r="C4242" i="14"/>
  <c r="C1813" i="14"/>
  <c r="C4425" i="14"/>
  <c r="C3447" i="14"/>
  <c r="C227" i="14"/>
  <c r="J227" i="14" s="1"/>
  <c r="C4040" i="14"/>
  <c r="C1450" i="14"/>
  <c r="C3007" i="14"/>
  <c r="C4341" i="14"/>
  <c r="C2712" i="14"/>
  <c r="C3801" i="14"/>
  <c r="C2565" i="14"/>
  <c r="C3538" i="14"/>
  <c r="C959" i="14"/>
  <c r="C549" i="14"/>
  <c r="J549" i="14" s="1"/>
  <c r="C2846" i="14"/>
  <c r="C2597" i="14"/>
  <c r="C1236" i="14"/>
  <c r="C1901" i="14"/>
  <c r="C3353" i="14"/>
  <c r="C4389" i="14"/>
  <c r="C546" i="14"/>
  <c r="J546" i="14" s="1"/>
  <c r="C4576" i="14"/>
  <c r="C4229" i="14"/>
  <c r="C2059" i="14"/>
  <c r="C3879" i="14"/>
  <c r="C3008" i="14"/>
  <c r="C4591" i="14"/>
  <c r="C2280" i="14"/>
  <c r="C42" i="14"/>
  <c r="J42" i="14" s="1"/>
  <c r="C1460" i="14"/>
  <c r="C331" i="14"/>
  <c r="J331" i="14" s="1"/>
  <c r="C1753" i="14"/>
  <c r="C884" i="14"/>
  <c r="C1487" i="14"/>
  <c r="C3188" i="14"/>
  <c r="C2901" i="14"/>
  <c r="C3208" i="14"/>
  <c r="C3766" i="14"/>
  <c r="C751" i="14"/>
  <c r="C1033" i="14"/>
  <c r="C1491" i="14"/>
  <c r="C360" i="14"/>
  <c r="J360" i="14" s="1"/>
  <c r="C883" i="14"/>
  <c r="C3728" i="14"/>
  <c r="C866" i="14"/>
  <c r="C1183" i="14"/>
  <c r="C1348" i="14"/>
  <c r="C747" i="14"/>
  <c r="C3146" i="14"/>
  <c r="C3420" i="14"/>
  <c r="C3910" i="14"/>
  <c r="C553" i="14"/>
  <c r="J553" i="14" s="1"/>
  <c r="C3645" i="14"/>
  <c r="C4642" i="14"/>
  <c r="C4312" i="14"/>
  <c r="C4614" i="14"/>
  <c r="C2800" i="14"/>
  <c r="C2814" i="14"/>
  <c r="C2575" i="14"/>
  <c r="C3996" i="14"/>
  <c r="C1725" i="14"/>
  <c r="C2204" i="14"/>
  <c r="C738" i="14"/>
  <c r="C4701" i="14"/>
  <c r="C2432" i="14"/>
  <c r="C4266" i="14"/>
  <c r="C24" i="14"/>
  <c r="J24" i="14" s="1"/>
  <c r="C4721" i="14"/>
  <c r="C3205" i="14"/>
  <c r="C3136" i="14"/>
  <c r="C2750" i="14"/>
  <c r="C1831" i="14"/>
  <c r="C3348" i="14"/>
  <c r="C2381" i="14"/>
  <c r="C1080" i="14"/>
  <c r="C3908" i="14"/>
  <c r="C2604" i="14"/>
  <c r="C4090" i="14"/>
  <c r="C1983" i="14"/>
  <c r="C671" i="14"/>
  <c r="C2377" i="14"/>
  <c r="C1041" i="14"/>
  <c r="C931" i="14"/>
  <c r="C591" i="14"/>
  <c r="C2663" i="14"/>
  <c r="C1336" i="14"/>
  <c r="C823" i="14"/>
  <c r="C3726" i="14"/>
  <c r="C2083" i="14"/>
  <c r="C2784" i="14"/>
  <c r="C1565" i="14"/>
  <c r="C3248" i="14"/>
  <c r="C3800" i="14"/>
  <c r="C3070" i="14"/>
  <c r="C2898" i="14"/>
  <c r="C168" i="14"/>
  <c r="J168" i="14" s="1"/>
  <c r="C2289" i="14"/>
  <c r="C596" i="14"/>
  <c r="C218" i="14"/>
  <c r="J218" i="14" s="1"/>
  <c r="C75" i="14"/>
  <c r="J75" i="14" s="1"/>
  <c r="C4187" i="14"/>
  <c r="C4549" i="14"/>
  <c r="C3060" i="14"/>
  <c r="C4704" i="14"/>
  <c r="C2949" i="14"/>
  <c r="C933" i="14"/>
  <c r="C2022" i="14"/>
  <c r="C1398" i="14"/>
  <c r="C3873" i="14"/>
  <c r="C3654" i="14"/>
  <c r="C2865" i="14"/>
  <c r="C641" i="14"/>
  <c r="C2595" i="14"/>
  <c r="C2231" i="14"/>
  <c r="C1889" i="14"/>
  <c r="C1130" i="14"/>
  <c r="C479" i="14"/>
  <c r="J479" i="14" s="1"/>
  <c r="C3270" i="14"/>
  <c r="C2228" i="14"/>
  <c r="C1282" i="14"/>
  <c r="C3592" i="14"/>
  <c r="C4029" i="14"/>
  <c r="C4662" i="14"/>
  <c r="C2227" i="14"/>
  <c r="C3911" i="14"/>
  <c r="C4710" i="14"/>
  <c r="C3379" i="14"/>
  <c r="C3238" i="14"/>
  <c r="C568" i="14"/>
  <c r="C1538" i="14"/>
  <c r="C3132" i="14"/>
  <c r="C2990" i="14"/>
  <c r="C3547" i="14"/>
  <c r="C3359" i="14"/>
  <c r="C4461" i="14"/>
  <c r="C2014" i="14"/>
  <c r="C1128" i="14"/>
  <c r="C2852" i="14"/>
  <c r="C214" i="14"/>
  <c r="J214" i="14" s="1"/>
  <c r="C4373" i="14"/>
  <c r="C297" i="14"/>
  <c r="J297" i="14" s="1"/>
  <c r="C1054" i="14"/>
  <c r="C2801" i="14"/>
  <c r="C213" i="14"/>
  <c r="J213" i="14" s="1"/>
  <c r="C4460" i="14"/>
  <c r="C2524" i="14"/>
  <c r="C1886" i="14"/>
  <c r="C3753" i="14"/>
  <c r="C4118" i="14"/>
  <c r="C660" i="14"/>
  <c r="C4518" i="14"/>
  <c r="C2216" i="14"/>
  <c r="C318" i="14"/>
  <c r="J318" i="14" s="1"/>
  <c r="C2779" i="14"/>
  <c r="C2627" i="14"/>
  <c r="C1729" i="14"/>
  <c r="C3003" i="14"/>
  <c r="C4123" i="14"/>
  <c r="C639" i="14"/>
  <c r="C4517" i="14"/>
  <c r="C2211" i="14"/>
  <c r="C875" i="14"/>
  <c r="C2943" i="14"/>
  <c r="C4670" i="14"/>
  <c r="C2387" i="14"/>
  <c r="C2002" i="14"/>
  <c r="C1723" i="14"/>
  <c r="C468" i="14"/>
  <c r="J468" i="14" s="1"/>
  <c r="C3386" i="14"/>
  <c r="C1721" i="14"/>
  <c r="C2893" i="14"/>
  <c r="C2733" i="14"/>
  <c r="C4545" i="14"/>
  <c r="C1489" i="14"/>
  <c r="C3827" i="14"/>
  <c r="C4239" i="14"/>
  <c r="C3466" i="14"/>
  <c r="C4613" i="14"/>
  <c r="C2385" i="14"/>
  <c r="C858" i="14"/>
  <c r="C3672" i="14"/>
  <c r="C2993" i="14"/>
  <c r="C4544" i="14"/>
  <c r="C1995" i="14"/>
  <c r="C3683" i="14"/>
  <c r="C673" i="14"/>
  <c r="C4458" i="14"/>
  <c r="C1373" i="14"/>
  <c r="C3635" i="14"/>
  <c r="C982" i="14"/>
  <c r="C4005" i="14"/>
  <c r="C1586" i="14"/>
  <c r="C3204" i="14"/>
  <c r="C2195" i="14"/>
  <c r="C1712" i="14"/>
  <c r="C279" i="14"/>
  <c r="J279" i="14" s="1"/>
  <c r="C355" i="14"/>
  <c r="J355" i="14" s="1"/>
  <c r="C3558" i="14"/>
  <c r="C192" i="14"/>
  <c r="J192" i="14" s="1"/>
  <c r="C4457" i="14"/>
  <c r="C2430" i="14"/>
  <c r="C1476" i="14"/>
  <c r="C3682" i="14"/>
  <c r="C4231" i="14"/>
  <c r="C2811" i="14"/>
  <c r="C260" i="14"/>
  <c r="J260" i="14" s="1"/>
  <c r="C4366" i="14"/>
  <c r="C2340" i="14"/>
  <c r="C1988" i="14"/>
  <c r="C1116" i="14"/>
  <c r="C1075" i="14"/>
  <c r="C536" i="14"/>
  <c r="J536" i="14" s="1"/>
  <c r="C2185" i="14"/>
  <c r="C489" i="14"/>
  <c r="J489" i="14" s="1"/>
  <c r="C2908" i="14"/>
  <c r="C1598" i="14"/>
  <c r="C2184" i="14"/>
  <c r="C4310" i="14"/>
  <c r="C396" i="14"/>
  <c r="J396" i="14" s="1"/>
  <c r="C672" i="14"/>
  <c r="C3264" i="14"/>
  <c r="C2380" i="14"/>
  <c r="C1881" i="14"/>
  <c r="C3042" i="14"/>
  <c r="C2879" i="14"/>
  <c r="C2748" i="14"/>
  <c r="C732" i="14"/>
  <c r="C2614" i="14"/>
  <c r="C2336" i="14"/>
  <c r="C1702" i="14"/>
  <c r="C3110" i="14"/>
  <c r="C1015" i="14"/>
  <c r="C3374" i="14"/>
  <c r="C2667" i="14"/>
  <c r="C3071" i="14"/>
  <c r="C1504" i="14"/>
  <c r="C3143" i="14"/>
  <c r="C4248" i="14"/>
  <c r="C3582" i="14"/>
  <c r="C3323" i="14"/>
  <c r="C731" i="14"/>
  <c r="C898" i="14"/>
  <c r="C1879" i="14"/>
  <c r="C1329" i="14"/>
  <c r="C1014" i="14"/>
  <c r="C3220" i="14"/>
  <c r="C460" i="14"/>
  <c r="J460" i="14" s="1"/>
  <c r="C1620" i="14"/>
  <c r="C654" i="14"/>
  <c r="C3931" i="14"/>
  <c r="C2666" i="14"/>
  <c r="C180" i="14"/>
  <c r="J180" i="14" s="1"/>
  <c r="C281" i="14"/>
  <c r="J281" i="14" s="1"/>
  <c r="C3028" i="14"/>
  <c r="C785" i="14"/>
  <c r="C450" i="14"/>
  <c r="J450" i="14" s="1"/>
  <c r="C4394" i="14"/>
  <c r="C5" i="14"/>
  <c r="J5" i="14" s="1"/>
  <c r="C2080" i="14"/>
  <c r="C2078" i="14"/>
  <c r="C1153" i="14"/>
  <c r="C2507" i="14"/>
  <c r="C1853" i="14"/>
  <c r="C2403" i="14"/>
  <c r="C3496" i="14"/>
  <c r="C2504" i="14"/>
  <c r="C2070" i="14"/>
  <c r="C694" i="14"/>
  <c r="C2067" i="14"/>
  <c r="C1448" i="14"/>
  <c r="C2557" i="14"/>
  <c r="C2065" i="14"/>
  <c r="C2295" i="14"/>
  <c r="C4385" i="14"/>
  <c r="C1447" i="14"/>
  <c r="C1223" i="14"/>
  <c r="C1068" i="14"/>
  <c r="C4477" i="14"/>
  <c r="C693" i="14"/>
  <c r="C108" i="14"/>
  <c r="J108" i="14" s="1"/>
  <c r="C4075" i="14"/>
  <c r="C3955" i="14"/>
  <c r="C103" i="14"/>
  <c r="J103" i="14" s="1"/>
  <c r="C542" i="14"/>
  <c r="J542" i="14" s="1"/>
  <c r="C3378" i="14"/>
  <c r="C4566" i="14"/>
  <c r="C3696" i="14"/>
  <c r="C1432" i="14"/>
  <c r="C3692" i="14"/>
  <c r="C3808" i="14"/>
  <c r="C2237" i="14"/>
  <c r="C1210" i="14"/>
  <c r="C2234" i="14"/>
  <c r="C565" i="14"/>
  <c r="C2527" i="14"/>
  <c r="C3308" i="14"/>
  <c r="C3591" i="14"/>
  <c r="C1739" i="14"/>
  <c r="C2802" i="14"/>
  <c r="C2224" i="14"/>
  <c r="C4588" i="14"/>
  <c r="C2971" i="14"/>
  <c r="C2577" i="14"/>
  <c r="C2832" i="14"/>
  <c r="C3892" i="14"/>
  <c r="C2008" i="14"/>
  <c r="C234" i="14"/>
  <c r="J234" i="14" s="1"/>
  <c r="C4201" i="14"/>
  <c r="C2004" i="14"/>
  <c r="C3701" i="14"/>
  <c r="C1081" i="14"/>
  <c r="C136" i="14"/>
  <c r="J136" i="14" s="1"/>
  <c r="C637" i="14"/>
  <c r="C1536" i="14"/>
  <c r="C1580" i="14"/>
  <c r="C4072" i="14"/>
  <c r="C1488" i="14"/>
  <c r="C2737" i="14"/>
  <c r="C2197" i="14"/>
  <c r="C2942" i="14"/>
  <c r="C4568" i="14"/>
  <c r="C1077" i="14"/>
  <c r="C4671" i="14"/>
  <c r="C3877" i="14"/>
  <c r="C900" i="14"/>
  <c r="C2693" i="14"/>
  <c r="C4177" i="14"/>
  <c r="C2426" i="14"/>
  <c r="C488" i="14"/>
  <c r="J488" i="14" s="1"/>
  <c r="C3967" i="14"/>
  <c r="C1268" i="14"/>
  <c r="C516" i="14"/>
  <c r="J516" i="14" s="1"/>
  <c r="C3811" i="14"/>
  <c r="C3465" i="14"/>
  <c r="C2174" i="14"/>
  <c r="C4361" i="14"/>
  <c r="C3418" i="14"/>
  <c r="C787" i="14"/>
  <c r="C1810" i="14"/>
  <c r="C152" i="14"/>
  <c r="J152" i="14" s="1"/>
  <c r="C2711" i="14"/>
  <c r="C3266" i="14"/>
  <c r="C419" i="14"/>
  <c r="J419" i="14" s="1"/>
  <c r="C3432" i="14"/>
  <c r="C1318" i="14"/>
  <c r="C241" i="14"/>
  <c r="J241" i="14" s="1"/>
  <c r="C4567" i="14"/>
  <c r="C2650" i="14"/>
  <c r="C2788" i="14"/>
  <c r="C4521" i="14"/>
  <c r="C1892" i="14"/>
  <c r="C3024" i="14"/>
  <c r="C3101" i="14"/>
  <c r="C48" i="14"/>
  <c r="J48" i="14" s="1"/>
  <c r="C1891" i="14"/>
  <c r="C1397" i="14"/>
  <c r="C314" i="14"/>
  <c r="J314" i="14" s="1"/>
  <c r="C1017" i="14"/>
  <c r="C4160" i="14"/>
  <c r="C749" i="14"/>
  <c r="C2529" i="14"/>
  <c r="C2230" i="14"/>
  <c r="C1837" i="14"/>
  <c r="C102" i="14"/>
  <c r="J102" i="14" s="1"/>
  <c r="C3689" i="14"/>
  <c r="C676" i="14"/>
  <c r="C2016" i="14"/>
  <c r="C1065" i="14"/>
  <c r="C3533" i="14"/>
  <c r="C4024" i="14"/>
  <c r="C1596" i="14"/>
  <c r="C2015" i="14"/>
  <c r="C872" i="14"/>
  <c r="C1093" i="14"/>
  <c r="C675" i="14"/>
  <c r="C4572" i="14"/>
  <c r="C3196" i="14"/>
  <c r="C1442" i="14"/>
  <c r="C3130" i="14"/>
  <c r="C2946" i="14"/>
  <c r="C3532" i="14"/>
  <c r="C4014" i="14"/>
  <c r="C3221" i="14"/>
  <c r="C2013" i="14"/>
  <c r="C300" i="14"/>
  <c r="J300" i="14" s="1"/>
  <c r="C2810" i="14"/>
  <c r="C3253" i="14"/>
  <c r="C47" i="14"/>
  <c r="J47" i="14" s="1"/>
  <c r="C494" i="14"/>
  <c r="J494" i="14" s="1"/>
  <c r="C4214" i="14"/>
  <c r="C983" i="14"/>
  <c r="C2656" i="14"/>
  <c r="C902" i="14"/>
  <c r="C2523" i="14"/>
  <c r="C1836" i="14"/>
  <c r="C1229" i="14"/>
  <c r="C4067" i="14"/>
  <c r="C658" i="14"/>
  <c r="C4409" i="14"/>
  <c r="C2087" i="14"/>
  <c r="C11" i="14"/>
  <c r="J11" i="14" s="1"/>
  <c r="C687" i="14"/>
  <c r="C2599" i="14"/>
  <c r="C1453" i="14"/>
  <c r="C4167" i="14"/>
  <c r="C3294" i="14"/>
  <c r="C1170" i="14"/>
  <c r="C4407" i="14"/>
  <c r="C2210" i="14"/>
  <c r="C10" i="14"/>
  <c r="J10" i="14" s="1"/>
  <c r="C426" i="14"/>
  <c r="J426" i="14" s="1"/>
  <c r="C4546" i="14"/>
  <c r="C2346" i="14"/>
  <c r="C2001" i="14"/>
  <c r="C1722" i="14"/>
  <c r="C1254" i="14"/>
  <c r="C663" i="14"/>
  <c r="C1622" i="14"/>
  <c r="C3084" i="14"/>
  <c r="C2697" i="14"/>
  <c r="C3075" i="14"/>
  <c r="C1412" i="14"/>
  <c r="C3826" i="14"/>
  <c r="C2977" i="14"/>
  <c r="C3293" i="14"/>
  <c r="C4570" i="14"/>
  <c r="C2345" i="14"/>
  <c r="C15" i="14"/>
  <c r="J15" i="14" s="1"/>
  <c r="C3666" i="14"/>
  <c r="C357" i="14"/>
  <c r="J357" i="14" s="1"/>
  <c r="C918" i="14"/>
  <c r="C1832" i="14"/>
  <c r="C1206" i="14"/>
  <c r="C262" i="14"/>
  <c r="J262" i="14" s="1"/>
  <c r="C4370" i="14"/>
  <c r="C1356" i="14"/>
  <c r="C4261" i="14"/>
  <c r="C4061" i="14"/>
  <c r="C250" i="14"/>
  <c r="J250" i="14" s="1"/>
  <c r="C1567" i="14"/>
  <c r="C2623" i="14"/>
  <c r="C1993" i="14"/>
  <c r="C1535" i="14"/>
  <c r="C1228" i="14"/>
  <c r="C994" i="14"/>
  <c r="C3539" i="14"/>
  <c r="C191" i="14"/>
  <c r="J191" i="14" s="1"/>
  <c r="C4367" i="14"/>
  <c r="C2383" i="14"/>
  <c r="C3909" i="14"/>
  <c r="C3105" i="14"/>
  <c r="C4186" i="14"/>
  <c r="C3546" i="14"/>
  <c r="C248" i="14"/>
  <c r="J248" i="14" s="1"/>
  <c r="C4365" i="14"/>
  <c r="C2193" i="14"/>
  <c r="C1987" i="14"/>
  <c r="C3821" i="14"/>
  <c r="C438" i="14"/>
  <c r="J438" i="14" s="1"/>
  <c r="C259" i="14"/>
  <c r="J259" i="14" s="1"/>
  <c r="C1986" i="14"/>
  <c r="C3671" i="14"/>
  <c r="C397" i="14"/>
  <c r="J397" i="14" s="1"/>
  <c r="C733" i="14"/>
  <c r="C2183" i="14"/>
  <c r="C3774" i="14"/>
  <c r="C2876" i="14"/>
  <c r="C2736" i="14"/>
  <c r="C1167" i="14"/>
  <c r="C2379" i="14"/>
  <c r="C1829" i="14"/>
  <c r="C4719" i="14"/>
  <c r="C2864" i="14"/>
  <c r="C63" i="14"/>
  <c r="J63" i="14" s="1"/>
  <c r="C4640" i="14"/>
  <c r="C2603" i="14"/>
  <c r="C2179" i="14"/>
  <c r="C1701" i="14"/>
  <c r="C618" i="14"/>
  <c r="C3097" i="14"/>
  <c r="C2715" i="14"/>
  <c r="C3239" i="14"/>
  <c r="C877" i="14"/>
  <c r="C1439" i="14"/>
  <c r="C3135" i="14"/>
  <c r="C4245" i="14"/>
  <c r="C3550" i="14"/>
  <c r="C3299" i="14"/>
  <c r="C1575" i="14"/>
  <c r="C3934" i="14"/>
  <c r="C1698" i="14"/>
  <c r="C121" i="14"/>
  <c r="J121" i="14" s="1"/>
  <c r="C352" i="14"/>
  <c r="J352" i="14" s="1"/>
  <c r="C3896" i="14"/>
  <c r="C392" i="14"/>
  <c r="J392" i="14" s="1"/>
  <c r="C1437" i="14"/>
  <c r="C1574" i="14"/>
  <c r="C3455" i="14"/>
  <c r="C4066" i="14"/>
  <c r="C1506" i="14"/>
  <c r="C230" i="14"/>
  <c r="J230" i="14" s="1"/>
  <c r="C1027" i="14"/>
  <c r="C4321" i="14"/>
  <c r="C4296" i="14"/>
  <c r="C4651" i="14"/>
  <c r="C4320" i="14"/>
  <c r="C3038" i="14"/>
  <c r="C2759" i="14"/>
  <c r="C4124" i="14"/>
  <c r="C2309" i="14"/>
  <c r="C3416" i="14"/>
  <c r="C2362" i="14"/>
  <c r="C3823" i="14"/>
  <c r="C2304" i="14"/>
  <c r="C1386" i="14"/>
  <c r="C3282" i="14"/>
  <c r="C420" i="14"/>
  <c r="J420" i="14" s="1"/>
  <c r="C2558" i="14"/>
  <c r="C3040" i="14"/>
  <c r="C1793" i="14"/>
  <c r="C849" i="14"/>
  <c r="C648" i="14"/>
  <c r="C3603" i="14"/>
  <c r="C4096" i="14"/>
  <c r="C1086" i="14"/>
  <c r="C1274" i="14"/>
  <c r="C2986" i="14"/>
  <c r="C2270" i="14"/>
  <c r="C2836" i="14"/>
  <c r="C1214" i="14"/>
  <c r="C1426" i="14"/>
  <c r="C3278" i="14"/>
  <c r="C2154" i="14"/>
  <c r="C3180" i="14"/>
  <c r="C602" i="14"/>
  <c r="C4043" i="14"/>
  <c r="C3446" i="14"/>
  <c r="C1492" i="14"/>
  <c r="C2873" i="14"/>
  <c r="C1747" i="14"/>
  <c r="C301" i="14"/>
  <c r="J301" i="14" s="1"/>
  <c r="C2948" i="14"/>
  <c r="C4412" i="14"/>
  <c r="C2229" i="14"/>
  <c r="C1746" i="14"/>
  <c r="C3663" i="14"/>
  <c r="C1557" i="14"/>
  <c r="C1159" i="14"/>
  <c r="C4023" i="14"/>
  <c r="C1740" i="14"/>
  <c r="C3099" i="14"/>
  <c r="C4571" i="14"/>
  <c r="C1413" i="14"/>
  <c r="C3125" i="14"/>
  <c r="C2781" i="14"/>
  <c r="C2012" i="14"/>
  <c r="C4142" i="14"/>
  <c r="C2525" i="14"/>
  <c r="C4212" i="14"/>
  <c r="C1611" i="14"/>
  <c r="C2522" i="14"/>
  <c r="C4272" i="14"/>
  <c r="C4063" i="14"/>
  <c r="C2010" i="14"/>
  <c r="C291" i="14"/>
  <c r="J291" i="14" s="1"/>
  <c r="C2215" i="14"/>
  <c r="C122" i="14"/>
  <c r="J122" i="14" s="1"/>
  <c r="C742" i="14"/>
  <c r="C2005" i="14"/>
  <c r="C2806" i="14"/>
  <c r="C2000" i="14"/>
  <c r="C3251" i="14"/>
  <c r="C2684" i="14"/>
  <c r="C1374" i="14"/>
  <c r="C263" i="14"/>
  <c r="J263" i="14" s="1"/>
  <c r="C2344" i="14"/>
  <c r="C4062" i="14"/>
  <c r="C2989" i="14"/>
  <c r="C3864" i="14"/>
  <c r="C249" i="14"/>
  <c r="J249" i="14" s="1"/>
  <c r="C2622" i="14"/>
  <c r="C1440" i="14"/>
  <c r="C4141" i="14"/>
  <c r="C932" i="14"/>
  <c r="C1305" i="14"/>
  <c r="C2987" i="14"/>
  <c r="C635" i="14"/>
  <c r="C1830" i="14"/>
  <c r="C1168" i="14"/>
  <c r="C969" i="14"/>
  <c r="C3116" i="14"/>
  <c r="C4027" i="14"/>
  <c r="C1828" i="14"/>
  <c r="C3269" i="14"/>
  <c r="C2178" i="14"/>
  <c r="C3090" i="14"/>
  <c r="C2637" i="14"/>
  <c r="C461" i="14"/>
  <c r="J461" i="14" s="1"/>
  <c r="C4511" i="14"/>
  <c r="C1276" i="14"/>
  <c r="C2785" i="14"/>
  <c r="C2965" i="14"/>
  <c r="C4226" i="14"/>
  <c r="C4681" i="14"/>
  <c r="C34" i="14"/>
  <c r="J34" i="14" s="1"/>
  <c r="C779" i="14"/>
  <c r="C12" i="14"/>
  <c r="J12" i="14" s="1"/>
  <c r="C293" i="14"/>
  <c r="J293" i="14" s="1"/>
  <c r="C3169" i="14"/>
  <c r="C3036" i="14"/>
  <c r="C1245" i="14"/>
  <c r="C1551" i="14"/>
  <c r="C1765" i="14"/>
  <c r="C4716" i="14"/>
  <c r="C1194" i="14"/>
  <c r="C3265" i="14"/>
  <c r="C3414" i="14"/>
  <c r="C4375" i="14"/>
  <c r="C1466" i="14"/>
  <c r="C1066" i="14"/>
  <c r="C3360" i="14"/>
  <c r="C2532" i="14"/>
  <c r="C39" i="14"/>
  <c r="J39" i="14" s="1"/>
  <c r="C1349" i="14"/>
  <c r="C3686" i="14"/>
  <c r="C463" i="14"/>
  <c r="J463" i="14" s="1"/>
  <c r="C2723" i="14"/>
  <c r="C4411" i="14"/>
  <c r="C2437" i="14"/>
  <c r="C2021" i="14"/>
  <c r="C1745" i="14"/>
  <c r="C3156" i="14"/>
  <c r="C3104" i="14"/>
  <c r="C4463" i="14"/>
  <c r="C1540" i="14"/>
  <c r="C3634" i="14"/>
  <c r="C3445" i="14"/>
  <c r="C518" i="14"/>
  <c r="J518" i="14" s="1"/>
  <c r="C3223" i="14"/>
  <c r="C1539" i="14"/>
  <c r="C1099" i="14"/>
  <c r="C3092" i="14"/>
  <c r="C55" i="14"/>
  <c r="J55" i="14" s="1"/>
  <c r="C4519" i="14"/>
  <c r="C3073" i="14"/>
  <c r="C1281" i="14"/>
  <c r="C287" i="14"/>
  <c r="J287" i="14" s="1"/>
  <c r="C401" i="14"/>
  <c r="J401" i="14" s="1"/>
  <c r="C2763" i="14"/>
  <c r="C538" i="14"/>
  <c r="J538" i="14" s="1"/>
  <c r="C3978" i="14"/>
  <c r="C1738" i="14"/>
  <c r="C3664" i="14"/>
  <c r="C4134" i="14"/>
  <c r="C4637" i="14"/>
  <c r="C2221" i="14"/>
  <c r="C3699" i="14"/>
  <c r="C4206" i="14"/>
  <c r="C3485" i="14"/>
  <c r="C1179" i="14"/>
  <c r="C1150" i="14"/>
  <c r="C2388" i="14"/>
  <c r="C1297" i="14"/>
  <c r="C2945" i="14"/>
  <c r="C3514" i="14"/>
  <c r="C744" i="14"/>
  <c r="C3954" i="14"/>
  <c r="C2009" i="14"/>
  <c r="C2970" i="14"/>
  <c r="C264" i="14"/>
  <c r="J264" i="14" s="1"/>
  <c r="C2214" i="14"/>
  <c r="C469" i="14"/>
  <c r="J469" i="14" s="1"/>
  <c r="C2944" i="14"/>
  <c r="C267" i="14"/>
  <c r="J267" i="14" s="1"/>
  <c r="C741" i="14"/>
  <c r="C3202" i="14"/>
  <c r="C1885" i="14"/>
  <c r="C4285" i="14"/>
  <c r="C3559" i="14"/>
  <c r="C4459" i="14"/>
  <c r="C2208" i="14"/>
  <c r="C1999" i="14"/>
  <c r="C148" i="14"/>
  <c r="J148" i="14" s="1"/>
  <c r="C4284" i="14"/>
  <c r="C3245" i="14"/>
  <c r="C1257" i="14"/>
  <c r="C2856" i="14"/>
  <c r="C638" i="14"/>
  <c r="C2648" i="14"/>
  <c r="C3932" i="14"/>
  <c r="C3751" i="14"/>
  <c r="C2878" i="14"/>
  <c r="C2696" i="14"/>
  <c r="C939" i="14"/>
  <c r="C3067" i="14"/>
  <c r="C9" i="14"/>
  <c r="J9" i="14" s="1"/>
  <c r="C4294" i="14"/>
  <c r="C3292" i="14"/>
  <c r="C2431" i="14"/>
  <c r="C1718" i="14"/>
  <c r="C400" i="14"/>
  <c r="J400" i="14" s="1"/>
  <c r="C2694" i="14"/>
  <c r="C1994" i="14"/>
  <c r="C1138" i="14"/>
  <c r="C356" i="14"/>
  <c r="J356" i="14" s="1"/>
  <c r="C3291" i="14"/>
  <c r="C211" i="14"/>
  <c r="J211" i="14" s="1"/>
  <c r="C4611" i="14"/>
  <c r="C2571" i="14"/>
  <c r="C1991" i="14"/>
  <c r="C4332" i="14"/>
  <c r="C1043" i="14"/>
  <c r="C2830" i="14"/>
  <c r="C4092" i="14"/>
  <c r="C636" i="14"/>
  <c r="C3965" i="14"/>
  <c r="C2194" i="14"/>
  <c r="C3812" i="14"/>
  <c r="C593" i="14"/>
  <c r="C88" i="14"/>
  <c r="J88" i="14" s="1"/>
  <c r="C4091" i="14"/>
  <c r="C1602" i="14"/>
  <c r="C3198" i="14"/>
  <c r="C2191" i="14"/>
  <c r="C1710" i="14"/>
  <c r="C3118" i="14"/>
  <c r="C2798" i="14"/>
  <c r="C4586" i="14"/>
  <c r="C1708" i="14"/>
  <c r="C4708" i="14"/>
  <c r="C4140" i="14"/>
  <c r="C4456" i="14"/>
  <c r="C1706" i="14"/>
  <c r="C619" i="14"/>
  <c r="C2797" i="14"/>
  <c r="C4022" i="14"/>
  <c r="C4454" i="14"/>
  <c r="C2338" i="14"/>
  <c r="C1704" i="14"/>
  <c r="C4260" i="14"/>
  <c r="C2837" i="14"/>
  <c r="C2722" i="14"/>
  <c r="C4496" i="14"/>
  <c r="C2515" i="14"/>
  <c r="C1981" i="14"/>
  <c r="C1330" i="14"/>
  <c r="C3050" i="14"/>
  <c r="C3626" i="14"/>
  <c r="C552" i="14"/>
  <c r="J552" i="14" s="1"/>
  <c r="C4541" i="14"/>
  <c r="C2177" i="14"/>
  <c r="C133" i="14"/>
  <c r="J133" i="14" s="1"/>
  <c r="C486" i="14"/>
  <c r="J486" i="14" s="1"/>
  <c r="C395" i="14"/>
  <c r="J395" i="14" s="1"/>
  <c r="C2772" i="14"/>
  <c r="C573" i="14"/>
  <c r="C4510" i="14"/>
  <c r="C2566" i="14"/>
  <c r="C1409" i="14"/>
  <c r="C3831" i="14"/>
  <c r="C515" i="14"/>
  <c r="J515" i="14" s="1"/>
  <c r="C505" i="14"/>
  <c r="J505" i="14" s="1"/>
  <c r="C3368" i="14"/>
  <c r="C3748" i="14"/>
  <c r="C2170" i="14"/>
  <c r="C3411" i="14"/>
  <c r="C232" i="14"/>
  <c r="J232" i="14" s="1"/>
  <c r="C3153" i="14"/>
  <c r="C2713" i="14"/>
  <c r="C3361" i="14"/>
  <c r="C1195" i="14"/>
  <c r="C2457" i="14"/>
  <c r="C129" i="14"/>
  <c r="J129" i="14" s="1"/>
  <c r="C601" i="14"/>
  <c r="C816" i="14"/>
  <c r="C1805" i="14"/>
  <c r="C325" i="14"/>
  <c r="J325" i="14" s="1"/>
  <c r="C1802" i="14"/>
  <c r="C3930" i="14"/>
  <c r="C1800" i="14"/>
  <c r="C3283" i="14"/>
  <c r="C832" i="14"/>
  <c r="C224" i="14"/>
  <c r="J224" i="14" s="1"/>
  <c r="C412" i="14"/>
  <c r="J412" i="14" s="1"/>
  <c r="C1294" i="14"/>
  <c r="C3352" i="14"/>
  <c r="C1263" i="14"/>
  <c r="C1025" i="14"/>
  <c r="C581" i="14"/>
  <c r="C2851" i="14"/>
  <c r="C2917" i="14"/>
  <c r="C1339" i="14"/>
  <c r="C4068" i="14"/>
  <c r="C1780" i="14"/>
  <c r="C2046" i="14"/>
  <c r="C2782" i="14"/>
  <c r="C4316" i="14"/>
  <c r="C4574" i="14"/>
  <c r="C4263" i="14"/>
  <c r="C3579" i="14"/>
  <c r="C4058" i="14"/>
  <c r="C2718" i="14"/>
  <c r="C4051" i="14"/>
  <c r="C3846" i="14"/>
  <c r="C1730" i="14"/>
  <c r="C2209" i="14"/>
  <c r="C4297" i="14"/>
  <c r="C3631" i="14"/>
  <c r="C310" i="14"/>
  <c r="J310" i="14" s="1"/>
  <c r="C944" i="14"/>
  <c r="C3037" i="14"/>
  <c r="C1719" i="14"/>
  <c r="C2200" i="14"/>
  <c r="C434" i="14"/>
  <c r="J434" i="14" s="1"/>
  <c r="C4629" i="14"/>
  <c r="C3022" i="14"/>
  <c r="C183" i="14"/>
  <c r="J183" i="14" s="1"/>
  <c r="C3653" i="14"/>
  <c r="C3199" i="14"/>
  <c r="C398" i="14"/>
  <c r="J398" i="14" s="1"/>
  <c r="C1205" i="14"/>
  <c r="C3065" i="14"/>
  <c r="C4512" i="14"/>
  <c r="C1069" i="14"/>
  <c r="C1594" i="14"/>
  <c r="C30" i="14"/>
  <c r="J30" i="14" s="1"/>
  <c r="C574" i="14"/>
  <c r="C3925" i="14"/>
  <c r="C988" i="14"/>
  <c r="C2567" i="14"/>
  <c r="C986" i="14"/>
  <c r="C3837" i="14"/>
  <c r="C3462" i="14"/>
  <c r="C3512" i="14"/>
  <c r="C3039" i="14"/>
  <c r="C3459" i="14"/>
  <c r="C4392" i="14"/>
  <c r="C1851" i="14"/>
  <c r="C3563" i="14"/>
  <c r="C1350" i="14"/>
  <c r="C3803" i="14"/>
  <c r="C365" i="14"/>
  <c r="J365" i="14" s="1"/>
  <c r="C3956" i="14"/>
  <c r="C2255" i="14"/>
  <c r="C1960" i="14"/>
  <c r="C3399" i="14"/>
  <c r="C3225" i="14"/>
  <c r="C3853" i="14"/>
  <c r="C1057" i="14"/>
  <c r="C2700" i="14"/>
  <c r="C2531" i="14"/>
  <c r="C1542" i="14"/>
  <c r="C1338" i="14"/>
  <c r="C3656" i="14"/>
  <c r="C375" i="14"/>
  <c r="J375" i="14" s="1"/>
  <c r="C4015" i="14"/>
  <c r="C4410" i="14"/>
  <c r="C2389" i="14"/>
  <c r="C2020" i="14"/>
  <c r="C1744" i="14"/>
  <c r="C3147" i="14"/>
  <c r="C3593" i="14"/>
  <c r="C2607" i="14"/>
  <c r="C1416" i="14"/>
  <c r="C87" i="14"/>
  <c r="J87" i="14" s="1"/>
  <c r="C3424" i="14"/>
  <c r="C640" i="14"/>
  <c r="C940" i="14"/>
  <c r="C1414" i="14"/>
  <c r="C3807" i="14"/>
  <c r="C3628" i="14"/>
  <c r="C539" i="14"/>
  <c r="J539" i="14" s="1"/>
  <c r="C4497" i="14"/>
  <c r="C876" i="14"/>
  <c r="C3167" i="14"/>
  <c r="C3" i="14"/>
  <c r="J3" i="14" s="1"/>
  <c r="C2841" i="14"/>
  <c r="C4073" i="14"/>
  <c r="C3999" i="14"/>
  <c r="C2436" i="14"/>
  <c r="C1737" i="14"/>
  <c r="C3658" i="14"/>
  <c r="C2678" i="14"/>
  <c r="C4630" i="14"/>
  <c r="C2011" i="14"/>
  <c r="C3684" i="14"/>
  <c r="C2995" i="14"/>
  <c r="C3441" i="14"/>
  <c r="C746" i="14"/>
  <c r="C2628" i="14"/>
  <c r="C2347" i="14"/>
  <c r="C871" i="14"/>
  <c r="C374" i="14"/>
  <c r="J374" i="14" s="1"/>
  <c r="C3277" i="14"/>
  <c r="C743" i="14"/>
  <c r="C3936" i="14"/>
  <c r="C1732" i="14"/>
  <c r="C462" i="14"/>
  <c r="J462" i="14" s="1"/>
  <c r="C4687" i="14"/>
  <c r="C2213" i="14"/>
  <c r="C3680" i="14"/>
  <c r="C428" i="14"/>
  <c r="J428" i="14" s="1"/>
  <c r="C575" i="14"/>
  <c r="C1573" i="14"/>
  <c r="C3200" i="14"/>
  <c r="C1728" i="14"/>
  <c r="C1078" i="14"/>
  <c r="C973" i="14"/>
  <c r="C2625" i="14"/>
  <c r="C2207" i="14"/>
  <c r="C1835" i="14"/>
  <c r="C286" i="14"/>
  <c r="J286" i="14" s="1"/>
  <c r="C4273" i="14"/>
  <c r="C3977" i="14"/>
  <c r="C3043" i="14"/>
  <c r="C2820" i="14"/>
  <c r="C3262" i="14"/>
  <c r="C2598" i="14"/>
  <c r="C870" i="14"/>
  <c r="C3112" i="14"/>
  <c r="C2872" i="14"/>
  <c r="C2695" i="14"/>
  <c r="C2572" i="14"/>
  <c r="C1883" i="14"/>
  <c r="C3750" i="14"/>
  <c r="C1085" i="14"/>
  <c r="C737" i="14"/>
  <c r="C2384" i="14"/>
  <c r="C1441" i="14"/>
  <c r="C3588" i="14"/>
  <c r="C4047" i="14"/>
  <c r="C1717" i="14"/>
  <c r="C1126" i="14"/>
  <c r="C3091" i="14"/>
  <c r="C3290" i="14"/>
  <c r="C796" i="14"/>
  <c r="C4492" i="14"/>
  <c r="C2518" i="14"/>
  <c r="C1716" i="14"/>
  <c r="C3851" i="14"/>
  <c r="C1042" i="14"/>
  <c r="C2824" i="14"/>
  <c r="C3375" i="14"/>
  <c r="C662" i="14"/>
  <c r="C3952" i="14"/>
  <c r="C1908" i="14"/>
  <c r="C3159" i="14"/>
  <c r="C583" i="14"/>
  <c r="C1032" i="14"/>
  <c r="C3471" i="14"/>
  <c r="C1601" i="14"/>
  <c r="C2429" i="14"/>
  <c r="C2189" i="14"/>
  <c r="C1709" i="14"/>
  <c r="C3775" i="14"/>
  <c r="C3545" i="14"/>
  <c r="C4513" i="14"/>
  <c r="C1707" i="14"/>
  <c r="C592" i="14"/>
  <c r="C3463" i="14"/>
  <c r="C4455" i="14"/>
  <c r="C3926" i="14"/>
  <c r="C814" i="14"/>
  <c r="C3584" i="14"/>
  <c r="C4021" i="14"/>
  <c r="C4406" i="14"/>
  <c r="C2181" i="14"/>
  <c r="C26" i="14"/>
  <c r="J26" i="14" s="1"/>
  <c r="C1002" i="14"/>
  <c r="C2819" i="14"/>
  <c r="C563" i="14"/>
  <c r="J563" i="14" s="1"/>
  <c r="C4453" i="14"/>
  <c r="C2424" i="14"/>
  <c r="C1880" i="14"/>
  <c r="C1097" i="14"/>
  <c r="C3048" i="14"/>
  <c r="C3625" i="14"/>
  <c r="C533" i="14"/>
  <c r="J533" i="14" s="1"/>
  <c r="C4452" i="14"/>
  <c r="C2176" i="14"/>
  <c r="C857" i="14"/>
  <c r="C3049" i="14"/>
  <c r="C394" i="14"/>
  <c r="J394" i="14" s="1"/>
  <c r="C2758" i="14"/>
  <c r="C2673" i="14"/>
  <c r="C4509" i="14"/>
  <c r="C2514" i="14"/>
  <c r="C1343" i="14"/>
  <c r="C3773" i="14"/>
  <c r="C730" i="14"/>
  <c r="C478" i="14"/>
  <c r="J478" i="14" s="1"/>
  <c r="C728" i="14"/>
  <c r="C1053" i="14"/>
  <c r="C1694" i="14"/>
  <c r="C3839" i="14"/>
  <c r="C2511" i="14"/>
  <c r="C685" i="14"/>
  <c r="C521" i="14"/>
  <c r="J521" i="14" s="1"/>
  <c r="C4596" i="14"/>
  <c r="C3716" i="14"/>
  <c r="C4038" i="14"/>
  <c r="C2317" i="14"/>
  <c r="C313" i="14"/>
  <c r="J313" i="14" s="1"/>
  <c r="C3609" i="14"/>
  <c r="C1804" i="14"/>
  <c r="C421" i="14"/>
  <c r="J421" i="14" s="1"/>
  <c r="C1423" i="14"/>
  <c r="C2897" i="14"/>
  <c r="C3929" i="14"/>
  <c r="C688" i="14"/>
  <c r="C3077" i="14"/>
  <c r="C3393" i="14"/>
  <c r="C2069" i="14"/>
  <c r="C321" i="14"/>
  <c r="J321" i="14" s="1"/>
  <c r="C3478" i="14"/>
  <c r="C128" i="14"/>
  <c r="J128" i="14" s="1"/>
  <c r="C4481" i="14"/>
  <c r="C848" i="14"/>
  <c r="C2292" i="14"/>
  <c r="C1785" i="14"/>
  <c r="C2285" i="14"/>
  <c r="C958" i="14"/>
  <c r="C817" i="14"/>
  <c r="C440" i="14"/>
  <c r="J440" i="14" s="1"/>
  <c r="C2706" i="14"/>
  <c r="C2892" i="14"/>
  <c r="C405" i="14"/>
  <c r="J405" i="14" s="1"/>
  <c r="C3311" i="14"/>
  <c r="C1687" i="14"/>
  <c r="C1875" i="14"/>
  <c r="C1677" i="14"/>
  <c r="C3015" i="14"/>
  <c r="C6" i="14"/>
  <c r="J6" i="14" s="1"/>
  <c r="C3615" i="14"/>
  <c r="C3023" i="14"/>
  <c r="C2582" i="14"/>
  <c r="C1376" i="14"/>
  <c r="C3309" i="14"/>
  <c r="C2528" i="14"/>
  <c r="C3809" i="14"/>
  <c r="C540" i="14"/>
  <c r="J540" i="14" s="1"/>
  <c r="C1056" i="14"/>
  <c r="C3076" i="14"/>
  <c r="C137" i="14"/>
  <c r="J137" i="14" s="1"/>
  <c r="C2714" i="14"/>
  <c r="C3195" i="14"/>
  <c r="C2904" i="14"/>
  <c r="C4009" i="14"/>
  <c r="C3979" i="14"/>
  <c r="C3665" i="14"/>
  <c r="C1181" i="14"/>
  <c r="C3700" i="14"/>
  <c r="C979" i="14"/>
  <c r="C2646" i="14"/>
  <c r="C1477" i="14"/>
  <c r="C569" i="14"/>
  <c r="C4372" i="14"/>
  <c r="C957" i="14"/>
  <c r="C84" i="14"/>
  <c r="J84" i="14" s="1"/>
  <c r="C3288" i="14"/>
  <c r="C901" i="14"/>
  <c r="C3122" i="14"/>
  <c r="C4516" i="14"/>
  <c r="C25" i="14"/>
  <c r="J25" i="14" s="1"/>
  <c r="C3865" i="14"/>
  <c r="C942" i="14"/>
  <c r="C83" i="14"/>
  <c r="J83" i="14" s="1"/>
  <c r="C315" i="14"/>
  <c r="J315" i="14" s="1"/>
  <c r="C880" i="14"/>
  <c r="C261" i="14"/>
  <c r="J261" i="14" s="1"/>
  <c r="C2755" i="14"/>
  <c r="C1992" i="14"/>
  <c r="C2838" i="14"/>
  <c r="C2342" i="14"/>
  <c r="C972" i="14"/>
  <c r="C2192" i="14"/>
  <c r="C3120" i="14"/>
  <c r="C1985" i="14"/>
  <c r="C1585" i="14"/>
  <c r="C2823" i="14"/>
  <c r="C2339" i="14"/>
  <c r="C2861" i="14"/>
  <c r="C2568" i="14"/>
  <c r="C1226" i="14"/>
  <c r="C3237" i="14"/>
  <c r="C3128" i="14"/>
  <c r="C2692" i="14"/>
  <c r="C1438" i="14"/>
  <c r="C1295" i="14"/>
  <c r="C2636" i="14"/>
  <c r="C3094" i="14"/>
  <c r="C1340" i="14"/>
  <c r="C2077" i="14"/>
  <c r="C1906" i="14"/>
  <c r="C1449" i="14"/>
  <c r="C322" i="14"/>
  <c r="J322" i="14" s="1"/>
  <c r="C2066" i="14"/>
  <c r="C559" i="14"/>
  <c r="J559" i="14" s="1"/>
  <c r="C4524" i="14"/>
  <c r="C1185" i="14"/>
  <c r="C3650" i="14"/>
  <c r="C3164" i="14"/>
  <c r="C3377" i="14"/>
  <c r="C2583" i="14"/>
  <c r="C1131" i="14"/>
  <c r="C4223" i="14"/>
  <c r="C195" i="14"/>
  <c r="J195" i="14" s="1"/>
  <c r="C2530" i="14"/>
  <c r="C1541" i="14"/>
  <c r="C862" i="14"/>
  <c r="C1211" i="14"/>
  <c r="C361" i="14"/>
  <c r="J361" i="14" s="1"/>
  <c r="C554" i="14"/>
  <c r="J554" i="14" s="1"/>
  <c r="C4374" i="14"/>
  <c r="C2348" i="14"/>
  <c r="C2019" i="14"/>
  <c r="C1743" i="14"/>
  <c r="C316" i="14"/>
  <c r="J316" i="14" s="1"/>
  <c r="C3560" i="14"/>
  <c r="C2606" i="14"/>
  <c r="C1415" i="14"/>
  <c r="C1016" i="14"/>
  <c r="C3398" i="14"/>
  <c r="C2665" i="14"/>
  <c r="C3991" i="14"/>
  <c r="C1375" i="14"/>
  <c r="C4313" i="14"/>
  <c r="C3621" i="14"/>
  <c r="C1182" i="14"/>
  <c r="C4336" i="14"/>
  <c r="C2580" i="14"/>
  <c r="C3154" i="14"/>
  <c r="C3113" i="14"/>
  <c r="C2840" i="14"/>
  <c r="C3453" i="14"/>
  <c r="C237" i="14"/>
  <c r="J237" i="14" s="1"/>
  <c r="C2225" i="14"/>
  <c r="C1736" i="14"/>
  <c r="C91" i="14"/>
  <c r="J91" i="14" s="1"/>
  <c r="C562" i="14"/>
  <c r="J562" i="14" s="1"/>
  <c r="C4615" i="14"/>
  <c r="C1888" i="14"/>
  <c r="C4714" i="14"/>
  <c r="C2972" i="14"/>
  <c r="C3358" i="14"/>
  <c r="C690" i="14"/>
  <c r="C2578" i="14"/>
  <c r="C2220" i="14"/>
  <c r="C107" i="14"/>
  <c r="J107" i="14" s="1"/>
  <c r="C2848" i="14"/>
  <c r="C2698" i="14"/>
  <c r="C4664" i="14"/>
  <c r="C2219" i="14"/>
  <c r="C1731" i="14"/>
  <c r="C445" i="14"/>
  <c r="J445" i="14" s="1"/>
  <c r="C4587" i="14"/>
  <c r="C2212" i="14"/>
  <c r="C1208" i="14"/>
  <c r="C358" i="14"/>
  <c r="J358" i="14" s="1"/>
  <c r="C4035" i="14"/>
  <c r="C4635" i="14"/>
  <c r="C2605" i="14"/>
  <c r="C1727" i="14"/>
  <c r="C4213" i="14"/>
  <c r="C537" i="14"/>
  <c r="J537" i="14" s="1"/>
  <c r="C2624" i="14"/>
  <c r="C2205" i="14"/>
  <c r="C1726" i="14"/>
  <c r="C3752" i="14"/>
  <c r="C4175" i="14"/>
  <c r="C2573" i="14"/>
  <c r="C4295" i="14"/>
  <c r="C2791" i="14"/>
  <c r="C739" i="14"/>
  <c r="C2203" i="14"/>
  <c r="C147" i="14"/>
  <c r="J147" i="14" s="1"/>
  <c r="C1207" i="14"/>
  <c r="C3541" i="14"/>
  <c r="C517" i="14"/>
  <c r="J517" i="14" s="1"/>
  <c r="C2519" i="14"/>
  <c r="C1833" i="14"/>
  <c r="C3109" i="14"/>
  <c r="C4267" i="14"/>
  <c r="C736" i="14"/>
  <c r="C2343" i="14"/>
  <c r="C134" i="14"/>
  <c r="J134" i="14" s="1"/>
  <c r="C273" i="14"/>
  <c r="J273" i="14" s="1"/>
  <c r="C735" i="14"/>
  <c r="C1515" i="14"/>
  <c r="C285" i="14"/>
  <c r="J285" i="14" s="1"/>
  <c r="C3627" i="14"/>
  <c r="C956" i="14"/>
  <c r="C570" i="14"/>
  <c r="C4369" i="14"/>
  <c r="C2198" i="14"/>
  <c r="C1715" i="14"/>
  <c r="C3160" i="14"/>
  <c r="C3633" i="14"/>
  <c r="C2799" i="14"/>
  <c r="C3306" i="14"/>
  <c r="C2664" i="14"/>
  <c r="C2621" i="14"/>
  <c r="C1882" i="14"/>
  <c r="C3144" i="14"/>
  <c r="C3033" i="14"/>
  <c r="C2941" i="14"/>
  <c r="C3349" i="14"/>
  <c r="C734" i="14"/>
  <c r="C2382" i="14"/>
  <c r="C2188" i="14"/>
  <c r="C1475" i="14"/>
  <c r="C3749" i="14"/>
  <c r="C971" i="14"/>
  <c r="C4335" i="14"/>
  <c r="C1410" i="14"/>
  <c r="C1074" i="14"/>
  <c r="C3289" i="14"/>
  <c r="C899" i="14"/>
  <c r="C3907" i="14"/>
  <c r="C4185" i="14"/>
  <c r="C3583" i="14"/>
  <c r="C535" i="14"/>
  <c r="J535" i="14" s="1"/>
  <c r="C2516" i="14"/>
  <c r="C2180" i="14"/>
  <c r="C3191" i="14"/>
  <c r="C1001" i="14"/>
  <c r="C3522" i="14"/>
  <c r="C2676" i="14"/>
  <c r="C945" i="14"/>
  <c r="C2378" i="14"/>
  <c r="C1827" i="14"/>
  <c r="C1269" i="14"/>
  <c r="C3021" i="14"/>
  <c r="C3617" i="14"/>
  <c r="C532" i="14"/>
  <c r="J532" i="14" s="1"/>
  <c r="C4364" i="14"/>
  <c r="C1978" i="14"/>
  <c r="C1125" i="14"/>
  <c r="C4699" i="14"/>
  <c r="C353" i="14"/>
  <c r="J353" i="14" s="1"/>
  <c r="C3476" i="14"/>
  <c r="C2672" i="14"/>
  <c r="C4451" i="14"/>
  <c r="C2175" i="14"/>
  <c r="C1342" i="14"/>
  <c r="C3106" i="14"/>
  <c r="C729" i="14"/>
  <c r="C3115" i="14"/>
  <c r="C4610" i="14"/>
  <c r="C3082" i="14"/>
  <c r="C1407" i="14"/>
  <c r="C3740" i="14"/>
  <c r="C2365" i="14"/>
  <c r="C4268" i="14"/>
  <c r="C4115" i="14"/>
  <c r="C556" i="14"/>
  <c r="J556" i="14" s="1"/>
  <c r="C1220" i="14"/>
  <c r="C3468" i="14"/>
  <c r="C1341" i="14"/>
  <c r="C3086" i="14"/>
  <c r="C3187" i="14"/>
  <c r="C4217" i="14"/>
  <c r="C4120" i="14"/>
  <c r="C13" i="14"/>
  <c r="J13" i="14" s="1"/>
  <c r="C2404" i="14"/>
  <c r="C2765" i="14"/>
  <c r="C1618" i="14"/>
  <c r="C3391" i="14"/>
  <c r="C3761" i="14"/>
  <c r="C51" i="14"/>
  <c r="J51" i="14" s="1"/>
  <c r="C1479" i="14"/>
  <c r="C4026" i="14"/>
  <c r="C3519" i="14"/>
  <c r="C409" i="14"/>
  <c r="J409" i="14" s="1"/>
  <c r="C4388" i="14"/>
  <c r="C2061" i="14"/>
  <c r="C4180" i="14"/>
  <c r="C2055" i="14"/>
  <c r="C2282" i="14"/>
  <c r="C3252" i="14"/>
  <c r="C2913" i="14"/>
  <c r="C4163" i="14"/>
  <c r="C1101" i="14"/>
  <c r="C3501" i="14"/>
  <c r="C2242" i="14"/>
  <c r="C4164" i="14"/>
  <c r="C2934" i="14"/>
  <c r="C204" i="14"/>
  <c r="J204" i="14" s="1"/>
  <c r="C1665" i="14"/>
  <c r="C1818" i="14"/>
  <c r="C927" i="14"/>
  <c r="C590" i="14"/>
  <c r="C455" i="14"/>
  <c r="J455" i="14" s="1"/>
  <c r="C3475" i="14"/>
  <c r="C727" i="14"/>
  <c r="C2512" i="14"/>
  <c r="C1534" i="14"/>
  <c r="C3830" i="14"/>
  <c r="C4205" i="14"/>
  <c r="C3383" i="14"/>
  <c r="C725" i="14"/>
  <c r="C2613" i="14"/>
  <c r="C1693" i="14"/>
  <c r="C3702" i="14"/>
  <c r="C1351" i="14"/>
  <c r="C3460" i="14"/>
  <c r="C3834" i="14"/>
  <c r="C789" i="14"/>
  <c r="C277" i="14"/>
  <c r="J277" i="14" s="1"/>
  <c r="C367" i="14"/>
  <c r="J367" i="14" s="1"/>
  <c r="C2458" i="14"/>
  <c r="C1854" i="14"/>
  <c r="C89" i="14"/>
  <c r="J89" i="14" s="1"/>
  <c r="C3079" i="14"/>
  <c r="C550" i="14"/>
  <c r="J550" i="14" s="1"/>
  <c r="C4097" i="14"/>
  <c r="C502" i="14"/>
  <c r="J502" i="14" s="1"/>
  <c r="C4647" i="14"/>
  <c r="C481" i="14"/>
  <c r="J481" i="14" s="1"/>
  <c r="C423" i="14"/>
  <c r="J423" i="14" s="1"/>
  <c r="C1060" i="14"/>
  <c r="C4041" i="14"/>
  <c r="C3854" i="14"/>
  <c r="C274" i="14"/>
  <c r="J274" i="14" s="1"/>
  <c r="C784" i="14"/>
  <c r="C79" i="14"/>
  <c r="J79" i="14" s="1"/>
  <c r="C587" i="14"/>
  <c r="C782" i="14"/>
  <c r="C449" i="14"/>
  <c r="J449" i="14" s="1"/>
  <c r="C1332" i="14"/>
  <c r="C1553" i="14"/>
  <c r="C4215" i="14"/>
  <c r="C457" i="14"/>
  <c r="J457" i="14" s="1"/>
  <c r="C4594" i="14"/>
  <c r="C2081" i="14"/>
  <c r="C2877" i="14"/>
  <c r="C976" i="14"/>
  <c r="C3422" i="14"/>
  <c r="C1502" i="14"/>
  <c r="C684" i="14"/>
  <c r="C1808" i="14"/>
  <c r="C915" i="14"/>
  <c r="C3233" i="14"/>
  <c r="C2976" i="14"/>
  <c r="C1807" i="14"/>
  <c r="C2076" i="14"/>
  <c r="C157" i="14"/>
  <c r="J157" i="14" s="1"/>
  <c r="C3838" i="14"/>
  <c r="C4241" i="14"/>
  <c r="C3194" i="14"/>
  <c r="C555" i="14"/>
  <c r="J555" i="14" s="1"/>
  <c r="C2805" i="14"/>
  <c r="C2506" i="14"/>
  <c r="C1905" i="14"/>
  <c r="C1218" i="14"/>
  <c r="C1103" i="14"/>
  <c r="C1566" i="14"/>
  <c r="C4578" i="14"/>
  <c r="C2732" i="14"/>
  <c r="C3737" i="14"/>
  <c r="C2402" i="14"/>
  <c r="C1850" i="14"/>
  <c r="C3917" i="14"/>
  <c r="C109" i="14"/>
  <c r="J109" i="14" s="1"/>
  <c r="C3312" i="14"/>
  <c r="C1298" i="14"/>
  <c r="C441" i="14"/>
  <c r="J441" i="14" s="1"/>
  <c r="C3988" i="14"/>
  <c r="C2306" i="14"/>
  <c r="C1237" i="14"/>
  <c r="C1164" i="14"/>
  <c r="C2866" i="14"/>
  <c r="C1903" i="14"/>
  <c r="C1617" i="14"/>
  <c r="C3332" i="14"/>
  <c r="C1189" i="14"/>
  <c r="C4113" i="14"/>
  <c r="C2803" i="14"/>
  <c r="C1902" i="14"/>
  <c r="C2559" i="14"/>
  <c r="C1796" i="14"/>
  <c r="C1302" i="14"/>
  <c r="C981" i="14"/>
  <c r="C223" i="14"/>
  <c r="J223" i="14" s="1"/>
  <c r="C173" i="14"/>
  <c r="J173" i="14" s="1"/>
  <c r="C254" i="14"/>
  <c r="J254" i="14" s="1"/>
  <c r="C3469" i="14"/>
  <c r="C4485" i="14"/>
  <c r="C2500" i="14"/>
  <c r="C1794" i="14"/>
  <c r="C1241" i="14"/>
  <c r="C167" i="14"/>
  <c r="J167" i="14" s="1"/>
  <c r="C2064" i="14"/>
  <c r="C649" i="14"/>
  <c r="C2961" i="14"/>
  <c r="C340" i="14"/>
  <c r="J340" i="14" s="1"/>
  <c r="C2063" i="14"/>
  <c r="C3168" i="14"/>
  <c r="C772" i="14"/>
  <c r="C771" i="14"/>
  <c r="C366" i="14"/>
  <c r="J366" i="14" s="1"/>
  <c r="C3987" i="14"/>
  <c r="C2291" i="14"/>
  <c r="C2288" i="14"/>
  <c r="C1136" i="14"/>
  <c r="C280" i="14"/>
  <c r="J280" i="14" s="1"/>
  <c r="C2709" i="14"/>
  <c r="C3351" i="14"/>
  <c r="C935" i="14"/>
  <c r="C922" i="14"/>
  <c r="C2284" i="14"/>
  <c r="C2283" i="14"/>
  <c r="C1059" i="14"/>
  <c r="C3508" i="14"/>
  <c r="C2584" i="14"/>
  <c r="C1781" i="14"/>
  <c r="C4382" i="14"/>
  <c r="C1445" i="14"/>
  <c r="C767" i="14"/>
  <c r="C855" i="14"/>
  <c r="C433" i="14"/>
  <c r="J433" i="14" s="1"/>
  <c r="C2850" i="14"/>
  <c r="C794" i="14"/>
  <c r="C3670" i="14"/>
  <c r="C2272" i="14"/>
  <c r="C4667" i="14"/>
  <c r="C3085" i="14"/>
  <c r="C3157" i="14"/>
  <c r="C4094" i="14"/>
  <c r="C182" i="14"/>
  <c r="J182" i="14" s="1"/>
  <c r="C4130" i="14"/>
  <c r="C2446" i="14"/>
  <c r="C2955" i="14"/>
  <c r="C4617" i="14"/>
  <c r="C934" i="14"/>
  <c r="C846" i="14"/>
  <c r="C2809" i="14"/>
  <c r="C1840" i="14"/>
  <c r="C2244" i="14"/>
  <c r="C677" i="14"/>
  <c r="C993" i="14"/>
  <c r="C2988" i="14"/>
  <c r="C797" i="14"/>
  <c r="C2161" i="14"/>
  <c r="C3951" i="14"/>
  <c r="C349" i="14"/>
  <c r="J349" i="14" s="1"/>
  <c r="C4300" i="14"/>
  <c r="C1682" i="14"/>
  <c r="C2375" i="14"/>
  <c r="C841" i="14"/>
  <c r="C606" i="14"/>
  <c r="C4438" i="14"/>
  <c r="C1465" i="14"/>
  <c r="C820" i="14"/>
  <c r="C3575" i="14"/>
  <c r="C2968" i="14"/>
  <c r="C3142" i="14"/>
  <c r="C3457" i="14"/>
  <c r="C1929" i="14"/>
  <c r="C1255" i="14"/>
  <c r="C2940" i="14"/>
  <c r="C4192" i="14"/>
  <c r="C4293" i="14"/>
  <c r="C393" i="14"/>
  <c r="J393" i="14" s="1"/>
  <c r="C3451" i="14"/>
  <c r="C726" i="14"/>
  <c r="C2173" i="14"/>
  <c r="C1496" i="14"/>
  <c r="C294" i="14"/>
  <c r="J294" i="14" s="1"/>
  <c r="C4200" i="14"/>
  <c r="C3337" i="14"/>
  <c r="C724" i="14"/>
  <c r="C2459" i="14"/>
  <c r="C37" i="14"/>
  <c r="J37" i="14" s="1"/>
  <c r="C485" i="14"/>
  <c r="J485" i="14" s="1"/>
  <c r="C2982" i="14"/>
  <c r="C3426" i="14"/>
  <c r="C3781" i="14"/>
  <c r="C4262" i="14"/>
  <c r="C4098" i="14"/>
  <c r="C257" i="14"/>
  <c r="J257" i="14" s="1"/>
  <c r="C2406" i="14"/>
  <c r="C1814" i="14"/>
  <c r="C3698" i="14"/>
  <c r="C3161" i="14"/>
  <c r="C493" i="14"/>
  <c r="J493" i="14" s="1"/>
  <c r="C4579" i="14"/>
  <c r="C1221" i="14"/>
  <c r="C2994" i="14"/>
  <c r="C3504" i="14"/>
  <c r="C342" i="14"/>
  <c r="J342" i="14" s="1"/>
  <c r="C1038" i="14"/>
  <c r="C3443" i="14"/>
  <c r="C4528" i="14"/>
  <c r="C1425" i="14"/>
  <c r="C692" i="14"/>
  <c r="C2510" i="14"/>
  <c r="C1046" i="14"/>
  <c r="C810" i="14"/>
  <c r="C414" i="14"/>
  <c r="J414" i="14" s="1"/>
  <c r="C2883" i="14"/>
  <c r="C3481" i="14"/>
  <c r="C2891" i="14"/>
  <c r="C3370" i="14"/>
  <c r="C4493" i="14"/>
  <c r="C1809" i="14"/>
  <c r="C960" i="14"/>
  <c r="C809" i="14"/>
  <c r="C3412" i="14"/>
  <c r="C1219" i="14"/>
  <c r="C4500" i="14"/>
  <c r="C1355" i="14"/>
  <c r="C1110" i="14"/>
  <c r="C3203" i="14"/>
  <c r="C82" i="14"/>
  <c r="J82" i="14" s="1"/>
  <c r="C2821" i="14"/>
  <c r="C1806" i="14"/>
  <c r="C4247" i="14"/>
  <c r="C3805" i="14"/>
  <c r="C4125" i="14"/>
  <c r="C3893" i="14"/>
  <c r="C496" i="14"/>
  <c r="J496" i="14" s="1"/>
  <c r="C2612" i="14"/>
  <c r="C2310" i="14"/>
  <c r="C1803" i="14"/>
  <c r="C226" i="14"/>
  <c r="J226" i="14" s="1"/>
  <c r="C3608" i="14"/>
  <c r="C1563" i="14"/>
  <c r="C4488" i="14"/>
  <c r="C2455" i="14"/>
  <c r="C2671" i="14"/>
  <c r="C2401" i="14"/>
  <c r="C1849" i="14"/>
  <c r="C2783" i="14"/>
  <c r="C4001" i="14"/>
  <c r="C3824" i="14"/>
  <c r="C4159" i="14"/>
  <c r="C3267" i="14"/>
  <c r="C3974" i="14"/>
  <c r="C2305" i="14"/>
  <c r="C1004" i="14"/>
  <c r="C3409" i="14"/>
  <c r="C2710" i="14"/>
  <c r="C1798" i="14"/>
  <c r="C255" i="14"/>
  <c r="J255" i="14" s="1"/>
  <c r="C3814" i="14"/>
  <c r="C599" i="14"/>
  <c r="C4076" i="14"/>
  <c r="C413" i="14"/>
  <c r="J413" i="14" s="1"/>
  <c r="C1797" i="14"/>
  <c r="C2502" i="14"/>
  <c r="C1795" i="14"/>
  <c r="C1301" i="14"/>
  <c r="C1045" i="14"/>
  <c r="C3520" i="14"/>
  <c r="C172" i="14"/>
  <c r="J172" i="14" s="1"/>
  <c r="C3646" i="14"/>
  <c r="C3442" i="14"/>
  <c r="C4484" i="14"/>
  <c r="C1899" i="14"/>
  <c r="C1265" i="14"/>
  <c r="C1003" i="14"/>
  <c r="C166" i="14"/>
  <c r="J166" i="14" s="1"/>
  <c r="C1898" i="14"/>
  <c r="C598" i="14"/>
  <c r="C682" i="14"/>
  <c r="C4577" i="14"/>
  <c r="C1791" i="14"/>
  <c r="C3759" i="14"/>
  <c r="C4575" i="14"/>
  <c r="C770" i="14"/>
  <c r="C193" i="14"/>
  <c r="J193" i="14" s="1"/>
  <c r="C3957" i="14"/>
  <c r="C2062" i="14"/>
  <c r="C2060" i="14"/>
  <c r="C3604" i="14"/>
  <c r="C500" i="14"/>
  <c r="J500" i="14" s="1"/>
  <c r="C4211" i="14"/>
  <c r="C4658" i="14"/>
  <c r="C912" i="14"/>
  <c r="C3757" i="14"/>
  <c r="C2056" i="14"/>
  <c r="C1315" i="14"/>
  <c r="C1044" i="14"/>
  <c r="C4099" i="14"/>
  <c r="C2488" i="14"/>
  <c r="C1216" i="14"/>
  <c r="C4381" i="14"/>
  <c r="C2734" i="14"/>
  <c r="C3524" i="14"/>
  <c r="C165" i="14"/>
  <c r="J165" i="14" s="1"/>
  <c r="C3945" i="14"/>
  <c r="C2275" i="14"/>
  <c r="C4380" i="14"/>
  <c r="C1524" i="14"/>
  <c r="C2916" i="14"/>
  <c r="C594" i="14"/>
  <c r="C3121" i="14"/>
  <c r="C3131" i="14"/>
  <c r="C3551" i="14"/>
  <c r="C2903" i="14"/>
  <c r="C4017" i="14"/>
  <c r="C1844" i="14"/>
  <c r="C2395" i="14"/>
  <c r="C1353" i="14"/>
  <c r="C3490" i="14"/>
  <c r="C2394" i="14"/>
  <c r="C4470" i="14"/>
  <c r="C854" i="14"/>
  <c r="C4522" i="14"/>
  <c r="C217" i="14"/>
  <c r="J217" i="14" s="1"/>
  <c r="C1018" i="14"/>
  <c r="C415" i="14"/>
  <c r="J415" i="14" s="1"/>
  <c r="C3019" i="14"/>
  <c r="C2158" i="14"/>
  <c r="C2484" i="14"/>
  <c r="C3089" i="14"/>
  <c r="C1204" i="14"/>
  <c r="C1452" i="14"/>
  <c r="C1962" i="14"/>
  <c r="C2828" i="14"/>
  <c r="C2912" i="14"/>
  <c r="C2639" i="14"/>
  <c r="C4178" i="14"/>
  <c r="C371" i="14"/>
  <c r="J371" i="14" s="1"/>
  <c r="C4002" i="14"/>
  <c r="C3544" i="14"/>
  <c r="C4233" i="14"/>
  <c r="C2417" i="14"/>
  <c r="C343" i="14"/>
  <c r="J343" i="14" s="1"/>
  <c r="C3997" i="14"/>
  <c r="C1169" i="14"/>
  <c r="C928" i="14"/>
  <c r="C2889" i="14"/>
  <c r="C3364" i="14"/>
  <c r="C4448" i="14"/>
  <c r="C2171" i="14"/>
  <c r="C1408" i="14"/>
  <c r="C3054" i="14"/>
  <c r="C990" i="14"/>
  <c r="C3321" i="14"/>
  <c r="C4628" i="14"/>
  <c r="C2169" i="14"/>
  <c r="C1371" i="14"/>
  <c r="C3610" i="14"/>
  <c r="C3362" i="14"/>
  <c r="C3336" i="14"/>
  <c r="C1140" i="14"/>
  <c r="C4232" i="14"/>
  <c r="C4581" i="14"/>
  <c r="C231" i="14"/>
  <c r="J231" i="14" s="1"/>
  <c r="C2324" i="14"/>
  <c r="C1812" i="14"/>
  <c r="C1472" i="14"/>
  <c r="C3124" i="14"/>
  <c r="C1061" i="14"/>
  <c r="C4396" i="14"/>
  <c r="C1527" i="14"/>
  <c r="C2634" i="14"/>
  <c r="C4081" i="14"/>
  <c r="C3437" i="14"/>
  <c r="C936" i="14"/>
  <c r="C3832" i="14"/>
  <c r="C497" i="14"/>
  <c r="J497" i="14" s="1"/>
  <c r="C1089" i="14"/>
  <c r="C3078" i="14"/>
  <c r="C3425" i="14"/>
  <c r="C879" i="14"/>
  <c r="C4603" i="14"/>
  <c r="C4659" i="14"/>
  <c r="C2321" i="14"/>
  <c r="C1190" i="14"/>
  <c r="C105" i="14"/>
  <c r="J105" i="14" s="1"/>
  <c r="C3797" i="14"/>
  <c r="C2631" i="14"/>
  <c r="C1333" i="14"/>
  <c r="C1508" i="14"/>
  <c r="C3234" i="14"/>
  <c r="C3510" i="14"/>
  <c r="C1275" i="14"/>
  <c r="C4526" i="14"/>
  <c r="C2739" i="14"/>
  <c r="C691" i="14"/>
  <c r="C3138" i="14"/>
  <c r="C2316" i="14"/>
  <c r="C4298" i="14"/>
  <c r="C1552" i="14"/>
  <c r="C4216" i="14"/>
  <c r="C3738" i="14"/>
  <c r="C4631" i="14"/>
  <c r="C2964" i="14"/>
  <c r="C4619" i="14"/>
  <c r="C2564" i="14"/>
  <c r="C2308" i="14"/>
  <c r="C1801" i="14"/>
  <c r="C1037" i="14"/>
  <c r="C3537" i="14"/>
  <c r="C3400" i="14"/>
  <c r="C3918" i="14"/>
  <c r="C2363" i="14"/>
  <c r="C2642" i="14"/>
  <c r="C2361" i="14"/>
  <c r="C1260" i="14"/>
  <c r="C2611" i="14"/>
  <c r="C492" i="14"/>
  <c r="J492" i="14" s="1"/>
  <c r="C3815" i="14"/>
  <c r="C4000" i="14"/>
  <c r="C1387" i="14"/>
  <c r="C3035" i="14"/>
  <c r="C2071" i="14"/>
  <c r="C778" i="14"/>
  <c r="C3333" i="14"/>
  <c r="C4280" i="14"/>
  <c r="C3415" i="14"/>
  <c r="C4166" i="14"/>
  <c r="C3736" i="14"/>
  <c r="C1306" i="14"/>
  <c r="C4486" i="14"/>
  <c r="C548" i="14"/>
  <c r="J548" i="14" s="1"/>
  <c r="C3606" i="14"/>
  <c r="C2301" i="14"/>
  <c r="C341" i="14"/>
  <c r="J341" i="14" s="1"/>
  <c r="C774" i="14"/>
  <c r="C1422" i="14"/>
  <c r="C3871" i="14"/>
  <c r="C2501" i="14"/>
  <c r="C4422" i="14"/>
  <c r="C4008" i="14"/>
  <c r="C410" i="14"/>
  <c r="J410" i="14" s="1"/>
  <c r="C2910" i="14"/>
  <c r="C1243" i="14"/>
  <c r="C3390" i="14"/>
  <c r="C2556" i="14"/>
  <c r="C1792" i="14"/>
  <c r="C1139" i="14"/>
  <c r="C560" i="14"/>
  <c r="J560" i="14" s="1"/>
  <c r="C4480" i="14"/>
  <c r="C773" i="14"/>
  <c r="C3605" i="14"/>
  <c r="C3916" i="14"/>
  <c r="C4479" i="14"/>
  <c r="C1155" i="14"/>
  <c r="C2849" i="14"/>
  <c r="C1790" i="14"/>
  <c r="C2058" i="14"/>
  <c r="C3534" i="14"/>
  <c r="C2654" i="14"/>
  <c r="C3489" i="14"/>
  <c r="C3817" i="14"/>
  <c r="C4065" i="14"/>
  <c r="C2959" i="14"/>
  <c r="C1848" i="14"/>
  <c r="C1493" i="14"/>
  <c r="C1036" i="14"/>
  <c r="C380" i="14"/>
  <c r="J380" i="14" s="1"/>
  <c r="C2281" i="14"/>
  <c r="C4421" i="14"/>
  <c r="C681" i="14"/>
  <c r="C1513" i="14"/>
  <c r="C3778" i="14"/>
  <c r="C2278" i="14"/>
  <c r="C4112" i="14"/>
  <c r="C1324" i="14"/>
  <c r="C2399" i="14"/>
  <c r="C3791" i="14"/>
  <c r="C221" i="14"/>
  <c r="J221" i="14" s="1"/>
  <c r="C2357" i="14"/>
  <c r="C429" i="14"/>
  <c r="J429" i="14" s="1"/>
  <c r="C1166" i="14"/>
  <c r="C2448" i="14"/>
  <c r="C3227" i="14"/>
  <c r="C4415" i="14"/>
  <c r="C153" i="14"/>
  <c r="J153" i="14" s="1"/>
  <c r="C126" i="14"/>
  <c r="J126" i="14" s="1"/>
  <c r="C1757" i="14"/>
  <c r="C2252" i="14"/>
  <c r="C3982" i="14"/>
  <c r="C755" i="14"/>
  <c r="C4468" i="14"/>
  <c r="C1750" i="14"/>
  <c r="C1564" i="14"/>
  <c r="C1459" i="14"/>
  <c r="C4071" i="14"/>
  <c r="C77" i="14"/>
  <c r="J77" i="14" s="1"/>
  <c r="C1327" i="14"/>
  <c r="C1876" i="14"/>
  <c r="C529" i="14"/>
  <c r="J529" i="14" s="1"/>
  <c r="C3616" i="14"/>
  <c r="C1115" i="14"/>
  <c r="C4259" i="14"/>
  <c r="C2480" i="14"/>
  <c r="C4638" i="14"/>
  <c r="C3404" i="14"/>
  <c r="C72" i="14"/>
  <c r="J72" i="14" s="1"/>
  <c r="C175" i="14"/>
  <c r="J175" i="14" s="1"/>
  <c r="C475" i="14"/>
  <c r="J475" i="14" s="1"/>
  <c r="C1334" i="14"/>
  <c r="C2600" i="14"/>
  <c r="C998" i="14"/>
  <c r="C701" i="14"/>
  <c r="C3041" i="14"/>
  <c r="C2232" i="14"/>
  <c r="C4244" i="14"/>
  <c r="C4253" i="14"/>
  <c r="C3580" i="14"/>
  <c r="C3287" i="14"/>
  <c r="C4447" i="14"/>
  <c r="C1976" i="14"/>
  <c r="C3176" i="14"/>
  <c r="C589" i="14"/>
  <c r="C3515" i="14"/>
  <c r="C4020" i="14"/>
  <c r="C4585" i="14"/>
  <c r="C1974" i="14"/>
  <c r="C3810" i="14"/>
  <c r="C3261" i="14"/>
  <c r="C3782" i="14"/>
  <c r="C4044" i="14"/>
  <c r="C1137" i="14"/>
  <c r="C4690" i="14"/>
  <c r="C4529" i="14"/>
  <c r="C2680" i="14"/>
  <c r="C2323" i="14"/>
  <c r="C1271" i="14"/>
  <c r="C1400" i="14"/>
  <c r="C4580" i="14"/>
  <c r="C1028" i="14"/>
  <c r="C381" i="14"/>
  <c r="J381" i="14" s="1"/>
  <c r="C334" i="14"/>
  <c r="J334" i="14" s="1"/>
  <c r="C2633" i="14"/>
  <c r="C4078" i="14"/>
  <c r="C3511" i="14"/>
  <c r="C916" i="14"/>
  <c r="C3739" i="14"/>
  <c r="C4674" i="14"/>
  <c r="C873" i="14"/>
  <c r="C3235" i="14"/>
  <c r="C3314" i="14"/>
  <c r="C2789" i="14"/>
  <c r="C4595" i="14"/>
  <c r="C3919" i="14"/>
  <c r="C1811" i="14"/>
  <c r="C2632" i="14"/>
  <c r="C781" i="14"/>
  <c r="C3765" i="14"/>
  <c r="C2509" i="14"/>
  <c r="C1328" i="14"/>
  <c r="C1463" i="14"/>
  <c r="C3487" i="14"/>
  <c r="C4114" i="14"/>
  <c r="C4039" i="14"/>
  <c r="C3989" i="14"/>
  <c r="C1610" i="14"/>
  <c r="C4325" i="14"/>
  <c r="C1284" i="14"/>
  <c r="C2315" i="14"/>
  <c r="C266" i="14"/>
  <c r="J266" i="14" s="1"/>
  <c r="C1462" i="14"/>
  <c r="C3394" i="14"/>
  <c r="C3695" i="14"/>
  <c r="C4582" i="14"/>
  <c r="C2963" i="14"/>
  <c r="C465" i="14"/>
  <c r="J465" i="14" s="1"/>
  <c r="C2563" i="14"/>
  <c r="C2085" i="14"/>
  <c r="C1621" i="14"/>
  <c r="C1026" i="14"/>
  <c r="C2456" i="14"/>
  <c r="C3897" i="14"/>
  <c r="C1518" i="14"/>
  <c r="C1852" i="14"/>
  <c r="C2454" i="14"/>
  <c r="C2360" i="14"/>
  <c r="C1259" i="14"/>
  <c r="C1308" i="14"/>
  <c r="C4202" i="14"/>
  <c r="C3780" i="14"/>
  <c r="C4593" i="14"/>
  <c r="C913" i="14"/>
  <c r="C2868" i="14"/>
  <c r="C1904" i="14"/>
  <c r="C777" i="14"/>
  <c r="C3779" i="14"/>
  <c r="C2561" i="14"/>
  <c r="C73" i="14"/>
  <c r="J73" i="14" s="1"/>
  <c r="C3467" i="14"/>
  <c r="C3694" i="14"/>
  <c r="C850" i="14"/>
  <c r="C4423" i="14"/>
  <c r="C66" i="14"/>
  <c r="J66" i="14" s="1"/>
  <c r="C3535" i="14"/>
  <c r="C2300" i="14"/>
  <c r="C3436" i="14"/>
  <c r="C4179" i="14"/>
  <c r="C1399" i="14"/>
  <c r="C3835" i="14"/>
  <c r="C1900" i="14"/>
  <c r="C411" i="14"/>
  <c r="J411" i="14" s="1"/>
  <c r="C650" i="14"/>
  <c r="C4703" i="14"/>
  <c r="C2909" i="14"/>
  <c r="C22" i="14"/>
  <c r="J22" i="14" s="1"/>
  <c r="C3331" i="14"/>
  <c r="C2499" i="14"/>
  <c r="C3421" i="14"/>
  <c r="C1102" i="14"/>
  <c r="C545" i="14"/>
  <c r="J545" i="14" s="1"/>
  <c r="C2960" i="14"/>
  <c r="C4318" i="14"/>
  <c r="C3562" i="14"/>
  <c r="C4168" i="14"/>
  <c r="C4478" i="14"/>
  <c r="C1471" i="14"/>
  <c r="C268" i="14"/>
  <c r="J268" i="14" s="1"/>
  <c r="C1789" i="14"/>
  <c r="C1788" i="14"/>
  <c r="C3602" i="14"/>
  <c r="C2287" i="14"/>
  <c r="C3464" i="14"/>
  <c r="C3758" i="14"/>
  <c r="C4383" i="14"/>
  <c r="C2451" i="14"/>
  <c r="C1784" i="14"/>
  <c r="C1478" i="14"/>
  <c r="C1024" i="14"/>
  <c r="C1526" i="14"/>
  <c r="C2054" i="14"/>
  <c r="C1165" i="14"/>
  <c r="C3651" i="14"/>
  <c r="C1505" i="14"/>
  <c r="C3231" i="14"/>
  <c r="C2050" i="14"/>
  <c r="C4476" i="14"/>
  <c r="C1385" i="14"/>
  <c r="C2555" i="14"/>
  <c r="C595" i="14"/>
  <c r="C863" i="14"/>
  <c r="C19" i="14"/>
  <c r="J19" i="14" s="1"/>
  <c r="C1894" i="14"/>
  <c r="C2683" i="14"/>
  <c r="C2264" i="14"/>
  <c r="C2035" i="14"/>
  <c r="C4031" i="14"/>
  <c r="C3246" i="14"/>
  <c r="C2032" i="14"/>
  <c r="C1232" i="14"/>
  <c r="C1393" i="14"/>
  <c r="C2704" i="14"/>
  <c r="C464" i="14"/>
  <c r="J464" i="14" s="1"/>
  <c r="C1499" i="14"/>
  <c r="C4119" i="14"/>
  <c r="C1020" i="14"/>
  <c r="C2390" i="14"/>
  <c r="C4446" i="14"/>
  <c r="C968" i="14"/>
  <c r="C1095" i="14"/>
  <c r="C115" i="14"/>
  <c r="J115" i="14" s="1"/>
  <c r="C4444" i="14"/>
  <c r="C3413" i="14"/>
  <c r="C3127" i="14"/>
  <c r="C3428" i="14"/>
  <c r="C3708" i="14"/>
  <c r="C2141" i="14"/>
  <c r="C3212" i="14"/>
  <c r="C666" i="14"/>
  <c r="C1532" i="14"/>
  <c r="C3526" i="14"/>
  <c r="C2822" i="14"/>
  <c r="C3549" i="14"/>
  <c r="C2329" i="14"/>
  <c r="C1633" i="14"/>
  <c r="C1968" i="14"/>
  <c r="C1326" i="14"/>
  <c r="C177" i="14"/>
  <c r="J177" i="14" s="1"/>
  <c r="C4238" i="14"/>
  <c r="C3557" i="14"/>
  <c r="C3286" i="14"/>
  <c r="C929" i="14"/>
  <c r="C1697" i="14"/>
  <c r="C3875" i="14"/>
  <c r="C588" i="14"/>
  <c r="C3458" i="14"/>
  <c r="C531" i="14"/>
  <c r="J531" i="14" s="1"/>
  <c r="C4540" i="14"/>
  <c r="C1973" i="14"/>
  <c r="C3747" i="14"/>
  <c r="C4116" i="14"/>
  <c r="C3249" i="14"/>
  <c r="C4042" i="14"/>
  <c r="C851" i="14"/>
  <c r="C978" i="14"/>
  <c r="C4491" i="14"/>
  <c r="C1595" i="14"/>
  <c r="C2322" i="14"/>
  <c r="C2770" i="14"/>
  <c r="C145" i="14"/>
  <c r="J145" i="14" s="1"/>
  <c r="C4557" i="14"/>
  <c r="C917" i="14"/>
  <c r="C561" i="14"/>
  <c r="J561" i="14" s="1"/>
  <c r="C333" i="14"/>
  <c r="J333" i="14" s="1"/>
  <c r="C4694" i="14"/>
  <c r="C4054" i="14"/>
  <c r="C1554" i="14"/>
  <c r="C229" i="14"/>
  <c r="J229" i="14" s="1"/>
  <c r="C3505" i="14"/>
  <c r="C228" i="14"/>
  <c r="J228" i="14" s="1"/>
  <c r="C834" i="14"/>
  <c r="C1163" i="14"/>
  <c r="C3862" i="14"/>
  <c r="C1238" i="14"/>
  <c r="C4489" i="14"/>
  <c r="C144" i="14"/>
  <c r="J144" i="14" s="1"/>
  <c r="C312" i="14"/>
  <c r="J312" i="14" s="1"/>
  <c r="C2320" i="14"/>
  <c r="C1395" i="14"/>
  <c r="C3715" i="14"/>
  <c r="C2319" i="14"/>
  <c r="C2740" i="14"/>
  <c r="C1394" i="14"/>
  <c r="C3480" i="14"/>
  <c r="C4077" i="14"/>
  <c r="C4527" i="14"/>
  <c r="C3975" i="14"/>
  <c r="C1494" i="14"/>
  <c r="C4319" i="14"/>
  <c r="C1162" i="14"/>
  <c r="C2314" i="14"/>
  <c r="C2313" i="14"/>
  <c r="C2311" i="14"/>
  <c r="C3335" i="14"/>
  <c r="C655" i="14"/>
  <c r="C4556" i="14"/>
  <c r="C683" i="14"/>
  <c r="C1457" i="14"/>
  <c r="C2562" i="14"/>
  <c r="C2074" i="14"/>
  <c r="C2980" i="14"/>
  <c r="C977" i="14"/>
  <c r="C2405" i="14"/>
  <c r="C914" i="14"/>
  <c r="C1217" i="14"/>
  <c r="C3410" i="14"/>
  <c r="C2453" i="14"/>
  <c r="C2307" i="14"/>
  <c r="C923" i="14"/>
  <c r="C3313" i="14"/>
  <c r="C4181" i="14"/>
  <c r="C3762" i="14"/>
  <c r="C4487" i="14"/>
  <c r="C256" i="14"/>
  <c r="J256" i="14" s="1"/>
  <c r="C2641" i="14"/>
  <c r="C1799" i="14"/>
  <c r="C3607" i="14"/>
  <c r="C600" i="14"/>
  <c r="C2503" i="14"/>
  <c r="C71" i="14"/>
  <c r="J71" i="14" s="1"/>
  <c r="C3419" i="14"/>
  <c r="C3013" i="14"/>
  <c r="C776" i="14"/>
  <c r="C4391" i="14"/>
  <c r="C2560" i="14"/>
  <c r="C3523" i="14"/>
  <c r="C2299" i="14"/>
  <c r="C3345" i="14"/>
  <c r="C4390" i="14"/>
  <c r="C311" i="14"/>
  <c r="J311" i="14" s="1"/>
  <c r="C3764" i="14"/>
  <c r="C1619" i="14"/>
  <c r="C4188" i="14"/>
  <c r="C4158" i="14"/>
  <c r="C4172" i="14"/>
  <c r="C2884" i="14"/>
  <c r="C17" i="14"/>
  <c r="J17" i="14" s="1"/>
  <c r="C3735" i="14"/>
  <c r="C2297" i="14"/>
  <c r="C3389" i="14"/>
  <c r="C4702" i="14"/>
  <c r="C501" i="14"/>
  <c r="J501" i="14" s="1"/>
  <c r="C3990" i="14"/>
  <c r="C3509" i="14"/>
  <c r="C3964" i="14"/>
  <c r="C4665" i="14"/>
  <c r="C4387" i="14"/>
  <c r="C1196" i="14"/>
  <c r="C2294" i="14"/>
  <c r="C335" i="14"/>
  <c r="J335" i="14" s="1"/>
  <c r="C1787" i="14"/>
  <c r="C3057" i="14"/>
  <c r="C2286" i="14"/>
  <c r="C3456" i="14"/>
  <c r="C614" i="14"/>
  <c r="C3928" i="14"/>
  <c r="C2400" i="14"/>
  <c r="C1783" i="14"/>
  <c r="C1421" i="14"/>
  <c r="C3197" i="14"/>
  <c r="C1446" i="14"/>
  <c r="C2053" i="14"/>
  <c r="C4157" i="14"/>
  <c r="C3543" i="14"/>
  <c r="C578" i="14"/>
  <c r="C302" i="14"/>
  <c r="J302" i="14" s="1"/>
  <c r="C1779" i="14"/>
  <c r="C408" i="14"/>
  <c r="J408" i="14" s="1"/>
  <c r="C4324" i="14"/>
  <c r="C1470" i="14"/>
  <c r="C4618" i="14"/>
  <c r="C3600" i="14"/>
  <c r="C1023" i="14"/>
  <c r="C2267" i="14"/>
  <c r="C1133" i="14"/>
  <c r="C2260" i="14"/>
  <c r="C1763" i="14"/>
  <c r="C104" i="14"/>
  <c r="J104" i="14" s="1"/>
  <c r="C760" i="14"/>
  <c r="C1455" i="14"/>
  <c r="C758" i="14"/>
  <c r="C3611" i="14"/>
  <c r="C2352" i="14"/>
  <c r="C480" i="14"/>
  <c r="J480" i="14" s="1"/>
  <c r="C238" i="14"/>
  <c r="J238" i="14" s="1"/>
  <c r="C4196" i="14"/>
  <c r="C233" i="14"/>
  <c r="J233" i="14" s="1"/>
  <c r="C1838" i="14"/>
  <c r="C3218" i="14"/>
  <c r="C3285" i="14"/>
  <c r="C4308" i="14"/>
  <c r="C3793" i="14"/>
  <c r="C3962" i="14"/>
  <c r="C246" i="14"/>
  <c r="J246" i="14" s="1"/>
  <c r="C1092" i="14"/>
  <c r="C245" i="14"/>
  <c r="J245" i="14" s="1"/>
  <c r="C4219" i="14"/>
  <c r="C1368" i="14"/>
  <c r="C2137" i="14"/>
  <c r="C4609" i="14"/>
  <c r="C3902" i="14"/>
  <c r="C3342" i="14"/>
  <c r="C60" i="14"/>
  <c r="J60" i="14" s="1"/>
  <c r="C706" i="14"/>
  <c r="C158" i="14"/>
  <c r="J158" i="14" s="1"/>
  <c r="C3363" i="14"/>
  <c r="C764" i="14"/>
  <c r="C2727" i="14"/>
  <c r="C2936" i="14"/>
  <c r="C3530" i="14"/>
  <c r="C247" i="14"/>
  <c r="J247" i="14" s="1"/>
  <c r="C53" i="14"/>
  <c r="J53" i="14" s="1"/>
  <c r="C1696" i="14"/>
  <c r="C1096" i="14"/>
  <c r="C1064" i="14"/>
  <c r="C3429" i="14"/>
  <c r="C514" i="14"/>
  <c r="J514" i="14" s="1"/>
  <c r="C52" i="14"/>
  <c r="J52" i="14" s="1"/>
  <c r="C1695" i="14"/>
  <c r="C3727" i="14"/>
  <c r="C4329" i="14"/>
  <c r="C4033" i="14"/>
  <c r="C1319" i="14"/>
  <c r="C829" i="14"/>
  <c r="C856" i="14"/>
  <c r="C4397" i="14"/>
  <c r="C2635" i="14"/>
  <c r="C2084" i="14"/>
  <c r="C189" i="14"/>
  <c r="J189" i="14" s="1"/>
  <c r="C3401" i="14"/>
  <c r="C4490" i="14"/>
  <c r="C788" i="14"/>
  <c r="C283" i="14"/>
  <c r="J283" i="14" s="1"/>
  <c r="C3994" i="14"/>
  <c r="C4395" i="14"/>
  <c r="C4584" i="14"/>
  <c r="C786" i="14"/>
  <c r="C35" i="14"/>
  <c r="J35" i="14" s="1"/>
  <c r="C3271" i="14"/>
  <c r="C506" i="14"/>
  <c r="J506" i="14" s="1"/>
  <c r="C833" i="14"/>
  <c r="C169" i="14"/>
  <c r="J169" i="14" s="1"/>
  <c r="C3938" i="14"/>
  <c r="C1087" i="14"/>
  <c r="C3886" i="14"/>
  <c r="C1346" i="14"/>
  <c r="C308" i="14"/>
  <c r="J308" i="14" s="1"/>
  <c r="C2082" i="14"/>
  <c r="C3339" i="14"/>
  <c r="C652" i="14"/>
  <c r="C2318" i="14"/>
  <c r="C2719" i="14"/>
  <c r="C143" i="14"/>
  <c r="J143" i="14" s="1"/>
  <c r="C3473" i="14"/>
  <c r="C74" i="14"/>
  <c r="J74" i="14" s="1"/>
  <c r="C4424" i="14"/>
  <c r="C2847" i="14"/>
  <c r="C1424" i="14"/>
  <c r="C3636" i="14"/>
  <c r="C303" i="14"/>
  <c r="J303" i="14" s="1"/>
  <c r="C2079" i="14"/>
  <c r="C2312" i="14"/>
  <c r="C2075" i="14"/>
  <c r="C4652" i="14"/>
  <c r="C4269" i="14"/>
  <c r="C4555" i="14"/>
  <c r="C422" i="14"/>
  <c r="J422" i="14" s="1"/>
  <c r="C1388" i="14"/>
  <c r="C2508" i="14"/>
  <c r="C2073" i="14"/>
  <c r="C1514" i="14"/>
  <c r="C975" i="14"/>
  <c r="C2364" i="14"/>
  <c r="C780" i="14"/>
  <c r="C2962" i="14"/>
  <c r="C3334" i="14"/>
  <c r="C2452" i="14"/>
  <c r="C2072" i="14"/>
  <c r="C2967" i="14"/>
  <c r="C3937" i="14"/>
  <c r="C3497" i="14"/>
  <c r="C586" i="14"/>
  <c r="C324" i="14"/>
  <c r="J324" i="14" s="1"/>
  <c r="C2900" i="14"/>
  <c r="C2505" i="14"/>
  <c r="C272" i="14"/>
  <c r="J272" i="14" s="1"/>
  <c r="C3536" i="14"/>
  <c r="C3518" i="14"/>
  <c r="C2303" i="14"/>
  <c r="C69" i="14"/>
  <c r="J69" i="14" s="1"/>
  <c r="C3408" i="14"/>
  <c r="C70" i="14"/>
  <c r="J70" i="14" s="1"/>
  <c r="C775" i="14"/>
  <c r="C323" i="14"/>
  <c r="J323" i="14" s="1"/>
  <c r="C2302" i="14"/>
  <c r="C948" i="14"/>
  <c r="C2068" i="14"/>
  <c r="C3760" i="14"/>
  <c r="C3552" i="14"/>
  <c r="C3012" i="14"/>
  <c r="C3074" i="14"/>
  <c r="C1517" i="14"/>
  <c r="C85" i="14"/>
  <c r="J85" i="14" s="1"/>
  <c r="C3281" i="14"/>
  <c r="C4483" i="14"/>
  <c r="C2298" i="14"/>
  <c r="C16" i="14"/>
  <c r="J16" i="14" s="1"/>
  <c r="C547" i="14"/>
  <c r="J547" i="14" s="1"/>
  <c r="C2296" i="14"/>
  <c r="C3330" i="14"/>
  <c r="C4482" i="14"/>
  <c r="C4340" i="14"/>
  <c r="C661" i="14"/>
  <c r="C3232" i="14"/>
  <c r="C4006" i="14"/>
  <c r="C3842" i="14"/>
  <c r="C4386" i="14"/>
  <c r="C151" i="14"/>
  <c r="J151" i="14" s="1"/>
  <c r="C2293" i="14"/>
  <c r="C2290" i="14"/>
  <c r="C1786" i="14"/>
  <c r="C4384" i="14"/>
  <c r="C2057" i="14"/>
  <c r="C3454" i="14"/>
  <c r="C580" i="14"/>
  <c r="C3046" i="14"/>
  <c r="C2359" i="14"/>
  <c r="C2890" i="14"/>
  <c r="C99" i="14"/>
  <c r="J99" i="14" s="1"/>
  <c r="C2958" i="14"/>
  <c r="C1252" i="14"/>
  <c r="C1897" i="14"/>
  <c r="C4032" i="14"/>
  <c r="C150" i="14"/>
  <c r="J150" i="14" s="1"/>
  <c r="C1109" i="14"/>
  <c r="C2753" i="14"/>
  <c r="C1777" i="14"/>
  <c r="C3973" i="14"/>
  <c r="C647" i="14"/>
  <c r="C949" i="14"/>
  <c r="C1187" i="14"/>
  <c r="C3093" i="14"/>
  <c r="C1161" i="14"/>
  <c r="C1769" i="14"/>
  <c r="C659" i="14"/>
  <c r="C1768" i="14"/>
  <c r="C4183" i="14"/>
  <c r="C2738" i="14"/>
  <c r="C447" i="14"/>
  <c r="J447" i="14" s="1"/>
  <c r="C3857" i="14"/>
  <c r="C4471" i="14"/>
  <c r="C826" i="14"/>
  <c r="C1560" i="14"/>
  <c r="C1345" i="14"/>
  <c r="C1378" i="14"/>
  <c r="C1253" i="14"/>
  <c r="C805" i="14"/>
  <c r="C752" i="14"/>
  <c r="C2162" i="14"/>
  <c r="C4624" i="14"/>
  <c r="C2829" i="14"/>
  <c r="C97" i="14"/>
  <c r="J97" i="14" s="1"/>
  <c r="C2482" i="14"/>
  <c r="C1593" i="14"/>
  <c r="C3242" i="14"/>
  <c r="C4441" i="14"/>
  <c r="C2418" i="14"/>
  <c r="C4190" i="14"/>
  <c r="C1357" i="14"/>
  <c r="C1952" i="14"/>
  <c r="C3770" i="14"/>
  <c r="C2601" i="14"/>
  <c r="C1942" i="14"/>
  <c r="C3063" i="14"/>
  <c r="C4431" i="14"/>
  <c r="C4189" i="14"/>
  <c r="C3081" i="14"/>
  <c r="C3867" i="14"/>
  <c r="C769" i="14"/>
  <c r="C597" i="14"/>
  <c r="C2675" i="14"/>
  <c r="C4499" i="14"/>
  <c r="C2049" i="14"/>
  <c r="C2708" i="14"/>
  <c r="C802" i="14"/>
  <c r="C3986" i="14"/>
  <c r="C1084" i="14"/>
  <c r="C1323" i="14"/>
  <c r="C585" i="14"/>
  <c r="C4525" i="14"/>
  <c r="C2679" i="14"/>
  <c r="C2498" i="14"/>
  <c r="C3388" i="14"/>
  <c r="C3503" i="14"/>
  <c r="C3407" i="14"/>
  <c r="C4287" i="14"/>
  <c r="C1469" i="14"/>
  <c r="C2271" i="14"/>
  <c r="C2044" i="14"/>
  <c r="C1134" i="14"/>
  <c r="C3661" i="14"/>
  <c r="C3732" i="14"/>
  <c r="C2449" i="14"/>
  <c r="C1091" i="14"/>
  <c r="C2659" i="14"/>
  <c r="C3163" i="14"/>
  <c r="C4110" i="14"/>
  <c r="C2957" i="14"/>
  <c r="C298" i="14"/>
  <c r="J298" i="14" s="1"/>
  <c r="C3145" i="14"/>
  <c r="C1383" i="14"/>
  <c r="C909" i="14"/>
  <c r="C4109" i="14"/>
  <c r="C4416" i="14"/>
  <c r="C2835" i="14"/>
  <c r="C2262" i="14"/>
  <c r="C1767" i="14"/>
  <c r="C1249" i="14"/>
  <c r="C3597" i="14"/>
  <c r="C2034" i="14"/>
  <c r="C4153" i="14"/>
  <c r="C4693" i="14"/>
  <c r="C4108" i="14"/>
  <c r="C65" i="14"/>
  <c r="J65" i="14" s="1"/>
  <c r="C1500" i="14"/>
  <c r="C2396" i="14"/>
  <c r="C908" i="14"/>
  <c r="C100" i="14"/>
  <c r="J100" i="14" s="1"/>
  <c r="C1156" i="14"/>
  <c r="C1606" i="14"/>
  <c r="C1213" i="14"/>
  <c r="C1759" i="14"/>
  <c r="C3731" i="14"/>
  <c r="C4554" i="14"/>
  <c r="C4472" i="14"/>
  <c r="C1079" i="14"/>
  <c r="C467" i="14"/>
  <c r="J467" i="14" s="1"/>
  <c r="C23" i="14"/>
  <c r="J23" i="14" s="1"/>
  <c r="C271" i="14"/>
  <c r="J271" i="14" s="1"/>
  <c r="C1151" i="14"/>
  <c r="C1468" i="14"/>
  <c r="C4413" i="14"/>
  <c r="C4204" i="14"/>
  <c r="C2443" i="14"/>
  <c r="C2735" i="14"/>
  <c r="C2808" i="14"/>
  <c r="C757" i="14"/>
  <c r="C520" i="14"/>
  <c r="J520" i="14" s="1"/>
  <c r="C620" i="14"/>
  <c r="C1380" i="14"/>
  <c r="C4634" i="14"/>
  <c r="C1379" i="14"/>
  <c r="C1231" i="14"/>
  <c r="C2025" i="14"/>
  <c r="C2241" i="14"/>
  <c r="C4011" i="14"/>
  <c r="C3052" i="14"/>
  <c r="C3279" i="14"/>
  <c r="C179" i="14"/>
  <c r="J179" i="14" s="1"/>
  <c r="C906" i="14"/>
  <c r="C753" i="14"/>
  <c r="C992" i="14"/>
  <c r="C4633" i="14"/>
  <c r="C2349" i="14"/>
  <c r="C3655" i="14"/>
  <c r="C2974" i="14"/>
  <c r="C67" i="14"/>
  <c r="J67" i="14" s="1"/>
  <c r="C4445" i="14"/>
  <c r="C1967" i="14"/>
  <c r="C1267" i="14"/>
  <c r="C459" i="14"/>
  <c r="J459" i="14" s="1"/>
  <c r="C4059" i="14"/>
  <c r="C4622" i="14"/>
  <c r="C2160" i="14"/>
  <c r="C1486" i="14"/>
  <c r="C4327" i="14"/>
  <c r="C962" i="14"/>
  <c r="C2645" i="14"/>
  <c r="C1965" i="14"/>
  <c r="C3870" i="14"/>
  <c r="C1225" i="14"/>
  <c r="C348" i="14"/>
  <c r="J348" i="14" s="1"/>
  <c r="C3381" i="14"/>
  <c r="C4357" i="14"/>
  <c r="C2420" i="14"/>
  <c r="C484" i="14"/>
  <c r="J484" i="14" s="1"/>
  <c r="C2887" i="14"/>
  <c r="C3320" i="14"/>
  <c r="C3236" i="14"/>
  <c r="C1681" i="14"/>
  <c r="C1287" i="14"/>
  <c r="C3724" i="14"/>
  <c r="C3241" i="14"/>
  <c r="C2334" i="14"/>
  <c r="C1240" i="14"/>
  <c r="C669" i="14"/>
  <c r="C2591" i="14"/>
  <c r="C3080" i="14"/>
  <c r="C689" i="14"/>
  <c r="C4299" i="14"/>
  <c r="C2374" i="14"/>
  <c r="C1071" i="14"/>
  <c r="C1604" i="14"/>
  <c r="C1958" i="14"/>
  <c r="C1030" i="14"/>
  <c r="C920" i="14"/>
  <c r="C387" i="14"/>
  <c r="J387" i="14" s="1"/>
  <c r="C892" i="14"/>
  <c r="C3786" i="14"/>
  <c r="C1435" i="14"/>
  <c r="C453" i="14"/>
  <c r="J453" i="14" s="1"/>
  <c r="C3258" i="14"/>
  <c r="C1951" i="14"/>
  <c r="C4218" i="14"/>
  <c r="C201" i="14"/>
  <c r="J201" i="14" s="1"/>
  <c r="C1497" i="14"/>
  <c r="C94" i="14"/>
  <c r="J94" i="14" s="1"/>
  <c r="C3440" i="14"/>
  <c r="C1516" i="14"/>
  <c r="C4128" i="14"/>
  <c r="C1947" i="14"/>
  <c r="C2926" i="14"/>
  <c r="C2125" i="14"/>
  <c r="C3395" i="14"/>
  <c r="C1660" i="14"/>
  <c r="C3706" i="14"/>
  <c r="C1578" i="14"/>
  <c r="C1154" i="14"/>
  <c r="C33" i="14"/>
  <c r="J33" i="14" s="1"/>
  <c r="C704" i="14"/>
  <c r="C3825" i="14"/>
  <c r="C1650" i="14"/>
  <c r="C1647" i="14"/>
  <c r="C1928" i="14"/>
  <c r="C3899" i="14"/>
  <c r="C4224" i="14"/>
  <c r="C2687" i="14"/>
  <c r="C4182" i="14"/>
  <c r="C4508" i="14"/>
  <c r="C1688" i="14"/>
  <c r="C955" i="14"/>
  <c r="C416" i="14"/>
  <c r="J416" i="14" s="1"/>
  <c r="C2240" i="14"/>
  <c r="C2769" i="14"/>
  <c r="C3217" i="14"/>
  <c r="C716" i="14"/>
  <c r="C997" i="14"/>
  <c r="C2052" i="14"/>
  <c r="C768" i="14"/>
  <c r="C3103" i="14"/>
  <c r="C1325" i="14"/>
  <c r="C4339" i="14"/>
  <c r="C2048" i="14"/>
  <c r="C1571" i="14"/>
  <c r="C766" i="14"/>
  <c r="C3985" i="14"/>
  <c r="C2276" i="14"/>
  <c r="C1420" i="14"/>
  <c r="C1572" i="14"/>
  <c r="C4419" i="14"/>
  <c r="C2450" i="14"/>
  <c r="C1896" i="14"/>
  <c r="C3329" i="14"/>
  <c r="C1548" i="14"/>
  <c r="C3328" i="14"/>
  <c r="C4111" i="14"/>
  <c r="C1384" i="14"/>
  <c r="C1623" i="14"/>
  <c r="C1772" i="14"/>
  <c r="C815" i="14"/>
  <c r="C330" i="14"/>
  <c r="J330" i="14" s="1"/>
  <c r="C3675" i="14"/>
  <c r="C2398" i="14"/>
  <c r="C1035" i="14"/>
  <c r="C3069" i="14"/>
  <c r="C3123" i="14"/>
  <c r="C4590" i="14"/>
  <c r="C448" i="14"/>
  <c r="J448" i="14" s="1"/>
  <c r="C31" i="14"/>
  <c r="J31" i="14" s="1"/>
  <c r="C3133" i="14"/>
  <c r="C1382" i="14"/>
  <c r="C1152" i="14"/>
  <c r="C4095" i="14"/>
  <c r="C4379" i="14"/>
  <c r="C2492" i="14"/>
  <c r="C2261" i="14"/>
  <c r="C1766" i="14"/>
  <c r="C2905" i="14"/>
  <c r="C3561" i="14"/>
  <c r="C2033" i="14"/>
  <c r="C3914" i="14"/>
  <c r="C4019" i="14"/>
  <c r="C3273" i="14"/>
  <c r="C2724" i="14"/>
  <c r="C1381" i="14"/>
  <c r="C2355" i="14"/>
  <c r="C219" i="14"/>
  <c r="J219" i="14" s="1"/>
  <c r="C2985" i="14"/>
  <c r="C3983" i="14"/>
  <c r="C2445" i="14"/>
  <c r="C141" i="14"/>
  <c r="J141" i="14" s="1"/>
  <c r="C1544" i="14"/>
  <c r="C543" i="14"/>
  <c r="J543" i="14" s="1"/>
  <c r="C292" i="14"/>
  <c r="J292" i="14" s="1"/>
  <c r="C2254" i="14"/>
  <c r="C847" i="14"/>
  <c r="C432" i="14"/>
  <c r="J432" i="14" s="1"/>
  <c r="C3491" i="14"/>
  <c r="C2705" i="14"/>
  <c r="C1299" i="14"/>
  <c r="C1392" i="14"/>
  <c r="C362" i="14"/>
  <c r="J362" i="14" s="1"/>
  <c r="C125" i="14"/>
  <c r="J125" i="14" s="1"/>
  <c r="C2393" i="14"/>
  <c r="C64" i="14"/>
  <c r="J64" i="14" s="1"/>
  <c r="C885" i="14"/>
  <c r="C756" i="14"/>
  <c r="C3151" i="14"/>
  <c r="C2442" i="14"/>
  <c r="C1021" i="14"/>
  <c r="C4550" i="14"/>
  <c r="C112" i="14"/>
  <c r="J112" i="14" s="1"/>
  <c r="C3402" i="14"/>
  <c r="C1751" i="14"/>
  <c r="C2024" i="14"/>
  <c r="C3912" i="14"/>
  <c r="C1171" i="14"/>
  <c r="C4376" i="14"/>
  <c r="C2640" i="14"/>
  <c r="C252" i="14"/>
  <c r="J252" i="14" s="1"/>
  <c r="C3181" i="14"/>
  <c r="C3676" i="14"/>
  <c r="C4337" i="14"/>
  <c r="C2023" i="14"/>
  <c r="C3047" i="14"/>
  <c r="C2896" i="14"/>
  <c r="C4103" i="14"/>
  <c r="C4405" i="14"/>
  <c r="C1877" i="14"/>
  <c r="C4274" i="14"/>
  <c r="C350" i="14"/>
  <c r="J350" i="14" s="1"/>
  <c r="C3500" i="14"/>
  <c r="C4602" i="14"/>
  <c r="C2159" i="14"/>
  <c r="C1405" i="14"/>
  <c r="C3152" i="14"/>
  <c r="C2771" i="14"/>
  <c r="C2593" i="14"/>
  <c r="C1964" i="14"/>
  <c r="C3829" i="14"/>
  <c r="C3055" i="14"/>
  <c r="C3096" i="14"/>
  <c r="C3284" i="14"/>
  <c r="C4356" i="14"/>
  <c r="C2335" i="14"/>
  <c r="C483" i="14"/>
  <c r="J483" i="14" s="1"/>
  <c r="C3622" i="14"/>
  <c r="C527" i="14"/>
  <c r="J527" i="14" s="1"/>
  <c r="C41" i="14"/>
  <c r="J41" i="14" s="1"/>
  <c r="C3863" i="14"/>
  <c r="C1242" i="14"/>
  <c r="C4691" i="14"/>
  <c r="C2148" i="14"/>
  <c r="C1203" i="14"/>
  <c r="C668" i="14"/>
  <c r="C2481" i="14"/>
  <c r="C4161" i="14"/>
  <c r="C4537" i="14"/>
  <c r="C4237" i="14"/>
  <c r="C1959" i="14"/>
  <c r="C4641" i="14"/>
  <c r="C1675" i="14"/>
  <c r="C1013" i="14"/>
  <c r="C44" i="14"/>
  <c r="J44" i="14" s="1"/>
  <c r="C3554" i="14"/>
  <c r="C3939" i="14"/>
  <c r="C3697" i="14"/>
  <c r="C853" i="14"/>
  <c r="C424" i="14"/>
  <c r="J424" i="14" s="1"/>
  <c r="C712" i="14"/>
  <c r="C1434" i="14"/>
  <c r="C4198" i="14"/>
  <c r="C1584" i="14"/>
  <c r="C1403" i="14"/>
  <c r="C3640" i="14"/>
  <c r="C511" i="14"/>
  <c r="J511" i="14" s="1"/>
  <c r="C3882" i="14"/>
  <c r="C3488" i="14"/>
  <c r="C1664" i="14"/>
  <c r="C2895" i="14"/>
  <c r="C2124" i="14"/>
  <c r="C954" i="14"/>
  <c r="C1522" i="14"/>
  <c r="C472" i="14"/>
  <c r="J472" i="14" s="1"/>
  <c r="C4351" i="14"/>
  <c r="C244" i="14"/>
  <c r="J244" i="14" s="1"/>
  <c r="C146" i="14"/>
  <c r="J146" i="14" s="1"/>
  <c r="C4434" i="14"/>
  <c r="C3642" i="14"/>
  <c r="C1649" i="14"/>
  <c r="C3881" i="14"/>
  <c r="C482" i="14"/>
  <c r="J482" i="14" s="1"/>
  <c r="C3669" i="14"/>
  <c r="C3366" i="14"/>
  <c r="C1173" i="14"/>
  <c r="C3438" i="14"/>
  <c r="C1570" i="14"/>
  <c r="C288" i="14"/>
  <c r="J288" i="14" s="1"/>
  <c r="C1998" i="14"/>
  <c r="C1310" i="14"/>
  <c r="C632" i="14"/>
  <c r="C2485" i="14"/>
  <c r="C3134" i="14"/>
  <c r="C567" i="14"/>
  <c r="C3302" i="14"/>
  <c r="C1283" i="14"/>
  <c r="C1317" i="14"/>
  <c r="C2279" i="14"/>
  <c r="C1778" i="14"/>
  <c r="C3350" i="14"/>
  <c r="C3280" i="14"/>
  <c r="C3972" i="14"/>
  <c r="C2047" i="14"/>
  <c r="C127" i="14"/>
  <c r="J127" i="14" s="1"/>
  <c r="C544" i="14"/>
  <c r="J544" i="14" s="1"/>
  <c r="C3927" i="14"/>
  <c r="C2358" i="14"/>
  <c r="C1135" i="14"/>
  <c r="C2274" i="14"/>
  <c r="C4240" i="14"/>
  <c r="C3733" i="14"/>
  <c r="C4474" i="14"/>
  <c r="C222" i="14"/>
  <c r="J222" i="14" s="1"/>
  <c r="C2728" i="14"/>
  <c r="C40" i="14"/>
  <c r="J40" i="14" s="1"/>
  <c r="C3507" i="14"/>
  <c r="C3179" i="14"/>
  <c r="C763" i="14"/>
  <c r="C2269" i="14"/>
  <c r="C910" i="14"/>
  <c r="C2553" i="14"/>
  <c r="C2815" i="14"/>
  <c r="C4644" i="14"/>
  <c r="C2266" i="14"/>
  <c r="C987" i="14"/>
  <c r="C1247" i="14"/>
  <c r="C4678" i="14"/>
  <c r="C828" i="14"/>
  <c r="C4417" i="14"/>
  <c r="C378" i="14"/>
  <c r="J378" i="14" s="1"/>
  <c r="C2447" i="14"/>
  <c r="C2040" i="14"/>
  <c r="C1764" i="14"/>
  <c r="C1503" i="14"/>
  <c r="C1160" i="14"/>
  <c r="C1761" i="14"/>
  <c r="C1215" i="14"/>
  <c r="C4016" i="14"/>
  <c r="C4414" i="14"/>
  <c r="C2818" i="14"/>
  <c r="C220" i="14"/>
  <c r="J220" i="14" s="1"/>
  <c r="C4589" i="14"/>
  <c r="C4234" i="14"/>
  <c r="C2551" i="14"/>
  <c r="C2845" i="14"/>
  <c r="C2354" i="14"/>
  <c r="C2954" i="14"/>
  <c r="C827" i="14"/>
  <c r="C2031" i="14"/>
  <c r="C3595" i="14"/>
  <c r="C4675" i="14"/>
  <c r="C907" i="14"/>
  <c r="C295" i="14"/>
  <c r="J295" i="14" s="1"/>
  <c r="C3486" i="14"/>
  <c r="C2251" i="14"/>
  <c r="C3430" i="14"/>
  <c r="C4551" i="14"/>
  <c r="C2353" i="14"/>
  <c r="C3970" i="14"/>
  <c r="C2249" i="14"/>
  <c r="C2246" i="14"/>
  <c r="C4469" i="14"/>
  <c r="C754" i="14"/>
  <c r="C4338" i="14"/>
  <c r="C2702" i="14"/>
  <c r="C253" i="14"/>
  <c r="J253" i="14" s="1"/>
  <c r="C4467" i="14"/>
  <c r="C2440" i="14"/>
  <c r="C3860" i="14"/>
  <c r="C4466" i="14"/>
  <c r="C1543" i="14"/>
  <c r="C3431" i="14"/>
  <c r="C1132" i="14"/>
  <c r="C3981" i="14"/>
  <c r="C1559" i="14"/>
  <c r="C216" i="14"/>
  <c r="J216" i="14" s="1"/>
  <c r="C576" i="14"/>
  <c r="C4025" i="14"/>
  <c r="C1377" i="14"/>
  <c r="C1748" i="14"/>
  <c r="C4286" i="14"/>
  <c r="C351" i="14"/>
  <c r="J351" i="14" s="1"/>
  <c r="C2749" i="14"/>
  <c r="C3072" i="14"/>
  <c r="C29" i="14"/>
  <c r="J29" i="14" s="1"/>
  <c r="C1073" i="14"/>
  <c r="C3614" i="14"/>
  <c r="C207" i="14"/>
  <c r="J207" i="14" s="1"/>
  <c r="C4358" i="14"/>
  <c r="C2157" i="14"/>
  <c r="C1313" i="14"/>
  <c r="C3126" i="14"/>
  <c r="C3347" i="14"/>
  <c r="C2483" i="14"/>
  <c r="C1685" i="14"/>
  <c r="C3792" i="14"/>
  <c r="C3018" i="14"/>
  <c r="C2881" i="14"/>
  <c r="C811" i="14"/>
  <c r="C3961" i="14"/>
  <c r="C1825" i="14"/>
  <c r="C3638" i="14"/>
  <c r="C3612" i="14"/>
  <c r="C206" i="14"/>
  <c r="J206" i="14" s="1"/>
  <c r="C895" i="14"/>
  <c r="C1321" i="14"/>
  <c r="C1114" i="14"/>
  <c r="C3017" i="14"/>
  <c r="C3216" i="14"/>
  <c r="C1824" i="14"/>
  <c r="C4221" i="14"/>
  <c r="C630" i="14"/>
  <c r="C1874" i="14"/>
  <c r="C2827" i="14"/>
  <c r="C3186" i="14"/>
  <c r="C4102" i="14"/>
  <c r="C1676" i="14"/>
  <c r="C372" i="14"/>
  <c r="J372" i="14" s="1"/>
  <c r="C894" i="14"/>
  <c r="C1367" i="14"/>
  <c r="C3444" i="14"/>
  <c r="C3891" i="14"/>
  <c r="C3380" i="14"/>
  <c r="C1955" i="14"/>
  <c r="C4255" i="14"/>
  <c r="C1011" i="14"/>
  <c r="C2795" i="14"/>
  <c r="C4494" i="14"/>
  <c r="C1112" i="14"/>
  <c r="C3576" i="14"/>
  <c r="C3210" i="14"/>
  <c r="C3901" i="14"/>
  <c r="C1063" i="14"/>
  <c r="C925" i="14"/>
  <c r="C3657" i="14"/>
  <c r="C57" i="14"/>
  <c r="J57" i="14" s="1"/>
  <c r="C132" i="14"/>
  <c r="J132" i="14" s="1"/>
  <c r="C1157" i="14"/>
  <c r="C1278" i="14"/>
  <c r="C626" i="14"/>
  <c r="C1431" i="14"/>
  <c r="C3095" i="14"/>
  <c r="C1867" i="14"/>
  <c r="C705" i="14"/>
  <c r="C444" i="14"/>
  <c r="J444" i="14" s="1"/>
  <c r="C2116" i="14"/>
  <c r="C4050" i="14"/>
  <c r="C3044" i="14"/>
  <c r="C4230" i="14"/>
  <c r="C337" i="14"/>
  <c r="J337" i="14" s="1"/>
  <c r="C2538" i="14"/>
  <c r="C4657" i="14"/>
  <c r="C2649" i="14"/>
  <c r="C3944" i="14"/>
  <c r="C723" i="14"/>
  <c r="C2935" i="14"/>
  <c r="C3343" i="14"/>
  <c r="C1258" i="14"/>
  <c r="C974" i="14"/>
  <c r="C4660" i="14"/>
  <c r="C792" i="14"/>
  <c r="C3721" i="14"/>
  <c r="C491" i="14"/>
  <c r="J491" i="14" s="1"/>
  <c r="C3915" i="14"/>
  <c r="C1549" i="14"/>
  <c r="C1117" i="14"/>
  <c r="C2273" i="14"/>
  <c r="C4558" i="14"/>
  <c r="C3693" i="14"/>
  <c r="C4418" i="14"/>
  <c r="C2" i="14"/>
  <c r="J2" i="14" s="1"/>
  <c r="C1251" i="14"/>
  <c r="C154" i="14"/>
  <c r="J154" i="14" s="1"/>
  <c r="C3230" i="14"/>
  <c r="C3387" i="14"/>
  <c r="C4049" i="14"/>
  <c r="C2268" i="14"/>
  <c r="C1108" i="14"/>
  <c r="C1895" i="14"/>
  <c r="C3668" i="14"/>
  <c r="C1461" i="14"/>
  <c r="C2042" i="14"/>
  <c r="C4323" i="14"/>
  <c r="C336" i="14"/>
  <c r="J336" i="14" s="1"/>
  <c r="C4677" i="14"/>
  <c r="C761" i="14"/>
  <c r="C2956" i="14"/>
  <c r="C2655" i="14"/>
  <c r="C2397" i="14"/>
  <c r="C2039" i="14"/>
  <c r="C1261" i="14"/>
  <c r="C950" i="14"/>
  <c r="C2258" i="14"/>
  <c r="C1760" i="14"/>
  <c r="C2973" i="14"/>
  <c r="C3678" i="14"/>
  <c r="C1273" i="14"/>
  <c r="C4145" i="14"/>
  <c r="C197" i="14"/>
  <c r="J197" i="14" s="1"/>
  <c r="C320" i="14"/>
  <c r="J320" i="14" s="1"/>
  <c r="C558" i="14"/>
  <c r="J558" i="14" s="1"/>
  <c r="C2490" i="14"/>
  <c r="C2833" i="14"/>
  <c r="C1843" i="14"/>
  <c r="C577" i="14"/>
  <c r="C1512" i="14"/>
  <c r="C4132" i="14"/>
  <c r="C3943" i="14"/>
  <c r="C4650" i="14"/>
  <c r="C4151" i="14"/>
  <c r="C3913" i="14"/>
  <c r="C2953" i="14"/>
  <c r="C2028" i="14"/>
  <c r="C3790" i="14"/>
  <c r="C4666" i="14"/>
  <c r="C2250" i="14"/>
  <c r="C2844" i="14"/>
  <c r="C2248" i="14"/>
  <c r="C1270" i="14"/>
  <c r="C3392" i="14"/>
  <c r="C4655" i="14"/>
  <c r="C678" i="14"/>
  <c r="C2441" i="14"/>
  <c r="C240" i="14"/>
  <c r="J240" i="14" s="1"/>
  <c r="C404" i="14"/>
  <c r="J404" i="14" s="1"/>
  <c r="C2391" i="14"/>
  <c r="C3799" i="14"/>
  <c r="C1589" i="14"/>
  <c r="C1444" i="14"/>
  <c r="C3844" i="14"/>
  <c r="C1100" i="14"/>
  <c r="C3969" i="14"/>
  <c r="C3025" i="14"/>
  <c r="C139" i="14"/>
  <c r="J139" i="14" s="1"/>
  <c r="C490" i="14"/>
  <c r="J490" i="14" s="1"/>
  <c r="C3542" i="14"/>
  <c r="C2681" i="14"/>
  <c r="C2701" i="14"/>
  <c r="C4193" i="14"/>
  <c r="C3624" i="14"/>
  <c r="C208" i="14"/>
  <c r="J208" i="14" s="1"/>
  <c r="C45" i="14"/>
  <c r="J45" i="14" s="1"/>
  <c r="C1406" i="14"/>
  <c r="C4209" i="14"/>
  <c r="C3613" i="14"/>
  <c r="C1193" i="14"/>
  <c r="C2651" i="14"/>
  <c r="C1966" i="14"/>
  <c r="C1124" i="14"/>
  <c r="C3108" i="14"/>
  <c r="C4669" i="14"/>
  <c r="C2421" i="14"/>
  <c r="C1684" i="14"/>
  <c r="C304" i="14"/>
  <c r="J304" i="14" s="1"/>
  <c r="C2999" i="14"/>
  <c r="C3556" i="14"/>
  <c r="C622" i="14"/>
  <c r="C3960" i="14"/>
  <c r="C869" i="14"/>
  <c r="C3637" i="14"/>
  <c r="C2790" i="14"/>
  <c r="C205" i="14"/>
  <c r="J205" i="14" s="1"/>
  <c r="C2151" i="14"/>
  <c r="C3923" i="14"/>
  <c r="C3155" i="14"/>
  <c r="C389" i="14"/>
  <c r="J389" i="14" s="1"/>
  <c r="C1679" i="14"/>
  <c r="C339" i="14"/>
  <c r="J339" i="14" s="1"/>
  <c r="C4601" i="14"/>
  <c r="C3114" i="14"/>
  <c r="C3423" i="14"/>
  <c r="C3185" i="14"/>
  <c r="C258" i="14"/>
  <c r="J258" i="14" s="1"/>
  <c r="C3894" i="14"/>
  <c r="C347" i="14"/>
  <c r="J347" i="14" s="1"/>
  <c r="C2588" i="14"/>
  <c r="C1272" i="14"/>
  <c r="C270" i="14"/>
  <c r="J270" i="14" s="1"/>
  <c r="C1291" i="14"/>
  <c r="C3995" i="14"/>
  <c r="C1954" i="14"/>
  <c r="C572" i="14"/>
  <c r="C1953" i="14"/>
  <c r="C3577" i="14"/>
  <c r="C3211" i="14"/>
  <c r="C3795" i="14"/>
  <c r="C4138" i="14"/>
  <c r="C2616" i="14"/>
  <c r="C1122" i="14"/>
  <c r="C1049" i="14"/>
  <c r="C3966" i="14"/>
  <c r="C4251" i="14"/>
  <c r="C2690" i="14"/>
  <c r="C3171" i="14"/>
  <c r="C2730" i="14"/>
  <c r="C3149" i="14"/>
  <c r="C4505" i="14"/>
  <c r="C1362" i="14"/>
  <c r="C3087" i="14"/>
  <c r="C1239" i="14"/>
  <c r="C4598" i="14"/>
  <c r="C384" i="14"/>
  <c r="J384" i="14" s="1"/>
  <c r="C1822" i="14"/>
  <c r="C190" i="14"/>
  <c r="J190" i="14" s="1"/>
  <c r="C451" i="14"/>
  <c r="J451" i="14" s="1"/>
  <c r="C524" i="14"/>
  <c r="J524" i="14" s="1"/>
  <c r="C4668" i="14"/>
  <c r="C2465" i="14"/>
  <c r="C1857" i="14"/>
  <c r="C1856" i="14"/>
  <c r="C3942" i="14"/>
  <c r="C3178" i="14"/>
  <c r="C824" i="14"/>
  <c r="C3585" i="14"/>
  <c r="C1055" i="14"/>
  <c r="C1300" i="14"/>
  <c r="C4698" i="14"/>
  <c r="C4254" i="14"/>
  <c r="C791" i="14"/>
  <c r="C3189" i="14"/>
  <c r="C3247" i="14"/>
  <c r="C1316" i="14"/>
  <c r="C882" i="14"/>
  <c r="C2277" i="14"/>
  <c r="C1776" i="14"/>
  <c r="C3878" i="14"/>
  <c r="C4420" i="14"/>
  <c r="C2854" i="14"/>
  <c r="C1775" i="14"/>
  <c r="C4663" i="14"/>
  <c r="C1234" i="14"/>
  <c r="C407" i="14"/>
  <c r="J407" i="14" s="1"/>
  <c r="C1525" i="14"/>
  <c r="C765" i="14"/>
  <c r="C2045" i="14"/>
  <c r="C4475" i="14"/>
  <c r="C3679" i="14"/>
  <c r="C379" i="14"/>
  <c r="J379" i="14" s="1"/>
  <c r="C2554" i="14"/>
  <c r="C2496" i="14"/>
  <c r="C114" i="14"/>
  <c r="J114" i="14" s="1"/>
  <c r="C3229" i="14"/>
  <c r="C3327" i="14"/>
  <c r="C4606" i="14"/>
  <c r="C2043" i="14"/>
  <c r="C3599" i="14"/>
  <c r="C2630" i="14"/>
  <c r="C3660" i="14"/>
  <c r="C2552" i="14"/>
  <c r="C2041" i="14"/>
  <c r="C3629" i="14"/>
  <c r="C305" i="14"/>
  <c r="J305" i="14" s="1"/>
  <c r="C4673" i="14"/>
  <c r="C3030" i="14"/>
  <c r="C364" i="14"/>
  <c r="J364" i="14" s="1"/>
  <c r="C3984" i="14"/>
  <c r="C2356" i="14"/>
  <c r="C2038" i="14"/>
  <c r="C3652" i="14"/>
  <c r="C3344" i="14"/>
  <c r="C2257" i="14"/>
  <c r="C1546" i="14"/>
  <c r="C1067" i="14"/>
  <c r="C3677" i="14"/>
  <c r="C406" i="14"/>
  <c r="J406" i="14" s="1"/>
  <c r="C2786" i="14"/>
  <c r="C644" i="14"/>
  <c r="C1545" i="14"/>
  <c r="C499" i="14"/>
  <c r="J499" i="14" s="1"/>
  <c r="C1907" i="14"/>
  <c r="C4144" i="14"/>
  <c r="C176" i="14"/>
  <c r="J176" i="14" s="1"/>
  <c r="C3190" i="14"/>
  <c r="C3406" i="14"/>
  <c r="C3298" i="14"/>
  <c r="C3777" i="14"/>
  <c r="C3659" i="14"/>
  <c r="C4107" i="14"/>
  <c r="C4552" i="14"/>
  <c r="C2253" i="14"/>
  <c r="C1755" i="14"/>
  <c r="C1418" i="14"/>
  <c r="C4653" i="14"/>
  <c r="C2026" i="14"/>
  <c r="C2996" i="14"/>
  <c r="C2247" i="14"/>
  <c r="C2703" i="14"/>
  <c r="C3729" i="14"/>
  <c r="C4616" i="14"/>
  <c r="C2245" i="14"/>
  <c r="C2392" i="14"/>
  <c r="C239" i="14"/>
  <c r="J239" i="14" s="1"/>
  <c r="C403" i="14"/>
  <c r="J403" i="14" s="1"/>
  <c r="C2350" i="14"/>
  <c r="C1172" i="14"/>
  <c r="C2439" i="14"/>
  <c r="C3026" i="14"/>
  <c r="C3788" i="14"/>
  <c r="C4465" i="14"/>
  <c r="C2843" i="14"/>
  <c r="C3006" i="14"/>
  <c r="C1007" i="14"/>
  <c r="C1417" i="14"/>
  <c r="C859" i="14"/>
  <c r="C2489" i="14"/>
  <c r="C2239" i="14"/>
  <c r="C3002" i="14"/>
  <c r="C3619" i="14"/>
  <c r="C720" i="14"/>
  <c r="C2594" i="14"/>
  <c r="C3906" i="14"/>
  <c r="C4207" i="14"/>
  <c r="C2858" i="14"/>
  <c r="C657" i="14"/>
  <c r="C1146" i="14"/>
  <c r="C28" i="14"/>
  <c r="J28" i="14" s="1"/>
  <c r="C1123" i="14"/>
  <c r="C579" i="14"/>
  <c r="C4539" i="14"/>
  <c r="C2156" i="14"/>
  <c r="C1683" i="14"/>
  <c r="C3771" i="14"/>
  <c r="C391" i="14"/>
  <c r="J391" i="14" s="1"/>
  <c r="C4088" i="14"/>
  <c r="C4686" i="14"/>
  <c r="C2602" i="14"/>
  <c r="C14" i="14"/>
  <c r="J14" i="14" s="1"/>
  <c r="C1052" i="14"/>
  <c r="C3484" i="14"/>
  <c r="C3257" i="14"/>
  <c r="C2150" i="14"/>
  <c r="C3904" i="14"/>
  <c r="C3148" i="14"/>
  <c r="C2778" i="14"/>
  <c r="C162" i="14"/>
  <c r="J162" i="14" s="1"/>
  <c r="C1474" i="14"/>
  <c r="C3578" i="14"/>
  <c r="C4507" i="14"/>
  <c r="C604" i="14"/>
  <c r="C3346" i="14"/>
  <c r="C3859" i="14"/>
  <c r="C4682" i="14"/>
  <c r="C3785" i="14"/>
  <c r="C4053" i="14"/>
  <c r="C2587" i="14"/>
  <c r="C4306" i="14"/>
  <c r="C196" i="14"/>
  <c r="J196" i="14" s="1"/>
  <c r="C1105" i="14"/>
  <c r="C714" i="14"/>
  <c r="C1671" i="14"/>
  <c r="C4037" i="14"/>
  <c r="C120" i="14"/>
  <c r="J120" i="14" s="1"/>
  <c r="C3396" i="14"/>
  <c r="C174" i="14"/>
  <c r="J174" i="14" s="1"/>
  <c r="C3717" i="14"/>
  <c r="C4079" i="14"/>
  <c r="C2131" i="14"/>
  <c r="C3836" i="14"/>
  <c r="C452" i="14"/>
  <c r="J452" i="14" s="1"/>
  <c r="C3947" i="14"/>
  <c r="C430" i="14"/>
  <c r="J430" i="14" s="1"/>
  <c r="C924" i="14"/>
  <c r="C3868" i="14"/>
  <c r="C4689" i="14"/>
  <c r="C90" i="14"/>
  <c r="J90" i="14" s="1"/>
  <c r="C4401" i="14"/>
  <c r="C131" i="14"/>
  <c r="J131" i="14" s="1"/>
  <c r="C4055" i="14"/>
  <c r="C4713" i="14"/>
  <c r="C890" i="14"/>
  <c r="C2804" i="14"/>
  <c r="C1655" i="14"/>
  <c r="C4349" i="14"/>
  <c r="C3355" i="14"/>
  <c r="C4597" i="14"/>
  <c r="C2466" i="14"/>
  <c r="C2098" i="14"/>
  <c r="C1480" i="14"/>
  <c r="C1519" i="14"/>
  <c r="C1855" i="14"/>
  <c r="C3855" i="14"/>
  <c r="C930" i="14"/>
  <c r="C4048" i="14"/>
  <c r="C3240" i="14"/>
  <c r="C3172" i="14"/>
  <c r="C3725" i="14"/>
  <c r="C3924" i="14"/>
  <c r="C3998" i="14"/>
  <c r="C476" i="14"/>
  <c r="J476" i="14" s="1"/>
  <c r="C1860" i="14"/>
  <c r="C3789" i="14"/>
  <c r="C2754" i="14"/>
  <c r="C1192" i="14"/>
  <c r="C2051" i="14"/>
  <c r="C1550" i="14"/>
  <c r="C1235" i="14"/>
  <c r="C680" i="14"/>
  <c r="C2853" i="14"/>
  <c r="C1774" i="14"/>
  <c r="C3756" i="14"/>
  <c r="C911" i="14"/>
  <c r="C2707" i="14"/>
  <c r="C1322" i="14"/>
  <c r="C3601" i="14"/>
  <c r="C1773" i="14"/>
  <c r="C980" i="14"/>
  <c r="C646" i="14"/>
  <c r="C645" i="14"/>
  <c r="C2497" i="14"/>
  <c r="C2495" i="14"/>
  <c r="C113" i="14"/>
  <c r="J113" i="14" s="1"/>
  <c r="C3102" i="14"/>
  <c r="C4018" i="14"/>
  <c r="C466" i="14"/>
  <c r="J466" i="14" s="1"/>
  <c r="C1771" i="14"/>
  <c r="C3228" i="14"/>
  <c r="C2610" i="14"/>
  <c r="C1222" i="14"/>
  <c r="C2493" i="14"/>
  <c r="C1770" i="14"/>
  <c r="C3623" i="14"/>
  <c r="C78" i="14"/>
  <c r="J78" i="14" s="1"/>
  <c r="C2670" i="14"/>
  <c r="C621" i="14"/>
  <c r="C4695" i="14"/>
  <c r="C3971" i="14"/>
  <c r="C2265" i="14"/>
  <c r="C2037" i="14"/>
  <c r="C2764" i="14"/>
  <c r="C3755" i="14"/>
  <c r="C2036" i="14"/>
  <c r="C1523" i="14"/>
  <c r="C1058" i="14"/>
  <c r="C1186" i="14"/>
  <c r="C363" i="14"/>
  <c r="J363" i="14" s="1"/>
  <c r="C2874" i="14"/>
  <c r="C4315" i="14"/>
  <c r="C1309" i="14"/>
  <c r="C4165" i="14"/>
  <c r="C4174" i="14"/>
  <c r="C3053" i="14"/>
  <c r="C1456" i="14"/>
  <c r="C2256" i="14"/>
  <c r="C3326" i="14"/>
  <c r="C3272" i="14"/>
  <c r="C3688" i="14"/>
  <c r="C759" i="14"/>
  <c r="C4553" i="14"/>
  <c r="C3027" i="14"/>
  <c r="C1756" i="14"/>
  <c r="C1754" i="14"/>
  <c r="C2608" i="14"/>
  <c r="C800" i="14"/>
  <c r="C1842" i="14"/>
  <c r="C2952" i="14"/>
  <c r="C1893" i="14"/>
  <c r="C3958" i="14"/>
  <c r="C643" i="14"/>
  <c r="C4523" i="14"/>
  <c r="C1752" i="14"/>
  <c r="C2351" i="14"/>
  <c r="C140" i="14"/>
  <c r="J140" i="14" s="1"/>
  <c r="C4203" i="14"/>
  <c r="C1454" i="14"/>
  <c r="C3594" i="14"/>
  <c r="C2243" i="14"/>
  <c r="C49" i="14"/>
  <c r="J49" i="14" s="1"/>
  <c r="C3687" i="14"/>
  <c r="C319" i="14"/>
  <c r="J319" i="14" s="1"/>
  <c r="C4143" i="14"/>
  <c r="C1034" i="14"/>
  <c r="C1006" i="14"/>
  <c r="C251" i="14"/>
  <c r="J251" i="14" s="1"/>
  <c r="C439" i="14"/>
  <c r="J439" i="14" s="1"/>
  <c r="C2438" i="14"/>
  <c r="C1495" i="14"/>
  <c r="C3000" i="14"/>
  <c r="C719" i="14"/>
  <c r="C3895" i="14"/>
  <c r="C2855" i="14"/>
  <c r="C718" i="14"/>
  <c r="C2422" i="14"/>
  <c r="C1616" i="14"/>
  <c r="C1106" i="14"/>
  <c r="C843" i="14"/>
  <c r="C896" i="14"/>
  <c r="C2155" i="14"/>
  <c r="C3691" i="14"/>
  <c r="C390" i="14"/>
  <c r="J390" i="14" s="1"/>
  <c r="C4087" i="14"/>
  <c r="C4538" i="14"/>
  <c r="C2592" i="14"/>
  <c r="C1264" i="14"/>
  <c r="C1051" i="14"/>
  <c r="C3472" i="14"/>
  <c r="C793" i="14"/>
  <c r="C1963" i="14"/>
  <c r="C1311" i="14"/>
  <c r="C54" i="14"/>
  <c r="J54" i="14" s="1"/>
  <c r="C2419" i="14"/>
  <c r="C1370" i="14"/>
  <c r="C3450" i="14"/>
  <c r="C4442" i="14"/>
  <c r="C4291" i="14"/>
  <c r="C3317" i="14"/>
  <c r="C317" i="14"/>
  <c r="J317" i="14" s="1"/>
  <c r="C3214" i="14"/>
  <c r="C3741" i="14"/>
  <c r="C807" i="14"/>
  <c r="C2144" i="14"/>
  <c r="C3746" i="14"/>
  <c r="C1613" i="14"/>
  <c r="C840" i="14"/>
  <c r="C1396" i="14"/>
  <c r="C4623" i="14"/>
  <c r="C3843" i="14"/>
  <c r="C667" i="14"/>
  <c r="C2134" i="14"/>
  <c r="C4052" i="14"/>
  <c r="C1667" i="14"/>
  <c r="C1266" i="14"/>
  <c r="C2825" i="14"/>
  <c r="C2129" i="14"/>
  <c r="C160" i="14"/>
  <c r="J160" i="14" s="1"/>
  <c r="C605" i="14"/>
  <c r="C707" i="14"/>
  <c r="C81" i="14"/>
  <c r="J81" i="14" s="1"/>
  <c r="C2122" i="14"/>
  <c r="C2746" i="14"/>
  <c r="C2983" i="14"/>
  <c r="C2546" i="14"/>
  <c r="C3461" i="14"/>
  <c r="C130" i="14"/>
  <c r="J130" i="14" s="1"/>
  <c r="C941" i="14"/>
  <c r="C4531" i="14"/>
  <c r="C2469" i="14"/>
  <c r="C2327" i="14"/>
  <c r="C1859" i="14"/>
  <c r="C4705" i="14"/>
  <c r="C1427" i="14"/>
  <c r="C3856" i="14"/>
  <c r="C1558" i="14"/>
  <c r="C633" i="14"/>
  <c r="C4093" i="14"/>
  <c r="C3685" i="14"/>
  <c r="C2609" i="14"/>
  <c r="C710" i="14"/>
  <c r="C3397" i="14"/>
  <c r="C2691" i="14"/>
  <c r="C1873" i="14"/>
  <c r="C4328" i="14"/>
  <c r="C4270" i="14"/>
  <c r="C4070" i="14"/>
  <c r="C2618" i="14"/>
  <c r="C3062" i="14"/>
  <c r="C1094" i="14"/>
  <c r="C4278" i="14"/>
  <c r="C431" i="14"/>
  <c r="J431" i="14" s="1"/>
  <c r="C4012" i="14"/>
  <c r="C717" i="14"/>
  <c r="C3948" i="14"/>
  <c r="C2143" i="14"/>
  <c r="C1674" i="14"/>
  <c r="C3820" i="14"/>
  <c r="C4171" i="14"/>
  <c r="C989" i="14"/>
  <c r="C628" i="14"/>
  <c r="C893" i="14"/>
  <c r="C3889" i="14"/>
  <c r="C1012" i="14"/>
  <c r="C2774" i="14"/>
  <c r="C181" i="14"/>
  <c r="J181" i="14" s="1"/>
  <c r="C937" i="14"/>
  <c r="C2136" i="14"/>
  <c r="C1507" i="14"/>
  <c r="C3784" i="14"/>
  <c r="C1040" i="14"/>
  <c r="C926" i="14"/>
  <c r="C498" i="14"/>
  <c r="J498" i="14" s="1"/>
  <c r="C1670" i="14"/>
  <c r="C4290" i="14"/>
  <c r="C2862" i="14"/>
  <c r="C3373" i="14"/>
  <c r="C1178" i="14"/>
  <c r="C4435" i="14"/>
  <c r="C2133" i="14"/>
  <c r="C868" i="14"/>
  <c r="C278" i="14"/>
  <c r="J278" i="14" s="1"/>
  <c r="C1050" i="14"/>
  <c r="C345" i="14"/>
  <c r="J345" i="14" s="1"/>
  <c r="C4057" i="14"/>
  <c r="C711" i="14"/>
  <c r="C3209" i="14"/>
  <c r="C1666" i="14"/>
  <c r="C1365" i="14"/>
  <c r="C1121" i="14"/>
  <c r="C3107" i="14"/>
  <c r="C3014" i="14"/>
  <c r="C370" i="14"/>
  <c r="J370" i="14" s="1"/>
  <c r="C3356" i="14"/>
  <c r="C3992" i="14"/>
  <c r="C1948" i="14"/>
  <c r="C3833" i="14"/>
  <c r="C2928" i="14"/>
  <c r="C965" i="14"/>
  <c r="C61" i="14"/>
  <c r="J61" i="14" s="1"/>
  <c r="C171" i="14"/>
  <c r="J171" i="14" s="1"/>
  <c r="C1946" i="14"/>
  <c r="C119" i="14"/>
  <c r="J119" i="14" s="1"/>
  <c r="C838" i="14"/>
  <c r="C3573" i="14"/>
  <c r="C187" i="14"/>
  <c r="J187" i="14" s="1"/>
  <c r="C3207" i="14"/>
  <c r="C1286" i="14"/>
  <c r="C436" i="14"/>
  <c r="J436" i="14" s="1"/>
  <c r="C3372" i="14"/>
  <c r="C4600" i="14"/>
  <c r="C2121" i="14"/>
  <c r="C1521" i="14"/>
  <c r="C1352" i="14"/>
  <c r="C3141" i="14"/>
  <c r="C2923" i="14"/>
  <c r="C3517" i="14"/>
  <c r="C1577" i="14"/>
  <c r="C803" i="14"/>
  <c r="C2875" i="14"/>
  <c r="C243" i="14"/>
  <c r="J243" i="14" s="1"/>
  <c r="C4350" i="14"/>
  <c r="C1657" i="14"/>
  <c r="C4718" i="14"/>
  <c r="C3570" i="14"/>
  <c r="C4685" i="14"/>
  <c r="C1934" i="14"/>
  <c r="C2920" i="14"/>
  <c r="C2657" i="14"/>
  <c r="C2115" i="14"/>
  <c r="C3783" i="14"/>
  <c r="C3318" i="14"/>
  <c r="C1646" i="14"/>
  <c r="C3566" i="14"/>
  <c r="C2468" i="14"/>
  <c r="C836" i="14"/>
  <c r="C3935" i="14"/>
  <c r="C1817" i="14"/>
  <c r="C700" i="14"/>
  <c r="C1918" i="14"/>
  <c r="C1008" i="14"/>
  <c r="C4429" i="14"/>
  <c r="C4235" i="14"/>
  <c r="C696" i="14"/>
  <c r="C1815" i="14"/>
  <c r="C4256" i="14"/>
  <c r="C624" i="14"/>
  <c r="C1626" i="14"/>
  <c r="C4117" i="14"/>
  <c r="C2550" i="14"/>
  <c r="C3804" i="14"/>
  <c r="C98" i="14"/>
  <c r="J98" i="14" s="1"/>
  <c r="C3384" i="14"/>
  <c r="C3941" i="14"/>
  <c r="C3098" i="14"/>
  <c r="C3477" i="14"/>
  <c r="C2626" i="14"/>
  <c r="C3307" i="14"/>
  <c r="C377" i="14"/>
  <c r="J377" i="14" s="1"/>
  <c r="C2030" i="14"/>
  <c r="C4473" i="14"/>
  <c r="C530" i="14"/>
  <c r="J530" i="14" s="1"/>
  <c r="C3905" i="14"/>
  <c r="C4495" i="14"/>
  <c r="C2333" i="14"/>
  <c r="C2869" i="14"/>
  <c r="C186" i="14"/>
  <c r="J186" i="14" s="1"/>
  <c r="C275" i="14"/>
  <c r="J275" i="14" s="1"/>
  <c r="C4443" i="14"/>
  <c r="C2149" i="14"/>
  <c r="C1404" i="14"/>
  <c r="C842" i="14"/>
  <c r="C3555" i="14"/>
  <c r="C4013" i="14"/>
  <c r="C2147" i="14"/>
  <c r="C603" i="14"/>
  <c r="C3630" i="14"/>
  <c r="C3367" i="14"/>
  <c r="C1533" i="14"/>
  <c r="C3140" i="14"/>
  <c r="C1072" i="14"/>
  <c r="C3492" i="14"/>
  <c r="C2589" i="14"/>
  <c r="C1823" i="14"/>
  <c r="C4307" i="14"/>
  <c r="C830" i="14"/>
  <c r="C425" i="14"/>
  <c r="J425" i="14" s="1"/>
  <c r="C526" i="14"/>
  <c r="J526" i="14" s="1"/>
  <c r="C2617" i="14"/>
  <c r="C2142" i="14"/>
  <c r="C1369" i="14"/>
  <c r="C21" i="14"/>
  <c r="J21" i="14" s="1"/>
  <c r="C2981" i="14"/>
  <c r="C4101" i="14"/>
  <c r="C1615" i="14"/>
  <c r="C3888" i="14"/>
  <c r="C2930" i="14"/>
  <c r="C2773" i="14"/>
  <c r="C715" i="14"/>
  <c r="C3993" i="14"/>
  <c r="C1956" i="14"/>
  <c r="C1485" i="14"/>
  <c r="C686" i="14"/>
  <c r="C1484" i="14"/>
  <c r="C4220" i="14"/>
  <c r="C799" i="14"/>
  <c r="C3011" i="14"/>
  <c r="C2796" i="14"/>
  <c r="C3316" i="14"/>
  <c r="C4333" i="14"/>
  <c r="C2132" i="14"/>
  <c r="C155" i="14"/>
  <c r="J155" i="14" s="1"/>
  <c r="C3745" i="14"/>
  <c r="C3010" i="14"/>
  <c r="C4149" i="14"/>
  <c r="C4056" i="14"/>
  <c r="C566" i="14"/>
  <c r="C27" i="14"/>
  <c r="J27" i="14" s="1"/>
  <c r="C1364" i="14"/>
  <c r="C1120" i="14"/>
  <c r="C1250" i="14"/>
  <c r="C1070" i="14"/>
  <c r="C2870" i="14"/>
  <c r="C891" i="14"/>
  <c r="C1868" i="14"/>
  <c r="C3769" i="14"/>
  <c r="C2927" i="14"/>
  <c r="C2760" i="14"/>
  <c r="C58" i="14"/>
  <c r="J58" i="14" s="1"/>
  <c r="C170" i="14"/>
  <c r="J170" i="14" s="1"/>
  <c r="C1945" i="14"/>
  <c r="C3173" i="14"/>
  <c r="C4225" i="14"/>
  <c r="C3553" i="14"/>
  <c r="C3263" i="14"/>
  <c r="C951" i="14"/>
  <c r="C1279" i="14"/>
  <c r="C3088" i="14"/>
  <c r="C4562" i="14"/>
  <c r="C1943" i="14"/>
  <c r="C1464" i="14"/>
  <c r="C1304" i="14"/>
  <c r="C4302" i="14"/>
  <c r="C435" i="14"/>
  <c r="J435" i="14" s="1"/>
  <c r="C3275" i="14"/>
  <c r="C4599" i="14"/>
  <c r="C3850" i="14"/>
  <c r="C3571" i="14"/>
  <c r="C200" i="14"/>
  <c r="J200" i="14" s="1"/>
  <c r="C3206" i="14"/>
  <c r="C1656" i="14"/>
  <c r="C4712" i="14"/>
  <c r="C3548" i="14"/>
  <c r="C4680" i="14"/>
  <c r="C3061" i="14"/>
  <c r="C3880" i="14"/>
  <c r="C443" i="14"/>
  <c r="J443" i="14" s="1"/>
  <c r="C4432" i="14"/>
  <c r="C2114" i="14"/>
  <c r="C3681" i="14"/>
  <c r="C4608" i="14"/>
  <c r="C1473" i="14"/>
  <c r="C4133" i="14"/>
  <c r="C2106" i="14"/>
  <c r="C4169" i="14"/>
  <c r="C2541" i="14"/>
  <c r="C1428" i="14"/>
  <c r="C1581" i="14"/>
  <c r="C3433" i="14"/>
  <c r="C4428" i="14"/>
  <c r="C1047" i="14"/>
  <c r="C887" i="14"/>
  <c r="C1631" i="14"/>
  <c r="C4227" i="14"/>
  <c r="C4343" i="14"/>
  <c r="C1625" i="14"/>
  <c r="C1692" i="14"/>
  <c r="C454" i="14"/>
  <c r="J454" i="14" s="1"/>
  <c r="C2937" i="14"/>
  <c r="C3297" i="14"/>
  <c r="C1608" i="14"/>
  <c r="C4173" i="14"/>
  <c r="C2787" i="14"/>
  <c r="C2807" i="14"/>
  <c r="C642" i="14"/>
  <c r="C3502" i="14"/>
  <c r="C1307" i="14"/>
  <c r="C2911" i="14"/>
  <c r="C110" i="14"/>
  <c r="J110" i="14" s="1"/>
  <c r="C3900" i="14"/>
  <c r="C2371" i="14"/>
  <c r="C458" i="14"/>
  <c r="J458" i="14" s="1"/>
  <c r="C4139" i="14"/>
  <c r="C2619" i="14"/>
  <c r="C1686" i="14"/>
  <c r="C1141" i="14"/>
  <c r="C3139" i="14"/>
  <c r="C4129" i="14"/>
  <c r="C2643" i="14"/>
  <c r="C2153" i="14"/>
  <c r="C3709" i="14"/>
  <c r="C2998" i="14"/>
  <c r="C996" i="14"/>
  <c r="C528" i="14"/>
  <c r="J528" i="14" s="1"/>
  <c r="C2376" i="14"/>
  <c r="C504" i="14"/>
  <c r="J504" i="14" s="1"/>
  <c r="C1000" i="14"/>
  <c r="C3479" i="14"/>
  <c r="C631" i="14"/>
  <c r="C2152" i="14"/>
  <c r="C1436" i="14"/>
  <c r="C1244" i="14"/>
  <c r="C3250" i="14"/>
  <c r="C163" i="14"/>
  <c r="J163" i="14" s="1"/>
  <c r="C1961" i="14"/>
  <c r="C3174" i="14"/>
  <c r="C4199" i="14"/>
  <c r="C3405" i="14"/>
  <c r="C4334" i="14"/>
  <c r="C1678" i="14"/>
  <c r="C4122" i="14"/>
  <c r="C3304" i="14"/>
  <c r="C3950" i="14"/>
  <c r="C3884" i="14"/>
  <c r="C3707" i="14"/>
  <c r="C4208" i="14"/>
  <c r="C4679" i="14"/>
  <c r="C1501" i="14"/>
  <c r="C3703" i="14"/>
  <c r="C4176" i="14"/>
  <c r="C76" i="14"/>
  <c r="J76" i="14" s="1"/>
  <c r="C629" i="14"/>
  <c r="C4536" i="14"/>
  <c r="C2479" i="14"/>
  <c r="C1957" i="14"/>
  <c r="C3921" i="14"/>
  <c r="C3722" i="14"/>
  <c r="C2931" i="14"/>
  <c r="C2747" i="14"/>
  <c r="C4437" i="14"/>
  <c r="C2476" i="14"/>
  <c r="C20" i="14"/>
  <c r="J20" i="14" s="1"/>
  <c r="C346" i="14"/>
  <c r="J346" i="14" s="1"/>
  <c r="C3319" i="14"/>
  <c r="C4535" i="14"/>
  <c r="C2586" i="14"/>
  <c r="C1870" i="14"/>
  <c r="C860" i="14"/>
  <c r="C1256" i="14"/>
  <c r="C557" i="14"/>
  <c r="J557" i="14" s="1"/>
  <c r="C1366" i="14"/>
  <c r="C795" i="14"/>
  <c r="C95" i="14"/>
  <c r="J95" i="14" s="1"/>
  <c r="C417" i="14"/>
  <c r="J417" i="14" s="1"/>
  <c r="C3527" i="14"/>
  <c r="C513" i="14"/>
  <c r="J513" i="14" s="1"/>
  <c r="C4565" i="14"/>
  <c r="C164" i="14"/>
  <c r="J164" i="14" s="1"/>
  <c r="C1869" i="14"/>
  <c r="C3819" i="14"/>
  <c r="C616" i="14"/>
  <c r="C2929" i="14"/>
  <c r="C4085" i="14"/>
  <c r="C3449" i="14"/>
  <c r="C4564" i="14"/>
  <c r="C2130" i="14"/>
  <c r="C1483" i="14"/>
  <c r="C798" i="14"/>
  <c r="C307" i="14"/>
  <c r="J307" i="14" s="1"/>
  <c r="C3032" i="14"/>
  <c r="C4197" i="14"/>
  <c r="C3521" i="14"/>
  <c r="C188" i="14"/>
  <c r="J188" i="14" s="1"/>
  <c r="C1145" i="14"/>
  <c r="C1402" i="14"/>
  <c r="C1197" i="14"/>
  <c r="C4148" i="14"/>
  <c r="C3482" i="14"/>
  <c r="C4034" i="14"/>
  <c r="C2128" i="14"/>
  <c r="C1662" i="14"/>
  <c r="C3818" i="14"/>
  <c r="C2925" i="14"/>
  <c r="C4131" i="14"/>
  <c r="C4626" i="14"/>
  <c r="C1944" i="14"/>
  <c r="C4303" i="14"/>
  <c r="C3572" i="14"/>
  <c r="C571" i="14"/>
  <c r="C4352" i="14"/>
  <c r="C1659" i="14"/>
  <c r="C1430" i="14"/>
  <c r="C101" i="14"/>
  <c r="J101" i="14" s="1"/>
  <c r="C1224" i="14"/>
  <c r="C2776" i="14"/>
  <c r="C509" i="14"/>
  <c r="J509" i="14" s="1"/>
  <c r="C2547" i="14"/>
  <c r="C4276" i="14"/>
  <c r="C3274" i="14"/>
  <c r="C1583" i="14"/>
  <c r="C2472" i="14"/>
  <c r="C1119" i="14"/>
  <c r="C2882" i="14"/>
  <c r="C3365" i="14"/>
  <c r="C2332" i="14"/>
  <c r="C1510" i="14"/>
  <c r="C3816" i="14"/>
  <c r="C269" i="14"/>
  <c r="J269" i="14" s="1"/>
  <c r="C2416" i="14"/>
  <c r="C36" i="14"/>
  <c r="J36" i="14" s="1"/>
  <c r="C369" i="14"/>
  <c r="J369" i="14" s="1"/>
  <c r="C2113" i="14"/>
  <c r="C3768" i="14"/>
  <c r="C4560" i="14"/>
  <c r="C1645" i="14"/>
  <c r="C4155" i="14"/>
  <c r="C2105" i="14"/>
  <c r="C1048" i="14"/>
  <c r="C2464" i="14"/>
  <c r="C1632" i="14"/>
  <c r="C198" i="14"/>
  <c r="J198" i="14" s="1"/>
  <c r="C3920" i="14"/>
  <c r="C4010" i="14"/>
  <c r="C2096" i="14"/>
  <c r="C1358" i="14"/>
  <c r="C3371" i="14"/>
  <c r="C2091" i="14"/>
  <c r="C3742" i="14"/>
  <c r="C1691" i="14"/>
  <c r="C2662" i="14"/>
  <c r="C2871" i="14"/>
  <c r="C2813" i="14"/>
  <c r="C4311" i="14"/>
  <c r="C3324" i="14"/>
  <c r="C296" i="14"/>
  <c r="J296" i="14" s="1"/>
  <c r="C2581" i="14"/>
  <c r="C3059" i="14"/>
  <c r="C679" i="14"/>
  <c r="C3734" i="14"/>
  <c r="C1113" i="14"/>
  <c r="C437" i="14"/>
  <c r="J437" i="14" s="1"/>
  <c r="C3300" i="14"/>
  <c r="C4648" i="14"/>
  <c r="C3215" i="14"/>
  <c r="C1391" i="14"/>
  <c r="C4191" i="14"/>
  <c r="C3495" i="14"/>
  <c r="C3303" i="14"/>
  <c r="C3949" i="14"/>
  <c r="C3869" i="14"/>
  <c r="C1202" i="14"/>
  <c r="C967" i="14"/>
  <c r="C4440" i="14"/>
  <c r="C2146" i="14"/>
  <c r="C3922" i="14"/>
  <c r="C3644" i="14"/>
  <c r="C2984" i="14"/>
  <c r="C2826" i="14"/>
  <c r="C1607" i="14"/>
  <c r="C4404" i="14"/>
  <c r="C2478" i="14"/>
  <c r="C1872" i="14"/>
  <c r="C3175" i="14"/>
  <c r="C4715" i="14"/>
  <c r="C388" i="14"/>
  <c r="J388" i="14" s="1"/>
  <c r="C203" i="14"/>
  <c r="J203" i="14" s="1"/>
  <c r="C3213" i="14"/>
  <c r="C2140" i="14"/>
  <c r="C4322" i="14"/>
  <c r="C2863" i="14"/>
  <c r="C62" i="14"/>
  <c r="J62" i="14" s="1"/>
  <c r="C4436" i="14"/>
  <c r="C2475" i="14"/>
  <c r="C1673" i="14"/>
  <c r="C106" i="14"/>
  <c r="J106" i="14" s="1"/>
  <c r="C617" i="14"/>
  <c r="C178" i="14"/>
  <c r="J178" i="14" s="1"/>
  <c r="C1296" i="14"/>
  <c r="C713" i="14"/>
  <c r="C611" i="14"/>
  <c r="C386" i="14"/>
  <c r="J386" i="14" s="1"/>
  <c r="C4121" i="14"/>
  <c r="C512" i="14"/>
  <c r="J512" i="14" s="1"/>
  <c r="C4534" i="14"/>
  <c r="C2585" i="14"/>
  <c r="C1669" i="14"/>
  <c r="C3802" i="14"/>
  <c r="C4289" i="14"/>
  <c r="C2914" i="14"/>
  <c r="C4084" i="14"/>
  <c r="C3276" i="14"/>
  <c r="C4403" i="14"/>
  <c r="C1950" i="14"/>
  <c r="C1482" i="14"/>
  <c r="C1288" i="14"/>
  <c r="C299" i="14"/>
  <c r="J299" i="14" s="1"/>
  <c r="C839" i="14"/>
  <c r="C1029" i="14"/>
  <c r="C966" i="14"/>
  <c r="C709" i="14"/>
  <c r="C2548" i="14"/>
  <c r="C861" i="14"/>
  <c r="C608" i="14"/>
  <c r="C2817" i="14"/>
  <c r="C3474" i="14"/>
  <c r="C708" i="14"/>
  <c r="C2127" i="14"/>
  <c r="C1531" i="14"/>
  <c r="C4331" i="14"/>
  <c r="C2924" i="14"/>
  <c r="C3427" i="14"/>
  <c r="C4533" i="14"/>
  <c r="C1661" i="14"/>
  <c r="C3720" i="14"/>
  <c r="C2757" i="14"/>
  <c r="C525" i="14"/>
  <c r="J525" i="14" s="1"/>
  <c r="C159" i="14"/>
  <c r="J159" i="14" s="1"/>
  <c r="C1529" i="14"/>
  <c r="C1429" i="14"/>
  <c r="C3796" i="14"/>
  <c r="C837" i="14"/>
  <c r="C4137" i="14"/>
  <c r="C1592" i="14"/>
  <c r="C2120" i="14"/>
  <c r="C819" i="14"/>
  <c r="C665" i="14"/>
  <c r="C1579" i="14"/>
  <c r="C2119" i="14"/>
  <c r="C1118" i="14"/>
  <c r="C3315" i="14"/>
  <c r="C2118" i="14"/>
  <c r="C1451" i="14"/>
  <c r="C93" i="14"/>
  <c r="J93" i="14" s="1"/>
  <c r="C2741" i="14"/>
  <c r="C2415" i="14"/>
  <c r="C1360" i="14"/>
  <c r="C2793" i="14"/>
  <c r="C2112" i="14"/>
  <c r="C3034" i="14"/>
  <c r="C4502" i="14"/>
  <c r="C1644" i="14"/>
  <c r="C4692" i="14"/>
  <c r="C2104" i="14"/>
  <c r="C2992" i="14"/>
  <c r="C2100" i="14"/>
  <c r="C1562" i="14"/>
  <c r="C3662" i="14"/>
  <c r="C551" i="14"/>
  <c r="J551" i="14" s="1"/>
  <c r="C2095" i="14"/>
  <c r="C3828" i="14"/>
  <c r="C3354" i="14"/>
  <c r="C2090" i="14"/>
  <c r="C4292" i="14"/>
  <c r="C3357" i="14"/>
  <c r="C4060" i="14"/>
  <c r="C4210" i="14"/>
  <c r="C1996" i="14"/>
  <c r="C2966" i="14"/>
  <c r="C4462" i="14"/>
  <c r="C2235" i="14"/>
  <c r="C4573" i="14"/>
  <c r="C3260" i="14"/>
  <c r="C2888" i="14"/>
  <c r="C1931" i="14"/>
  <c r="C1680" i="14"/>
  <c r="C4326" i="14"/>
  <c r="C418" i="14"/>
  <c r="J418" i="14" s="1"/>
  <c r="C3296" i="14"/>
  <c r="C4621" i="14"/>
  <c r="C328" i="14"/>
  <c r="J328" i="14" s="1"/>
  <c r="C3723" i="14"/>
  <c r="C2933" i="14"/>
  <c r="C3493" i="14"/>
  <c r="C3295" i="14"/>
  <c r="C2590" i="14"/>
  <c r="C3861" i="14"/>
  <c r="C4709" i="14"/>
  <c r="C2777" i="14"/>
  <c r="C4439" i="14"/>
  <c r="C2145" i="14"/>
  <c r="C3903" i="14"/>
  <c r="C610" i="14"/>
  <c r="C2932" i="14"/>
  <c r="C4086" i="14"/>
  <c r="C1605" i="14"/>
  <c r="C4355" i="14"/>
  <c r="C2477" i="14"/>
  <c r="C1871" i="14"/>
  <c r="C3165" i="14"/>
  <c r="C1088" i="14"/>
  <c r="C2886" i="14"/>
  <c r="C202" i="14"/>
  <c r="J202" i="14" s="1"/>
  <c r="C947" i="14"/>
  <c r="C2139" i="14"/>
  <c r="C4305" i="14"/>
  <c r="C2816" i="14"/>
  <c r="C2721" i="14"/>
  <c r="C4354" i="14"/>
  <c r="C2138" i="14"/>
  <c r="C1672" i="14"/>
  <c r="C4304" i="14"/>
  <c r="C3016" i="14"/>
  <c r="C1569" i="14"/>
  <c r="C874" i="14"/>
  <c r="C2135" i="14"/>
  <c r="C609" i="14"/>
  <c r="C338" i="14"/>
  <c r="J338" i="14" s="1"/>
  <c r="C3499" i="14"/>
  <c r="C627" i="14"/>
  <c r="C4506" i="14"/>
  <c r="C2474" i="14"/>
  <c r="C1668" i="14"/>
  <c r="C3798" i="14"/>
  <c r="C821" i="14"/>
  <c r="C385" i="14"/>
  <c r="J385" i="14" s="1"/>
  <c r="C4080" i="14"/>
  <c r="C4003" i="14"/>
  <c r="C4353" i="14"/>
  <c r="C1949" i="14"/>
  <c r="C1433" i="14"/>
  <c r="C1280" i="14"/>
  <c r="C282" i="14"/>
  <c r="J282" i="14" s="1"/>
  <c r="C3029" i="14"/>
  <c r="C1010" i="14"/>
  <c r="C963" i="14"/>
  <c r="C4402" i="14"/>
  <c r="C2473" i="14"/>
  <c r="C3177" i="14"/>
  <c r="C4252" i="14"/>
  <c r="C3574" i="14"/>
  <c r="C3434" i="14"/>
  <c r="C4563" i="14"/>
  <c r="C2126" i="14"/>
  <c r="C3933" i="14"/>
  <c r="C3744" i="14"/>
  <c r="C427" i="14"/>
  <c r="J427" i="14" s="1"/>
  <c r="C2744" i="14"/>
  <c r="C4532" i="14"/>
  <c r="C1530" i="14"/>
  <c r="C96" i="14"/>
  <c r="J96" i="14" s="1"/>
  <c r="C3498" i="14"/>
  <c r="C510" i="14"/>
  <c r="J510" i="14" s="1"/>
  <c r="C2123" i="14"/>
  <c r="C1528" i="14"/>
  <c r="C1363" i="14"/>
  <c r="C3794" i="14"/>
  <c r="C4258" i="14"/>
  <c r="C4083" i="14"/>
  <c r="C1582" i="14"/>
  <c r="C1941" i="14"/>
  <c r="C4236" i="14"/>
  <c r="C2729" i="14"/>
  <c r="C4625" i="14"/>
  <c r="C1939" i="14"/>
  <c r="C4301" i="14"/>
  <c r="C2860" i="14"/>
  <c r="C625" i="14"/>
  <c r="C2117" i="14"/>
  <c r="C1390" i="14"/>
  <c r="C4707" i="14"/>
  <c r="C194" i="14"/>
  <c r="J194" i="14" s="1"/>
  <c r="C2414" i="14"/>
  <c r="C1354" i="14"/>
  <c r="C3403" i="14"/>
  <c r="C2111" i="14"/>
  <c r="C4250" i="14"/>
  <c r="C2470" i="14"/>
  <c r="C1643" i="14"/>
  <c r="C1603" i="14"/>
  <c r="C1861" i="14"/>
  <c r="C2978" i="14"/>
  <c r="C2099" i="14"/>
  <c r="C835" i="14"/>
  <c r="C1614" i="14"/>
  <c r="C4720" i="14"/>
  <c r="C1174" i="14"/>
  <c r="C2094" i="14"/>
  <c r="C3787" i="14"/>
  <c r="C332" i="14"/>
  <c r="J332" i="14" s="1"/>
  <c r="C2089" i="14"/>
  <c r="C209" i="14"/>
  <c r="J209" i="14" s="1"/>
  <c r="C3382" i="14"/>
  <c r="C3581" i="14"/>
  <c r="C2938" i="14"/>
  <c r="C2745" i="14"/>
  <c r="C4371" i="14"/>
  <c r="C1292" i="14"/>
  <c r="C4028" i="14"/>
  <c r="C881" i="14"/>
  <c r="C2444" i="14"/>
  <c r="C4378" i="14"/>
  <c r="C1597" i="14"/>
  <c r="C1361" i="14"/>
  <c r="C3858" i="14"/>
  <c r="C3813" i="14"/>
  <c r="C3641" i="14"/>
  <c r="C3632" i="14"/>
  <c r="C2726" i="14"/>
  <c r="C1177" i="14"/>
  <c r="C2653" i="14"/>
  <c r="C2372" i="14"/>
  <c r="C1933" i="14"/>
  <c r="C1556" i="14"/>
  <c r="C867" i="14"/>
  <c r="C4706" i="14"/>
  <c r="C3569" i="14"/>
  <c r="C2689" i="14"/>
  <c r="C4399" i="14"/>
  <c r="C2110" i="14"/>
  <c r="C1359" i="14"/>
  <c r="C3718" i="14"/>
  <c r="C3009" i="14"/>
  <c r="C656" i="14"/>
  <c r="C4430" i="14"/>
  <c r="C2467" i="14"/>
  <c r="C1927" i="14"/>
  <c r="C1642" i="14"/>
  <c r="C92" i="14"/>
  <c r="J92" i="14" s="1"/>
  <c r="C2792" i="14"/>
  <c r="C4643" i="14"/>
  <c r="C2411" i="14"/>
  <c r="C2103" i="14"/>
  <c r="C1640" i="14"/>
  <c r="C3667" i="14"/>
  <c r="C1009" i="14"/>
  <c r="C1576" i="14"/>
  <c r="C2463" i="14"/>
  <c r="C2097" i="14"/>
  <c r="C1858" i="14"/>
  <c r="C3767" i="14"/>
  <c r="C2885" i="14"/>
  <c r="C3341" i="14"/>
  <c r="C1612" i="14"/>
  <c r="C889" i="14"/>
  <c r="C3883" i="14"/>
  <c r="C3649" i="14"/>
  <c r="C2918" i="14"/>
  <c r="C522" i="14"/>
  <c r="J522" i="14" s="1"/>
  <c r="C4684" i="14"/>
  <c r="C2536" i="14"/>
  <c r="C1917" i="14"/>
  <c r="C1630" i="14"/>
  <c r="C1320" i="14"/>
  <c r="C3111" i="14"/>
  <c r="C4170" i="14"/>
  <c r="C3340" i="14"/>
  <c r="C623" i="14"/>
  <c r="C1144" i="14"/>
  <c r="C2088" i="14"/>
  <c r="C1624" i="14"/>
  <c r="C3705" i="14"/>
  <c r="C2620" i="14"/>
  <c r="C4359" i="14"/>
  <c r="C995" i="14"/>
  <c r="C2549" i="14"/>
  <c r="C4147" i="14"/>
  <c r="C2166" i="14"/>
  <c r="C844" i="14"/>
  <c r="C1293" i="14"/>
  <c r="C991" i="14"/>
  <c r="C2975" i="14"/>
  <c r="C1227" i="14"/>
  <c r="C831" i="14"/>
  <c r="C1984" i="14"/>
  <c r="C3162" i="14"/>
  <c r="C4696" i="14"/>
  <c r="C1198" i="14"/>
  <c r="C4222" i="14"/>
  <c r="C2767" i="14"/>
  <c r="C3822" i="14"/>
  <c r="C3056" i="14"/>
  <c r="C2006" i="14"/>
  <c r="C674" i="14"/>
  <c r="C1733" i="14"/>
  <c r="C2579" i="14"/>
  <c r="C3531" i="14"/>
  <c r="C3005" i="14"/>
  <c r="C1741" i="14"/>
  <c r="C4520" i="14"/>
  <c r="C2880" i="14"/>
  <c r="C905" i="14"/>
  <c r="C1749" i="14"/>
  <c r="C4498" i="14"/>
  <c r="C4265" i="14"/>
  <c r="C1758" i="14"/>
  <c r="C3647" i="14"/>
  <c r="C1762" i="14"/>
  <c r="C4064" i="14"/>
  <c r="C3119" i="14"/>
  <c r="C50" i="14"/>
  <c r="J50" i="14" s="1"/>
  <c r="C1233" i="14"/>
  <c r="C2163" i="14"/>
  <c r="C1262" i="14"/>
  <c r="C1509" i="14"/>
  <c r="C3704" i="14"/>
  <c r="C1658" i="14"/>
  <c r="C4257" i="14"/>
  <c r="C4136" i="14"/>
  <c r="C3254" i="14"/>
  <c r="C4504" i="14"/>
  <c r="C1940" i="14"/>
  <c r="C1277" i="14"/>
  <c r="C613" i="14"/>
  <c r="C2794" i="14"/>
  <c r="C953" i="14"/>
  <c r="C4400" i="14"/>
  <c r="C1938" i="14"/>
  <c r="C1654" i="14"/>
  <c r="C3849" i="14"/>
  <c r="C4194" i="14"/>
  <c r="C2834" i="14"/>
  <c r="C2717" i="14"/>
  <c r="C4620" i="14"/>
  <c r="C2652" i="14"/>
  <c r="C1932" i="14"/>
  <c r="C3170" i="14"/>
  <c r="C612" i="14"/>
  <c r="C4135" i="14"/>
  <c r="C508" i="14"/>
  <c r="J508" i="14" s="1"/>
  <c r="C4348" i="14"/>
  <c r="C1303" i="14"/>
  <c r="C2899" i="14"/>
  <c r="C1600" i="14"/>
  <c r="C4347" i="14"/>
  <c r="C2412" i="14"/>
  <c r="C1926" i="14"/>
  <c r="C1641" i="14"/>
  <c r="C999" i="14"/>
  <c r="C3506" i="14"/>
  <c r="C4559" i="14"/>
  <c r="C2410" i="14"/>
  <c r="C2102" i="14"/>
  <c r="C1639" i="14"/>
  <c r="C3051" i="14"/>
  <c r="C2775" i="14"/>
  <c r="C4627" i="14"/>
  <c r="C2409" i="14"/>
  <c r="C1922" i="14"/>
  <c r="C1816" i="14"/>
  <c r="C1200" i="14"/>
  <c r="C2867" i="14"/>
  <c r="C2751" i="14"/>
  <c r="C1175" i="14"/>
  <c r="C888" i="14"/>
  <c r="C3874" i="14"/>
  <c r="C3648" i="14"/>
  <c r="C3564" i="14"/>
  <c r="C4004" i="14"/>
  <c r="C4583" i="14"/>
  <c r="C2461" i="14"/>
  <c r="C1916" i="14"/>
  <c r="C1629" i="14"/>
  <c r="C3887" i="14"/>
  <c r="C1199" i="14"/>
  <c r="C4162" i="14"/>
  <c r="C3301" i="14"/>
  <c r="C695" i="14"/>
  <c r="C2535" i="14"/>
  <c r="C1912" i="14"/>
  <c r="C32" i="14"/>
  <c r="J32" i="14" s="1"/>
  <c r="C473" i="14"/>
  <c r="J473" i="14" s="1"/>
  <c r="C4645" i="14"/>
  <c r="C3219" i="14"/>
  <c r="C4156" i="14"/>
  <c r="C2486" i="14"/>
  <c r="C3494" i="14"/>
  <c r="C2165" i="14"/>
  <c r="C3528" i="14"/>
  <c r="C3772" i="14"/>
  <c r="C1975" i="14"/>
  <c r="C1107" i="14"/>
  <c r="C3710" i="14"/>
  <c r="C1372" i="14"/>
  <c r="C1705" i="14"/>
  <c r="C4542" i="14"/>
  <c r="C1711" i="14"/>
  <c r="C111" i="14"/>
  <c r="J111" i="14" s="1"/>
  <c r="C3183" i="14"/>
  <c r="C1142" i="14"/>
  <c r="C4711" i="14"/>
  <c r="C1314" i="14"/>
  <c r="C804" i="14"/>
  <c r="C3953" i="14"/>
  <c r="C2979" i="14"/>
  <c r="C2435" i="14"/>
  <c r="C1180" i="14"/>
  <c r="C2902" i="14"/>
  <c r="C1129" i="14"/>
  <c r="C1184" i="14"/>
  <c r="C56" i="14"/>
  <c r="J56" i="14" s="1"/>
  <c r="C1083" i="14"/>
  <c r="C541" i="14"/>
  <c r="J541" i="14" s="1"/>
  <c r="C2997" i="14"/>
  <c r="C4264" i="14"/>
  <c r="C3730" i="14"/>
  <c r="C801" i="14"/>
  <c r="C4377" i="14"/>
  <c r="C2259" i="14"/>
  <c r="C762" i="14"/>
  <c r="C2494" i="14"/>
  <c r="C1547" i="14"/>
  <c r="C1847" i="14"/>
  <c r="C471" i="14"/>
  <c r="J471" i="14" s="1"/>
  <c r="C946" i="14"/>
  <c r="C2742" i="14"/>
  <c r="C2615" i="14"/>
  <c r="C1937" i="14"/>
  <c r="C1653" i="14"/>
  <c r="C3193" i="14"/>
  <c r="C1111" i="14"/>
  <c r="C309" i="14"/>
  <c r="J309" i="14" s="1"/>
  <c r="C1039" i="14"/>
  <c r="C4127" i="14"/>
  <c r="C2677" i="14"/>
  <c r="C4561" i="14"/>
  <c r="C327" i="14"/>
  <c r="J327" i="14" s="1"/>
  <c r="C2370" i="14"/>
  <c r="C1821" i="14"/>
  <c r="C1481" i="14"/>
  <c r="C3840" i="14"/>
  <c r="C4288" i="14"/>
  <c r="C4082" i="14"/>
  <c r="C1609" i="14"/>
  <c r="C2545" i="14"/>
  <c r="C1930" i="14"/>
  <c r="C865" i="14"/>
  <c r="C474" i="14"/>
  <c r="J474" i="14" s="1"/>
  <c r="C382" i="14"/>
  <c r="J382" i="14" s="1"/>
  <c r="C1176" i="14"/>
  <c r="C2544" i="14"/>
  <c r="C2109" i="14"/>
  <c r="C1864" i="14"/>
  <c r="C117" i="14"/>
  <c r="J117" i="14" s="1"/>
  <c r="C2919" i="14"/>
  <c r="C664" i="14"/>
  <c r="C4398" i="14"/>
  <c r="C2369" i="14"/>
  <c r="C1925" i="14"/>
  <c r="C1638" i="14"/>
  <c r="C4277" i="14"/>
  <c r="C4126" i="14"/>
  <c r="C943" i="14"/>
  <c r="C2367" i="14"/>
  <c r="C1921" i="14"/>
  <c r="C1636" i="14"/>
  <c r="C4700" i="14"/>
  <c r="C3565" i="14"/>
  <c r="C2725" i="14"/>
  <c r="C699" i="14"/>
  <c r="C2537" i="14"/>
  <c r="C3841" i="14"/>
  <c r="C4282" i="14"/>
  <c r="C3525" i="14"/>
  <c r="C813" i="14"/>
  <c r="C4530" i="14"/>
  <c r="C2407" i="14"/>
  <c r="C1915" i="14"/>
  <c r="C1628" i="14"/>
  <c r="C864" i="14"/>
  <c r="C4697" i="14"/>
  <c r="C4154" i="14"/>
  <c r="C2731" i="14"/>
  <c r="C4501" i="14"/>
  <c r="C2460" i="14"/>
  <c r="C1911" i="14"/>
  <c r="C3898" i="14"/>
  <c r="C3690" i="14"/>
  <c r="C2487" i="14"/>
  <c r="C938" i="14"/>
  <c r="C3529" i="14"/>
  <c r="C2168" i="14"/>
  <c r="C3946" i="14"/>
  <c r="C1969" i="14"/>
  <c r="C722" i="14"/>
  <c r="C1972" i="14"/>
  <c r="C3201" i="14"/>
  <c r="C1347" i="14"/>
  <c r="C3182" i="14"/>
  <c r="C1980" i="14"/>
  <c r="C2182" i="14"/>
  <c r="C4104" i="14"/>
  <c r="C2190" i="14"/>
  <c r="C1909" i="14"/>
  <c r="C1990" i="14"/>
  <c r="C3066" i="14"/>
  <c r="C290" i="14"/>
  <c r="J290" i="14" s="1"/>
  <c r="C2647" i="14"/>
  <c r="C1884" i="14"/>
  <c r="C1587" i="14"/>
  <c r="C3068" i="14"/>
  <c r="C1149" i="14"/>
  <c r="C3369" i="14"/>
  <c r="C4" i="14"/>
  <c r="J4" i="14" s="1"/>
  <c r="C1490" i="14"/>
  <c r="C2947" i="14"/>
  <c r="C376" i="14"/>
  <c r="J376" i="14" s="1"/>
  <c r="C1331" i="14"/>
  <c r="C1019" i="14"/>
  <c r="C3714" i="14"/>
  <c r="C3325" i="14"/>
  <c r="C2027" i="14"/>
  <c r="C3596" i="14"/>
  <c r="C142" i="14"/>
  <c r="J142" i="14" s="1"/>
  <c r="C3435" i="14"/>
  <c r="C4676" i="14"/>
  <c r="C4317" i="14"/>
  <c r="C1290" i="14"/>
  <c r="C3852" i="14"/>
  <c r="C1936" i="14"/>
  <c r="C1652" i="14"/>
  <c r="C1312" i="14"/>
  <c r="C3848" i="14"/>
  <c r="C3763" i="14"/>
  <c r="C2991" i="14"/>
  <c r="C4100" i="14"/>
  <c r="C806" i="14"/>
  <c r="C4503" i="14"/>
  <c r="C43" i="14"/>
  <c r="J43" i="14" s="1"/>
  <c r="C2331" i="14"/>
  <c r="C1820" i="14"/>
  <c r="C1401" i="14"/>
  <c r="C18" i="14"/>
  <c r="J18" i="14" s="1"/>
  <c r="C4283" i="14"/>
  <c r="C3448" i="14"/>
  <c r="C703" i="14"/>
  <c r="C2471" i="14"/>
  <c r="C1865" i="14"/>
  <c r="C118" i="14"/>
  <c r="J118" i="14" s="1"/>
  <c r="C615" i="14"/>
  <c r="C3568" i="14"/>
  <c r="C4661" i="14"/>
  <c r="C2543" i="14"/>
  <c r="C2108" i="14"/>
  <c r="C1863" i="14"/>
  <c r="C4330" i="14"/>
  <c r="C368" i="14"/>
  <c r="J368" i="14" s="1"/>
  <c r="C4045" i="14"/>
  <c r="C4346" i="14"/>
  <c r="C2368" i="14"/>
  <c r="C1924" i="14"/>
  <c r="C1637" i="14"/>
  <c r="C852" i="14"/>
  <c r="C2688" i="14"/>
  <c r="C2540" i="14"/>
  <c r="C2326" i="14"/>
  <c r="C1920" i="14"/>
  <c r="C1635" i="14"/>
  <c r="C3643" i="14"/>
  <c r="C984" i="14"/>
  <c r="C3268" i="14"/>
  <c r="C698" i="14"/>
  <c r="C2462" i="14"/>
  <c r="C3743" i="14"/>
  <c r="C4271" i="14"/>
  <c r="C3516" i="14"/>
  <c r="C242" i="14"/>
  <c r="J242" i="14" s="1"/>
  <c r="C4344" i="14"/>
  <c r="C2366" i="14"/>
  <c r="C1914" i="14"/>
  <c r="C1627" i="14"/>
  <c r="C116" i="14"/>
  <c r="J116" i="14" s="1"/>
  <c r="C607" i="14"/>
  <c r="C4146" i="14"/>
  <c r="C2686" i="14"/>
  <c r="C4427" i="14"/>
  <c r="C2093" i="14"/>
  <c r="C1910" i="14"/>
  <c r="C564" i="14"/>
  <c r="C1246" i="14"/>
  <c r="C845" i="14"/>
  <c r="C897" i="14"/>
  <c r="C985" i="14"/>
  <c r="C1971" i="14"/>
  <c r="C2167" i="14"/>
  <c r="C1690" i="14"/>
  <c r="C721" i="14"/>
  <c r="C1147" i="14"/>
  <c r="C3243" i="14"/>
  <c r="C2513" i="14"/>
  <c r="C1979" i="14"/>
  <c r="C2423" i="14"/>
  <c r="C2569" i="14"/>
  <c r="C825" i="14"/>
  <c r="C2428" i="14"/>
  <c r="C878" i="14"/>
  <c r="C2199" i="14"/>
  <c r="C4046" i="14"/>
  <c r="C1834" i="14"/>
  <c r="C1191" i="14"/>
  <c r="C2206" i="14"/>
  <c r="C4036" i="14"/>
  <c r="C46" i="14"/>
  <c r="J46" i="14" s="1"/>
  <c r="C745" i="14"/>
  <c r="C4717" i="14"/>
  <c r="C3806" i="14"/>
  <c r="C904" i="14"/>
  <c r="C4314" i="14"/>
  <c r="C1230" i="14"/>
  <c r="C2629" i="14"/>
  <c r="C1467" i="14"/>
  <c r="C1839" i="14"/>
  <c r="C3959" i="14"/>
  <c r="C2029" i="14"/>
  <c r="C265" i="14"/>
  <c r="J265" i="14" s="1"/>
  <c r="C2491" i="14"/>
  <c r="C2915" i="14"/>
  <c r="C3598" i="14"/>
  <c r="C1846" i="14"/>
  <c r="C3256" i="14"/>
  <c r="C1005" i="14"/>
  <c r="C2922" i="14"/>
  <c r="C1866" i="14"/>
  <c r="C2743" i="14"/>
  <c r="C1104" i="14"/>
  <c r="C383" i="14"/>
  <c r="J383" i="14" s="1"/>
  <c r="C3470" i="14"/>
  <c r="C4688" i="14"/>
  <c r="C2373" i="14"/>
  <c r="C1935" i="14"/>
  <c r="C1651" i="14"/>
  <c r="C156" i="14"/>
  <c r="J156" i="14" s="1"/>
  <c r="C3847" i="14"/>
  <c r="C3719" i="14"/>
  <c r="C2921" i="14"/>
  <c r="C4069" i="14"/>
  <c r="C199" i="14"/>
  <c r="J199" i="14" s="1"/>
  <c r="C4433" i="14"/>
  <c r="C2644" i="14"/>
  <c r="C2330" i="14"/>
  <c r="C1819" i="14"/>
  <c r="C1389" i="14"/>
  <c r="C7" i="14"/>
  <c r="J7" i="14" s="1"/>
  <c r="C4243" i="14"/>
  <c r="C3439" i="14"/>
  <c r="C702" i="14"/>
  <c r="C2413" i="14"/>
  <c r="C1648" i="14"/>
  <c r="C326" i="14"/>
  <c r="J326" i="14" s="1"/>
  <c r="C1201" i="14"/>
  <c r="C3567" i="14"/>
  <c r="C1591" i="14"/>
  <c r="C2542" i="14"/>
  <c r="C2107" i="14"/>
  <c r="C1862" i="14"/>
  <c r="C3150" i="14"/>
  <c r="C344" i="14"/>
  <c r="J344" i="14" s="1"/>
  <c r="C3255" i="14"/>
  <c r="C4345" i="14"/>
  <c r="C2328" i="14"/>
  <c r="C1923" i="14"/>
  <c r="C1520" i="14"/>
  <c r="C1062" i="14"/>
  <c r="C507" i="14"/>
  <c r="J507" i="14" s="1"/>
  <c r="C2539" i="14"/>
  <c r="C2101" i="14"/>
  <c r="C1919" i="14"/>
  <c r="C1634" i="14"/>
  <c r="C4275" i="14"/>
  <c r="C2766" i="14"/>
  <c r="C523" i="14"/>
  <c r="J523" i="14" s="1"/>
  <c r="C697" i="14"/>
  <c r="C2408" i="14"/>
  <c r="C3117" i="14"/>
  <c r="C818" i="14"/>
  <c r="C2716" i="14"/>
  <c r="C2658" i="14"/>
  <c r="C919" i="14"/>
  <c r="C2325" i="14"/>
  <c r="C1913" i="14"/>
  <c r="C1561" i="14"/>
  <c r="C3845" i="14"/>
  <c r="C582" i="14"/>
  <c r="C964" i="14"/>
  <c r="C2685" i="14"/>
  <c r="C4426" i="14"/>
  <c r="C2092" i="14"/>
  <c r="C3064" i="14"/>
  <c r="C3872" i="14"/>
  <c r="C80" i="14"/>
  <c r="J80" i="14" s="1"/>
  <c r="C4309" i="14"/>
  <c r="C670" i="14"/>
  <c r="C1878" i="14"/>
  <c r="C1970" i="14"/>
  <c r="C1689" i="14"/>
  <c r="C2761" i="14"/>
  <c r="C653" i="14"/>
  <c r="C2762" i="14"/>
  <c r="C4450" i="14"/>
  <c r="C4363" i="14"/>
  <c r="C3976" i="14"/>
  <c r="C534" i="14"/>
  <c r="J534" i="14" s="1"/>
  <c r="C1337" i="14"/>
  <c r="C4672" i="14"/>
  <c r="C4569" i="14"/>
  <c r="C4368" i="14"/>
  <c r="C4105" i="14"/>
  <c r="C2433" i="14"/>
  <c r="C2768" i="14"/>
  <c r="C2574" i="14"/>
  <c r="C2831" i="14"/>
  <c r="C4636" i="14"/>
  <c r="C59" i="14"/>
  <c r="J59" i="14" s="1"/>
  <c r="C1735" i="14"/>
  <c r="C2226" i="14"/>
  <c r="C2661" i="14"/>
  <c r="C1742" i="14"/>
  <c r="C149" i="14"/>
  <c r="J149" i="14" s="1"/>
  <c r="C3310" i="14"/>
  <c r="C2951" i="14"/>
  <c r="C1511" i="14"/>
  <c r="C1841" i="14"/>
  <c r="C1212" i="14"/>
  <c r="C1419" i="14"/>
  <c r="C86" i="14"/>
  <c r="J86" i="14" s="1"/>
  <c r="C1845" i="14"/>
  <c r="C3184" i="14"/>
  <c r="C442" i="14"/>
  <c r="J442" i="14" s="1"/>
  <c r="C1188" i="14"/>
  <c r="C2164" i="14"/>
  <c r="C329" i="14"/>
  <c r="J329" i="14" s="1"/>
  <c r="C1082" i="14"/>
  <c r="C235" i="14"/>
  <c r="J235" i="14" s="1"/>
  <c r="C2907" i="14"/>
  <c r="C2223" i="14"/>
  <c r="C921" i="14"/>
  <c r="C2699" i="14"/>
  <c r="C2017" i="14"/>
  <c r="C1458" i="14"/>
  <c r="C3226" i="14"/>
  <c r="C402" i="14"/>
  <c r="J402" i="14" s="1"/>
  <c r="C4150" i="14"/>
  <c r="C2596" i="14"/>
  <c r="C3885" i="14"/>
  <c r="C886" i="14"/>
  <c r="C4152" i="14"/>
  <c r="C2263" i="14"/>
  <c r="C306" i="14"/>
  <c r="J306" i="14" s="1"/>
  <c r="C3866" i="14"/>
  <c r="C3417" i="14"/>
  <c r="P17" i="22" l="1"/>
  <c r="P16" i="22"/>
  <c r="P14" i="22"/>
  <c r="P15" i="22"/>
  <c r="Q15" i="22" s="1"/>
  <c r="Q16" i="22"/>
  <c r="Q8" i="22"/>
  <c r="Q9" i="22"/>
  <c r="Q12" i="22"/>
  <c r="Q4" i="22" l="1"/>
  <c r="Q11" i="22"/>
  <c r="Q3" i="22"/>
  <c r="Q2" i="22"/>
  <c r="Q5" i="22"/>
  <c r="Q7" i="22"/>
  <c r="Q14" i="22"/>
  <c r="Q6" i="22"/>
  <c r="Q13" i="22"/>
  <c r="Q10" i="22"/>
  <c r="Q17" i="22"/>
</calcChain>
</file>

<file path=xl/sharedStrings.xml><?xml version="1.0" encoding="utf-8"?>
<sst xmlns="http://schemas.openxmlformats.org/spreadsheetml/2006/main" count="50315" uniqueCount="3177">
  <si>
    <t>Tanggal</t>
  </si>
  <si>
    <t>No</t>
  </si>
  <si>
    <t>Area</t>
  </si>
  <si>
    <t>Kebisingan</t>
  </si>
  <si>
    <t>Suhu</t>
  </si>
  <si>
    <t>Kelembaban</t>
  </si>
  <si>
    <t>Partikel Debu</t>
  </si>
  <si>
    <t>Laju Ventilasi</t>
  </si>
  <si>
    <t>Hasil</t>
  </si>
  <si>
    <t>Hasil (1)</t>
  </si>
  <si>
    <t>Hasil (2)</t>
  </si>
  <si>
    <t>dBA</t>
  </si>
  <si>
    <t>(m/s)</t>
  </si>
  <si>
    <t>%</t>
  </si>
  <si>
    <t>PT. INDO TRANSPORT ABDIMAS</t>
  </si>
  <si>
    <t>Bengkel</t>
  </si>
  <si>
    <t>Gudang</t>
  </si>
  <si>
    <t>Kantor</t>
  </si>
  <si>
    <t>Parkir</t>
  </si>
  <si>
    <t>B1</t>
  </si>
  <si>
    <t>B2</t>
  </si>
  <si>
    <t>G1</t>
  </si>
  <si>
    <t>G2</t>
  </si>
  <si>
    <t>K1</t>
  </si>
  <si>
    <t>K2</t>
  </si>
  <si>
    <t>K3</t>
  </si>
  <si>
    <t>K4</t>
  </si>
  <si>
    <t>P1</t>
  </si>
  <si>
    <t>P2</t>
  </si>
  <si>
    <t>P3</t>
  </si>
  <si>
    <t>P4</t>
  </si>
  <si>
    <t>Hasil (3)</t>
  </si>
  <si>
    <t>Hasil (4)</t>
  </si>
  <si>
    <t>Hasil (5)</t>
  </si>
  <si>
    <t xml:space="preserve">Hasil </t>
  </si>
  <si>
    <t>Ʃ</t>
  </si>
  <si>
    <t xml:space="preserve">Hasil Pemeriksaan </t>
  </si>
  <si>
    <t xml:space="preserve">Kebisingan </t>
  </si>
  <si>
    <t xml:space="preserve">Keterangan </t>
  </si>
  <si>
    <t>Sound Level Meter</t>
  </si>
  <si>
    <t xml:space="preserve">Light Meter </t>
  </si>
  <si>
    <t>Nama Alat</t>
  </si>
  <si>
    <t>Fungsi</t>
  </si>
  <si>
    <t>Hot Wire Anemometer</t>
  </si>
  <si>
    <t>Mini Particle Counter</t>
  </si>
  <si>
    <t>Intensitas Cahaya</t>
  </si>
  <si>
    <t>Laju Ventilasi dan Suhu</t>
  </si>
  <si>
    <t>Kelembaban dan Pertikel Debu</t>
  </si>
  <si>
    <t>Lux</t>
  </si>
  <si>
    <r>
      <t>m/s &amp;</t>
    </r>
    <r>
      <rPr>
        <sz val="11"/>
        <color theme="1"/>
        <rFont val="Times New Roman"/>
        <family val="1"/>
      </rPr>
      <t>℃</t>
    </r>
  </si>
  <si>
    <r>
      <t xml:space="preserve">% &amp; </t>
    </r>
    <r>
      <rPr>
        <sz val="11"/>
        <color theme="1"/>
        <rFont val="Times New Roman"/>
        <family val="1"/>
      </rPr>
      <t>սՠ</t>
    </r>
  </si>
  <si>
    <t xml:space="preserve">Intensitas Cahaya </t>
  </si>
  <si>
    <t>PM 10սՠ</t>
  </si>
  <si>
    <t xml:space="preserve">PM 2.5սՠ </t>
  </si>
  <si>
    <t>Deskripsi Kerja</t>
  </si>
  <si>
    <t>Min (lux)</t>
  </si>
  <si>
    <t>Perkantoran - Ruang Kerja</t>
  </si>
  <si>
    <t xml:space="preserve">Perkantoran - Ruang Komputer </t>
  </si>
  <si>
    <t>Perkantoran - Ruang Rapat</t>
  </si>
  <si>
    <t>Industri - Gudang</t>
  </si>
  <si>
    <t>Industri - Pekerjaan Menengah</t>
  </si>
  <si>
    <t>SNI 6197:2020</t>
  </si>
  <si>
    <t>Kode</t>
  </si>
  <si>
    <t>Landasan</t>
  </si>
  <si>
    <t>NAB</t>
  </si>
  <si>
    <r>
      <t>dBA</t>
    </r>
    <r>
      <rPr>
        <b/>
        <sz val="11"/>
        <color theme="1"/>
        <rFont val="Times New Roman"/>
        <family val="1"/>
      </rPr>
      <t>ᴮ</t>
    </r>
  </si>
  <si>
    <t>Permenaker No 5 (2018)</t>
  </si>
  <si>
    <t>lux</t>
  </si>
  <si>
    <t>40-60%</t>
  </si>
  <si>
    <r>
      <t>15</t>
    </r>
    <r>
      <rPr>
        <sz val="11"/>
        <color theme="1"/>
        <rFont val="Times New Roman"/>
        <family val="1"/>
      </rPr>
      <t>սg/m³</t>
    </r>
  </si>
  <si>
    <r>
      <t>45</t>
    </r>
    <r>
      <rPr>
        <sz val="11"/>
        <color theme="1"/>
        <rFont val="Times New Roman"/>
        <family val="1"/>
      </rPr>
      <t>սg/m³</t>
    </r>
  </si>
  <si>
    <t>a</t>
  </si>
  <si>
    <t>&lt;0,3m/s</t>
  </si>
  <si>
    <t>18-30℃</t>
  </si>
  <si>
    <t>WHO global air quality guidelines: Particulate matter (PM2.5 and PM10)</t>
  </si>
  <si>
    <t xml:space="preserve">20 Februari 2026 - 17 Maret 2026 </t>
  </si>
  <si>
    <t>BUKU HARIAN PEMAKAIAN SPARE PART BUS HANDOYO</t>
  </si>
  <si>
    <t>BULAN NOVEMBER 2025</t>
  </si>
  <si>
    <t>Tgl</t>
  </si>
  <si>
    <t>No.Bukti</t>
  </si>
  <si>
    <t xml:space="preserve">  Nama / identifikasi SPP </t>
  </si>
  <si>
    <t>Qty</t>
  </si>
  <si>
    <t>Name of Montir</t>
  </si>
  <si>
    <t>KARET WIPER 28" - KANAN&amp;KIRI</t>
  </si>
  <si>
    <t>7760 OA</t>
  </si>
  <si>
    <t>KRU TRI PUJO</t>
  </si>
  <si>
    <t>FILTER SOLAR LBH30 - HOP</t>
  </si>
  <si>
    <t>7801 OA</t>
  </si>
  <si>
    <t>RIZAL</t>
  </si>
  <si>
    <t>KAMPAS REM DEPAN RG - KANAN&amp;KIRI ( HOP )</t>
  </si>
  <si>
    <t>7045 OA</t>
  </si>
  <si>
    <t>MBAH AMIN</t>
  </si>
  <si>
    <t>FILTER OLI HINO 1731L - ( HOP )</t>
  </si>
  <si>
    <t>7802 OA</t>
  </si>
  <si>
    <t>EKO</t>
  </si>
  <si>
    <t>FILTER SOLAR HINO ATAS 1332L - ( HOP )</t>
  </si>
  <si>
    <t>FILTER SOLAR BAWAH CK87/PK215/PK260 - ( P.700.120 )</t>
  </si>
  <si>
    <t>7616 OA</t>
  </si>
  <si>
    <t>FAN BELT B36</t>
  </si>
  <si>
    <t>EZA</t>
  </si>
  <si>
    <t>REP KIT 4 JALUR MERCY</t>
  </si>
  <si>
    <t>BA 7033 PU // MERCY</t>
  </si>
  <si>
    <t>HUDA</t>
  </si>
  <si>
    <t>SEALER RED</t>
  </si>
  <si>
    <t>BENGKEL</t>
  </si>
  <si>
    <t>ARI K</t>
  </si>
  <si>
    <t>SEAL GARDAN</t>
  </si>
  <si>
    <t>JIMMY</t>
  </si>
  <si>
    <t>KAMPAS REM MERCY DEPAN - KIRI ( FRASCLE )</t>
  </si>
  <si>
    <t>7520 OA // MERCY</t>
  </si>
  <si>
    <t>HENU</t>
  </si>
  <si>
    <t>KAMPAS REM MERCY BLKNG - KANAN ( FRASCLE )</t>
  </si>
  <si>
    <t>SHOCK BREKER MERCY BLKNG - KANAN</t>
  </si>
  <si>
    <t>BAUT STABIL 17"</t>
  </si>
  <si>
    <t>BAUT TORN DEPAN - KIRI</t>
  </si>
  <si>
    <t>7739 OA</t>
  </si>
  <si>
    <t>IWAN</t>
  </si>
  <si>
    <t>PIR DEPAN AK3 NO.2T - KIRI ( EKASAKTI )</t>
  </si>
  <si>
    <t>BAUT TORN DEPAN - KANAN</t>
  </si>
  <si>
    <t>7562 OA // MERCY</t>
  </si>
  <si>
    <t>UDIN</t>
  </si>
  <si>
    <t>PIR MERCY DEPAN NO.2T - KANAN ( EKASAKTI )</t>
  </si>
  <si>
    <t>FILTER UDARA RG - HOP</t>
  </si>
  <si>
    <t>KRU DAFFA</t>
  </si>
  <si>
    <t>KARET CHAMBER BLKNG 51050 - HOP ( DCM )</t>
  </si>
  <si>
    <t>PIR BLKNG R260 NO.3 - KIRI ( EKASAKTI )</t>
  </si>
  <si>
    <t>7763 OA</t>
  </si>
  <si>
    <t>FAN BELT B39</t>
  </si>
  <si>
    <t>7729 OA</t>
  </si>
  <si>
    <t>SHOCK BREKER DEPAN R260 - KIRI ( HOP )</t>
  </si>
  <si>
    <t>PIR BLKNG R260 NO.1 - KIRI</t>
  </si>
  <si>
    <t>BEGEL PIR BLKNG RG/R260 - KIRI</t>
  </si>
  <si>
    <t>PEN PIR BLKNG R260 MUR - KIRI</t>
  </si>
  <si>
    <t>BAUT TORN BLKNG - KIRI</t>
  </si>
  <si>
    <t>MATA GRENDA POTONG KECIL - KIRI</t>
  </si>
  <si>
    <t>TEPLON PLASTIK - KIRI</t>
  </si>
  <si>
    <t>7762 OA</t>
  </si>
  <si>
    <t>PEN PIR BLKNG RG POLOS - KIRI</t>
  </si>
  <si>
    <t>MUR RODA BLKNG - KIRI</t>
  </si>
  <si>
    <t>BAUT RODA BLKNG RG - KIRI</t>
  </si>
  <si>
    <t>FILTER DRIER LD9i</t>
  </si>
  <si>
    <t>7695 OA</t>
  </si>
  <si>
    <t>FREON - ( SISA )</t>
  </si>
  <si>
    <t>FLASHER RG KOTAK</t>
  </si>
  <si>
    <t>7620 OA</t>
  </si>
  <si>
    <t>ANDY</t>
  </si>
  <si>
    <t>SKUN CEWEK</t>
  </si>
  <si>
    <t>SKUN COWOK</t>
  </si>
  <si>
    <t>PIR BLKNG R260 NO.4 KLEM - KIRI ( EKASAKTI )</t>
  </si>
  <si>
    <t>BAUT HANGER - KIRI</t>
  </si>
  <si>
    <t>FILTER UDARA MERCY - DONALSON</t>
  </si>
  <si>
    <t>MASTUR</t>
  </si>
  <si>
    <t>7594 OA</t>
  </si>
  <si>
    <t>DADY</t>
  </si>
  <si>
    <t>NEPEL SAMBUNG 10"</t>
  </si>
  <si>
    <t>WATERPUMP ASSY MERCY - ( SERVICE )</t>
  </si>
  <si>
    <t>7638 OA // MERCY</t>
  </si>
  <si>
    <t>DEVA</t>
  </si>
  <si>
    <t>BAUT RODA BLKNG RG - KANAN</t>
  </si>
  <si>
    <t>7268 OA</t>
  </si>
  <si>
    <t>MUR RODA BLKNG - KANAN</t>
  </si>
  <si>
    <t>FREON R134</t>
  </si>
  <si>
    <t>7795 OA</t>
  </si>
  <si>
    <t>KHOLIS</t>
  </si>
  <si>
    <t>SLACK ADJUSTER MERCY DEPAN - KANAN</t>
  </si>
  <si>
    <t>7753 OA // MERCY</t>
  </si>
  <si>
    <t>SLACK ADJUSTER MERCY BLKNG - KANAN</t>
  </si>
  <si>
    <t>SEAL KRUK AS BLKNG RG</t>
  </si>
  <si>
    <t>ARI G</t>
  </si>
  <si>
    <t>DINAMO STATER HINO - ( SERVICE )</t>
  </si>
  <si>
    <t>ISTORY</t>
  </si>
  <si>
    <t>STANG WIPER - KANAN</t>
  </si>
  <si>
    <t>7786 OA</t>
  </si>
  <si>
    <t>FAN BELT B74 - ( EKASAKTI )</t>
  </si>
  <si>
    <t>KAMPAS REM MERCY BLKNG - KIRI ( FRASCLE )</t>
  </si>
  <si>
    <t>SEAL RODA MERCY BLKNG - KIRI</t>
  </si>
  <si>
    <t>BEARING 33020 MERCY - KANAN</t>
  </si>
  <si>
    <t>FILTER SOLAR MERCY ATAS - HENGST</t>
  </si>
  <si>
    <t>7554 OA // MERCY</t>
  </si>
  <si>
    <t>7611 OA</t>
  </si>
  <si>
    <t>7593 OA</t>
  </si>
  <si>
    <t>MANTEP</t>
  </si>
  <si>
    <t>FAN BELT B46</t>
  </si>
  <si>
    <t>7716 OA</t>
  </si>
  <si>
    <t>FAN BELT C85</t>
  </si>
  <si>
    <t>KABEL PARALEL AKI</t>
  </si>
  <si>
    <t>7552 OA</t>
  </si>
  <si>
    <t>PLATE TIMER R260</t>
  </si>
  <si>
    <t>7807 OA</t>
  </si>
  <si>
    <t>KRU AAN</t>
  </si>
  <si>
    <t>PIR DEPAN AK3 NO.4 - KANAN ( EKASAKTI )</t>
  </si>
  <si>
    <t>7768 OA</t>
  </si>
  <si>
    <t>KRU PRAYIT</t>
  </si>
  <si>
    <t>MOTOR CONDENSOR ONLY ND - ( SERVICE )</t>
  </si>
  <si>
    <t>7581 OA // MERCY</t>
  </si>
  <si>
    <t>FILTER AIR DRYER MERCY</t>
  </si>
  <si>
    <t>7697 OA // MERCY</t>
  </si>
  <si>
    <t>SEAL RODA MERCY BLKNG - KIRI ( EKASAKTI )</t>
  </si>
  <si>
    <t>REP KIT MASTER KOPLING RG BAWAH</t>
  </si>
  <si>
    <t>SLAMET</t>
  </si>
  <si>
    <t>PEN PIR MERCY DEPAN - KANAN&amp;KIRI</t>
  </si>
  <si>
    <t>BA 7001 PU</t>
  </si>
  <si>
    <t>KRU DIMAS</t>
  </si>
  <si>
    <t>BOSH PIR MERCY BLKNG - KANAN&amp;KIRI</t>
  </si>
  <si>
    <t>PEN PIR MERCY BLKNG - KANAN&amp;KIRI</t>
  </si>
  <si>
    <t>KAMPAS REM BLKNG - KIRI ( HOP )</t>
  </si>
  <si>
    <t>SEAL RODA BLKNG DALAM - KIRI</t>
  </si>
  <si>
    <t>7742 OA</t>
  </si>
  <si>
    <t>BOLAM ENGKEL BESAR</t>
  </si>
  <si>
    <t>KRU</t>
  </si>
  <si>
    <t>POMPA SOLAR MERCY</t>
  </si>
  <si>
    <t>FILTER SOLAR MERCY BAWAH - RAGNAR</t>
  </si>
  <si>
    <t>AMAFLEX</t>
  </si>
  <si>
    <t>7559 OA // MERCY</t>
  </si>
  <si>
    <t>ANTON</t>
  </si>
  <si>
    <t>KOKEL PERSENELING - KANAN</t>
  </si>
  <si>
    <t>7663 OA // MERCY</t>
  </si>
  <si>
    <t>HARDI</t>
  </si>
  <si>
    <t>7698 OA</t>
  </si>
  <si>
    <t>BUSING PEN REM DEPAN - KIRI</t>
  </si>
  <si>
    <t>PEN BRAKE SEPATU KAMPAS REM BLKNG - KANAN</t>
  </si>
  <si>
    <t>7320 OA</t>
  </si>
  <si>
    <t>GIGI SATELIT KECIL</t>
  </si>
  <si>
    <t>7714 OA</t>
  </si>
  <si>
    <t>REP KIT BOSTER KOPLING RG</t>
  </si>
  <si>
    <t>REP KIT MASTER KOPLING R260 ATAS</t>
  </si>
  <si>
    <t>PIR DEPAN AK3 NO.2 - KIRI</t>
  </si>
  <si>
    <t>7814 OA</t>
  </si>
  <si>
    <t>TAHANAN STABIL DEPAN R260 - KIRI</t>
  </si>
  <si>
    <t>BEGEL PIR DEPAN AK3 (25cm) - KIRI</t>
  </si>
  <si>
    <t>BEGEL PIR DEPAN AK3 (28cm) - KIRI</t>
  </si>
  <si>
    <t>KAMPAS REM BLKNG - KANAN ( HOP )</t>
  </si>
  <si>
    <t>7595 OA</t>
  </si>
  <si>
    <t>SEKERING TANCEP BESAR</t>
  </si>
  <si>
    <t>BA 7033 PU ( 7640 OA )</t>
  </si>
  <si>
    <t>SPUL AKI</t>
  </si>
  <si>
    <t>RELAY VDO</t>
  </si>
  <si>
    <t>7724 OA</t>
  </si>
  <si>
    <t>SEAL RODA BLKNG DALAM - KANAN</t>
  </si>
  <si>
    <t>KAMPAS KOPLING 15" - ( EXEDY )</t>
  </si>
  <si>
    <t>7534 OA ( D 7526 LA )</t>
  </si>
  <si>
    <t>BAUT KOPEL 22"</t>
  </si>
  <si>
    <t>BAUT TIEROD</t>
  </si>
  <si>
    <t>NIZAM BANDAG</t>
  </si>
  <si>
    <t>DINAMO STATER MERCY - ( SERVICE )</t>
  </si>
  <si>
    <t>B 7728 IZ</t>
  </si>
  <si>
    <t>KRU YUSUF</t>
  </si>
  <si>
    <t>7748 OA</t>
  </si>
  <si>
    <t>FRIDY</t>
  </si>
  <si>
    <t>DRAKLING MERCY BENGKOK</t>
  </si>
  <si>
    <t>7521 OA // MERCY</t>
  </si>
  <si>
    <t>VALVE SUSPENSI D/B MERCY - KANAN ( GR0353 )</t>
  </si>
  <si>
    <t>SLACK ADJUSTER MERCY BLKNG - KIRI</t>
  </si>
  <si>
    <t>AS SLACK ADJUSTER MERCY BLKNG - KIRI ( MB1300 )</t>
  </si>
  <si>
    <t>KAMPAS REM DEPAN RG - KANAN ( HOP )</t>
  </si>
  <si>
    <t>7615 OA</t>
  </si>
  <si>
    <t>BOLAM H1</t>
  </si>
  <si>
    <t>7793 OA // MERCY</t>
  </si>
  <si>
    <t>ISOLASI HITAM</t>
  </si>
  <si>
    <t>7805 OA</t>
  </si>
  <si>
    <t>BA 7001 PU // MERCY</t>
  </si>
  <si>
    <t>PLATE TIMER R260 - ( TW0186 )</t>
  </si>
  <si>
    <t>PISTON R260 - ( MANDIRI TASIK )</t>
  </si>
  <si>
    <t>7708 OA</t>
  </si>
  <si>
    <t>BUSING STANG PISTON - ( GENUIN )</t>
  </si>
  <si>
    <t>7728 OA // MERCY</t>
  </si>
  <si>
    <t>FILTER SOLAR RG BAWAH 1440L - HOP</t>
  </si>
  <si>
    <t>FILTER OLI MERCY</t>
  </si>
  <si>
    <t>1625 DA</t>
  </si>
  <si>
    <t>7525 OA</t>
  </si>
  <si>
    <t>TROMOL BLKNG R260 - KANAN&amp;KIRI ( JAYA A )</t>
  </si>
  <si>
    <t>FAN BELT 13x1371 MERCY</t>
  </si>
  <si>
    <t>FAN BELT 13x1600 MERCY</t>
  </si>
  <si>
    <t>FAN BELT 13x1400 MERCY</t>
  </si>
  <si>
    <t>FAN BELT 13x1780 MERCY</t>
  </si>
  <si>
    <t>OLI ATF</t>
  </si>
  <si>
    <t>PIR DEPAN AK3 NO.3 KLEM - KANAN ( EKASAKTI )</t>
  </si>
  <si>
    <t>7660 OA</t>
  </si>
  <si>
    <t>DINAMO AC LD8i MODEL BARU - ( SERVICE )</t>
  </si>
  <si>
    <t>BANYO 19" - ( EKASAKTI )</t>
  </si>
  <si>
    <t>7547 OA</t>
  </si>
  <si>
    <t>SELANG FLEXIBEL HIGH ND</t>
  </si>
  <si>
    <t>7026 OA</t>
  </si>
  <si>
    <t>7292 OA</t>
  </si>
  <si>
    <t>OBAT KECOA</t>
  </si>
  <si>
    <t>PAK MARTONO</t>
  </si>
  <si>
    <t>7661 OA</t>
  </si>
  <si>
    <t>REP KIT FOOTBRAKE R260</t>
  </si>
  <si>
    <t>7535 OA</t>
  </si>
  <si>
    <t>HANGER PIR BLKNG BAG BLKNG MERCY - KANAN&amp;KIRI ( EKASAKTI )</t>
  </si>
  <si>
    <t>PEN PIR BLKNG MERCY PANJANG - KANAN&amp;KIRI</t>
  </si>
  <si>
    <t>SLACK ADJUSTER MERCY BLKNG - KIRI ( EKASAKTI )</t>
  </si>
  <si>
    <t>RING RODA CAKAR - KIRI ( EKASAKTI )</t>
  </si>
  <si>
    <t>RING RODA PLAT - KIRI ( EKASAKTI )</t>
  </si>
  <si>
    <t>KUNCI RING PAS 13mm - ( SUMBER REJEKI )</t>
  </si>
  <si>
    <t>KUNCI RING PAS 24mm - ( SUMBER REJEKI )</t>
  </si>
  <si>
    <t>MATA SOCK 13mm - ( SUMBER REJEKI )</t>
  </si>
  <si>
    <t>MATA SOCK 14mm - ( SUMBER REJEKI )</t>
  </si>
  <si>
    <t>KUNCI L 14" - ( SUMBER REJEKI )</t>
  </si>
  <si>
    <t>TANG SNAPRING 7" - ( SUMBER REJEKI )</t>
  </si>
  <si>
    <t>REP FOOT BRAKE MERCY</t>
  </si>
  <si>
    <t>7745 OA</t>
  </si>
  <si>
    <t>PEN PIR DEPAN AK3 - KIRI</t>
  </si>
  <si>
    <t>GASKET SET KIT DENSO</t>
  </si>
  <si>
    <t>PISTON (ONLY) DENSO 6c500</t>
  </si>
  <si>
    <t>CONNECTING ROD DENSO 6c500</t>
  </si>
  <si>
    <t>LAKER KRUK AS DENSO (bc.S)</t>
  </si>
  <si>
    <t>LAKER KRUK AS DENSO (fr.big)</t>
  </si>
  <si>
    <t>VALVE PLATE SUB ASSY DENSO</t>
  </si>
  <si>
    <t>OLI SUNICO 5GS</t>
  </si>
  <si>
    <t>IC REGULATOR AC ND LAMA</t>
  </si>
  <si>
    <t>PAK YANTO</t>
  </si>
  <si>
    <t>RING SYNCROMESH GIGI 2 ASSY RG - ( KR0195 )</t>
  </si>
  <si>
    <t>D 7526 LA</t>
  </si>
  <si>
    <t>RING SYNCROMESH GIGI 5/6 RG - ( MANDIRI TASIK )</t>
  </si>
  <si>
    <t>RING SYNCROMESH GIGI 5/6 RG - ( PURI M )</t>
  </si>
  <si>
    <t>CONSYCRO GIGI 5/6 RG - ( TW0627 )</t>
  </si>
  <si>
    <t>BEARING KACANGAN AS KOPLING RG - ( GB0100 )</t>
  </si>
  <si>
    <t xml:space="preserve">BEARING NUPK 312 RG - </t>
  </si>
  <si>
    <t>BEARING BAMBU GIGI 5 RG - ( GH0420 )</t>
  </si>
  <si>
    <t>BEARING BAMBU GIGI 1/2/3 RG - ( GH0346 )</t>
  </si>
  <si>
    <t>KANCINGAN BUSING GIGI 4 RG - ( GH0674 )</t>
  </si>
  <si>
    <t>KANCINGAN PESAWAT  5/6 RG</t>
  </si>
  <si>
    <t>FOLLOWER SET RG - ( EV0190 )</t>
  </si>
  <si>
    <t>SEAL PERSENELING DEPAN RG</t>
  </si>
  <si>
    <t>SEAL PERSENELING BLKNG RG</t>
  </si>
  <si>
    <t>FAN BELT B82</t>
  </si>
  <si>
    <t>7758 OA</t>
  </si>
  <si>
    <t>MUR RODA DEPAN - KANAN</t>
  </si>
  <si>
    <t>7269 OA</t>
  </si>
  <si>
    <t>BOLAM H7</t>
  </si>
  <si>
    <t>MATA GRENDA POTONG KECIL</t>
  </si>
  <si>
    <t>BAUT TORN BLKNG - KANAN</t>
  </si>
  <si>
    <t>7606 OA</t>
  </si>
  <si>
    <t>PIR BLKNG R260 NO.1 - KANAN</t>
  </si>
  <si>
    <t>SKUN AKI</t>
  </si>
  <si>
    <t>BEGEL PIR BLKNG RG/R260 (PENDEK) - KANAN</t>
  </si>
  <si>
    <t>DINAMO AC LD8i MODEL LAMA - ( SERVICE )</t>
  </si>
  <si>
    <t>VALVE SUSPENSI D/B MERCY - KANAN ( GR0439 )</t>
  </si>
  <si>
    <t>SHOCK BREKER DEPAN R260 - KANAN ( HOP )</t>
  </si>
  <si>
    <t>DRAKLING R260 LURUS</t>
  </si>
  <si>
    <t>7621 OA</t>
  </si>
  <si>
    <t>7803 OA</t>
  </si>
  <si>
    <t>PIR REM BLKNG SAMBUNG - KANAN</t>
  </si>
  <si>
    <t>SOKET HARNESS LD8i</t>
  </si>
  <si>
    <t>7368 OA</t>
  </si>
  <si>
    <t>TUTUP RUMAH FILTER UDARA MERCY</t>
  </si>
  <si>
    <t>7522 OA // MERCY</t>
  </si>
  <si>
    <t>KLEM FILTER UDARA</t>
  </si>
  <si>
    <t>7029 OA</t>
  </si>
  <si>
    <t>KRU SOKIB</t>
  </si>
  <si>
    <t>STANG WIPER - KANAN&amp;KIRI</t>
  </si>
  <si>
    <t>7764 OA</t>
  </si>
  <si>
    <t>PARNO</t>
  </si>
  <si>
    <t>TROMOL MERCY DEPAN - KANAN</t>
  </si>
  <si>
    <t>7617 OA</t>
  </si>
  <si>
    <t>SEAL RODA BLKNG DALAM - KANAN&amp;KIRI</t>
  </si>
  <si>
    <t>SEKERING 300A</t>
  </si>
  <si>
    <t>7794 OA</t>
  </si>
  <si>
    <t>MUR 10"</t>
  </si>
  <si>
    <t>KARET SELANG 8mm - ( SUMBER TEKNIK )</t>
  </si>
  <si>
    <t>BA 7001</t>
  </si>
  <si>
    <t>HB 8x25 - ( SUMBER REJEKI )</t>
  </si>
  <si>
    <t>DWIK JOK</t>
  </si>
  <si>
    <t>HB 8x50 - ( SUMBER REJEKI )</t>
  </si>
  <si>
    <t>RING PLAT 8mm - ( SUMBER REJEKI )</t>
  </si>
  <si>
    <t>METAL JALAN R260 STD</t>
  </si>
  <si>
    <t>AMPLAS</t>
  </si>
  <si>
    <t>7098 OA</t>
  </si>
  <si>
    <t>AKI N150A INCOE - BARU</t>
  </si>
  <si>
    <t>KABEL TIST</t>
  </si>
  <si>
    <t>B 7728 IZ // MERCY</t>
  </si>
  <si>
    <t>SEAL COMPRESOR</t>
  </si>
  <si>
    <t>7769 OA</t>
  </si>
  <si>
    <t>KARET PANGKON MESIN MERCY</t>
  </si>
  <si>
    <t>MASTER KOPLING MERCY ATAS</t>
  </si>
  <si>
    <t>MUR RODA MERCY BLKNG - ( EKASAKTI )</t>
  </si>
  <si>
    <t>BAUT RODA MERCY BLKNG - ( EKASAKTI )</t>
  </si>
  <si>
    <t>SLACK ADJUSTER MERCY DEPAN - KIRI ( EKASAKTI )</t>
  </si>
  <si>
    <t>PACKING TURBO RG OVAL</t>
  </si>
  <si>
    <t>PACKING TURBO RG KOTAK</t>
  </si>
  <si>
    <t>PACKING KNALPOT RG</t>
  </si>
  <si>
    <t>BAUP NAP 12"</t>
  </si>
  <si>
    <t>ORING COMPRESOR BESAR</t>
  </si>
  <si>
    <t>PACKING COMPRESOR BAWAH</t>
  </si>
  <si>
    <t>RING PISTON COMPRESOR - ( NPR )</t>
  </si>
  <si>
    <t>FILTER OLI JAA10</t>
  </si>
  <si>
    <t>JOMBOR</t>
  </si>
  <si>
    <t>HERY</t>
  </si>
  <si>
    <t>FILTER SOLAR JAE51</t>
  </si>
  <si>
    <t>FILTER SOLAR JAF40</t>
  </si>
  <si>
    <t>FILTER SOLAR LBH30</t>
  </si>
  <si>
    <t>KAMPAS REM DEPAN RG - ( HOP )</t>
  </si>
  <si>
    <t>PAKU RIVET HINO</t>
  </si>
  <si>
    <t>7270 OA</t>
  </si>
  <si>
    <t>SEAL DEKSEL KLEP RG ATAS</t>
  </si>
  <si>
    <t>REP KIT BOSTER KOPLING MERCY</t>
  </si>
  <si>
    <t>OTOMATIS CENTRAL REM DEPAN</t>
  </si>
  <si>
    <t>FILTER DRIER LD8i</t>
  </si>
  <si>
    <t>7641 OA</t>
  </si>
  <si>
    <t>RUMAH BEARING PULLY RADIATOR</t>
  </si>
  <si>
    <t>7796 OA // MERCY</t>
  </si>
  <si>
    <t>BEARING PULLY RADIATOR (544014B)</t>
  </si>
  <si>
    <t>BEARING PULLY RADIATOR (6205)</t>
  </si>
  <si>
    <t>SEAL DEPAN (306210)</t>
  </si>
  <si>
    <t>FILTER UDARA MERCY</t>
  </si>
  <si>
    <t>LINER SERI A TEBAL (8mm) - NPR</t>
  </si>
  <si>
    <t>RING PISTON R260 - NPR</t>
  </si>
  <si>
    <t>METAL JALAN R260 STD - HOP ( DCM )</t>
  </si>
  <si>
    <t>PACKING CYLINDER HEAD RG - MARUSAN</t>
  </si>
  <si>
    <t>7641 OA // MERCY</t>
  </si>
  <si>
    <t>NEPEL SAMBUNG 10" (BESI)</t>
  </si>
  <si>
    <t>NEPEL SAMBUNG 8"</t>
  </si>
  <si>
    <t>SHOCK BREKER BLKNG R260 - KIRI</t>
  </si>
  <si>
    <t>SELANG FLEXIBEL ANGIN</t>
  </si>
  <si>
    <t>7812 OA</t>
  </si>
  <si>
    <t>PEN PIR DEPAN AK3</t>
  </si>
  <si>
    <t>7064 OA</t>
  </si>
  <si>
    <t>DRIER ASSY - TABOC</t>
  </si>
  <si>
    <t>7813 OA</t>
  </si>
  <si>
    <t>PAK NARDI</t>
  </si>
  <si>
    <t>KAWAT LAS</t>
  </si>
  <si>
    <t>STANG WIPER</t>
  </si>
  <si>
    <t>7741 OA</t>
  </si>
  <si>
    <t>SEAL DEKSEL KLEP RG BAWAH</t>
  </si>
  <si>
    <t>KAMPAS REM BLKNG - KANAN&amp;KIRI ( HOP )</t>
  </si>
  <si>
    <t>7679 OA</t>
  </si>
  <si>
    <t>PIR REM BLKNG LURUS - KANAN</t>
  </si>
  <si>
    <t>MOTOR BLOWER ONLY ND - ( SERVICE )</t>
  </si>
  <si>
    <t>7534 OA</t>
  </si>
  <si>
    <t>7780 OA</t>
  </si>
  <si>
    <t>CYLINDER MASTER KOPLING RG BAWAH</t>
  </si>
  <si>
    <t>7550 OA</t>
  </si>
  <si>
    <t>REP KIT PISTON VALVE R260</t>
  </si>
  <si>
    <t>7785 OA</t>
  </si>
  <si>
    <t>BEARING CT70</t>
  </si>
  <si>
    <t>7296 OA</t>
  </si>
  <si>
    <t>7058 OA</t>
  </si>
  <si>
    <t>RELAY LAMPU 203</t>
  </si>
  <si>
    <t>SOKET RELAY</t>
  </si>
  <si>
    <t>KARET PANGKON MESIN DEPAN RG - KIRI</t>
  </si>
  <si>
    <t>FILTER POWER STEERING R260</t>
  </si>
  <si>
    <t>PLASTIK STEEL</t>
  </si>
  <si>
    <t>PIR DEPAN AK3 NO.3 KLEM - KANAN</t>
  </si>
  <si>
    <t>7612 OA</t>
  </si>
  <si>
    <t>TROMOL DEPAN R260 - KANAN&amp;KIRI</t>
  </si>
  <si>
    <t>DRAKLING R260 BENGKOK</t>
  </si>
  <si>
    <t>PEN BRAKE SEPATU KAMPAS REM BLKNG - KIRI</t>
  </si>
  <si>
    <t>SEKERING TANCEP KECIL</t>
  </si>
  <si>
    <t>7645 OA</t>
  </si>
  <si>
    <t>BEARING 32310 - KIRI</t>
  </si>
  <si>
    <t>PIR REM BLKNG SAMBUNG - KIRI</t>
  </si>
  <si>
    <t>SEAL TRANSFER PULLY - ( SB305012 )</t>
  </si>
  <si>
    <t>KIPAS RADIATOR MERCY</t>
  </si>
  <si>
    <t>7133 OA</t>
  </si>
  <si>
    <t>BEARING 32310 - KANAN</t>
  </si>
  <si>
    <t>HANGER PIR BLKNG BAG DEPAN R260 - KIRI</t>
  </si>
  <si>
    <t>KRU APRIS</t>
  </si>
  <si>
    <t xml:space="preserve">PEN KAMPAS MERCY BLKNG </t>
  </si>
  <si>
    <t>SEAL RODA MERCY BLKNG - KANAN</t>
  </si>
  <si>
    <t>MOTOR CONDENSOR TK - ( BARU )</t>
  </si>
  <si>
    <t>AKI N100A INCOE - BARU</t>
  </si>
  <si>
    <t>REP KIT FOOT BRAKE R260</t>
  </si>
  <si>
    <t>BALON AIR SUSPENSI MERCY</t>
  </si>
  <si>
    <t>KRU SIGIT</t>
  </si>
  <si>
    <t>7583 OA // MERCY</t>
  </si>
  <si>
    <t>KRU WAHID</t>
  </si>
  <si>
    <t>KAMPAS REM BLKNG - ( HOP )</t>
  </si>
  <si>
    <t>PIR KOPLING ATAS MERCY</t>
  </si>
  <si>
    <t>7715 OA</t>
  </si>
  <si>
    <t>PIR DEPAN AK3 NO.3 KLEM - KIRI</t>
  </si>
  <si>
    <t>7132 OA</t>
  </si>
  <si>
    <t>7618 OA</t>
  </si>
  <si>
    <t>PEN PIR BLKNG R260 MUR - KANAN</t>
  </si>
  <si>
    <t>BEARING 30311 GARDAN</t>
  </si>
  <si>
    <t>BEARING 30312 GARDAN</t>
  </si>
  <si>
    <t>BEARING P30-25 GARDAN</t>
  </si>
  <si>
    <t>RING BOLU KECIL</t>
  </si>
  <si>
    <t>RING BOLU BESAR</t>
  </si>
  <si>
    <t>GIGI BOLU BESAR</t>
  </si>
  <si>
    <t>GIGI BOLU KECIL</t>
  </si>
  <si>
    <t>SHOCK BREKER MERCY DEPAN - KANAN ( TUSUK-KOLONG )</t>
  </si>
  <si>
    <t>7059 OA</t>
  </si>
  <si>
    <t>7678 OA</t>
  </si>
  <si>
    <t>PEN PIR DEPAN AK3 - KANAN&amp;KIRI</t>
  </si>
  <si>
    <t>TOPI KETEK // KARET CHAMBER 51050 - HOP ( DCM )</t>
  </si>
  <si>
    <t>TROMOL BLKNG R260 - KANAN ( HOP // DCM )</t>
  </si>
  <si>
    <t>KARET STABIL DING-DONG BLKNG - KIRI ( TRC )</t>
  </si>
  <si>
    <t>KARET STABIL DING-DONG BLKNG - KIRI ( IBK ) // EKASAKTI</t>
  </si>
  <si>
    <t>FAN BELT B72</t>
  </si>
  <si>
    <t>TENOL</t>
  </si>
  <si>
    <t>TEPLON PLASTIK - KANAN</t>
  </si>
  <si>
    <t>BEGEL PIR DEPAN AK3 (25cm) - KANAN</t>
  </si>
  <si>
    <t>SELANG BENANG 2" - SEAGUL ( SUMBER TEKNIK )</t>
  </si>
  <si>
    <t>SELANG KENYAL 3/4 - ( SUMBER TEKNIK )</t>
  </si>
  <si>
    <t>KLEM SELANG 2-1/2 - ( SUMBER TEKNIK )</t>
  </si>
  <si>
    <t>KLEM SELANG 1 - ( SUMBER TEKNIK )</t>
  </si>
  <si>
    <t>SLACK ADJUSTER DEPAN R260 - KANAN</t>
  </si>
  <si>
    <t>7295 OA</t>
  </si>
  <si>
    <t>PEN PIR DEPAN AK3 - KANAN</t>
  </si>
  <si>
    <t>7737 OA</t>
  </si>
  <si>
    <t>BOLAM H3</t>
  </si>
  <si>
    <t>7202 OA</t>
  </si>
  <si>
    <t>BEARING NUPK 312 RG/R260 - ( BE0241 )</t>
  </si>
  <si>
    <t>AS KOPLING R260/RG (G22) - ( KR0307 )</t>
  </si>
  <si>
    <t>BAUT HANGER</t>
  </si>
  <si>
    <t>MOTOR WASHER - ( EKASAKTI )</t>
  </si>
  <si>
    <t>METAL DUDUK STD RG/R260 - HOP ( DUTA C )</t>
  </si>
  <si>
    <t>METAL SAMPING STD R260 - HOP ( DUTA C )</t>
  </si>
  <si>
    <t>PACKING POMPA OLI HINO - MANDIRI TASIK</t>
  </si>
  <si>
    <t>7072 OA</t>
  </si>
  <si>
    <t>BOLAM KONTROL AC</t>
  </si>
  <si>
    <t>RUMAH BOLAM KONTROL AC</t>
  </si>
  <si>
    <t>FUSE 150A DENSO</t>
  </si>
  <si>
    <t>35 OA</t>
  </si>
  <si>
    <t>KAMPAS REM DEPAN RG - KIRI ( HOP )</t>
  </si>
  <si>
    <t>7610 OA</t>
  </si>
  <si>
    <t>REP KIT BOSTER KOPLING RG - ( JAYA ANUGERAH )</t>
  </si>
  <si>
    <t>FILTER UDARA RG</t>
  </si>
  <si>
    <t>KUNCI RING PAS 24x27 - ( SUMBER REJEKI )</t>
  </si>
  <si>
    <t>HB 80x30 - ( SUMBER REJEKI )</t>
  </si>
  <si>
    <t>MATA BOR 8mm NACHI - ( SUMBER REJEKI )</t>
  </si>
  <si>
    <t>HB 10x20 - ( SUMBER REJEKI )</t>
  </si>
  <si>
    <t>DWIK</t>
  </si>
  <si>
    <t>RING PLAT 10mm - ( SUMBER REJEKI )</t>
  </si>
  <si>
    <t>SHCOK DEEP 17m  - ( SUMBER REJEKI )</t>
  </si>
  <si>
    <t>7601 OA</t>
  </si>
  <si>
    <t>PACKING HEAD COMPRESOR ANGIN MERCY</t>
  </si>
  <si>
    <t>7643 OA // MERCY</t>
  </si>
  <si>
    <t>7761 OA</t>
  </si>
  <si>
    <t>METAL JALAN STD R260 - HOP ( DUTA C )</t>
  </si>
  <si>
    <t>7613 OA</t>
  </si>
  <si>
    <t>FAN BELT DINAMO - ( SZ910-JFD75 ) HOP // DCM</t>
  </si>
  <si>
    <t>DINAMO STROOM RM - ( SERVICE )</t>
  </si>
  <si>
    <t>KLEM TURBO MERCY</t>
  </si>
  <si>
    <t>SLIDING COOLER GIGI 3/4 RG - MTC</t>
  </si>
  <si>
    <t>RING SYNCROMESH GIGI 5/6 RG - ( TW0634 )</t>
  </si>
  <si>
    <t>RING SYNCROMESH GIGI 3/4 RG - ( KR0219 )</t>
  </si>
  <si>
    <t>GOTRI AS BLANDER - ( GH0567 )</t>
  </si>
  <si>
    <t>7570 OA</t>
  </si>
  <si>
    <t>7099 OA</t>
  </si>
  <si>
    <t>KRU NARYO</t>
  </si>
  <si>
    <t>AKI N100A INCOE - ( SERVICE )</t>
  </si>
  <si>
    <t>ORING COMPRESOR ANGIN</t>
  </si>
  <si>
    <t>LEM THREEBOND</t>
  </si>
  <si>
    <t>SWITH REM MERCY - ( EKASAKTI )</t>
  </si>
  <si>
    <t>HB 6x25 - ( SUMBER REJEKI )</t>
  </si>
  <si>
    <t>STOK JOK</t>
  </si>
  <si>
    <t>PAK MARDI</t>
  </si>
  <si>
    <t>MUR CAKAR 6mm - ( SUMBER REJEKI )</t>
  </si>
  <si>
    <t>7699 OA</t>
  </si>
  <si>
    <t>7813 OA // MERCY</t>
  </si>
  <si>
    <t>7056 OA</t>
  </si>
  <si>
    <t>LETTES Z WIPER - ( SERVICE )</t>
  </si>
  <si>
    <t>TROMOL MERCY DEPAN - KIRI</t>
  </si>
  <si>
    <t>KAKI  H12 DRAT - ( SUMBER TEKNIK )</t>
  </si>
  <si>
    <t>7795 OA // MERCY</t>
  </si>
  <si>
    <t>PIPA COMPRESOR R260 - ( GH0943 )</t>
  </si>
  <si>
    <t>RELAY VALVE MERCY - ( GR0658 )</t>
  </si>
  <si>
    <t>BRAKET KAMPAS REM BLKNG - KIRI ( SERVICE )</t>
  </si>
  <si>
    <t>BOSH LETTER S BLKNG - KIRI</t>
  </si>
  <si>
    <t>7066 OA</t>
  </si>
  <si>
    <t>SILENT BLOCK</t>
  </si>
  <si>
    <t>BEARING 32217 - KIRI</t>
  </si>
  <si>
    <t>KAMPAS REM BLKNG MERCY - ( FRASCLE )</t>
  </si>
  <si>
    <t>SEAL RODA MERCY BLKNG</t>
  </si>
  <si>
    <t>KARET STABIL DEPAN - KANAN&amp;KIRI</t>
  </si>
  <si>
    <t>KARET CHAMBER / TOPI KETEK 20" DEPAN - KIRI</t>
  </si>
  <si>
    <t>NEPPLE SAMBUNGAN SELANG 8"</t>
  </si>
  <si>
    <t>PULLY DINAMO AC LD8i - ( SERVICE )</t>
  </si>
  <si>
    <t>NEPPLE SAMBUNGAN SELANG 12"</t>
  </si>
  <si>
    <t>NEPPLE SAMBUNGAN SELANG 10"</t>
  </si>
  <si>
    <t>FAN BELT B88</t>
  </si>
  <si>
    <t>FAN BELT A42</t>
  </si>
  <si>
    <t>OTOMATIS REGULATOR PRESSURE</t>
  </si>
  <si>
    <t>BOSH PIR BLKNG RG - KIRI</t>
  </si>
  <si>
    <t>PIR REM BLKNG LURUS - KIRI</t>
  </si>
  <si>
    <t>7712 OA</t>
  </si>
  <si>
    <t>BOLAM TANCEP BESAR</t>
  </si>
  <si>
    <t>BOLAM TANCEP KECIL</t>
  </si>
  <si>
    <t>FAN BELT B73</t>
  </si>
  <si>
    <t>KARET CHAMBER / TOPI KETEK 20" DEPAN (51050) - KIRI</t>
  </si>
  <si>
    <t>KRU EDI</t>
  </si>
  <si>
    <t>KRU WILDAN</t>
  </si>
  <si>
    <t>SELANG NOZZLE MERCY - ( GR0412 )</t>
  </si>
  <si>
    <t>SELANG NOZZLE NO.4 R260 - ( GH0502 )</t>
  </si>
  <si>
    <t>PLATE TIMER R260 - ( GH0135 )</t>
  </si>
  <si>
    <t>SOKET GAS PENDEK SET - ( BL0035 )</t>
  </si>
  <si>
    <t>7613 OA // MERCY</t>
  </si>
  <si>
    <t>COUPLER ANGIN</t>
  </si>
  <si>
    <t>BEARING 6215 AC - ( MANDIRI TASIK )</t>
  </si>
  <si>
    <t>7080 OA</t>
  </si>
  <si>
    <t>TROMOL DEPAN RG - KANAN&amp;KIRI</t>
  </si>
  <si>
    <t>7765 OA</t>
  </si>
  <si>
    <t>TUTUP OLI PLASTIK - ( BK0203 )</t>
  </si>
  <si>
    <t>KABEL ENGINE STOP RG/R260</t>
  </si>
  <si>
    <t>7628 OA</t>
  </si>
  <si>
    <t>KARET PANGKON MESIN DEPAN RG</t>
  </si>
  <si>
    <t>7725 OA</t>
  </si>
  <si>
    <t>SWITH ASSY KONTROL - ( KARYA ANUGERAH )</t>
  </si>
  <si>
    <t>FUSE BOX 150A</t>
  </si>
  <si>
    <t>SELANG FLEXIBEL REM DEPAN - KIRI</t>
  </si>
  <si>
    <t>SELANG 12"</t>
  </si>
  <si>
    <t>BANYO 22"</t>
  </si>
  <si>
    <t>7519 OA // MERCY</t>
  </si>
  <si>
    <t>KRU HARSONO</t>
  </si>
  <si>
    <t>TROMOL BLKNG R260 - KIRI</t>
  </si>
  <si>
    <t>7759 OA</t>
  </si>
  <si>
    <t>7640 OA</t>
  </si>
  <si>
    <t>CONNECTOR 12"</t>
  </si>
  <si>
    <t>PIR DEPAN AK3 NO.5 - KANAN ( EKASAKTI )</t>
  </si>
  <si>
    <t>BALON AIR SUSPENSI MERCY 13" - KANAN</t>
  </si>
  <si>
    <t>BA 7033 PU // MERCY ( 7640 OA )</t>
  </si>
  <si>
    <t>SHOCK BREKER BLKNG MERCY - (TUSUK-TUSUK) KIRI</t>
  </si>
  <si>
    <t>7553 OA // MERCY</t>
  </si>
  <si>
    <t>7531 OA</t>
  </si>
  <si>
    <t>SEAL DEKSEL MERCY - ( GR0792 )</t>
  </si>
  <si>
    <t>BEARING TENSIONER 30BD40T12DPUCG21- ( EKASAKTI )</t>
  </si>
  <si>
    <t>KABEL ROLL</t>
  </si>
  <si>
    <t>KABEL STABIL DINGDONG BAGIAN - KIRI ( TRC )</t>
  </si>
  <si>
    <t>BALON AIR SUSPENSI DEPAN (13cm )- KANAN&amp;KIRI</t>
  </si>
  <si>
    <t>KARET STABIL DEPAN BUNDAR RM - KANAN&amp;KIRI</t>
  </si>
  <si>
    <t>KRU TRI</t>
  </si>
  <si>
    <t>BEARING 6306</t>
  </si>
  <si>
    <t>DINAMO AC LD9i - ( SERVICE )</t>
  </si>
  <si>
    <t>LINER GOLDEN DRAGON</t>
  </si>
  <si>
    <t>7730 OA // GOLDEN</t>
  </si>
  <si>
    <t>OIL SEAL LINER GOLDEN DRAGON</t>
  </si>
  <si>
    <t>RING PISTON GOLDEN DRAGON</t>
  </si>
  <si>
    <t>FILTER UDARA DRAGON</t>
  </si>
  <si>
    <t>PACKING CYLINDER HEAD GOLDEN DRAGON</t>
  </si>
  <si>
    <t>PISTON GOLDEN DRAGON</t>
  </si>
  <si>
    <t>RAM 170 - ( BINTANG TERANG )</t>
  </si>
  <si>
    <t>HTB (8,8) - ( NEVO )</t>
  </si>
  <si>
    <t>UNC 7/16/2TM FLANGENUT 5mm - ( NEVO )</t>
  </si>
  <si>
    <t>RING PLAT TEBAL BAJA 12x26x3 - ( NEVO )</t>
  </si>
  <si>
    <t>RING VEER 3/4 - ( NEVO )</t>
  </si>
  <si>
    <t>BEARING 6205 2RSR - ( BE0119 )</t>
  </si>
  <si>
    <t>SEAL PULLY KIPAS RADIATOR MERCY - ( GR0338 )</t>
  </si>
  <si>
    <t>SEAL PULLY KIPAS RADIATOR BLKNG MERCY - ( EKASAKTI )</t>
  </si>
  <si>
    <t>BEGEL PIR DEPAN AK3 (25cm) - KANAN&amp;KIRI</t>
  </si>
  <si>
    <t xml:space="preserve">KAMPAS KOPLING 15,5" MERCY - </t>
  </si>
  <si>
    <t>BA 7001 PU // MERCY ( 7620 OA )</t>
  </si>
  <si>
    <t>DREGLAKER MERCY - GTX ( EKASAKTI )</t>
  </si>
  <si>
    <t>KAMPAS REM MERCY BLKNG - KANAN&amp;KIRI ( FRASCLE )</t>
  </si>
  <si>
    <t>SEAL RODA BLKNG MERCY - KIRI</t>
  </si>
  <si>
    <t>DUMPER PULLY R260 - ( MANDIRI TASIK )</t>
  </si>
  <si>
    <t>PEPOM -</t>
  </si>
  <si>
    <t>DINAMO AMPERE MERCY - ( SERVICE )</t>
  </si>
  <si>
    <t>BAUT 17"</t>
  </si>
  <si>
    <t>KAWAT LAS BITINGN</t>
  </si>
  <si>
    <t>SOLTIP</t>
  </si>
  <si>
    <t>KABEL ROLL - HITAM</t>
  </si>
  <si>
    <t>WD</t>
  </si>
  <si>
    <t>SELENOID VALVE GOLDEN DRAGON - ( CV SELALU MAKMUR )</t>
  </si>
  <si>
    <t>7614 OA</t>
  </si>
  <si>
    <t>TAHANAN STABIL DEPAN R260 (KECIL) - KANAN&amp;KIRI</t>
  </si>
  <si>
    <t>BAUT TAP OLI</t>
  </si>
  <si>
    <t>STRAP 1-1/2x5 - ( NANGGULAN )</t>
  </si>
  <si>
    <t>KOKEL PERSENELING - KIRI</t>
  </si>
  <si>
    <t>SHOCK BREKER BLKNG R260 - KANAN ( HOP )</t>
  </si>
  <si>
    <t>TAHANAN STABIL DEPAN R260 - KANAN&amp;KIRI</t>
  </si>
  <si>
    <t>7559 OA</t>
  </si>
  <si>
    <t>FILTER OLI GOLDEN DRAGON - ( DONALSON )</t>
  </si>
  <si>
    <t>FILTER SOLAR GOLDEN DRAGON - ( 23390-JAA10 )</t>
  </si>
  <si>
    <t>7271 OA</t>
  </si>
  <si>
    <t>SELANG AIR TURBO ( S1669-12241 )</t>
  </si>
  <si>
    <t>MUR BETENG</t>
  </si>
  <si>
    <t>REP KIT WATERPUMP MERCY</t>
  </si>
  <si>
    <t>SHOCK BREKER DEPAN R260 - KANAN&amp;KIRI ( HOP )</t>
  </si>
  <si>
    <t>BAUT NAP 12"</t>
  </si>
  <si>
    <t>BAUT NAP 14"</t>
  </si>
  <si>
    <t>7743 OA</t>
  </si>
  <si>
    <t>SEAL RODA DEPAN - KANAN</t>
  </si>
  <si>
    <t>7810 OA // MERCY</t>
  </si>
  <si>
    <t>DINAMO WIPER - BARU ( KARYA ANUGERAH )</t>
  </si>
  <si>
    <t>7740 OA</t>
  </si>
  <si>
    <t>KARET STABIL DINGDONG BLKNG - KIRI ( HOP // JAYA A )</t>
  </si>
  <si>
    <t>KUNCI RODA HINO ( EX. )</t>
  </si>
  <si>
    <t>BAUT PUTIH M20x70 P2.50 - ( SUKSES MULYA )</t>
  </si>
  <si>
    <t>BAUT BAJA KASAR M20x70 - ( SUKSES MULYA )</t>
  </si>
  <si>
    <t>SHOCK BREKER MERCY DEPAN - KIRI ( KOLONG-TUSUK )</t>
  </si>
  <si>
    <t>KRU ARI</t>
  </si>
  <si>
    <t>DRIER ANGIN MERCY</t>
  </si>
  <si>
    <t>SHAFT SEAL ND</t>
  </si>
  <si>
    <t>7581 OA</t>
  </si>
  <si>
    <t>DINAMO STATER - ( SERVICE )</t>
  </si>
  <si>
    <t>UNIT PUMP SERVICE - ( PAK TRI JOGJA )</t>
  </si>
  <si>
    <t>GIGI SATELIT BESAR</t>
  </si>
  <si>
    <t>7027 OA</t>
  </si>
  <si>
    <t>BEARING 515649/10 GARDAN</t>
  </si>
  <si>
    <t>KARET CHAMBER BLKNG (51050) - KIRI ( HOP // UTA )</t>
  </si>
  <si>
    <t>7533 OA</t>
  </si>
  <si>
    <t>MOTOR CONDENSOR ONLY ND - ( BARU )</t>
  </si>
  <si>
    <t>SETELAN OTOMATIS BLKNG MERCY - ( GR0353 )</t>
  </si>
  <si>
    <t>ELACTRIK KONTAK CLEANER</t>
  </si>
  <si>
    <t>FAN BELT B78</t>
  </si>
  <si>
    <t>KANCINGAN SEPATU KAMPAS REM - KANAN</t>
  </si>
  <si>
    <t>KRU ROKIMIN</t>
  </si>
  <si>
    <t>NEPEL SAMBUNGAN 10"</t>
  </si>
  <si>
    <t>NEPEL SAMBUNGAN 8"</t>
  </si>
  <si>
    <t>OVER FLOW</t>
  </si>
  <si>
    <t>7816 OA</t>
  </si>
  <si>
    <t>KAMPS REM DEPAN RG - KANAN&amp;KIRI ( HOP )</t>
  </si>
  <si>
    <t>PIR REM DEPAN - KANAN&amp;KIRI</t>
  </si>
  <si>
    <t>PEN BRAKE SEPATU KAMPAS REM DEPAN - KANAN</t>
  </si>
  <si>
    <t>SEAL RODA DEPAN - KANAN&amp;KIRI</t>
  </si>
  <si>
    <t>BALON SUSPENSI 15" - KANAN</t>
  </si>
  <si>
    <t>PAKU RIVET MERCY</t>
  </si>
  <si>
    <t>SELANG FLEXIBEL ANGIN R260 - ( KR0532 )</t>
  </si>
  <si>
    <t>SELANG HITAM</t>
  </si>
  <si>
    <t>FILTER UDARA GOLDEN DRAGON</t>
  </si>
  <si>
    <t>7731 OA // GOLDEN</t>
  </si>
  <si>
    <t>KING PEN MERCY</t>
  </si>
  <si>
    <t>FAN BELT B69</t>
  </si>
  <si>
    <t>POMPA SOLAR HINO</t>
  </si>
  <si>
    <t>SEAL RODA MERCY BLKNG - KANAN ( EKASAKTI )</t>
  </si>
  <si>
    <t>STEER MERCY 1626 - KANAN ( TK0082 )</t>
  </si>
  <si>
    <t>DRAKLING MERCY</t>
  </si>
  <si>
    <t>FREON</t>
  </si>
  <si>
    <t>PIR REM DEPAN - KANAN</t>
  </si>
  <si>
    <t>7592 OA</t>
  </si>
  <si>
    <t>DING-DONG STABIL MERCY - ( GR0871 )</t>
  </si>
  <si>
    <t>RADIATOR ASSY R260 - HOP ( DCM )</t>
  </si>
  <si>
    <t>7161 OA</t>
  </si>
  <si>
    <t>BOSH SEPATU KAMPAS REM - KANAN</t>
  </si>
  <si>
    <t>PEN BRAKE SEPATU KAMPAS REM</t>
  </si>
  <si>
    <t>MATA BOR 10,5mm NACHI - ( SUMBER REJEKI )</t>
  </si>
  <si>
    <t>KUAS 1-1/2 - ( SUMBER REJEKI )</t>
  </si>
  <si>
    <t>MATA BOR 3,5mm NACHI - ( SUMBER REJEKI )</t>
  </si>
  <si>
    <t>MATA SOCK 24" - ( SUMBER REJEKI )</t>
  </si>
  <si>
    <t>NYAM 8x0 Pi.25 H12 - ( NEVO )</t>
  </si>
  <si>
    <t>RING PLAT 8x18x2 - ( NEVO )</t>
  </si>
  <si>
    <t>KARET STABIL DEPAN RG BUNDAR - KANAN&amp;KIRI</t>
  </si>
  <si>
    <t>HANGER PIR BLKNG BAG DEPAN - KANAN</t>
  </si>
  <si>
    <t>KRU HANDI</t>
  </si>
  <si>
    <t>PIR MERCY BLKNG NO.1 - KANAN</t>
  </si>
  <si>
    <t>7696 OA // MERCY</t>
  </si>
  <si>
    <t>PARLAN</t>
  </si>
  <si>
    <t>7806 OA</t>
  </si>
  <si>
    <t>AGUS</t>
  </si>
  <si>
    <t>PIR REM BLKNG LURUS - KANAN&amp;KIRI</t>
  </si>
  <si>
    <t>RELAY VALVE MERCY</t>
  </si>
  <si>
    <t>BLOWER AC THERMOKING</t>
  </si>
  <si>
    <t>7809 OA</t>
  </si>
  <si>
    <t>B 7728 IZ ( PINJAM 7559 OA )</t>
  </si>
  <si>
    <t>DINAMO STROOM - ( SERVICE )</t>
  </si>
  <si>
    <t>SHOCK BREKER MERCY DEPAN - KIRI ( TUSUK-TUSUK )</t>
  </si>
  <si>
    <t>PACKING COMPRESOR ATAS</t>
  </si>
  <si>
    <t>KLEP COMPRESOR EXH</t>
  </si>
  <si>
    <t>SHOCK BREKER MERCY DEPAN - KANAN&amp;KIRI ( TUSUK-TUSUK ) // PURI M</t>
  </si>
  <si>
    <t>SHOCK BREKER MERCY BLKNG - KIRI ( TUSUK-TUSUK ) // PURI M</t>
  </si>
  <si>
    <t>7809 OA // MERCY</t>
  </si>
  <si>
    <t>MR - ( SERVICE DARI PAK ARIEF GRESIK )</t>
  </si>
  <si>
    <t>HEAD COMPRESEOR - ( PURI M )</t>
  </si>
  <si>
    <t>TROMOL MERCY BLKNG - KANAN&amp;KIRI</t>
  </si>
  <si>
    <t>KAMPAS REM MERCY BLKNG - KANAN&amp;KIRI ( FRASCLE ) // EKASAKTI</t>
  </si>
  <si>
    <t>TIEROD MERCY - KANAN&amp;KIRI ( EKASAKTI )</t>
  </si>
  <si>
    <t>RELAY VALVE MERCY - WABCO</t>
  </si>
  <si>
    <t>KNALPOT R260 - ( PURI M )</t>
  </si>
  <si>
    <t>FILTER OLI TRANSMISI - ( HOP )</t>
  </si>
  <si>
    <t>TAHANAN STABIL BLKNG RG - KANAN&amp;KIRI</t>
  </si>
  <si>
    <t>PIR DEPAN AK3 NO.5 - KIRI ( EKASAKTI )</t>
  </si>
  <si>
    <t>KAWAT LAS BITINGAN</t>
  </si>
  <si>
    <t>SEAL TIMER RG DEPAN</t>
  </si>
  <si>
    <t>SEAL TIMER RG BLKNG</t>
  </si>
  <si>
    <t>KARET WIPER 28"</t>
  </si>
  <si>
    <t>PIR DEPAN AK3 NO.1 - KIRI</t>
  </si>
  <si>
    <t>KARET STABIL BLKNG DINGDONG - KANAN&amp;KIRI ( DCM ) // 40J9E-JAB60</t>
  </si>
  <si>
    <t>SELANG OLI HINO DARI COMPRESOR KE BOSPOM</t>
  </si>
  <si>
    <t>RING ALUMUNIUM</t>
  </si>
  <si>
    <t>MUR RODA MERCY BLKNG</t>
  </si>
  <si>
    <t>NOZZLE MERCY</t>
  </si>
  <si>
    <t>BAUT RODA DEPAN RG - KANAN</t>
  </si>
  <si>
    <t>PEN PIR MUR</t>
  </si>
  <si>
    <t xml:space="preserve">BAUT PUTIH M20x100 P2,5 - </t>
  </si>
  <si>
    <t xml:space="preserve">BAUT PUTIH M20x150 P2,5 - </t>
  </si>
  <si>
    <t>RING PLAT M20x42x30</t>
  </si>
  <si>
    <t>MUR PUTIH M20</t>
  </si>
  <si>
    <t>TROMOL MERCY BLKNG - KIRI</t>
  </si>
  <si>
    <t>KOKEL PERSENELING KANAN</t>
  </si>
  <si>
    <t>7794 OA // MERCY</t>
  </si>
  <si>
    <t>7734 OA</t>
  </si>
  <si>
    <t>SELANG FLEXIBEL AC HIGH</t>
  </si>
  <si>
    <t>7642 OA</t>
  </si>
  <si>
    <t>BOSTER KOPLING RG ASSY</t>
  </si>
  <si>
    <t xml:space="preserve">BEARING 33210 MERCY </t>
  </si>
  <si>
    <t>BEARING 33214 MERCY - KIRI ( EKASAKTI )</t>
  </si>
  <si>
    <t>PIR REM MERCY BLKNG - KANAN</t>
  </si>
  <si>
    <t>SELANG NOZZLE NO.1 - KIRI</t>
  </si>
  <si>
    <t>SLACK ADJUSTER BLKNG R260 - KIRI</t>
  </si>
  <si>
    <t>KRES KOPEL STIR MERCY</t>
  </si>
  <si>
    <t>7625 OA</t>
  </si>
  <si>
    <t>SEAL TIMER DEPAN RG</t>
  </si>
  <si>
    <t>SEAL TIMER BLKNG RG</t>
  </si>
  <si>
    <t>BALON AIR SUSPENSI DEPAN (13cm )- KANAN</t>
  </si>
  <si>
    <t>7811 OA</t>
  </si>
  <si>
    <t>BALON AIR SUSPENSI BLKNG BAG DEPAN - KIRI ( SURABAYA )</t>
  </si>
  <si>
    <t>NEPEL BALON</t>
  </si>
  <si>
    <t xml:space="preserve">NEPEL 6cm </t>
  </si>
  <si>
    <t>7728 IZ</t>
  </si>
  <si>
    <t>PIR BLKNG R260 NO.3 POLOS - KANAN ( EKASAKTI )</t>
  </si>
  <si>
    <t>BALON AIR SUSPENSI 13cm</t>
  </si>
  <si>
    <t>TAHANAN STABIL DEPAN R260 - KANAN</t>
  </si>
  <si>
    <t>MUR BETENG 27"</t>
  </si>
  <si>
    <t>PIR BLKNG R260 NO.1 - KANAN ( EKASAKTI )</t>
  </si>
  <si>
    <t>7738 OA</t>
  </si>
  <si>
    <t>KARET STABIL DEPAN BUNDAR RM - KOKELAN ( KANAN )</t>
  </si>
  <si>
    <t>KRU DENY</t>
  </si>
  <si>
    <t>BEARING 6204</t>
  </si>
  <si>
    <t>GIGI 4 ASSY RG/R260 - ( KR0465 )</t>
  </si>
  <si>
    <t>7644 OA // CADANGAN</t>
  </si>
  <si>
    <t>GIGI 3 ASSY RG/R260 - ( KR0465 )</t>
  </si>
  <si>
    <t>BEARING KACANGAN AS PRIS RG - ( JAYA ANUGERAH )</t>
  </si>
  <si>
    <t>FOLLOER SET RG - ( EV0190 )</t>
  </si>
  <si>
    <t>BEARING AS GIGI SUSUN RG - ( GH0565 )</t>
  </si>
  <si>
    <t>BEARING NUPK 310 RG - ( BE0274 )</t>
  </si>
  <si>
    <t>KANCINGAN BUSING GIGI 4 RG - ( SZ250-55011 )</t>
  </si>
  <si>
    <t>KANCINGAN RETAINER GIGI 5 RG - ( 630.214 ) // JAYA ANUGERAH</t>
  </si>
  <si>
    <t>BEARING BAMBU GIGI 4 RG - ( GH0343 )</t>
  </si>
  <si>
    <t>GASKET SET ND</t>
  </si>
  <si>
    <t>BEARING 2400 AC</t>
  </si>
  <si>
    <t>BEARING 2410 AC</t>
  </si>
  <si>
    <t>OLI COMPRESOR</t>
  </si>
  <si>
    <t>TROMOL DEPAN R260 - KIRI</t>
  </si>
  <si>
    <t>KABEL GAS R260</t>
  </si>
  <si>
    <t>ISI CUTTER</t>
  </si>
  <si>
    <t>BEGEL PIR BLKNG RG PENDEK - KANAN</t>
  </si>
  <si>
    <t>PIR BLKNG R260 NO.1 - KANAN ( SUKA MULYA PIR )</t>
  </si>
  <si>
    <t>PIRINGAN PLENDES 15"</t>
  </si>
  <si>
    <t>CAKARAN PLENDES</t>
  </si>
  <si>
    <t>SWITH TEKANAN</t>
  </si>
  <si>
    <t>OLI DISPLIK</t>
  </si>
  <si>
    <t>FILTER DRIER RECEIVER - ( 44780-0450 )</t>
  </si>
  <si>
    <t>BAUT 22"</t>
  </si>
  <si>
    <t>JAYAGIRI</t>
  </si>
  <si>
    <t>PAKU RIVE HINO</t>
  </si>
  <si>
    <t>REP KIT WATERPUMP MERCY - ( GR0606 )</t>
  </si>
  <si>
    <t>CADANGAN</t>
  </si>
  <si>
    <t>SELANG ANGON 8"</t>
  </si>
  <si>
    <t>KAMPAS KOPLING MERCY 15,5" - ( SHACKS )</t>
  </si>
  <si>
    <t>7817 OA</t>
  </si>
  <si>
    <t>KARET PANGKON MESIN RM DEPAN - KANAN&amp;KIRI</t>
  </si>
  <si>
    <t>HB8x30 - ( SUMBRE REJEKI )</t>
  </si>
  <si>
    <t>SHOCK 12mm - ( SUMBER REJEKI )</t>
  </si>
  <si>
    <t>KUNCI RING PAS 12mm - ( SUMBER REJEKI )</t>
  </si>
  <si>
    <t>KUNCI RING RING 12x14mm - ( SUMBER REJEKI )</t>
  </si>
  <si>
    <t>SAMBUNGAN 3" - ( SUMBER REJEKI )</t>
  </si>
  <si>
    <t>PIR BLKNG R260 NO.2 - KANAN</t>
  </si>
  <si>
    <t>PIR BLKNG R260 NO.4 KLEM - KANAN</t>
  </si>
  <si>
    <t>PIR DEPAN AK3 NO.2 - KANAN</t>
  </si>
  <si>
    <t>KARET STABIL DEPAN RG - KANAN&amp;KIRI</t>
  </si>
  <si>
    <t>7753 OA</t>
  </si>
  <si>
    <t>HB 8x30 - ( SUMBER REJEKI )</t>
  </si>
  <si>
    <t>NEPEL SAMBUNG 12"</t>
  </si>
  <si>
    <t>7793 OA</t>
  </si>
  <si>
    <t>7796 OA</t>
  </si>
  <si>
    <t>PANGKON PERSENELING MERCY BLKNG</t>
  </si>
  <si>
    <t>FAN BELT DINAMO - SZ910-JFD75</t>
  </si>
  <si>
    <t>7597 OA</t>
  </si>
  <si>
    <t>7643 OA</t>
  </si>
  <si>
    <t>DINAMO AMPERE HINO - ( SERVICE )</t>
  </si>
  <si>
    <t>CATRIDE TURBO R260</t>
  </si>
  <si>
    <t>AS KOPLING R260 - ( KR0307 )</t>
  </si>
  <si>
    <t>BEARING NUPK 312 RG</t>
  </si>
  <si>
    <t>7681 OA</t>
  </si>
  <si>
    <t>ROLLER SEPATU KAMPAS REM BLKNG - KANAN&amp;KIRI</t>
  </si>
  <si>
    <t>7626 OA ( B 7458 VGA )</t>
  </si>
  <si>
    <t>HANGER PIR BLKNG BAG DEPAN R260 - KANAN</t>
  </si>
  <si>
    <t>BAUT HANGER - ( EKASAKTI )</t>
  </si>
  <si>
    <t>KRU AGUS</t>
  </si>
  <si>
    <t>BEGEL PIR BLKNG RG PENDEK - KIRI</t>
  </si>
  <si>
    <t>CONTACT CLEANER</t>
  </si>
  <si>
    <t>BLOCK COMPRESOR - ( SERVICE )</t>
  </si>
  <si>
    <t>PACKING BLOCK COMPRESOR</t>
  </si>
  <si>
    <t>SEAL COMPRESOR BESAR</t>
  </si>
  <si>
    <t>B 7458 VGA</t>
  </si>
  <si>
    <t>BALON AIR SUSPENSI BLKNG BAG DEPAN - KIRI</t>
  </si>
  <si>
    <t>TOTOK BABI ALUMUNIUM - ( EX. )</t>
  </si>
  <si>
    <t>7149 OA</t>
  </si>
  <si>
    <t>FAN BELT B38</t>
  </si>
  <si>
    <t>FUSE BOX GOLDEN DRAGON</t>
  </si>
  <si>
    <t>7709 OA</t>
  </si>
  <si>
    <t>TROMOL DEPAN R260 - KANAN</t>
  </si>
  <si>
    <t>BEARING 6305 - ( BE0274 )</t>
  </si>
  <si>
    <t>7225 OA</t>
  </si>
  <si>
    <t>SEAL KIPAS RADIATOR - ( GH0559 )</t>
  </si>
  <si>
    <t>COLOKAN OLI MESIN MERCY</t>
  </si>
  <si>
    <t>7582 OA // MERCY</t>
  </si>
  <si>
    <t>FILTER DRIRE LD9i</t>
  </si>
  <si>
    <t>DINAMO AMPER MERCY - ( SERVICE )</t>
  </si>
  <si>
    <t>FAN BELT B70</t>
  </si>
  <si>
    <t>KRU TAKIM</t>
  </si>
  <si>
    <t>7728 OA</t>
  </si>
  <si>
    <t>7226 OA</t>
  </si>
  <si>
    <t>BOSH PIR DEPAN AK3 - KIRI</t>
  </si>
  <si>
    <t>ANTING PIR DEPAN AK3 - KIRI</t>
  </si>
  <si>
    <t>MOTOR BLOWER KINGBO ASSY - ( BARU )</t>
  </si>
  <si>
    <t>KARET DINGDONG MERCY BLKNG - KANAN - ( GR0002 )</t>
  </si>
  <si>
    <t>BOSH LETTER S DEPAN</t>
  </si>
  <si>
    <t>KRU SUPRI</t>
  </si>
  <si>
    <t>FILTER OLI TRANSMISI // PERSENELING - HOP ( DCM )</t>
  </si>
  <si>
    <t>EX.ADIPUTRO SLEEPER</t>
  </si>
  <si>
    <t>PIR BLKNG R260 NO.3 - KANAN ( EKASAKTI )</t>
  </si>
  <si>
    <t>TIEROD BANTENG - KIRI ( PARIKESIT )</t>
  </si>
  <si>
    <t>FAN BELT B71</t>
  </si>
  <si>
    <t>RADIATOR HINO - ( SERVICE )</t>
  </si>
  <si>
    <t>7804 OA</t>
  </si>
  <si>
    <t>YANTO</t>
  </si>
  <si>
    <t>FILTER SOLAR RG BAWAH1440L - ( HOP )</t>
  </si>
  <si>
    <t>PEMBELIAN KRU</t>
  </si>
  <si>
    <t>FILTER SOLAR ATAS</t>
  </si>
  <si>
    <t>FILTER SOLAR BAWAH</t>
  </si>
  <si>
    <t>JUMLAH PEMAKAIAN SPARE PART GUDANG PER  2025</t>
  </si>
  <si>
    <t xml:space="preserve"> </t>
  </si>
  <si>
    <t>BULAN DESEMBER 2025</t>
  </si>
  <si>
    <t>DD 7291 MZ</t>
  </si>
  <si>
    <t>REP KIT FOOT BRAKE MERCY</t>
  </si>
  <si>
    <t>KANCINGAN KAMPAS REM</t>
  </si>
  <si>
    <t>BALON AIR SUSPENSI RM BLKNG - KIRI ( DARI SURABAYA )</t>
  </si>
  <si>
    <t xml:space="preserve">REP KIT AIR DRYER MERCY </t>
  </si>
  <si>
    <t>FAN BELT B73 - ( EKASAKTI )</t>
  </si>
  <si>
    <t>NOZZLE MERCY 1164 - ( GR0517 )</t>
  </si>
  <si>
    <t>CONNECTOR DRAT 12"</t>
  </si>
  <si>
    <t>FILTER SOLAR MERCY ATAS - ( HENGST )</t>
  </si>
  <si>
    <t>PAK WAHONO</t>
  </si>
  <si>
    <t>SELANG RADIATOR BAWAH C9000</t>
  </si>
  <si>
    <t>SEKERING 300A MERCY</t>
  </si>
  <si>
    <t>FILTER UDARA RM</t>
  </si>
  <si>
    <t>7682 OA</t>
  </si>
  <si>
    <t>FAN BELT DINAMO JFD75 - HOP ( DCM )</t>
  </si>
  <si>
    <t>FAN BELT PENGHUBUNG KIPAS RADIATOR (S16LB-E0030 )</t>
  </si>
  <si>
    <t>DINAMO WIPER RM - ( SERVICE )</t>
  </si>
  <si>
    <t>7067 OA</t>
  </si>
  <si>
    <t>BOSH PIR BLKNG RG - KANAN</t>
  </si>
  <si>
    <t>BEGEL PIR BLKNG RG (PANJANG) - KANAN</t>
  </si>
  <si>
    <t>PIR BLKNG R260 NO.2 - KANAN ( EKASAKTI )</t>
  </si>
  <si>
    <t>BEGEL PIR MERCY DEPAN - ( EKASAKTI )</t>
  </si>
  <si>
    <t>BAUT TORN MERCY DEPAN PANJANG - ( EKASAKTI )</t>
  </si>
  <si>
    <t>KARET STOPPER MERCY DEPAN - ( EKASAKTI )</t>
  </si>
  <si>
    <t>PIR DEPAN - ( BEKASAN )</t>
  </si>
  <si>
    <t>7199 OA</t>
  </si>
  <si>
    <t>BAUT BAJA 2x18,833 - ( SUKSES MULYA )</t>
  </si>
  <si>
    <t>WASHER (WL) - ( SUKSES MULYA )</t>
  </si>
  <si>
    <t>NEPEL ANGIN 12"</t>
  </si>
  <si>
    <t>DONGKRAK 20ton</t>
  </si>
  <si>
    <t>7669 OA</t>
  </si>
  <si>
    <t>MOTOR CONDENSOR ONLY KINGBO - ( BARU )</t>
  </si>
  <si>
    <t>CENTRAL KOPLING ASSY MERCY</t>
  </si>
  <si>
    <t>METAL DUDUK STD R260</t>
  </si>
  <si>
    <t>EXTRA FAN (KIPAS) - BARU</t>
  </si>
  <si>
    <t>BREAKER ND</t>
  </si>
  <si>
    <t>KANCINGAN PEN SEPATU KAMPAS REM</t>
  </si>
  <si>
    <t>7680 OA</t>
  </si>
  <si>
    <t>ROLLER SEPATU KAMPAS REM</t>
  </si>
  <si>
    <t>SLACK AJUSTER DEPAN R260 - KANAN</t>
  </si>
  <si>
    <t>SHOCK BREKER DEPAN RG - KIRI ( HOP )</t>
  </si>
  <si>
    <t>FAN BELT B87</t>
  </si>
  <si>
    <t>KRU RICI</t>
  </si>
  <si>
    <t>HB 10x50 - ( SUMBER REJEKI )</t>
  </si>
  <si>
    <t>RING - ( SUMBER REJEKI )</t>
  </si>
  <si>
    <t>PIR BLKNG R260 NO.1 - KIRI ( EKASAKTI )</t>
  </si>
  <si>
    <t>SLACK AJUSTER MERCY BLKNG - KANAN</t>
  </si>
  <si>
    <t>7818 OA // MERCY</t>
  </si>
  <si>
    <t>BEARING MERCY 33020 - KIRI</t>
  </si>
  <si>
    <t>FILTER OLI TRANSMISI - ( JAA20 )</t>
  </si>
  <si>
    <t>FAN BELT B45</t>
  </si>
  <si>
    <t>BOSPOM - ( SERVICE )</t>
  </si>
  <si>
    <t>BEGEL MERCY BLKNG - KANAN&amp;KIRI ( EKASAKTI )</t>
  </si>
  <si>
    <t>PACKING CYLINDER HEAD RG - MARUDAN</t>
  </si>
  <si>
    <t>STANG WIPER - KIRI</t>
  </si>
  <si>
    <t>FAN BELT B37</t>
  </si>
  <si>
    <t>DINAMO WIPER - ( SERVICE )</t>
  </si>
  <si>
    <t>KARET STABIL DEPAN RM (S4886-11170 ) - KANAN&amp;KIRI</t>
  </si>
  <si>
    <t>KARET STABIL DEPAN BUNDAR RM</t>
  </si>
  <si>
    <t>7795 OA //MERCY</t>
  </si>
  <si>
    <t>BLOCK COMPRESOR // RUMAH COMPRESOR - ( BARU )</t>
  </si>
  <si>
    <t>KRU HUMAM</t>
  </si>
  <si>
    <t>SELANG PERNAFASAN MESIN MERCY</t>
  </si>
  <si>
    <t>KRU IWAN</t>
  </si>
  <si>
    <t>SLACK AJUSTER MERCY BLKNG - KIRI ( EKASAKTI )</t>
  </si>
  <si>
    <t>HANGER PIR DEPAN BAG DEPAN - KIRI</t>
  </si>
  <si>
    <t>BEARING 33208 - KANAN</t>
  </si>
  <si>
    <t>SEAL RODA MERCY DEPAN - KANAN</t>
  </si>
  <si>
    <t>PIR GAS</t>
  </si>
  <si>
    <t>POWER STEERING R260 - ( TABOC )</t>
  </si>
  <si>
    <t>SEAL RODA DEPAN - KIRI</t>
  </si>
  <si>
    <t>BRAKET // HANGER PIR BLKNG R260 - KIRI</t>
  </si>
  <si>
    <t>COUPLER</t>
  </si>
  <si>
    <t>DIKY BANDA</t>
  </si>
  <si>
    <t>REP KTI MASTER KOPLING RG BAWAH</t>
  </si>
  <si>
    <t>DINAMO STROOM MERCY - ( SERVICE )</t>
  </si>
  <si>
    <t>7560 OA // MERCY</t>
  </si>
  <si>
    <t>BALON AIR SUSPENSI 13CM - KANAN</t>
  </si>
  <si>
    <t>DAHLAN</t>
  </si>
  <si>
    <t>PIR DEPAN AK3 NO.6 - KIRI ( EKASAKTI )</t>
  </si>
  <si>
    <t>PIR DEPAN AK3 NO.7 - KIRI ( EKASAKTI )</t>
  </si>
  <si>
    <t>KARET STABIL DEPAN ATAS MERCY - KANAN&amp;KIRI ( GR1021 )</t>
  </si>
  <si>
    <t>KARET STABIL DINGDONG DEPAN BAWAH - KANAN&amp;KIRI ( GR1090 )</t>
  </si>
  <si>
    <t>PIR REM MERCY</t>
  </si>
  <si>
    <t>PEN KAMPAS REM MERCY - ( JASATEC )</t>
  </si>
  <si>
    <t>FAN BELT 16LB-E0030</t>
  </si>
  <si>
    <t>PEN BRAKE KAMPAS REM - KANAN&amp;KIRI</t>
  </si>
  <si>
    <t>PIR BLKNG R260 NO.2 - KIRI</t>
  </si>
  <si>
    <t>BOSH PIR BLKNG - KIRI</t>
  </si>
  <si>
    <t>CYLINDER MASTER KOPLING BAWAH</t>
  </si>
  <si>
    <t>KARBON DINAMO</t>
  </si>
  <si>
    <t>SLACK ADJUSTER DEPAN R260 - KIRI</t>
  </si>
  <si>
    <t>7686 OA</t>
  </si>
  <si>
    <t>BAUT RODA DEPAN RG - KIRI</t>
  </si>
  <si>
    <t>MUR RODA DEPAN - KIRI</t>
  </si>
  <si>
    <t>SETELAN BALON BLKNG MERCY - ( GR0080 )</t>
  </si>
  <si>
    <t>PILOX HITAM - ( BINTANG TERANG )</t>
  </si>
  <si>
    <t>FERY</t>
  </si>
  <si>
    <t>SHOCK BREKER BLKNG MERCY - KANAN ( TUSUK-TUSUK )</t>
  </si>
  <si>
    <t>7583 OA</t>
  </si>
  <si>
    <t>WATER MANTEL - ( EKASAKTI )</t>
  </si>
  <si>
    <t>SELANG KABEL</t>
  </si>
  <si>
    <t>BAUT AS DINAMO (14)</t>
  </si>
  <si>
    <t>TIEROD MERCY 30" - KANAN ( EKASAKTI )</t>
  </si>
  <si>
    <t>KUNCI RODA MERCY - ( TOKO GOTONG ROYONG )</t>
  </si>
  <si>
    <t>KRU UCOK</t>
  </si>
  <si>
    <t>DONGKRAK - ( TOKO GOTONG ROYONG )</t>
  </si>
  <si>
    <t>KLEM SELANG INTERCOOLER - ( DARI PAK ARIEF GRESIK )</t>
  </si>
  <si>
    <t>7817 OA // MERCY</t>
  </si>
  <si>
    <t>FILTER SOLAR RG BAWAH 1440L - ( HOP )</t>
  </si>
  <si>
    <t>FILTER OLI MERCY - HENGST</t>
  </si>
  <si>
    <t>DINAMO AC LD9i - (SERVICE )</t>
  </si>
  <si>
    <t>LETTER S REM DEPAN HINO - KIRI ( MANDIRI TASIK )</t>
  </si>
  <si>
    <t>BRAKE SEPATU KAMPAS REM DEPAN HINO - ( MANDIRI TASIK )</t>
  </si>
  <si>
    <t>MOTOR BLOWER ONLY ND - ( BARU )</t>
  </si>
  <si>
    <t>SELANG ANGIN MERCY</t>
  </si>
  <si>
    <t>FAN BELT C47</t>
  </si>
  <si>
    <t>PIR DEPAN AK3 NO.1 - KANAN</t>
  </si>
  <si>
    <t>RING COMPRESOR - NPR</t>
  </si>
  <si>
    <t>BLOCK COMPRESOR // RUMAH COMPRESOR - ( SERVICE )</t>
  </si>
  <si>
    <t>BALON AIR SUSPENSON BLKNG - KANAN</t>
  </si>
  <si>
    <t>NEPEL BALON - ( LAS REJO )</t>
  </si>
  <si>
    <t>NEPEL LURUS (SW351-10613 ) - ( LAS REJO )</t>
  </si>
  <si>
    <t>PIR REM DEPAN - KIRI</t>
  </si>
  <si>
    <t>BUANG TANGKI - ( MANDIRI TASIK )</t>
  </si>
  <si>
    <t>SHOCK BREKER DEPAN R260 - KANAN</t>
  </si>
  <si>
    <t>SELANG FLEXIBEL COMPRESOR</t>
  </si>
  <si>
    <t>SEAL ORING</t>
  </si>
  <si>
    <t>BAUT TAP-TAPAN OLI</t>
  </si>
  <si>
    <t>7288 OA</t>
  </si>
  <si>
    <t>RING PLAT 8" - ( SUMBER REJEKI )</t>
  </si>
  <si>
    <t>METAL DUDUK STD R260 - HOP ( DUTA C M )</t>
  </si>
  <si>
    <t>KNALPOT ELBOW - ( EKASAKTI )</t>
  </si>
  <si>
    <t>FAN BELT B80</t>
  </si>
  <si>
    <t>KRES KOPEL STIR MERCY - ( EKASAKTI )</t>
  </si>
  <si>
    <t>KARET STABIL DINGDONG MERCY BLKNG BAWAH - KANAN&amp;KIRI</t>
  </si>
  <si>
    <t>KARET STABIL DINGDONG MERCY BLKNG BAWAH - KIRI</t>
  </si>
  <si>
    <t>AS WATERPUMP R260 - ( S110-91911 )</t>
  </si>
  <si>
    <t>SEAL WATERPUMP</t>
  </si>
  <si>
    <t>KARET STABIL DINGDONG BLKNG RM - ( GH1206 )</t>
  </si>
  <si>
    <t>TROMOL BLKNG R260 - KANAN ( HOP )</t>
  </si>
  <si>
    <t>SEAL AS GAS</t>
  </si>
  <si>
    <t>KARET STABIL DINGODNG DEPAN MERCY - KANAN&amp;KIRI ( GR1090 )</t>
  </si>
  <si>
    <t>SEAL TIMER DEPAN RG/R260</t>
  </si>
  <si>
    <t>SEAL TIMER BLKNG RG/R260</t>
  </si>
  <si>
    <t>TIMER - ( EX DARI PAPUA )</t>
  </si>
  <si>
    <t>KABE VERSENELING R260 - ( KOKEL KOKEL )</t>
  </si>
  <si>
    <t>SIKAT TEMBAGA</t>
  </si>
  <si>
    <t>OBENG - ( SUMBER REJEKI )</t>
  </si>
  <si>
    <t>TANG POTONG - ( SUMBER REJEKI )</t>
  </si>
  <si>
    <t>MATA BOR 12,5mm - ( SUMBER REJEKI )</t>
  </si>
  <si>
    <t>MATA BOR BULAT - ( SUMBER REJEKI )</t>
  </si>
  <si>
    <t>MATA SHOCK 27" - ( SUMBERREJEKI )</t>
  </si>
  <si>
    <t>SEPATU KAMPAS REM MERCY BLKNG - KANAN&amp;KIRI</t>
  </si>
  <si>
    <t>KRU ROHMAD</t>
  </si>
  <si>
    <t>KRU AZIZ</t>
  </si>
  <si>
    <t>KULBOSTER 57</t>
  </si>
  <si>
    <t>PAK DIDIK</t>
  </si>
  <si>
    <t>KARET STABIL BLKNG R260 - KANAN&amp;KIRI</t>
  </si>
  <si>
    <t>BEARING P31-25 GARDAN</t>
  </si>
  <si>
    <t>AKI N150A - BARU</t>
  </si>
  <si>
    <t>BALON AIR SUSPENSI BLKNG (13cm) - KANAN&amp;KIRI</t>
  </si>
  <si>
    <t>BEARING 6203 - ( EKASAKTI )</t>
  </si>
  <si>
    <t>BEARING 6204 - ( EKASAKTI )</t>
  </si>
  <si>
    <t>BALON AIR SUSPENSI DEPAN (13cm) - KANAN&amp;KIRI</t>
  </si>
  <si>
    <t>AS PRISE RG/R260 - ( KR0307 )</t>
  </si>
  <si>
    <t>RING SYNCROMESH GIGI 5/6 RG/R260 - ( TW0634 )</t>
  </si>
  <si>
    <t>RING SYNCROMESH GIGI 3/4 RG/R260 - ( MANDIRI TASIK )</t>
  </si>
  <si>
    <t>BEARING KACANGAN AS KOPLING RG - ( GH0329 )</t>
  </si>
  <si>
    <t xml:space="preserve">RODA GILA ASSY 15" </t>
  </si>
  <si>
    <t>BEARING KEPALA BABI RG</t>
  </si>
  <si>
    <t>BEARING TENSIONER MERCY - ( EKASAKTI )</t>
  </si>
  <si>
    <t>BUSING SEPATU KAMPAS REM</t>
  </si>
  <si>
    <t>BALON AIR SUSPENSI RM - KANAN&amp;KIRI ( SURABAYA )</t>
  </si>
  <si>
    <t>KARET STABIL DEPAN RM/R260 - ( MANDIRI TASIK )</t>
  </si>
  <si>
    <t>PEN SEPATU KAMPAS REM MERCY - ( JASATEC )</t>
  </si>
  <si>
    <t>SEAL RODA MERCY BLKNG - KANAN ( DWI SAKTI )</t>
  </si>
  <si>
    <t>SEAL RODA MERCY BLKNG - KIRI ( ELRING)</t>
  </si>
  <si>
    <t>DONGKRAK - ( GOTONG ROYONG )</t>
  </si>
  <si>
    <t>KUNCI RODA MERCY - ( GOTONG ROYON )</t>
  </si>
  <si>
    <t>SWITH SPEEDO - ( S8319-01360 )</t>
  </si>
  <si>
    <t>BALON AIR SUSPENSI BLKNG (13cm) - KIRI</t>
  </si>
  <si>
    <t>KRU DOYOK</t>
  </si>
  <si>
    <t>BALON AIR SUSPENSON BLKNG - KIRI</t>
  </si>
  <si>
    <t>7599 OA</t>
  </si>
  <si>
    <t>BEARING - ( 999.405 )</t>
  </si>
  <si>
    <t>7731 OA</t>
  </si>
  <si>
    <t>FILTER OLI GOLDEN DRAGON - P554004</t>
  </si>
  <si>
    <t>7629 OA</t>
  </si>
  <si>
    <t>FILTER DRYER MERCY</t>
  </si>
  <si>
    <t>7564 OA // MERCY</t>
  </si>
  <si>
    <t>AS WATERPUMP RG - ( HOP )</t>
  </si>
  <si>
    <t>PIR KOPLING</t>
  </si>
  <si>
    <t>PACKING CULTER RG</t>
  </si>
  <si>
    <t>BLOWER THERMOKING - ( BARU )</t>
  </si>
  <si>
    <t>CONNECTOR NOZZLE MERCY</t>
  </si>
  <si>
    <t>BEGEL PIR BLKNG (13cm) PENDEK - KIRI</t>
  </si>
  <si>
    <t>PIR BLKNG R260 NO.3 - KIRI ( BEKASAN )</t>
  </si>
  <si>
    <t>7818 OA</t>
  </si>
  <si>
    <t>CONDENSOR AC LD8i - KANAN</t>
  </si>
  <si>
    <t>CONDENSOR AC LD8i - KIRI</t>
  </si>
  <si>
    <t>FILTER DRYER LD8i</t>
  </si>
  <si>
    <t>TAHANAN STABIL DEPAN R260 - KANAN&amp;KIRI ( REBUILD )</t>
  </si>
  <si>
    <t>KAMPAS REM DEPAN RG - KANAN&amp;KIRI( HOP )</t>
  </si>
  <si>
    <t>KRAN BUANGAN ANGIN - ( MANDIRI TASIK )</t>
  </si>
  <si>
    <t>PLATE TIMER R260 - ( HOP )</t>
  </si>
  <si>
    <t>BALON AIR SUSPENSI DEPAN RM - KANAN&amp;KIRI ( DARI HIMALAYA )</t>
  </si>
  <si>
    <t>SEAL TUTUP DEKSEL MERCY</t>
  </si>
  <si>
    <t>KABEL VERSENELING R260 - ( KOKEL - KOLONG )</t>
  </si>
  <si>
    <t>ENGINE BRAKE R260 - ( JP0180 )</t>
  </si>
  <si>
    <t>KARET CHAMBER BLKNG - KANAN ( EKASAKTI )</t>
  </si>
  <si>
    <t>SEKERING 300A -</t>
  </si>
  <si>
    <t>LETTER S WIPER - ( SERVICE )</t>
  </si>
  <si>
    <t>BEGEL DEPAN AK3 (28cm) - KIRI</t>
  </si>
  <si>
    <t>KARET CHAMBER 30" - ( S4794-510080 ) // DCM</t>
  </si>
  <si>
    <t>SEAL RODA DRAGON BLKNG - KIRI</t>
  </si>
  <si>
    <t>HANGER PIR DEPAN BAG DEPAN R260 - KANAN&amp;KIRI ( BARU )</t>
  </si>
  <si>
    <t>7602 OA</t>
  </si>
  <si>
    <t>KARET WIPER 28" - KANAN</t>
  </si>
  <si>
    <t>7263 OA</t>
  </si>
  <si>
    <t>RING PLAT M10" - ( SUMBER REJEKI )</t>
  </si>
  <si>
    <t>RING PLAT M8" - ( SUMBER REJEKI )</t>
  </si>
  <si>
    <t>IC REGULATOR AMPERE MERCY - MONARCK ( GR0480 )</t>
  </si>
  <si>
    <t>KRU YANTO</t>
  </si>
  <si>
    <t>KAWAT LAS KUNINGAN</t>
  </si>
  <si>
    <t>7671 OA</t>
  </si>
  <si>
    <t xml:space="preserve">STANG WIPER </t>
  </si>
  <si>
    <t>PACKING CYLINDER HEAD RG - ( MARUSAN )</t>
  </si>
  <si>
    <t>BUANGAN ANGIN R260 - ( MANDIRI TASIK )</t>
  </si>
  <si>
    <t>7670 OA</t>
  </si>
  <si>
    <t>7520 OA</t>
  </si>
  <si>
    <t>TIEROD R260 - KANAN&amp;KIRI ( REBUILD )</t>
  </si>
  <si>
    <t>SIKAT KAWAT</t>
  </si>
  <si>
    <t>REP KIT BOSTER KOPLING MERCY - ( WB0075 )</t>
  </si>
  <si>
    <t>PIR REM BLKNG SAMBUNG - KANAN&amp;KIRI</t>
  </si>
  <si>
    <t>SELANG AIR 5/8 - ( SUMBER TEKNIK )</t>
  </si>
  <si>
    <t>ROLLER SEPATU KAMPAS REM BLKNG</t>
  </si>
  <si>
    <t>MALANG</t>
  </si>
  <si>
    <t>SAIFUL BAHRI</t>
  </si>
  <si>
    <t>PERBAIKAN LOW POWER // ENGINE ANALISA ( ENGINE LIMIT ) // JASA</t>
  </si>
  <si>
    <t>7730 OA</t>
  </si>
  <si>
    <t>MATERING UNIT</t>
  </si>
  <si>
    <t>PERBAIKAN ENGIENE CAN'T START (MESIN TIDAK BISA HIDUP) // ENGINE ANALISA // JASA</t>
  </si>
  <si>
    <t>CEK WIRING HARNES</t>
  </si>
  <si>
    <t>ECU RETADER</t>
  </si>
  <si>
    <t>ECU ABS</t>
  </si>
  <si>
    <t>ENGINE ECU</t>
  </si>
  <si>
    <t>ECAS (AIR SUSPENSI)</t>
  </si>
  <si>
    <t>INSTRUMENT PANEL</t>
  </si>
  <si>
    <t>7286 OA</t>
  </si>
  <si>
    <t>7560 OA</t>
  </si>
  <si>
    <t>FILTER SOLAR MERCY ATAS</t>
  </si>
  <si>
    <t>KEMENANGAN</t>
  </si>
  <si>
    <t>KNALPOT</t>
  </si>
  <si>
    <t>GIGI BAWAH 5 RG (33421-E0102) - ( DARI SURABAYA )</t>
  </si>
  <si>
    <t>AS PRIS RM - MTC (33301-E0170 )</t>
  </si>
  <si>
    <t>VALVE HEAD BRACO - ( P.935.348 ) // JAYA ANUGERAH</t>
  </si>
  <si>
    <t>DUMPER PULLY RG/R260</t>
  </si>
  <si>
    <t>TEPLON PLASTOIK</t>
  </si>
  <si>
    <t>SHOCK BREKER DEPAN MERCY - (KOLONG-KOLONG) KANAN</t>
  </si>
  <si>
    <t>PIR DEPAN AK3 NO.6 - KANAN ( EKASAKTI )</t>
  </si>
  <si>
    <t>SHAFT SEAL ND - ( DARI SURABAYA )</t>
  </si>
  <si>
    <t>PIR DEPAN AK NO.1 - KIRI</t>
  </si>
  <si>
    <t>PIR DEPAN AK3 NO.2T - KIRI</t>
  </si>
  <si>
    <t>TEPLON PLASTIK</t>
  </si>
  <si>
    <t>SHOCK BREKER MERCY DEPAN - KANAN (KOLONG-KOLONG)</t>
  </si>
  <si>
    <t>BEGEL PIR DEPAN AK3 (13cm) - KIRI</t>
  </si>
  <si>
    <t>KARET STABIL DEPAN R260 - KANAN&amp;KIRI</t>
  </si>
  <si>
    <t>KRU MONDIL</t>
  </si>
  <si>
    <t>L 7796 UV</t>
  </si>
  <si>
    <t>AKI N150A - INCOE</t>
  </si>
  <si>
    <t>L 7796 UV // KEMENENGAN</t>
  </si>
  <si>
    <t>FILTER OLI PERSENELING - JAA20</t>
  </si>
  <si>
    <t>SWITH KLAKSON - ( EKASAKTI )</t>
  </si>
  <si>
    <t>SEAL KRUK AS DEPAN RG</t>
  </si>
  <si>
    <t>DIKY</t>
  </si>
  <si>
    <t>MATA SCOK 30mm - ( SUMBER REJEKI )</t>
  </si>
  <si>
    <t>7131 OA</t>
  </si>
  <si>
    <t>SETELAN SUSPENSI BLKNG - KANAN ( GR0353 )</t>
  </si>
  <si>
    <t>TUTUP OLI PLASTIK</t>
  </si>
  <si>
    <t>KARET STABIL DEPAN RM - KIRI</t>
  </si>
  <si>
    <t>BEGEL PIR MERCY BLKNG - KIRI ( EKASAKTI )</t>
  </si>
  <si>
    <t>RING PLAT M10 - ( SUMBER REJEKI )</t>
  </si>
  <si>
    <t>RING PLAT M18 - ( SUMBER REJEKI )</t>
  </si>
  <si>
    <t>P10x60 - ( SUMBER REJEKI )</t>
  </si>
  <si>
    <t>MARDI</t>
  </si>
  <si>
    <t>MUR CAKAR M6 - ( SUMBER REJEKI )</t>
  </si>
  <si>
    <t>CAT AVIAN ABU-ABU - ( BINTANG TERANG )</t>
  </si>
  <si>
    <t>MINYAK - ( BINTANG TERANG )</t>
  </si>
  <si>
    <t>RODA BESI 4" - ( TOKO WINA )</t>
  </si>
  <si>
    <t>AKI N100A BARU - INCOE</t>
  </si>
  <si>
    <t>HB 8x70 - ( SUMBER REJEKI )</t>
  </si>
  <si>
    <t>MATA BOR 8mm - ( SUMBER REJEKI )</t>
  </si>
  <si>
    <t>PIR BLKNG R260 NO.4 - KIRI</t>
  </si>
  <si>
    <t>SEAL RODA DEPAN</t>
  </si>
  <si>
    <t>SEAL RODA BLKNG DALAM</t>
  </si>
  <si>
    <t>IC REGULATOR ND - MODEL BARU ( 90am )</t>
  </si>
  <si>
    <t>IC REGULATOR ND - MODEL LAMA ( 85am )</t>
  </si>
  <si>
    <t>IC REGULATOR ND - LD9 ( 110amp )</t>
  </si>
  <si>
    <t>BEGEL PIR BLKNG RG (PENDEK) - KANAN</t>
  </si>
  <si>
    <t>IC REGULATOR ND MODEL BARU 90am - ( MITRA RAJASA )</t>
  </si>
  <si>
    <t>IC REGULATOR ND MODEL BARU 90am - ( KARYA ANUGERAH )</t>
  </si>
  <si>
    <t>SHOCK BREKER BLKNG BAG DEPAN RM - KANAN</t>
  </si>
  <si>
    <t>SELANG 6"</t>
  </si>
  <si>
    <t>NEPEL // CONNECTOR "L" (SN352-10613) - DUTA C M</t>
  </si>
  <si>
    <t>NEPEL SAMBUNG 6"</t>
  </si>
  <si>
    <t>BEARING KIPAS RADIATOR 6205 MERCY</t>
  </si>
  <si>
    <t>BEARING KIPAS RADIATOR 544014B - ( BE0409 )</t>
  </si>
  <si>
    <t>SEAL KIPAS RADIATOR SB 30x62x10 - ( GR0338 )</t>
  </si>
  <si>
    <t>FEED PUMP - ( TK0105 )</t>
  </si>
  <si>
    <t>AS KIPAS RADIATOR MERCY</t>
  </si>
  <si>
    <t>BEARING TRANSIONER PULLY MERCY - ( BE0414 )</t>
  </si>
  <si>
    <t>SEAL TRANSFER PULLY - SB305012</t>
  </si>
  <si>
    <t>BEARING TENSIONER 30BD40T12VVCG21 MERCY</t>
  </si>
  <si>
    <t>TUTUP RESERVAIR RADIATOR MERCY</t>
  </si>
  <si>
    <t>BAUT TORN DEPAN - KANAN&amp;KIRI</t>
  </si>
  <si>
    <t>BOSH PIR DEPAN AK3 - KANAN&amp;KIRI</t>
  </si>
  <si>
    <t>BEGEL PIR DEPAN AK3 (28cm) - KANAN&amp;KIRI</t>
  </si>
  <si>
    <t>PIR DEPAN AK3 NO.3 KLEM - KANAN&amp;KIRI ( EKASAKTI )</t>
  </si>
  <si>
    <t>PIR DEPAN AK3 NO.4 - KANAN&amp;KIRI ( EKASAKTI )</t>
  </si>
  <si>
    <t>TIEROD MERCY - KIRI ( EKASAKTI )</t>
  </si>
  <si>
    <t>FAN BELT B88 - ( EKASAKTI )</t>
  </si>
  <si>
    <t>KAMPAS KOPLING 15,5" - HAMMER</t>
  </si>
  <si>
    <t>APUNG-APUNG SOLAR MERCY</t>
  </si>
  <si>
    <t xml:space="preserve">REP KIT BOSTER KOPLING DRAGON - </t>
  </si>
  <si>
    <t>BEARING TENSIONER LM11949 MERCY</t>
  </si>
  <si>
    <t>SHOCK BREKER BLKNG R260 - KIRI ( HOP )</t>
  </si>
  <si>
    <t>7554 OA</t>
  </si>
  <si>
    <t>BOSH SEPATU KAMPAS REM BLKNG</t>
  </si>
  <si>
    <t>BEARING 6304</t>
  </si>
  <si>
    <t>SIWURAN GAS</t>
  </si>
  <si>
    <t>SEAL RUMAH OLI MERCY</t>
  </si>
  <si>
    <t>DINAMO STATER MERCY - ( BARU )</t>
  </si>
  <si>
    <t>SETELAN BALON SUSPENSI - KIRI ( FR0080 )</t>
  </si>
  <si>
    <t>SAMBUNGAN SELANG 6"</t>
  </si>
  <si>
    <t>POWER STEERING ASSY R260</t>
  </si>
  <si>
    <t>KRU BAGUS</t>
  </si>
  <si>
    <t>SAMBUNGAN SELANG 8"</t>
  </si>
  <si>
    <t>SAMBUNGAN SELANG 10"</t>
  </si>
  <si>
    <t>FAN COOLING ONLY ND</t>
  </si>
  <si>
    <t>KABEL VERSENELING MERCY 1625</t>
  </si>
  <si>
    <t>TAHANAN STABIL DEPAN R260</t>
  </si>
  <si>
    <t>7564 OA</t>
  </si>
  <si>
    <t xml:space="preserve">PEN BRAKE SEPATU KAMPAS REM </t>
  </si>
  <si>
    <t>FILTER UDARA</t>
  </si>
  <si>
    <t>7705 OA</t>
  </si>
  <si>
    <t>KRU ILHAM</t>
  </si>
  <si>
    <t>BEGEL PIR DEPAN AK3 - KANAN</t>
  </si>
  <si>
    <t>DD 7715 ME</t>
  </si>
  <si>
    <t>BOLAM CONTROL AC</t>
  </si>
  <si>
    <t>SEAL DEKSEL KLEP MERCY ATAS - ( GR0702 )</t>
  </si>
  <si>
    <t>DD 7618 ME</t>
  </si>
  <si>
    <t>ROLLER SEPATU KAMPAS REM BLKNG - ( MANDIRI TASIK )</t>
  </si>
  <si>
    <t>BEGEL PIR BLKNG RG (PANJANG) - KIRI</t>
  </si>
  <si>
    <t>KRU BUDI</t>
  </si>
  <si>
    <t>MUR STABIL 27"</t>
  </si>
  <si>
    <t>PLENDES MERCY 15,5" - GTX</t>
  </si>
  <si>
    <t>KAMPAS KOPLING MERCY 15,5" - HAMMER</t>
  </si>
  <si>
    <t>PIR DEPAN R260 NO.1 - KANAN</t>
  </si>
  <si>
    <t>PIR DEPAN R260 NO.2 - KANAN</t>
  </si>
  <si>
    <t>PULLY COMPRESOR ND</t>
  </si>
  <si>
    <t>SEAL STAINER POWER - ( LANCAR MAGELANG )</t>
  </si>
  <si>
    <t>MATA SHOCK 3/4 x32 (TEKIRO) - ( SUMBER REJEKI )</t>
  </si>
  <si>
    <t>KRU SALIM</t>
  </si>
  <si>
    <t>TUTUP FILTER SOLAR MERCY</t>
  </si>
  <si>
    <t>SELANG AIR TURBO ATAS</t>
  </si>
  <si>
    <t>DINAMO STROOM HINO - ( SERVICE )</t>
  </si>
  <si>
    <t>FAN BELT RADIATOR - 16LAEJAA10</t>
  </si>
  <si>
    <t>FAN BELT PENGHUBUNG KIPAS RAD - S16LBE0030</t>
  </si>
  <si>
    <t>7516 OD // EFESIENSI</t>
  </si>
  <si>
    <t>7728 IZ // MERCY</t>
  </si>
  <si>
    <t>PACKING CYLINDER HEAD COMPRESOR MERCY</t>
  </si>
  <si>
    <t>SEAL RUMAH FILTER OLI MERCY</t>
  </si>
  <si>
    <t>KRU KHAMID</t>
  </si>
  <si>
    <t>DD 7718 ME</t>
  </si>
  <si>
    <t>TAHANAN STABIL MERCY DEPAN - KANAN&amp;KIRI</t>
  </si>
  <si>
    <t>BEGEL PIR BLKNG RG (PENDEK) - KIRI</t>
  </si>
  <si>
    <t>DINAMO AC THERMOKING - ( SERVICE )</t>
  </si>
  <si>
    <t>7603 OA</t>
  </si>
  <si>
    <t>KAMPAS REM DEPAN RG - KIRI&amp;KIRI ( HOP )</t>
  </si>
  <si>
    <t>SEAL AS GAS - ( HOP )</t>
  </si>
  <si>
    <t>FASHER RG KOTAK</t>
  </si>
  <si>
    <t>RELAY MERCY VDO</t>
  </si>
  <si>
    <t>SHOCK BREKER MERCY DEPAN - KIRI (TUSUK-TUSUK)</t>
  </si>
  <si>
    <t>KARET STABIL DEPAN BAG DEPAN BAWAH - KANAN&amp;KIRI</t>
  </si>
  <si>
    <t>KARET STABIL DEPAN ATAS - KANAN&amp;KIRI ( GR1021 )</t>
  </si>
  <si>
    <t>FILTER OLI DRAGON</t>
  </si>
  <si>
    <t>FILTER SOLAR DRAGON ATAS - ( 23390-JAA10 )</t>
  </si>
  <si>
    <t>BOSH SEPATU KAMPAS REM BLKNG - ( MANDIRI TASIK )</t>
  </si>
  <si>
    <t>SELANG INTERCOOLER BAWAH - ( JP0001 )</t>
  </si>
  <si>
    <t>REP KIT VALVE MERCY - ( 990.169 )</t>
  </si>
  <si>
    <t>STAR POINT MERCY - ( 935.103 )</t>
  </si>
  <si>
    <t>RING PISTON R260 - ( NPR )</t>
  </si>
  <si>
    <t>SHOCK BREKER MERCY DEPAN - KIRI (TUSUK-KOLONG)</t>
  </si>
  <si>
    <t>7663 OA</t>
  </si>
  <si>
    <t>GARDAN R260 ASSY - ( MANDIRI TASIK )</t>
  </si>
  <si>
    <t>SELANG FLEXIBEL POWER</t>
  </si>
  <si>
    <t>BEARING 6305</t>
  </si>
  <si>
    <t>SEAL 6305</t>
  </si>
  <si>
    <t>NEPPEL SAMBUNG 12"</t>
  </si>
  <si>
    <t>7516 OD</t>
  </si>
  <si>
    <t>GIGI SUSUN 5 ATAS - ( MANDIRI TASIK )</t>
  </si>
  <si>
    <t>SLIDING COOLER GIGI 5/6 RG - ( KR0328 )</t>
  </si>
  <si>
    <t>CONSYNCRO GIGI 5/6 RG - ( TW0627 )</t>
  </si>
  <si>
    <t>BEARING BAMBU GIGI 5/6 RG - ( GH0420 )</t>
  </si>
  <si>
    <t>PIR DEPAN AK3 NO.3 KLEM - KIRI ( EKASAKTI )</t>
  </si>
  <si>
    <t>PIR DEPAN AK3 NO.4 - KIRI ( EKASAKTI )</t>
  </si>
  <si>
    <t xml:space="preserve">PIR BLKNG R260 NO.2 - KIRI </t>
  </si>
  <si>
    <t>PIR BLKNG R260 NO.4 - KIRI ( EKASAKTI )</t>
  </si>
  <si>
    <t>FILTER DRIER LD8i - ( MANDIRI TASIK )</t>
  </si>
  <si>
    <t>FAN BELT 8pk1780 MERCY</t>
  </si>
  <si>
    <t>BUANGAN ANGIN TANGKI - ( MANDIRI TASIK )</t>
  </si>
  <si>
    <t>TUTUP RADIATOR</t>
  </si>
  <si>
    <t>KLEP COMPRESOR - ( 29101-1370 )</t>
  </si>
  <si>
    <t>FAN BELT B78 - ( EKASAKTI )</t>
  </si>
  <si>
    <t xml:space="preserve">ORING CHAMBER NOZZLE </t>
  </si>
  <si>
    <t>KARET STOPPER DEPAN - KANAN&amp;KIRI ( DR CIREBON )</t>
  </si>
  <si>
    <t>FAN BELT 13x1600</t>
  </si>
  <si>
    <t>FAN BELT 13x1400</t>
  </si>
  <si>
    <t>FAN BELT 13x1371</t>
  </si>
  <si>
    <t>KAMPAS REM BLKNG MERCY - KANAN&amp;KIRI ( FRASCLE )</t>
  </si>
  <si>
    <t>BEARING 6215 AC</t>
  </si>
  <si>
    <t>KARET STABIL DEPAN BAG BAWAH MERCY - KANAN&amp;KII ( TK0067 )</t>
  </si>
  <si>
    <t>PIR BLKNG AK3 NO.3 - KANAN ( BEKAS )</t>
  </si>
  <si>
    <t>BEGEL PIR BLKNG RG (45cm) - KANAN</t>
  </si>
  <si>
    <t>SEAL NOKEN AS BOSHPOM - ( JASATEC )</t>
  </si>
  <si>
    <t>SHOCK BREKER MERCY DEPAN - KIRI ( TUSUK-TUSUK) ( EKASAKTI )</t>
  </si>
  <si>
    <t>BLOCK COMPRESOR HINO - ( BARU )</t>
  </si>
  <si>
    <t>KRU YONO</t>
  </si>
  <si>
    <t>FAN BELT B86 - ( EKASAKTI )</t>
  </si>
  <si>
    <t>FAN BELT PENGHUBUNG RADIATOR - ( S16LB-E0030 )</t>
  </si>
  <si>
    <t>PIR BLKNG R260 NO.4 KLEM - KANAN ( EKASAKTI )</t>
  </si>
  <si>
    <t>KRU DAHLAN</t>
  </si>
  <si>
    <t>BOSH PIR BLKNG RG - KANAN&amp;KIRI</t>
  </si>
  <si>
    <t>TUTUP RADIATOR HINO</t>
  </si>
  <si>
    <t xml:space="preserve">DING DONG MERCY ( MODEL V ) - </t>
  </si>
  <si>
    <t>FUSE 949530-0270 - ( BARU )</t>
  </si>
  <si>
    <t>PLENDES 15,5" - ( SHACS )</t>
  </si>
  <si>
    <t>IC REGULATOR ND BARU - MITRA RAJASA</t>
  </si>
  <si>
    <t>RADIATOR R260 - BARU ( HOP )</t>
  </si>
  <si>
    <t>IYAK SURABAYA</t>
  </si>
  <si>
    <t>NEPPEL AIR TURBO - ( 35056 )</t>
  </si>
  <si>
    <t>SEAL RODA MERCY BLKNG - KANAN&amp;KIRI</t>
  </si>
  <si>
    <t>KAMPAS REM MERCY BLKNG - KANAN ( FRASLE )</t>
  </si>
  <si>
    <t>BEARING 6205</t>
  </si>
  <si>
    <t>SEAL KIPAS RADIATOR MERCY - ( GR1046 )</t>
  </si>
  <si>
    <t>TAHANAN STABIL DEPAN R260 - KIRI ( REBUILD )</t>
  </si>
  <si>
    <t>AIR DRYER MERCY - TABOC ( 976.390 )</t>
  </si>
  <si>
    <t>7810 OA</t>
  </si>
  <si>
    <t>PEN BRAKE KAMPAS REM - ( UNTUK JASATEC )</t>
  </si>
  <si>
    <t>PIR KAMPAS REM MERCY</t>
  </si>
  <si>
    <t>STANG WIPER - KANAN&amp;KIRI ( EKASAKTI )</t>
  </si>
  <si>
    <t>SWITH OLI - ( 83530-E0250 )</t>
  </si>
  <si>
    <t>NEPPEL SAMBUNG 8"</t>
  </si>
  <si>
    <t>KAMPAS REM MERCY BLKNG - ( FRASCLE )</t>
  </si>
  <si>
    <t>PIR REM BLKNG MERCY</t>
  </si>
  <si>
    <t>PIR REM BLKNG LURUS</t>
  </si>
  <si>
    <t>PIR REM BLKNG SAMBUNG</t>
  </si>
  <si>
    <t>PIR REM DEPAN</t>
  </si>
  <si>
    <t>KARET STABIL DEPAN (BUNDAR) - KIRI ( CIREBON )</t>
  </si>
  <si>
    <t>SLACK ADJUSTER BLKNG R260 - KANAN</t>
  </si>
  <si>
    <t>SELANG NOZZLE NO.6</t>
  </si>
  <si>
    <t>KARET STABIL DINGDONG BLKNG RM - KANAN&amp;KIRI ( GH1206 )</t>
  </si>
  <si>
    <t>PULLY DINAMO AC LD8i MODEL LAMA - ( LAS REJO )</t>
  </si>
  <si>
    <t>DIKY BANDAG</t>
  </si>
  <si>
    <t>BOSH LETTER S REM - KANAN ( MANDIRI TASIK )</t>
  </si>
  <si>
    <t>KRU ZAENURI</t>
  </si>
  <si>
    <t>TROMOL BLKNG R260 - KANAN</t>
  </si>
  <si>
    <t>KRU TAHIAR</t>
  </si>
  <si>
    <t xml:space="preserve">STAR POINT - ( MB0675 ) </t>
  </si>
  <si>
    <t>RODA 6" MATI - ( SUMBER REJEKI )</t>
  </si>
  <si>
    <t>RODA 6" HIDUP - ( SUMBER REJEKI )</t>
  </si>
  <si>
    <t>MUR 5/8 - ( SUMBER REJEKI )</t>
  </si>
  <si>
    <t>7562 OA</t>
  </si>
  <si>
    <t>BEARING 32218 - KIRI</t>
  </si>
  <si>
    <t>NEPPLE PENGHUBUNG // NEPEL AIR SUS - ( SN351-10613 )</t>
  </si>
  <si>
    <t>ELBOW PENGHUBUNG // NEPEL AIR SUS - ( SN352-10613 )</t>
  </si>
  <si>
    <t>NEPPLE SAMBUNGAN 6"</t>
  </si>
  <si>
    <t>SLACK ADJUSTER MERCY BLKNG - KANAN ( BR0691 )</t>
  </si>
  <si>
    <t>RELAY OTOMATIC MERCY</t>
  </si>
  <si>
    <t>BAUT PUTIH M10x150P150 - ( SUKSES MULYA )</t>
  </si>
  <si>
    <t>PIR DEPAN AK3 NO.2 --KIRI</t>
  </si>
  <si>
    <t>KRU ANDY</t>
  </si>
  <si>
    <t>KING PEN MERCY - KANAN</t>
  </si>
  <si>
    <t>BEARING NUPK 309</t>
  </si>
  <si>
    <t>BEARING NUPK 6311</t>
  </si>
  <si>
    <t>BEARING AS GIGI SUSUN MERCY - ( BR0538 )</t>
  </si>
  <si>
    <t>SEAL COVER MERCY PERSENELING - ( EV0058 )</t>
  </si>
  <si>
    <t>SEAL PERSENELING DEPAN MERCY - ( GR1321 )</t>
  </si>
  <si>
    <t>METAL DUDUK STD R260 - ( HOP )</t>
  </si>
  <si>
    <t>METAL JALAN STD R260 - ( HOP )</t>
  </si>
  <si>
    <t>SLACK ADJUSTER DEPAN R260 - KANAN - ( BR0038 )</t>
  </si>
  <si>
    <t>PIR BLKNG R260 NO.4 KLEM - KANAN ( SUKA MULYA PIR )</t>
  </si>
  <si>
    <t>NEPEL SAMBUNG ANGIN 12"</t>
  </si>
  <si>
    <t>LAHIR KING PEN MERCY - KANAN</t>
  </si>
  <si>
    <t>BEARING 32210 MERCY - KANAN</t>
  </si>
  <si>
    <t>SELANG BENANG 5/8 - ( SUMBER TEKNIK )</t>
  </si>
  <si>
    <t>BEARING VC 208 DI - ( SUMBER TEKNIK )</t>
  </si>
  <si>
    <t xml:space="preserve">SELANG INTERCOOLER MERCY BAWAH (BESAR/PANJANG) </t>
  </si>
  <si>
    <t>BEGEL PIR DEPAN AK3 (28cm) - KANAN</t>
  </si>
  <si>
    <t>7553 OA</t>
  </si>
  <si>
    <t>PIR DEPAN AK3 NO.3 - KIRI ( EKASAKTI )</t>
  </si>
  <si>
    <t>LETTER S OLORAN PERSENELING MERCY ( TIPIS )</t>
  </si>
  <si>
    <t>BOSPOM HINO - ( BEKASAN 7202 OA )</t>
  </si>
  <si>
    <t>CONECTOR SELANG 12"</t>
  </si>
  <si>
    <t>JUMLAH PEMAKAIAN SPARE PART GUDANG PER DESEMEBER 2025</t>
  </si>
  <si>
    <t>BULAN JANUARI 2026</t>
  </si>
  <si>
    <t>TROMOL BLKNG R260 - KANAN&amp;KIRI</t>
  </si>
  <si>
    <t>SENSOR KRUK AS - ( CV SELALU ABADI )</t>
  </si>
  <si>
    <t>HANGER PIR DEPAN BAG DEPAN - KANAN</t>
  </si>
  <si>
    <t>BAUT HANGER - KANAN</t>
  </si>
  <si>
    <t>PIR DEPAN AK3 NO.1 - KANAN ( EKASAKTI )</t>
  </si>
  <si>
    <t>RING PIR BLKNG MERCY - KANAN ( EKASAKTI )</t>
  </si>
  <si>
    <t>ROLLER SEPATU KAMPAS REM - KIRI</t>
  </si>
  <si>
    <t>BOSH PIR BLKNG - KANAN</t>
  </si>
  <si>
    <t>SLACK ADJUSTER BLKNG R260 - KANAN&amp;KIRI</t>
  </si>
  <si>
    <t>TEPLON PLASTIK DEPA - KANAN</t>
  </si>
  <si>
    <t>HANGER PIR DEPAN BAG DEPAN - KIRI ( EKASAKTI )</t>
  </si>
  <si>
    <t>SETELAN SUSPENSIG BLKNG - KANAN ( EKASAKTI )</t>
  </si>
  <si>
    <t>SLACK ADJUSTER MERCY DEPAN - KIRI</t>
  </si>
  <si>
    <t>TIEROD R260 - KANAN ( PARIKESIT )</t>
  </si>
  <si>
    <t>NEPEL AC 3/8 - ( KARYA ANUGERAH )</t>
  </si>
  <si>
    <t>STAT SPRING - ( SUMBER JAYA )</t>
  </si>
  <si>
    <t>FAN BELT DINAMO SZ910-JFD75</t>
  </si>
  <si>
    <t>KRAN ANGIN - ( MANDIRI TASIK )</t>
  </si>
  <si>
    <t>SHOCK BREKER DEPAN R260 - KANAN&amp;KIRI</t>
  </si>
  <si>
    <t>BAUT</t>
  </si>
  <si>
    <t>KAMPAS REM GOLDEN DEPAN - KANAN</t>
  </si>
  <si>
    <t>ENGINE BRAKE R260</t>
  </si>
  <si>
    <t>MR MERCY - ( SERVICE - PAK ARIF SURABAYA )</t>
  </si>
  <si>
    <t>DD 7615</t>
  </si>
  <si>
    <t>DING-DONG DEPAN ATAS MERCY 1626 - ( GR0871 )</t>
  </si>
  <si>
    <t>BEGEL PIR MERCY DEPAN - KANAN&amp;KIRI</t>
  </si>
  <si>
    <t>BAUT TORN MERCY DEPAN (PANJANG) - KANAN&amp;KIRI</t>
  </si>
  <si>
    <t>KARET STOPPER MERCY DEPAN - KANAN</t>
  </si>
  <si>
    <t>PIR MERCY DEPAN NO.5 - KIRI ( EKASAKTI )</t>
  </si>
  <si>
    <t>HTB (8,8) 20x100 P250 - ( NEVO )</t>
  </si>
  <si>
    <t>HTB (8,8) 24x110 P300 - ( NEVO )</t>
  </si>
  <si>
    <t>MUR BETENG 36"</t>
  </si>
  <si>
    <t>ORING - ( EKASAKTI )</t>
  </si>
  <si>
    <t>TROMOL MERCY DEPAN - KANAN&amp;KIRI</t>
  </si>
  <si>
    <t>KRU ANDI</t>
  </si>
  <si>
    <t>TIEROD MODEL BANTENG - KANAN</t>
  </si>
  <si>
    <t>BAUT BOLT - ( SZ105-18009 ) // DUTA C M</t>
  </si>
  <si>
    <t xml:space="preserve">SUPERLON </t>
  </si>
  <si>
    <t>SEAL COMPRESOR MERCY</t>
  </si>
  <si>
    <t>PACKING SEAL KLEP</t>
  </si>
  <si>
    <t>SEAL KLEP MERCY</t>
  </si>
  <si>
    <t>BAUT METAL JALAN MERCY</t>
  </si>
  <si>
    <t>METAL JALAN STD MERCY</t>
  </si>
  <si>
    <t>PACKING CULTER MERCY</t>
  </si>
  <si>
    <t>KLEP INT MERCY</t>
  </si>
  <si>
    <t>KLEP EXH MERCY</t>
  </si>
  <si>
    <t>BALON AIR SUSPENSI BLKNG BAG BLKNG - KIRI</t>
  </si>
  <si>
    <t>PIR DEPAN AK2 NO.2 - KANAN</t>
  </si>
  <si>
    <t>MUR TURBO</t>
  </si>
  <si>
    <t>PEN PIR MERCY BLKNG - KANAN</t>
  </si>
  <si>
    <t>KRU AJIK</t>
  </si>
  <si>
    <t>BOSH PIR MERCY BLKNG - KANAN</t>
  </si>
  <si>
    <t>BOSH PIR MERCY DEPAN - KANAN&amp;KIRI</t>
  </si>
  <si>
    <t>KRU ROHIMIN</t>
  </si>
  <si>
    <t>PLATE TIMER R260 - ( GENUIN )</t>
  </si>
  <si>
    <t>SELANG FLEXIBERL POWER</t>
  </si>
  <si>
    <t>STANG WIPER 28" - KIRI</t>
  </si>
  <si>
    <t>KAMPAS REM MERCY DEPAN - KANAN&amp;KIRI ( FRASCLE )</t>
  </si>
  <si>
    <t>VALVE SUSPENSI DEPAN - ( GR0353 )</t>
  </si>
  <si>
    <t>SELANG NOZZLE NO.4 R260</t>
  </si>
  <si>
    <t>TAHANAN STABIL BLKNG R260 - KIRI</t>
  </si>
  <si>
    <t>KABEL ROLL - KUNING</t>
  </si>
  <si>
    <t>KARET PANGKON MESIN DEPAN RG - KANAN&amp;KIRI</t>
  </si>
  <si>
    <t>KARET PANGKON MESIN BLKNG RG - KANAN&amp;KIRI</t>
  </si>
  <si>
    <t>KRU DAFA</t>
  </si>
  <si>
    <t>SELANG FLEXIBERL HIGH AC</t>
  </si>
  <si>
    <t>KLEM SELANG INTERCOOLER</t>
  </si>
  <si>
    <t>KMAPAS REM DEPAN RG - KANAN ( HOP )</t>
  </si>
  <si>
    <t>SETELAN SUSPENSI BLKNG - KIRI ( GR0080 )</t>
  </si>
  <si>
    <t>KARET STABIL DING-DONG BAGIAN BAWAH MERCY - ( GR0002 )</t>
  </si>
  <si>
    <t>KARET STABIL BLKNG MERCY</t>
  </si>
  <si>
    <t>NEPPLE SAMBUNGAN 8"</t>
  </si>
  <si>
    <t>KOKELAN GAS 12" - ( EKASAKTI )</t>
  </si>
  <si>
    <t>BALON AIR SUSPENSI DEPAN (13cm) - KANAN</t>
  </si>
  <si>
    <t>BALON AIR SUSPENSI DEPAN (13cm) - SEREP</t>
  </si>
  <si>
    <t>SHROUD FAN LD8i - ( 041130-2120 ) KARYA A</t>
  </si>
  <si>
    <t>KLEM MERCY TURBO</t>
  </si>
  <si>
    <t>BEARING LM11949/910 PULLY PENGHUBUNG - ( BE0414 )</t>
  </si>
  <si>
    <t>SEAL SB305012</t>
  </si>
  <si>
    <t>BEARING VC208 - ( SUMBER TEKNIK )</t>
  </si>
  <si>
    <t>TUTUP DEKSEL KLEP ( TW0035 )</t>
  </si>
  <si>
    <t>MATA GRENDA SLEP</t>
  </si>
  <si>
    <t>KARET STABIL DEPAN RG</t>
  </si>
  <si>
    <t>DINAMO STROOM R260 - ( SERVICE )</t>
  </si>
  <si>
    <t>BOSH SEPATU KAMPAS REM BLKNG - KIRI</t>
  </si>
  <si>
    <t>TEPLON PLASTIK DEPAN - KIRI</t>
  </si>
  <si>
    <t>BOSH PIR MERCY BLKNG - KIRI</t>
  </si>
  <si>
    <t>UNIT PUMP MERCY - ( SERVICE )</t>
  </si>
  <si>
    <t>BAUT TORN BLKNG</t>
  </si>
  <si>
    <t>KAMPAS REM MERCY BLKNG - KANAN&amp;KIRI ( FRASLE )</t>
  </si>
  <si>
    <t>KRU PAK JACK</t>
  </si>
  <si>
    <t>KLEP ANGIN 1 ARAH</t>
  </si>
  <si>
    <t>DRYER MERCY ASSY - ( 996.390 )</t>
  </si>
  <si>
    <t>BOSTER KOPLING RG/R260 ASSY</t>
  </si>
  <si>
    <t>KNALPOT SPIRAL MERCY</t>
  </si>
  <si>
    <t>KRU YUDI</t>
  </si>
  <si>
    <t>SELANG NOZZLE NO.4 - ( MANDIRI TASIK )</t>
  </si>
  <si>
    <t>KRU HANIF</t>
  </si>
  <si>
    <t>IMPACT 1/2 TEKIRO - ( SUMBER REJEKI )</t>
  </si>
  <si>
    <t>HTB (8,8)mm 20x110 - ( NEVO )</t>
  </si>
  <si>
    <t>RING VEER 3/4 - NEVO</t>
  </si>
  <si>
    <t>TIEROD GOLDEN DRAGON 30" - KANAN ( FEBY ) ( EKASAKTI )</t>
  </si>
  <si>
    <t>TIEROD GOLDEN DRAGON 36" - KANAN ( FEBY ) ( EKASAKTI )</t>
  </si>
  <si>
    <t>PANEL AC ND</t>
  </si>
  <si>
    <t>7638 OA</t>
  </si>
  <si>
    <t>KABEL ROLL - ( KUNING, HITAM, HIJAU, MERAH )</t>
  </si>
  <si>
    <t>FAN BELT 8PK1370 MERCY</t>
  </si>
  <si>
    <t>BEARING TENSIONER MERCY - ( BE0346 )</t>
  </si>
  <si>
    <t>BAUT TORN MERCY - KIRI</t>
  </si>
  <si>
    <t>BEGEL PIR MERCY BLKNG - KIRI</t>
  </si>
  <si>
    <t>METAL JALAN STD R260 - GENUIN</t>
  </si>
  <si>
    <t>PACKING CYLINDER HEAD RG/R260 - ( MARUSAN )</t>
  </si>
  <si>
    <t>FLANGE 3/4 - SAIFUL TEKNIK</t>
  </si>
  <si>
    <t>ORING 3/4 - SAIFUL TEKNIK</t>
  </si>
  <si>
    <t>KAMPAS REM MERCY BLKNG - KIRI ( FRASLE )</t>
  </si>
  <si>
    <t>PEN SEPATU KAMPAS REM MERCY BLKNG - KANAN</t>
  </si>
  <si>
    <t>GANTUNGAN BAN SEREP</t>
  </si>
  <si>
    <t>KRU SOBIRIN</t>
  </si>
  <si>
    <t>MM 10x50 p.25 H14 (MUR BAUT 14x5) - ( NEVO )</t>
  </si>
  <si>
    <t>RING PLAT 10x24x2mm (RING PLAT 14") - ( NEVO )</t>
  </si>
  <si>
    <t>SELONGSONG KABEL SPIRAL 19mm - ( NEVO )</t>
  </si>
  <si>
    <t>MOTOR SEMPROT AIR WIPER - ( EKASAKTI )</t>
  </si>
  <si>
    <t>SAKLAR TOMBOL - ( EKASAKTI )</t>
  </si>
  <si>
    <t>DRAKLING (TIEROD) MERCY</t>
  </si>
  <si>
    <t>REP KIT RELAY VALVE MERCY 1525 - ( WB0013 )</t>
  </si>
  <si>
    <t>FILTER OLI TRANSMISI JAA20</t>
  </si>
  <si>
    <t>ALARM ATRET - ( PEMBELIAN MAS GEVIN )</t>
  </si>
  <si>
    <t>PIR DEPAN AK3 NO.3 - KIRI</t>
  </si>
  <si>
    <t>BEGEL PIR DEPAN AK3 - KIRI</t>
  </si>
  <si>
    <t>PEN PIR BLKNG R260 MUR - KANAN&amp;KIRI</t>
  </si>
  <si>
    <t>BOSH PIR BLKNG R260 - KANAN&amp;KIRI</t>
  </si>
  <si>
    <t>KRU UMAM</t>
  </si>
  <si>
    <t>BEARING 6205 - ( BE0119 )</t>
  </si>
  <si>
    <t>SEAL KIPAS RADIATOR DEPAN SB30x62x10 - ( GR0338 )</t>
  </si>
  <si>
    <t>KARET STOPPER DEPAN - KANAN&amp;KIRI ( DARI CIREBON)</t>
  </si>
  <si>
    <t>KARET STOPPER TRUK LUMPUNG - ( SUKA MULYA PIR )</t>
  </si>
  <si>
    <t>BEGEL PIR MERCY DEPAN - KANAN&amp;KIRI ( EKASAKTI )</t>
  </si>
  <si>
    <t>REP KIT FOOTBRAKE</t>
  </si>
  <si>
    <t>BEGEL PIR DEPAN</t>
  </si>
  <si>
    <t>RUMAH BEARING KIPAS RADIATOR MERYC</t>
  </si>
  <si>
    <t>TROMOL MERCY BLKNG - KANAN</t>
  </si>
  <si>
    <t>BEGEL PIR MERCY DEPAN AK3 (26cm) - KIRI ( EKASAKTI )</t>
  </si>
  <si>
    <t>BEGEL PIR MERCY DEPAN AK3 (28cm) - KIRI ( SUKA MULYA P )</t>
  </si>
  <si>
    <t>PEN PIR MERCY BLKNG PANJANG - KANAN&amp;KIRI ( EKASAKTI )</t>
  </si>
  <si>
    <t>BOSH PIR MERCY BLKNG - KANAN&amp;KIRI ( EKASAKTI )</t>
  </si>
  <si>
    <t>CROSS JOINT STEER MERCY - ( EKASAKRI )</t>
  </si>
  <si>
    <t>DONGKRAK 20ton + STANG - ( PURI M )</t>
  </si>
  <si>
    <t>FREDY</t>
  </si>
  <si>
    <t>DINAMO AC MERCY</t>
  </si>
  <si>
    <t>BOSH LETTER S - KANAN&amp;KIRI</t>
  </si>
  <si>
    <t>KABEL VERSENELING 9,15 MERCY</t>
  </si>
  <si>
    <t>REP KIT FOOTBRAKE MERCY</t>
  </si>
  <si>
    <t>FILTER POWER MERCY - ( GR0730 )</t>
  </si>
  <si>
    <t>KOKELAN - KANAN ( TW0282 )</t>
  </si>
  <si>
    <t>BOLAM ENGKEL KECIL</t>
  </si>
  <si>
    <t>SELANG INTERCOOLER MERCY PANJANG MERAH</t>
  </si>
  <si>
    <t>KAMPAS REM MERCY DEPAN - KANAN ( FRASLE )</t>
  </si>
  <si>
    <t>KARET PEN KIJANG BLKNG (DIPASANG MERCY BLKNG) - ( SUKA MULYA P )</t>
  </si>
  <si>
    <t>PEN BRAKE SEPATU KAMPAS BLKNG - KANAN</t>
  </si>
  <si>
    <t>TAHANAN STABIL BLKNG R260 - KANAN&amp;KIRI</t>
  </si>
  <si>
    <t>BUSING STANG PISTON RG/R260</t>
  </si>
  <si>
    <t>PACKING CULTER RG/R260</t>
  </si>
  <si>
    <t>REFLEKTOR H4 - ( EKASAKTI )</t>
  </si>
  <si>
    <t>BOLAM H4</t>
  </si>
  <si>
    <t>AIR DRIER MERCY</t>
  </si>
  <si>
    <t>ANGEL DRIVE MERCY - ( 935.615 )</t>
  </si>
  <si>
    <t>BAUT RODA BLKNG R260 - KANAN</t>
  </si>
  <si>
    <t>PACKING HEAD COMPRESOR MERCY</t>
  </si>
  <si>
    <t>DINAMO WIPER - ( SERVICE)</t>
  </si>
  <si>
    <t>NEPPLE SAMBUNG ANGIN 12"</t>
  </si>
  <si>
    <t>PIR MERCY R260 NO.1 - KIRI</t>
  </si>
  <si>
    <t>KRU DIDIK</t>
  </si>
  <si>
    <t>7517 OD</t>
  </si>
  <si>
    <t>BEARING DEPAN MERCY 33210 - ( EKASAKTI )</t>
  </si>
  <si>
    <t>BEARING DEPAN MERCY 33208 - KIRI ( EKASAKTI )</t>
  </si>
  <si>
    <t xml:space="preserve">SELANG COMPRESOR </t>
  </si>
  <si>
    <t>FAN BELT 16LAE-JAA10</t>
  </si>
  <si>
    <t>BEGEL PIR BLKNG R260 (PANJANG) - KANAN</t>
  </si>
  <si>
    <t>BEGEL PIR BLKNG R260 (PENDEK) - KANAN</t>
  </si>
  <si>
    <t>BOSH PIR DEPAN AK3</t>
  </si>
  <si>
    <t>AKI N150A INCOE</t>
  </si>
  <si>
    <t>IC DINAMO AC LD8i MODEL BARU - ( MITRA RAJASA )</t>
  </si>
  <si>
    <t>LINER R260 SERI B (3mm) JO8E - ( JP0274 )</t>
  </si>
  <si>
    <t>CATRIDE TURBO R260 - ( PURI M )</t>
  </si>
  <si>
    <t>SELANG AIR TURBO R260 - HOP</t>
  </si>
  <si>
    <t>7164 OA // MALANG</t>
  </si>
  <si>
    <t>PIR BLKNG R260 NO.4 KLEM - KIRI</t>
  </si>
  <si>
    <t>TEPLON PLASTIK BLKNG - KIRI</t>
  </si>
  <si>
    <t>BEARING LM11949</t>
  </si>
  <si>
    <t>SEAL PULLY PENGHUBUNG</t>
  </si>
  <si>
    <t>7033 OA</t>
  </si>
  <si>
    <t>KABEL VERSENELING R260 (KOKEL-KOKEL) - HOP</t>
  </si>
  <si>
    <t xml:space="preserve">SAKLAR TOMBOL </t>
  </si>
  <si>
    <t>BOSTER REM MERCY BLKNG - KIRI</t>
  </si>
  <si>
    <t>BOSH PIR DEPAN AK3 - KANAN</t>
  </si>
  <si>
    <t>TEPLON PLASTIK DEPAN - KANAN</t>
  </si>
  <si>
    <t>NEPEL SAMBUNG ANGON 12"</t>
  </si>
  <si>
    <t>DREGLAKER MERCY - SACHS ( GR0610 )</t>
  </si>
  <si>
    <t>IC REGULATOR ND LD9 - ( MITRA RAJASA )</t>
  </si>
  <si>
    <t>IC REGULATOR ND LAMA - ( MITRA RAJASA )</t>
  </si>
  <si>
    <t>BRUSH ASSY LD9</t>
  </si>
  <si>
    <t>YUDI KRU</t>
  </si>
  <si>
    <t>PACKING COMPRESOR ANGIN MERCY</t>
  </si>
  <si>
    <t>AGIS</t>
  </si>
  <si>
    <t>BEARING WORMSTIR - ( BE0116 )</t>
  </si>
  <si>
    <t>AKI N100A INCOE</t>
  </si>
  <si>
    <t>TIEROD BENTENG R260 - BARU</t>
  </si>
  <si>
    <t>7164 OA</t>
  </si>
  <si>
    <t>HB 10x20 - ( SUMBER REJEKI ()</t>
  </si>
  <si>
    <t>JF 6x25 - ( SUMBER REJEKI )</t>
  </si>
  <si>
    <t>HB 8x120 - ( SUMBER REJEKI )</t>
  </si>
  <si>
    <t>SHOCK BREKER DEPAN R260 - KIRI</t>
  </si>
  <si>
    <t>ANTING PIR DEPAN BAGIAN BLKNG - KANAN ( EKASAKTI )</t>
  </si>
  <si>
    <t>STANG HAND TAP - ( SUMBER REJEKI )</t>
  </si>
  <si>
    <t>TANG SNAPRING MEGAR - ( SUMBER REJEKI )</t>
  </si>
  <si>
    <t>MUR BETENG 27" - ( SUMBER REJEKI )</t>
  </si>
  <si>
    <t>RELAY AC ND - 2770</t>
  </si>
  <si>
    <t>CONNEXTOR SELANG (COWOK)</t>
  </si>
  <si>
    <t>7819 OA</t>
  </si>
  <si>
    <t>SHOCK BREKER MERCY DEPAN (TUSUK KOLONG) - KANAN&amp;KIRI</t>
  </si>
  <si>
    <t>CEPUKAN BLOCK MESIN MERCY</t>
  </si>
  <si>
    <t>ALTERNATOR MERCY // DINAMO STROOM MERCY - MONARCH</t>
  </si>
  <si>
    <t>AS WATERPUMP RG</t>
  </si>
  <si>
    <t>7516 OD // EFISIENSI</t>
  </si>
  <si>
    <t>KRU ANDRI</t>
  </si>
  <si>
    <t>BEARING PULLY KIPAS RADIATOR (S440148) - ( BE0409 )</t>
  </si>
  <si>
    <t>BAUT TORN BLKNG - KANAN&amp;KIRI</t>
  </si>
  <si>
    <t>TEPLON PLASTIK DEPAN - KANAN&amp;KIRI</t>
  </si>
  <si>
    <t>TEPLON PLASTIK BLKNG - KANAN</t>
  </si>
  <si>
    <t>IC REGULATOR AMPERE MERCY - ( EKASAKTI )</t>
  </si>
  <si>
    <t>IC REGULATOR TK - ( EKASAKTI )</t>
  </si>
  <si>
    <t>KARET WIPER 28" - KIRI</t>
  </si>
  <si>
    <t>BEARING 32213 - KANAN</t>
  </si>
  <si>
    <t>BEGEL PIR BLKNG R260 (PANJANG) - KIRI</t>
  </si>
  <si>
    <t>KRES KOPEL R260 ASSY - ( MANDIRI TASIK )</t>
  </si>
  <si>
    <t>RUMAH KIPAS AS KIPAS RADIATOR MERCY -  ( MB1041 )</t>
  </si>
  <si>
    <t>KAMPAS REM MERCY BLKNG - KIRI ( FRASCALE )</t>
  </si>
  <si>
    <t>DINAMO AC LD9i MODEL BARU - ( SERVICE )</t>
  </si>
  <si>
    <t xml:space="preserve">FILTER SOLAR RG BAWAH 1440L - HOP </t>
  </si>
  <si>
    <t>BEGEL PIR MERCY BLKNG BAG DEPAN - KIRI ( EKASAKTI )</t>
  </si>
  <si>
    <t>SHOCK BREKER MERCY DEPAN (TUSUK KOLONG) - KIRI ( EKASAKTI )</t>
  </si>
  <si>
    <t>LETTER Z WIPER - ( SERVICE )</t>
  </si>
  <si>
    <t xml:space="preserve">KARET CHAMBER // DIAFGRAMA - HOP </t>
  </si>
  <si>
    <t>SLACK ADJUSTER MERCY DEPAN - KANAN&amp;KIRI</t>
  </si>
  <si>
    <t>NEPEL SAMBUNGAN ANGIN 8"</t>
  </si>
  <si>
    <t>DINAMO STATER R260 - ( SERVICE )</t>
  </si>
  <si>
    <t>MAGNIT AC DENSO - ( SERVIEC )</t>
  </si>
  <si>
    <t>BOX SEKERING DENSO (034081-0120 )</t>
  </si>
  <si>
    <t>KAMPAS REM MERCY DEPAN - KANAN ( FRASCLE )</t>
  </si>
  <si>
    <t>DINAMO AMPERE R260 HINO - ( SERVICE )</t>
  </si>
  <si>
    <t>JP 5x20 - ( NEVO )</t>
  </si>
  <si>
    <t>MUR AA PU.80 H8 - ( NEVO )</t>
  </si>
  <si>
    <t>CONNECTOR SELANG 12"</t>
  </si>
  <si>
    <t>KARBON DINMAO</t>
  </si>
  <si>
    <t>BLOCK COMPRESOR RG - ( SERVICE )</t>
  </si>
  <si>
    <t>RING COMPRESOR</t>
  </si>
  <si>
    <t>FAN BELT B84 - ( EKASAKTI )</t>
  </si>
  <si>
    <t>FAN BELT A45 - ( EKASAKTI )</t>
  </si>
  <si>
    <t>BAUT CACING 12x1-1/2 - ( NEVO )</t>
  </si>
  <si>
    <t>SEAL TIMER BESAR</t>
  </si>
  <si>
    <t>PLATE TIMER R260 - HOP</t>
  </si>
  <si>
    <t>BAUT HANGER MERCY</t>
  </si>
  <si>
    <t>BAUT TORN MERCY BLKNG</t>
  </si>
  <si>
    <t>BAUT HANGER PANJANG - KANAN ( SUKA MULYA )</t>
  </si>
  <si>
    <t>BAUT TORN MERCY BLKNG PANJANG - ( SUKA MULYA )</t>
  </si>
  <si>
    <t>PEN BRAKE AC - ( SERVICE )</t>
  </si>
  <si>
    <t>SHOCK BREKE MERCY BLKNG - KANAN&amp;KIRI ( TUSUK-TUSUK )</t>
  </si>
  <si>
    <t>DING-DONG STABIL BLKNG - KANAN&amp;KIRI ( GR0002 )</t>
  </si>
  <si>
    <t>DING-DONG STABIL BLKNG - KANAN&amp;KIRI ( TK0067 )</t>
  </si>
  <si>
    <t>SWITH KONTROL ND - ( KARYA ANUGERAH )</t>
  </si>
  <si>
    <t>BEARING TENSITONER - ( BE0346 )</t>
  </si>
  <si>
    <t>KABEL VERSENELING BAWAH R260 (KOKEL-KOLONG) - ( GH0380 )</t>
  </si>
  <si>
    <t>7517 OA</t>
  </si>
  <si>
    <t>CYLINDER HEAD MERCY</t>
  </si>
  <si>
    <t>PACKING HEAD MERCY</t>
  </si>
  <si>
    <t>SELANG INTERCOOLER MERCY - ( 999.141 )</t>
  </si>
  <si>
    <t>KRU FERI</t>
  </si>
  <si>
    <t>SELANG INTERCOOLER PENDEK MERCY</t>
  </si>
  <si>
    <t>NEPEL ANGIN 8"</t>
  </si>
  <si>
    <t>KARET STABIL BLKNG - KANAN&amp;KIRI ( DARI CIREBON )</t>
  </si>
  <si>
    <t>KLEM TURBO INTERCOOLER MERCY - ( BL0068 )</t>
  </si>
  <si>
    <t>SHOCK BREKER BLKNG R260 - KANAN&amp;KIRI ( HOP )</t>
  </si>
  <si>
    <t>7688 OA</t>
  </si>
  <si>
    <t>7591 OA</t>
  </si>
  <si>
    <t>KARET DINGDONG BLKNG BAWAH - KANAN&amp;KIRI - ( GH1206 )</t>
  </si>
  <si>
    <t>BUSING // DINGDONG ATAS (S4930-51880) - HOP ( DCM )</t>
  </si>
  <si>
    <t>BOSPUMP HINO - ( SERVICE )</t>
  </si>
  <si>
    <t>KRU YOKO</t>
  </si>
  <si>
    <t>KRU AIFAT</t>
  </si>
  <si>
    <t>MOTOR CONDENSOR ONLY TK - ( BARU )</t>
  </si>
  <si>
    <t>FILTER OLI TRANSMISI RM JAA20</t>
  </si>
  <si>
    <t>SHOCK BREKER MERCY DEPAN (TUSUK KOLONG) - KIRI</t>
  </si>
  <si>
    <t>SHOCK BREKER MERCY BLKNG (TUSUK TUSUK) - KIRI</t>
  </si>
  <si>
    <t>TROMOL DEPAN R260 - KANAN&amp;KIRI ( HOP // DCM )</t>
  </si>
  <si>
    <t>BAUT STABIL DEPAN</t>
  </si>
  <si>
    <t>STARPOINT MERCY</t>
  </si>
  <si>
    <t>TAHANAN STABIL MERCY DEPAN - KIRI</t>
  </si>
  <si>
    <t>KARET STABIL MERCY DEPAN O - KANAN&amp;KIRI</t>
  </si>
  <si>
    <t>BAUT TORN MERCY BLKNG - KIRI</t>
  </si>
  <si>
    <t>KARET STOPPER MERCY BLKNG - KIRI</t>
  </si>
  <si>
    <t>BAUT TORN DEPAN</t>
  </si>
  <si>
    <t>PIR DEPAN MERCY NO.1 - KIRI</t>
  </si>
  <si>
    <t>RING SYNCROMESH MERCY GIGI 3/4 - ( EV0094 )</t>
  </si>
  <si>
    <t>CONSYCRO MERCY GIGI 3/4 (DALAM) - ( EV0109 )</t>
  </si>
  <si>
    <t>CONSYCRO MERCY GIGI 3/4 (LUAR) - ( EV0085 )</t>
  </si>
  <si>
    <t>BEARING 6309 - ( BE0435 )</t>
  </si>
  <si>
    <t>SEAL COVER PERSENELING MERCY</t>
  </si>
  <si>
    <t>BEARING BAMBU MERCY GIGI 5/6 - ( BC0014 )</t>
  </si>
  <si>
    <t>ORING 5/8</t>
  </si>
  <si>
    <t>KRU JUMONG</t>
  </si>
  <si>
    <t>KRU TUTOR</t>
  </si>
  <si>
    <t>PIR DEPAN MERCY NO.2 - KIRI ( EKASAKTI )</t>
  </si>
  <si>
    <t>PIR DEPAN MERCY NO.3 - KIRI ( EKASAKTI )</t>
  </si>
  <si>
    <t>BEARING VC 208 - ( SUMBER TEKNIK )</t>
  </si>
  <si>
    <t>7511 OA</t>
  </si>
  <si>
    <t>7512 OA</t>
  </si>
  <si>
    <t>PEN BRAKE SEPATU KAMPAS REM MERCY</t>
  </si>
  <si>
    <t>SLACK ADJUSTER MERCY DEPAN - KANAN ( EKASAKTI )</t>
  </si>
  <si>
    <t>ROLLER SEPATU KAMPAS REM BLKNG - KANAN&amp;KIRI ( SERVICE )</t>
  </si>
  <si>
    <t>KRU PUR</t>
  </si>
  <si>
    <t>SHOCK BREKER MERCY DEPAN (TUSUK TUSUK) - KANAN&amp;KIRI</t>
  </si>
  <si>
    <t>PEN PIR BLKNG R260 - KIRI</t>
  </si>
  <si>
    <t>KARET STABIL DEPAN ATAS - KANAN&amp;KIRI</t>
  </si>
  <si>
    <t>BAUT KOPEL</t>
  </si>
  <si>
    <t>PULLY DINAMO AC LD9i</t>
  </si>
  <si>
    <t>7512 OD // EFISIENSI</t>
  </si>
  <si>
    <t>ANGKER STATER MERCY 24V - ( CN0058 )</t>
  </si>
  <si>
    <t>CAT OUT 28 - MONARCK</t>
  </si>
  <si>
    <t>IC REGULATOR AC ND MODEL BARU</t>
  </si>
  <si>
    <t>IC REGULATOR AC ND LD9i - MITRA RAJASA</t>
  </si>
  <si>
    <t>7582 OA</t>
  </si>
  <si>
    <t>BRUSH LD9i PRESTOLITE - ( MANDIRI TASIK )</t>
  </si>
  <si>
    <t>7511 OD // EFISIENSI</t>
  </si>
  <si>
    <t>SWITH SPEEDO HINO (S58319-01360) - HOP</t>
  </si>
  <si>
    <t>KING PEN MERCY - KIRI ( EKASAKTI )</t>
  </si>
  <si>
    <t>BEARING KING PEN MERCY - ( EKASAKTI )</t>
  </si>
  <si>
    <t>AS PRIS RG/R260 - ( KR0307 )</t>
  </si>
  <si>
    <t>AS DIRECT RG/R260 - ( KR0155 )</t>
  </si>
  <si>
    <t>BEARING KACANGAN AS PRIS RG/R260 - ( GH0329 )</t>
  </si>
  <si>
    <t>CONSYNCRO GIGI 5/6 RG (33372-1720) - ( MANDIRI TASIK )</t>
  </si>
  <si>
    <t>RING SYNCROMESH GIGI 3/4 RG (33369-E0051) - ( MANDIRI T )</t>
  </si>
  <si>
    <t>SYNCROMESH BODY // PESAWAT GIGI 5/6 RG - ( KR0363 )</t>
  </si>
  <si>
    <t>RING KACANG AS KOPLING - ( JP0281 )</t>
  </si>
  <si>
    <t>KANCINGAN BEARING KACANGAN AS KOPLING RG -</t>
  </si>
  <si>
    <t>TIEROD BANTENG - KIRI ( BARU )</t>
  </si>
  <si>
    <t>KABEL VERSENELING R260 ATAS (KOKEL-KOKEL) - HOP</t>
  </si>
  <si>
    <t>PIR BLKNG R260 NO.2 - KIRI ( SUKA MULYA PIR )</t>
  </si>
  <si>
    <t>RADIATOR R260 - HOP ( DUTA C M )</t>
  </si>
  <si>
    <t>DONGKRAK 20ton + STANG</t>
  </si>
  <si>
    <t>KRES KOPEL MERCY</t>
  </si>
  <si>
    <t>KING PEN GOLDEN DRAGON - KIRI</t>
  </si>
  <si>
    <t>WATERPUMP MERCY - ( RAKITAN )</t>
  </si>
  <si>
    <t>BEARING KIPAS RADIATOR 6205</t>
  </si>
  <si>
    <t>BEARING 304 -E-XL</t>
  </si>
  <si>
    <t>SEAL KIPAS RADIATOR BLKNG MERCY - ( TC30508 )</t>
  </si>
  <si>
    <t>MOTOR WIPER - ( EKASAKTI )</t>
  </si>
  <si>
    <t>BEARING TENSIONER - ( BE0346 )</t>
  </si>
  <si>
    <t>KRU BAMBANG</t>
  </si>
  <si>
    <t>MATA CLEANER - ( SUMBER REJEKI )</t>
  </si>
  <si>
    <t>HB 12x50 - ( SUMBER REJEKI )</t>
  </si>
  <si>
    <t>HB 12x100 - ( SUMBER REJEKI )</t>
  </si>
  <si>
    <t>HB 12x150 - ( SUMBER REJEKI )</t>
  </si>
  <si>
    <t>SAKLAR TARIK</t>
  </si>
  <si>
    <t>SELANG RADIATOR BAWAH PANJANG - ( GH0564 )</t>
  </si>
  <si>
    <t>SELANG RADIATOR BAWAH PENDEK</t>
  </si>
  <si>
    <t>PEN BRAKE SEPATU KAMPAS REM BLKNG</t>
  </si>
  <si>
    <t>TIEROD R260 - KANAN ( REBUILD )</t>
  </si>
  <si>
    <t>CONTROL PANEL AC TK - ( KARYA A )</t>
  </si>
  <si>
    <t xml:space="preserve">RELAY </t>
  </si>
  <si>
    <t>TEPLON BLKNG - KANAN</t>
  </si>
  <si>
    <t>FLANGE 3/4 - ( SAIFUL AC )</t>
  </si>
  <si>
    <t>BEGEL PIR BLKNG AK3 (50cm) - KANAN</t>
  </si>
  <si>
    <t>BEGEL PIR BLKNG AK3 (40cm) - KANAN</t>
  </si>
  <si>
    <t>PLATE TIMER R260 - ( JAYA ANUGERAH )</t>
  </si>
  <si>
    <t>FLANGE PLATE TIMER - ( EX. PAPUA )</t>
  </si>
  <si>
    <t>7258 OA</t>
  </si>
  <si>
    <t>KARET STABIL DING-DONG BAWAH - KANAN&amp;KIRI ( GH1206 )</t>
  </si>
  <si>
    <t>KRU PRAMONO</t>
  </si>
  <si>
    <t>BEARING BAMBU GIGI 6 MERCY - ( GS0008 )</t>
  </si>
  <si>
    <t>BEARING AS PRIS MERCY - 33207</t>
  </si>
  <si>
    <t>RING SYNCROMESH ASSY 2/3 (E0180) - MANDIRI TASIK</t>
  </si>
  <si>
    <t>RING SYNCROMESH ASSY 5/6 (E0051-56003)</t>
  </si>
  <si>
    <t>BEARING NUPK 211</t>
  </si>
  <si>
    <t>FAN COOLING LD8i</t>
  </si>
  <si>
    <t>1607 DA</t>
  </si>
  <si>
    <t>SEPATU KAMPAS REM MERCY BLKNG - KIRI</t>
  </si>
  <si>
    <t>SUPERLON</t>
  </si>
  <si>
    <t>7697 OA</t>
  </si>
  <si>
    <t>KARET STABIL DEPAN R260 RM - KANAN&amp;KIRI ( CIREBON )</t>
  </si>
  <si>
    <t>FAN BELT  SZ910-JFD75 - HOP ( DUTA C M )</t>
  </si>
  <si>
    <t>BEARING VC 208</t>
  </si>
  <si>
    <t>SHOCK BREKER MERCY BLKNG (KOLONG-KOLONG) - KANAN&amp;KIRI ( EKASAKTI )</t>
  </si>
  <si>
    <t>RING RODA CAKAR BLKNG - KIRI</t>
  </si>
  <si>
    <t>MESIN BOR MAKITA - ( SUMBER REJEKI )</t>
  </si>
  <si>
    <t>MESIN GRENDA POTONG TANGAN - ( SERVICE )</t>
  </si>
  <si>
    <t>7683 OA</t>
  </si>
  <si>
    <t>HTB (8,8)mm - ( NEVO )</t>
  </si>
  <si>
    <t>RING PLAT TEBAL - ( NEVO )</t>
  </si>
  <si>
    <t>SEAL RODA BLKNG LUAR - KIRI</t>
  </si>
  <si>
    <t>SELANG SET R134</t>
  </si>
  <si>
    <t>SELANG MANIFOLD 134</t>
  </si>
  <si>
    <t>PISTON AC DENSO - ( KARYA ANUGERAH )</t>
  </si>
  <si>
    <t>GASKET SET KIT ND</t>
  </si>
  <si>
    <t>VALVE PLATE ND</t>
  </si>
  <si>
    <t>7799 OA</t>
  </si>
  <si>
    <t>PACKING KNALPOT RG/R260</t>
  </si>
  <si>
    <t>DINAMO WIPER - ( BARU )</t>
  </si>
  <si>
    <t>7229 OA</t>
  </si>
  <si>
    <t>RING SYNCROMESH GIGI 2 ASSY (33038-E0180) - ( MANDIRI TASIK )</t>
  </si>
  <si>
    <t>RING SYNCROMESH GIGI 3 ASSY (33038-E0180) - ( MANDIRI TASIK )</t>
  </si>
  <si>
    <t>RING SYNCROMESH GIGI 4/5 (33038-E0051) - ( MANDIRI TASIK )</t>
  </si>
  <si>
    <t>SEAL RUMAH FILTER OLI</t>
  </si>
  <si>
    <t>BEARING PULLY PENGHUBUNG</t>
  </si>
  <si>
    <t>JUMLAH PEMAKAIAN SPARE PART GUDANG PER JANUARI 2026</t>
  </si>
  <si>
    <t>PT INDO TRANS ABDIMAS</t>
  </si>
  <si>
    <t>BULAN FEBRUARI 2026</t>
  </si>
  <si>
    <t>TAHANAN STABIL DPEAN R260 - KIRI ( REBUILD )</t>
  </si>
  <si>
    <t>MUT BETENG</t>
  </si>
  <si>
    <t>FILTER SOLAR LBH30 - ( HOP )</t>
  </si>
  <si>
    <t>BOSTER KOPLING RG ASSY - PYUNG HWA ( EKASAKTI )</t>
  </si>
  <si>
    <t>BEARING STASIONER EP1317 RM - ( BE0</t>
  </si>
  <si>
    <t>ORING NOZZLE MERCY</t>
  </si>
  <si>
    <t>DIAFGRAMA - ( S44794-5180 )</t>
  </si>
  <si>
    <t>MATA BOR 10mm - ( SUMBER REJEKI )</t>
  </si>
  <si>
    <t>MOTOR CONDENSOR ONLY ND - (SERVICE )</t>
  </si>
  <si>
    <t>SELANG FLEXIBEL AC ND HIGH</t>
  </si>
  <si>
    <t>RUMAH TONGKAT PERSENELING MERCY - ( MANDIRI TASIK )</t>
  </si>
  <si>
    <t>DINAMO AC LD8i (SANDEN) - ( SERVICE )</t>
  </si>
  <si>
    <t>STEERING ANGEL - ( SERVICE )</t>
  </si>
  <si>
    <t>BEARING TRANSFERPULLY LM11949 - ( BE0235 )</t>
  </si>
  <si>
    <t>SEAL TRANSFERPULLY SB305012</t>
  </si>
  <si>
    <t>PIR BLKNG R260 NO.3- KIRI ( SUKA MULYA PIR )</t>
  </si>
  <si>
    <t>FAN BELT 8pk1370 MERCY</t>
  </si>
  <si>
    <t>VALVE SUSPENSI DEPAN MERCY - KANAN ( GR0353 )</t>
  </si>
  <si>
    <t>L5x5 PUTIH - ( NANGGULAN )</t>
  </si>
  <si>
    <t>BEARING 6215 - ( MANDIRI TASIK )</t>
  </si>
  <si>
    <t>KARET STABIL DEPAN MERCY</t>
  </si>
  <si>
    <t>KRES KOPEL R260</t>
  </si>
  <si>
    <t>KARET STABIL DEPAN R260 ATAS - KANAN&amp;KIRI</t>
  </si>
  <si>
    <t>TIMER R260 - ( EX.PAPUA )</t>
  </si>
  <si>
    <t>PENTIL MEMBRAN</t>
  </si>
  <si>
    <t>BOSPOM HINO - ( SERVICE )</t>
  </si>
  <si>
    <t>KARET STABIL DEPAN - ( DARI CIREBON )</t>
  </si>
  <si>
    <t>KARET STABIL BLKNG - ( DARI CIREBON )</t>
  </si>
  <si>
    <t>MOTOR BLOWER ND9i ONLY - BARU</t>
  </si>
  <si>
    <t>RELAY VDO MERCY</t>
  </si>
  <si>
    <t>STAR SPRING ( 091042-0590 )</t>
  </si>
  <si>
    <t>BOSPOM HINO - ( SERVICE SUMBER JAYA )</t>
  </si>
  <si>
    <t>BEARING AS PRIS RG - ( GH0329 )</t>
  </si>
  <si>
    <t>AS PRIS RG/R260</t>
  </si>
  <si>
    <t>AS DIRECT RG/R260</t>
  </si>
  <si>
    <t>KANCINGAN AS PRIS RG</t>
  </si>
  <si>
    <t>CONSYNCRO GIGI 3/4 RG</t>
  </si>
  <si>
    <t>BEARING KANCINGAN AS PRIS - ( GH0329 )</t>
  </si>
  <si>
    <t>BEARING 212V2</t>
  </si>
  <si>
    <t>BEARING NUPK 310 RG</t>
  </si>
  <si>
    <t>SEAL COVER PERSENELING RG</t>
  </si>
  <si>
    <t>BEARING PULLY PENGHUBUNG MERCY</t>
  </si>
  <si>
    <t>SEAL PENGHUBUNG MERCY</t>
  </si>
  <si>
    <t>KLEM SELANG</t>
  </si>
  <si>
    <t>MOTOR BLOWER TK ONLY - ( BARU )</t>
  </si>
  <si>
    <t>BRUSH ASSY LD9i</t>
  </si>
  <si>
    <t>FAN BELT DINAMO ( SZ910-JFD75 ) - HOP</t>
  </si>
  <si>
    <t>FAN BELT PENGHUBUNG (S16LB-E030 ) - HOP ( DCM )</t>
  </si>
  <si>
    <t>KAMPAS REM BLKNG - KANAN&amp;KIRI ( TOUGPRO )</t>
  </si>
  <si>
    <t>BUSING STANG PISTON R260</t>
  </si>
  <si>
    <t>KARET CHAMBER // DIAFRAGMA (51080) - HOP ( DCM )</t>
  </si>
  <si>
    <t>BB TRANS</t>
  </si>
  <si>
    <t>KARET PANGKON MESIN DEPAN RG - KANAN</t>
  </si>
  <si>
    <t>FILTER OLI GOLDEN DRAGON</t>
  </si>
  <si>
    <t>FILTER SOLAR ATAS GOLDEN DRAGON</t>
  </si>
  <si>
    <t>FILTER SOLAR BAWAH GOLDEN DRAGON</t>
  </si>
  <si>
    <t>SAKLAR TOMBOL</t>
  </si>
  <si>
    <t>BAUT DUDUKAN DINAMO AMPERE MERCY</t>
  </si>
  <si>
    <t>KOKELAN GAS</t>
  </si>
  <si>
    <t>SAKLAR SIEN ASSY ( SAMBIL SEBELAH KIRI ) - ( TW0069 )</t>
  </si>
  <si>
    <t>STANG WIPER - KANAN ( EKASAKTI )</t>
  </si>
  <si>
    <t>BOSPUMP - ( SERVICE - SUMBER JAYA )</t>
  </si>
  <si>
    <t>DINAMO AC LD8i - ( SERVICE )</t>
  </si>
  <si>
    <t>TINNER ND - ( SUMBER REJEKI )</t>
  </si>
  <si>
    <t>CAT AVIAN KUNING - ( BINTANG TERANG )</t>
  </si>
  <si>
    <t>MUR CAKAR - ( SUMBER REJEKI )</t>
  </si>
  <si>
    <t>FITING HQLT 1204 - ( SUMBER REJEKI )</t>
  </si>
  <si>
    <t>FITING HQLT 1200 - ( SUMBER REJEKI )</t>
  </si>
  <si>
    <t>7665 OA // ALDO PUTRA</t>
  </si>
  <si>
    <t>FAN BELT 13x1370 MERCY</t>
  </si>
  <si>
    <t>FAN BELT 13x1675 MERCY</t>
  </si>
  <si>
    <t>KARET PANGKON MESIN MERCY - KIRI</t>
  </si>
  <si>
    <t>BEARING PENGHUBUNG MERCY</t>
  </si>
  <si>
    <t>SEAL DEPAN RADIATOR MERCY</t>
  </si>
  <si>
    <t>BEARING 6205 MERCY</t>
  </si>
  <si>
    <t>BEARING NUPK 304</t>
  </si>
  <si>
    <t>TIEROD AS KECIL 30" - KANAN&amp;KIRI ( EKASAKTI )</t>
  </si>
  <si>
    <t>TRIPLEK 12mm - ( PANCA SAKTI )</t>
  </si>
  <si>
    <t>PIR ( BEKASAN )</t>
  </si>
  <si>
    <t>RING SYNCROMESH GIGI 3/4 - ( MANDIRI TASIK )</t>
  </si>
  <si>
    <t>CONSYNCROMESH GIGI 5/6 - ( MANDIRI TASIK )</t>
  </si>
  <si>
    <t>CONSYNCROMESH GIGI 3/4 - ( MANDIRI TASIK )</t>
  </si>
  <si>
    <t>SWITH REM FOREST</t>
  </si>
  <si>
    <t>FILTER SOLAR GOLDEN ATAS 23390-JAA10</t>
  </si>
  <si>
    <t>BALON AIR SUSPENSI BLKNG RM - KANAN&amp;KIRI</t>
  </si>
  <si>
    <t>NEPPLE AIR SUSPENSI</t>
  </si>
  <si>
    <t>FILTER POWER STEERING R260 - ( GH0437 )</t>
  </si>
  <si>
    <t>SEAL PERSENELING DEPAN RM - ( SZ311-65012 )</t>
  </si>
  <si>
    <t>NEPPLE SAMBUNGAN PLASTIK 6"</t>
  </si>
  <si>
    <t>SELANG ANGIN</t>
  </si>
  <si>
    <t>SHOCK BREKER BLKNG RM (TUSUK-TUSUK) - KIRI</t>
  </si>
  <si>
    <t>OBAT TINGGI</t>
  </si>
  <si>
    <t>BEARING 32217 - KANAN</t>
  </si>
  <si>
    <t>KRES KOPEL MERCY - ( EKASAKTI )</t>
  </si>
  <si>
    <t>PACKING TURBO R260 OVAL</t>
  </si>
  <si>
    <t>7713 OA</t>
  </si>
  <si>
    <t>BOSPOM HINO R260 - ( SUMBER REJOI )</t>
  </si>
  <si>
    <t>BOSPOM HINO R260 - ( SUMBER REJEKI )</t>
  </si>
  <si>
    <t>HANGER PIR BLKNG BAGIAN DEPAN - KANAN&amp;KIRI ( SERVICE )</t>
  </si>
  <si>
    <t>KAMPAS REM DRAGON BLKNG - KANAN ( GOLDEN DRAGON )</t>
  </si>
  <si>
    <t>SEAL RODA GOLDEN DRAGON BLKNG - KANAN</t>
  </si>
  <si>
    <t>KANCINGAN PEN SEPATU KAMPAS REM BLKNG - KIRI</t>
  </si>
  <si>
    <t>MATA SHOCK 12" - ( SUMBER REJEKI )</t>
  </si>
  <si>
    <t>HB 12x75 (DOUBLE DRAT) - ( SUMBER REJEKI )</t>
  </si>
  <si>
    <t xml:space="preserve">KUPU-KUPU REM MERCY - </t>
  </si>
  <si>
    <t>HANDLE DALAM PANTHER - KANAN&amp;KIRI ( SEKAWAN MOTOR )</t>
  </si>
  <si>
    <t>8696 A</t>
  </si>
  <si>
    <t>FILTER UDARA RG - ( HOP )</t>
  </si>
  <si>
    <t>KARET CHAMBER // DIAFRAGMA DEPAN (51050 - HOP</t>
  </si>
  <si>
    <t>7519 OD</t>
  </si>
  <si>
    <t>SHOCK BREKER MERCY BLKNG - KANAN&amp;KIRI ( TUSUK-TUSUK )</t>
  </si>
  <si>
    <t>FILTER UDARA RM - ( HOP )</t>
  </si>
  <si>
    <t>7513 OD</t>
  </si>
  <si>
    <t>KABEL ENGINE STOP</t>
  </si>
  <si>
    <t>SELANG INTERCOOLER MERCY - ( 999.L141 )</t>
  </si>
  <si>
    <t>KAPASITOR STIM</t>
  </si>
  <si>
    <t>PLANGESER 1,8 - ( NANGGULAN )</t>
  </si>
  <si>
    <t>REP KIT HANDLE HAND BRAKE HINO</t>
  </si>
  <si>
    <t>DRAKLING RM BENGKOK - ( JAYA ANUGERAH )</t>
  </si>
  <si>
    <t>PIRINGAN PLENDES</t>
  </si>
  <si>
    <t>SEAL COMPRESOR ANGIN</t>
  </si>
  <si>
    <t>KARET CHAMBER // DIAFRAGMA DEPAN (51050) - ( HOP )</t>
  </si>
  <si>
    <t>KARET STABIL BLKNG / DINGDONG MERCY - KANAN&amp;KIRI ( GR0002 )</t>
  </si>
  <si>
    <t>BALON AIR SUSPENSI DEPAN GOLDEN DRAGON - HIMALAYA</t>
  </si>
  <si>
    <t>BALON AIR SUSPENSI BLKNG GOLDEN DRAGON - KANAN&amp;KIRI</t>
  </si>
  <si>
    <t>PEN PIR BLKNG AK240 - KANAN&amp;KIRI ( EKASAKTI )</t>
  </si>
  <si>
    <t>7820 OA</t>
  </si>
  <si>
    <t>BOSH PIR BLKNG AK240 - KANAN&amp;KIRI ( EKASAKTI )</t>
  </si>
  <si>
    <t>BAUT TORN BLKNG PANJANG - KANAN&amp;KIRI ( EKASAKTI )</t>
  </si>
  <si>
    <t>PEN BRAKE SEPATU KAMPAS REM MERCY - ( JASATEC )</t>
  </si>
  <si>
    <t>BEARING 33210 MERCY - KANAN</t>
  </si>
  <si>
    <t>SHOCK BREKER BLKNG R260 - KANAN&amp;KIRI</t>
  </si>
  <si>
    <t>SILENT BLOCK - (  )</t>
  </si>
  <si>
    <t>7069 OA</t>
  </si>
  <si>
    <t>MUR RODA MERCY BLKNG - KANAN ( EKASAKTI )</t>
  </si>
  <si>
    <t>HB 10x40 - ( SUMBER REJEKI )</t>
  </si>
  <si>
    <t>MATA SHOCK 12mm - ( SUMBER REJEKI )</t>
  </si>
  <si>
    <t>HB 12x75 - ( SUMBER REJEKI )</t>
  </si>
  <si>
    <t>KUPU-KUPU REM MERCY - ( SUMBER REJEKI )</t>
  </si>
  <si>
    <t>FILTER DRYER LD8i - ( MANDIRI TASIK )</t>
  </si>
  <si>
    <t>7038 OA</t>
  </si>
  <si>
    <t>TAHANAN STABIL DEPAN R260 - KANAN ( BARU )</t>
  </si>
  <si>
    <t>SERVO MERCY BLKNG - KANAN</t>
  </si>
  <si>
    <t>TUTUP TANGKI SOLAR - ( EKASAKTI )</t>
  </si>
  <si>
    <t>7512 OD</t>
  </si>
  <si>
    <t>MOTOR BLOWER ASSY LD9i - BARU ( KARYA ANUGERAH )</t>
  </si>
  <si>
    <t>BRAKET REM BLKNG - KIRI</t>
  </si>
  <si>
    <t>BOSH LETTER S REM</t>
  </si>
  <si>
    <t>BOSH SEPATU KAMPAS REM</t>
  </si>
  <si>
    <t>KABEL VERSENELING R260 ATAS - (KOKEL-KOKEL)</t>
  </si>
  <si>
    <t>PIR DEPAN AK3 NO.5 - KIRI ( EKASAKTI)</t>
  </si>
  <si>
    <t>RADIATOR R260 ASSY - HOP ( DUTA )</t>
  </si>
  <si>
    <t>SELANG RADIATOR BAWAH SZ910-44E670 - HOP</t>
  </si>
  <si>
    <t>KARET CHAMBER BLKNG KANAN (51050) - KANAN</t>
  </si>
  <si>
    <t>OLI COMPRESOR AC</t>
  </si>
  <si>
    <t>RUMAH BOLAM KONTROL</t>
  </si>
  <si>
    <t>7644 OA</t>
  </si>
  <si>
    <t>BOSH PIR MERCY DEPAN - KANAN</t>
  </si>
  <si>
    <t>PIR DEPAN MERCY NO.2T - KANAN ( EKASAKTI )</t>
  </si>
  <si>
    <t>HANGER PIR MERCY DEPAN - KANAN ( EKASAKTI )</t>
  </si>
  <si>
    <t>RING PIR MERCY DEPAN - KANAN&amp;KIRI</t>
  </si>
  <si>
    <t>BOSH PIR MERCY DEPAN - KIRI</t>
  </si>
  <si>
    <t>PEN PIR MERCY DEPAN</t>
  </si>
  <si>
    <t>7821 OA</t>
  </si>
  <si>
    <t>SLACK ADJUSER DEPAN R260 - KIRI</t>
  </si>
  <si>
    <t>FAN BELT C49</t>
  </si>
  <si>
    <t>TIEROD R260 - KANAN</t>
  </si>
  <si>
    <t>KOMPRESOR AC DENSO - ( KARYA ANUGERAH )</t>
  </si>
  <si>
    <t>BEARING 6303</t>
  </si>
  <si>
    <t>7696 OA</t>
  </si>
  <si>
    <t>TIEROD R260 - KANAN&amp;KIRI</t>
  </si>
  <si>
    <t>55850 - AGUNG MOTOR - CIREBON</t>
  </si>
  <si>
    <t>AKI N150 - INCOE ( BARU )</t>
  </si>
  <si>
    <t>KLAKSON - ( EKASAKTI )</t>
  </si>
  <si>
    <t>BEARING 32310</t>
  </si>
  <si>
    <t>BEARING 32313</t>
  </si>
  <si>
    <t>BAUT RODA ALCOA</t>
  </si>
  <si>
    <t>START SPRING</t>
  </si>
  <si>
    <t>KAMPAS KOPLING 15,5" - ( HAMMER )</t>
  </si>
  <si>
    <t>DRAK LAKER MERCY - ( SASCH )</t>
  </si>
  <si>
    <t>BAUT TORN BLKNG - KANAN ( EKASAKTI )</t>
  </si>
  <si>
    <t>PIR MERCY BLKNG NO.2T - ( EKASAKTI )</t>
  </si>
  <si>
    <t>MUR RODA ALCOA BLKNG - KANAN ( EKASAKTI )</t>
  </si>
  <si>
    <t>KARET WIPER 80" - KANAN&amp;KIRI ( EKASAKTI )</t>
  </si>
  <si>
    <t>FAN BELT KIPAS RADIATOR - ( 16LAE-JAA10 )</t>
  </si>
  <si>
    <t>KRES KOPEL STIT MERCY (995.605 )</t>
  </si>
  <si>
    <t>KARET STABIL DEPAN (ATAS) - KANAN&amp;KIRI ( DARI CIREBON )</t>
  </si>
  <si>
    <t>FITINT 10-12 - ( SUMBER TEKNIK )</t>
  </si>
  <si>
    <t>SAMBUNGAN SELANG 12" - ( SUMBER TEKNIK )</t>
  </si>
  <si>
    <t>NM 16x0 P.200 K24 - ( NEVO )</t>
  </si>
  <si>
    <t>RING VEER 16 PUTIH - ( NEVO )</t>
  </si>
  <si>
    <t>KARET STABIL DINGDON BAWAH (JAB60) - HOP</t>
  </si>
  <si>
    <t>CONTROL ARM BLKNG (V) - ( PURI M )</t>
  </si>
  <si>
    <t>ANGKER DINAMO STATER R260</t>
  </si>
  <si>
    <t>SHOCK BREKER MERCY DEPAN (TUSUK TUSUK) - KIRI</t>
  </si>
  <si>
    <t>TUTUP RECEVOIL MERCY</t>
  </si>
  <si>
    <t>FAN BELT 13X1370 MERCY</t>
  </si>
  <si>
    <t>7511 OD</t>
  </si>
  <si>
    <t>RING PIR MERCY BLKNG - KANAN&amp;KIRI ( EKASAKTI )</t>
  </si>
  <si>
    <t>FAB 8x11/2 - ( NEVO )</t>
  </si>
  <si>
    <t>MM 8x50 - ( NEVO )</t>
  </si>
  <si>
    <t>MUR 10mm - ( NEVO )</t>
  </si>
  <si>
    <t>RING PLAT 8x18 - ( NEVO )</t>
  </si>
  <si>
    <t>RING PLAT 10x24x2mm - ( NEVO )</t>
  </si>
  <si>
    <t>SHOCK BREKER MERCY DEPAN - KANAN&amp;KIRI ( KOLONG-TUSUK )</t>
  </si>
  <si>
    <t>7518 OD</t>
  </si>
  <si>
    <t>AS KIPAS RADIATOR MERCY - ( MB0318 )</t>
  </si>
  <si>
    <t>BEARING KIPAS RADIATOR (544014) - ( BE0409 )</t>
  </si>
  <si>
    <t>BEARING 6205 - ( BE01149 )</t>
  </si>
  <si>
    <t>SEAL KIPAS RADIATOR BLKNG - ( GR0146 )</t>
  </si>
  <si>
    <t>SEAL KIPAS RADIATOR DEPAN SB306210 - ( GR0338 )</t>
  </si>
  <si>
    <t>PULLY KIPAS RADIATOR MERCY - ( GR0151 )</t>
  </si>
  <si>
    <t>BAUT TAP-TAP AN</t>
  </si>
  <si>
    <t>TUTUP NAP RODA DEPAN + BAUT - ( MANDIRI TASIK )</t>
  </si>
  <si>
    <t>SEAL</t>
  </si>
  <si>
    <t>TANGKI / TABUNG ANGIN - ( DARI PAK UJANG )</t>
  </si>
  <si>
    <t xml:space="preserve">NEPEL SAMBUNG SELANG 6mm - </t>
  </si>
  <si>
    <t>KABEL VERSENELING R260 BAWAH - (KOKEL-KOLONG)</t>
  </si>
  <si>
    <t>NEPEL SAMBUNG T 12"</t>
  </si>
  <si>
    <t>FAN BELT DINAMO (SZ910-JFD75) - HOP</t>
  </si>
  <si>
    <t>BEARING TENSIONER - ( BE0440 )</t>
  </si>
  <si>
    <t>FAN BELT KIPAS PENGHUBUNG (JAA10) - HOP</t>
  </si>
  <si>
    <t>MOTOR CONDENSOR ONLY ND - BARU ( TASIK MANDIRI )</t>
  </si>
  <si>
    <t>TIEROD R260 - KIRI</t>
  </si>
  <si>
    <t>ORING VALVE - ( SUMBER JAYA )</t>
  </si>
  <si>
    <t>ORING PLUNGER - ( SUMBER JAYA )</t>
  </si>
  <si>
    <t>BOSPUMP HINO (PLUNGER / VALVE BARU ) - ( SUMBER JAYA )</t>
  </si>
  <si>
    <t>KUPU-KUPU // KANCINGAN PEN SEPATU KAMPAS REM</t>
  </si>
  <si>
    <t>7501 OD</t>
  </si>
  <si>
    <t>BOSH LETTER S REM DEPAN</t>
  </si>
  <si>
    <t>BOSH LETTER S REM BLKNG</t>
  </si>
  <si>
    <t>GIGI ATAS 5 - ( MANDIRI TASIK )</t>
  </si>
  <si>
    <t>SLIDING COOLER GIGI 3/4 RG - ( KR0329 )</t>
  </si>
  <si>
    <t>RING SYNCROMESH GIGI /4 RG - ( MANDIRI TASIK )</t>
  </si>
  <si>
    <t>BEARING BAMBU GIGI 4 RG - ( )</t>
  </si>
  <si>
    <t>BEARING KACANGAN AS PRIS RG - ( GH0329 )</t>
  </si>
  <si>
    <t>BEARING NUPK 311 RG - ( BE0274 )</t>
  </si>
  <si>
    <t>BEARING NUPK 212 V2 - ( BE0429 )</t>
  </si>
  <si>
    <t>METAL DUDUK STD RG/R260 - ( HOP // DCM )</t>
  </si>
  <si>
    <t>SEAL AS GAS - ( DUTA C M )</t>
  </si>
  <si>
    <t>BUANGAN ANGIN - ( MANDIRI TASIK )</t>
  </si>
  <si>
    <t>BALON AIR SUSPENSI BLKNG - KANAN</t>
  </si>
  <si>
    <t>BEARING TRANSFERPULLY MERCY - ( BE0414 )</t>
  </si>
  <si>
    <t>SEAL TRANSFER PULLY MERCY ( SB305012 )</t>
  </si>
  <si>
    <t>SEAL KIPAS RADIATOR BLKNG - ( P,995.518)</t>
  </si>
  <si>
    <t>TIEROD MERCY KECIL 30" - KANAN ( EKASAKTI )</t>
  </si>
  <si>
    <t>REP KIT BOSTER KOPLING RG BAWAH</t>
  </si>
  <si>
    <t>KABEL TIES 10cm - ( SUMBER REJEKI )</t>
  </si>
  <si>
    <t>STRIP 1-1/2x5 - ( NANGGULAN )</t>
  </si>
  <si>
    <t>L4x4K - ( NANGGULAN )</t>
  </si>
  <si>
    <t>STAR POINT MERCY</t>
  </si>
  <si>
    <t>TUTUP RESERVATOR RADIATOR</t>
  </si>
  <si>
    <t>SAKLAR ON-OFF</t>
  </si>
  <si>
    <t>KARET CHAMBER // DIAFRAGMA (515050 )</t>
  </si>
  <si>
    <t>NEPEL SAMBUNGAN 12"</t>
  </si>
  <si>
    <t>AS BRAKE COMPRESOR AC - ( SERVICE )</t>
  </si>
  <si>
    <t>BANYO</t>
  </si>
  <si>
    <t>PIR GAS - ( EKASAKTI )</t>
  </si>
  <si>
    <t>BEARING KEPALA BABI RG - ( LANCAR MAGELANG )</t>
  </si>
  <si>
    <t>TABUNGAN ANGIN - ( DARI PAK UJANG )</t>
  </si>
  <si>
    <t>BRUSH HOLDER LD9i</t>
  </si>
  <si>
    <t>7502 OD</t>
  </si>
  <si>
    <t>RELAY OTOMATIS MERCY</t>
  </si>
  <si>
    <t>ANTING PIR DEPAN BAG BLKNG - KANAN</t>
  </si>
  <si>
    <t>ANTING PIR DEPAN BAG BLKNG - KIRI</t>
  </si>
  <si>
    <t>RADIATOR R260 ASSY - BARU ( HOP )</t>
  </si>
  <si>
    <t>PIR SETELAN BRAKET AC</t>
  </si>
  <si>
    <t>HANGER PIR DEPAN R260 - KIRI</t>
  </si>
  <si>
    <t>HANGER PIR MERCY BLKNG - KANAN&amp;KIRI</t>
  </si>
  <si>
    <t>7540 OD</t>
  </si>
  <si>
    <t>RUMAH BOLAM KONTORL</t>
  </si>
  <si>
    <t>SLACK ADJUSTER MERCY BLKNG (1626) - KANAN ( EKASAKTI )</t>
  </si>
  <si>
    <t>BLOCK COMPRESOR - ( BARU )</t>
  </si>
  <si>
    <t>SEAL COMPRESOR BESAR - ( GH0494 )</t>
  </si>
  <si>
    <t>KARET ENGINE STOP</t>
  </si>
  <si>
    <t>BEARING 32313 - KIRI</t>
  </si>
  <si>
    <t>BOSTER REM MERCY BLKNG - KIRI ( KR0103 )</t>
  </si>
  <si>
    <t xml:space="preserve">DONGKRAK - </t>
  </si>
  <si>
    <t xml:space="preserve">KUNCI RODA MERCY - </t>
  </si>
  <si>
    <t>7542 OD</t>
  </si>
  <si>
    <t>CHAMBER NOZZLE R260</t>
  </si>
  <si>
    <t>KARET SEAL PENTIL</t>
  </si>
  <si>
    <t>BENDIX STATER RG - ( CN0114 )</t>
  </si>
  <si>
    <t>VALVE SETELAN SUSPENSI BLKNG - ( EKASAKTI )</t>
  </si>
  <si>
    <t>BANYO 22" - ( EKASAKTI )</t>
  </si>
  <si>
    <t>NEPEL BAUT 22" - ( EKASAKTI )</t>
  </si>
  <si>
    <t>AKI N100A INCOE - ( BARU )</t>
  </si>
  <si>
    <t>RING ALUMUNIUM 22"</t>
  </si>
  <si>
    <t>SAMBUNGAN SELANG 12"</t>
  </si>
  <si>
    <t xml:space="preserve">KARET STABIL ATAS RM BULAT </t>
  </si>
  <si>
    <t>7520 OD</t>
  </si>
  <si>
    <t>KARET WIPER 80" - KANAN&amp;KIRI</t>
  </si>
  <si>
    <t>MAGNIT AC ND - ( SERVICE )</t>
  </si>
  <si>
    <t>KARET PANGKON MESIN DEPAN RG - ( HIPOP)</t>
  </si>
  <si>
    <t>7515 OD</t>
  </si>
  <si>
    <t>BEARING NUPK 312</t>
  </si>
  <si>
    <t>SELANG 5/8 - ( SUMBER TEKNIK )</t>
  </si>
  <si>
    <t>PRALON - ( PANCA SAKTI )</t>
  </si>
  <si>
    <t>SAMBUNGAN SELANG 8", 10"</t>
  </si>
  <si>
    <t>BAUT TAP OLI 24</t>
  </si>
  <si>
    <t>KANCINGAN SEPATU KAMPAS REM</t>
  </si>
  <si>
    <t>DONGKRAK BESAR - ( GOTONG ROYONG )</t>
  </si>
  <si>
    <t>7514 OD</t>
  </si>
  <si>
    <t>KUNCI RODA HINO</t>
  </si>
  <si>
    <t>DONGKRAK KECIL</t>
  </si>
  <si>
    <t>7749 OA</t>
  </si>
  <si>
    <t>FILTER SOLAR RG BAWAH</t>
  </si>
  <si>
    <t>SERVO MERCY</t>
  </si>
  <si>
    <t>KARET STABIL DING DONG BLKNG - KANAN&amp;KIRI (40J9E-JAB60) - HOP</t>
  </si>
  <si>
    <t>STALL 20/20x1,6 - ( NANGGULAN )</t>
  </si>
  <si>
    <t>PH 1/2x2 - ( NANGGULAN )</t>
  </si>
  <si>
    <t>NIKO E3081,6 - ( SUMBER REJEKI )</t>
  </si>
  <si>
    <t>CAT AVIAN HITAM - ( BINTANG TERANG )</t>
  </si>
  <si>
    <t>THINER ND - ( BINTANG TERANG )</t>
  </si>
  <si>
    <t>SPON POLISH - ( SUMBER REJEKI )</t>
  </si>
  <si>
    <t>EX. EFISENSI</t>
  </si>
  <si>
    <t>NACHI 8mm - ( SUMBER REJEKI )</t>
  </si>
  <si>
    <t>KABEL - ( FAMILY RAYA )</t>
  </si>
  <si>
    <t>STOP KONTAK - ( FAMILY RAYA )</t>
  </si>
  <si>
    <t>STEKER - ( FAMILY RAYA )</t>
  </si>
  <si>
    <t>WELL POLOS 5" - ( SUMBER TEKNIK )</t>
  </si>
  <si>
    <t>KUNCI RODA HINO - BARU</t>
  </si>
  <si>
    <t>HANGER PIR BLKNG BAG BLKNG - KIRI ( SERVICE )</t>
  </si>
  <si>
    <t>PEN PIR MERCY BLKNG - KIRI</t>
  </si>
  <si>
    <t>FILTER SOLAR GOLDEN ATAS JAA10</t>
  </si>
  <si>
    <t>FILTER SOLAR BAWAH LBE40</t>
  </si>
  <si>
    <t>FILTER SEDIMEN</t>
  </si>
  <si>
    <t>7596 OD</t>
  </si>
  <si>
    <t>FILTER OLI JAA40</t>
  </si>
  <si>
    <t>MUR RODA BLKNG - KANAN&amp;KIRI</t>
  </si>
  <si>
    <t>AMPLAS 1000 - ( NEVO )</t>
  </si>
  <si>
    <t>METAL COMPRESOR (S2918-81100) - ( P.600.855 )</t>
  </si>
  <si>
    <t>BLOCK COMPRESOR - ( EX.PAPUA )</t>
  </si>
  <si>
    <t>POMPA POWER STEERING R260 ASSY</t>
  </si>
  <si>
    <t>SILENT BLOCK - ( PAK UJANG )</t>
  </si>
  <si>
    <t>BENGKEL AINA</t>
  </si>
  <si>
    <t>BONGKAR PASANG DINGDONG, CEK KARET DINGDONG,STABIL</t>
  </si>
  <si>
    <t>MUR BAUT DINGDONG - GOLDEN DRAGON</t>
  </si>
  <si>
    <t>KARET STABIL BULAT - GOLDEN DRAGON</t>
  </si>
  <si>
    <t>KARET STABIL ATAS - GOLDEN DRAGON</t>
  </si>
  <si>
    <t>BALON AIR SUSPENSI DEPAN - KANAN</t>
  </si>
  <si>
    <t xml:space="preserve">AMPLAS </t>
  </si>
  <si>
    <t>FAN BELT DINAMO STROOM (JFD75) - HOP</t>
  </si>
  <si>
    <t>LINER R260</t>
  </si>
  <si>
    <t>METAL JALAN STD R260</t>
  </si>
  <si>
    <t>KARET WIPER 80" - KANAN&amp;KIRI ( JAYA ANUGERAH )</t>
  </si>
  <si>
    <t>RELAY KLAKSON</t>
  </si>
  <si>
    <t>PULLY DINAMO LD9i</t>
  </si>
  <si>
    <t>SELANG FLEXIBEL AC HIGH ND</t>
  </si>
  <si>
    <t>BEARING 32017x MERCY GARDAN</t>
  </si>
  <si>
    <t>BEARING 805097 MERCY GARDAN</t>
  </si>
  <si>
    <t>BEARING 805096 MERCY GARDAN</t>
  </si>
  <si>
    <t>BEARING 32022x MERCY GARDAN</t>
  </si>
  <si>
    <t>SEAL GARDAN MERCY</t>
  </si>
  <si>
    <t>RODA GILA 15"</t>
  </si>
  <si>
    <t>RING PLAT 8mm(B) - ( SUMBER REJEKI )</t>
  </si>
  <si>
    <t>VALEP AJUM ADI PUTRO - KIRI ( GR0439 )</t>
  </si>
  <si>
    <t>BEARING 33208 DEPAN - KIRI</t>
  </si>
  <si>
    <t>KABEL ROLL - MERAH</t>
  </si>
  <si>
    <t>KABEL ROLL - BIRU</t>
  </si>
  <si>
    <t>PULLY PENGHUBUNG BESAR</t>
  </si>
  <si>
    <t>SELANG 12" PLASTIK - ( EKASAKTI )</t>
  </si>
  <si>
    <t>SAMBUNGAN SELANG 12" - ( EKASAKTI )</t>
  </si>
  <si>
    <t>KLEM SELANG INTERCOOLER - ( EKASAKTI )</t>
  </si>
  <si>
    <t>TEMPLAR EXH - ( MANDIRI TASIK )</t>
  </si>
  <si>
    <t>JUMLAH PEMAKAIAN SPARE PART GUDANG PER FEBRUARI 2026</t>
  </si>
  <si>
    <t>No. Pol Bus</t>
  </si>
  <si>
    <t>Division</t>
  </si>
  <si>
    <t>Understeel</t>
  </si>
  <si>
    <t>Mesin</t>
  </si>
  <si>
    <t>Kaca</t>
  </si>
  <si>
    <t>Perseneleng</t>
  </si>
  <si>
    <t>Las</t>
  </si>
  <si>
    <t>AC</t>
  </si>
  <si>
    <t>Ban</t>
  </si>
  <si>
    <t>Interior</t>
  </si>
  <si>
    <t>Kelistrikan</t>
  </si>
  <si>
    <t>Jok</t>
  </si>
  <si>
    <t>Rem</t>
  </si>
  <si>
    <t>Persenelang</t>
  </si>
  <si>
    <t>L</t>
  </si>
  <si>
    <t>NO</t>
  </si>
  <si>
    <t xml:space="preserve">Nama </t>
  </si>
  <si>
    <t>Alamat</t>
  </si>
  <si>
    <t>No HP</t>
  </si>
  <si>
    <t>NIK</t>
  </si>
  <si>
    <t xml:space="preserve">Riwayat Penyakit </t>
  </si>
  <si>
    <t xml:space="preserve">Pola Hidup </t>
  </si>
  <si>
    <t>DM</t>
  </si>
  <si>
    <t>HT</t>
  </si>
  <si>
    <t>Stroke</t>
  </si>
  <si>
    <t>Kanker</t>
  </si>
  <si>
    <t>Olahraga</t>
  </si>
  <si>
    <t>Makan Asin</t>
  </si>
  <si>
    <t>Konsumsi Jelantah</t>
  </si>
  <si>
    <t>BB</t>
  </si>
  <si>
    <t>TB</t>
  </si>
  <si>
    <t>LP</t>
  </si>
  <si>
    <t>TD</t>
  </si>
  <si>
    <t>GDS</t>
  </si>
  <si>
    <t>Koles</t>
  </si>
  <si>
    <t>LDL</t>
  </si>
  <si>
    <t>HDL</t>
  </si>
  <si>
    <t>TG</t>
  </si>
  <si>
    <t>G3 Penglihatan</t>
  </si>
  <si>
    <t xml:space="preserve">Nardi </t>
  </si>
  <si>
    <t>116/76</t>
  </si>
  <si>
    <t xml:space="preserve">Yeni Yuniyarti </t>
  </si>
  <si>
    <t xml:space="preserve">Pager Bateh Candimulyo </t>
  </si>
  <si>
    <t>081228848041</t>
  </si>
  <si>
    <t>3308156006980001</t>
  </si>
  <si>
    <t>129/77</t>
  </si>
  <si>
    <t xml:space="preserve">Rijana </t>
  </si>
  <si>
    <t xml:space="preserve">Jeruk Kalinegoro </t>
  </si>
  <si>
    <t>081226965888</t>
  </si>
  <si>
    <t>3308101501680001</t>
  </si>
  <si>
    <t>207/106</t>
  </si>
  <si>
    <t>Riny Mardhiyanti</t>
  </si>
  <si>
    <t xml:space="preserve">Jogonegoro </t>
  </si>
  <si>
    <t>085866973728</t>
  </si>
  <si>
    <t>3308106303790010</t>
  </si>
  <si>
    <t>127/82</t>
  </si>
  <si>
    <t>Fardiyati Diyah Utami</t>
  </si>
  <si>
    <t xml:space="preserve">Lebak Lor Grabag </t>
  </si>
  <si>
    <t>085591474260</t>
  </si>
  <si>
    <t>3308186512000009</t>
  </si>
  <si>
    <t>125/82</t>
  </si>
  <si>
    <t xml:space="preserve">Iyan Setiyawan </t>
  </si>
  <si>
    <t>Mampang Pancoran Mas</t>
  </si>
  <si>
    <t>087895271044</t>
  </si>
  <si>
    <t>3276011108880007</t>
  </si>
  <si>
    <t>131/89</t>
  </si>
  <si>
    <t xml:space="preserve">Eko Wahyu Prihantoro </t>
  </si>
  <si>
    <t>Karangduren Sidorejo</t>
  </si>
  <si>
    <t>081225621567</t>
  </si>
  <si>
    <t>330819090480001</t>
  </si>
  <si>
    <t>127/64</t>
  </si>
  <si>
    <t xml:space="preserve">Pongangan Wates </t>
  </si>
  <si>
    <t>082324491891</t>
  </si>
  <si>
    <t>144/90</t>
  </si>
  <si>
    <t>Masrur</t>
  </si>
  <si>
    <t xml:space="preserve">Tuksongo Kalisari </t>
  </si>
  <si>
    <t>085643215243</t>
  </si>
  <si>
    <t>3308112402820003</t>
  </si>
  <si>
    <t>132/84</t>
  </si>
  <si>
    <t xml:space="preserve">Blambangan Mungkid </t>
  </si>
  <si>
    <t>085729411960</t>
  </si>
  <si>
    <t>149/83</t>
  </si>
  <si>
    <t xml:space="preserve">Sijeruk Ngaren </t>
  </si>
  <si>
    <t>082323982522</t>
  </si>
  <si>
    <t>155/98</t>
  </si>
  <si>
    <t xml:space="preserve">Hariyanto </t>
  </si>
  <si>
    <t xml:space="preserve">Brontokan Danurejo </t>
  </si>
  <si>
    <t>082326444940</t>
  </si>
  <si>
    <t>3308101012550003</t>
  </si>
  <si>
    <t>150/83</t>
  </si>
  <si>
    <t>Ivan Maulana</t>
  </si>
  <si>
    <t xml:space="preserve">Krajan Tegalrejo </t>
  </si>
  <si>
    <t>082236674480</t>
  </si>
  <si>
    <t>331510811000001</t>
  </si>
  <si>
    <t>133/72</t>
  </si>
  <si>
    <t>Fery Rahmawan</t>
  </si>
  <si>
    <t xml:space="preserve">Karangduwet Winong </t>
  </si>
  <si>
    <t>082137388466</t>
  </si>
  <si>
    <t>129/85</t>
  </si>
  <si>
    <t>Ayu Lestari</t>
  </si>
  <si>
    <t>Bandung Sumberrejo Mty</t>
  </si>
  <si>
    <t>117/83</t>
  </si>
  <si>
    <t xml:space="preserve">Reny Wahyuningtyas </t>
  </si>
  <si>
    <t xml:space="preserve">Alamanda Sumberejo </t>
  </si>
  <si>
    <t>081392833313</t>
  </si>
  <si>
    <t>3308106604810005</t>
  </si>
  <si>
    <t>121/79</t>
  </si>
  <si>
    <t>Dusun 1 Pacor Kutoarjo</t>
  </si>
  <si>
    <t>081225149006</t>
  </si>
  <si>
    <t>118/78</t>
  </si>
  <si>
    <t xml:space="preserve">Capar Ngadikusuman </t>
  </si>
  <si>
    <t>082323042331</t>
  </si>
  <si>
    <t>115/81</t>
  </si>
  <si>
    <t>Imam Wahyudi</t>
  </si>
  <si>
    <t>139/87</t>
  </si>
  <si>
    <t xml:space="preserve">Meteseh Tengah </t>
  </si>
  <si>
    <t>085643356617</t>
  </si>
  <si>
    <t>133/93</t>
  </si>
  <si>
    <t xml:space="preserve">Bandungsari Danurejo </t>
  </si>
  <si>
    <t>081227711722</t>
  </si>
  <si>
    <t>150/93</t>
  </si>
  <si>
    <t xml:space="preserve">Garahan Banaran </t>
  </si>
  <si>
    <t>085725908518</t>
  </si>
  <si>
    <t>Luvena Elly Jaelawijaya</t>
  </si>
  <si>
    <t xml:space="preserve">Nglegok Sriwedari </t>
  </si>
  <si>
    <t>088233155289</t>
  </si>
  <si>
    <t>330801691100001</t>
  </si>
  <si>
    <t>114/68</t>
  </si>
  <si>
    <t>Sari Fitriana</t>
  </si>
  <si>
    <t xml:space="preserve">Kalinegoro Mertoyudan </t>
  </si>
  <si>
    <t>081217941424</t>
  </si>
  <si>
    <t>3373035003940001</t>
  </si>
  <si>
    <t>128/90</t>
  </si>
  <si>
    <t>083896313517</t>
  </si>
  <si>
    <t>128/79</t>
  </si>
  <si>
    <t xml:space="preserve">Salsabila Nurul Ani </t>
  </si>
  <si>
    <t>Tidar Krajan Tidar Utara</t>
  </si>
  <si>
    <t>3371016502010002</t>
  </si>
  <si>
    <t>134/83</t>
  </si>
  <si>
    <t xml:space="preserve">Diana Hana Safira </t>
  </si>
  <si>
    <t>Paten Gunung RS</t>
  </si>
  <si>
    <t>081252912210</t>
  </si>
  <si>
    <t>3371014412000001</t>
  </si>
  <si>
    <t>112/70</t>
  </si>
  <si>
    <t xml:space="preserve">Woro Reni Nastiti </t>
  </si>
  <si>
    <t xml:space="preserve">Krincing Secang </t>
  </si>
  <si>
    <t>081227222904</t>
  </si>
  <si>
    <t>3323135004930000</t>
  </si>
  <si>
    <t>108/70</t>
  </si>
  <si>
    <t>Kaprila Dwi Laksta</t>
  </si>
  <si>
    <t>Cacaban Magelang Tengah</t>
  </si>
  <si>
    <t>085743470044</t>
  </si>
  <si>
    <t>3371016404960004</t>
  </si>
  <si>
    <t>100/60</t>
  </si>
  <si>
    <t>Sumberrejo Randublatung</t>
  </si>
  <si>
    <t>088214538604</t>
  </si>
  <si>
    <t>154/93</t>
  </si>
  <si>
    <t xml:space="preserve">Laela Fitriana </t>
  </si>
  <si>
    <t xml:space="preserve">Banyusari Grabag </t>
  </si>
  <si>
    <t>081578719908</t>
  </si>
  <si>
    <t>3308185112010003</t>
  </si>
  <si>
    <t>122/75</t>
  </si>
  <si>
    <t>Dady Sumarsono</t>
  </si>
  <si>
    <t>Tapen Pagersari Mungkid</t>
  </si>
  <si>
    <t>085780284805</t>
  </si>
  <si>
    <t>3308102309930005</t>
  </si>
  <si>
    <t>121/81</t>
  </si>
  <si>
    <t xml:space="preserve">Ari Wahyu Kistanto </t>
  </si>
  <si>
    <t xml:space="preserve">Dampti Mertoyudan </t>
  </si>
  <si>
    <t>082138770183</t>
  </si>
  <si>
    <t>3308182081830004</t>
  </si>
  <si>
    <t>123/48</t>
  </si>
  <si>
    <t>Rubiyati</t>
  </si>
  <si>
    <t xml:space="preserve">Paten Jurang </t>
  </si>
  <si>
    <t>0895363844387</t>
  </si>
  <si>
    <t>3371034801690001</t>
  </si>
  <si>
    <t>130/80</t>
  </si>
  <si>
    <t>Anisa Arwiaty</t>
  </si>
  <si>
    <t xml:space="preserve">Danurejo Mertoyudan </t>
  </si>
  <si>
    <t>085743105864</t>
  </si>
  <si>
    <t>330810460400001</t>
  </si>
  <si>
    <t>102/66</t>
  </si>
  <si>
    <t>Lisnawati</t>
  </si>
  <si>
    <t xml:space="preserve">Bandongan </t>
  </si>
  <si>
    <t>081390396829</t>
  </si>
  <si>
    <t>3308146609010001</t>
  </si>
  <si>
    <t>122/69</t>
  </si>
  <si>
    <t xml:space="preserve">Tidar Baru Magersari </t>
  </si>
  <si>
    <t>135/67</t>
  </si>
  <si>
    <t xml:space="preserve">Sri Hastuti </t>
  </si>
  <si>
    <t>Perum Depkes Kramat U</t>
  </si>
  <si>
    <t>081328701567</t>
  </si>
  <si>
    <t>337102510480001</t>
  </si>
  <si>
    <t>Fridy Kurnia Wibawa</t>
  </si>
  <si>
    <t xml:space="preserve">Tidar Sari Tidar Selatan </t>
  </si>
  <si>
    <t>085714302837</t>
  </si>
  <si>
    <t>3371012612870001</t>
  </si>
  <si>
    <t>135/94</t>
  </si>
  <si>
    <t xml:space="preserve">Karnen </t>
  </si>
  <si>
    <t xml:space="preserve">Sundakerta </t>
  </si>
  <si>
    <t>081225656624</t>
  </si>
  <si>
    <t>3206330304780002</t>
  </si>
  <si>
    <t>136/82</t>
  </si>
  <si>
    <t>Rudi Nur Ariyanto</t>
  </si>
  <si>
    <t>Canguk Rejoutara</t>
  </si>
  <si>
    <t>085777724212</t>
  </si>
  <si>
    <t>158/96</t>
  </si>
  <si>
    <t>Ari Priyono</t>
  </si>
  <si>
    <t>Rejosari Magersari</t>
  </si>
  <si>
    <t>082265431422</t>
  </si>
  <si>
    <t>3371011801770001</t>
  </si>
  <si>
    <t>138/84</t>
  </si>
  <si>
    <t>Sunoto</t>
  </si>
  <si>
    <t xml:space="preserve">Klambu </t>
  </si>
  <si>
    <t>085285957276</t>
  </si>
  <si>
    <t>104/54</t>
  </si>
  <si>
    <t>Daniel Handoyo W</t>
  </si>
  <si>
    <t>Soekarto Hatta TU</t>
  </si>
  <si>
    <t>081392134261</t>
  </si>
  <si>
    <t>3371011505670002</t>
  </si>
  <si>
    <t>122/63</t>
  </si>
  <si>
    <t>Priyono</t>
  </si>
  <si>
    <t>082138192992</t>
  </si>
  <si>
    <t>3308010612610003</t>
  </si>
  <si>
    <t>129/80</t>
  </si>
  <si>
    <t>Wahono</t>
  </si>
  <si>
    <t xml:space="preserve">Paingan Kedungsari </t>
  </si>
  <si>
    <t>085643321726</t>
  </si>
  <si>
    <t>3308143112650003</t>
  </si>
  <si>
    <t>157/69</t>
  </si>
  <si>
    <t>Siswo Patmono</t>
  </si>
  <si>
    <t xml:space="preserve">Sadon Sawahan </t>
  </si>
  <si>
    <t>082138107356</t>
  </si>
  <si>
    <t>162/72</t>
  </si>
  <si>
    <t>AGUS SRIYADI</t>
  </si>
  <si>
    <t>MAMIK SARONTO</t>
  </si>
  <si>
    <t>Nama</t>
  </si>
  <si>
    <t>Jenis</t>
  </si>
  <si>
    <t>Kelamin</t>
  </si>
  <si>
    <t>Merokok</t>
  </si>
  <si>
    <t>IMT</t>
  </si>
  <si>
    <t>Nardi</t>
  </si>
  <si>
    <t>Tidar Utara</t>
  </si>
  <si>
    <t>37,58</t>
  </si>
  <si>
    <t>OBESITAS</t>
  </si>
  <si>
    <t>NORMAL</t>
  </si>
  <si>
    <t>Yeni Yuniyarti</t>
  </si>
  <si>
    <t>P</t>
  </si>
  <si>
    <t>Pager Bateh Candimulyo</t>
  </si>
  <si>
    <t>Tidak</t>
  </si>
  <si>
    <t>27,03</t>
  </si>
  <si>
    <t>Rijana</t>
  </si>
  <si>
    <t>Jeruk Kalinegoro</t>
  </si>
  <si>
    <t>50,91</t>
  </si>
  <si>
    <t>OBESITAS SENTRAL</t>
  </si>
  <si>
    <t>Jogonegoro</t>
  </si>
  <si>
    <t>35,63</t>
  </si>
  <si>
    <t>Lebak Lor Grabag</t>
  </si>
  <si>
    <t>25,95</t>
  </si>
  <si>
    <t>Iyan Setiyawan</t>
  </si>
  <si>
    <t>41,82</t>
  </si>
  <si>
    <t>Eko Wahyu Prihantoro</t>
  </si>
  <si>
    <t>35,58</t>
  </si>
  <si>
    <t>Nasruri</t>
  </si>
  <si>
    <t>Pongangan Wates</t>
  </si>
  <si>
    <t>45,00</t>
  </si>
  <si>
    <t>Tuksongo Kalisari</t>
  </si>
  <si>
    <t>33,94</t>
  </si>
  <si>
    <t>Budi Santoso</t>
  </si>
  <si>
    <t>Blambangan Mungkid</t>
  </si>
  <si>
    <t>50,57</t>
  </si>
  <si>
    <t>Slamet</t>
  </si>
  <si>
    <t>Sijeruk Ngaren</t>
  </si>
  <si>
    <t>37,34</t>
  </si>
  <si>
    <t>Hariyanto</t>
  </si>
  <si>
    <t>Brontokan Danurejo</t>
  </si>
  <si>
    <t>38,13</t>
  </si>
  <si>
    <t>Krajan Tegalrejo</t>
  </si>
  <si>
    <t>34,12</t>
  </si>
  <si>
    <t>Karangduwet Winong</t>
  </si>
  <si>
    <t>44,38</t>
  </si>
  <si>
    <t>26,38</t>
  </si>
  <si>
    <t>Reny Wahyuningtyas</t>
  </si>
  <si>
    <t>Alamanda Sumberejo</t>
  </si>
  <si>
    <t>43,59</t>
  </si>
  <si>
    <t>Binarto</t>
  </si>
  <si>
    <t>33,13</t>
  </si>
  <si>
    <t>Nurul Armanto</t>
  </si>
  <si>
    <t>Capar Ngadikusuman</t>
  </si>
  <si>
    <t>38,69</t>
  </si>
  <si>
    <t>45,61</t>
  </si>
  <si>
    <t>Arif Adi Setiawan</t>
  </si>
  <si>
    <t>Meteseh Tengah</t>
  </si>
  <si>
    <t>47,02</t>
  </si>
  <si>
    <t>Nur Wahyudin</t>
  </si>
  <si>
    <t>Bandungsari Danurejo</t>
  </si>
  <si>
    <t>43,35</t>
  </si>
  <si>
    <t>Fery Dwiyanto</t>
  </si>
  <si>
    <t>Garahan Banaran</t>
  </si>
  <si>
    <t>41,76</t>
  </si>
  <si>
    <t>Nglegok Sriwedari</t>
  </si>
  <si>
    <t>34,55</t>
  </si>
  <si>
    <t>Kalinegoro Mertoyudan</t>
  </si>
  <si>
    <t>25,00</t>
  </si>
  <si>
    <t>Andriani Monica Subekti</t>
  </si>
  <si>
    <t>Potrobangsan Magelang</t>
  </si>
  <si>
    <t>30,48</t>
  </si>
  <si>
    <t>Salsabila Nurul Ani</t>
  </si>
  <si>
    <t>26,67</t>
  </si>
  <si>
    <t>Diana Hana Safira</t>
  </si>
  <si>
    <t>28,03</t>
  </si>
  <si>
    <t>Woro Reni Nastiti</t>
  </si>
  <si>
    <t>Krincing Secang</t>
  </si>
  <si>
    <t>35,67</t>
  </si>
  <si>
    <t>34,39</t>
  </si>
  <si>
    <t>Endang Sunardi</t>
  </si>
  <si>
    <t>32,67</t>
  </si>
  <si>
    <t>Laela Fitriana</t>
  </si>
  <si>
    <t>Banyusari Grabag</t>
  </si>
  <si>
    <t>30,77</t>
  </si>
  <si>
    <t>36,36</t>
  </si>
  <si>
    <t>Ari Wahyu Kistanto</t>
  </si>
  <si>
    <t>Dampti Mertoyudan</t>
  </si>
  <si>
    <t>36,97</t>
  </si>
  <si>
    <t>Paten Jurang</t>
  </si>
  <si>
    <t>36,71</t>
  </si>
  <si>
    <t>Danurejo Mertoyudan</t>
  </si>
  <si>
    <t>27,15</t>
  </si>
  <si>
    <t>Bandongan</t>
  </si>
  <si>
    <t>40,13</t>
  </si>
  <si>
    <t>Catur Andi Pamungkas</t>
  </si>
  <si>
    <t>Tidar Baru Magersari</t>
  </si>
  <si>
    <t>41,86</t>
  </si>
  <si>
    <t>Sri Hastuti</t>
  </si>
  <si>
    <t>41,33</t>
  </si>
  <si>
    <t>Tidar Sari Tidar Selatan</t>
  </si>
  <si>
    <t>39,64</t>
  </si>
  <si>
    <t>Karnen</t>
  </si>
  <si>
    <t>Sundakerta</t>
  </si>
  <si>
    <t>38,75</t>
  </si>
  <si>
    <t>42,61</t>
  </si>
  <si>
    <t>45,40</t>
  </si>
  <si>
    <t>Klambu</t>
  </si>
  <si>
    <t>34,86</t>
  </si>
  <si>
    <t>37,06</t>
  </si>
  <si>
    <t>96,43</t>
  </si>
  <si>
    <t>Paingan Kedungsari</t>
  </si>
  <si>
    <t>27,70</t>
  </si>
  <si>
    <t>Sadon Sawahan</t>
  </si>
  <si>
    <t>42,59</t>
  </si>
  <si>
    <t xml:space="preserve">Ruang Parkir </t>
  </si>
  <si>
    <t xml:space="preserve">Division </t>
  </si>
  <si>
    <t>Name Of Montir</t>
  </si>
  <si>
    <t xml:space="preserve">Dampak kecelakaan </t>
  </si>
  <si>
    <t xml:space="preserve">Penyebab </t>
  </si>
  <si>
    <t>Waktu</t>
  </si>
  <si>
    <t xml:space="preserve">Riyadi </t>
  </si>
  <si>
    <t>Kaki kanan patah tulang</t>
  </si>
  <si>
    <t>Terjatuh saat jalan</t>
  </si>
  <si>
    <t>Slamet Subagiyo</t>
  </si>
  <si>
    <t>Jari putus</t>
  </si>
  <si>
    <t>Perbaikan brig knalpot</t>
  </si>
  <si>
    <t xml:space="preserve">Suripno </t>
  </si>
  <si>
    <t>Trauma tumpul thorax</t>
  </si>
  <si>
    <t>Terjatuh di dalam bus</t>
  </si>
  <si>
    <t>Siswanto</t>
  </si>
  <si>
    <t>Tangan sobek</t>
  </si>
  <si>
    <t>Terkena extravan ac</t>
  </si>
  <si>
    <t>Agus Priyono</t>
  </si>
  <si>
    <t>Retak/patah kaki</t>
  </si>
  <si>
    <t>Tertabrak motor</t>
  </si>
  <si>
    <t>Jarwoko</t>
  </si>
  <si>
    <t>Retak/patah tulang bagian panggul</t>
  </si>
  <si>
    <t>Tertimpa bus saat menggganti suspense, dongkrak meleset</t>
  </si>
  <si>
    <t>Anton Hendarto</t>
  </si>
  <si>
    <t>Kepala dan pinggang terbentuk bagasi</t>
  </si>
  <si>
    <t>Bagasi menutup saat perbaikan freon</t>
  </si>
  <si>
    <t>Kholistyawan</t>
  </si>
  <si>
    <t>Luka sobek tangan kanan</t>
  </si>
  <si>
    <t>Terkena baling- baling extravan</t>
  </si>
  <si>
    <t>Albertus Deva Dian P.</t>
  </si>
  <si>
    <t>Terkena kunci pas saat mengganti mur pulley</t>
  </si>
  <si>
    <t>Istohri Widodo</t>
  </si>
  <si>
    <t>Kepala terbentur</t>
  </si>
  <si>
    <t xml:space="preserve">Terpeleset dan jatuh terkena batu </t>
  </si>
  <si>
    <t>Divisi</t>
  </si>
  <si>
    <t>MEKANIK</t>
  </si>
  <si>
    <t xml:space="preserve"> NO</t>
  </si>
  <si>
    <t>NAMA_TENAGA_KERJA</t>
  </si>
  <si>
    <t>TGL_LAHIR</t>
  </si>
  <si>
    <t>BAGIAN</t>
  </si>
  <si>
    <t>ABDUROHMAN (KUDUS)</t>
  </si>
  <si>
    <t>3321091407840001</t>
  </si>
  <si>
    <t>14-07-1984</t>
  </si>
  <si>
    <t>BAN</t>
  </si>
  <si>
    <t>3308102910710001</t>
  </si>
  <si>
    <t>29-10-1971</t>
  </si>
  <si>
    <t>PERSNELENG</t>
  </si>
  <si>
    <t>ALBERTUS DEVA DIAN PRAKOSO</t>
  </si>
  <si>
    <t>3308100711860006</t>
  </si>
  <si>
    <t>07-11-1986</t>
  </si>
  <si>
    <t>MESIN</t>
  </si>
  <si>
    <t>AMIN</t>
  </si>
  <si>
    <t>3308143112550103</t>
  </si>
  <si>
    <t>31-12-1955</t>
  </si>
  <si>
    <t>UNDERSTEEL</t>
  </si>
  <si>
    <t>ANDY TONY SRIYANTO</t>
  </si>
  <si>
    <t>3371021801770001</t>
  </si>
  <si>
    <t>KELISTRIKAN</t>
  </si>
  <si>
    <t>ANIS SULISTYO</t>
  </si>
  <si>
    <t>3371011804870001</t>
  </si>
  <si>
    <t>18-04-1987</t>
  </si>
  <si>
    <t>KACA</t>
  </si>
  <si>
    <t>ANTON HENDARTO</t>
  </si>
  <si>
    <t>3371011710850003</t>
  </si>
  <si>
    <t>17-10-1985</t>
  </si>
  <si>
    <t>ARI PRIYONO</t>
  </si>
  <si>
    <t>18-01-1977</t>
  </si>
  <si>
    <t>ARI WAHYU KRISTANTO</t>
  </si>
  <si>
    <t>3308102001830004</t>
  </si>
  <si>
    <t>20-01-1983</t>
  </si>
  <si>
    <t>ARIESA YULIO SAPUTRA</t>
  </si>
  <si>
    <t>3371012811000005</t>
  </si>
  <si>
    <t>28-11-2000</t>
  </si>
  <si>
    <t>ARIF BUDI STYAWAN</t>
  </si>
  <si>
    <t>3308101804820002</t>
  </si>
  <si>
    <t>18-04-1982</t>
  </si>
  <si>
    <t>ASMUDI</t>
  </si>
  <si>
    <t>3371021209570003</t>
  </si>
  <si>
    <t>12-09-1957</t>
  </si>
  <si>
    <t>JOK</t>
  </si>
  <si>
    <t>DADY SUMARSONO</t>
  </si>
  <si>
    <t>23-09-1993</t>
  </si>
  <si>
    <t>DWI HARSONO</t>
  </si>
  <si>
    <t>3308190112840004</t>
  </si>
  <si>
    <t>01-12-1984</t>
  </si>
  <si>
    <t>EKO WAHYU PRIHARTO</t>
  </si>
  <si>
    <t>3308190904800001</t>
  </si>
  <si>
    <t>09-04-1980</t>
  </si>
  <si>
    <t>FRIDY KARUNIA WIBAWA</t>
  </si>
  <si>
    <t>26-12-1987</t>
  </si>
  <si>
    <t>HENU SATYADI</t>
  </si>
  <si>
    <t>3371021310820002</t>
  </si>
  <si>
    <t>13-10-1982</t>
  </si>
  <si>
    <t>HERI HERMAWAN</t>
  </si>
  <si>
    <t>3329091204860006</t>
  </si>
  <si>
    <t>12-04-1986</t>
  </si>
  <si>
    <t>ISTOHRI WIDODO</t>
  </si>
  <si>
    <t>3308101012820001</t>
  </si>
  <si>
    <t>10-12-1982</t>
  </si>
  <si>
    <t>JEMMY YOSEP TUMBOL</t>
  </si>
  <si>
    <t>3308102609770002</t>
  </si>
  <si>
    <t>26-09-1977</t>
  </si>
  <si>
    <t>KHOLISTIYAWAN</t>
  </si>
  <si>
    <t>3308102504940001</t>
  </si>
  <si>
    <t>25-04-1994</t>
  </si>
  <si>
    <t>KURNIAWAN CAHYO NUGROHO (KDS)</t>
  </si>
  <si>
    <t>3318182810990001</t>
  </si>
  <si>
    <t>28-10-1999</t>
  </si>
  <si>
    <t>LUCKYTA ARIANTO PUTRA HANDOYO</t>
  </si>
  <si>
    <t>3371010506950002</t>
  </si>
  <si>
    <t>05-06-1995</t>
  </si>
  <si>
    <t>3308012411650001</t>
  </si>
  <si>
    <t>24-11-1965</t>
  </si>
  <si>
    <t>KEBERSIHAN (INTERIOR / EKSTERIOR)</t>
  </si>
  <si>
    <t>3308101205760006</t>
  </si>
  <si>
    <t>12-05-1976</t>
  </si>
  <si>
    <t>MASRUR</t>
  </si>
  <si>
    <t>24-02-1982</t>
  </si>
  <si>
    <t>MISNADI ARIANTO (SBY)</t>
  </si>
  <si>
    <t>3574030203720002</t>
  </si>
  <si>
    <t>02-03-1972</t>
  </si>
  <si>
    <t>MUHAMMAD RIZAL SAMSUDIN</t>
  </si>
  <si>
    <t>3308091610910003</t>
  </si>
  <si>
    <t>16-10-1991</t>
  </si>
  <si>
    <t>MULYADI (SBY)</t>
  </si>
  <si>
    <t>3515130407670002</t>
  </si>
  <si>
    <t>NURUL HUDA</t>
  </si>
  <si>
    <t>3308062011810002</t>
  </si>
  <si>
    <t>20-11-1981</t>
  </si>
  <si>
    <t>RIDAKHIJUL ABRORI</t>
  </si>
  <si>
    <t>3323091003020003</t>
  </si>
  <si>
    <t>SIGIT S</t>
  </si>
  <si>
    <t>3308101412720004</t>
  </si>
  <si>
    <t>14-12-1972</t>
  </si>
  <si>
    <t>SISWANTO (SBY)</t>
  </si>
  <si>
    <t>3517120404740002</t>
  </si>
  <si>
    <t>STEFANUS MARTONO</t>
  </si>
  <si>
    <t>3371012612550001</t>
  </si>
  <si>
    <t>26-12-1955</t>
  </si>
  <si>
    <t>SUHARDI</t>
  </si>
  <si>
    <t>3308010704740007</t>
  </si>
  <si>
    <t>LAS</t>
  </si>
  <si>
    <t>TRI WAHYONO</t>
  </si>
  <si>
    <t>3371012811660001</t>
  </si>
  <si>
    <t>28-11-1966</t>
  </si>
  <si>
    <t>WAHONO</t>
  </si>
  <si>
    <t>31-12-1965</t>
  </si>
  <si>
    <t>WUJUD ADIWIYATMA (SBY)</t>
  </si>
  <si>
    <t>3516180411910001</t>
  </si>
  <si>
    <t>YUSRON YAZID (KDS)</t>
  </si>
  <si>
    <t>3318182005800001</t>
  </si>
  <si>
    <t>20-05-1980</t>
  </si>
  <si>
    <t>Si</t>
  </si>
  <si>
    <t>PILKON 003/008</t>
  </si>
  <si>
    <t>Ka Bengkel</t>
  </si>
  <si>
    <t xml:space="preserve">Direktur PO </t>
  </si>
  <si>
    <t>Staff Kantor</t>
  </si>
  <si>
    <t>HASIL PEMERIKSAAN KESEHATAN LINGKUNGAN KERJA</t>
  </si>
  <si>
    <t>&lt;0.3m/s</t>
  </si>
  <si>
    <t>Perkantoran - Ruang Komputer</t>
  </si>
  <si>
    <t>Ruang Parkir</t>
  </si>
  <si>
    <t>Deskripsi</t>
  </si>
  <si>
    <t>NAB_Kebisingan</t>
  </si>
  <si>
    <t>NAB_Lux</t>
  </si>
  <si>
    <t>NAB_Suhu</t>
  </si>
  <si>
    <t>Udara</t>
  </si>
  <si>
    <t>NAB_Udara</t>
  </si>
  <si>
    <t>Debu25</t>
  </si>
  <si>
    <t>NAB_Debu25</t>
  </si>
  <si>
    <t>Debu10</t>
  </si>
  <si>
    <t>NAB_Debu10</t>
  </si>
  <si>
    <t>NAB_Kelembaban_Min</t>
  </si>
  <si>
    <t>NAB_Kelembaban_Max</t>
  </si>
  <si>
    <t>Dev_Kebisingan</t>
  </si>
  <si>
    <t>Dev_Lux</t>
  </si>
  <si>
    <t>Dev_Suhu</t>
  </si>
  <si>
    <t>Dev_Udara</t>
  </si>
  <si>
    <t>Dev_Debu25</t>
  </si>
  <si>
    <t>Dev_Debu10</t>
  </si>
  <si>
    <t>Dev_Kelembaban</t>
  </si>
  <si>
    <t>Severity_Index</t>
  </si>
  <si>
    <t>S</t>
  </si>
  <si>
    <t>O_Kebisingan</t>
  </si>
  <si>
    <t>O_Lux</t>
  </si>
  <si>
    <t>O_Suhu</t>
  </si>
  <si>
    <t>O_Udara</t>
  </si>
  <si>
    <t>O_Debu25</t>
  </si>
  <si>
    <t>O_Debu10</t>
  </si>
  <si>
    <t>O_Kelembaban</t>
  </si>
  <si>
    <t>Occurrence_Index</t>
  </si>
  <si>
    <t>O</t>
  </si>
  <si>
    <t>D</t>
  </si>
  <si>
    <t xml:space="preserve">Area </t>
  </si>
  <si>
    <t>Total Pelanggaran</t>
  </si>
  <si>
    <t>Mean_Dev</t>
  </si>
  <si>
    <t>DIV</t>
  </si>
  <si>
    <t xml:space="preserve">Mesin </t>
  </si>
  <si>
    <t>Budiyono</t>
  </si>
  <si>
    <t>Luka Sedang</t>
  </si>
  <si>
    <t>Pada saat memperbaiki Ban Bus , Montir lupa untuk menarik Tuas Handrem, sehingga bus maju menabrak gudang peralatan</t>
  </si>
  <si>
    <t>Berat Badan</t>
  </si>
  <si>
    <t>Tinggi Badan</t>
  </si>
  <si>
    <t>Lingkar Pinggang</t>
  </si>
  <si>
    <t>Tensi Darah</t>
  </si>
  <si>
    <t>Gula Darah Sewaktu</t>
  </si>
  <si>
    <t>Jemmy Yosep Tumbol</t>
  </si>
  <si>
    <t>Steffanus Martono</t>
  </si>
  <si>
    <t xml:space="preserve">Dwi Harsono </t>
  </si>
  <si>
    <t>Anis Sulistyo</t>
  </si>
  <si>
    <t>Suhardi</t>
  </si>
  <si>
    <t>Agus Sriyadi</t>
  </si>
  <si>
    <t>Juni Dwi Saputri</t>
  </si>
  <si>
    <t>3308145906850000</t>
  </si>
  <si>
    <t xml:space="preserve">Triono </t>
  </si>
  <si>
    <t>Cuci Bus</t>
  </si>
  <si>
    <t>Penyiapan Bus</t>
  </si>
  <si>
    <t>Gudang Ban dan Jok</t>
  </si>
  <si>
    <t xml:space="preserve">Gudang </t>
  </si>
  <si>
    <t>Locketing</t>
  </si>
  <si>
    <t>Amin</t>
  </si>
  <si>
    <t xml:space="preserve">Arif Budi Setyawan </t>
  </si>
  <si>
    <t xml:space="preserve">Asmudi </t>
  </si>
  <si>
    <t>Kholistiyawan</t>
  </si>
  <si>
    <t>Luckyta Arianto Putra Handoyo</t>
  </si>
  <si>
    <t>Albertus Deva Dian Prakoso</t>
  </si>
  <si>
    <t>Henu Satyadi</t>
  </si>
  <si>
    <t>3371020308810000</t>
  </si>
  <si>
    <t>Andy Tony Sriyanto</t>
  </si>
  <si>
    <t>Ariesa Yulio Saputra</t>
  </si>
  <si>
    <t>Heri Hermawan</t>
  </si>
  <si>
    <t>Kurniawan Cahyo Nugroho</t>
  </si>
  <si>
    <t>Mamik Saronto</t>
  </si>
  <si>
    <t>Mantep</t>
  </si>
  <si>
    <t>Misnadi Arianto</t>
  </si>
  <si>
    <t>Muhammad Rizal Samsudin</t>
  </si>
  <si>
    <t>Mulyadi</t>
  </si>
  <si>
    <t>Nurul Huda</t>
  </si>
  <si>
    <t>Ridakhijul Abrori</t>
  </si>
  <si>
    <t>Sigit S</t>
  </si>
  <si>
    <t>Tri Wahyono</t>
  </si>
  <si>
    <t>Wujud Adiwiyatama</t>
  </si>
  <si>
    <t>Yusron Yazid</t>
  </si>
  <si>
    <t>3318211112810000</t>
  </si>
  <si>
    <t>1803052005780000</t>
  </si>
  <si>
    <t>3308012411650000</t>
  </si>
  <si>
    <t>3374023107770000</t>
  </si>
  <si>
    <t>3328061503760010</t>
  </si>
  <si>
    <t>3371012406760000</t>
  </si>
  <si>
    <t>3323130807650000</t>
  </si>
  <si>
    <t>3308111502750000</t>
  </si>
  <si>
    <t>3306061909940000</t>
  </si>
  <si>
    <t>3329012206700000</t>
  </si>
  <si>
    <t>3308182704910000</t>
  </si>
  <si>
    <t>1606092804650000</t>
  </si>
  <si>
    <t>3308112203670000</t>
  </si>
  <si>
    <t>3216111911360000</t>
  </si>
  <si>
    <t>3308106604810000</t>
  </si>
  <si>
    <t>3371036000119300</t>
  </si>
  <si>
    <t>Kolesterol</t>
  </si>
  <si>
    <t>KOL</t>
  </si>
  <si>
    <t>SMK</t>
  </si>
  <si>
    <t>ALC</t>
  </si>
  <si>
    <t>TFA</t>
  </si>
  <si>
    <t>STR</t>
  </si>
  <si>
    <t>CVD</t>
  </si>
  <si>
    <t>CA</t>
  </si>
  <si>
    <t>PA</t>
  </si>
  <si>
    <t>NI</t>
  </si>
  <si>
    <t>SI</t>
  </si>
  <si>
    <t>Variabel Asli</t>
  </si>
  <si>
    <t>Arti</t>
  </si>
  <si>
    <t>Diabetes Mellitus</t>
  </si>
  <si>
    <t>HTN</t>
  </si>
  <si>
    <t>Hipertensi (Hypertension)</t>
  </si>
  <si>
    <t>Jantung</t>
  </si>
  <si>
    <t>Penyakit Kardiovaskular (Cardiovascular Disease)</t>
  </si>
  <si>
    <t>Kanker (Cancer)</t>
  </si>
  <si>
    <t>Aktivitas Fisik (Physical Activity)</t>
  </si>
  <si>
    <t>Na Intake</t>
  </si>
  <si>
    <t>Asupan Natrium</t>
  </si>
  <si>
    <t>Makan Manis</t>
  </si>
  <si>
    <t>Sugar Intake</t>
  </si>
  <si>
    <t>Asupan Gula</t>
  </si>
  <si>
    <t>Lemak Trans (Trans Fat Intake)</t>
  </si>
  <si>
    <t>Minum Alkohol</t>
  </si>
  <si>
    <t>Konsumsi Alkohol</t>
  </si>
  <si>
    <t>Kebiasaan Merokok (Smoking)</t>
  </si>
  <si>
    <t>BW</t>
  </si>
  <si>
    <t>Berat Badan (Body Weight)</t>
  </si>
  <si>
    <t>BH</t>
  </si>
  <si>
    <t>Tinggi Badan (Body Height)</t>
  </si>
  <si>
    <t>WC</t>
  </si>
  <si>
    <t>Lingkar Pinggang (Waist Circumference)</t>
  </si>
  <si>
    <t>BP</t>
  </si>
  <si>
    <t>Tekanan Darah (Blood Pressure)</t>
  </si>
  <si>
    <t>RBG</t>
  </si>
  <si>
    <t>Gula Darah Sewaktu (Random Blood Glucose)</t>
  </si>
  <si>
    <t>TC</t>
  </si>
  <si>
    <t>Kolesterol Total (Total Cholesterol)</t>
  </si>
  <si>
    <t xml:space="preserve">Singkatan </t>
  </si>
  <si>
    <t>Gudang Sp, Oil, Int</t>
  </si>
  <si>
    <t>VIS-G3</t>
  </si>
  <si>
    <t>Gangguan Penglihatan Tingkat 3 (Vision Impairment Grade 3)</t>
  </si>
  <si>
    <t>G3 Pendengaran</t>
  </si>
  <si>
    <t>AUD-G3</t>
  </si>
  <si>
    <t>Gangguan Pendengaran Tingkat 3 (Hearing Impairment Grade 3)</t>
  </si>
  <si>
    <t>Lk Kedusan</t>
  </si>
  <si>
    <t>Ringinanom</t>
  </si>
  <si>
    <t>Kp Tulung</t>
  </si>
  <si>
    <t>Kragilan</t>
  </si>
  <si>
    <t>Ngembak</t>
  </si>
  <si>
    <t>Kajen</t>
  </si>
  <si>
    <t>Tidar Sari 03/12</t>
  </si>
  <si>
    <t>Tepungsari</t>
  </si>
  <si>
    <t>Madurejo</t>
  </si>
  <si>
    <t>Donorati</t>
  </si>
  <si>
    <t>Kemalangan</t>
  </si>
  <si>
    <t>Randu Gunting</t>
  </si>
  <si>
    <t>Babahan 003/001</t>
  </si>
  <si>
    <t>Rejomulyo</t>
  </si>
  <si>
    <t>Magelang</t>
  </si>
  <si>
    <t>Mertoyudan</t>
  </si>
  <si>
    <t>Jl Soekarno Hatta</t>
  </si>
  <si>
    <t xml:space="preserve">Perum Depkes Kramat </t>
  </si>
  <si>
    <t>RPN</t>
  </si>
  <si>
    <t>Lipoprotein Densitas Rendah</t>
  </si>
  <si>
    <t>Liproprotein Densitas Tinggi</t>
  </si>
  <si>
    <t>Trigliserida</t>
  </si>
  <si>
    <t>Low-Density Lipoprotein</t>
  </si>
  <si>
    <t>High-Density Lipoprotein</t>
  </si>
  <si>
    <t>Severity (1-10)</t>
  </si>
  <si>
    <t>Occurrence (1-10)</t>
  </si>
  <si>
    <t>Detection (1-10)</t>
  </si>
  <si>
    <t>Risk Priority Number</t>
  </si>
  <si>
    <t>Mean</t>
  </si>
  <si>
    <t>N</t>
  </si>
  <si>
    <t>Std. Deviation</t>
  </si>
  <si>
    <t>Report</t>
  </si>
  <si>
    <t>Total</t>
  </si>
  <si>
    <t>Nama_Sparepart</t>
  </si>
  <si>
    <t>Jumlah</t>
  </si>
  <si>
    <t>Row Labels</t>
  </si>
  <si>
    <t>Grand Total</t>
  </si>
  <si>
    <t>Nomor</t>
  </si>
  <si>
    <t>Ac</t>
  </si>
  <si>
    <t>KABEL VERSENELING R260 - ( KOKEL KOKEL )</t>
  </si>
  <si>
    <t>Failure Mode</t>
  </si>
  <si>
    <t>Mata terkena gram dan percikan api</t>
  </si>
  <si>
    <t xml:space="preserve">Mata bengkak </t>
  </si>
  <si>
    <t>Penurunan Kinerja Sistem Pendingin AC</t>
  </si>
  <si>
    <t>Kegagalan Sistem Mekanikal dan Elektrikal AC</t>
  </si>
  <si>
    <t>Kode_FM</t>
  </si>
  <si>
    <t>FM1</t>
  </si>
  <si>
    <t>FM2</t>
  </si>
  <si>
    <t>FM_Tanggal</t>
  </si>
  <si>
    <t>Count of FM_Tanggal</t>
  </si>
  <si>
    <t>FM4</t>
  </si>
  <si>
    <t>FM3</t>
  </si>
  <si>
    <t>Kegagalan Integritas Sistem Roda</t>
  </si>
  <si>
    <t>Penurunan Kinerja Sistem Pengereman</t>
  </si>
  <si>
    <t>Degradasi komponen interior</t>
  </si>
  <si>
    <t>Kegagalan penanganan bahan kimia</t>
  </si>
  <si>
    <t>FM5</t>
  </si>
  <si>
    <t>FM6</t>
  </si>
  <si>
    <t>Kegagalan alat potong dan abrasi</t>
  </si>
  <si>
    <t>Kegagalan proses perbaikan ulang</t>
  </si>
  <si>
    <t>FM7</t>
  </si>
  <si>
    <t>FM8</t>
  </si>
  <si>
    <t>Degradasi Fungsi Penyapuan</t>
  </si>
  <si>
    <t>Kegagalan Mekanisme dan Penggerak</t>
  </si>
  <si>
    <t>FM9</t>
  </si>
  <si>
    <t>FM10</t>
  </si>
  <si>
    <t>Kegagalan Sistem Pencahayaan &amp; Indikator</t>
  </si>
  <si>
    <t>Kegagalan Distribusi &amp; Sistem Kontrol Listrik</t>
  </si>
  <si>
    <t>FM11</t>
  </si>
  <si>
    <t>FM12</t>
  </si>
  <si>
    <t>FM13</t>
  </si>
  <si>
    <t>Kegagalan Kualitas Sambungan Las</t>
  </si>
  <si>
    <t>Kegagalan Finishing &amp; Permukaan</t>
  </si>
  <si>
    <t>FM14</t>
  </si>
  <si>
    <t>Kerusakan Akibat Kontaminasi atau Kelembapan</t>
  </si>
  <si>
    <t>Kerusakan Akibat Kelebihan Beban atau Penggunaan Berlebihan</t>
  </si>
  <si>
    <t>FM 15</t>
  </si>
  <si>
    <t>FM 16</t>
  </si>
  <si>
    <t>Kerusakan Akibat Kebocoran dan Kontaminasi dalam Sistem Transmisi</t>
  </si>
  <si>
    <t>Kerusakan Akibat Keausan dan Ketegangan Berlebih pada Komponen Persneling</t>
  </si>
  <si>
    <t>FM17</t>
  </si>
  <si>
    <t>FM18</t>
  </si>
  <si>
    <t>Kerusakan Akibat Keausan dan Ketegangan Berlebihan pada Sistem Suspensi</t>
  </si>
  <si>
    <t>Kerusakan Akibat Kebocoran dan Ketidakstabilan Sistem Rem</t>
  </si>
  <si>
    <t>FM19</t>
  </si>
  <si>
    <t>FM20</t>
  </si>
  <si>
    <t>Sum of Jumlah</t>
  </si>
  <si>
    <t>Rata Rata</t>
  </si>
  <si>
    <t>Mean Jumlah</t>
  </si>
  <si>
    <t>Mean Tanggal</t>
  </si>
  <si>
    <t>O_FM</t>
  </si>
  <si>
    <t>Filure Mode</t>
  </si>
  <si>
    <t>x̄O_Failure Mode</t>
  </si>
  <si>
    <t>Occurrence</t>
  </si>
  <si>
    <t>BN</t>
  </si>
  <si>
    <t>IN</t>
  </si>
  <si>
    <t>JK</t>
  </si>
  <si>
    <t>KC</t>
  </si>
  <si>
    <t>KL</t>
  </si>
  <si>
    <t>LS</t>
  </si>
  <si>
    <t>MS</t>
  </si>
  <si>
    <t>PG</t>
  </si>
  <si>
    <t>UL</t>
  </si>
  <si>
    <t>S_K3</t>
  </si>
  <si>
    <t>O_K3</t>
  </si>
  <si>
    <t>D_K3</t>
  </si>
  <si>
    <t>S_Kes</t>
  </si>
  <si>
    <t>O_Kes</t>
  </si>
  <si>
    <t>D_Kes</t>
  </si>
  <si>
    <t>O_Akt</t>
  </si>
  <si>
    <t>S_Total</t>
  </si>
  <si>
    <t>O_Total</t>
  </si>
  <si>
    <t>D_Total</t>
  </si>
  <si>
    <t>B1MS</t>
  </si>
  <si>
    <t>B1UL</t>
  </si>
  <si>
    <t>B1AC</t>
  </si>
  <si>
    <t>B1BN</t>
  </si>
  <si>
    <t>B1IN</t>
  </si>
  <si>
    <t>B2JK</t>
  </si>
  <si>
    <t>B2KC</t>
  </si>
  <si>
    <t>B2KL</t>
  </si>
  <si>
    <t>B2LS</t>
  </si>
  <si>
    <t>B2PG</t>
  </si>
  <si>
    <t>G1GBJ</t>
  </si>
  <si>
    <t>G2GSO</t>
  </si>
  <si>
    <t>Var_Div</t>
  </si>
  <si>
    <t>K1SK</t>
  </si>
  <si>
    <t>K2SK</t>
  </si>
  <si>
    <t>K3LK</t>
  </si>
  <si>
    <t>K4LK</t>
  </si>
  <si>
    <t>P1PB</t>
  </si>
  <si>
    <t>P2PB</t>
  </si>
  <si>
    <t>P3CB</t>
  </si>
  <si>
    <t>P4CB</t>
  </si>
  <si>
    <t>Bulan</t>
  </si>
  <si>
    <t>Aktivitas Kerja</t>
  </si>
  <si>
    <t>Kode FM</t>
  </si>
  <si>
    <t>Frekuensi Kejadian</t>
  </si>
  <si>
    <t>Nilai O</t>
  </si>
  <si>
    <t>November</t>
  </si>
  <si>
    <t>Input data</t>
  </si>
  <si>
    <t>Beberapa kali per bulan</t>
  </si>
  <si>
    <t>Komputer</t>
  </si>
  <si>
    <t>Hampir setiap hari</t>
  </si>
  <si>
    <t>Bongkar muat</t>
  </si>
  <si>
    <t>Beberapa kali per minggu</t>
  </si>
  <si>
    <t>Manuver kendaraan</t>
  </si>
  <si>
    <t>Desember</t>
  </si>
  <si>
    <t>Arsip dokumen</t>
  </si>
  <si>
    <t>Beberapa kali per tahun</t>
  </si>
  <si>
    <t>Penyimpanan</t>
  </si>
  <si>
    <t>1 kali per minggu</t>
  </si>
  <si>
    <t>Parkir kendaraan</t>
  </si>
  <si>
    <t>Angkat manual</t>
  </si>
  <si>
    <t>Januari</t>
  </si>
  <si>
    <t>Pengaturan parkir</t>
  </si>
  <si>
    <t>Setiap hari</t>
  </si>
  <si>
    <t>Februari</t>
  </si>
  <si>
    <t>Div</t>
  </si>
  <si>
    <t>FM</t>
  </si>
  <si>
    <t>FK</t>
  </si>
  <si>
    <t>x̄O</t>
  </si>
  <si>
    <t>G1BJ</t>
  </si>
  <si>
    <t>G2BJ</t>
  </si>
  <si>
    <t>K1LK</t>
  </si>
  <si>
    <t>Pencucian Bus</t>
  </si>
  <si>
    <t>P1CB</t>
  </si>
  <si>
    <t>Var</t>
  </si>
  <si>
    <t>Aktivitas</t>
  </si>
  <si>
    <t>Effect Failure</t>
  </si>
  <si>
    <t>Perbaikan mesin</t>
  </si>
  <si>
    <t>Kontak komponen berputar</t>
  </si>
  <si>
    <t>Luka robek tangan</t>
  </si>
  <si>
    <t>Penggantian suspensi</t>
  </si>
  <si>
    <t>Dongkrak gagal</t>
  </si>
  <si>
    <t>Cedera panggul</t>
  </si>
  <si>
    <t>Perbaikan freon</t>
  </si>
  <si>
    <t>Pengaman bagasi gagal</t>
  </si>
  <si>
    <t>Cedera kepala/pinggang</t>
  </si>
  <si>
    <t>Penggantian pulley</t>
  </si>
  <si>
    <t>Kontak alat kerja</t>
  </si>
  <si>
    <t>Jatuh dari posisi kerja</t>
  </si>
  <si>
    <t>Trauma thorax</t>
  </si>
  <si>
    <t>Perbaikan jok</t>
  </si>
  <si>
    <t>Lalu lintas kerja</t>
  </si>
  <si>
    <t>Mobilisasi pekerja</t>
  </si>
  <si>
    <t>Kehilangan keseimbangan</t>
  </si>
  <si>
    <t>Perbaikan knalpot</t>
  </si>
  <si>
    <t>Kontak komponen tajam</t>
  </si>
  <si>
    <t>Amputasi jari</t>
  </si>
  <si>
    <t>Pengelasan</t>
  </si>
  <si>
    <t>Perbaikan AC</t>
  </si>
  <si>
    <t>Komponen berputar</t>
  </si>
  <si>
    <t>GBJ</t>
  </si>
  <si>
    <t>Postur tidak ergonomis</t>
  </si>
  <si>
    <t>Gangguan muskuloskeletal</t>
  </si>
  <si>
    <t>GSO</t>
  </si>
  <si>
    <t>Penyimpanan bahan</t>
  </si>
  <si>
    <t>Paparan kimia</t>
  </si>
  <si>
    <t>-</t>
  </si>
  <si>
    <t>Aktivitas kantor</t>
  </si>
  <si>
    <t>Postur statis</t>
  </si>
  <si>
    <t>Nyeri punggung</t>
  </si>
  <si>
    <t>SK</t>
  </si>
  <si>
    <t>Administrasi</t>
  </si>
  <si>
    <t>Gangguan konsentrasi</t>
  </si>
  <si>
    <t>LK</t>
  </si>
  <si>
    <t>Area parkir</t>
  </si>
  <si>
    <t>Risiko tabrakan</t>
  </si>
  <si>
    <t>PB</t>
  </si>
  <si>
    <t>Perbaikan ban</t>
  </si>
  <si>
    <t>Visibilitas rendah</t>
  </si>
  <si>
    <t>Tabrakan</t>
  </si>
  <si>
    <t>CB</t>
  </si>
  <si>
    <t>Lantai basah</t>
  </si>
  <si>
    <t>Cedera kepala</t>
  </si>
  <si>
    <t>Pengendalian Kritis Terintegrasi (Eliminasi → Substitusi → Rekayasa Teknik → Administratif → APD)</t>
  </si>
  <si>
    <t>Integrasi Desain (SketchUp)</t>
  </si>
  <si>
    <t>Cover mesin transparan, sensor interlock, panel LOTO, zona merah di sekitar mesin</t>
  </si>
  <si>
    <t>Area lifting khusus, jack stand ganda, marking batas aman, signage kapasitas beban</t>
  </si>
  <si>
    <t>Bagasi dengan penahan otomatis + stopper, indikator posisi aman, rambu peringatan</t>
  </si>
  <si>
    <t>Model alat dengan fixed guard, meja kerja stabil, penempatan alat standar</t>
  </si>
  <si>
    <t>Aktivitas dalam kabin</t>
  </si>
  <si>
    <t>Platform ber-guardrail, tangga berstandar, anchor point sederhana, zona kuning</t>
  </si>
  <si>
    <t>Tertabrak kendaraan</t>
  </si>
  <si>
    <t>Layout jalur pejalan (hijau) vs kendaraan (kuning), bollard/barrier, zebra crossing</t>
  </si>
  <si>
    <t>Fraktur ekstremitas bawah</t>
  </si>
  <si>
    <t>Tekstur lantai anti-slip, kemiringan lantai terkontrol, housekeeping zone</t>
  </si>
  <si>
    <t>Jig penahan komponen, guard pada titik potong, meja kerja dengan vice</t>
  </si>
  <si>
    <t>Paparan panas &amp; radiasi</t>
  </si>
  <si>
    <t>Iritasi/cedera mata</t>
  </si>
  <si>
    <t>Booth las tertutup, tirai las, exhaust fan/ducting, signage radiasi</t>
  </si>
  <si>
    <t>Guarding pada unit AC, switch interlock, area servis terdefinisi</t>
  </si>
  <si>
    <t>Conveyor/hoist, meja adjustable, zona pick-up/drop-off, jalur material</t>
  </si>
  <si>
    <t>Iritasi kulit/pernapasan</t>
  </si>
  <si>
    <t>Rak kimia berlabel GHS, spill containment tray, ventilasi silang, eyewash</t>
  </si>
  <si>
    <t>Workstation ergonomis (kursi lumbar support), layout jarak monitor</t>
  </si>
  <si>
    <t>Pencahayaan tidak optimal</t>
  </si>
  <si>
    <t>Kelelahan visual</t>
  </si>
  <si>
    <t>Grid pencahayaan merata, diffuser, penempatan lampu di atas area kerja</t>
  </si>
  <si>
    <t>Panel akustik dinding/plafon, zoning ruang tenang</t>
  </si>
  <si>
    <t>Aktivitas kerja rutin</t>
  </si>
  <si>
    <t>Beban kerja mental</t>
  </si>
  <si>
    <t>Gangguan psikologis ringan</t>
  </si>
  <si>
    <t>Ruang istirahat, area hijau/relaksasi, papan informasi beban kerja</t>
  </si>
  <si>
    <t>Tata letak tidak teratur</t>
  </si>
  <si>
    <t>Re-layout parkir, slot jelas, arah satu arah, bollard</t>
  </si>
  <si>
    <t>Sistem pengamanan gagal</t>
  </si>
  <si>
    <t>Cedera akibat tabrakan</t>
  </si>
  <si>
    <t>Area servis ban, ganjal roda permanen, garis batas aman</t>
  </si>
  <si>
    <t>Cermin convex di tikungan, lampu tambahan, marka panah arah</t>
  </si>
  <si>
    <t>Pencucian kendaraan</t>
  </si>
  <si>
    <t>Floor slope ke drain, grating, tekstur anti-slip, rambu “wet floor”</t>
  </si>
  <si>
    <t>LOTO (eliminasi energi berbahaya); mesin semi-otomatis; guarding + interlock (ISO 12100); SOP LOTO &amp; pelatihan; sarung tangan cut-resistant</t>
  </si>
  <si>
    <t>Larang alat non-standar; dongkrak hidrolik bersertifikat; jack stand + load limiter; inspeksi &amp; tagging; sepatu safety</t>
  </si>
  <si>
    <t>Larang kerja tanpa pengunci; gas strut locking; mechanical stopper; SOP kerja AC; helm &amp; sabuk pinggang</t>
  </si>
  <si>
    <t>Hilangkan metode berisiko; alat ergonomis; tool guarding; SOP &amp; pelatihan; sarung tangan</t>
  </si>
  <si>
    <t>Hindari posisi tidak stabil; tangga standar; platform kerja + handrail; SOP kerja tinggi; helm</t>
  </si>
  <si>
    <t>Pisah jalur total; sistem satu arah; barrier &amp; marking; manajemen lalu lintas; rompi reflektif</t>
  </si>
  <si>
    <t>Hilangkan hambatan; sepatu anti-slip; perbaikan lantai + anti-slip; SOP berjalan; sepatu safety</t>
  </si>
  <si>
    <t>Eliminasi alat rusak; alat dengan pelindung; guarding + jig/fixture; SOP teknis; sarung tangan cut-resistant</t>
  </si>
  <si>
    <t>Hindari paparan langsung; mesin las inverter; welding curtain + LEV (exhaust lokal); SOP pengelasan; helm/kacamata las</t>
  </si>
  <si>
    <t>Larang mesin aktif saat servis; alat otomatis; pelindung mesin; SOP kerja; sarung tangan</t>
  </si>
  <si>
    <t>Eliminasi angkat manual; troli/hoist; meja adjustable (ergonomi NIOSH); pelatihan ergonomi; sabuk penyangga</t>
  </si>
  <si>
    <t>Eliminasi bahan berbahaya; substitusi bahan lebih aman; ventilasi + bunding/containment (GHS); MSDS &amp; SOP; masker &amp; sarung tangan</t>
  </si>
  <si>
    <t>Kurangi kerja statis; kursi ergonomis; meja adjustable; jeda mikro &amp; SOP; —</t>
  </si>
  <si>
    <t>Hilangkan area gelap; lampu LED; desain lux 300–500 (Permenaker 5/2018); SOP istirahat visual; kacamata</t>
  </si>
  <si>
    <t>Eliminasi sumber bising; peralatan low-noise; peredam akustik; SOP; earplug</t>
  </si>
  <si>
    <t>Hindari overload; rotasi kerja; desain kerja (ISO 45003); program manajemen stres; —</t>
  </si>
  <si>
    <t>Hilangkan konflik area; layout baru; marka &amp; barrier; SOP parkir; rompi</t>
  </si>
  <si>
    <t>Larang tanpa pengaman; alat standar; wheel chock + lock kendaraan; SOP; sepatu safety</t>
  </si>
  <si>
    <t>Eliminasi blind spot; cermin cembung; penerangan + sensor; SOP; rompi</t>
  </si>
  <si>
    <t>Hilangkan genangan; lantai anti-slip; drainase + slope; SOP kebersihan; sepatu anti-slip</t>
  </si>
  <si>
    <t>RANK</t>
  </si>
  <si>
    <t>Resp</t>
  </si>
  <si>
    <t>Indeks Penilaian</t>
  </si>
  <si>
    <t>S_Idx</t>
  </si>
  <si>
    <t>O_Idx</t>
  </si>
  <si>
    <t>D_Idx</t>
  </si>
  <si>
    <r>
      <t>Tabel IV. 28</t>
    </r>
    <r>
      <rPr>
        <sz val="11"/>
        <color theme="1"/>
        <rFont val="Tahoma"/>
        <family val="2"/>
      </rPr>
      <t xml:space="preserve"> Integrasi Desain Visual</t>
    </r>
  </si>
  <si>
    <t xml:space="preserve">Integrasi Desain </t>
  </si>
  <si>
    <t>Pengendalian Terintegrasi</t>
  </si>
  <si>
    <t>Dasar Regulasi, Standar, dan Penelitian (Naratif Ilmiah)</t>
  </si>
  <si>
    <t>LOTO → mesin semi otomatis → guarding &amp; interlock → SOP &amp; pelatihan → sarung tangan cut-resistant</t>
  </si>
  <si>
    <t>Pengendalian energi berbahaya melalui LOTO mengacu pada standar Occupational Safety and Health Administration 29 CFR 1910.147 yang mewajibkan isolasi energi saat perawatan mesin. Pendekatan ini diperkuat oleh National Institute for Occupational Safety and Health yang melaporkan penurunan kecelakaan hingga 60–70% setelah implementasi LOTO. Selain itu, penerapan guarding dan interlock sesuai ISO 12100 memastikan mesin tetap aman meskipun terjadi kesalahan operator.</t>
  </si>
  <si>
    <t>Eliminasi alat non-standar → dongkrak bersertifikat → jack stand + load limiter → inspeksi → sepatu safety</t>
  </si>
  <si>
    <t>Penggunaan alat angkat yang memenuhi standar keselamatan mengacu pada prinsip OSHA lifting safety dan standar ISO 3691 tentang peralatan angkat. Penelitian keselamatan kerja menunjukkan bahwa penggunaan alat bersertifikasi dapat menurunkan risiko cedera akibat kegagalan alat hingga lebih dari 40%, terutama pada aktivitas pengangkatan kendaraan.</t>
  </si>
  <si>
    <t>Larangan kerja tanpa pengunci → gas strut locking → stopper mekanik → SOP → helm &amp; sabuk</t>
  </si>
  <si>
    <t>Pengendalian ini didasarkan pada ISO 14118 tentang pencegahan start mesin secara tidak terduga, yang menekankan penggunaan sistem pengunci mekanis. Studi keselamatan industri menunjukkan bahwa penggunaan sistem interlock dan stopper mampu menurunkan kejadian fatal pada aktivitas maintenance karena menghilangkan potensi pergerakan tidak terkendali.</t>
  </si>
  <si>
    <t>Eliminasi metode berisiko → alat ergonomis → guarding → SOP → sarung tangan</t>
  </si>
  <si>
    <t>Pendekatan ergonomi mengacu pada ISO 11228 dan metode lifting dari National Institute for Occupational Safety and Health yang menunjukkan bahwa intervensi ergonomi mampu menurunkan gangguan muskuloskeletal hingga 30–50%. Penggunaan alat ergonomis terbukti mengurangi beban biomekanik pekerja secara signifikan.</t>
  </si>
  <si>
    <t>Hindari posisi tidak stabil → tangga standar → platform + handrail → SOP kerja tinggi → helm</t>
  </si>
  <si>
    <t>Pengendalian ini mengacu pada Permenaker No. 9 Tahun 2016 yang mengatur kewajiban penggunaan sistem proteksi kerja di ketinggian. Studi keselamatan menunjukkan bahwa penggunaan platform kerja dengan handrail dapat mengurangi risiko jatuh secara signifikan dibandingkan penggunaan tangga konvensional.</t>
  </si>
  <si>
    <t>Pemisahan jalur → barrier → manajemen lalu lintas → rompi reflektif</t>
  </si>
  <si>
    <t>Prinsip pemisahan jalur mengacu pada ISO 45001 terkait pengendalian risiko melalui desain sistem kerja. Penelitian transportasi industri menunjukkan bahwa pemisahan jalur kendaraan dan pejalan kaki mampu mengurangi kejadian near-miss hingga 60% karena menghilangkan titik konflik.</t>
  </si>
  <si>
    <t>Eliminasi hambatan → sepatu anti-slip → lantai anti-slip → SOP → sepatu safety</t>
  </si>
  <si>
    <t>Pengendalian ini sesuai dengan Permenaker No. 5 Tahun 2018 yang mengatur kondisi lantai kerja harus aman. Studi keselamatan menunjukkan bahwa penggunaan lantai anti-slip dapat menurunkan kecelakaan slip hingga 40–60% dengan meningkatkan koefisien gesekan permukaan.</t>
  </si>
  <si>
    <t>Eliminasi alat rusak → alat berpelindung → guarding + jig → SOP → sarung tangan cut-resistant</t>
  </si>
  <si>
    <t>Machine guarding mengacu pada ISO 12100 yang menekankan pengendalian bahaya mekanis melalui desain. Data OSHA menunjukkan bahwa sekitar 18% kecelakaan mesin terjadi akibat tidak adanya pelindung, sehingga penerapan guarding menjadi sangat krusial.</t>
  </si>
  <si>
    <t>Eliminasi paparan → mesin inverter → welding curtain + LEV → SOP → APD las</t>
  </si>
  <si>
    <t>Pengendalian paparan asap las mengacu pada standar American Conference of Governmental Industrial Hygienists terkait batas paparan (TLV). Penelitian menunjukkan bahwa penggunaan Local Exhaust Ventilation mampu menurunkan konsentrasi asap las hingga 70–90%.</t>
  </si>
  <si>
    <t>Larangan servis saat mesin aktif → otomatisasi → guarding → SOP → sarung tangan</t>
  </si>
  <si>
    <t>Pengendalian ini mengacu pada OSHA dan ISO 14118 yang mengatur pencegahan mesin aktif saat perawatan. Studi industri menunjukkan bahwa sistem penguncian dan otomatisasi mampu menurunkan kecelakaan fatal akibat unexpected startup.</t>
  </si>
  <si>
    <t>Eliminasi angkat manual → hoist → meja adjustable → pelatihan → sabuk penyangga</t>
  </si>
  <si>
    <t>Pengendalian ergonomi mengacu pada ISO 11228 dan metode National Institute for Occupational Safety and Health yang menyatakan bahwa penggunaan alat bantu angkat dapat menurunkan beban kerja fisik hingga lebih dari 40% dan mengurangi risiko cedera punggung.</t>
  </si>
  <si>
    <t>Eliminasi bahan berbahaya → substitusi → ventilasi + bunding → MSDS → APD</t>
  </si>
  <si>
    <t>Pengendalian bahan kimia mengacu pada sistem GHS serta Permenaker No. 5 Tahun 2018. Penelitian menunjukkan bahwa substitusi bahan kimia berbahaya dengan alternatif yang lebih aman merupakan metode paling efektif dalam menurunkan risiko paparan pekerja.</t>
  </si>
  <si>
    <t>Eliminasi area gelap → lampu LED → lux 300–500 → SOP → kacamata</t>
  </si>
  <si>
    <t>Pengendalian pencahayaan mengacu pada Permenaker No. 5 Tahun 2018 yang menetapkan standar intensitas cahaya. Studi ergonomi visual menunjukkan bahwa pencahayaan optimal mampu meningkatkan akurasi kerja hingga 10–15% dan mengurangi kelelahan mata.</t>
  </si>
  <si>
    <t>Hindari overload → rotasi kerja → desain kerja → manajemen stres → earplug</t>
  </si>
  <si>
    <t>Pengendalian risiko psikososial mengacu pada ISO 45003 yang menekankan pentingnya desain kerja dan manajemen beban kerja. Penelitian menunjukkan bahwa rotasi kerja efektif dalam menurunkan kelelahan mental dan meningkatkan kesejahteraan pekerja.</t>
  </si>
  <si>
    <t>Larangan tanpa pengaman → alat standar → wheel chock → SOP → sepatu safety</t>
  </si>
  <si>
    <t>Pengendalian keselamatan kendaraan mengacu pada OSHA dan ISO 3691. Studi menunjukkan bahwa penggunaan wheel chock secara efektif mencegah pergerakan kendaraan yang tidak terkendali saat perawatan.</t>
  </si>
  <si>
    <t>Eliminasi genangan → lantai anti-slip → drainase → SOP → sepatu anti-slip</t>
  </si>
  <si>
    <t>Pengendalian ini mengacu pada Permenaker No. 5 Tahun 2018 terkait kondisi lingkungan kerja. Studi housekeeping industri menunjukkan bahwa pengelolaan kebersihan dan drainase yang baik mampu menurunkan risiko kecelakaan akibat slip secara signifikan.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</si>
</sst>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_);_(* \(#.##0\);_(* &quot;-&quot;_);_(@_)"/>
    <numFmt numFmtId="165" formatCode="###0.0000"/>
    <numFmt numFmtId="166" formatCode="###0"/>
    <numFmt numFmtId="167" formatCode="####.00000"/>
    <numFmt numFmtId="168" formatCode="###0.00000"/>
    <numFmt numFmtId="169" formatCode="#.00"/>
  </numFmts>
  <fonts count="27" x14ac:knownFonts="1">
    <font>
      <sz val="11"/>
      <color theme="1"/>
      <name val="Aptos Narrow"/>
      <family val="2"/>
      <scheme val="minor"/>
    </font>
    <font>
      <sz val="11"/>
      <color theme="1"/>
      <name val="Tahoma"/>
      <family val="2"/>
    </font>
    <font>
      <sz val="8"/>
      <name val="Aptos Narrow"/>
      <family val="2"/>
      <scheme val="minor"/>
    </font>
    <font>
      <b/>
      <sz val="11"/>
      <color theme="1"/>
      <name val="Arial"/>
      <family val="2"/>
    </font>
    <font>
      <sz val="11"/>
      <color theme="1"/>
      <name val="Times New Roman"/>
      <family val="1"/>
    </font>
    <font>
      <b/>
      <sz val="11"/>
      <color theme="1"/>
      <name val="Tahoma"/>
      <family val="2"/>
    </font>
    <font>
      <b/>
      <sz val="11"/>
      <color theme="1"/>
      <name val="Times New Roman"/>
      <family val="1"/>
    </font>
    <font>
      <sz val="10"/>
      <name val="Arial"/>
      <family val="2"/>
    </font>
    <font>
      <b/>
      <sz val="16"/>
      <name val="Arial"/>
      <family val="2"/>
    </font>
    <font>
      <sz val="8"/>
      <name val="Arial"/>
      <family val="2"/>
    </font>
    <font>
      <b/>
      <sz val="11"/>
      <name val="Arial"/>
      <family val="2"/>
    </font>
    <font>
      <b/>
      <sz val="8"/>
      <name val="Arial"/>
      <family val="2"/>
    </font>
    <font>
      <sz val="9"/>
      <name val="Arial"/>
      <family val="2"/>
    </font>
    <font>
      <b/>
      <sz val="11"/>
      <color theme="1"/>
      <name val="Aptos Narrow"/>
      <family val="2"/>
      <scheme val="minor"/>
    </font>
    <font>
      <sz val="10"/>
      <name val="Arial"/>
      <charset val="1"/>
    </font>
    <font>
      <b/>
      <sz val="12"/>
      <name val="Times New Roman"/>
      <family val="1"/>
    </font>
    <font>
      <sz val="12"/>
      <name val="Times New Roman"/>
      <family val="1"/>
    </font>
    <font>
      <sz val="12"/>
      <color theme="1"/>
      <name val="Times New Roman"/>
      <family val="1"/>
    </font>
    <font>
      <sz val="11"/>
      <color rgb="FF000000"/>
      <name val="Tahoma"/>
      <family val="2"/>
    </font>
    <font>
      <b/>
      <sz val="11"/>
      <color rgb="FF000000"/>
      <name val="Tahoma"/>
      <family val="2"/>
    </font>
    <font>
      <b/>
      <sz val="14"/>
      <color theme="1"/>
      <name val="Tahoma"/>
      <family val="2"/>
    </font>
    <font>
      <sz val="11"/>
      <name val="Tahoma"/>
      <family val="2"/>
    </font>
    <font>
      <sz val="10"/>
      <name val="Arial"/>
    </font>
    <font>
      <sz val="9"/>
      <color indexed="8"/>
      <name val="Arial"/>
    </font>
    <font>
      <b/>
      <sz val="9"/>
      <color indexed="8"/>
      <name val="Arial Bold"/>
    </font>
    <font>
      <sz val="11"/>
      <color indexed="8"/>
      <name val="Tahoma"/>
      <family val="2"/>
    </font>
    <font>
      <sz val="10"/>
      <name val="Tahoma"/>
      <family val="2"/>
    </font>
  </fonts>
  <fills count="19">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rgb="FFFFC000"/>
        <bgColor indexed="64"/>
      </patternFill>
    </fill>
    <fill>
      <patternFill patternType="solid">
        <fgColor theme="8" tint="0.39997558519241921"/>
        <bgColor indexed="64"/>
      </patternFill>
    </fill>
    <fill>
      <patternFill patternType="solid">
        <fgColor rgb="FF00B0F0"/>
        <bgColor indexed="64"/>
      </patternFill>
    </fill>
    <fill>
      <patternFill patternType="solid">
        <fgColor theme="5" tint="0.79998168889431442"/>
        <bgColor indexed="64"/>
      </patternFill>
    </fill>
    <fill>
      <patternFill patternType="solid">
        <fgColor rgb="FFFFE699"/>
        <bgColor indexed="64"/>
      </patternFill>
    </fill>
    <fill>
      <patternFill patternType="solid">
        <fgColor rgb="FF00AFEF"/>
        <bgColor indexed="64"/>
      </patternFill>
    </fill>
    <fill>
      <patternFill patternType="solid">
        <fgColor rgb="FFFBE3D5"/>
        <bgColor indexed="64"/>
      </patternFill>
    </fill>
    <fill>
      <patternFill patternType="solid">
        <fgColor theme="6" tint="0.39997558519241921"/>
        <bgColor indexed="64"/>
      </patternFill>
    </fill>
    <fill>
      <patternFill patternType="solid">
        <fgColor rgb="FF00B050"/>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3" tint="0.749992370372631"/>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thin">
        <color indexed="64"/>
      </left>
      <right style="medium">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right style="medium">
        <color indexed="64"/>
      </right>
      <top style="hair">
        <color indexed="64"/>
      </top>
      <bottom/>
      <diagonal/>
    </border>
    <border>
      <left style="medium">
        <color indexed="64"/>
      </left>
      <right style="thin">
        <color indexed="64"/>
      </right>
      <top style="hair">
        <color indexed="64"/>
      </top>
      <bottom/>
      <diagonal/>
    </border>
    <border>
      <left style="medium">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style="thin">
        <color indexed="64"/>
      </left>
      <right style="medium">
        <color indexed="64"/>
      </right>
      <top style="hair">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right/>
      <top style="hair">
        <color indexed="64"/>
      </top>
      <bottom/>
      <diagonal/>
    </border>
    <border>
      <left/>
      <right style="thin">
        <color indexed="64"/>
      </right>
      <top style="dotted">
        <color indexed="64"/>
      </top>
      <bottom style="dotted">
        <color indexed="64"/>
      </bottom>
      <diagonal/>
    </border>
    <border>
      <left style="medium">
        <color rgb="FF000000"/>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top style="medium">
        <color indexed="64"/>
      </top>
      <bottom/>
      <diagonal/>
    </border>
  </borders>
  <cellStyleXfs count="10">
    <xf numFmtId="0" fontId="0" fillId="0" borderId="0"/>
    <xf numFmtId="0" fontId="7"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14" fillId="0" borderId="0"/>
    <xf numFmtId="164" fontId="7" fillId="0" borderId="0" applyFont="0" applyFill="0" applyBorder="0" applyAlignment="0" applyProtection="0"/>
    <xf numFmtId="0" fontId="22" fillId="0" borderId="0"/>
    <xf numFmtId="0" fontId="7" fillId="0" borderId="0"/>
  </cellStyleXfs>
  <cellXfs count="302">
    <xf numFmtId="0" fontId="0" fillId="0" borderId="0" xfId="0"/>
    <xf numFmtId="0" fontId="1" fillId="0" borderId="0" xfId="0" applyFont="1"/>
    <xf numFmtId="0" fontId="1" fillId="0" borderId="1" xfId="0" applyFont="1" applyBorder="1" applyAlignment="1">
      <alignment horizontal="center" vertical="center"/>
    </xf>
    <xf numFmtId="0" fontId="5" fillId="0" borderId="1" xfId="0" applyFont="1" applyBorder="1" applyAlignment="1">
      <alignment horizontal="center" vertical="center"/>
    </xf>
    <xf numFmtId="0" fontId="1" fillId="2" borderId="1" xfId="0" applyFont="1" applyFill="1" applyBorder="1" applyAlignment="1">
      <alignment horizontal="center" vertical="center"/>
    </xf>
    <xf numFmtId="0" fontId="1" fillId="3" borderId="1" xfId="0" applyFont="1" applyFill="1" applyBorder="1" applyAlignment="1">
      <alignment horizontal="center" vertical="center"/>
    </xf>
    <xf numFmtId="0" fontId="1" fillId="0" borderId="0" xfId="0" applyFont="1" applyAlignment="1">
      <alignment horizontal="center" vertical="center"/>
    </xf>
    <xf numFmtId="0" fontId="9" fillId="4" borderId="0" xfId="1" applyFont="1" applyFill="1" applyAlignment="1">
      <alignment horizontal="left"/>
    </xf>
    <xf numFmtId="164" fontId="9" fillId="4" borderId="0" xfId="2" applyFont="1" applyFill="1"/>
    <xf numFmtId="0" fontId="9" fillId="4" borderId="0" xfId="1" applyFont="1" applyFill="1"/>
    <xf numFmtId="0" fontId="11" fillId="4" borderId="8" xfId="1" applyFont="1" applyFill="1" applyBorder="1" applyAlignment="1">
      <alignment horizontal="center"/>
    </xf>
    <xf numFmtId="0" fontId="11" fillId="4" borderId="8" xfId="1" applyFont="1" applyFill="1" applyBorder="1" applyAlignment="1">
      <alignment horizontal="right"/>
    </xf>
    <xf numFmtId="0" fontId="11" fillId="4" borderId="0" xfId="1" applyFont="1" applyFill="1" applyAlignment="1">
      <alignment horizontal="right"/>
    </xf>
    <xf numFmtId="0" fontId="9" fillId="4" borderId="0" xfId="1" applyFont="1" applyFill="1" applyAlignment="1">
      <alignment horizontal="right"/>
    </xf>
    <xf numFmtId="0" fontId="9" fillId="4" borderId="14" xfId="1" applyFont="1" applyFill="1" applyBorder="1" applyAlignment="1">
      <alignment horizontal="center"/>
    </xf>
    <xf numFmtId="0" fontId="9" fillId="4" borderId="15" xfId="1" applyFont="1" applyFill="1" applyBorder="1" applyAlignment="1">
      <alignment horizontal="center"/>
    </xf>
    <xf numFmtId="0" fontId="9" fillId="4" borderId="15" xfId="1" applyFont="1" applyFill="1" applyBorder="1" applyAlignment="1">
      <alignment horizontal="left"/>
    </xf>
    <xf numFmtId="3" fontId="9" fillId="4" borderId="15" xfId="1" applyNumberFormat="1" applyFont="1" applyFill="1" applyBorder="1" applyAlignment="1">
      <alignment horizontal="center"/>
    </xf>
    <xf numFmtId="0" fontId="9" fillId="4" borderId="15" xfId="1" applyFont="1" applyFill="1" applyBorder="1" applyAlignment="1">
      <alignment horizontal="right"/>
    </xf>
    <xf numFmtId="0" fontId="9" fillId="4" borderId="16" xfId="1" applyFont="1" applyFill="1" applyBorder="1" applyAlignment="1">
      <alignment horizontal="right"/>
    </xf>
    <xf numFmtId="0" fontId="9" fillId="4" borderId="17" xfId="1" applyFont="1" applyFill="1" applyBorder="1" applyAlignment="1">
      <alignment horizontal="right"/>
    </xf>
    <xf numFmtId="164" fontId="9" fillId="4" borderId="0" xfId="2" applyFont="1" applyFill="1" applyAlignment="1">
      <alignment horizontal="left"/>
    </xf>
    <xf numFmtId="0" fontId="9" fillId="4" borderId="18" xfId="1" applyFont="1" applyFill="1" applyBorder="1" applyAlignment="1">
      <alignment horizontal="center"/>
    </xf>
    <xf numFmtId="0" fontId="9" fillId="4" borderId="18" xfId="1" applyFont="1" applyFill="1" applyBorder="1"/>
    <xf numFmtId="3" fontId="9" fillId="4" borderId="18" xfId="1" applyNumberFormat="1" applyFont="1" applyFill="1" applyBorder="1" applyAlignment="1">
      <alignment horizontal="right"/>
    </xf>
    <xf numFmtId="3" fontId="9" fillId="4" borderId="19" xfId="1" applyNumberFormat="1" applyFont="1" applyFill="1" applyBorder="1" applyAlignment="1">
      <alignment horizontal="right"/>
    </xf>
    <xf numFmtId="0" fontId="9" fillId="4" borderId="20" xfId="1" applyFont="1" applyFill="1" applyBorder="1" applyAlignment="1">
      <alignment horizontal="right"/>
    </xf>
    <xf numFmtId="0" fontId="9" fillId="4" borderId="18" xfId="1" applyFont="1" applyFill="1" applyBorder="1" applyAlignment="1">
      <alignment horizontal="left"/>
    </xf>
    <xf numFmtId="3" fontId="9" fillId="4" borderId="18" xfId="1" applyNumberFormat="1" applyFont="1" applyFill="1" applyBorder="1" applyAlignment="1">
      <alignment horizontal="center"/>
    </xf>
    <xf numFmtId="3" fontId="9" fillId="4" borderId="20" xfId="1" applyNumberFormat="1" applyFont="1" applyFill="1" applyBorder="1" applyAlignment="1">
      <alignment horizontal="right"/>
    </xf>
    <xf numFmtId="0" fontId="9" fillId="4" borderId="18" xfId="1" applyFont="1" applyFill="1" applyBorder="1" applyAlignment="1">
      <alignment horizontal="right"/>
    </xf>
    <xf numFmtId="0" fontId="9" fillId="4" borderId="19" xfId="1" applyFont="1" applyFill="1" applyBorder="1" applyAlignment="1">
      <alignment horizontal="right"/>
    </xf>
    <xf numFmtId="0" fontId="12" fillId="4" borderId="14" xfId="1" applyFont="1" applyFill="1" applyBorder="1" applyAlignment="1">
      <alignment horizontal="center"/>
    </xf>
    <xf numFmtId="0" fontId="12" fillId="4" borderId="18" xfId="1" applyFont="1" applyFill="1" applyBorder="1" applyAlignment="1">
      <alignment horizontal="center"/>
    </xf>
    <xf numFmtId="12" fontId="9" fillId="4" borderId="0" xfId="2" applyNumberFormat="1" applyFont="1" applyFill="1"/>
    <xf numFmtId="0" fontId="9" fillId="4" borderId="18" xfId="1" quotePrefix="1" applyFont="1" applyFill="1" applyBorder="1"/>
    <xf numFmtId="0" fontId="9" fillId="4" borderId="18" xfId="1" applyFont="1" applyFill="1" applyBorder="1" applyAlignment="1">
      <alignment horizontal="center" vertical="center"/>
    </xf>
    <xf numFmtId="0" fontId="9" fillId="4" borderId="15" xfId="1" applyFont="1" applyFill="1" applyBorder="1"/>
    <xf numFmtId="0" fontId="9" fillId="4" borderId="18" xfId="1" applyFont="1" applyFill="1" applyBorder="1" applyAlignment="1">
      <alignment vertical="center"/>
    </xf>
    <xf numFmtId="0" fontId="9" fillId="4" borderId="0" xfId="1" applyFont="1" applyFill="1" applyAlignment="1">
      <alignment horizontal="center"/>
    </xf>
    <xf numFmtId="0" fontId="11" fillId="4" borderId="0" xfId="1" applyFont="1" applyFill="1"/>
    <xf numFmtId="0" fontId="9" fillId="4" borderId="21" xfId="1" applyFont="1" applyFill="1" applyBorder="1" applyAlignment="1">
      <alignment horizontal="right"/>
    </xf>
    <xf numFmtId="0" fontId="9" fillId="4" borderId="22" xfId="1" applyFont="1" applyFill="1" applyBorder="1" applyAlignment="1">
      <alignment horizontal="center"/>
    </xf>
    <xf numFmtId="0" fontId="9" fillId="4" borderId="23" xfId="1" applyFont="1" applyFill="1" applyBorder="1" applyAlignment="1">
      <alignment horizontal="center"/>
    </xf>
    <xf numFmtId="0" fontId="9" fillId="4" borderId="24" xfId="1" applyFont="1" applyFill="1" applyBorder="1" applyAlignment="1">
      <alignment horizontal="center"/>
    </xf>
    <xf numFmtId="0" fontId="9" fillId="4" borderId="24" xfId="1" applyFont="1" applyFill="1" applyBorder="1"/>
    <xf numFmtId="0" fontId="9" fillId="4" borderId="24" xfId="1" applyFont="1" applyFill="1" applyBorder="1" applyAlignment="1">
      <alignment horizontal="right"/>
    </xf>
    <xf numFmtId="0" fontId="9" fillId="4" borderId="25" xfId="1" applyFont="1" applyFill="1" applyBorder="1" applyAlignment="1">
      <alignment horizontal="right"/>
    </xf>
    <xf numFmtId="0" fontId="9" fillId="4" borderId="26" xfId="1" applyFont="1" applyFill="1" applyBorder="1" applyAlignment="1">
      <alignment horizontal="right"/>
    </xf>
    <xf numFmtId="0" fontId="11" fillId="4" borderId="30" xfId="1" applyFont="1" applyFill="1" applyBorder="1" applyAlignment="1">
      <alignment horizontal="center" vertical="center"/>
    </xf>
    <xf numFmtId="3" fontId="9" fillId="4" borderId="30" xfId="1" applyNumberFormat="1" applyFont="1" applyFill="1" applyBorder="1" applyAlignment="1">
      <alignment horizontal="right"/>
    </xf>
    <xf numFmtId="3" fontId="9" fillId="4" borderId="28" xfId="1" applyNumberFormat="1" applyFont="1" applyFill="1" applyBorder="1" applyAlignment="1">
      <alignment horizontal="right"/>
    </xf>
    <xf numFmtId="0" fontId="9" fillId="4" borderId="31" xfId="1" applyFont="1" applyFill="1" applyBorder="1" applyAlignment="1">
      <alignment horizontal="right" vertical="center"/>
    </xf>
    <xf numFmtId="164" fontId="9" fillId="4" borderId="0" xfId="2" applyFont="1" applyFill="1" applyAlignment="1">
      <alignment horizontal="center"/>
    </xf>
    <xf numFmtId="3" fontId="9" fillId="4" borderId="0" xfId="1" applyNumberFormat="1" applyFont="1" applyFill="1" applyAlignment="1">
      <alignment horizontal="right"/>
    </xf>
    <xf numFmtId="0" fontId="7" fillId="4" borderId="0" xfId="1" applyFill="1" applyAlignment="1">
      <alignment horizontal="center"/>
    </xf>
    <xf numFmtId="0" fontId="7" fillId="4" borderId="0" xfId="1" applyFill="1"/>
    <xf numFmtId="0" fontId="7" fillId="4" borderId="0" xfId="1" applyFill="1" applyAlignment="1">
      <alignment horizontal="right"/>
    </xf>
    <xf numFmtId="0" fontId="7" fillId="4" borderId="0" xfId="1" applyFill="1" applyAlignment="1">
      <alignment horizontal="left"/>
    </xf>
    <xf numFmtId="164" fontId="7" fillId="4" borderId="0" xfId="2" applyFont="1" applyFill="1"/>
    <xf numFmtId="164" fontId="9" fillId="4" borderId="0" xfId="3" applyFont="1" applyFill="1"/>
    <xf numFmtId="164" fontId="9" fillId="4" borderId="0" xfId="3" applyFont="1" applyFill="1" applyAlignment="1">
      <alignment horizontal="left"/>
    </xf>
    <xf numFmtId="12" fontId="9" fillId="4" borderId="0" xfId="3" applyNumberFormat="1" applyFont="1" applyFill="1"/>
    <xf numFmtId="0" fontId="12" fillId="4" borderId="15" xfId="1" applyFont="1" applyFill="1" applyBorder="1" applyAlignment="1">
      <alignment horizontal="center"/>
    </xf>
    <xf numFmtId="0" fontId="12" fillId="4" borderId="18" xfId="1" applyFont="1" applyFill="1" applyBorder="1"/>
    <xf numFmtId="0" fontId="9" fillId="3" borderId="14" xfId="1" applyFont="1" applyFill="1" applyBorder="1" applyAlignment="1">
      <alignment horizontal="center"/>
    </xf>
    <xf numFmtId="0" fontId="12" fillId="4" borderId="15" xfId="1" applyFont="1" applyFill="1" applyBorder="1"/>
    <xf numFmtId="3" fontId="12" fillId="4" borderId="15" xfId="1" applyNumberFormat="1" applyFont="1" applyFill="1" applyBorder="1" applyAlignment="1">
      <alignment horizontal="center"/>
    </xf>
    <xf numFmtId="0" fontId="9" fillId="5" borderId="15" xfId="1" applyFont="1" applyFill="1" applyBorder="1" applyAlignment="1">
      <alignment horizontal="right"/>
    </xf>
    <xf numFmtId="164" fontId="9" fillId="4" borderId="0" xfId="3" applyFont="1" applyFill="1" applyAlignment="1">
      <alignment horizontal="center"/>
    </xf>
    <xf numFmtId="164" fontId="0" fillId="4" borderId="0" xfId="3" applyFont="1" applyFill="1"/>
    <xf numFmtId="164" fontId="9" fillId="4" borderId="0" xfId="4" applyFont="1" applyFill="1"/>
    <xf numFmtId="164" fontId="9" fillId="4" borderId="0" xfId="4" applyFont="1" applyFill="1" applyAlignment="1">
      <alignment horizontal="left"/>
    </xf>
    <xf numFmtId="12" fontId="9" fillId="4" borderId="0" xfId="4" applyNumberFormat="1" applyFont="1" applyFill="1"/>
    <xf numFmtId="164" fontId="9" fillId="4" borderId="0" xfId="4" applyFont="1" applyFill="1" applyAlignment="1">
      <alignment horizontal="center"/>
    </xf>
    <xf numFmtId="164" fontId="7" fillId="4" borderId="0" xfId="4" applyFont="1" applyFill="1"/>
    <xf numFmtId="0" fontId="9" fillId="4" borderId="15" xfId="1" applyFont="1" applyFill="1" applyBorder="1" applyAlignment="1">
      <alignment horizontal="center" vertical="center"/>
    </xf>
    <xf numFmtId="0" fontId="9" fillId="4" borderId="15" xfId="1" quotePrefix="1" applyFont="1" applyFill="1" applyBorder="1"/>
    <xf numFmtId="0" fontId="9" fillId="4" borderId="15" xfId="1" applyFont="1" applyFill="1" applyBorder="1" applyAlignment="1">
      <alignment vertical="center"/>
    </xf>
    <xf numFmtId="0" fontId="12" fillId="4" borderId="15" xfId="1" applyFont="1" applyFill="1" applyBorder="1" applyAlignment="1">
      <alignment horizontal="left"/>
    </xf>
    <xf numFmtId="3" fontId="9" fillId="4" borderId="15" xfId="1" applyNumberFormat="1" applyFont="1" applyFill="1" applyBorder="1" applyAlignment="1">
      <alignment horizontal="right"/>
    </xf>
    <xf numFmtId="3" fontId="9" fillId="4" borderId="16" xfId="1" applyNumberFormat="1" applyFont="1" applyFill="1" applyBorder="1" applyAlignment="1">
      <alignment horizontal="right"/>
    </xf>
    <xf numFmtId="0" fontId="9" fillId="4" borderId="35" xfId="1" applyFont="1" applyFill="1" applyBorder="1" applyAlignment="1">
      <alignment horizontal="right"/>
    </xf>
    <xf numFmtId="0" fontId="9" fillId="4" borderId="36" xfId="1" applyFont="1" applyFill="1" applyBorder="1" applyAlignment="1">
      <alignment horizontal="right"/>
    </xf>
    <xf numFmtId="0" fontId="0" fillId="0" borderId="0" xfId="0" applyAlignment="1">
      <alignment horizontal="center"/>
    </xf>
    <xf numFmtId="0" fontId="13" fillId="0" borderId="0" xfId="0" applyFont="1"/>
    <xf numFmtId="0" fontId="13" fillId="0" borderId="0" xfId="0" applyFont="1" applyAlignment="1">
      <alignment horizontal="center"/>
    </xf>
    <xf numFmtId="0" fontId="9" fillId="4" borderId="0" xfId="6" applyFont="1" applyFill="1" applyAlignment="1">
      <alignment horizontal="left"/>
    </xf>
    <xf numFmtId="164" fontId="9" fillId="4" borderId="0" xfId="7" applyFont="1" applyFill="1"/>
    <xf numFmtId="0" fontId="9" fillId="4" borderId="0" xfId="6" applyFont="1" applyFill="1"/>
    <xf numFmtId="0" fontId="11" fillId="4" borderId="8" xfId="6" applyFont="1" applyFill="1" applyBorder="1" applyAlignment="1">
      <alignment horizontal="center"/>
    </xf>
    <xf numFmtId="0" fontId="9" fillId="4" borderId="14" xfId="6" applyFont="1" applyFill="1" applyBorder="1" applyAlignment="1">
      <alignment horizontal="center"/>
    </xf>
    <xf numFmtId="0" fontId="9" fillId="4" borderId="15" xfId="6" applyFont="1" applyFill="1" applyBorder="1" applyAlignment="1">
      <alignment horizontal="center"/>
    </xf>
    <xf numFmtId="0" fontId="9" fillId="4" borderId="15" xfId="6" applyFont="1" applyFill="1" applyBorder="1"/>
    <xf numFmtId="3" fontId="9" fillId="4" borderId="15" xfId="6" applyNumberFormat="1" applyFont="1" applyFill="1" applyBorder="1" applyAlignment="1">
      <alignment horizontal="right"/>
    </xf>
    <xf numFmtId="0" fontId="9" fillId="4" borderId="42" xfId="1" applyFont="1" applyFill="1" applyBorder="1" applyAlignment="1">
      <alignment horizontal="right"/>
    </xf>
    <xf numFmtId="3" fontId="9" fillId="4" borderId="15" xfId="6" applyNumberFormat="1" applyFont="1" applyFill="1" applyBorder="1" applyAlignment="1">
      <alignment horizontal="center"/>
    </xf>
    <xf numFmtId="164" fontId="9" fillId="4" borderId="0" xfId="7" applyFont="1" applyFill="1" applyAlignment="1">
      <alignment horizontal="left"/>
    </xf>
    <xf numFmtId="0" fontId="9" fillId="4" borderId="18" xfId="6" applyFont="1" applyFill="1" applyBorder="1"/>
    <xf numFmtId="3" fontId="9" fillId="4" borderId="18" xfId="6" applyNumberFormat="1" applyFont="1" applyFill="1" applyBorder="1" applyAlignment="1">
      <alignment horizontal="center"/>
    </xf>
    <xf numFmtId="0" fontId="9" fillId="4" borderId="18" xfId="6" applyFont="1" applyFill="1" applyBorder="1" applyAlignment="1">
      <alignment horizontal="center"/>
    </xf>
    <xf numFmtId="0" fontId="9" fillId="4" borderId="15" xfId="6" applyFont="1" applyFill="1" applyBorder="1" applyAlignment="1">
      <alignment horizontal="right"/>
    </xf>
    <xf numFmtId="0" fontId="9" fillId="4" borderId="18" xfId="6" applyFont="1" applyFill="1" applyBorder="1" applyAlignment="1">
      <alignment horizontal="left"/>
    </xf>
    <xf numFmtId="3" fontId="9" fillId="4" borderId="18" xfId="6" applyNumberFormat="1" applyFont="1" applyFill="1" applyBorder="1" applyAlignment="1">
      <alignment horizontal="right"/>
    </xf>
    <xf numFmtId="0" fontId="9" fillId="4" borderId="18" xfId="6" applyFont="1" applyFill="1" applyBorder="1" applyAlignment="1">
      <alignment horizontal="right"/>
    </xf>
    <xf numFmtId="0" fontId="12" fillId="4" borderId="18" xfId="6" applyFont="1" applyFill="1" applyBorder="1" applyAlignment="1">
      <alignment horizontal="center"/>
    </xf>
    <xf numFmtId="0" fontId="9" fillId="4" borderId="18" xfId="6" applyFont="1" applyFill="1" applyBorder="1" applyAlignment="1">
      <alignment vertical="center"/>
    </xf>
    <xf numFmtId="12" fontId="9" fillId="4" borderId="0" xfId="7" applyNumberFormat="1" applyFont="1" applyFill="1"/>
    <xf numFmtId="0" fontId="9" fillId="4" borderId="15" xfId="6" quotePrefix="1" applyFont="1" applyFill="1" applyBorder="1"/>
    <xf numFmtId="0" fontId="9" fillId="4" borderId="15" xfId="6" applyFont="1" applyFill="1" applyBorder="1" applyAlignment="1">
      <alignment horizontal="center" vertical="center"/>
    </xf>
    <xf numFmtId="0" fontId="9" fillId="4" borderId="15" xfId="6" applyFont="1" applyFill="1" applyBorder="1" applyAlignment="1">
      <alignment vertical="center"/>
    </xf>
    <xf numFmtId="0" fontId="9" fillId="4" borderId="0" xfId="6" applyFont="1" applyFill="1" applyAlignment="1">
      <alignment horizontal="center"/>
    </xf>
    <xf numFmtId="0" fontId="9" fillId="4" borderId="0" xfId="6" applyFont="1" applyFill="1" applyAlignment="1">
      <alignment horizontal="right"/>
    </xf>
    <xf numFmtId="0" fontId="9" fillId="4" borderId="15" xfId="6" applyFont="1" applyFill="1" applyBorder="1" applyAlignment="1">
      <alignment horizontal="left"/>
    </xf>
    <xf numFmtId="0" fontId="11" fillId="4" borderId="0" xfId="6" applyFont="1" applyFill="1"/>
    <xf numFmtId="0" fontId="9" fillId="4" borderId="22" xfId="6" applyFont="1" applyFill="1" applyBorder="1" applyAlignment="1">
      <alignment horizontal="center"/>
    </xf>
    <xf numFmtId="0" fontId="9" fillId="4" borderId="23" xfId="6" applyFont="1" applyFill="1" applyBorder="1" applyAlignment="1">
      <alignment horizontal="center"/>
    </xf>
    <xf numFmtId="0" fontId="9" fillId="4" borderId="24" xfId="6" applyFont="1" applyFill="1" applyBorder="1" applyAlignment="1">
      <alignment horizontal="center"/>
    </xf>
    <xf numFmtId="0" fontId="9" fillId="4" borderId="24" xfId="6" applyFont="1" applyFill="1" applyBorder="1"/>
    <xf numFmtId="0" fontId="11" fillId="4" borderId="30" xfId="6" applyFont="1" applyFill="1" applyBorder="1" applyAlignment="1">
      <alignment horizontal="center" vertical="center"/>
    </xf>
    <xf numFmtId="164" fontId="9" fillId="4" borderId="0" xfId="7" applyFont="1" applyFill="1" applyAlignment="1">
      <alignment horizontal="center"/>
    </xf>
    <xf numFmtId="0" fontId="7" fillId="4" borderId="0" xfId="6" applyFont="1" applyFill="1" applyAlignment="1">
      <alignment horizontal="center"/>
    </xf>
    <xf numFmtId="0" fontId="7" fillId="4" borderId="0" xfId="6" applyFont="1" applyFill="1"/>
    <xf numFmtId="0" fontId="7" fillId="4" borderId="0" xfId="6" applyFont="1" applyFill="1" applyAlignment="1">
      <alignment horizontal="left"/>
    </xf>
    <xf numFmtId="164" fontId="7" fillId="4" borderId="0" xfId="7" applyFont="1" applyFill="1"/>
    <xf numFmtId="3" fontId="9" fillId="4" borderId="41" xfId="1" applyNumberFormat="1" applyFont="1" applyFill="1" applyBorder="1" applyAlignment="1">
      <alignment horizontal="right"/>
    </xf>
    <xf numFmtId="0" fontId="16" fillId="0" borderId="0" xfId="0" applyFont="1" applyAlignment="1">
      <alignment horizontal="center" vertical="center" wrapText="1"/>
    </xf>
    <xf numFmtId="0" fontId="16" fillId="0" borderId="0" xfId="0" applyFont="1" applyAlignment="1">
      <alignment vertical="center" wrapText="1"/>
    </xf>
    <xf numFmtId="0" fontId="15" fillId="0" borderId="0" xfId="0" applyFont="1" applyAlignment="1">
      <alignment horizontal="center" vertical="center" wrapText="1"/>
    </xf>
    <xf numFmtId="0" fontId="16" fillId="0" borderId="0" xfId="0" applyFont="1" applyAlignment="1">
      <alignment horizontal="left" vertical="center" wrapText="1"/>
    </xf>
    <xf numFmtId="0" fontId="15"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17" fillId="0" borderId="1" xfId="0" applyFont="1" applyBorder="1" applyAlignment="1">
      <alignment horizontal="left" vertical="center" wrapText="1"/>
    </xf>
    <xf numFmtId="14" fontId="17" fillId="0" borderId="1" xfId="0" applyNumberFormat="1" applyFont="1" applyBorder="1" applyAlignment="1">
      <alignment horizontal="left" vertical="center" wrapText="1"/>
    </xf>
    <xf numFmtId="0" fontId="16" fillId="0" borderId="1" xfId="0" applyFont="1" applyBorder="1" applyAlignment="1">
      <alignment horizontal="left" vertical="center" wrapText="1"/>
    </xf>
    <xf numFmtId="0" fontId="16" fillId="0" borderId="1" xfId="0" quotePrefix="1" applyFont="1" applyBorder="1" applyAlignment="1">
      <alignment horizontal="left" vertical="center" wrapText="1"/>
    </xf>
    <xf numFmtId="14" fontId="16" fillId="0" borderId="1" xfId="0" applyNumberFormat="1" applyFont="1" applyBorder="1" applyAlignment="1">
      <alignment horizontal="left" vertical="center" wrapText="1"/>
    </xf>
    <xf numFmtId="0" fontId="19" fillId="10" borderId="38" xfId="0" applyFont="1" applyFill="1" applyBorder="1" applyAlignment="1">
      <alignment horizontal="left" vertical="center" wrapText="1"/>
    </xf>
    <xf numFmtId="0" fontId="1" fillId="0" borderId="37" xfId="0" applyFont="1" applyBorder="1" applyAlignment="1">
      <alignment horizontal="center" vertical="center" wrapText="1"/>
    </xf>
    <xf numFmtId="0" fontId="1" fillId="0" borderId="38" xfId="0" applyFont="1" applyBorder="1" applyAlignment="1">
      <alignment horizontal="left" vertical="center" wrapText="1"/>
    </xf>
    <xf numFmtId="0" fontId="1" fillId="0" borderId="38" xfId="0" applyFont="1" applyBorder="1" applyAlignment="1">
      <alignment horizontal="center" vertical="center" wrapText="1"/>
    </xf>
    <xf numFmtId="0" fontId="18" fillId="11" borderId="38" xfId="0" applyFont="1" applyFill="1" applyBorder="1" applyAlignment="1">
      <alignment horizontal="left" vertical="center" wrapText="1"/>
    </xf>
    <xf numFmtId="0" fontId="18" fillId="2" borderId="38" xfId="0" applyFont="1" applyFill="1" applyBorder="1" applyAlignment="1">
      <alignment horizontal="center" vertical="center" wrapText="1"/>
    </xf>
    <xf numFmtId="0" fontId="18" fillId="12" borderId="38" xfId="0" applyFont="1" applyFill="1" applyBorder="1" applyAlignment="1">
      <alignment horizontal="center" vertical="center" wrapText="1"/>
    </xf>
    <xf numFmtId="0" fontId="18" fillId="12" borderId="45" xfId="0" applyFont="1" applyFill="1" applyBorder="1" applyAlignment="1">
      <alignment horizontal="center" vertical="center" wrapText="1"/>
    </xf>
    <xf numFmtId="0" fontId="1" fillId="0" borderId="1" xfId="0" applyFont="1" applyBorder="1"/>
    <xf numFmtId="0" fontId="19" fillId="10" borderId="40" xfId="0" applyFont="1" applyFill="1" applyBorder="1" applyAlignment="1">
      <alignment horizontal="left" vertical="center" wrapText="1"/>
    </xf>
    <xf numFmtId="0" fontId="1" fillId="14" borderId="38" xfId="0" applyFont="1" applyFill="1" applyBorder="1" applyAlignment="1">
      <alignment horizontal="left" vertical="center" wrapText="1"/>
    </xf>
    <xf numFmtId="0" fontId="1" fillId="14" borderId="38" xfId="0" applyFont="1" applyFill="1" applyBorder="1" applyAlignment="1">
      <alignment horizontal="center" vertical="center" wrapText="1"/>
    </xf>
    <xf numFmtId="0" fontId="18" fillId="14" borderId="38" xfId="0" applyFont="1" applyFill="1" applyBorder="1" applyAlignment="1">
      <alignment horizontal="center" vertical="center" wrapText="1"/>
    </xf>
    <xf numFmtId="0" fontId="18" fillId="14" borderId="45" xfId="0" applyFont="1" applyFill="1" applyBorder="1" applyAlignment="1">
      <alignment horizontal="center" vertical="center" wrapText="1"/>
    </xf>
    <xf numFmtId="0" fontId="0" fillId="0" borderId="1" xfId="0" applyBorder="1" applyAlignment="1">
      <alignment horizontal="center" vertical="center"/>
    </xf>
    <xf numFmtId="0" fontId="0" fillId="3" borderId="1" xfId="0" applyFill="1" applyBorder="1" applyAlignment="1">
      <alignment horizontal="center" vertical="center"/>
    </xf>
    <xf numFmtId="0" fontId="13" fillId="15" borderId="1" xfId="0" applyFont="1" applyFill="1" applyBorder="1" applyAlignment="1">
      <alignment horizontal="center" vertical="center"/>
    </xf>
    <xf numFmtId="0" fontId="18" fillId="8" borderId="38" xfId="0" applyFont="1" applyFill="1" applyBorder="1" applyAlignment="1">
      <alignment horizontal="left" vertical="center" wrapText="1"/>
    </xf>
    <xf numFmtId="0" fontId="0" fillId="0" borderId="0" xfId="0" applyAlignment="1">
      <alignment horizontal="center" vertical="center"/>
    </xf>
    <xf numFmtId="0" fontId="9" fillId="4" borderId="41" xfId="1" applyFont="1" applyFill="1" applyBorder="1" applyAlignment="1">
      <alignment horizontal="right"/>
    </xf>
    <xf numFmtId="0" fontId="13" fillId="0" borderId="0" xfId="0" applyFont="1" applyAlignment="1">
      <alignment horizontal="center" vertical="center" wrapText="1"/>
    </xf>
    <xf numFmtId="0" fontId="0" fillId="0" borderId="0" xfId="0" applyAlignment="1">
      <alignment vertical="center" wrapText="1"/>
    </xf>
    <xf numFmtId="0" fontId="13" fillId="0" borderId="1" xfId="0" applyFont="1" applyBorder="1" applyAlignment="1">
      <alignment horizontal="center" vertical="center" wrapText="1"/>
    </xf>
    <xf numFmtId="0" fontId="0" fillId="0" borderId="1" xfId="0" applyBorder="1" applyAlignment="1">
      <alignment horizontal="center" vertical="center" wrapText="1"/>
    </xf>
    <xf numFmtId="0" fontId="5" fillId="6" borderId="1" xfId="0" applyFont="1" applyFill="1" applyBorder="1" applyAlignment="1">
      <alignment horizontal="center"/>
    </xf>
    <xf numFmtId="0" fontId="5" fillId="3" borderId="1" xfId="0" applyFont="1" applyFill="1" applyBorder="1" applyAlignment="1">
      <alignment horizontal="center"/>
    </xf>
    <xf numFmtId="0" fontId="5" fillId="7" borderId="1" xfId="0" applyFont="1" applyFill="1" applyBorder="1" applyAlignment="1">
      <alignment horizontal="center"/>
    </xf>
    <xf numFmtId="0" fontId="5" fillId="8" borderId="1" xfId="0" applyFont="1" applyFill="1" applyBorder="1" applyAlignment="1">
      <alignment horizontal="center"/>
    </xf>
    <xf numFmtId="0" fontId="5" fillId="9" borderId="1" xfId="0" applyFont="1" applyFill="1" applyBorder="1" applyAlignment="1">
      <alignment horizontal="center"/>
    </xf>
    <xf numFmtId="0" fontId="0" fillId="0" borderId="1" xfId="0" applyBorder="1"/>
    <xf numFmtId="0" fontId="22" fillId="0" borderId="0" xfId="8"/>
    <xf numFmtId="0" fontId="23" fillId="0" borderId="1" xfId="8" applyFont="1" applyBorder="1" applyAlignment="1">
      <alignment horizontal="center" wrapText="1"/>
    </xf>
    <xf numFmtId="0" fontId="23" fillId="0" borderId="1" xfId="8" applyFont="1" applyBorder="1" applyAlignment="1">
      <alignment horizontal="left" vertical="top" wrapText="1"/>
    </xf>
    <xf numFmtId="165" fontId="23" fillId="0" borderId="1" xfId="8" applyNumberFormat="1" applyFont="1" applyBorder="1" applyAlignment="1">
      <alignment horizontal="right" vertical="top"/>
    </xf>
    <xf numFmtId="166" fontId="23" fillId="0" borderId="1" xfId="8" applyNumberFormat="1" applyFont="1" applyBorder="1" applyAlignment="1">
      <alignment horizontal="right" vertical="top"/>
    </xf>
    <xf numFmtId="167" fontId="23" fillId="0" borderId="1" xfId="8" applyNumberFormat="1" applyFont="1" applyBorder="1" applyAlignment="1">
      <alignment horizontal="right" vertical="top"/>
    </xf>
    <xf numFmtId="168" fontId="23" fillId="0" borderId="1" xfId="8" applyNumberFormat="1" applyFont="1" applyBorder="1" applyAlignment="1">
      <alignment horizontal="right" vertical="top"/>
    </xf>
    <xf numFmtId="0" fontId="23" fillId="0" borderId="1" xfId="8" applyFont="1" applyBorder="1" applyAlignment="1">
      <alignment horizontal="right" vertical="top"/>
    </xf>
    <xf numFmtId="0" fontId="9" fillId="5" borderId="18" xfId="1" applyFont="1" applyFill="1" applyBorder="1" applyAlignment="1">
      <alignment horizontal="right"/>
    </xf>
    <xf numFmtId="0" fontId="5" fillId="0" borderId="1" xfId="0" applyFont="1" applyBorder="1" applyAlignment="1">
      <alignment horizontal="center" vertical="center" wrapText="1"/>
    </xf>
    <xf numFmtId="0" fontId="1" fillId="0" borderId="1" xfId="0" applyFont="1" applyBorder="1" applyAlignment="1">
      <alignment horizontal="center" vertical="center" wrapText="1"/>
    </xf>
    <xf numFmtId="3" fontId="1" fillId="0" borderId="1" xfId="0" applyNumberFormat="1" applyFont="1" applyBorder="1"/>
    <xf numFmtId="14" fontId="1" fillId="0" borderId="1" xfId="0" applyNumberFormat="1" applyFont="1" applyBorder="1"/>
    <xf numFmtId="0" fontId="9" fillId="3" borderId="18" xfId="1" applyFont="1" applyFill="1" applyBorder="1" applyAlignment="1">
      <alignment horizontal="right"/>
    </xf>
    <xf numFmtId="0" fontId="1" fillId="0" borderId="1" xfId="0" applyFont="1" applyBorder="1" applyAlignment="1">
      <alignment wrapText="1"/>
    </xf>
    <xf numFmtId="14" fontId="1" fillId="0" borderId="1" xfId="0" applyNumberFormat="1" applyFont="1" applyBorder="1" applyAlignment="1">
      <alignment horizontal="center" vertical="center" wrapText="1"/>
    </xf>
    <xf numFmtId="0" fontId="1" fillId="0" borderId="1" xfId="0" applyFont="1" applyBorder="1" applyAlignment="1">
      <alignment horizontal="left"/>
    </xf>
    <xf numFmtId="0" fontId="1" fillId="0" borderId="1" xfId="0" applyFont="1" applyBorder="1" applyAlignment="1">
      <alignment horizontal="left" indent="1"/>
    </xf>
    <xf numFmtId="0" fontId="18" fillId="0" borderId="47" xfId="0" applyFont="1" applyBorder="1" applyAlignment="1">
      <alignment horizontal="center" vertical="center"/>
    </xf>
    <xf numFmtId="0" fontId="18" fillId="0" borderId="48" xfId="0" applyFont="1" applyBorder="1" applyAlignment="1">
      <alignment horizontal="center" vertical="center" wrapText="1"/>
    </xf>
    <xf numFmtId="0" fontId="18" fillId="0" borderId="50" xfId="0" applyFont="1" applyBorder="1" applyAlignment="1">
      <alignment horizontal="center" vertical="center" wrapText="1"/>
    </xf>
    <xf numFmtId="0" fontId="18" fillId="0" borderId="49" xfId="0" applyFont="1" applyBorder="1" applyAlignment="1">
      <alignment horizontal="center" vertical="center" wrapText="1"/>
    </xf>
    <xf numFmtId="0" fontId="1" fillId="0" borderId="1" xfId="0" applyFont="1" applyBorder="1" applyAlignment="1">
      <alignment horizontal="center"/>
    </xf>
    <xf numFmtId="0" fontId="18" fillId="0" borderId="1" xfId="0" applyFont="1" applyBorder="1" applyAlignment="1">
      <alignment horizontal="center" vertical="center" wrapText="1"/>
    </xf>
    <xf numFmtId="3" fontId="0" fillId="0" borderId="0" xfId="0" applyNumberFormat="1"/>
    <xf numFmtId="0" fontId="7" fillId="0" borderId="0" xfId="9"/>
    <xf numFmtId="165" fontId="25" fillId="0" borderId="1" xfId="9" applyNumberFormat="1" applyFont="1" applyBorder="1" applyAlignment="1">
      <alignment horizontal="right" vertical="top"/>
    </xf>
    <xf numFmtId="0" fontId="18" fillId="0" borderId="1" xfId="0" applyFont="1" applyBorder="1"/>
    <xf numFmtId="0" fontId="18" fillId="0" borderId="1" xfId="0" applyFont="1" applyBorder="1" applyAlignment="1">
      <alignment vertical="center" wrapText="1"/>
    </xf>
    <xf numFmtId="0" fontId="19" fillId="0" borderId="1" xfId="0" applyFont="1" applyBorder="1"/>
    <xf numFmtId="3" fontId="18" fillId="0" borderId="1" xfId="0" applyNumberFormat="1" applyFont="1" applyBorder="1" applyAlignment="1">
      <alignment horizontal="center" vertical="center" wrapText="1"/>
    </xf>
    <xf numFmtId="165" fontId="1" fillId="0" borderId="1" xfId="0" applyNumberFormat="1" applyFont="1" applyBorder="1" applyAlignment="1">
      <alignment horizontal="center"/>
    </xf>
    <xf numFmtId="169" fontId="1" fillId="0" borderId="1" xfId="0" applyNumberFormat="1" applyFont="1" applyBorder="1" applyAlignment="1">
      <alignment horizontal="center"/>
    </xf>
    <xf numFmtId="0" fontId="26" fillId="0" borderId="1" xfId="9" applyFont="1" applyBorder="1"/>
    <xf numFmtId="165" fontId="21" fillId="0" borderId="1" xfId="9" applyNumberFormat="1" applyFont="1" applyBorder="1"/>
    <xf numFmtId="165" fontId="1" fillId="0" borderId="1" xfId="0" applyNumberFormat="1" applyFont="1" applyBorder="1"/>
    <xf numFmtId="169" fontId="1" fillId="0" borderId="1" xfId="0" applyNumberFormat="1" applyFont="1" applyBorder="1"/>
    <xf numFmtId="0" fontId="19" fillId="0" borderId="8" xfId="0" applyFont="1" applyBorder="1" applyAlignment="1">
      <alignment horizontal="center" vertical="center" wrapText="1"/>
    </xf>
    <xf numFmtId="0" fontId="18" fillId="0" borderId="8" xfId="0" applyFont="1" applyBorder="1" applyAlignment="1">
      <alignment horizontal="center" vertical="center" wrapText="1"/>
    </xf>
    <xf numFmtId="0" fontId="5" fillId="18" borderId="1" xfId="0" applyFont="1" applyFill="1" applyBorder="1" applyAlignment="1">
      <alignment horizontal="center" vertical="center"/>
    </xf>
    <xf numFmtId="2" fontId="3" fillId="18" borderId="1" xfId="0" applyNumberFormat="1" applyFont="1" applyFill="1" applyBorder="1" applyAlignment="1">
      <alignment horizontal="center" vertical="center" wrapText="1"/>
    </xf>
    <xf numFmtId="0" fontId="1" fillId="0" borderId="1" xfId="0" quotePrefix="1" applyFont="1" applyBorder="1" applyAlignment="1">
      <alignment horizontal="center" vertical="center"/>
    </xf>
    <xf numFmtId="2" fontId="1" fillId="0" borderId="1" xfId="0" quotePrefix="1" applyNumberFormat="1" applyFont="1" applyBorder="1" applyAlignment="1">
      <alignment horizontal="center" vertical="center"/>
    </xf>
    <xf numFmtId="0" fontId="1" fillId="0" borderId="1" xfId="0" quotePrefix="1" applyFont="1" applyBorder="1" applyAlignment="1">
      <alignment horizontal="center" vertical="center" wrapText="1"/>
    </xf>
    <xf numFmtId="0" fontId="21" fillId="0" borderId="1" xfId="0" quotePrefix="1" applyFont="1" applyBorder="1" applyAlignment="1">
      <alignment horizontal="center" vertical="center" wrapText="1"/>
    </xf>
    <xf numFmtId="0" fontId="5" fillId="0" borderId="1" xfId="0" applyFont="1" applyBorder="1" applyAlignment="1">
      <alignment horizontal="left" vertical="center"/>
    </xf>
    <xf numFmtId="0" fontId="5" fillId="18" borderId="1" xfId="0" applyFont="1" applyFill="1" applyBorder="1" applyAlignment="1">
      <alignment horizontal="left" vertical="center" wrapText="1"/>
    </xf>
    <xf numFmtId="0" fontId="21" fillId="4" borderId="1" xfId="1" applyFont="1" applyFill="1" applyBorder="1" applyAlignment="1">
      <alignment horizontal="left" vertical="center"/>
    </xf>
    <xf numFmtId="14" fontId="21" fillId="4" borderId="3" xfId="1" applyNumberFormat="1" applyFont="1" applyFill="1" applyBorder="1" applyAlignment="1">
      <alignment horizontal="left" vertical="center"/>
    </xf>
    <xf numFmtId="0" fontId="21" fillId="4" borderId="3" xfId="1" applyFont="1" applyFill="1" applyBorder="1" applyAlignment="1">
      <alignment horizontal="left" vertical="center"/>
    </xf>
    <xf numFmtId="0" fontId="1" fillId="0" borderId="3" xfId="0" applyFont="1" applyBorder="1" applyAlignment="1">
      <alignment horizontal="left" vertical="center"/>
    </xf>
    <xf numFmtId="0" fontId="1" fillId="0" borderId="3" xfId="0" applyFont="1" applyBorder="1" applyAlignment="1">
      <alignment horizontal="left" vertical="center" wrapText="1"/>
    </xf>
    <xf numFmtId="14" fontId="21" fillId="4" borderId="1" xfId="1" applyNumberFormat="1" applyFont="1" applyFill="1" applyBorder="1" applyAlignment="1">
      <alignment horizontal="left" vertical="center"/>
    </xf>
    <xf numFmtId="3" fontId="21" fillId="4" borderId="1" xfId="1" applyNumberFormat="1" applyFont="1" applyFill="1" applyBorder="1" applyAlignment="1">
      <alignment horizontal="left" vertical="center"/>
    </xf>
    <xf numFmtId="0" fontId="1" fillId="0" borderId="1" xfId="0" applyFont="1" applyBorder="1" applyAlignment="1">
      <alignment horizontal="left" vertical="center"/>
    </xf>
    <xf numFmtId="0" fontId="1" fillId="0" borderId="1" xfId="0" applyFont="1" applyBorder="1" applyAlignment="1">
      <alignment horizontal="left" vertical="center" wrapText="1"/>
    </xf>
    <xf numFmtId="14" fontId="1" fillId="0" borderId="1" xfId="0" applyNumberFormat="1" applyFont="1" applyBorder="1" applyAlignment="1">
      <alignment horizontal="left" vertical="center"/>
    </xf>
    <xf numFmtId="0" fontId="21" fillId="4" borderId="1" xfId="6" applyFont="1" applyFill="1" applyBorder="1" applyAlignment="1">
      <alignment horizontal="left" vertical="center"/>
    </xf>
    <xf numFmtId="3" fontId="21" fillId="4" borderId="1" xfId="6" applyNumberFormat="1" applyFont="1" applyFill="1" applyBorder="1" applyAlignment="1">
      <alignment horizontal="left" vertical="center"/>
    </xf>
    <xf numFmtId="3" fontId="1" fillId="0" borderId="1" xfId="0" applyNumberFormat="1" applyFont="1" applyBorder="1" applyAlignment="1">
      <alignment horizontal="left" vertical="center"/>
    </xf>
    <xf numFmtId="0" fontId="21" fillId="4" borderId="1" xfId="1" quotePrefix="1" applyFont="1" applyFill="1" applyBorder="1" applyAlignment="1">
      <alignment horizontal="left" vertical="center"/>
    </xf>
    <xf numFmtId="0" fontId="21" fillId="3" borderId="1" xfId="1" applyFont="1" applyFill="1" applyBorder="1" applyAlignment="1">
      <alignment horizontal="left" vertical="center"/>
    </xf>
    <xf numFmtId="0" fontId="21" fillId="5" borderId="1" xfId="1" applyFont="1" applyFill="1" applyBorder="1" applyAlignment="1">
      <alignment horizontal="left" vertical="center"/>
    </xf>
    <xf numFmtId="0" fontId="18" fillId="0" borderId="0" xfId="0" applyFont="1" applyAlignment="1">
      <alignment horizontal="center" vertical="center" wrapText="1"/>
    </xf>
    <xf numFmtId="0" fontId="19" fillId="0" borderId="53" xfId="0" applyFont="1" applyBorder="1" applyAlignment="1">
      <alignment horizontal="center" vertical="center"/>
    </xf>
    <xf numFmtId="0" fontId="19" fillId="0" borderId="8" xfId="0" applyFont="1" applyBorder="1" applyAlignment="1">
      <alignment horizontal="center" vertical="center"/>
    </xf>
    <xf numFmtId="0" fontId="18" fillId="0" borderId="0" xfId="0" applyFont="1" applyAlignment="1">
      <alignment horizontal="center" vertical="center"/>
    </xf>
    <xf numFmtId="0" fontId="18" fillId="0" borderId="8" xfId="0" applyFont="1" applyBorder="1" applyAlignment="1">
      <alignment horizontal="center" vertical="center"/>
    </xf>
    <xf numFmtId="0" fontId="19" fillId="0" borderId="52" xfId="0" applyFont="1" applyBorder="1" applyAlignment="1">
      <alignment horizontal="center" vertical="center" wrapText="1"/>
    </xf>
    <xf numFmtId="0" fontId="11" fillId="4" borderId="10" xfId="1" applyFont="1" applyFill="1" applyBorder="1" applyAlignment="1">
      <alignment horizontal="center" vertical="center"/>
    </xf>
    <xf numFmtId="0" fontId="11" fillId="4" borderId="7" xfId="1" applyFont="1" applyFill="1" applyBorder="1" applyAlignment="1">
      <alignment horizontal="center" vertical="center"/>
    </xf>
    <xf numFmtId="0" fontId="11" fillId="4" borderId="33" xfId="1" applyFont="1" applyFill="1" applyBorder="1" applyAlignment="1">
      <alignment horizontal="center" vertical="center"/>
    </xf>
    <xf numFmtId="0" fontId="11" fillId="4" borderId="11" xfId="1" applyFont="1" applyFill="1" applyBorder="1" applyAlignment="1">
      <alignment horizontal="center" vertical="center" wrapText="1"/>
    </xf>
    <xf numFmtId="0" fontId="11" fillId="4" borderId="13" xfId="1" applyFont="1" applyFill="1" applyBorder="1" applyAlignment="1">
      <alignment horizontal="center" vertical="center" wrapText="1"/>
    </xf>
    <xf numFmtId="0" fontId="11" fillId="4" borderId="34" xfId="1" applyFont="1" applyFill="1" applyBorder="1" applyAlignment="1">
      <alignment horizontal="center" vertical="center" wrapText="1"/>
    </xf>
    <xf numFmtId="0" fontId="11" fillId="4" borderId="27" xfId="1" applyFont="1" applyFill="1" applyBorder="1" applyAlignment="1">
      <alignment horizontal="center" vertical="center"/>
    </xf>
    <xf numFmtId="0" fontId="11" fillId="4" borderId="28" xfId="1" applyFont="1" applyFill="1" applyBorder="1" applyAlignment="1">
      <alignment horizontal="center" vertical="center"/>
    </xf>
    <xf numFmtId="0" fontId="11" fillId="4" borderId="29" xfId="1" applyFont="1" applyFill="1" applyBorder="1" applyAlignment="1">
      <alignment horizontal="center" vertical="center"/>
    </xf>
    <xf numFmtId="0" fontId="8" fillId="4" borderId="0" xfId="1" applyFont="1" applyFill="1" applyAlignment="1">
      <alignment horizontal="center" vertical="center"/>
    </xf>
    <xf numFmtId="0" fontId="10" fillId="4" borderId="0" xfId="1" applyFont="1" applyFill="1" applyAlignment="1">
      <alignment horizontal="center" vertical="center"/>
    </xf>
    <xf numFmtId="0" fontId="11" fillId="4" borderId="9" xfId="1" applyFont="1" applyFill="1" applyBorder="1" applyAlignment="1">
      <alignment horizontal="center" vertical="center" wrapText="1"/>
    </xf>
    <xf numFmtId="0" fontId="11" fillId="4" borderId="12" xfId="1" applyFont="1" applyFill="1" applyBorder="1" applyAlignment="1">
      <alignment horizontal="center" vertical="center" wrapText="1"/>
    </xf>
    <xf numFmtId="0" fontId="11" fillId="4" borderId="32" xfId="1" applyFont="1" applyFill="1" applyBorder="1" applyAlignment="1">
      <alignment horizontal="center" vertical="center" wrapText="1"/>
    </xf>
    <xf numFmtId="0" fontId="11" fillId="4" borderId="27" xfId="6" applyFont="1" applyFill="1" applyBorder="1" applyAlignment="1">
      <alignment horizontal="center" vertical="center"/>
    </xf>
    <xf numFmtId="0" fontId="11" fillId="4" borderId="28" xfId="6" applyFont="1" applyFill="1" applyBorder="1" applyAlignment="1">
      <alignment horizontal="center" vertical="center"/>
    </xf>
    <xf numFmtId="0" fontId="11" fillId="4" borderId="29" xfId="6" applyFont="1" applyFill="1" applyBorder="1" applyAlignment="1">
      <alignment horizontal="center" vertical="center"/>
    </xf>
    <xf numFmtId="0" fontId="8" fillId="4" borderId="0" xfId="6" applyFont="1" applyFill="1" applyAlignment="1">
      <alignment horizontal="center" vertical="center"/>
    </xf>
    <xf numFmtId="0" fontId="10" fillId="4" borderId="0" xfId="6" applyFont="1" applyFill="1" applyAlignment="1">
      <alignment horizontal="center" vertical="center"/>
    </xf>
    <xf numFmtId="0" fontId="11" fillId="4" borderId="9" xfId="6" applyFont="1" applyFill="1" applyBorder="1" applyAlignment="1">
      <alignment horizontal="center" vertical="center" wrapText="1"/>
    </xf>
    <xf numFmtId="0" fontId="11" fillId="4" borderId="12" xfId="6" applyFont="1" applyFill="1" applyBorder="1" applyAlignment="1">
      <alignment horizontal="center" vertical="center" wrapText="1"/>
    </xf>
    <xf numFmtId="0" fontId="11" fillId="4" borderId="10" xfId="6" applyFont="1" applyFill="1" applyBorder="1" applyAlignment="1">
      <alignment horizontal="center" vertical="center"/>
    </xf>
    <xf numFmtId="0" fontId="11" fillId="4" borderId="7" xfId="6" applyFont="1" applyFill="1" applyBorder="1" applyAlignment="1">
      <alignment horizontal="center" vertical="center"/>
    </xf>
    <xf numFmtId="0" fontId="18" fillId="0" borderId="51" xfId="0" applyFont="1" applyBorder="1" applyAlignment="1">
      <alignment horizontal="center" vertical="center"/>
    </xf>
    <xf numFmtId="0" fontId="18" fillId="0" borderId="49" xfId="0" applyFont="1" applyBorder="1" applyAlignment="1">
      <alignment horizontal="center" vertical="center"/>
    </xf>
    <xf numFmtId="0" fontId="18" fillId="0" borderId="51" xfId="0" applyFont="1" applyBorder="1" applyAlignment="1">
      <alignment horizontal="center" vertical="center" wrapText="1"/>
    </xf>
    <xf numFmtId="0" fontId="18" fillId="0" borderId="49" xfId="0" applyFont="1" applyBorder="1" applyAlignment="1">
      <alignment horizontal="center" vertical="center" wrapText="1"/>
    </xf>
    <xf numFmtId="0" fontId="5" fillId="6" borderId="1" xfId="0" applyFont="1" applyFill="1" applyBorder="1" applyAlignment="1">
      <alignment horizontal="center"/>
    </xf>
    <xf numFmtId="0" fontId="5" fillId="3" borderId="1" xfId="0" applyFont="1" applyFill="1" applyBorder="1" applyAlignment="1">
      <alignment horizontal="center"/>
    </xf>
    <xf numFmtId="0" fontId="5" fillId="7" borderId="1" xfId="0" applyFont="1" applyFill="1" applyBorder="1" applyAlignment="1">
      <alignment horizontal="center"/>
    </xf>
    <xf numFmtId="0" fontId="5" fillId="3" borderId="1" xfId="0" applyFont="1" applyFill="1" applyBorder="1" applyAlignment="1">
      <alignment horizontal="center" vertical="center"/>
    </xf>
    <xf numFmtId="0" fontId="15" fillId="13" borderId="0" xfId="0" applyFont="1" applyFill="1" applyAlignment="1">
      <alignment horizontal="center" vertical="center" wrapText="1"/>
    </xf>
    <xf numFmtId="0" fontId="15" fillId="13" borderId="46" xfId="0" applyFont="1" applyFill="1" applyBorder="1" applyAlignment="1">
      <alignment horizontal="center" vertical="center" wrapText="1"/>
    </xf>
    <xf numFmtId="0" fontId="5" fillId="16" borderId="1" xfId="0" applyFont="1" applyFill="1" applyBorder="1" applyAlignment="1">
      <alignment horizontal="center" vertical="center"/>
    </xf>
    <xf numFmtId="0" fontId="19" fillId="10" borderId="43" xfId="0" applyFont="1" applyFill="1" applyBorder="1" applyAlignment="1">
      <alignment horizontal="center" vertical="center" wrapText="1"/>
    </xf>
    <xf numFmtId="0" fontId="19" fillId="10" borderId="44" xfId="0" applyFont="1" applyFill="1" applyBorder="1" applyAlignment="1">
      <alignment horizontal="center" vertical="center" wrapText="1"/>
    </xf>
    <xf numFmtId="0" fontId="19" fillId="10" borderId="39" xfId="0" applyFont="1" applyFill="1" applyBorder="1" applyAlignment="1">
      <alignment horizontal="center" vertical="center" wrapText="1"/>
    </xf>
    <xf numFmtId="0" fontId="19" fillId="10" borderId="37" xfId="0" applyFont="1" applyFill="1" applyBorder="1" applyAlignment="1">
      <alignment horizontal="center" vertical="center" wrapText="1"/>
    </xf>
    <xf numFmtId="0" fontId="19" fillId="10" borderId="39" xfId="0" applyFont="1" applyFill="1" applyBorder="1" applyAlignment="1">
      <alignment horizontal="left" vertical="center" wrapText="1"/>
    </xf>
    <xf numFmtId="0" fontId="19" fillId="10" borderId="37" xfId="0" applyFont="1" applyFill="1" applyBorder="1" applyAlignment="1">
      <alignment horizontal="left" vertical="center" wrapText="1"/>
    </xf>
    <xf numFmtId="0" fontId="1" fillId="0" borderId="1" xfId="0" applyFont="1" applyBorder="1" applyAlignment="1">
      <alignment horizontal="center" vertical="center"/>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7" xfId="0" applyFont="1" applyBorder="1" applyAlignment="1">
      <alignment horizontal="center" vertical="center"/>
    </xf>
    <xf numFmtId="0" fontId="5" fillId="0" borderId="3" xfId="0" applyFont="1" applyBorder="1" applyAlignment="1">
      <alignment horizontal="center" vertical="center"/>
    </xf>
    <xf numFmtId="0" fontId="5" fillId="17" borderId="4" xfId="0" applyFont="1" applyFill="1" applyBorder="1" applyAlignment="1">
      <alignment horizontal="center" vertical="center"/>
    </xf>
    <xf numFmtId="0" fontId="5" fillId="17" borderId="5" xfId="0" applyFont="1" applyFill="1" applyBorder="1" applyAlignment="1">
      <alignment horizontal="center" vertical="center"/>
    </xf>
    <xf numFmtId="0" fontId="5" fillId="17" borderId="6" xfId="0" applyFont="1" applyFill="1" applyBorder="1" applyAlignment="1">
      <alignment horizontal="center" vertical="center"/>
    </xf>
    <xf numFmtId="0" fontId="1" fillId="0" borderId="2" xfId="0" applyFont="1" applyBorder="1" applyAlignment="1">
      <alignment horizontal="center" vertical="center" wrapText="1"/>
    </xf>
    <xf numFmtId="0" fontId="1" fillId="0" borderId="7" xfId="0" applyFont="1" applyBorder="1" applyAlignment="1">
      <alignment horizontal="center" vertical="center" wrapText="1"/>
    </xf>
    <xf numFmtId="0" fontId="1" fillId="0" borderId="3" xfId="0" applyFont="1" applyBorder="1" applyAlignment="1">
      <alignment horizontal="center" vertical="center" wrapText="1"/>
    </xf>
    <xf numFmtId="0" fontId="1" fillId="0" borderId="2" xfId="0" applyFont="1" applyBorder="1" applyAlignment="1">
      <alignment horizontal="center" vertical="center"/>
    </xf>
    <xf numFmtId="0" fontId="1" fillId="0" borderId="7" xfId="0" applyFont="1" applyBorder="1" applyAlignment="1">
      <alignment horizontal="center" vertical="center"/>
    </xf>
    <xf numFmtId="0" fontId="1" fillId="0" borderId="3" xfId="0" applyFont="1" applyBorder="1" applyAlignment="1">
      <alignment horizontal="center" vertical="center"/>
    </xf>
    <xf numFmtId="0" fontId="20" fillId="0" borderId="0" xfId="0" applyFont="1" applyAlignment="1">
      <alignment horizontal="center" vertical="center"/>
    </xf>
    <xf numFmtId="0" fontId="5" fillId="17" borderId="1" xfId="0" applyFont="1" applyFill="1" applyBorder="1" applyAlignment="1">
      <alignment horizontal="center" vertical="center"/>
    </xf>
    <xf numFmtId="0" fontId="5" fillId="17" borderId="2" xfId="0" applyFont="1" applyFill="1" applyBorder="1" applyAlignment="1">
      <alignment horizontal="center" vertical="center"/>
    </xf>
    <xf numFmtId="0" fontId="5" fillId="17" borderId="7" xfId="0" applyFont="1" applyFill="1" applyBorder="1" applyAlignment="1">
      <alignment horizontal="center" vertical="center"/>
    </xf>
    <xf numFmtId="0" fontId="5" fillId="17" borderId="3" xfId="0" applyFont="1" applyFill="1" applyBorder="1" applyAlignment="1">
      <alignment horizontal="center" vertical="center"/>
    </xf>
    <xf numFmtId="0" fontId="23" fillId="0" borderId="1" xfId="8" applyFont="1" applyBorder="1" applyAlignment="1">
      <alignment horizontal="left" vertical="top" wrapText="1"/>
    </xf>
    <xf numFmtId="0" fontId="24" fillId="0" borderId="1" xfId="8" applyFont="1" applyBorder="1" applyAlignment="1">
      <alignment horizontal="center" vertical="center" wrapText="1"/>
    </xf>
    <xf numFmtId="0" fontId="23" fillId="0" borderId="1" xfId="8" applyFont="1" applyBorder="1" applyAlignment="1">
      <alignment horizontal="left" wrapText="1"/>
    </xf>
    <xf numFmtId="0" fontId="19" fillId="0" borderId="1"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1" xfId="0" applyFont="1" applyBorder="1" applyAlignment="1">
      <alignment vertical="center" wrapText="1"/>
    </xf>
    <xf numFmtId="0" fontId="0" fillId="0" borderId="1" xfId="0" applyBorder="1" applyAlignment="1">
      <alignment vertical="center" wrapText="1"/>
    </xf>
  </cellXfs>
  <cellStyles count="10">
    <cellStyle name="Comma [0] 2" xfId="2" xr:uid="{431D5D30-A074-498B-AFE5-BA6E2C56EB5F}"/>
    <cellStyle name="Comma [0] 3" xfId="3" xr:uid="{0EBB1C58-2F56-4675-9707-BE1589B7FF91}"/>
    <cellStyle name="Comma [0] 4" xfId="4" xr:uid="{A6AE95D6-D366-4197-998E-FDA87B346BB2}"/>
    <cellStyle name="Comma [0] 5" xfId="5" xr:uid="{D49217C8-9D2F-4729-8445-A30E137FFFC9}"/>
    <cellStyle name="Comma [0] 6" xfId="7" xr:uid="{02821ECF-04CF-4C23-AB81-B7161F76AA09}"/>
    <cellStyle name="Normal" xfId="0" builtinId="0"/>
    <cellStyle name="Normal 2" xfId="1" xr:uid="{50EEB5E8-66BA-4071-ABC8-6AA131169704}"/>
    <cellStyle name="Normal 3" xfId="6" xr:uid="{28BFE533-20ED-4D49-8089-939B9CDA2B44}"/>
    <cellStyle name="Normal_Sheet1" xfId="8" xr:uid="{EBC22FE7-C4EA-485E-9D2D-B535E45914DE}"/>
    <cellStyle name="Normal_Sheet2" xfId="9" xr:uid="{3E8FAE12-E99E-4D1C-ABA9-50EC08D9960B}"/>
  </cellStyles>
  <dxfs count="136">
    <dxf>
      <font>
        <name val="Tahoma"/>
        <scheme val="none"/>
      </font>
    </dxf>
    <dxf>
      <font>
        <name val="Tahoma"/>
        <scheme val="none"/>
      </font>
    </dxf>
    <dxf>
      <font>
        <name val="Tahoma"/>
        <scheme val="none"/>
      </font>
    </dxf>
    <dxf>
      <font>
        <name val="Tahoma"/>
        <scheme val="none"/>
      </font>
    </dxf>
    <dxf>
      <font>
        <name val="Tahoma"/>
        <scheme val="none"/>
      </font>
    </dxf>
    <dxf>
      <font>
        <name val="Tahoma"/>
        <scheme val="none"/>
      </font>
    </dxf>
    <dxf>
      <font>
        <name val="Tahoma"/>
        <scheme val="none"/>
      </font>
    </dxf>
    <dxf>
      <font>
        <name val="Tahoma"/>
        <scheme val="none"/>
      </font>
    </dxf>
    <dxf>
      <font>
        <name val="Tahoma"/>
        <scheme val="none"/>
      </font>
    </dxf>
    <dxf>
      <font>
        <name val="Tahoma"/>
        <scheme val="none"/>
      </font>
    </dxf>
    <dxf>
      <font>
        <name val="Tahoma"/>
        <scheme val="none"/>
      </font>
    </dxf>
    <dxf>
      <font>
        <name val="Tahoma"/>
        <scheme val="none"/>
      </font>
    </dxf>
    <dxf>
      <font>
        <name val="Tahoma"/>
        <scheme val="none"/>
      </font>
    </dxf>
    <dxf>
      <font>
        <name val="Tahoma"/>
        <scheme val="none"/>
      </font>
    </dxf>
    <dxf>
      <font>
        <name val="Tahoma"/>
        <scheme val="none"/>
      </font>
    </dxf>
    <dxf>
      <font>
        <name val="Tahoma"/>
        <scheme val="none"/>
      </font>
    </dxf>
    <dxf>
      <font>
        <name val="Tahoma"/>
        <scheme val="none"/>
      </font>
    </dxf>
    <dxf>
      <font>
        <name val="Tahoma"/>
        <scheme val="none"/>
      </font>
    </dxf>
    <dxf>
      <font>
        <name val="Tahoma"/>
        <scheme val="none"/>
      </font>
    </dxf>
    <dxf>
      <font>
        <name val="Tahoma"/>
        <scheme val="none"/>
      </font>
    </dxf>
    <dxf>
      <font>
        <name val="Tahoma"/>
        <scheme val="none"/>
      </font>
    </dxf>
    <dxf>
      <font>
        <name val="Tahoma"/>
        <scheme val="none"/>
      </font>
    </dxf>
    <dxf>
      <font>
        <name val="Tahoma"/>
        <scheme val="none"/>
      </font>
    </dxf>
    <dxf>
      <font>
        <name val="Tahoma"/>
        <scheme val="none"/>
      </font>
    </dxf>
    <dxf>
      <font>
        <name val="Tahoma"/>
        <scheme val="none"/>
      </font>
    </dxf>
    <dxf>
      <font>
        <name val="Tahoma"/>
        <scheme val="none"/>
      </font>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alignment horizontal="center" indent="0"/>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2" defaultPivotStyle="PivotStyleLight16"/>
  <colors>
    <mruColors>
      <color rgb="FFFF2F2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07/relationships/slicerCache" Target="slicerCaches/slicerCache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2.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7/relationships/slicerCache" Target="slicerCaches/slicerCache1.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17</xdr:col>
      <xdr:colOff>189654</xdr:colOff>
      <xdr:row>15</xdr:row>
      <xdr:rowOff>73661</xdr:rowOff>
    </xdr:from>
    <xdr:to>
      <xdr:col>18</xdr:col>
      <xdr:colOff>943188</xdr:colOff>
      <xdr:row>29</xdr:row>
      <xdr:rowOff>53064</xdr:rowOff>
    </xdr:to>
    <mc:AlternateContent xmlns:mc="http://schemas.openxmlformats.org/markup-compatibility/2006" xmlns:a14="http://schemas.microsoft.com/office/drawing/2010/main">
      <mc:Choice Requires="a14">
        <xdr:graphicFrame macro="">
          <xdr:nvGraphicFramePr>
            <xdr:cNvPr id="2" name="Nama_Sparepart">
              <a:extLst>
                <a:ext uri="{FF2B5EF4-FFF2-40B4-BE49-F238E27FC236}">
                  <a16:creationId xmlns:a16="http://schemas.microsoft.com/office/drawing/2014/main" id="{FD76376A-672A-B133-4D8E-68908216CFE0}"/>
                </a:ext>
              </a:extLst>
            </xdr:cNvPr>
            <xdr:cNvGraphicFramePr/>
          </xdr:nvGraphicFramePr>
          <xdr:xfrm>
            <a:off x="0" y="0"/>
            <a:ext cx="0" cy="0"/>
          </xdr:xfrm>
          <a:graphic>
            <a:graphicData uri="http://schemas.microsoft.com/office/drawing/2010/slicer">
              <sle:slicer xmlns:sle="http://schemas.microsoft.com/office/drawing/2010/slicer" name="Nama_Sparepart"/>
            </a:graphicData>
          </a:graphic>
        </xdr:graphicFrame>
      </mc:Choice>
      <mc:Fallback xmlns="">
        <xdr:sp macro="" textlink="">
          <xdr:nvSpPr>
            <xdr:cNvPr id="0" name=""/>
            <xdr:cNvSpPr>
              <a:spLocks noTextEdit="1"/>
            </xdr:cNvSpPr>
          </xdr:nvSpPr>
          <xdr:spPr>
            <a:xfrm>
              <a:off x="23322296" y="3065734"/>
              <a:ext cx="1830121" cy="2573000"/>
            </a:xfrm>
            <a:prstGeom prst="rect">
              <a:avLst/>
            </a:prstGeom>
            <a:solidFill>
              <a:prstClr val="white"/>
            </a:solidFill>
            <a:ln w="1">
              <a:solidFill>
                <a:prstClr val="green"/>
              </a:solidFill>
            </a:ln>
          </xdr:spPr>
          <xdr:txBody>
            <a:bodyPr vertOverflow="clip" horzOverflow="clip"/>
            <a:lstStyle/>
            <a:p>
              <a:r>
                <a:rPr lang="en-ID"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17</xdr:col>
      <xdr:colOff>140807</xdr:colOff>
      <xdr:row>0</xdr:row>
      <xdr:rowOff>151814</xdr:rowOff>
    </xdr:from>
    <xdr:to>
      <xdr:col>18</xdr:col>
      <xdr:colOff>894341</xdr:colOff>
      <xdr:row>13</xdr:row>
      <xdr:rowOff>148965</xdr:rowOff>
    </xdr:to>
    <mc:AlternateContent xmlns:mc="http://schemas.openxmlformats.org/markup-compatibility/2006" xmlns:a14="http://schemas.microsoft.com/office/drawing/2010/main">
      <mc:Choice Requires="a14">
        <xdr:graphicFrame macro="">
          <xdr:nvGraphicFramePr>
            <xdr:cNvPr id="4" name="Divisi">
              <a:extLst>
                <a:ext uri="{FF2B5EF4-FFF2-40B4-BE49-F238E27FC236}">
                  <a16:creationId xmlns:a16="http://schemas.microsoft.com/office/drawing/2014/main" id="{C7AE6C4B-5764-2FE5-AF06-CA1C8EA7674F}"/>
                </a:ext>
              </a:extLst>
            </xdr:cNvPr>
            <xdr:cNvGraphicFramePr/>
          </xdr:nvGraphicFramePr>
          <xdr:xfrm>
            <a:off x="0" y="0"/>
            <a:ext cx="0" cy="0"/>
          </xdr:xfrm>
          <a:graphic>
            <a:graphicData uri="http://schemas.microsoft.com/office/drawing/2010/slicer">
              <sle:slicer xmlns:sle="http://schemas.microsoft.com/office/drawing/2010/slicer" name="Divisi"/>
            </a:graphicData>
          </a:graphic>
        </xdr:graphicFrame>
      </mc:Choice>
      <mc:Fallback xmlns="">
        <xdr:sp macro="" textlink="">
          <xdr:nvSpPr>
            <xdr:cNvPr id="0" name=""/>
            <xdr:cNvSpPr>
              <a:spLocks noTextEdit="1"/>
            </xdr:cNvSpPr>
          </xdr:nvSpPr>
          <xdr:spPr>
            <a:xfrm>
              <a:off x="23273449" y="151814"/>
              <a:ext cx="1830121" cy="2611720"/>
            </a:xfrm>
            <a:prstGeom prst="rect">
              <a:avLst/>
            </a:prstGeom>
            <a:solidFill>
              <a:prstClr val="white"/>
            </a:solidFill>
            <a:ln w="1">
              <a:solidFill>
                <a:prstClr val="green"/>
              </a:solidFill>
            </a:ln>
          </xdr:spPr>
          <xdr:txBody>
            <a:bodyPr vertOverflow="clip" horzOverflow="clip"/>
            <a:lstStyle/>
            <a:p>
              <a:r>
                <a:rPr lang="en-ID"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18</xdr:col>
      <xdr:colOff>1078653</xdr:colOff>
      <xdr:row>1</xdr:row>
      <xdr:rowOff>39793</xdr:rowOff>
    </xdr:from>
    <xdr:to>
      <xdr:col>19</xdr:col>
      <xdr:colOff>1281854</xdr:colOff>
      <xdr:row>14</xdr:row>
      <xdr:rowOff>32385</xdr:rowOff>
    </xdr:to>
    <mc:AlternateContent xmlns:mc="http://schemas.openxmlformats.org/markup-compatibility/2006" xmlns:a14="http://schemas.microsoft.com/office/drawing/2010/main">
      <mc:Choice Requires="a14">
        <xdr:graphicFrame macro="">
          <xdr:nvGraphicFramePr>
            <xdr:cNvPr id="5" name="Kode_FM">
              <a:extLst>
                <a:ext uri="{FF2B5EF4-FFF2-40B4-BE49-F238E27FC236}">
                  <a16:creationId xmlns:a16="http://schemas.microsoft.com/office/drawing/2014/main" id="{6FB776F9-A151-3F31-E925-B303AC2EE517}"/>
                </a:ext>
              </a:extLst>
            </xdr:cNvPr>
            <xdr:cNvGraphicFramePr/>
          </xdr:nvGraphicFramePr>
          <xdr:xfrm>
            <a:off x="0" y="0"/>
            <a:ext cx="0" cy="0"/>
          </xdr:xfrm>
          <a:graphic>
            <a:graphicData uri="http://schemas.microsoft.com/office/drawing/2010/slicer">
              <sle:slicer xmlns:sle="http://schemas.microsoft.com/office/drawing/2010/slicer" name="Kode_FM"/>
            </a:graphicData>
          </a:graphic>
        </xdr:graphicFrame>
      </mc:Choice>
      <mc:Fallback xmlns="">
        <xdr:sp macro="" textlink="">
          <xdr:nvSpPr>
            <xdr:cNvPr id="0" name=""/>
            <xdr:cNvSpPr>
              <a:spLocks noTextEdit="1"/>
            </xdr:cNvSpPr>
          </xdr:nvSpPr>
          <xdr:spPr>
            <a:xfrm>
              <a:off x="25287882" y="221554"/>
              <a:ext cx="1825072" cy="2614152"/>
            </a:xfrm>
            <a:prstGeom prst="rect">
              <a:avLst/>
            </a:prstGeom>
            <a:solidFill>
              <a:prstClr val="white"/>
            </a:solidFill>
            <a:ln w="1">
              <a:solidFill>
                <a:prstClr val="green"/>
              </a:solidFill>
            </a:ln>
          </xdr:spPr>
          <xdr:txBody>
            <a:bodyPr vertOverflow="clip" horzOverflow="clip"/>
            <a:lstStyle/>
            <a:p>
              <a:r>
                <a:rPr lang="en-ID"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43</xdr:col>
      <xdr:colOff>129628</xdr:colOff>
      <xdr:row>6</xdr:row>
      <xdr:rowOff>163787</xdr:rowOff>
    </xdr:from>
    <xdr:to>
      <xdr:col>49</xdr:col>
      <xdr:colOff>94440</xdr:colOff>
      <xdr:row>28</xdr:row>
      <xdr:rowOff>62125</xdr:rowOff>
    </xdr:to>
    <xdr:pic>
      <xdr:nvPicPr>
        <xdr:cNvPr id="3" name="Picture 2">
          <a:extLst>
            <a:ext uri="{FF2B5EF4-FFF2-40B4-BE49-F238E27FC236}">
              <a16:creationId xmlns:a16="http://schemas.microsoft.com/office/drawing/2014/main" id="{12F53D80-99CB-D0DC-2E4E-51FA4FFCD4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19490" y="1643994"/>
          <a:ext cx="3643432" cy="3944821"/>
        </a:xfrm>
        <a:prstGeom prst="rect">
          <a:avLst/>
        </a:prstGeom>
        <a:noFill/>
      </xdr:spPr>
    </xdr:pic>
    <xdr:clientData/>
  </xdr:twoCellAnchor>
  <xdr:twoCellAnchor editAs="oneCell">
    <xdr:from>
      <xdr:col>36</xdr:col>
      <xdr:colOff>500116</xdr:colOff>
      <xdr:row>7</xdr:row>
      <xdr:rowOff>32408</xdr:rowOff>
    </xdr:from>
    <xdr:to>
      <xdr:col>42</xdr:col>
      <xdr:colOff>442518</xdr:colOff>
      <xdr:row>24</xdr:row>
      <xdr:rowOff>74685</xdr:rowOff>
    </xdr:to>
    <xdr:pic>
      <xdr:nvPicPr>
        <xdr:cNvPr id="4" name="Picture 3">
          <a:extLst>
            <a:ext uri="{FF2B5EF4-FFF2-40B4-BE49-F238E27FC236}">
              <a16:creationId xmlns:a16="http://schemas.microsoft.com/office/drawing/2014/main" id="{4A942402-51D5-8490-978F-A57A4A939AB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898254" y="1696546"/>
          <a:ext cx="3621022" cy="3169105"/>
        </a:xfrm>
        <a:prstGeom prst="rect">
          <a:avLst/>
        </a:prstGeom>
        <a:noFill/>
      </xdr:spPr>
    </xdr:pic>
    <xdr:clientData/>
  </xdr:twoCellAnchor>
  <xdr:twoCellAnchor editAs="oneCell">
    <xdr:from>
      <xdr:col>30</xdr:col>
      <xdr:colOff>0</xdr:colOff>
      <xdr:row>42</xdr:row>
      <xdr:rowOff>0</xdr:rowOff>
    </xdr:from>
    <xdr:to>
      <xdr:col>55</xdr:col>
      <xdr:colOff>480060</xdr:colOff>
      <xdr:row>99</xdr:row>
      <xdr:rowOff>7620</xdr:rowOff>
    </xdr:to>
    <xdr:pic>
      <xdr:nvPicPr>
        <xdr:cNvPr id="6" name="Picture 5">
          <a:extLst>
            <a:ext uri="{FF2B5EF4-FFF2-40B4-BE49-F238E27FC236}">
              <a16:creationId xmlns:a16="http://schemas.microsoft.com/office/drawing/2014/main" id="{0A928B44-C935-5AB7-66AF-F630110B340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150840" y="8046720"/>
          <a:ext cx="15720060" cy="1207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2028008</xdr:colOff>
      <xdr:row>35</xdr:row>
      <xdr:rowOff>115566</xdr:rowOff>
    </xdr:from>
    <xdr:to>
      <xdr:col>10</xdr:col>
      <xdr:colOff>95579</xdr:colOff>
      <xdr:row>47</xdr:row>
      <xdr:rowOff>164827</xdr:rowOff>
    </xdr:to>
    <xdr:pic>
      <xdr:nvPicPr>
        <xdr:cNvPr id="3" name="Picture 2">
          <a:extLst>
            <a:ext uri="{FF2B5EF4-FFF2-40B4-BE49-F238E27FC236}">
              <a16:creationId xmlns:a16="http://schemas.microsoft.com/office/drawing/2014/main" id="{AA88802A-9CE3-0A8E-B93F-4DE702D302A3}"/>
            </a:ext>
          </a:extLst>
        </xdr:cNvPr>
        <xdr:cNvPicPr>
          <a:picLocks noChangeAspect="1"/>
        </xdr:cNvPicPr>
      </xdr:nvPicPr>
      <xdr:blipFill>
        <a:blip xmlns:r="http://schemas.openxmlformats.org/officeDocument/2006/relationships" r:embed="rId1"/>
        <a:stretch>
          <a:fillRect/>
        </a:stretch>
      </xdr:blipFill>
      <xdr:spPr>
        <a:xfrm>
          <a:off x="4230188" y="6295386"/>
          <a:ext cx="3857683" cy="2152380"/>
        </a:xfrm>
        <a:prstGeom prst="rect">
          <a:avLst/>
        </a:prstGeom>
        <a:ln>
          <a:solidFill>
            <a:schemeClr val="tx1"/>
          </a:solidFill>
        </a:ln>
      </xdr:spPr>
    </xdr:pic>
    <xdr:clientData/>
  </xdr:twoCellAnchor>
  <xdr:twoCellAnchor editAs="oneCell">
    <xdr:from>
      <xdr:col>0</xdr:col>
      <xdr:colOff>144780</xdr:colOff>
      <xdr:row>33</xdr:row>
      <xdr:rowOff>3517</xdr:rowOff>
    </xdr:from>
    <xdr:to>
      <xdr:col>4</xdr:col>
      <xdr:colOff>1534517</xdr:colOff>
      <xdr:row>39</xdr:row>
      <xdr:rowOff>139959</xdr:rowOff>
    </xdr:to>
    <xdr:pic>
      <xdr:nvPicPr>
        <xdr:cNvPr id="4" name="Picture 3">
          <a:extLst>
            <a:ext uri="{FF2B5EF4-FFF2-40B4-BE49-F238E27FC236}">
              <a16:creationId xmlns:a16="http://schemas.microsoft.com/office/drawing/2014/main" id="{6334700C-0D64-BFD6-DE21-B9A77F841FDB}"/>
            </a:ext>
          </a:extLst>
        </xdr:cNvPr>
        <xdr:cNvPicPr>
          <a:picLocks noChangeAspect="1"/>
        </xdr:cNvPicPr>
      </xdr:nvPicPr>
      <xdr:blipFill>
        <a:blip xmlns:r="http://schemas.openxmlformats.org/officeDocument/2006/relationships" r:embed="rId2"/>
        <a:stretch>
          <a:fillRect/>
        </a:stretch>
      </xdr:blipFill>
      <xdr:spPr>
        <a:xfrm>
          <a:off x="144780" y="5832817"/>
          <a:ext cx="3591917" cy="1188000"/>
        </a:xfrm>
        <a:prstGeom prst="rect">
          <a:avLst/>
        </a:prstGeom>
        <a:ln>
          <a:solidFill>
            <a:schemeClr val="tx1"/>
          </a:solidFill>
        </a:ln>
      </xdr:spPr>
    </xdr:pic>
    <xdr:clientData/>
  </xdr:twoCellAnchor>
  <xdr:twoCellAnchor editAs="oneCell">
    <xdr:from>
      <xdr:col>0</xdr:col>
      <xdr:colOff>168227</xdr:colOff>
      <xdr:row>44</xdr:row>
      <xdr:rowOff>134816</xdr:rowOff>
    </xdr:from>
    <xdr:to>
      <xdr:col>4</xdr:col>
      <xdr:colOff>1824271</xdr:colOff>
      <xdr:row>51</xdr:row>
      <xdr:rowOff>95996</xdr:rowOff>
    </xdr:to>
    <xdr:pic>
      <xdr:nvPicPr>
        <xdr:cNvPr id="5" name="Picture 4">
          <a:extLst>
            <a:ext uri="{FF2B5EF4-FFF2-40B4-BE49-F238E27FC236}">
              <a16:creationId xmlns:a16="http://schemas.microsoft.com/office/drawing/2014/main" id="{6AE09084-7A6E-CBAF-80AE-50EAEEEA63AC}"/>
            </a:ext>
          </a:extLst>
        </xdr:cNvPr>
        <xdr:cNvPicPr>
          <a:picLocks noChangeAspect="1"/>
        </xdr:cNvPicPr>
      </xdr:nvPicPr>
      <xdr:blipFill>
        <a:blip xmlns:r="http://schemas.openxmlformats.org/officeDocument/2006/relationships" r:embed="rId3"/>
        <a:stretch>
          <a:fillRect/>
        </a:stretch>
      </xdr:blipFill>
      <xdr:spPr>
        <a:xfrm>
          <a:off x="168227" y="7891976"/>
          <a:ext cx="3858224" cy="1188000"/>
        </a:xfrm>
        <a:prstGeom prst="rect">
          <a:avLst/>
        </a:prstGeom>
        <a:ln>
          <a:solidFill>
            <a:schemeClr val="tx1"/>
          </a:solidFill>
        </a:ln>
      </xdr:spPr>
    </xdr:pic>
    <xdr:clientData/>
  </xdr:twoCellAnchor>
  <xdr:twoCellAnchor editAs="oneCell">
    <xdr:from>
      <xdr:col>0</xdr:col>
      <xdr:colOff>154386</xdr:colOff>
      <xdr:row>41</xdr:row>
      <xdr:rowOff>3311</xdr:rowOff>
    </xdr:from>
    <xdr:to>
      <xdr:col>4</xdr:col>
      <xdr:colOff>1560157</xdr:colOff>
      <xdr:row>43</xdr:row>
      <xdr:rowOff>152809</xdr:rowOff>
    </xdr:to>
    <xdr:pic>
      <xdr:nvPicPr>
        <xdr:cNvPr id="6" name="Picture 5">
          <a:extLst>
            <a:ext uri="{FF2B5EF4-FFF2-40B4-BE49-F238E27FC236}">
              <a16:creationId xmlns:a16="http://schemas.microsoft.com/office/drawing/2014/main" id="{FEA21045-960B-467F-3D9B-A5152F9FE1C5}"/>
            </a:ext>
          </a:extLst>
        </xdr:cNvPr>
        <xdr:cNvPicPr>
          <a:picLocks noChangeAspect="1"/>
        </xdr:cNvPicPr>
      </xdr:nvPicPr>
      <xdr:blipFill>
        <a:blip xmlns:r="http://schemas.openxmlformats.org/officeDocument/2006/relationships" r:embed="rId4"/>
        <a:stretch>
          <a:fillRect/>
        </a:stretch>
      </xdr:blipFill>
      <xdr:spPr>
        <a:xfrm>
          <a:off x="154386" y="7234691"/>
          <a:ext cx="3607951" cy="5000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A_BUKU%20SPARE%20PART/SPARE%20PART%202025/BUKU%20BESAR%20SPARE%20PART%20-%20NOVEMBER%202025.xls" TargetMode="External"/><Relationship Id="rId2" Type="http://schemas.openxmlformats.org/officeDocument/2006/relationships/externalLinkPath" Target="file:///F:\A_BUKU%20SPARE%20PART\SPARE%20PART%202025\BUKU%20BESAR%20SPARE%20PART%20-%20NOVEMBER%202025.xls" TargetMode="External"/><Relationship Id="rId1" Type="http://schemas.openxmlformats.org/officeDocument/2006/relationships/externalLinkPath" Target="/A_BUKU%20SPARE%20PART/SPARE%20PART%202025/BUKU%20BESAR%20SPARE%20PART%20-%20NOVEMBER%202025.xls"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A_BUKU%20SPARE%20PART/SPARE%20PART%202025/BUKU%20BESAR%20SPARE%20PART%20-%20DESEMBER%202025.xls" TargetMode="External"/><Relationship Id="rId2" Type="http://schemas.openxmlformats.org/officeDocument/2006/relationships/externalLinkPath" Target="file:///F:\A_BUKU%20SPARE%20PART\SPARE%20PART%202025\BUKU%20BESAR%20SPARE%20PART%20-%20DESEMBER%202025.xls" TargetMode="External"/><Relationship Id="rId1" Type="http://schemas.openxmlformats.org/officeDocument/2006/relationships/externalLinkPath" Target="/A_BUKU%20SPARE%20PART/SPARE%20PART%202025/BUKU%20BESAR%20SPARE%20PART%20-%20DESEMBER%202025.xls" TargetMode="External"/></Relationships>
</file>

<file path=xl/externalLinks/_rels/externalLink3.xml.rels><?xml version="1.0" encoding="UTF-8" standalone="yes"?>
<Relationships xmlns="http://schemas.openxmlformats.org/package/2006/relationships"><Relationship Id="rId3" Type="http://schemas.openxmlformats.org/officeDocument/2006/relationships/externalLinkPath" Target="../../../../../../A_BUKU%20SPARE%20PART/SPARE%20PART%202026/BUKU%20BESAR%20SPARE%20PART%20-%20JANUARI%202026.xls" TargetMode="External"/><Relationship Id="rId2" Type="http://schemas.openxmlformats.org/officeDocument/2006/relationships/externalLinkPath" Target="file:///F:\A_BUKU%20SPARE%20PART\SPARE%20PART%202026\BUKU%20BESAR%20SPARE%20PART%20-%20JANUARI%202026.xls" TargetMode="External"/><Relationship Id="rId1" Type="http://schemas.openxmlformats.org/officeDocument/2006/relationships/externalLinkPath" Target="/A_BUKU%20SPARE%20PART/SPARE%20PART%202026/BUKU%20BESAR%20SPARE%20PART%20-%20JANUARI%20202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SPP langsung pakai"/>
      <sheetName val="Nota Perbaikan Dari DP"/>
      <sheetName val="Pembelian EKASAKTI (lgsgpak)"/>
      <sheetName val="Penerimaan Pembelian SPP"/>
      <sheetName val="Pemakaian SPP gudang-harian-rev"/>
      <sheetName val="Biaya SPP per BUS HINO"/>
      <sheetName val="L.Mutasi BUS-HINO"/>
      <sheetName val="Biaya SPP per BUS MERCY"/>
      <sheetName val="L.Mutasi BUS MERCY"/>
      <sheetName val="Biaya SPP per BUS-MANDALA"/>
      <sheetName val="L.Mutasi BUS-MANDALA"/>
      <sheetName val="TOTAL BIAYA"/>
      <sheetName val="Sheet9"/>
    </sheetNames>
    <sheetDataSet>
      <sheetData sheetId="0" refreshError="1"/>
      <sheetData sheetId="1" refreshError="1"/>
      <sheetData sheetId="2" refreshError="1"/>
      <sheetData sheetId="3">
        <row r="1">
          <cell r="A1" t="str">
            <v>PT INDO TRANS ABDIMAS</v>
          </cell>
        </row>
      </sheetData>
      <sheetData sheetId="4"/>
      <sheetData sheetId="5"/>
      <sheetData sheetId="6" refreshError="1"/>
      <sheetData sheetId="7"/>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SPP langsung pakai"/>
      <sheetName val="Nota Perbaikan Dari DP"/>
      <sheetName val="Pembelian EKASAKTI (lgsgpak)"/>
      <sheetName val="Penerimaan Pembelian SPP"/>
      <sheetName val="Pemakaian SPP gudang-harian-rev"/>
      <sheetName val="Biaya SPP per BUS HINO"/>
      <sheetName val="L.Mutasi BUS-HINO"/>
      <sheetName val="Biaya SPP per BUS MERCY"/>
      <sheetName val="L.Mutasi BUS MERCY"/>
      <sheetName val="Biaya SPP per BUS-MANDALA"/>
      <sheetName val="L.Mutasi BUS-MANDALA"/>
      <sheetName val="TOTAL BIAYA"/>
      <sheetName val="Sheet9"/>
    </sheetNames>
    <sheetDataSet>
      <sheetData sheetId="0" refreshError="1"/>
      <sheetData sheetId="1" refreshError="1"/>
      <sheetData sheetId="2" refreshError="1"/>
      <sheetData sheetId="3">
        <row r="1">
          <cell r="A1" t="str">
            <v>PT INDO TRANS ABDIMAS</v>
          </cell>
        </row>
      </sheetData>
      <sheetData sheetId="4"/>
      <sheetData sheetId="5"/>
      <sheetData sheetId="6" refreshError="1"/>
      <sheetData sheetId="7"/>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SPP langsung pakai"/>
      <sheetName val="Nota Perbaikan Dari DP"/>
      <sheetName val="Pembelian EKASAKTI (lgsgpak)"/>
      <sheetName val="Penerimaan Pembelian SPP"/>
      <sheetName val="Pemakaian SPP gudang-harian-rev"/>
      <sheetName val="Biaya SPP per BUS HINO"/>
      <sheetName val="L.Mutasi BUS-HINO"/>
      <sheetName val="Biaya SPP per BUS MERCY"/>
      <sheetName val="L.Mutasi BUS MERCY"/>
      <sheetName val="Biaya SPP per BUS-MANDALA"/>
      <sheetName val="L.Mutasi BUS-MANDALA"/>
      <sheetName val="TOTAL BIAYA"/>
      <sheetName val="Sheet9"/>
    </sheetNames>
    <sheetDataSet>
      <sheetData sheetId="0" refreshError="1"/>
      <sheetData sheetId="1" refreshError="1"/>
      <sheetData sheetId="2" refreshError="1"/>
      <sheetData sheetId="3">
        <row r="1">
          <cell r="A1" t="str">
            <v>PT INDO TRANS ABDIMAS</v>
          </cell>
        </row>
      </sheetData>
      <sheetData sheetId="4"/>
      <sheetData sheetId="5"/>
      <sheetData sheetId="6" refreshError="1"/>
      <sheetData sheetId="7"/>
      <sheetData sheetId="8" refreshError="1"/>
      <sheetData sheetId="9" refreshError="1"/>
      <sheetData sheetId="10" refreshError="1"/>
      <sheetData sheetId="11" refreshError="1"/>
      <sheetData sheetId="12"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enovo" refreshedDate="46135.392850694443" createdVersion="8" refreshedVersion="8" minRefreshableVersion="3" recordCount="4720" xr:uid="{B96AF695-F64E-4B78-9382-BF3A4C9943BC}">
  <cacheSource type="worksheet">
    <worksheetSource ref="C1:J4721" sheet="Mapping (Bengkel)"/>
  </cacheSource>
  <cacheFields count="8">
    <cacheField name="Tanggal" numFmtId="14">
      <sharedItems containsSemiMixedTypes="0" containsNonDate="0" containsDate="1" containsString="0" minDate="2026-01-01T00:00:00" maxDate="2027-01-01T00:00:00" count="103">
        <d v="2026-12-13T00:00:00"/>
        <d v="2026-11-25T00:00:00"/>
        <d v="2026-12-27T00:00:00"/>
        <d v="2026-01-07T00:00:00"/>
        <d v="2026-01-08T00:00:00"/>
        <d v="2026-11-14T00:00:00"/>
        <d v="2026-11-15T00:00:00"/>
        <d v="2026-11-19T00:00:00"/>
        <d v="2026-11-21T00:00:00"/>
        <d v="2026-12-23T00:00:00"/>
        <d v="2026-12-25T00:00:00"/>
        <d v="2026-01-28T00:00:00"/>
        <d v="2026-12-20T00:00:00"/>
        <d v="2026-12-12T00:00:00"/>
        <d v="2026-01-21T00:00:00"/>
        <d v="2026-01-22T00:00:00"/>
        <d v="2026-12-06T00:00:00"/>
        <d v="2026-11-18T00:00:00"/>
        <d v="2026-11-07T00:00:00"/>
        <d v="2026-01-16T00:00:00"/>
        <d v="2026-01-30T00:00:00"/>
        <d v="2026-01-31T00:00:00"/>
        <d v="2026-11-06T00:00:00"/>
        <d v="2026-12-11T00:00:00"/>
        <d v="2026-01-01T00:00:00"/>
        <d v="2026-01-10T00:00:00"/>
        <d v="2026-12-26T00:00:00"/>
        <d v="2026-12-29T00:00:00"/>
        <d v="2026-11-01T00:00:00"/>
        <d v="2026-11-29T00:00:00"/>
        <d v="2026-01-27T00:00:00"/>
        <d v="2026-11-23T00:00:00"/>
        <d v="2026-12-02T00:00:00"/>
        <d v="2026-12-22T00:00:00"/>
        <d v="2026-11-02T00:00:00"/>
        <d v="2026-01-26T00:00:00"/>
        <d v="2026-11-28T00:00:00"/>
        <d v="2026-01-14T00:00:00"/>
        <d v="2026-11-22T00:00:00"/>
        <d v="2026-01-12T00:00:00"/>
        <d v="2026-01-20T00:00:00"/>
        <d v="2026-12-05T00:00:00"/>
        <d v="2026-12-09T00:00:00"/>
        <d v="2026-11-16T00:00:00"/>
        <d v="2026-01-17T00:00:00"/>
        <d v="2026-12-10T00:00:00"/>
        <d v="2026-12-28T00:00:00"/>
        <d v="2026-02-20T00:00:00"/>
        <d v="2026-11-26T00:00:00"/>
        <d v="2026-11-10T00:00:00"/>
        <d v="2026-12-31T00:00:00"/>
        <d v="2026-01-05T00:00:00"/>
        <d v="2026-01-09T00:00:00"/>
        <d v="2026-01-18T00:00:00"/>
        <d v="2026-01-13T00:00:00"/>
        <d v="2026-01-29T00:00:00"/>
        <d v="2026-12-17T00:00:00"/>
        <d v="2026-12-08T00:00:00"/>
        <d v="2026-11-11T00:00:00"/>
        <d v="2026-12-03T00:00:00"/>
        <d v="2026-01-02T00:00:00"/>
        <d v="2026-01-06T00:00:00"/>
        <d v="2026-11-04T00:00:00"/>
        <d v="2026-11-20T00:00:00"/>
        <d v="2026-11-24T00:00:00"/>
        <d v="2026-11-27T00:00:00"/>
        <d v="2026-12-15T00:00:00"/>
        <d v="2026-11-05T00:00:00"/>
        <d v="2026-12-16T00:00:00"/>
        <d v="2026-12-18T00:00:00"/>
        <d v="2026-12-19T00:00:00"/>
        <d v="2026-01-19T00:00:00"/>
        <d v="2026-01-03T00:00:00"/>
        <d v="2026-01-15T00:00:00"/>
        <d v="2026-02-19T00:00:00"/>
        <d v="2026-11-12T00:00:00"/>
        <d v="2026-12-21T00:00:00"/>
        <d v="2026-12-30T00:00:00"/>
        <d v="2026-01-25T00:00:00"/>
        <d v="2026-12-01T00:00:00"/>
        <d v="2026-01-23T00:00:00"/>
        <d v="2026-11-09T00:00:00"/>
        <d v="2026-11-13T00:00:00"/>
        <d v="2026-12-07T00:00:00"/>
        <d v="2026-11-08T00:00:00"/>
        <d v="2026-01-24T00:00:00"/>
        <d v="2026-11-03T00:00:00"/>
        <d v="2026-12-14T00:00:00"/>
        <d v="2026-01-11T00:00:00"/>
        <d v="2026-12-04T00:00:00"/>
        <d v="2026-01-04T00:00:00"/>
        <d v="2026-02-05T00:00:00"/>
        <d v="2026-11-17T00:00:00"/>
        <d v="2026-02-04T00:00:00"/>
        <d v="2026-11-30T00:00:00"/>
        <d v="2026-12-24T00:00:00"/>
        <d v="2026-02-03T00:00:00"/>
        <d v="2026-02-07T00:00:00"/>
        <d v="2026-02-01T00:00:00"/>
        <d v="2026-02-21T00:00:00"/>
        <d v="2026-02-27T00:00:00"/>
        <d v="2026-02-14T00:00:00"/>
        <d v="2026-02-26T00:00:00"/>
      </sharedItems>
    </cacheField>
    <cacheField name="Nama_Sparepart" numFmtId="0">
      <sharedItems count="1405">
        <s v="BEARING - ( 999.405 )"/>
        <s v="BEARING 2400 AC"/>
        <s v="BEARING 2410 AC"/>
        <s v="BEARING 6215 AC"/>
        <s v="BEARING 6215 AC - ( MANDIRI TASIK )"/>
        <s v="BEARING TENSIONER - ( BE0346 )"/>
        <s v="BEARING TENSIONER 30BD40T12DPUCG21- ( EKASAKTI )"/>
        <s v="BEARING TENSIONER 30BD40T12VVCG21 MERCY"/>
        <s v="BEARING TENSIONER LM11949 MERCY"/>
        <s v="BEARING TENSIONER MERCY - ( BE0346 )"/>
        <s v="BEARING TENSIONER MERCY - ( EKASAKTI )"/>
        <s v="BEARING TENSITONER - ( BE0346 )"/>
        <s v="BEARING TRANSIONER PULLY MERCY - ( BE0414 )"/>
        <s v="COUPLER"/>
        <s v="COUPLER ANGIN"/>
        <s v="DRIER ANGIN MERCY"/>
        <s v="DRIER ASSY - TABOC"/>
        <s v="FILTER DRIER LD8i"/>
        <s v="FILTER DRIER LD8i - ( MANDIRI TASIK )"/>
        <s v="FILTER DRIER LD9i"/>
        <s v="FILTER DRIER RECEIVER - ( 44780-0450 )"/>
        <s v="FILTER DRIRE LD9i"/>
        <s v="FILTER DRYER LD8i"/>
        <s v="FILTER DRYER MERCY"/>
        <s v="FREON"/>
        <s v="FREON - ( SISA )"/>
        <s v="FREON R134"/>
        <s v="OLI COMPRESOR"/>
        <s v="PACKING BLOCK COMPRESOR"/>
        <s v="PACKING COMPRESOR ANGIN MERCY"/>
        <s v="PACKING COMPRESOR ATAS"/>
        <s v="PACKING COMPRESOR BAWAH"/>
        <s v="PISTON AC DENSO - ( KARYA ANUGERAH )"/>
        <s v="PISTON GOLDEN DRAGON"/>
        <s v="SAMBUNGAN SELANG 10&quot;"/>
        <s v="SAMBUNGAN SELANG 6&quot;"/>
        <s v="SAMBUNGAN SELANG 8&quot;"/>
        <s v="SEAL 6305"/>
        <s v="SEAL AS GAS"/>
        <s v="SEAL AS GAS - ( DUTA C M )"/>
        <s v="SEAL AS GAS - ( HOP )"/>
        <s v="SELANG 12&quot;"/>
        <s v="SELANG 6&quot;"/>
        <s v="SELANG ANGIN MERCY"/>
        <s v="SELANG ANGON 8&quot;"/>
        <s v="SELANG BENANG 2&quot; - SEAGUL ( SUMBER TEKNIK )"/>
        <s v="SELANG BENANG 5/8 - ( SUMBER TEKNIK )"/>
        <s v="SELANG COMPRESOR "/>
        <s v="SELANG FLEXIBEL AC HIGH"/>
        <s v="SELANG FLEXIBERL HIGH AC"/>
        <s v="ALARM ATRET - ( PEMBELIAN MAS GEVIN )"/>
        <s v="ALTERNATOR MERCY // DINAMO STROOM MERCY - MONARCH"/>
        <s v="AMAFLEX"/>
        <s v="BAUT AS DINAMO (14)"/>
        <s v="BLOCK COMPRESOR - ( SERVICE )"/>
        <s v="BLOCK COMPRESOR // RUMAH COMPRESOR - ( BARU )"/>
        <s v="BLOCK COMPRESOR // RUMAH COMPRESOR - ( SERVICE )"/>
        <s v="BLOCK COMPRESOR HINO - ( BARU )"/>
        <s v="BLOCK COMPRESOR RG - ( SERVICE )"/>
        <s v="BLOWER AC THERMOKING"/>
        <s v="BLOWER THERMOKING - ( BARU )"/>
        <s v="BOLAM CONTROL AC"/>
        <s v="BOLAM KONTROL AC"/>
        <s v="CONDENSOR AC LD8i - KANAN"/>
        <s v="CONDENSOR AC LD8i - KIRI"/>
        <s v="CONTROL PANEL AC TK - ( KARYA A )"/>
        <s v="DINAMO AC LD8i MODEL BARU - ( SERVICE )"/>
        <s v="DINAMO AC LD8i MODEL LAMA - ( SERVICE )"/>
        <s v="DINAMO AC LD9i - ( SERVICE )"/>
        <s v="DINAMO AC LD9i - (SERVICE )"/>
        <s v="DINAMO AC LD9i MODEL BARU - ( SERVICE )"/>
        <s v="DINAMO AC MERCY"/>
        <s v="DINAMO AC THERMOKING - ( SERVICE )"/>
        <s v="DRYER MERCY ASSY - ( 996.390 )"/>
        <s v="IC DINAMO AC LD8i MODEL BARU - ( MITRA RAJASA )"/>
        <s v="IC REGULATOR AC ND LAMA"/>
        <s v="IC REGULATOR AC ND LD9i - MITRA RAJASA"/>
        <s v="IC REGULATOR AC ND MODEL BARU"/>
        <s v="IC REGULATOR AMPERE MERCY - ( EKASAKTI )"/>
        <s v="IC REGULATOR AMPERE MERCY - MONARCK ( GR0480 )"/>
        <s v="IC REGULATOR ND - LD9 ( 110amp )"/>
        <s v="IC REGULATOR ND - MODEL BARU ( 90am )"/>
        <s v="IC REGULATOR ND - MODEL LAMA ( 85am )"/>
        <s v="IC REGULATOR ND BARU - MITRA RAJASA"/>
        <s v="IC REGULATOR ND LAMA - ( MITRA RAJASA )"/>
        <s v="IC REGULATOR ND LD9 - ( MITRA RAJASA )"/>
        <s v="IC REGULATOR ND MODEL BARU 90am - ( KARYA ANUGERAH )"/>
        <s v="IC REGULATOR ND MODEL BARU 90am - ( MITRA RAJASA )"/>
        <s v="IC REGULATOR TK - ( EKASAKTI )"/>
        <s v="KARBON DINAMO"/>
        <s v="KARBON DINMAO"/>
        <s v="MAGNIT AC DENSO - ( SERVIEC )"/>
        <s v="METAL DUDUK STD R260"/>
        <s v="METAL DUDUK STD R260 - ( HOP )"/>
        <s v="METAL DUDUK STD R260 - HOP ( DUTA C M )"/>
        <s v="METAL DUDUK STD RG/R260 - HOP ( DUTA C )"/>
        <s v="METAL JALAN R260 STD"/>
        <s v="METAL JALAN R260 STD - HOP ( DCM )"/>
        <s v="METAL JALAN STD MERCY"/>
        <s v="METAL JALAN STD R260 - ( HOP )"/>
        <s v="METAL JALAN STD R260 - GENUIN"/>
        <s v="METAL JALAN STD R260 - HOP ( DUTA C )"/>
        <s v="METAL SAMPING STD R260 - HOP ( DUTA C )"/>
        <s v="MINYAK - ( BINTANG TERANG )"/>
        <s v="MM 10x50 p.25 H14 (MUR BAUT 14x5) - ( NEVO )"/>
        <s v="MOTOR BLOWER KINGBO ASSY - ( BARU )"/>
        <s v="MOTOR BLOWER ONLY ND - ( BARU )"/>
        <s v="MOTOR BLOWER ONLY ND - ( SERVICE )"/>
        <s v="MOTOR CONDENSOR ONLY KINGBO - ( BARU )"/>
        <s v="MOTOR CONDENSOR ONLY ND - ( BARU )"/>
        <s v="MOTOR CONDENSOR ONLY ND - ( SERVICE )"/>
        <s v="MOTOR CONDENSOR ONLY TK - ( BARU )"/>
        <s v="MOTOR CONDENSOR TK - ( BARU )"/>
        <s v="OTOMATIS REGULATOR PRESSURE"/>
        <s v="OVER FLOW"/>
        <s v="P10x60 - ( SUMBER REJEKI )"/>
        <s v="PANEL AC ND"/>
        <s v="PEN BRAKE AC - ( SERVICE )"/>
        <s v="POWER STEERING R260 - ( TABOC )"/>
        <s v="PULLY COMPRESOR ND"/>
        <s v="PULLY DINAMO AC LD8i - ( SERVICE )"/>
        <s v="PULLY DINAMO AC LD8i MODEL LAMA - ( LAS REJO )"/>
        <s v="PULLY DINAMO AC LD9i"/>
        <s v="SAMBUNGAN 3&quot; - ( SUMBER REJEKI )"/>
        <s v="BEARING 32210 MERCY - KANAN"/>
        <s v="BEARING 32213 - KANAN"/>
        <s v="BEARING 32217 - KIRI"/>
        <s v="BEARING 32218 - KIRI"/>
        <s v="BEARING 32310 - KANAN"/>
        <s v="BEARING 32310 - KIRI"/>
        <s v="BEARING 33020 MERCY - KANAN"/>
        <s v="BEARING 33208 - KANAN"/>
        <s v="BEARING 33210 MERCY "/>
        <s v="BEARING 33214 MERCY - KIRI ( EKASAKTI )"/>
        <s v="BEARING 6203 - ( EKASAKTI )"/>
        <s v="BEARING 6204"/>
        <s v="BEARING 6204 - ( EKASAKTI )"/>
        <s v="BEARING 6205"/>
        <s v="BEARING 6205 - ( BE0119 )"/>
        <s v="BEARING 6205 2RSR - ( BE0119 )"/>
        <s v="BEARING 6304"/>
        <s v="BEARING 6305"/>
        <s v="BEARING 6305 - ( BE0274 )"/>
        <s v="BEARING 6306"/>
        <s v="BEARING 6309 - ( BE0435 )"/>
        <s v="BOSH SEPATU KAMPAS REM - KANAN"/>
        <s v="BOSH SEPATU KAMPAS REM BLKNG"/>
        <s v="BOSH SEPATU KAMPAS REM BLKNG - ( MANDIRI TASIK )"/>
        <s v="BOSH SEPATU KAMPAS REM BLKNG - KIRI"/>
        <s v="GANTUNGAN BAN SEREP"/>
        <s v="KUNCI RODA HINO ( EX. )"/>
        <s v="KUNCI RODA MERCY - ( GOTONG ROYON )"/>
        <s v="KUNCI RODA MERCY - ( TOKO GOTONG ROYONG )"/>
        <s v="MUR RODA BLKNG - KANAN"/>
        <s v="RODA 6&quot; HIDUP - ( SUMBER REJEKI )"/>
        <s v="RODA 6&quot; MATI - ( SUMBER REJEKI )"/>
        <s v="RODA BESI 4&quot; - ( TOKO WINA )"/>
        <s v="RODA GILA ASSY 15&quot; "/>
        <s v="SEAL RODA BLKNG DALAM"/>
        <s v="SEAL RODA BLKNG DALAM - KANAN"/>
        <s v="SEAL RODA BLKNG DALAM - KANAN&amp;KIRI"/>
        <s v="SEAL RODA BLKNG DALAM - KIRI"/>
        <s v="SEAL RODA BLKNG LUAR - KIRI"/>
        <s v="SEAL RODA BLKNG MERCY - KIRI"/>
        <s v="SEAL RODA DEPAN"/>
        <s v="SEAL RODA DEPAN - KANAN"/>
        <s v="SEAL RODA DEPAN - KANAN&amp;KIRI"/>
        <s v="SEAL RODA DEPAN - KIRI"/>
        <s v="SEAL RODA DRAGON BLKNG - KIRI"/>
        <s v="SEAL RODA MERCY BLKNG"/>
        <s v="SEAL RODA MERCY BLKNG - KANAN"/>
        <s v="SEAL RODA MERCY BLKNG - KANAN ( DWI SAKTI )"/>
        <s v="SEAL RODA MERCY BLKNG - KANAN ( EKASAKTI )"/>
        <s v="SEAL RODA MERCY BLKNG - KANAN&amp;KIRI"/>
        <s v="SEAL RODA MERCY BLKNG - KIRI"/>
        <s v="SEAL RODA MERCY BLKNG - KIRI ( EKASAKTI )"/>
        <s v="SEAL RODA MERCY BLKNG - KIRI ( ELRING)"/>
        <s v="SEAL RODA MERCY DEPAN - KANAN"/>
        <s v="BAUT NAP 12&quot;"/>
        <s v="BAUT NAP 14&quot;"/>
        <s v="BAUT RODA BLKNG R260 - KANAN"/>
        <s v="BAUT RODA BLKNG RG - KANAN"/>
        <s v="BAUT RODA BLKNG RG - KIRI"/>
        <s v="BAUT RODA DEPAN RG - KANAN"/>
        <s v="BAUT RODA DEPAN RG - KIRI"/>
        <s v="BAUT RODA MERCY BLKNG - ( EKASAKTI )"/>
        <s v="BAUT TIEROD"/>
        <s v="MUR RODA BLKNG - KIRI"/>
        <s v="MUR RODA DEPAN - KANAN"/>
        <s v="MUR RODA DEPAN - KIRI"/>
        <s v="MUR RODA MERCY BLKNG"/>
        <s v="MUR RODA MERCY BLKNG - ( EKASAKTI )"/>
        <s v="CONTACT CLEANER"/>
        <s v="ISI CUTTER"/>
        <s v="KUAS 1-1/2 - ( SUMBER REJEKI )"/>
        <s v="LEM THREEBOND"/>
        <s v="OBAT KECOA"/>
        <s v="SELANG AIR 5/8 - ( SUMBER TEKNIK )"/>
        <s v="TEPLON BLKNG - KANAN"/>
        <s v="TEPLON PLASTIK"/>
        <s v="TEPLON PLASTIK - KANAN"/>
        <s v="TEPLON PLASTIK - KIRI"/>
        <s v="TEPLON PLASTIK BLKNG - KANAN"/>
        <s v="TEPLON PLASTIK BLKNG - KIRI"/>
        <s v="TEPLON PLASTIK DEPA - KANAN"/>
        <s v="TEPLON PLASTIK DEPAN - KANAN"/>
        <s v="TEPLON PLASTIK DEPAN - KANAN&amp;KIRI"/>
        <s v="TEPLON PLASTIK DEPAN - KIRI"/>
        <s v="TEPLON PLASTOIK"/>
        <s v="AMPLAS"/>
        <s v="MATA BOR BULAT - ( SUMBER REJEKI )"/>
        <s v="MATA CLEANER - ( SUMBER REJEKI )"/>
        <s v="MATA GRENDA POTONG KECIL"/>
        <s v="MATA GRENDA POTONG KECIL - KIRI"/>
        <s v="MATA GRENDA SLEP"/>
        <s v="MESIN BOR MAKITA - ( SUMBER REJEKI )"/>
        <s v="MATA BOR 10,5mm NACHI - ( SUMBER REJEKI )"/>
        <s v="MATA BOR 12,5mm - ( SUMBER REJEKI )"/>
        <s v="MATA BOR 3,5mm NACHI - ( SUMBER REJEKI )"/>
        <s v="MATA BOR 8mm - ( SUMBER REJEKI )"/>
        <s v="MATA BOR 8mm NACHI - ( SUMBER REJEKI )"/>
        <s v="PAKU RIVET HINO"/>
        <s v="PAKU RIVET MERCY"/>
        <s v="KARET WIPER 28&quot;"/>
        <s v="KARET WIPER 28&quot; - KANAN"/>
        <s v="KARET WIPER 28&quot; - KANAN&amp;KIRI"/>
        <s v="KARET WIPER 28&quot; - KIRI"/>
        <s v="LETTER S WIPER - ( SERVICE )"/>
        <s v="LETTER Z WIPER - ( SERVICE )"/>
        <s v="LETTES Z WIPER - ( SERVICE )"/>
        <s v="DINAMO WIPER - ( BARU )"/>
        <s v="DINAMO WIPER - ( SERVICE )"/>
        <s v="DINAMO WIPER - ( SERVICE)"/>
        <s v="DINAMO WIPER - BARU ( KARYA ANUGERAH )"/>
        <s v="DINAMO WIPER RM - ( SERVICE )"/>
        <s v="MOTOR SEMPROT AIR WIPER - ( EKASAKTI )"/>
        <s v="MOTOR WASHER - ( EKASAKTI )"/>
        <s v="MOTOR WIPER - ( EKASAKTI )"/>
        <s v="MR - ( SERVICE DARI PAK ARIEF GRESIK )"/>
        <s v="MR MERCY - ( SERVICE - PAK ARIF SURABAYA )"/>
        <s v="STANG WIPER"/>
        <s v="STANG WIPER "/>
        <s v="STANG WIPER - KANAN"/>
        <s v="STANG WIPER - KANAN&amp;KIRI"/>
        <s v="STANG WIPER - KANAN&amp;KIRI ( EKASAKTI )"/>
        <s v="STANG WIPER - KIRI"/>
        <s v="STANG WIPER 28&quot; - KIRI"/>
        <s v="BOX SEKERING DENSO (034081-0120 )"/>
        <s v="BREAKER ND"/>
        <s v="CEK WIRING HARNES"/>
        <s v="CONECTOR SELANG 12&quot;"/>
        <s v="CONNECTING ROD DENSO 6c500"/>
        <s v="CONNECTOR 12&quot;"/>
        <s v="CONNECTOR DRAT 12&quot;"/>
        <s v="CONNECTOR SELANG 12&quot;"/>
        <s v="CONNEXTOR SELANG (COWOK)"/>
        <s v="DINAMO AMPER MERCY - ( SERVICE )"/>
        <s v="DINAMO AMPERE HINO - ( SERVICE )"/>
        <s v="DINAMO AMPERE MERCY - ( SERVICE )"/>
        <s v="DINAMO AMPERE R260 HINO - ( SERVICE )"/>
        <s v="ELACTRIK KONTAK CLEANER"/>
        <s v="FOLLOER SET RG - ( EV0190 )"/>
        <s v="FOLLOWER SET RG - ( EV0190 )"/>
        <s v="FUSE 150A DENSO"/>
        <s v="FUSE 949530-0270 - ( BARU )"/>
        <s v="FUSE BOX 150A"/>
        <s v="FUSE BOX GOLDEN DRAGON"/>
        <s v="INSTRUMENT PANEL"/>
        <s v="ISOLASI HITAM"/>
        <s v="KABEL ENGINE STOP RG/R260"/>
        <s v="KABEL GAS R260"/>
        <s v="KABEL PARALEL AKI"/>
        <s v="KABEL ROLL"/>
        <s v="KABEL ROLL - ( KUNING, HITAM, HIJAU, MERAH )"/>
        <s v="KABEL ROLL - HITAM"/>
        <s v="KABEL ROLL - KUNING"/>
        <s v="KABEL STABIL DINGDONG BAGIAN - KIRI ( TRC )"/>
        <s v="KABEL TIST"/>
        <s v="KABEL VERSENELING 9,15 MERCY"/>
        <s v="KABEL VERSENELING BAWAH R260 (KOKEL-KOLONG) - ( GH0380 )"/>
        <s v="KABEL VERSENELING MERCY 1625"/>
        <s v="KABEL VERSENELING R260 - ( KOKEL - KOLONG )"/>
        <s v="KABEL VERSENELING R260 - ( KOKEL KOKEL )"/>
        <s v="KABEL VERSENELING R260 (KOKEL-KOKEL) - HOP"/>
        <s v="KABEL VERSENELING R260 ATAS (KOKEL-KOKEL) - HOP"/>
        <s v="PACKING TURBO RG KOTAK"/>
        <s v="PACKING TURBO RG OVAL"/>
        <s v="RELAY "/>
        <s v="RELAY AC ND - 2770"/>
        <s v="RELAY LAMPU 203"/>
        <s v="RELAY MERCY VDO"/>
        <s v="RELAY OTOMATIC MERCY"/>
        <s v="RELAY VALVE MERCY"/>
        <s v="RELAY VALVE MERCY - ( GR0658 )"/>
        <s v="RELAY VALVE MERCY - WABCO"/>
        <s v="RELAY VDO"/>
        <s v="REP FOOT BRAKE MERCY"/>
        <s v="REP KIT 4 JALUR MERCY"/>
        <s v="REP KIT AIR DRYER MERCY "/>
        <s v="RUMAH BOLAM KONTROL AC"/>
        <s v="SAKLAR ON-OFF"/>
        <s v="SAKLAR TARIK"/>
        <s v="SAKLAR TOMBOL "/>
        <s v="SAKLAR TOMBOL - ( EKASAKTI )"/>
        <s v="SEKERING 300A"/>
        <s v="SEKERING 300A -"/>
        <s v="SEKERING 300A MERCY"/>
        <s v="SEKERING TANCEP BESAR"/>
        <s v="SEKERING TANCEP KECIL"/>
        <s v="SELONGSONG KABEL SPIRAL 19mm - ( NEVO )"/>
        <s v="SKUN AKI"/>
        <s v="SKUN CEWEK"/>
        <s v="SKUN COWOK"/>
        <s v="SOKET HARNESS LD8i"/>
        <s v="SOKET RELAY"/>
        <s v="SOLTIP"/>
        <s v="SWITH ASSY KONTROL - ( KARYA ANUGERAH )"/>
        <s v="SWITH KLAKSON - ( EKASAKTI )"/>
        <s v="SWITH KONTROL ND - ( KARYA ANUGERAH )"/>
        <s v="SWITH OLI - ( 83530-E0250 )"/>
        <s v="SWITH REM MERCY - ( EKASAKTI )"/>
        <s v="SWITH SPEEDO - ( S8319-01360 )"/>
        <s v="SWITH SPEEDO HINO (S58319-01360) - HOP"/>
        <s v="SWITH TEKANAN"/>
        <s v="BOLAM ENGKEL BESAR"/>
        <s v="BOLAM ENGKEL KECIL"/>
        <s v="BOLAM H1"/>
        <s v="BOLAM H3"/>
        <s v="BOLAM H4"/>
        <s v="BOLAM H7"/>
        <s v="BOLAM TANCEP BESAR"/>
        <s v="BOLAM TANCEP KECIL"/>
        <s v="FASHER RG KOTAK"/>
        <s v="FLASHER RG KOTAK"/>
        <s v="REFLEKTOR H4 - ( EKASAKTI )"/>
        <s v="CAT AVIAN ABU-ABU - ( BINTANG TERANG )"/>
        <s v="PILOX HITAM - ( BINTANG TERANG )"/>
        <s v="PIRINGAN PLENDES 15&quot;"/>
        <s v="PLENDES 15,5&quot; - ( SHACS )"/>
        <s v="PLENDES MERCY 15,5&quot; - GTX"/>
        <s v="SIKAT KAWAT"/>
        <s v="SIKAT TEMBAGA"/>
        <s v="KAWAT LAS"/>
        <s v="KAWAT LAS BITINGAN"/>
        <s v="KAWAT LAS BITINGN"/>
        <s v="KAWAT LAS KUNINGAN"/>
        <s v="MESIN GRENDA POTONG TANGAN - ( SERVICE )"/>
        <s v="AIR DRIER MERCY"/>
        <s v="AIR DRYER MERCY - TABOC ( 976.390 )"/>
        <s v="AKI N100A BARU - INCOE"/>
        <s v="AKI N100A INCOE"/>
        <s v="AKI N100A INCOE - ( SERVICE )"/>
        <s v="AKI N100A INCOE - BARU"/>
        <s v="AKI N150A - BARU"/>
        <s v="AKI N150A - INCOE"/>
        <s v="AKI N150A INCOE"/>
        <s v="AKI N150A INCOE - BARU"/>
        <s v="ANGEL DRIVE MERCY - ( 935.615 )"/>
        <s v="ANGKER STATER MERCY 24V - ( CN0058 )"/>
        <s v="APUNG-APUNG SOLAR MERCY"/>
        <s v="AS DIRECT RG/R260 - ( KR0155 )"/>
        <s v="AS KIPAS RADIATOR MERCY"/>
        <s v="AS PRIS RG/R260 - ( KR0307 )"/>
        <s v="AS PRIS RM - MTC (33301-E0170 )"/>
        <s v="AS PRISE RG/R260 - ( KR0307 )"/>
        <s v="AS SLACK ADJUSTER MERCY BLKNG - KIRI ( MB1300 )"/>
        <s v="AS WATERPUMP R260 - ( S110-91911 )"/>
        <s v="AS WATERPUMP RG"/>
        <s v="AS WATERPUMP RG - ( HOP )"/>
        <s v="BAUT BAJA 2x18,833 - ( SUKSES MULYA )"/>
        <s v="BAUT BAJA KASAR M20x70 - ( SUKSES MULYA )"/>
        <s v="BAUT BOLT - ( SZ105-18009 ) // DUTA C M"/>
        <s v="BAUT CACING 12x1-1/2 - ( NEVO )"/>
        <s v="BAUT TAP OLI"/>
        <s v="BAUT TAP-TAPAN OLI"/>
        <s v="BEARING KIPAS RADIATOR 544014B - ( BE0409 )"/>
        <s v="BEARING KIPAS RADIATOR 6205"/>
        <s v="BEARING KIPAS RADIATOR 6205 MERCY"/>
        <s v="BEARING PULLY KIPAS RADIATOR (S440148) - ( BE0409 )"/>
        <s v="BEARING PULLY PENGHUBUNG"/>
        <s v="BEARING PULLY RADIATOR (544014B)"/>
        <s v="BEARING PULLY RADIATOR (6205)"/>
        <s v="BOSPOM - ( SERVICE )"/>
        <s v="BOSPOM HINO - ( BEKASAN 7202 OA )"/>
        <s v="BOSPUMP HINO - ( SERVICE )"/>
        <s v="BUANG TANGKI - ( MANDIRI TASIK )"/>
        <s v="BUANGAN ANGIN R260 - ( MANDIRI TASIK )"/>
        <s v="BUANGAN ANGIN TANGKI - ( MANDIRI TASIK )"/>
        <s v="BUSING STANG PISTON - ( GENUIN )"/>
        <s v="BUSING STANG PISTON RG/R260"/>
        <s v="CAKARAN PLENDES"/>
        <s v="CATRIDE TURBO R260"/>
        <s v="CATRIDE TURBO R260 - ( PURI M )"/>
        <s v="CEPUKAN BLOCK MESIN MERCY"/>
        <s v="COLOKAN OLI MESIN MERCY"/>
        <s v="CONNECTOR NOZZLE MERCY"/>
        <s v="CYLINDER HEAD MERCY"/>
        <s v="DINAMO STATER - ( SERVICE )"/>
        <s v="DINAMO STATER HINO - ( SERVICE )"/>
        <s v="DINAMO STATER MERCY - ( BARU )"/>
        <s v="DINAMO STATER MERCY - ( SERVICE )"/>
        <s v="DINAMO STATER R260 - ( SERVICE )"/>
        <s v="DINAMO STROOM - ( SERVICE )"/>
        <s v="DINAMO STROOM HINO - ( SERVICE )"/>
        <s v="DINAMO STROOM MERCY - ( SERVICE )"/>
        <s v="DINAMO STROOM R260 - ( SERVICE )"/>
        <s v="DINAMO STROOM RM - ( SERVICE )"/>
        <s v="DONGKRAK - ( GOTONG ROYONG )"/>
        <s v="DONGKRAK - ( TOKO GOTONG ROYONG )"/>
        <s v="DONGKRAK 20ton"/>
        <s v="DONGKRAK 20ton + STANG"/>
        <s v="DONGKRAK 20ton + STANG - ( PURI M )"/>
        <s v="DUMPER PULLY R260 - ( MANDIRI TASIK )"/>
        <s v="DUMPER PULLY RG/R260"/>
        <s v="ECAS (AIR SUSPENSI)"/>
        <s v="ECU ABS"/>
        <s v="ECU RETADER"/>
        <s v="ELBOW PENGHUBUNG // NEPEL AIR SUS - ( SN352-10613 )"/>
        <s v="ENGINE BRAKE R260"/>
        <s v="ENGINE BRAKE R260 - ( JP0180 )"/>
        <s v="ENGINE ECU"/>
        <s v="EXTRA FAN (KIPAS) - BARU"/>
        <s v="FAN BELT  SZ910-JFD75 - HOP ( DUTA C M )"/>
        <s v="FAN BELT 13x1371"/>
        <s v="FAN BELT 13x1371 MERCY"/>
        <s v="FAN BELT 13x1400"/>
        <s v="FAN BELT 13x1400 MERCY"/>
        <s v="FAN BELT 13x1600"/>
        <s v="FAN BELT 13x1600 MERCY"/>
        <s v="FAN BELT 13x1780 MERCY"/>
        <s v="FAN BELT 16LAE-JAA10"/>
        <s v="FAN BELT 16LB-E0030"/>
        <s v="FAN BELT 8PK1370 MERCY"/>
        <s v="FAN BELT 8pk1780 MERCY"/>
        <s v="FAN BELT A42"/>
        <s v="FAN BELT A45 - ( EKASAKTI )"/>
        <s v="FAN BELT B36"/>
        <s v="FAN BELT B37"/>
        <s v="FAN BELT B38"/>
        <s v="FAN BELT B39"/>
        <s v="FAN BELT B45"/>
        <s v="FAN BELT B46"/>
        <s v="FAN BELT B69"/>
        <s v="FAN BELT B70"/>
        <s v="FAN BELT B71"/>
        <s v="FAN BELT B72"/>
        <s v="FAN BELT B73"/>
        <s v="FAN BELT B73 - ( EKASAKTI )"/>
        <s v="FAN BELT B74 - ( EKASAKTI )"/>
        <s v="FAN BELT B78"/>
        <s v="FAN BELT B78 - ( EKASAKTI )"/>
        <s v="FAN BELT B80"/>
        <s v="FAN BELT B82"/>
        <s v="FAN BELT B84 - ( EKASAKTI )"/>
        <s v="FAN BELT B86 - ( EKASAKTI )"/>
        <s v="FAN BELT B87"/>
        <s v="FAN BELT B88"/>
        <s v="FAN BELT B88 - ( EKASAKTI )"/>
        <s v="FAN BELT C47"/>
        <s v="FAN BELT C85"/>
        <s v="FAN BELT DINAMO - ( SZ910-JFD75 ) HOP // DCM"/>
        <s v="FAN BELT DINAMO - SZ910-JFD75"/>
        <s v="FAN BELT DINAMO ( SZ910-JFD75 ) - HOP"/>
        <s v="FAN BELT DINAMO JFD75 - HOP ( DCM )"/>
        <s v="FAN BELT DINAMO SZ910-JFD75"/>
        <s v="FAN BELT PENGHUBUNG KIPAS RAD - S16LBE0030"/>
        <s v="FAN BELT PENGHUBUNG KIPAS RADIATOR (S16LB-E0030 )"/>
        <s v="FAN BELT PENGHUBUNG RADIATOR - ( S16LB-E0030 )"/>
        <s v="FAN BELT RADIATOR - 16LAEJAA10"/>
        <s v="KARET CHAMBER / TOPI KETEK 20&quot; DEPAN - KIRI"/>
        <s v="KARET CHAMBER / TOPI KETEK 20&quot; DEPAN (51050) - KIRI"/>
        <s v="KARET CHAMBER // DIAFGRAMA - HOP "/>
        <s v="KARET CHAMBER // DIAFRAGMA (515050 )"/>
        <s v="KARET CHAMBER 30&quot; - ( S4794-510080 ) // DCM"/>
        <s v="KARET CHAMBER BLKNG - KANAN ( EKASAKTI )"/>
        <s v="KARET CHAMBER BLKNG (51050) - KIRI ( HOP // UTA )"/>
        <s v="KARET CHAMBER BLKNG 51050 - HOP ( DCM )"/>
        <s v="KARET PANGKON MESIN BLKNG RG - KANAN&amp;KIRI"/>
        <s v="KARET PANGKON MESIN DEPAN RG"/>
        <s v="KARET PANGKON MESIN DEPAN RG - KANAN&amp;KIRI"/>
        <s v="KARET PANGKON MESIN DEPAN RG - KIRI"/>
        <s v="KARET PANGKON MESIN MERCY"/>
        <s v="KARET PANGKON MESIN RM DEPAN - KANAN&amp;KIRI"/>
        <s v="KARET PEN KIJANG BLKNG (DIPASANG MERCY BLKNG) - ( SUKA MULYA P )"/>
        <s v="KIPAS RADIATOR MERCY"/>
        <s v="KLEM FILTER UDARA"/>
        <s v="KLEM MERCY TURBO"/>
        <s v="KLEM SELANG 1 - ( SUMBER TEKNIK )"/>
        <s v="KLEM SELANG 2-1/2 - ( SUMBER TEKNIK )"/>
        <s v="KLEM SELANG INTERCOOLER"/>
        <s v="KLEM SELANG INTERCOOLER - ( DARI PAK ARIEF GRESIK )"/>
        <s v="KLEM TURBO INTERCOOLER MERCY - ( BL0068 )"/>
        <s v="KLEM TURBO MERCY"/>
        <s v="KLEP ANGIN 1 ARAH"/>
        <s v="KLEP COMPRESOR - ( 29101-1370 )"/>
        <s v="KLEP COMPRESOR EXH"/>
        <s v="KLEP EXH MERCY"/>
        <s v="KLEP INT MERCY"/>
        <s v="FAN COOLING LD8i"/>
        <s v="FAN COOLING ONLY ND"/>
        <s v="FEED PUMP - ( TK0105 )"/>
        <s v="FILTER AIR DRYER MERCY"/>
        <s v="FILTER OLI DRAGON"/>
        <s v="FILTER OLI GOLDEN DRAGON - ( DONALSON )"/>
        <s v="FILTER OLI GOLDEN DRAGON - P554004"/>
        <s v="FILTER OLI HINO 1731L - ( HOP )"/>
        <s v="FILTER OLI JAA10"/>
        <s v="FILTER OLI MERCY"/>
        <s v="FILTER OLI MERCY - HENGST"/>
        <s v="FILTER SOLAR ATAS"/>
        <s v="FILTER SOLAR BAWAH"/>
        <s v="FILTER SOLAR BAWAH CK87/PK215/PK260 - ( P.700.120 )"/>
        <s v="FILTER SOLAR DRAGON ATAS - ( 23390-JAA10 )"/>
        <s v="FILTER SOLAR GOLDEN DRAGON - ( 23390-JAA10 )"/>
        <s v="FILTER SOLAR HINO ATAS 1332L - ( HOP )"/>
        <s v="FILTER SOLAR JAE51"/>
        <s v="FILTER SOLAR JAF40"/>
        <s v="FILTER SOLAR LBH30"/>
        <s v="FILTER SOLAR LBH30 - HOP"/>
        <s v="FILTER SOLAR MERCY ATAS"/>
        <s v="FILTER SOLAR MERCY ATAS - ( HENGST )"/>
        <s v="FILTER SOLAR MERCY ATAS - HENGST"/>
        <s v="FILTER SOLAR MERCY BAWAH - RAGNAR"/>
        <s v="FILTER SOLAR RG BAWAH 1440L - ( HOP )"/>
        <s v="FILTER SOLAR RG BAWAH 1440L - HOP"/>
        <s v="FILTER SOLAR RG BAWAH 1440L - HOP "/>
        <s v="FILTER SOLAR RG BAWAH1440L - ( HOP )"/>
        <s v="FILTER UDARA"/>
        <s v="FILTER UDARA DRAGON"/>
        <s v="FILTER UDARA GOLDEN DRAGON"/>
        <s v="FILTER UDARA MERCY"/>
        <s v="FILTER UDARA MERCY - DONALSON"/>
        <s v="FILTER UDARA RG"/>
        <s v="FILTER UDARA RG - HOP"/>
        <s v="FILTER UDARA RM"/>
        <s v="FLANGE 3/4 - ( SAIFUL AC )"/>
        <s v="FLANGE 3/4 - SAIFUL TEKNIK"/>
        <s v="FLANGE PLATE TIMER - ( EX. PAPUA )"/>
        <s v="HEAD COMPRESEOR - ( PURI M )"/>
        <s v="HTB (8,8) - ( NEVO )"/>
        <s v="HTB (8,8) 20x100 P250 - ( NEVO )"/>
        <s v="HTB (8,8) 24x110 P300 - ( NEVO )"/>
        <s v="HTB (8,8)mm - ( NEVO )"/>
        <s v="HTB (8,8)mm 20x110 - ( NEVO )"/>
        <s v="IMPACT 1/2 TEKIRO - ( SUMBER REJEKI )"/>
        <s v="KNALPOT"/>
        <s v="KNALPOT ELBOW - ( EKASAKTI )"/>
        <s v="KNALPOT R260 - ( PURI M )"/>
        <s v="KNALPOT SPIRAL MERCY"/>
        <s v="KRAN ANGIN - ( MANDIRI TASIK )"/>
        <s v="KULBOSTER 57"/>
        <s v="KUNCI L 14&quot; - ( SUMBER REJEKI )"/>
        <s v="KUNCI RING PAS 12mm - ( SUMBER REJEKI )"/>
        <s v="KUNCI RING PAS 13mm - ( SUMBER REJEKI )"/>
        <s v="KUNCI RING PAS 24mm - ( SUMBER REJEKI )"/>
        <s v="KUNCI RING PAS 24x27 - ( SUMBER REJEKI )"/>
        <s v="KUNCI RING RING 12x14mm - ( SUMBER REJEKI )"/>
        <s v="LAHIR KING PEN MERCY - KANAN"/>
        <s v="LAKER KRUK AS DENSO (bc.S)"/>
        <s v="LAKER KRUK AS DENSO (fr.big)"/>
        <s v="MATA SCOK 30mm - ( SUMBER REJEKI )"/>
        <s v="MATA SHOCK 27&quot; - ( SUMBERREJEKI )"/>
        <s v="MATA SHOCK 3/4 x32 (TEKIRO) - ( SUMBER REJEKI )"/>
        <s v="MATA SOCK 13mm - ( SUMBER REJEKI )"/>
        <s v="MATA SOCK 14mm - ( SUMBER REJEKI )"/>
        <s v="MATA SOCK 24&quot; - ( SUMBER REJEKI )"/>
        <s v="MATERING UNIT"/>
        <s v="MUR 10&quot;"/>
        <s v="NOZZLE MERCY"/>
        <s v="NOZZLE MERCY 1164 - ( GR0517 )"/>
        <s v="NYAM 8x0 Pi.25 H12 - ( NEVO )"/>
        <s v="OBENG - ( SUMBER REJEKI )"/>
        <s v="OIL SEAL LINER GOLDEN DRAGON"/>
        <s v="OLI ATF"/>
        <s v="OLI DISPLIK"/>
        <s v="OLI SUNICO 5GS"/>
        <s v="ORING - ( EKASAKTI )"/>
        <s v="ORING 3/4 - SAIFUL TEKNIK"/>
        <s v="ORING 5/8"/>
        <s v="ORING CHAMBER NOZZLE "/>
        <s v="ORING COMPRESOR ANGIN"/>
        <s v="ORING COMPRESOR BESAR"/>
        <s v="PACKING CULTER MERCY"/>
        <s v="PACKING CULTER RG"/>
        <s v="PACKING CULTER RG/R260"/>
        <s v="PACKING CYLINDER HEAD COMPRESOR MERCY"/>
        <s v="PACKING CYLINDER HEAD GOLDEN DRAGON"/>
        <s v="PACKING CYLINDER HEAD RG - ( MARUSAN )"/>
        <s v="PACKING CYLINDER HEAD RG - MARUDAN"/>
        <s v="PACKING CYLINDER HEAD RG - MARUSAN"/>
        <s v="PACKING CYLINDER HEAD RG/R260 - ( MARUSAN )"/>
        <s v="PACKING HEAD COMPRESOR ANGIN MERCY"/>
        <s v="PACKING HEAD COMPRESOR MERCY"/>
        <s v="PACKING HEAD MERCY"/>
        <s v="PACKING KNALPOT RG"/>
        <s v="PACKING KNALPOT RG/R260"/>
        <s v="PACKING POMPA OLI HINO - MANDIRI TASIK"/>
        <s v="PACKING SEAL KLEP"/>
        <s v="PEPOM -"/>
        <s v="PERBAIKAN ENGIENE CAN'T START (MESIN TIDAK BISA HIDUP) // ENGINE ANALISA // JASA"/>
        <s v="PERBAIKAN LOW POWER // ENGINE ANALISA ( ENGINE LIMIT ) // JASA"/>
        <s v="PIPA COMPRESOR R260 - ( GH0943 )"/>
        <s v="PISTON (ONLY) DENSO 6c500"/>
        <s v="PISTON R260 - ( MANDIRI TASIK )"/>
        <s v="PLATE TIMER R260"/>
        <s v="PLATE TIMER R260 - ( GENUIN )"/>
        <s v="PLATE TIMER R260 - ( GH0135 )"/>
        <s v="PLATE TIMER R260 - ( HOP )"/>
        <s v="PLATE TIMER R260 - ( JAYA ANUGERAH )"/>
        <s v="PLATE TIMER R260 - ( TW0186 )"/>
        <s v="PLATE TIMER R260 - HOP"/>
        <s v="POMPA SOLAR HINO"/>
        <s v="POMPA SOLAR MERCY"/>
        <s v="RADIATOR ASSY R260 - HOP ( DCM )"/>
        <s v="RADIATOR HINO - ( SERVICE )"/>
        <s v="RADIATOR R260 - BARU ( HOP )"/>
        <s v="RADIATOR R260 - HOP ( DUTA C M )"/>
        <s v="RAM 170 - ( BINTANG TERANG )"/>
        <s v="REP KIT PISTON VALVE R260"/>
        <s v="REP KIT RELAY VALVE MERCY 1525 - ( WB0013 )"/>
        <s v="REP KIT VALVE MERCY - ( 990.169 )"/>
        <s v="REP KIT WATERPUMP MERCY"/>
        <s v="REP KIT WATERPUMP MERCY - ( GR0606 )"/>
        <s v="RING - ( SUMBER REJEKI )"/>
        <s v="RING ALUMUNIUM"/>
        <s v="RING BOLU BESAR"/>
        <s v="RING BOLU KECIL"/>
        <s v="RING COMPRESOR"/>
        <s v="RING COMPRESOR - NPR"/>
        <s v="RING PISTON COMPRESOR - ( NPR )"/>
        <s v="RING PISTON GOLDEN DRAGON"/>
        <s v="RING PISTON R260 - ( NPR )"/>
        <s v="RING PISTON R260 - NPR"/>
        <s v="RING PLAT 10mm - ( SUMBER REJEKI )"/>
        <s v="RING PLAT 10x24x2mm (RING PLAT 14&quot;) - ( NEVO )"/>
        <s v="RING PLAT 8&quot; - ( SUMBER REJEKI )"/>
        <s v="RING PLAT 8mm - ( SUMBER REJEKI )"/>
        <s v="RING PLAT 8x18x2 - ( NEVO )"/>
        <s v="RING PLAT M10 - ( SUMBER REJEKI )"/>
        <s v="RING PLAT M10&quot; - ( SUMBER REJEKI )"/>
        <s v="RING PLAT M18 - ( SUMBER REJEKI )"/>
        <s v="RING PLAT M20x42x30"/>
        <s v="RING PLAT M8&quot; - ( SUMBER REJEKI )"/>
        <s v="RING PLAT TEBAL - ( NEVO )"/>
        <s v="RING PLAT TEBAL BAJA 12x26x3 - ( NEVO )"/>
        <s v="RING RODA CAKAR - KIRI ( EKASAKTI )"/>
        <s v="RING RODA CAKAR BLKNG - KIRI"/>
        <s v="RING RODA PLAT - KIRI ( EKASAKTI )"/>
        <s v="RUMAH BEARING KIPAS RADIATOR MERYC"/>
        <s v="RUMAH BEARING PULLY RADIATOR"/>
        <s v="RUMAH KIPAS AS KIPAS RADIATOR MERCY -  ( MB1041 )"/>
        <s v="SEAL COMPRESOR"/>
        <s v="SEAL COMPRESOR BESAR"/>
        <s v="SEAL COMPRESOR MERCY"/>
        <s v="SEAL DEKSEL KLEP MERCY ATAS - ( GR0702 )"/>
        <s v="SEAL DEKSEL KLEP RG ATAS"/>
        <s v="SEAL DEKSEL KLEP RG BAWAH"/>
        <s v="SEAL DEKSEL MERCY - ( GR0792 )"/>
        <s v="SEAL DEPAN (306210)"/>
        <s v="SEAL KIPAS RADIATOR - ( GH0559 )"/>
        <s v="SEAL KIPAS RADIATOR BLKNG MERCY - ( TC30508 )"/>
        <s v="SEAL KIPAS RADIATOR DEPAN SB30x62x10 - ( GR0338 )"/>
        <s v="SEAL KIPAS RADIATOR MERCY - ( GR1046 )"/>
        <s v="SEAL KIPAS RADIATOR SB 30x62x10 - ( GR0338 )"/>
        <s v="SEAL KLEP MERCY"/>
        <s v="SEAL KRUK AS BLKNG RG"/>
        <s v="SEAL KRUK AS DEPAN RG"/>
        <s v="SEAL NOKEN AS BOSHPOM - ( JASATEC )"/>
        <s v="SEAL ORING"/>
        <s v="SEAL PULLY KIPAS RADIATOR BLKNG MERCY - ( EKASAKTI )"/>
        <s v="SEAL PULLY KIPAS RADIATOR MERCY - ( GR0338 )"/>
        <s v="SEAL PULLY PENGHUBUNG"/>
        <s v="SEAL RUMAH FILTER OLI"/>
        <s v="SEAL RUMAH FILTER OLI MERCY"/>
        <s v="SEAL RUMAH OLI MERCY"/>
        <s v="SEAL SB305012"/>
        <s v="SEAL STAINER POWER - ( LANCAR MAGELANG )"/>
        <s v="SEAL TIMER BESAR"/>
        <s v="SEAL TIMER BLKNG RG"/>
        <s v="SEAL TIMER BLKNG RG/R260"/>
        <s v="SEAL TIMER DEPAN RG"/>
        <s v="SEAL TIMER DEPAN RG/R260"/>
        <s v="SEAL TIMER RG BLKNG"/>
        <s v="SEAL TIMER RG DEPAN"/>
        <s v="SEAL TRANSFER PULLY - ( SB305012 )"/>
        <s v="SEAL TRANSFER PULLY - SB305012"/>
        <s v="SEAL TRANSFER PULLY MERCY ( SB305012 )"/>
        <s v="SEAL TUTUP DEKSEL MERCY"/>
        <s v="SEAL WATERPUMP"/>
        <s v="SEALER RED"/>
        <s v="SELANG AIR TURBO ( S1669-12241 )"/>
        <s v="SELANG AIR TURBO ATAS"/>
        <s v="SELANG AIR TURBO R260 - HOP"/>
        <s v="SELANG FLEXIBEL ANGIN"/>
        <s v="SELANG FLEXIBEL ANGIN R260 - ( KR0532 )"/>
        <s v="SELANG FLEXIBEL COMPRESOR"/>
        <s v="SELANG FLEXIBEL HIGH ND"/>
        <s v="SELANG FLEXIBEL POWER"/>
        <s v="SELANG FLEXIBEL REM DEPAN - KIRI"/>
        <s v="SELANG FLEXIBERL POWER"/>
        <s v="SELANG HITAM"/>
        <s v="SELANG INTERCOOLER BAWAH - ( JP0001 )"/>
        <s v="SELANG INTERCOOLER MERCY - ( 999.141 )"/>
        <s v="SELANG INTERCOOLER MERCY BAWAH (BESAR/PANJANG) "/>
        <s v="SELANG INTERCOOLER MERCY PANJANG MERAH"/>
        <s v="SELANG INTERCOOLER PENDEK MERCY"/>
        <s v="SELANG KABEL"/>
        <s v="SELANG KENYAL 3/4 - ( SUMBER TEKNIK )"/>
        <s v="SELANG MANIFOLD 134"/>
        <s v="SELANG NOZZLE MERCY - ( GR0412 )"/>
        <s v="SELANG NOZZLE NO.1 - KIRI"/>
        <s v="SELANG NOZZLE NO.4 - ( MANDIRI TASIK )"/>
        <s v="SELANG NOZZLE NO.4 R260"/>
        <s v="SELANG NOZZLE NO.4 R260 - ( GH0502 )"/>
        <s v="SELANG NOZZLE NO.6"/>
        <s v="SELANG OLI HINO DARI COMPRESOR KE BOSPOM"/>
        <s v="SELANG PERNAFASAN MESIN MERCY"/>
        <s v="SELANG RADIATOR BAWAH C9000"/>
        <s v="SELANG RADIATOR BAWAH PANJANG - ( GH0564 )"/>
        <s v="SELANG RADIATOR BAWAH PENDEK"/>
        <s v="SELANG SET R134"/>
        <s v="SELENOID VALVE GOLDEN DRAGON - ( CV SELALU MAKMUR )"/>
        <s v="SHAFT SEAL ND"/>
        <s v="SHAFT SEAL ND - ( DARI SURABAYA )"/>
        <s v="SHROUD FAN LD8i - ( 041130-2120 ) KARYA A"/>
        <s v="SIWURAN GAS"/>
        <s v="SPUL AKI"/>
        <s v="STANG HAND TAP - ( SUMBER REJEKI )"/>
        <s v="TANG POTONG - ( SUMBER REJEKI )"/>
        <s v="TANG SNAPRING 7&quot; - ( SUMBER REJEKI )"/>
        <s v="TANG SNAPRING MEGAR - ( SUMBER REJEKI )"/>
        <s v="TENOL"/>
        <s v="TUTUP DEKSEL KLEP ( TW0035 )"/>
        <s v="TUTUP FILTER SOLAR MERCY"/>
        <s v="TUTUP OLI PLASTIK"/>
        <s v="TUTUP OLI PLASTIK - ( BK0203 )"/>
        <s v="TUTUP RADIATOR"/>
        <s v="TUTUP RADIATOR HINO"/>
        <s v="TUTUP RESERVAIR RADIATOR MERCY"/>
        <s v="TUTUP RESERVATOR RADIATOR"/>
        <s v="TUTUP RUMAH FILTER UDARA MERCY"/>
        <s v="UNC 7/16/2TM FLANGENUT 5mm - ( NEVO )"/>
        <s v="UNIT PUMP MERCY - ( SERVICE )"/>
        <s v="UNIT PUMP SERVICE - ( PAK TRI JOGJA )"/>
        <s v="VALVE HEAD BRACO - ( P.935.348 ) // JAYA ANUGERAH"/>
        <s v="VALVE PLATE ND"/>
        <s v="VALVE PLATE SUB ASSY DENSO"/>
        <s v="VALVE SUSPENSI D/B MERCY - KANAN ( GR0353 )"/>
        <s v="VALVE SUSPENSI D/B MERCY - KANAN ( GR0439 )"/>
        <s v="VALVE SUSPENSI DEPAN - ( GR0353 )"/>
        <s v="WASHER (WL) - ( SUKSES MULYA )"/>
        <s v="WATER MANTEL - ( EKASAKTI )"/>
        <s v="WATERPUMP ASSY MERCY - ( SERVICE )"/>
        <s v="WATERPUMP MERCY - ( RAKITAN )"/>
        <s v="WD"/>
        <s v="FILTER OLI PERSENELING - JAA20"/>
        <s v="FILTER OLI TRANSMISI - ( HOP )"/>
        <s v="FILTER OLI TRANSMISI - ( JAA20 )"/>
        <s v="FILTER OLI TRANSMISI // PERSENELING - HOP ( DCM )"/>
        <s v="FILTER OLI TRANSMISI JAA20"/>
        <s v="FILTER OLI TRANSMISI RM JAA20"/>
        <s v="FILTER POWER MERCY - ( GR0730 )"/>
        <s v="FILTER POWER STEERING R260"/>
        <s v="GASKET SET KIT DENSO"/>
        <s v="GASKET SET KIT ND"/>
        <s v="GASKET SET ND"/>
        <s v="KAMPAS KOPLING 15,5&quot; - HAMMER"/>
        <s v="KAMPAS KOPLING 15,5&quot; MERCY - "/>
        <s v="KAMPAS KOPLING MERCY 15,5&quot; - ( SHACKS )"/>
        <s v="KAMPAS KOPLING MERCY 15,5&quot; - HAMMER"/>
        <s v="SEAL COVER MERCY PERSENELING - ( EV0058 )"/>
        <s v="SEAL COVER PERSENELING MERCY"/>
        <s v="SEAL COVER PERSENELING RG"/>
        <s v="SEAL GARDAN"/>
        <s v="SEAL PERSENELING BLKNG RG"/>
        <s v="SEAL PERSENELING DEPAN MERCY - ( GR1321 )"/>
        <s v="SEAL PERSENELING DEPAN RG"/>
        <s v="AS KOPLING R260 - ( KR0307 )"/>
        <s v="AS KOPLING R260/RG (G22) - ( KR0307 )"/>
        <s v="BANYO 19&quot; - ( EKASAKTI )"/>
        <s v="BANYO 22&quot;"/>
        <s v="BAUP NAP 12&quot;"/>
        <s v="BAUT"/>
        <s v="BAUT 17&quot;"/>
        <s v="BAUT 22&quot;"/>
        <s v="BAUT KOPEL"/>
        <s v="BAUT KOPEL 22&quot;"/>
        <s v="BAUT METAL JALAN MERCY"/>
        <s v="BEARING 30311 GARDAN"/>
        <s v="BEARING 30312 GARDAN"/>
        <s v="BEARING 515649/10 GARDAN"/>
        <s v="BEARING AS GIGI SUSUN MERCY - ( BR0538 )"/>
        <s v="BEARING AS GIGI SUSUN RG - ( GH0565 )"/>
        <s v="BEARING AS PRIS MERCY - 33207"/>
        <s v="BEARING BAMBU GIGI 1/2/3 RG - ( GH0346 )"/>
        <s v="BEARING BAMBU GIGI 4 RG - ( GH0343 )"/>
        <s v="BEARING BAMBU GIGI 5 RG - ( GH0420 )"/>
        <s v="BEARING BAMBU GIGI 5/6 RG - ( GH0420 )"/>
        <s v="BEARING BAMBU GIGI 6 MERCY - ( GS0008 )"/>
        <s v="BEARING BAMBU MERCY GIGI 5/6 - ( BC0014 )"/>
        <s v="BEARING DEPAN MERCY 33208 - KIRI ( EKASAKTI )"/>
        <s v="BEARING DEPAN MERCY 33210 - ( EKASAKTI )"/>
        <s v="BEARING KACANGAN AS KOPLING RG - ( GB0100 )"/>
        <s v="BEARING KACANGAN AS KOPLING RG - ( GH0329 )"/>
        <s v="BEARING KACANGAN AS PRIS RG - ( JAYA ANUGERAH )"/>
        <s v="BEARING KACANGAN AS PRIS RG/R260 - ( GH0329 )"/>
        <s v="BEARING LM11949"/>
        <s v="BEARING LM11949/910 PULLY PENGHUBUNG - ( BE0414 )"/>
        <s v="BEARING MERCY 33020 - KIRI"/>
        <s v="BEARING NUPK 211"/>
        <s v="BEARING NUPK 309"/>
        <s v="BEARING NUPK 310 RG - ( BE0274 )"/>
        <s v="BEARING NUPK 312 RG"/>
        <s v="BEARING NUPK 312 RG - "/>
        <s v="BEARING NUPK 312 RG/R260 - ( BE0241 )"/>
        <s v="BEARING NUPK 6311"/>
        <s v="BEARING P30-25 GARDAN"/>
        <s v="BEARING P31-25 GARDAN"/>
        <s v="BOSTER KOPLING RG ASSY"/>
        <s v="BOSTER KOPLING RG/R260 ASSY"/>
        <s v="BOSTER REM MERCY BLKNG - KIRI"/>
        <s v="BRAKE SEPATU KAMPAS REM DEPAN HINO - ( MANDIRI TASIK )"/>
        <s v="BRUSH ASSY LD9"/>
        <s v="BRUSH LD9i PRESTOLITE - ( MANDIRI TASIK )"/>
        <s v="BUSING // DINGDONG ATAS (S4930-51880) - HOP ( DCM )"/>
        <s v="BUSING PEN REM DEPAN - KIRI"/>
        <s v="BUSING SEPATU KAMPAS REM"/>
        <s v="CAT OUT 28 - MONARCK"/>
        <s v="CENTRAL KOPLING ASSY MERCY"/>
        <s v="CONSYCRO GIGI 5/6 RG - ( TW0627 )"/>
        <s v="CONSYCRO MERCY GIGI 3/4 (DALAM) - ( EV0109 )"/>
        <s v="CONSYCRO MERCY GIGI 3/4 (LUAR) - ( EV0085 )"/>
        <s v="CONSYNCRO GIGI 5/6 RG - ( TW0627 )"/>
        <s v="CONSYNCRO GIGI 5/6 RG (33372-1720) - ( MANDIRI TASIK )"/>
        <s v="CROSS JOINT STEER MERCY - ( EKASAKRI )"/>
        <s v="CYLINDER MASTER KOPLING BAWAH"/>
        <s v="CYLINDER MASTER KOPLING RG BAWAH"/>
        <s v="DRAKLING (TIEROD) MERCY"/>
        <s v="GARDAN R260 ASSY - ( MANDIRI TASIK )"/>
        <s v="GIGI 3 ASSY RG/R260 - ( KR0465 )"/>
        <s v="GIGI 4 ASSY RG/R260 - ( KR0465 )"/>
        <s v="GIGI BAWAH 5 RG (33421-E0102) - ( DARI SURABAYA )"/>
        <s v="GIGI BOLU BESAR"/>
        <s v="GIGI BOLU KECIL"/>
        <s v="GIGI SATELIT BESAR"/>
        <s v="GIGI SATELIT KECIL"/>
        <s v="GIGI SUSUN 5 ATAS - ( MANDIRI TASIK )"/>
        <s v="GOTRI AS BLANDER - ( GH0567 )"/>
        <s v="KAKI  H12 DRAT - ( SUMBER TEKNIK )"/>
        <s v="KAMPAS KOPLING 15&quot; - ( EXEDY )"/>
        <s v="KANCINGAN BEARING KACANGAN AS KOPLING RG -"/>
        <s v="KANCINGAN BUSING GIGI 4 RG - ( GH0674 )"/>
        <s v="KANCINGAN BUSING GIGI 4 RG - ( SZ250-55011 )"/>
        <s v="KANCINGAN PESAWAT  5/6 RG"/>
        <s v="KANCINGAN RETAINER GIGI 5 RG - ( 630.214 ) // JAYA ANUGERAH"/>
        <s v="KOKEL PERSENELING - KANAN"/>
        <s v="KOKEL PERSENELING - KIRI"/>
        <s v="KOKEL PERSENELING KANAN"/>
        <s v="KOKELAN - KANAN ( TW0282 )"/>
        <s v="KOKELAN GAS 12&quot; - ( EKASAKTI )"/>
        <s v="KRAN BUANGAN ANGIN - ( MANDIRI TASIK )"/>
        <s v="KRES KOPEL MERCY"/>
        <s v="KRES KOPEL R260 ASSY - ( MANDIRI TASIK )"/>
        <s v="KRES KOPEL STIR MERCY"/>
        <s v="KRES KOPEL STIR MERCY - ( EKASAKTI )"/>
        <s v="LETTER S OLORAN PERSENELING MERCY ( TIPIS )"/>
        <s v="LINER GOLDEN DRAGON"/>
        <s v="LINER R260 SERI B (3mm) JO8E - ( JP0274 )"/>
        <s v="LINER SERI A TEBAL (8mm) - NPR"/>
        <s v="MASTER KOPLING MERCY ATAS"/>
        <s v="MUR STABIL 27&quot;"/>
        <s v="MUR TURBO"/>
        <s v="OTOMATIS CENTRAL REM DEPAN"/>
        <s v="PANGKON PERSENELING MERCY BLKNG"/>
        <s v="PEN BRAKE KAMPAS REM - ( UNTUK JASATEC )"/>
        <s v="PEN BRAKE KAMPAS REM - KANAN&amp;KIRI"/>
        <s v="PEN BRAKE SEPATU KAMPAS BLKNG - KANAN"/>
        <s v="PEN BRAKE SEPATU KAMPAS REM"/>
        <s v="PEN BRAKE SEPATU KAMPAS REM "/>
        <s v="PEN BRAKE SEPATU KAMPAS REM BLKNG"/>
        <s v="PEN BRAKE SEPATU KAMPAS REM BLKNG - KANAN"/>
        <s v="PEN BRAKE SEPATU KAMPAS REM BLKNG - KIRI"/>
        <s v="PEN BRAKE SEPATU KAMPAS REM DEPAN - KANAN"/>
        <s v="PEN BRAKE SEPATU KAMPAS REM MERCY"/>
        <s v="PEN KAMPAS MERCY BLKNG "/>
        <s v="PEN KAMPAS REM MERCY - ( JASATEC )"/>
        <s v="PEN PIR BLKNG MERCY PANJANG - KANAN&amp;KIRI"/>
        <s v="PEN PIR BLKNG R260 - KIRI"/>
        <s v="PEN PIR BLKNG R260 MUR - KANAN"/>
        <s v="PEN PIR BLKNG R260 MUR - KANAN&amp;KIRI"/>
        <s v="PEN PIR BLKNG R260 MUR - KIRI"/>
        <s v="PEN PIR BLKNG RG POLOS - KIRI"/>
        <s v="PEN PIR DEPAN AK3"/>
        <s v="PEN PIR DEPAN AK3 - KANAN"/>
        <s v="PEN PIR DEPAN AK3 - KANAN&amp;KIRI"/>
        <s v="PEN PIR DEPAN AK3 - KIRI"/>
        <s v="PEN PIR MERCY BLKNG - KANAN"/>
        <s v="PEN PIR MERCY BLKNG - KANAN&amp;KIRI"/>
        <s v="PEN PIR MERCY BLKNG PANJANG - KANAN&amp;KIRI ( EKASAKTI )"/>
        <s v="PEN PIR MERCY DEPAN - KANAN&amp;KIRI"/>
        <s v="PEN PIR MUR"/>
        <s v="PIR BLKNG AK3 NO.3 - KANAN ( BEKAS )"/>
        <s v="PIR BLKNG R260 NO.1 - KANAN"/>
        <s v="PIR BLKNG R260 NO.1 - KANAN ( EKASAKTI )"/>
        <s v="PIR BLKNG R260 NO.1 - KANAN ( SUKA MULYA PIR )"/>
        <s v="PIR BLKNG R260 NO.1 - KIRI"/>
        <s v="PIR BLKNG R260 NO.1 - KIRI ( EKASAKTI )"/>
        <s v="PIR BLKNG R260 NO.2 - KANAN"/>
        <s v="PIR BLKNG R260 NO.2 - KANAN ( EKASAKTI )"/>
        <s v="PIR BLKNG R260 NO.2 - KIRI"/>
        <s v="PIR BLKNG R260 NO.2 - KIRI "/>
        <s v="PIR BLKNG R260 NO.2 - KIRI ( SUKA MULYA PIR )"/>
        <s v="PIR BLKNG R260 NO.3 - KANAN ( EKASAKTI )"/>
        <s v="PIR BLKNG R260 NO.3 - KIRI ( BEKASAN )"/>
        <s v="PIR BLKNG R260 NO.3 - KIRI ( EKASAKTI )"/>
        <s v="PIR BLKNG R260 NO.3 POLOS - KANAN ( EKASAKTI )"/>
        <s v="PIR BLKNG R260 NO.4 - KIRI"/>
        <s v="PIR BLKNG R260 NO.4 - KIRI ( EKASAKTI )"/>
        <s v="PIR BLKNG R260 NO.4 KLEM - KANAN"/>
        <s v="PIR BLKNG R260 NO.4 KLEM - KANAN ( EKASAKTI )"/>
        <s v="PIR BLKNG R260 NO.4 KLEM - KANAN ( SUKA MULYA PIR )"/>
        <s v="PIR BLKNG R260 NO.4 KLEM - KIRI"/>
        <s v="PIR BLKNG R260 NO.4 KLEM - KIRI ( EKASAKTI )"/>
        <s v="PIR DEPAN - ( BEKASAN )"/>
        <s v="PIR DEPAN AK NO.1 - KIRI"/>
        <s v="PIR DEPAN AK2 NO.2 - KANAN"/>
        <s v="PIR DEPAN AK3 NO.1 - KANAN"/>
        <s v="PIR DEPAN AK3 NO.1 - KANAN ( EKASAKTI )"/>
        <s v="PIR DEPAN AK3 NO.1 - KIRI"/>
        <s v="PIR DEPAN AK3 NO.2 - KANAN"/>
        <s v="PIR DEPAN AK3 NO.2 - KIRI"/>
        <s v="PIR DEPAN AK3 NO.2 --KIRI"/>
        <s v="PIR DEPAN AK3 NO.2T - KIRI"/>
        <s v="PIR DEPAN AK3 NO.2T - KIRI ( EKASAKTI )"/>
        <s v="PIR DEPAN AK3 NO.3 - KIRI"/>
        <s v="PIR DEPAN AK3 NO.3 - KIRI ( EKASAKTI )"/>
        <s v="PIR DEPAN AK3 NO.3 KLEM - KANAN"/>
        <s v="PIR DEPAN AK3 NO.3 KLEM - KANAN ( EKASAKTI )"/>
        <s v="PIR DEPAN AK3 NO.3 KLEM - KANAN&amp;KIRI ( EKASAKTI )"/>
        <s v="PIR DEPAN AK3 NO.3 KLEM - KIRI"/>
        <s v="PIR DEPAN AK3 NO.3 KLEM - KIRI ( EKASAKTI )"/>
        <s v="PIR DEPAN AK3 NO.4 - KANAN ( EKASAKTI )"/>
        <s v="PIR DEPAN AK3 NO.4 - KANAN&amp;KIRI ( EKASAKTI )"/>
        <s v="PIR DEPAN AK3 NO.4 - KIRI ( EKASAKTI )"/>
        <s v="PIR DEPAN AK3 NO.5 - KANAN ( EKASAKTI )"/>
        <s v="PIR DEPAN AK3 NO.5 - KIRI ( EKASAKTI )"/>
        <s v="PIR DEPAN AK3 NO.6 - KANAN ( EKASAKTI )"/>
        <s v="PIR DEPAN AK3 NO.6 - KIRI ( EKASAKTI )"/>
        <s v="PIR DEPAN AK3 NO.7 - KIRI ( EKASAKTI )"/>
        <s v="PIR DEPAN MERCY NO.1 - KIRI"/>
        <s v="PIR DEPAN MERCY NO.2 - KIRI ( EKASAKTI )"/>
        <s v="PIR DEPAN MERCY NO.2T - KANAN ( EKASAKTI )"/>
        <s v="PIR DEPAN MERCY NO.3 - KIRI ( EKASAKTI )"/>
        <s v="PIR DEPAN R260 NO.1 - KANAN"/>
        <s v="PIR DEPAN R260 NO.2 - KANAN"/>
        <s v="PIR GAS"/>
        <s v="PIR KAMPAS REM MERCY"/>
        <s v="PIR KOPLING"/>
        <s v="PIR KOPLING ATAS MERCY"/>
        <s v="PIR MERCY BLKNG NO.1 - KANAN"/>
        <s v="PIR MERCY DEPAN NO.2T - KANAN ( EKASAKTI )"/>
        <s v="PIR MERCY DEPAN NO.5 - KIRI ( EKASAKTI )"/>
        <s v="PIR MERCY R260 NO.1 - KIRI"/>
        <s v="POWER STEERING ASSY R260"/>
        <s v="REP KIT BOSTER KOPLING DRAGON - "/>
        <s v="REP KIT BOSTER KOPLING MERCY"/>
        <s v="REP KIT BOSTER KOPLING MERCY - ( WB0075 )"/>
        <s v="REP KIT BOSTER KOPLING RG"/>
        <s v="REP KIT BOSTER KOPLING RG - ( JAYA ANUGERAH )"/>
        <s v="REP KIT FOOT BRAKE MERCY"/>
        <s v="REP KIT FOOT BRAKE R260"/>
        <s v="REP KIT FOOTBRAKE"/>
        <s v="REP KIT FOOTBRAKE MERCY"/>
        <s v="REP KIT FOOTBRAKE R260"/>
        <s v="REP KIT MASTER KOPLING R260 ATAS"/>
        <s v="REP KIT MASTER KOPLING RG BAWAH"/>
        <s v="REP KTI MASTER KOPLING RG BAWAH"/>
        <s v="RING KACANG AS KOPLING - ( JP0281 )"/>
        <s v="RING SYNCROMESH ASSY 2/3 (E0180) - MANDIRI TASIK"/>
        <s v="RING SYNCROMESH ASSY 5/6 (E0051-56003)"/>
        <s v="RING SYNCROMESH GIGI 2 ASSY (33038-E0180) - ( MANDIRI TASIK )"/>
        <s v="RING SYNCROMESH GIGI 2 ASSY RG - ( KR0195 )"/>
        <s v="RING SYNCROMESH GIGI 3 ASSY (33038-E0180) - ( MANDIRI TASIK )"/>
        <s v="RING SYNCROMESH GIGI 3/4 RG - ( KR0219 )"/>
        <s v="RING SYNCROMESH GIGI 3/4 RG (33369-E0051) - ( MANDIRI T )"/>
        <s v="RING SYNCROMESH GIGI 3/4 RG/R260 - ( MANDIRI TASIK )"/>
        <s v="RING SYNCROMESH GIGI 4/5 (33038-E0051) - ( MANDIRI TASIK )"/>
        <s v="RING SYNCROMESH GIGI 5/6 RG - ( MANDIRI TASIK )"/>
        <s v="RING SYNCROMESH GIGI 5/6 RG - ( PURI M )"/>
        <s v="RING SYNCROMESH GIGI 5/6 RG - ( TW0634 )"/>
        <s v="RING SYNCROMESH GIGI 5/6 RG/R260 - ( TW0634 )"/>
        <s v="RING SYNCROMESH MERCY GIGI 3/4 - ( EV0094 )"/>
        <s v="RING VEER 3/4 - ( NEVO )"/>
        <s v="RING VEER 3/4 - NEVO"/>
        <s v="SHCOK DEEP 17m  - ( SUMBER REJEKI )"/>
        <s v="SHOCK 12mm - ( SUMBER REJEKI )"/>
        <s v="SLIDING COOLER GIGI 3/4 RG - MTC"/>
        <s v="SLIDING COOLER GIGI 5/6 RG - ( KR0328 )"/>
        <s v="SYNCROMESH BODY // PESAWAT GIGI 5/6 RG - ( KR0363 )"/>
        <s v="TIEROD BANTENG - KIRI ( BARU )"/>
        <s v="TIEROD BANTENG - KIRI ( PARIKESIT )"/>
        <s v="TIEROD BENTENG R260 - BARU"/>
        <s v="TIEROD GOLDEN DRAGON 30&quot; - KANAN ( FEBY ) ( EKASAKTI )"/>
        <s v="TIEROD GOLDEN DRAGON 36&quot; - KANAN ( FEBY ) ( EKASAKTI )"/>
        <s v="TIEROD MERCY - KANAN&amp;KIRI ( EKASAKTI )"/>
        <s v="TIEROD MERCY - KIRI ( EKASAKTI )"/>
        <s v="TIEROD MERCY 30&quot; - KANAN ( EKASAKTI )"/>
        <s v="TIEROD MODEL BANTENG - KANAN"/>
        <s v="TIEROD R260 - KANAN ( PARIKESIT )"/>
        <s v="TIEROD R260 - KANAN ( REBUILD )"/>
        <s v="TIEROD R260 - KANAN&amp;KIRI ( REBUILD )"/>
        <s v="TIMER - ( EX DARI PAPUA )"/>
        <s v="TOPI KETEK // KARET CHAMBER 51050 - HOP ( DCM )"/>
        <s v="TOTOK BABI ALUMUNIUM - ( EX. )"/>
        <s v="ANTING PIR DEPAN AK3 - KIRI"/>
        <s v="ANTING PIR DEPAN BAGIAN BLKNG - KANAN ( EKASAKTI )"/>
        <s v="BALON AIR SUSPENSI 13cm"/>
        <s v="BALON AIR SUSPENSI 13CM - KANAN"/>
        <s v="BALON AIR SUSPENSI BLKNG (13cm) - KANAN&amp;KIRI"/>
        <s v="BALON AIR SUSPENSI BLKNG (13cm) - KIRI"/>
        <s v="BALON AIR SUSPENSI BLKNG BAG BLKNG - KIRI"/>
        <s v="BALON AIR SUSPENSI BLKNG BAG DEPAN - KIRI"/>
        <s v="BALON AIR SUSPENSI BLKNG BAG DEPAN - KIRI ( SURABAYA )"/>
        <s v="BALON AIR SUSPENSI DEPAN (13cm )- KANAN"/>
        <s v="BALON AIR SUSPENSI DEPAN (13cm )- KANAN&amp;KIRI"/>
        <s v="BALON AIR SUSPENSI DEPAN (13cm) - KANAN"/>
        <s v="BALON AIR SUSPENSI DEPAN (13cm) - KANAN&amp;KIRI"/>
        <s v="BALON AIR SUSPENSI DEPAN (13cm) - SEREP"/>
        <s v="BALON AIR SUSPENSI DEPAN RM - KANAN&amp;KIRI ( DARI HIMALAYA )"/>
        <s v="BALON AIR SUSPENSI MERCY"/>
        <s v="BALON AIR SUSPENSI MERCY 13&quot; - KANAN"/>
        <s v="BALON AIR SUSPENSI RM - KANAN&amp;KIRI ( SURABAYA )"/>
        <s v="BALON AIR SUSPENSI RM BLKNG - KIRI ( DARI SURABAYA )"/>
        <s v="BALON AIR SUSPENSON BLKNG - KANAN"/>
        <s v="BALON AIR SUSPENSON BLKNG - KIRI"/>
        <s v="BALON SUSPENSI 15&quot; - KANAN"/>
        <s v="BAUT HANGER"/>
        <s v="BAUT HANGER - ( EKASAKTI )"/>
        <s v="BAUT HANGER - KANAN"/>
        <s v="BAUT HANGER - KIRI"/>
        <s v="BAUT HANGER MERCY"/>
        <s v="BAUT HANGER PANJANG - KANAN ( SUKA MULYA )"/>
        <s v="BAUT PUTIH M10x150P150 - ( SUKSES MULYA )"/>
        <s v="BAUT PUTIH M20x100 P2,5 - "/>
        <s v="BAUT PUTIH M20x150 P2,5 - "/>
        <s v="BAUT PUTIH M20x70 P2.50 - ( SUKSES MULYA )"/>
        <s v="BAUT STABIL 17&quot;"/>
        <s v="BAUT STABIL DEPAN"/>
        <s v="BAUT TORN BLKNG"/>
        <s v="BAUT TORN BLKNG - KANAN"/>
        <s v="BAUT TORN BLKNG - KANAN&amp;KIRI"/>
        <s v="BAUT TORN BLKNG - KIRI"/>
        <s v="BAUT TORN DEPAN"/>
        <s v="BAUT TORN DEPAN - KANAN"/>
        <s v="BAUT TORN DEPAN - KANAN&amp;KIRI"/>
        <s v="BAUT TORN DEPAN - KIRI"/>
        <s v="BAUT TORN MERCY - KIRI"/>
        <s v="BAUT TORN MERCY BLKNG"/>
        <s v="BAUT TORN MERCY BLKNG - KIRI"/>
        <s v="BAUT TORN MERCY BLKNG PANJANG - ( SUKA MULYA )"/>
        <s v="BAUT TORN MERCY DEPAN (PANJANG) - KANAN&amp;KIRI"/>
        <s v="BAUT TORN MERCY DEPAN PANJANG - ( EKASAKTI )"/>
        <s v="BEGEL DEPAN AK3 (28cm) - KIRI"/>
        <s v="BEGEL MERCY BLKNG - KANAN&amp;KIRI ( EKASAKTI )"/>
        <s v="BEGEL PIR BLKNG (13cm) PENDEK - KIRI"/>
        <s v="BEGEL PIR BLKNG AK3 (40cm) - KANAN"/>
        <s v="BEGEL PIR BLKNG AK3 (50cm) - KANAN"/>
        <s v="BEGEL PIR BLKNG R260 (PANJANG) - KANAN"/>
        <s v="BEGEL PIR BLKNG R260 (PANJANG) - KIRI"/>
        <s v="BEGEL PIR BLKNG R260 (PENDEK) - KANAN"/>
        <s v="BEGEL PIR BLKNG RG (45cm) - KANAN"/>
        <s v="BEGEL PIR BLKNG RG (PANJANG) - KANAN"/>
        <s v="BEGEL PIR BLKNG RG (PANJANG) - KIRI"/>
        <s v="BEGEL PIR BLKNG RG (PENDEK) - KANAN"/>
        <s v="BEGEL PIR BLKNG RG (PENDEK) - KIRI"/>
        <s v="BEGEL PIR BLKNG RG PENDEK - KANAN"/>
        <s v="BEGEL PIR BLKNG RG PENDEK - KIRI"/>
        <s v="BEGEL PIR BLKNG RG/R260 - KIRI"/>
        <s v="BEGEL PIR BLKNG RG/R260 (PENDEK) - KANAN"/>
        <s v="BEGEL PIR DEPAN"/>
        <s v="BEGEL PIR DEPAN AK3 - KANAN"/>
        <s v="BEGEL PIR DEPAN AK3 - KIRI"/>
        <s v="BEGEL PIR DEPAN AK3 (13cm) - KIRI"/>
        <s v="BEGEL PIR DEPAN AK3 (25cm) - KANAN"/>
        <s v="BEGEL PIR DEPAN AK3 (25cm) - KANAN&amp;KIRI"/>
        <s v="BEGEL PIR DEPAN AK3 (25cm) - KIRI"/>
        <s v="BEGEL PIR DEPAN AK3 (28cm) - KANAN"/>
        <s v="BEGEL PIR DEPAN AK3 (28cm) - KANAN&amp;KIRI"/>
        <s v="BEGEL PIR DEPAN AK3 (28cm) - KIRI"/>
        <s v="BEGEL PIR MERCY BLKNG - KIRI"/>
        <s v="BEGEL PIR MERCY BLKNG - KIRI ( EKASAKTI )"/>
        <s v="BEGEL PIR MERCY BLKNG BAG DEPAN - KIRI ( EKASAKTI )"/>
        <s v="BEGEL PIR MERCY DEPAN - ( EKASAKTI )"/>
        <s v="BEGEL PIR MERCY DEPAN - KANAN&amp;KIRI"/>
        <s v="BEGEL PIR MERCY DEPAN - KANAN&amp;KIRI ( EKASAKTI )"/>
        <s v="BEGEL PIR MERCY DEPAN AK3 (26cm) - KIRI ( EKASAKTI )"/>
        <s v="BEGEL PIR MERCY DEPAN AK3 (28cm) - KIRI ( SUKA MULYA P )"/>
        <s v="BOSH LETTER S - KANAN&amp;KIRI"/>
        <s v="BOSH LETTER S BLKNG - KIRI"/>
        <s v="BOSH LETTER S DEPAN"/>
        <s v="BOSH LETTER S REM - KANAN ( MANDIRI TASIK )"/>
        <s v="BOSH LETTER S REM BLKNG"/>
        <s v="BOSH PIR BLKNG - KANAN"/>
        <s v="BOSH PIR BLKNG - KIRI"/>
        <s v="BOSH PIR BLKNG R260 - KANAN&amp;KIRI"/>
        <s v="BOSH PIR BLKNG RG - KANAN"/>
        <s v="BOSH PIR BLKNG RG - KANAN&amp;KIRI"/>
        <s v="BOSH PIR BLKNG RG - KIRI"/>
        <s v="BOSH PIR DEPAN AK3"/>
        <s v="BOSH PIR DEPAN AK3 - KANAN"/>
        <s v="BOSH PIR DEPAN AK3 - KANAN&amp;KIRI"/>
        <s v="BOSH PIR DEPAN AK3 - KIRI"/>
        <s v="BOSH PIR MERCY BLKNG - KANAN"/>
        <s v="BOSH PIR MERCY BLKNG - KANAN&amp;KIRI"/>
        <s v="BOSH PIR MERCY BLKNG - KANAN&amp;KIRI ( EKASAKTI )"/>
        <s v="BOSH PIR MERCY BLKNG - KIRI"/>
        <s v="BOSH PIR MERCY DEPAN - KANAN&amp;KIRI"/>
        <s v="BRAKET // HANGER PIR BLKNG R260 - KIRI"/>
        <s v="DING DONG MERCY ( MODEL V ) - "/>
        <s v="DING-DONG DEPAN ATAS MERCY 1626 - ( GR0871 )"/>
        <s v="DING-DONG STABIL BLKNG - KANAN&amp;KIRI ( GR0002 )"/>
        <s v="DING-DONG STABIL BLKNG - KANAN&amp;KIRI ( TK0067 )"/>
        <s v="DING-DONG STABIL MERCY - ( GR0871 )"/>
        <s v="DRAKLING MERCY"/>
        <s v="DRAKLING MERCY BENGKOK"/>
        <s v="DRAKLING R260 BENGKOK"/>
        <s v="DRAKLING R260 LURUS"/>
        <s v="DREGLAKER MERCY - GTX ( EKASAKTI )"/>
        <s v="DREGLAKER MERCY - SACHS ( GR0610 )"/>
        <s v="HANGER PIR BLKNG BAG BLKNG MERCY - KANAN&amp;KIRI ( EKASAKTI )"/>
        <s v="HANGER PIR BLKNG BAG DEPAN - KANAN"/>
        <s v="HANGER PIR BLKNG BAG DEPAN R260 - KANAN"/>
        <s v="HANGER PIR BLKNG BAG DEPAN R260 - KIRI"/>
        <s v="HANGER PIR DEPAN BAG DEPAN - KANAN"/>
        <s v="HANGER PIR DEPAN BAG DEPAN - KIRI"/>
        <s v="HANGER PIR DEPAN BAG DEPAN - KIRI ( EKASAKTI )"/>
        <s v="HANGER PIR DEPAN BAG DEPAN R260 - KANAN&amp;KIRI ( BARU )"/>
        <s v="HANGER PIR MERCY DEPAN - KANAN ( EKASAKTI )"/>
        <s v="HB 10x20 - ( SUMBER REJEKI ()"/>
        <s v="HB 10x20 - ( SUMBER REJEKI )"/>
        <s v="HB 10x50 - ( SUMBER REJEKI )"/>
        <s v="HB 12x100 - ( SUMBER REJEKI )"/>
        <s v="HB 12x150 - ( SUMBER REJEKI )"/>
        <s v="HB 12x50 - ( SUMBER REJEKI )"/>
        <s v="HB 6x25 - ( SUMBER REJEKI )"/>
        <s v="HB 80x30 - ( SUMBER REJEKI )"/>
        <s v="HB 8x120 - ( SUMBER REJEKI )"/>
        <s v="HB 8x25 - ( SUMBER REJEKI )"/>
        <s v="HB 8x30 - ( SUMBER REJEKI )"/>
        <s v="HB 8x50 - ( SUMBER REJEKI )"/>
        <s v="HB 8x70 - ( SUMBER REJEKI )"/>
        <s v="HB8x30 - ( SUMBRE REJEKI )"/>
        <s v="JF 6x25 - ( SUMBER REJEKI )"/>
        <s v="JP 5x20 - ( NEVO )"/>
        <s v="MUR 5/8 - ( SUMBER REJEKI )"/>
        <s v="MUR AA PU.80 H8 - ( NEVO )"/>
        <s v="MUR BETENG"/>
        <s v="MUR BETENG 27&quot;"/>
        <s v="MUR BETENG 27&quot; - ( SUMBER REJEKI )"/>
        <s v="MUR BETENG 36&quot;"/>
        <s v="MUR CAKAR 6mm - ( SUMBER REJEKI )"/>
        <s v="MUR CAKAR M6 - ( SUMBER REJEKI )"/>
        <s v="MUR PUTIH M20"/>
        <s v="NEPEL // CONNECTOR &quot;L&quot; (SN352-10613) - DUTA C M"/>
        <s v="NEPEL 6cm "/>
        <s v="NEPEL AC 3/8 - ( KARYA ANUGERAH )"/>
        <s v="NEPEL ANGIN 12&quot;"/>
        <s v="NEPEL ANGIN 8&quot;"/>
        <s v="NEPEL BALON"/>
        <s v="NEPEL BALON - ( LAS REJO )"/>
        <s v="NEPEL LURUS (SW351-10613 ) - ( LAS REJO )"/>
        <s v="NEPEL SAMBUNG 10&quot;"/>
        <s v="NEPEL SAMBUNG 10&quot; (BESI)"/>
        <s v="NEPEL SAMBUNG 12&quot;"/>
        <s v="NEPEL SAMBUNG 6&quot;"/>
        <s v="NEPEL SAMBUNG 8&quot;"/>
        <s v="NEPEL SAMBUNG ANGIN 12&quot;"/>
        <s v="NEPEL SAMBUNG ANGON 12&quot;"/>
        <s v="NEPEL SAMBUNGAN 10&quot;"/>
        <s v="NEPEL SAMBUNGAN 8&quot;"/>
        <s v="NEPEL SAMBUNGAN ANGIN 8&quot;"/>
        <s v="NEPPEL AIR TURBO - ( 35056 )"/>
        <s v="NEPPEL SAMBUNG 12&quot;"/>
        <s v="NEPPEL SAMBUNG 8&quot;"/>
        <s v="NEPPLE PENGHUBUNG // NEPEL AIR SUS - ( SN351-10613 )"/>
        <s v="NEPPLE SAMBUNG ANGIN 12&quot;"/>
        <s v="NEPPLE SAMBUNGAN 6&quot;"/>
        <s v="NEPPLE SAMBUNGAN 8&quot;"/>
        <s v="NEPPLE SAMBUNGAN SELANG 10&quot;"/>
        <s v="NEPPLE SAMBUNGAN SELANG 12&quot;"/>
        <s v="NEPPLE SAMBUNGAN SELANG 8&quot;"/>
        <s v="PEN SEPATU KAMPAS REM MERCY - ( JASATEC )"/>
        <s v="PEN SEPATU KAMPAS REM MERCY BLKNG - KANAN"/>
        <s v="PIR REM BLKNG LURUS"/>
        <s v="PIR REM BLKNG LURUS - KANAN"/>
        <s v="PIR REM BLKNG LURUS - KANAN&amp;KIRI"/>
        <s v="PIR REM BLKNG LURUS - KIRI"/>
        <s v="PIR REM BLKNG MERCY"/>
        <s v="PIR REM BLKNG SAMBUNG"/>
        <s v="PIR REM BLKNG SAMBUNG - KANAN"/>
        <s v="PIR REM BLKNG SAMBUNG - KANAN&amp;KIRI"/>
        <s v="PIR REM BLKNG SAMBUNG - KIRI"/>
        <s v="PIR REM DEPAN"/>
        <s v="PIR REM DEPAN - KANAN"/>
        <s v="PIR REM DEPAN - KANAN&amp;KIRI"/>
        <s v="PIR REM DEPAN - KIRI"/>
        <s v="PIR REM MERCY"/>
        <s v="PIR REM MERCY BLKNG - KANAN"/>
        <s v="PLASTIK STEEL"/>
        <s v="RING PIR BLKNG MERCY - KANAN ( EKASAKTI )"/>
        <s v="RING PIR MERCY DEPAN - KANAN&amp;KIRI"/>
        <s v="ROLLER SEPATU KAMPAS REM"/>
        <s v="ROLLER SEPATU KAMPAS REM - KIRI"/>
        <s v="ROLLER SEPATU KAMPAS REM BLKNG"/>
        <s v="ROLLER SEPATU KAMPAS REM BLKNG - ( MANDIRI TASIK )"/>
        <s v="ROLLER SEPATU KAMPAS REM BLKNG - KANAN&amp;KIRI"/>
        <s v="ROLLER SEPATU KAMPAS REM BLKNG - KANAN&amp;KIRI ( SERVICE )"/>
        <s v="SENSOR KRUK AS - ( CV SELALU ABADI )"/>
        <s v="SEPATU KAMPAS REM MERCY BLKNG - KANAN&amp;KIRI"/>
        <s v="SEPATU KAMPAS REM MERCY BLKNG - KIRI"/>
        <s v="SETELAN BALON BLKNG MERCY - ( GR0080 )"/>
        <s v="SETELAN BALON SUSPENSI - KIRI ( FR0080 )"/>
        <s v="SETELAN OTOMATIS BLKNG MERCY - ( GR0353 )"/>
        <s v="SETELAN SUSPENSI BLKNG - KANAN ( GR0353 )"/>
        <s v="SETELAN SUSPENSI BLKNG - KIRI ( GR0080 )"/>
        <s v="SETELAN SUSPENSIG BLKNG - KANAN ( EKASAKTI )"/>
        <s v="SHOCK BREKE MERCY BLKNG - KANAN&amp;KIRI ( TUSUK-TUSUK )"/>
        <s v="SHOCK BREKER BLKNG BAG DEPAN RM - KANAN"/>
        <s v="SHOCK BREKER BLKNG MERCY - (TUSUK-TUSUK) KIRI"/>
        <s v="SHOCK BREKER BLKNG MERCY - KANAN ( TUSUK-TUSUK )"/>
        <s v="SHOCK BREKER BLKNG R260 - KANAN ( HOP )"/>
        <s v="SHOCK BREKER BLKNG R260 - KANAN&amp;KIRI ( HOP )"/>
        <s v="SHOCK BREKER BLKNG R260 - KIRI"/>
        <s v="SHOCK BREKER BLKNG R260 - KIRI ( HOP )"/>
        <s v="SHOCK BREKER DEPAN MERCY - (KOLONG-KOLONG) KANAN"/>
        <s v="SHOCK BREKER DEPAN R260 - KANAN"/>
        <s v="SHOCK BREKER DEPAN R260 - KANAN ( HOP )"/>
        <s v="SHOCK BREKER DEPAN R260 - KANAN&amp;KIRI"/>
        <s v="SHOCK BREKER DEPAN R260 - KANAN&amp;KIRI ( HOP )"/>
        <s v="SHOCK BREKER DEPAN R260 - KIRI"/>
        <s v="SHOCK BREKER DEPAN R260 - KIRI ( HOP )"/>
        <s v="SHOCK BREKER DEPAN RG - KIRI ( HOP )"/>
        <s v="SHOCK BREKER MERCY BLKNG - KANAN"/>
        <s v="SHOCK BREKER MERCY BLKNG - KIRI ( TUSUK-TUSUK ) // PURI M"/>
        <s v="SHOCK BREKER MERCY BLKNG (KOLONG-KOLONG) - KANAN&amp;KIRI ( EKASAKTI )"/>
        <s v="SHOCK BREKER MERCY BLKNG (TUSUK TUSUK) - KIRI"/>
        <s v="SHOCK BREKER MERCY DEPAN - KANAN ( TUSUK-KOLONG )"/>
        <s v="SHOCK BREKER MERCY DEPAN - KANAN (KOLONG-KOLONG)"/>
        <s v="SHOCK BREKER MERCY DEPAN - KANAN&amp;KIRI ( TUSUK-TUSUK ) // PURI M"/>
        <s v="SHOCK BREKER MERCY DEPAN - KIRI ( KOLONG-TUSUK )"/>
        <s v="SHOCK BREKER MERCY DEPAN - KIRI ( TUSUK-TUSUK )"/>
        <s v="SHOCK BREKER MERCY DEPAN - KIRI ( TUSUK-TUSUK) ( EKASAKTI )"/>
        <s v="SHOCK BREKER MERCY DEPAN - KIRI (TUSUK-KOLONG)"/>
        <s v="SHOCK BREKER MERCY DEPAN - KIRI (TUSUK-TUSUK)"/>
        <s v="SHOCK BREKER MERCY DEPAN (TUSUK KOLONG) - KANAN&amp;KIRI"/>
        <s v="SHOCK BREKER MERCY DEPAN (TUSUK KOLONG) - KIRI"/>
        <s v="SHOCK BREKER MERCY DEPAN (TUSUK KOLONG) - KIRI ( EKASAKTI )"/>
        <s v="SHOCK BREKER MERCY DEPAN (TUSUK TUSUK) - KANAN&amp;KIRI"/>
        <s v="SILENT BLOCK"/>
        <s v="SLACK ADJUSTER BLKNG R260 - KANAN"/>
        <s v="SLACK ADJUSTER BLKNG R260 - KANAN&amp;KIRI"/>
        <s v="SLACK ADJUSTER BLKNG R260 - KIRI"/>
        <s v="SLACK ADJUSTER DEPAN R260 - KANAN"/>
        <s v="SLACK ADJUSTER DEPAN R260 - KANAN - ( BR0038 )"/>
        <s v="SLACK ADJUSTER DEPAN R260 - KIRI"/>
        <s v="SLACK ADJUSTER MERCY BLKNG - KANAN"/>
        <s v="SLACK ADJUSTER MERCY BLKNG - KANAN ( BR0691 )"/>
        <s v="SLACK ADJUSTER MERCY BLKNG - KIRI"/>
        <s v="SLACK ADJUSTER MERCY BLKNG - KIRI ( EKASAKTI )"/>
        <s v="SLACK ADJUSTER MERCY DEPAN - KANAN"/>
        <s v="SLACK ADJUSTER MERCY DEPAN - KANAN ( EKASAKTI )"/>
        <s v="SLACK ADJUSTER MERCY DEPAN - KANAN&amp;KIRI"/>
        <s v="SLACK ADJUSTER MERCY DEPAN - KIRI"/>
        <s v="SLACK ADJUSTER MERCY DEPAN - KIRI ( EKASAKTI )"/>
        <s v="SLACK AJUSTER DEPAN R260 - KANAN"/>
        <s v="SLACK AJUSTER MERCY BLKNG - KANAN"/>
        <s v="SLACK AJUSTER MERCY BLKNG - KIRI ( EKASAKTI )"/>
        <s v="SOKET GAS PENDEK SET - ( BL0035 )"/>
        <s v="STAR POINT - ( MB0675 ) "/>
        <s v="STAR POINT MERCY - ( 935.103 )"/>
        <s v="STARPOINT MERCY"/>
        <s v="STAT SPRING - ( SUMBER JAYA )"/>
        <s v="STEER MERCY 1626 - KANAN ( TK0082 )"/>
        <s v="STRAP 1-1/2x5 - ( NANGGULAN )"/>
        <s v="SUPERLON"/>
        <s v="SUPERLON "/>
        <s v="TAHANAN STABIL BLKNG R260 - KANAN&amp;KIRI"/>
        <s v="TAHANAN STABIL BLKNG R260 - KIRI"/>
        <s v="TAHANAN STABIL BLKNG RG - KANAN&amp;KIRI"/>
        <s v="TAHANAN STABIL DEPAN R260"/>
        <s v="TAHANAN STABIL DEPAN R260 - KANAN"/>
        <s v="TAHANAN STABIL DEPAN R260 - KANAN&amp;KIRI"/>
        <s v="TAHANAN STABIL DEPAN R260 - KANAN&amp;KIRI ( REBUILD )"/>
        <s v="TAHANAN STABIL DEPAN R260 - KIRI"/>
        <s v="TAHANAN STABIL DEPAN R260 - KIRI ( REBUILD )"/>
        <s v="TAHANAN STABIL DEPAN R260 (KECIL) - KANAN&amp;KIRI"/>
        <s v="TAHANAN STABIL MERCY DEPAN - KANAN&amp;KIRI"/>
        <s v="TAHANAN STABIL MERCY DEPAN - KIRI"/>
        <s v="BEARING 304 -E-XL"/>
        <s v="BEARING CT70"/>
        <s v="BEARING KEPALA BABI RG"/>
        <s v="BEARING KING PEN MERCY - ( EKASAKTI )"/>
        <s v="BEARING VC 208"/>
        <s v="BEARING VC 208 - ( SUMBER TEKNIK )"/>
        <s v="BEARING VC 208 DI - ( SUMBER TEKNIK )"/>
        <s v="BEARING VC208 - ( SUMBER TEKNIK )"/>
        <s v="BEARING WORMSTIR - ( BE0116 )"/>
        <s v="BRAKET KAMPAS REM BLKNG - KIRI ( SERVICE )"/>
        <s v="KAMPAS REM BLKNG - ( HOP )"/>
        <s v="KAMPAS REM BLKNG - KANAN ( HOP )"/>
        <s v="KAMPAS REM BLKNG - KANAN&amp;KIRI ( HOP )"/>
        <s v="KAMPAS REM BLKNG - KIRI ( HOP )"/>
        <s v="KAMPAS REM BLKNG MERCY - ( FRASCLE )"/>
        <s v="KAMPAS REM BLKNG MERCY - KANAN&amp;KIRI ( FRASCLE )"/>
        <s v="KAMPAS REM DEPAN RG - ( HOP )"/>
        <s v="KAMPAS REM DEPAN RG - KANAN ( HOP )"/>
        <s v="KAMPAS REM DEPAN RG - KANAN&amp;KIRI ( HOP )"/>
        <s v="KAMPAS REM DEPAN RG - KANAN&amp;KIRI( HOP )"/>
        <s v="KAMPAS REM DEPAN RG - KIRI ( HOP )"/>
        <s v="KAMPAS REM DEPAN RG - KIRI&amp;KIRI ( HOP )"/>
        <s v="KAMPAS REM GOLDEN DEPAN - KANAN"/>
        <s v="KAMPAS REM MERCY BLKNG - ( FRASCLE )"/>
        <s v="KAMPAS REM MERCY BLKNG - KANAN ( FRASCLE )"/>
        <s v="KAMPAS REM MERCY BLKNG - KANAN ( FRASLE )"/>
        <s v="KAMPAS REM MERCY BLKNG - KANAN&amp;KIRI ( FRASCLE )"/>
        <s v="KAMPAS REM MERCY BLKNG - KANAN&amp;KIRI ( FRASCLE ) // EKASAKTI"/>
        <s v="KAMPAS REM MERCY BLKNG - KANAN&amp;KIRI ( FRASLE )"/>
        <s v="KAMPAS REM MERCY BLKNG - KIRI ( FRASCALE )"/>
        <s v="KAMPAS REM MERCY BLKNG - KIRI ( FRASCLE )"/>
        <s v="KAMPAS REM MERCY BLKNG - KIRI ( FRASLE )"/>
        <s v="KAMPAS REM MERCY DEPAN - KANAN ( FRASCLE )"/>
        <s v="KAMPAS REM MERCY DEPAN - KANAN ( FRASLE )"/>
        <s v="KAMPAS REM MERCY DEPAN - KANAN&amp;KIRI ( FRASCLE )"/>
        <s v="KAMPAS REM MERCY DEPAN - KIRI ( FRASCLE )"/>
        <s v="KAMPS REM DEPAN RG - KANAN&amp;KIRI ( HOP )"/>
        <s v="KANCINGAN KAMPAS REM"/>
        <s v="KANCINGAN PEN SEPATU KAMPAS REM"/>
        <s v="KANCINGAN SEPATU KAMPAS REM - KANAN"/>
        <s v="KARET DINGDONG BLKNG BAWAH - KANAN&amp;KIRI - ( GH1206 )"/>
        <s v="KARET DINGDONG MERCY BLKNG - KANAN - ( GR0002 )"/>
        <s v="KARET SELANG 8mm - ( SUMBER TEKNIK )"/>
        <s v="KARET STABIL BLKNG - KANAN&amp;KIRI ( DARI CIREBON )"/>
        <s v="KARET STABIL BLKNG DINGDONG - KANAN&amp;KIRI ( DCM ) // 40J9E-JAB60"/>
        <s v="KARET STABIL BLKNG MERCY"/>
        <s v="KARET STABIL BLKNG R260 - KANAN&amp;KIRI"/>
        <s v="KARET STABIL BULAT - GOLDEN DRAGON"/>
        <s v="KARET STABIL DEPAN - KANAN&amp;KIRI"/>
        <s v="KARET STABIL DEPAN (BUNDAR) - KIRI ( CIREBON )"/>
        <s v="KARET STABIL DEPAN ATAS - KANAN&amp;KIRI"/>
        <s v="KARET STABIL DEPAN ATAS - KANAN&amp;KIRI ( GR1021 )"/>
        <s v="KARET STABIL DEPAN ATAS MERCY - KANAN&amp;KIRI ( GR1021 )"/>
        <s v="KARET STABIL DEPAN BAG BAWAH MERCY - KANAN&amp;KII ( TK0067 )"/>
        <s v="KARET STABIL DEPAN BAG DEPAN BAWAH - KANAN&amp;KIRI"/>
        <s v="KARET STABIL DEPAN BUNDAR RM"/>
        <s v="KARET STABIL DEPAN BUNDAR RM - KANAN&amp;KIRI"/>
        <s v="KARET STABIL DEPAN BUNDAR RM - KOKELAN ( KANAN )"/>
        <s v="KARET STABIL DEPAN R260 - KANAN&amp;KIRI"/>
        <s v="KARET STABIL DEPAN R260 RM - KANAN&amp;KIRI ( CIREBON )"/>
        <s v="KARET STABIL DEPAN RG"/>
        <s v="KARET STABIL DEPAN RG - KANAN&amp;KIRI"/>
        <s v="KARET STABIL DEPAN RG BUNDAR - KANAN&amp;KIRI"/>
        <s v="KARET STABIL DEPAN RM - KIRI"/>
        <s v="KARET STABIL DEPAN RM (S4886-11170 ) - KANAN&amp;KIRI"/>
        <s v="KARET STABIL DEPAN RM/R260 - ( MANDIRI TASIK )"/>
        <s v="KARET STABIL DING-DONG BAGIAN BAWAH MERCY - ( GR0002 )"/>
        <s v="KARET STABIL DING-DONG BAWAH - KANAN&amp;KIRI ( GH1206 )"/>
        <s v="KARET STABIL DINGDONG BLKNG - KIRI ( HOP // JAYA A )"/>
        <s v="KARET STABIL DING-DONG BLKNG - KIRI ( IBK ) // EKASAKTI"/>
        <s v="KARET STABIL DING-DONG BLKNG - KIRI ( TRC )"/>
        <s v="KARET STABIL DINGDONG BLKNG RM - ( GH1206 )"/>
        <s v="KARET STABIL DINGDONG BLKNG RM - KANAN&amp;KIRI ( GH1206 )"/>
        <s v="KARET STABIL DINGDONG DEPAN BAWAH - KANAN&amp;KIRI ( GR1090 )"/>
        <s v="KARET STABIL DINGDONG MERCY BLKNG BAWAH - KANAN&amp;KIRI"/>
        <s v="KARET STABIL DINGDONG MERCY BLKNG BAWAH - KIRI"/>
        <s v="KARET STABIL DINGODNG DEPAN MERCY - KANAN&amp;KIRI ( GR1090 )"/>
        <s v="KARET STABIL MERCY DEPAN O - KANAN&amp;KIRI"/>
        <s v="KARET STOPPER DEPAN - KANAN&amp;KIRI ( DARI CIREBON)"/>
        <s v="KARET STOPPER DEPAN - KANAN&amp;KIRI ( DR CIREBON )"/>
        <s v="KARET STOPPER MERCY BLKNG - KIRI"/>
        <s v="KARET STOPPER MERCY DEPAN - ( EKASAKTI )"/>
        <s v="KARET STOPPER MERCY DEPAN - KANAN"/>
        <s v="KARET STOPPER TRUK LUMPUNG - ( SUKA MULYA PIR )"/>
        <s v="KING PEN GOLDEN DRAGON - KIRI"/>
        <s v="KING PEN MERCY"/>
        <s v="KING PEN MERCY - KANAN"/>
        <s v="KING PEN MERCY - KIRI ( EKASAKTI )"/>
        <s v="KMAPAS REM DEPAN RG - KANAN ( HOP )"/>
        <s v="LETTER S REM DEPAN HINO - KIRI ( MANDIRI TASIK )"/>
        <s v="TROMOL BLKNG R260 - KANAN"/>
        <s v="TROMOL BLKNG R260 - KANAN ( HOP )"/>
        <s v="TROMOL BLKNG R260 - KANAN ( HOP // DCM )"/>
        <s v="TROMOL BLKNG R260 - KANAN&amp;KIRI"/>
        <s v="TROMOL BLKNG R260 - KANAN&amp;KIRI ( JAYA A )"/>
        <s v="TROMOL BLKNG R260 - KIRI"/>
        <s v="TROMOL DEPAN R260 - KANAN"/>
        <s v="TROMOL DEPAN R260 - KANAN&amp;KIRI"/>
        <s v="TROMOL DEPAN R260 - KANAN&amp;KIRI ( HOP // DCM )"/>
        <s v="TROMOL DEPAN R260 - KIRI"/>
        <s v="TROMOL DEPAN RG - KANAN&amp;KIRI"/>
        <s v="TROMOL MERCY BLKNG - KANAN"/>
        <s v="TROMOL MERCY BLKNG - KANAN&amp;KIRI"/>
        <s v="TROMOL MERCY BLKNG - KIRI"/>
        <s v="TROMOL MERCY DEPAN - KANAN"/>
        <s v="TROMOL MERCY DEPAN - KANAN&amp;KIRI"/>
        <s v="TROMOL MERCY DEPAN - KIRI"/>
      </sharedItems>
    </cacheField>
    <cacheField name="Jumlah" numFmtId="0">
      <sharedItems containsSemiMixedTypes="0" containsString="0" containsNumber="1" minValue="0.5" maxValue="1000"/>
    </cacheField>
    <cacheField name="No. Pol Bus" numFmtId="0">
      <sharedItems/>
    </cacheField>
    <cacheField name="Divisi" numFmtId="0">
      <sharedItems count="10">
        <s v="AC"/>
        <s v="Ban"/>
        <s v="Interior"/>
        <s v="Jok"/>
        <s v="Kaca"/>
        <s v="Kelistrikan"/>
        <s v="Las"/>
        <s v="Mesin"/>
        <s v="Perseneleng"/>
        <s v="Understeel"/>
      </sharedItems>
    </cacheField>
    <cacheField name="Failure Mode" numFmtId="0">
      <sharedItems/>
    </cacheField>
    <cacheField name="Kode_FM" numFmtId="0">
      <sharedItems count="20">
        <s v="FM1"/>
        <s v="FM2"/>
        <s v="FM3"/>
        <s v="FM4"/>
        <s v="FM5"/>
        <s v="FM6"/>
        <s v="FM7"/>
        <s v="FM8"/>
        <s v="FM9"/>
        <s v="FM10"/>
        <s v="FM11"/>
        <s v="FM12"/>
        <s v="FM13"/>
        <s v="FM14"/>
        <s v="FM 15"/>
        <s v="FM 16"/>
        <s v="FM17"/>
        <s v="FM18"/>
        <s v="FM19"/>
        <s v="FM20"/>
      </sharedItems>
    </cacheField>
    <cacheField name="FM_Tanggal" numFmtId="0">
      <sharedItems/>
    </cacheField>
  </cacheFields>
  <extLst>
    <ext xmlns:x14="http://schemas.microsoft.com/office/spreadsheetml/2009/9/main" uri="{725AE2AE-9491-48be-B2B4-4EB974FC3084}">
      <x14:pivotCacheDefinition pivotCacheId="629382389"/>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720">
  <r>
    <x v="0"/>
    <x v="0"/>
    <n v="2"/>
    <s v="AA 7731 OA"/>
    <x v="0"/>
    <s v="Penurunan Kinerja Sistem Pendingin AC"/>
    <x v="0"/>
    <s v="FM1-13-12-2026"/>
  </r>
  <r>
    <x v="1"/>
    <x v="1"/>
    <n v="1"/>
    <s v="AA 7728 OA // MERCY"/>
    <x v="0"/>
    <s v="Penurunan Kinerja Sistem Pendingin AC"/>
    <x v="0"/>
    <s v="FM1-25-11-2026"/>
  </r>
  <r>
    <x v="1"/>
    <x v="2"/>
    <n v="1"/>
    <s v="AA 7728 OA // MERCY"/>
    <x v="0"/>
    <s v="Penurunan Kinerja Sistem Pendingin AC"/>
    <x v="0"/>
    <s v="FM1-25-11-2026"/>
  </r>
  <r>
    <x v="2"/>
    <x v="3"/>
    <n v="2"/>
    <s v="AA 7534 OA"/>
    <x v="0"/>
    <s v="Penurunan Kinerja Sistem Pendingin AC"/>
    <x v="0"/>
    <s v="FM1-27-12-2026"/>
  </r>
  <r>
    <x v="3"/>
    <x v="4"/>
    <n v="2"/>
    <s v="AA 7728 OA // MERCY"/>
    <x v="0"/>
    <s v="Penurunan Kinerja Sistem Pendingin AC"/>
    <x v="0"/>
    <s v="FM1-7-1-2026"/>
  </r>
  <r>
    <x v="4"/>
    <x v="4"/>
    <n v="2"/>
    <s v="AA 7818 OA // MERCY"/>
    <x v="0"/>
    <s v="Penurunan Kinerja Sistem Pendingin AC"/>
    <x v="0"/>
    <s v="FM1-8-1-2026"/>
  </r>
  <r>
    <x v="5"/>
    <x v="4"/>
    <n v="2"/>
    <s v="AA 7080 OA"/>
    <x v="0"/>
    <s v="Penurunan Kinerja Sistem Pendingin AC"/>
    <x v="0"/>
    <s v="FM1-14-11-2026"/>
  </r>
  <r>
    <x v="6"/>
    <x v="4"/>
    <n v="2"/>
    <s v="AA 7695 OA"/>
    <x v="0"/>
    <s v="Penurunan Kinerja Sistem Pendingin AC"/>
    <x v="0"/>
    <s v="FM1-15-11-2026"/>
  </r>
  <r>
    <x v="7"/>
    <x v="4"/>
    <n v="2"/>
    <s v="AA 7533 OA"/>
    <x v="0"/>
    <s v="Penurunan Kinerja Sistem Pendingin AC"/>
    <x v="0"/>
    <s v="FM1-19-11-2026"/>
  </r>
  <r>
    <x v="8"/>
    <x v="4"/>
    <n v="2"/>
    <s v="AA 7519 OA // MERCY"/>
    <x v="0"/>
    <s v="Penurunan Kinerja Sistem Pendingin AC"/>
    <x v="0"/>
    <s v="FM1-21-11-2026"/>
  </r>
  <r>
    <x v="9"/>
    <x v="4"/>
    <n v="2"/>
    <s v="AA 7292 OA"/>
    <x v="0"/>
    <s v="Penurunan Kinerja Sistem Pendingin AC"/>
    <x v="0"/>
    <s v="FM1-23-12-2026"/>
  </r>
  <r>
    <x v="10"/>
    <x v="4"/>
    <n v="2"/>
    <s v="AA 7796 OA"/>
    <x v="0"/>
    <s v="Penurunan Kinerja Sistem Pendingin AC"/>
    <x v="0"/>
    <s v="FM1-25-12-2026"/>
  </r>
  <r>
    <x v="11"/>
    <x v="5"/>
    <n v="1"/>
    <s v="AA 7562 OA // MERCY"/>
    <x v="0"/>
    <s v="Penurunan Kinerja Sistem Pendingin AC"/>
    <x v="0"/>
    <s v="FM1-28-1-2026"/>
  </r>
  <r>
    <x v="6"/>
    <x v="6"/>
    <n v="1"/>
    <s v="BA 7033 PU // MERCY ( 7640 OA )"/>
    <x v="0"/>
    <s v="Penurunan Kinerja Sistem Pendingin AC"/>
    <x v="0"/>
    <s v="FM1-15-11-2026"/>
  </r>
  <r>
    <x v="12"/>
    <x v="7"/>
    <n v="2"/>
    <s v="AA 7520 OA // MERCY"/>
    <x v="0"/>
    <s v="Penurunan Kinerja Sistem Pendingin AC"/>
    <x v="0"/>
    <s v="FM1-20-12-2026"/>
  </r>
  <r>
    <x v="12"/>
    <x v="8"/>
    <n v="2"/>
    <s v="AA 7522 OA // MERCY"/>
    <x v="0"/>
    <s v="Penurunan Kinerja Sistem Pendingin AC"/>
    <x v="0"/>
    <s v="FM1-20-12-2026"/>
  </r>
  <r>
    <x v="4"/>
    <x v="9"/>
    <n v="1"/>
    <s v="AA 7728 OA // MERCY"/>
    <x v="0"/>
    <s v="Penurunan Kinerja Sistem Pendingin AC"/>
    <x v="0"/>
    <s v="FM1-8-1-2026"/>
  </r>
  <r>
    <x v="13"/>
    <x v="10"/>
    <n v="1"/>
    <s v="AA 7521 OA // MERCY"/>
    <x v="0"/>
    <s v="Penurunan Kinerja Sistem Pendingin AC"/>
    <x v="0"/>
    <s v="FM1-12-12-2026"/>
  </r>
  <r>
    <x v="14"/>
    <x v="11"/>
    <n v="1"/>
    <s v="AA 7519 OA // MERCY"/>
    <x v="0"/>
    <s v="Penurunan Kinerja Sistem Pendingin AC"/>
    <x v="0"/>
    <s v="FM1-21-1-2026"/>
  </r>
  <r>
    <x v="15"/>
    <x v="11"/>
    <n v="1"/>
    <s v="AA 7559 OA // MERCY"/>
    <x v="0"/>
    <s v="Penurunan Kinerja Sistem Pendingin AC"/>
    <x v="0"/>
    <s v="FM1-22-1-2026"/>
  </r>
  <r>
    <x v="12"/>
    <x v="12"/>
    <n v="2"/>
    <s v="AA 7520 OA // MERCY"/>
    <x v="0"/>
    <s v="Penurunan Kinerja Sistem Pendingin AC"/>
    <x v="0"/>
    <s v="FM1-20-12-2026"/>
  </r>
  <r>
    <x v="16"/>
    <x v="13"/>
    <n v="1"/>
    <s v="AA 7643 OA // MERCY"/>
    <x v="0"/>
    <s v="Penurunan Kinerja Sistem Pendingin AC"/>
    <x v="0"/>
    <s v="FM1-6-12-2026"/>
  </r>
  <r>
    <x v="5"/>
    <x v="14"/>
    <n v="1"/>
    <s v="AA 7708 OA"/>
    <x v="0"/>
    <s v="Penurunan Kinerja Sistem Pendingin AC"/>
    <x v="0"/>
    <s v="FM1-14-11-2026"/>
  </r>
  <r>
    <x v="17"/>
    <x v="15"/>
    <n v="1"/>
    <s v="BA 7001 PU // MERCY ( 7620 OA )"/>
    <x v="0"/>
    <s v="Penurunan Kinerja Sistem Pendingin AC"/>
    <x v="0"/>
    <s v="FM1-18-11-2026"/>
  </r>
  <r>
    <x v="18"/>
    <x v="16"/>
    <n v="1"/>
    <s v="AA 7813 OA"/>
    <x v="0"/>
    <s v="Penurunan Kinerja Sistem Pendingin AC"/>
    <x v="0"/>
    <s v="FM1-7-11-2026"/>
  </r>
  <r>
    <x v="19"/>
    <x v="17"/>
    <n v="1"/>
    <s v="AA 7270 OA"/>
    <x v="0"/>
    <s v="Penurunan Kinerja Sistem Pendingin AC"/>
    <x v="0"/>
    <s v="FM1-16-1-2026"/>
  </r>
  <r>
    <x v="20"/>
    <x v="17"/>
    <n v="1"/>
    <s v="AA 7794 OA"/>
    <x v="0"/>
    <s v="Penurunan Kinerja Sistem Pendingin AC"/>
    <x v="0"/>
    <s v="FM1-30-1-2026"/>
  </r>
  <r>
    <x v="21"/>
    <x v="17"/>
    <n v="1"/>
    <s v="AA 7625 OA"/>
    <x v="0"/>
    <s v="Penurunan Kinerja Sistem Pendingin AC"/>
    <x v="0"/>
    <s v="FM1-31-1-2026"/>
  </r>
  <r>
    <x v="22"/>
    <x v="17"/>
    <n v="1"/>
    <s v="AA 7641 OA"/>
    <x v="0"/>
    <s v="Penurunan Kinerja Sistem Pendingin AC"/>
    <x v="0"/>
    <s v="FM1-6-11-2026"/>
  </r>
  <r>
    <x v="23"/>
    <x v="17"/>
    <n v="1"/>
    <s v="AA 7615 OA"/>
    <x v="0"/>
    <s v="Penurunan Kinerja Sistem Pendingin AC"/>
    <x v="0"/>
    <s v="FM1-11-12-2026"/>
  </r>
  <r>
    <x v="24"/>
    <x v="18"/>
    <n v="1"/>
    <s v="AA 7067 OA"/>
    <x v="0"/>
    <s v="Penurunan Kinerja Sistem Pendingin AC"/>
    <x v="0"/>
    <s v="FM1-1-1-2026"/>
  </r>
  <r>
    <x v="25"/>
    <x v="18"/>
    <n v="1"/>
    <s v="AA 7601 OA"/>
    <x v="0"/>
    <s v="Penurunan Kinerja Sistem Pendingin AC"/>
    <x v="0"/>
    <s v="FM1-10-1-2026"/>
  </r>
  <r>
    <x v="26"/>
    <x v="18"/>
    <n v="1"/>
    <s v="AA 7550 OA"/>
    <x v="0"/>
    <s v="Penurunan Kinerja Sistem Pendingin AC"/>
    <x v="0"/>
    <s v="FM1-26-12-2026"/>
  </r>
  <r>
    <x v="27"/>
    <x v="18"/>
    <n v="1"/>
    <s v="AA 7534 OA"/>
    <x v="0"/>
    <s v="Penurunan Kinerja Sistem Pendingin AC"/>
    <x v="0"/>
    <s v="FM1-29-12-2026"/>
  </r>
  <r>
    <x v="4"/>
    <x v="19"/>
    <n v="2"/>
    <s v="AA 7715 OA"/>
    <x v="0"/>
    <s v="Penurunan Kinerja Sistem Pendingin AC"/>
    <x v="0"/>
    <s v="FM1-8-1-2026"/>
  </r>
  <r>
    <x v="28"/>
    <x v="19"/>
    <n v="2"/>
    <s v="AA 7695 OA"/>
    <x v="0"/>
    <s v="Penurunan Kinerja Sistem Pendingin AC"/>
    <x v="0"/>
    <s v="FM1-1-11-2026"/>
  </r>
  <r>
    <x v="1"/>
    <x v="20"/>
    <n v="2"/>
    <s v="AA 7734 OA"/>
    <x v="0"/>
    <s v="Penurunan Kinerja Sistem Pendingin AC"/>
    <x v="0"/>
    <s v="FM1-25-11-2026"/>
  </r>
  <r>
    <x v="29"/>
    <x v="21"/>
    <n v="2"/>
    <s v="AA 7803 OA"/>
    <x v="0"/>
    <s v="Penurunan Kinerja Sistem Pendingin AC"/>
    <x v="0"/>
    <s v="FM1-29-11-2026"/>
  </r>
  <r>
    <x v="0"/>
    <x v="22"/>
    <n v="1"/>
    <s v="AA 7202 OA"/>
    <x v="0"/>
    <s v="Penurunan Kinerja Sistem Pendingin AC"/>
    <x v="0"/>
    <s v="FM1-13-12-2026"/>
  </r>
  <r>
    <x v="30"/>
    <x v="23"/>
    <n v="1"/>
    <s v="AA 7793 OA // MERCY"/>
    <x v="0"/>
    <s v="Penurunan Kinerja Sistem Pendingin AC"/>
    <x v="0"/>
    <s v="FM1-27-1-2026"/>
  </r>
  <r>
    <x v="0"/>
    <x v="23"/>
    <n v="1"/>
    <s v="AA 7564 OA // MERCY"/>
    <x v="0"/>
    <s v="Penurunan Kinerja Sistem Pendingin AC"/>
    <x v="0"/>
    <s v="FM1-13-12-2026"/>
  </r>
  <r>
    <x v="4"/>
    <x v="24"/>
    <n v="1"/>
    <s v="AA 7715 OA"/>
    <x v="0"/>
    <s v="Penurunan Kinerja Sistem Pendingin AC"/>
    <x v="0"/>
    <s v="FM1-8-1-2026"/>
  </r>
  <r>
    <x v="14"/>
    <x v="24"/>
    <n v="1"/>
    <s v="AA 7132 OA"/>
    <x v="0"/>
    <s v="Penurunan Kinerja Sistem Pendingin AC"/>
    <x v="0"/>
    <s v="FM1-21-1-2026"/>
  </r>
  <r>
    <x v="21"/>
    <x v="24"/>
    <n v="1"/>
    <s v="AA 7067 OA"/>
    <x v="0"/>
    <s v="Penurunan Kinerja Sistem Pendingin AC"/>
    <x v="0"/>
    <s v="FM1-31-1-2026"/>
  </r>
  <r>
    <x v="8"/>
    <x v="24"/>
    <n v="1"/>
    <s v="AA 7519 OA // MERCY"/>
    <x v="0"/>
    <s v="Penurunan Kinerja Sistem Pendingin AC"/>
    <x v="0"/>
    <s v="FM1-21-11-2026"/>
  </r>
  <r>
    <x v="31"/>
    <x v="24"/>
    <n v="1"/>
    <s v="AA 7734 OA"/>
    <x v="0"/>
    <s v="Penurunan Kinerja Sistem Pendingin AC"/>
    <x v="0"/>
    <s v="FM1-23-11-2026"/>
  </r>
  <r>
    <x v="29"/>
    <x v="24"/>
    <n v="1"/>
    <s v="AA 7803 OA"/>
    <x v="0"/>
    <s v="Penurunan Kinerja Sistem Pendingin AC"/>
    <x v="0"/>
    <s v="FM1-29-11-2026"/>
  </r>
  <r>
    <x v="32"/>
    <x v="24"/>
    <n v="1"/>
    <s v="AA 7132 OA"/>
    <x v="0"/>
    <s v="Penurunan Kinerja Sistem Pendingin AC"/>
    <x v="0"/>
    <s v="FM1-2-12-2026"/>
  </r>
  <r>
    <x v="0"/>
    <x v="24"/>
    <n v="1"/>
    <s v="AA 7202 OA"/>
    <x v="0"/>
    <s v="Penurunan Kinerja Sistem Pendingin AC"/>
    <x v="0"/>
    <s v="FM1-13-12-2026"/>
  </r>
  <r>
    <x v="33"/>
    <x v="24"/>
    <n v="1"/>
    <s v="AA 7805 OA"/>
    <x v="0"/>
    <s v="Penurunan Kinerja Sistem Pendingin AC"/>
    <x v="0"/>
    <s v="FM1-22-12-2026"/>
  </r>
  <r>
    <x v="28"/>
    <x v="25"/>
    <n v="1"/>
    <s v="AA 7695 OA"/>
    <x v="0"/>
    <s v="Penurunan Kinerja Sistem Pendingin AC"/>
    <x v="0"/>
    <s v="FM1-1-11-2026"/>
  </r>
  <r>
    <x v="34"/>
    <x v="26"/>
    <n v="1"/>
    <s v="AA 7795 OA"/>
    <x v="0"/>
    <s v="Penurunan Kinerja Sistem Pendingin AC"/>
    <x v="0"/>
    <s v="FM1-2-11-2026"/>
  </r>
  <r>
    <x v="35"/>
    <x v="27"/>
    <n v="1"/>
    <s v="AA 7582 OA"/>
    <x v="0"/>
    <s v="Penurunan Kinerja Sistem Pendingin AC"/>
    <x v="0"/>
    <s v="FM1-26-1-2026"/>
  </r>
  <r>
    <x v="1"/>
    <x v="27"/>
    <n v="1"/>
    <s v="AA 7728 OA // MERCY"/>
    <x v="0"/>
    <s v="Penurunan Kinerja Sistem Pendingin AC"/>
    <x v="0"/>
    <s v="FM1-25-11-2026"/>
  </r>
  <r>
    <x v="36"/>
    <x v="28"/>
    <n v="1"/>
    <s v="AA 7270 OA"/>
    <x v="0"/>
    <s v="Penurunan Kinerja Sistem Pendingin AC"/>
    <x v="0"/>
    <s v="FM1-28-11-2026"/>
  </r>
  <r>
    <x v="37"/>
    <x v="29"/>
    <n v="1"/>
    <s v="AA 7520 OA // MERCY"/>
    <x v="0"/>
    <s v="Penurunan Kinerja Sistem Pendingin AC"/>
    <x v="0"/>
    <s v="FM1-14-1-2026"/>
  </r>
  <r>
    <x v="37"/>
    <x v="30"/>
    <n v="1"/>
    <s v="AA 7550 OA"/>
    <x v="0"/>
    <s v="Penurunan Kinerja Sistem Pendingin AC"/>
    <x v="0"/>
    <s v="FM1-14-1-2026"/>
  </r>
  <r>
    <x v="38"/>
    <x v="30"/>
    <n v="1"/>
    <s v="AA 7816 OA"/>
    <x v="0"/>
    <s v="Penurunan Kinerja Sistem Pendingin AC"/>
    <x v="0"/>
    <s v="FM1-22-11-2026"/>
  </r>
  <r>
    <x v="39"/>
    <x v="31"/>
    <n v="1"/>
    <s v="AA 7804 OA"/>
    <x v="0"/>
    <s v="Penurunan Kinerja Sistem Pendingin AC"/>
    <x v="0"/>
    <s v="FM1-12-1-2026"/>
  </r>
  <r>
    <x v="37"/>
    <x v="31"/>
    <n v="1"/>
    <s v="AA 7550 OA"/>
    <x v="0"/>
    <s v="Penurunan Kinerja Sistem Pendingin AC"/>
    <x v="0"/>
    <s v="FM1-14-1-2026"/>
  </r>
  <r>
    <x v="40"/>
    <x v="31"/>
    <n v="1"/>
    <s v="AA 7226 OA"/>
    <x v="0"/>
    <s v="Penurunan Kinerja Sistem Pendingin AC"/>
    <x v="0"/>
    <s v="FM1-20-1-2026"/>
  </r>
  <r>
    <x v="22"/>
    <x v="31"/>
    <n v="1"/>
    <s v="AA 7029 OA"/>
    <x v="0"/>
    <s v="Penurunan Kinerja Sistem Pendingin AC"/>
    <x v="0"/>
    <s v="FM1-6-11-2026"/>
  </r>
  <r>
    <x v="41"/>
    <x v="31"/>
    <n v="1"/>
    <s v="AA 7597 OA"/>
    <x v="0"/>
    <s v="Penurunan Kinerja Sistem Pendingin AC"/>
    <x v="0"/>
    <s v="FM1-5-12-2026"/>
  </r>
  <r>
    <x v="42"/>
    <x v="31"/>
    <n v="1"/>
    <s v="AA 7738 OA"/>
    <x v="0"/>
    <s v="Penurunan Kinerja Sistem Pendingin AC"/>
    <x v="0"/>
    <s v="FM1-9-12-2026"/>
  </r>
  <r>
    <x v="33"/>
    <x v="31"/>
    <n v="1"/>
    <s v="AA 7161 OA"/>
    <x v="0"/>
    <s v="Penurunan Kinerja Sistem Pendingin AC"/>
    <x v="0"/>
    <s v="FM1-22-12-2026"/>
  </r>
  <r>
    <x v="21"/>
    <x v="32"/>
    <n v="6"/>
    <s v="AA 7725 OA"/>
    <x v="0"/>
    <s v="Penurunan Kinerja Sistem Pendingin AC"/>
    <x v="0"/>
    <s v="FM1-31-1-2026"/>
  </r>
  <r>
    <x v="43"/>
    <x v="33"/>
    <n v="3"/>
    <s v="AA 7730 OA // GOLDEN"/>
    <x v="0"/>
    <s v="Penurunan Kinerja Sistem Pendingin AC"/>
    <x v="0"/>
    <s v="FM1-16-11-2026"/>
  </r>
  <r>
    <x v="33"/>
    <x v="34"/>
    <n v="1"/>
    <s v="AA 7520 OA // MERCY"/>
    <x v="0"/>
    <s v="Penurunan Kinerja Sistem Pendingin AC"/>
    <x v="0"/>
    <s v="FM1-22-12-2026"/>
  </r>
  <r>
    <x v="33"/>
    <x v="35"/>
    <n v="1"/>
    <s v="AA 7522 OA // MERCY"/>
    <x v="0"/>
    <s v="Penurunan Kinerja Sistem Pendingin AC"/>
    <x v="0"/>
    <s v="FM1-22-12-2026"/>
  </r>
  <r>
    <x v="33"/>
    <x v="35"/>
    <n v="1"/>
    <s v="AA 7520 OA // MERCY"/>
    <x v="0"/>
    <s v="Penurunan Kinerja Sistem Pendingin AC"/>
    <x v="0"/>
    <s v="FM1-22-12-2026"/>
  </r>
  <r>
    <x v="44"/>
    <x v="36"/>
    <n v="2"/>
    <s v="AA 7058 OA"/>
    <x v="0"/>
    <s v="Penurunan Kinerja Sistem Pendingin AC"/>
    <x v="0"/>
    <s v="FM1-17-1-2026"/>
  </r>
  <r>
    <x v="33"/>
    <x v="36"/>
    <n v="1"/>
    <s v="AA 7520 OA // MERCY"/>
    <x v="0"/>
    <s v="Penurunan Kinerja Sistem Pendingin AC"/>
    <x v="0"/>
    <s v="FM1-22-12-2026"/>
  </r>
  <r>
    <x v="26"/>
    <x v="37"/>
    <n v="1"/>
    <s v="AA 7670 OA"/>
    <x v="0"/>
    <s v="Penurunan Kinerja Sistem Pendingin AC"/>
    <x v="0"/>
    <s v="FM1-26-12-2026"/>
  </r>
  <r>
    <x v="14"/>
    <x v="38"/>
    <n v="1"/>
    <s v="AA 7616 OA"/>
    <x v="0"/>
    <s v="Penurunan Kinerja Sistem Pendingin AC"/>
    <x v="0"/>
    <s v="FM1-21-1-2026"/>
  </r>
  <r>
    <x v="15"/>
    <x v="38"/>
    <n v="1"/>
    <s v="AA 7133 OA"/>
    <x v="0"/>
    <s v="Penurunan Kinerja Sistem Pendingin AC"/>
    <x v="0"/>
    <s v="FM1-22-1-2026"/>
  </r>
  <r>
    <x v="20"/>
    <x v="38"/>
    <n v="1"/>
    <s v="AA 7593 OA"/>
    <x v="0"/>
    <s v="Penurunan Kinerja Sistem Pendingin AC"/>
    <x v="0"/>
    <s v="FM1-30-1-2026"/>
  </r>
  <r>
    <x v="45"/>
    <x v="38"/>
    <n v="1"/>
    <s v="AA 7288 OA"/>
    <x v="0"/>
    <s v="Penurunan Kinerja Sistem Pendingin AC"/>
    <x v="0"/>
    <s v="FM1-10-12-2026"/>
  </r>
  <r>
    <x v="46"/>
    <x v="38"/>
    <n v="1"/>
    <s v="AA 7628 OA"/>
    <x v="0"/>
    <s v="Penurunan Kinerja Sistem Pendingin AC"/>
    <x v="0"/>
    <s v="FM1-28-12-2026"/>
  </r>
  <r>
    <x v="47"/>
    <x v="39"/>
    <n v="1"/>
    <s v="AA 7066 OA"/>
    <x v="0"/>
    <s v="Penurunan Kinerja Sistem Pendingin AC"/>
    <x v="0"/>
    <s v="FM1-20-2-2026"/>
  </r>
  <r>
    <x v="39"/>
    <x v="40"/>
    <n v="1"/>
    <s v="AA 7804 OA"/>
    <x v="0"/>
    <s v="Penurunan Kinerja Sistem Pendingin AC"/>
    <x v="0"/>
    <s v="FM1-12-1-2026"/>
  </r>
  <r>
    <x v="10"/>
    <x v="40"/>
    <n v="1"/>
    <s v="AA 7098 OA"/>
    <x v="0"/>
    <s v="Penurunan Kinerja Sistem Pendingin AC"/>
    <x v="0"/>
    <s v="FM1-25-12-2026"/>
  </r>
  <r>
    <x v="6"/>
    <x v="41"/>
    <n v="70"/>
    <s v="AA 7695 OA"/>
    <x v="0"/>
    <s v="Penurunan Kinerja Sistem Pendingin AC"/>
    <x v="0"/>
    <s v="FM1-15-11-2026"/>
  </r>
  <r>
    <x v="7"/>
    <x v="41"/>
    <n v="2"/>
    <s v="AA 7583 OA // MERCY"/>
    <x v="0"/>
    <s v="Penurunan Kinerja Sistem Pendingin AC"/>
    <x v="0"/>
    <s v="FM1-19-11-2026"/>
  </r>
  <r>
    <x v="12"/>
    <x v="42"/>
    <n v="40"/>
    <s v="AA 7803 OA"/>
    <x v="0"/>
    <s v="Penurunan Kinerja Sistem Pendingin AC"/>
    <x v="0"/>
    <s v="FM1-20-12-2026"/>
  </r>
  <r>
    <x v="42"/>
    <x v="43"/>
    <n v="0.5"/>
    <s v="AA 7785 OA"/>
    <x v="0"/>
    <s v="Penurunan Kinerja Sistem Pendingin AC"/>
    <x v="0"/>
    <s v="FM1-9-12-2026"/>
  </r>
  <r>
    <x v="48"/>
    <x v="44"/>
    <n v="1"/>
    <s v="AA 7803 OA"/>
    <x v="0"/>
    <s v="Penurunan Kinerja Sistem Pendingin AC"/>
    <x v="0"/>
    <s v="FM1-26-11-2026"/>
  </r>
  <r>
    <x v="49"/>
    <x v="45"/>
    <n v="1.5"/>
    <s v="AA 7098 OA"/>
    <x v="0"/>
    <s v="Penurunan Kinerja Sistem Pendingin AC"/>
    <x v="0"/>
    <s v="FM1-10-11-2026"/>
  </r>
  <r>
    <x v="50"/>
    <x v="46"/>
    <n v="15"/>
    <s v="AA 7620 OA"/>
    <x v="0"/>
    <s v="Penurunan Kinerja Sistem Pendingin AC"/>
    <x v="0"/>
    <s v="FM1-31-12-2026"/>
  </r>
  <r>
    <x v="39"/>
    <x v="47"/>
    <n v="1"/>
    <s v="AA 7804 OA"/>
    <x v="0"/>
    <s v="Penurunan Kinerja Sistem Pendingin AC"/>
    <x v="0"/>
    <s v="FM1-12-1-2026"/>
  </r>
  <r>
    <x v="31"/>
    <x v="48"/>
    <n v="1"/>
    <s v="AA 7734 OA"/>
    <x v="0"/>
    <s v="Penurunan Kinerja Sistem Pendingin AC"/>
    <x v="0"/>
    <s v="FM1-23-11-2026"/>
  </r>
  <r>
    <x v="51"/>
    <x v="49"/>
    <n v="1"/>
    <s v="AA 7132 OA"/>
    <x v="0"/>
    <s v="Penurunan Kinerja Sistem Pendingin AC"/>
    <x v="0"/>
    <s v="FM1-5-1-2026"/>
  </r>
  <r>
    <x v="52"/>
    <x v="50"/>
    <n v="1"/>
    <s v="AA 7728 OA // MERCY"/>
    <x v="0"/>
    <s v="Penurunan Kinerja Sistem Pendingin AC"/>
    <x v="1"/>
    <s v="FM2-9-1-2026"/>
  </r>
  <r>
    <x v="19"/>
    <x v="51"/>
    <n v="1"/>
    <s v="AA 7728 OA // MERCY"/>
    <x v="0"/>
    <s v="Kegagalan Sistem Mekanikal dan Elektrikal AC"/>
    <x v="1"/>
    <s v="FM2-16-1-2026"/>
  </r>
  <r>
    <x v="53"/>
    <x v="51"/>
    <n v="1"/>
    <s v="AA 7809 OA // MERCY"/>
    <x v="0"/>
    <s v="Kegagalan Sistem Mekanikal dan Elektrikal AC"/>
    <x v="1"/>
    <s v="FM2-18-1-2026"/>
  </r>
  <r>
    <x v="54"/>
    <x v="52"/>
    <n v="1"/>
    <s v="AA 7164 OA // MALANG"/>
    <x v="0"/>
    <s v="Kegagalan Sistem Mekanikal dan Elektrikal AC"/>
    <x v="1"/>
    <s v="FM2-13-1-2026"/>
  </r>
  <r>
    <x v="55"/>
    <x v="52"/>
    <n v="1"/>
    <s v="AA 7794 OA"/>
    <x v="0"/>
    <s v="Kegagalan Sistem Mekanikal dan Elektrikal AC"/>
    <x v="1"/>
    <s v="FM2-29-1-2026"/>
  </r>
  <r>
    <x v="34"/>
    <x v="52"/>
    <n v="1"/>
    <s v="AA 7559 OA // MERCY"/>
    <x v="0"/>
    <s v="Kegagalan Sistem Mekanikal dan Elektrikal AC"/>
    <x v="1"/>
    <s v="FM2-2-11-2026"/>
  </r>
  <r>
    <x v="56"/>
    <x v="52"/>
    <n v="1"/>
    <s v="AA 7805 OA"/>
    <x v="0"/>
    <s v="Kegagalan Sistem Mekanikal dan Elektrikal AC"/>
    <x v="1"/>
    <s v="FM2-17-12-2026"/>
  </r>
  <r>
    <x v="57"/>
    <x v="53"/>
    <n v="1"/>
    <s v="AA 7581 OA // MERCY"/>
    <x v="0"/>
    <s v="Kegagalan Sistem Mekanikal dan Elektrikal AC"/>
    <x v="1"/>
    <s v="FM2-8-12-2026"/>
  </r>
  <r>
    <x v="39"/>
    <x v="54"/>
    <n v="1"/>
    <s v="AA 7804 OA"/>
    <x v="0"/>
    <s v="Kegagalan Sistem Mekanikal dan Elektrikal AC"/>
    <x v="1"/>
    <s v="FM2-12-1-2026"/>
  </r>
  <r>
    <x v="36"/>
    <x v="54"/>
    <n v="1"/>
    <s v="AA 7270 OA"/>
    <x v="0"/>
    <s v="Kegagalan Sistem Mekanikal dan Elektrikal AC"/>
    <x v="1"/>
    <s v="FM2-28-11-2026"/>
  </r>
  <r>
    <x v="41"/>
    <x v="55"/>
    <n v="1"/>
    <s v="AA 7597 OA"/>
    <x v="0"/>
    <s v="Kegagalan Sistem Mekanikal dan Elektrikal AC"/>
    <x v="1"/>
    <s v="FM2-5-12-2026"/>
  </r>
  <r>
    <x v="42"/>
    <x v="56"/>
    <n v="1"/>
    <s v="AA 7738 OA"/>
    <x v="0"/>
    <s v="Kegagalan Sistem Mekanikal dan Elektrikal AC"/>
    <x v="1"/>
    <s v="FM2-9-12-2026"/>
  </r>
  <r>
    <x v="2"/>
    <x v="57"/>
    <n v="1"/>
    <s v="AA 7592 OA"/>
    <x v="0"/>
    <s v="Kegagalan Sistem Mekanikal dan Elektrikal AC"/>
    <x v="1"/>
    <s v="FM2-27-12-2026"/>
  </r>
  <r>
    <x v="40"/>
    <x v="58"/>
    <n v="1"/>
    <s v="AA 7226 OA"/>
    <x v="0"/>
    <s v="Kegagalan Sistem Mekanikal dan Elektrikal AC"/>
    <x v="1"/>
    <s v="FM2-20-1-2026"/>
  </r>
  <r>
    <x v="38"/>
    <x v="59"/>
    <n v="1"/>
    <s v="AA 7809 OA"/>
    <x v="0"/>
    <s v="Kegagalan Sistem Mekanikal dan Elektrikal AC"/>
    <x v="1"/>
    <s v="FM2-22-11-2026"/>
  </r>
  <r>
    <x v="0"/>
    <x v="60"/>
    <n v="1"/>
    <s v="AA 7813 OA"/>
    <x v="0"/>
    <s v="Kegagalan Sistem Mekanikal dan Elektrikal AC"/>
    <x v="1"/>
    <s v="FM2-13-12-2026"/>
  </r>
  <r>
    <x v="9"/>
    <x v="61"/>
    <n v="1"/>
    <s v="AA 7056 OA"/>
    <x v="0"/>
    <s v="Kegagalan Sistem Mekanikal dan Elektrikal AC"/>
    <x v="1"/>
    <s v="FM2-23-12-2026"/>
  </r>
  <r>
    <x v="30"/>
    <x v="62"/>
    <n v="1"/>
    <s v="AA 7638 OA // MERCY"/>
    <x v="0"/>
    <s v="Kegagalan Sistem Mekanikal dan Elektrikal AC"/>
    <x v="1"/>
    <s v="FM2-27-1-2026"/>
  </r>
  <r>
    <x v="58"/>
    <x v="62"/>
    <n v="1"/>
    <s v="AA 7072 OA"/>
    <x v="0"/>
    <s v="Kegagalan Sistem Mekanikal dan Elektrikal AC"/>
    <x v="1"/>
    <s v="FM2-11-11-2026"/>
  </r>
  <r>
    <x v="59"/>
    <x v="62"/>
    <n v="3"/>
    <s v="AA 7161 OA"/>
    <x v="0"/>
    <s v="Kegagalan Sistem Mekanikal dan Elektrikal AC"/>
    <x v="1"/>
    <s v="FM2-3-12-2026"/>
  </r>
  <r>
    <x v="0"/>
    <x v="63"/>
    <n v="1"/>
    <s v="AA 7202 OA"/>
    <x v="0"/>
    <s v="Kegagalan Sistem Mekanikal dan Elektrikal AC"/>
    <x v="1"/>
    <s v="FM2-13-12-2026"/>
  </r>
  <r>
    <x v="0"/>
    <x v="64"/>
    <n v="1"/>
    <s v="AA 7202 OA"/>
    <x v="0"/>
    <s v="Kegagalan Sistem Mekanikal dan Elektrikal AC"/>
    <x v="1"/>
    <s v="FM2-13-12-2026"/>
  </r>
  <r>
    <x v="55"/>
    <x v="65"/>
    <n v="1"/>
    <s v="AA 7810 OA"/>
    <x v="0"/>
    <s v="Kegagalan Sistem Mekanikal dan Elektrikal AC"/>
    <x v="1"/>
    <s v="FM2-29-1-2026"/>
  </r>
  <r>
    <x v="60"/>
    <x v="66"/>
    <n v="1"/>
    <s v="DD 7615"/>
    <x v="0"/>
    <s v="Kegagalan Sistem Mekanikal dan Elektrikal AC"/>
    <x v="1"/>
    <s v="FM2-2-1-2026"/>
  </r>
  <r>
    <x v="61"/>
    <x v="66"/>
    <n v="1"/>
    <s v="AA 7593 OA"/>
    <x v="0"/>
    <s v="Kegagalan Sistem Mekanikal dan Elektrikal AC"/>
    <x v="1"/>
    <s v="FM2-6-1-2026"/>
  </r>
  <r>
    <x v="3"/>
    <x v="66"/>
    <n v="1"/>
    <s v="AA 7715 OA"/>
    <x v="0"/>
    <s v="Kegagalan Sistem Mekanikal dan Elektrikal AC"/>
    <x v="1"/>
    <s v="FM2-7-1-2026"/>
  </r>
  <r>
    <x v="37"/>
    <x v="66"/>
    <n v="1"/>
    <s v="AA 7601 OA"/>
    <x v="0"/>
    <s v="Kegagalan Sistem Mekanikal dan Elektrikal AC"/>
    <x v="1"/>
    <s v="FM2-14-1-2026"/>
  </r>
  <r>
    <x v="53"/>
    <x v="66"/>
    <n v="1"/>
    <s v="AA 7606 OA"/>
    <x v="0"/>
    <s v="Kegagalan Sistem Mekanikal dan Elektrikal AC"/>
    <x v="1"/>
    <s v="FM2-18-1-2026"/>
  </r>
  <r>
    <x v="62"/>
    <x v="66"/>
    <n v="1"/>
    <s v="AA 7615 OA"/>
    <x v="0"/>
    <s v="Kegagalan Sistem Mekanikal dan Elektrikal AC"/>
    <x v="1"/>
    <s v="FM2-4-11-2026"/>
  </r>
  <r>
    <x v="63"/>
    <x v="66"/>
    <n v="1"/>
    <s v="AA 7593 OA"/>
    <x v="0"/>
    <s v="Kegagalan Sistem Mekanikal dan Elektrikal AC"/>
    <x v="1"/>
    <s v="FM2-20-11-2026"/>
  </r>
  <r>
    <x v="64"/>
    <x v="66"/>
    <n v="1"/>
    <s v="AA 7625 OA"/>
    <x v="0"/>
    <s v="Kegagalan Sistem Mekanikal dan Elektrikal AC"/>
    <x v="1"/>
    <s v="FM2-24-11-2026"/>
  </r>
  <r>
    <x v="65"/>
    <x v="66"/>
    <n v="1"/>
    <s v="AA 7628 OA"/>
    <x v="0"/>
    <s v="Kegagalan Sistem Mekanikal dan Elektrikal AC"/>
    <x v="1"/>
    <s v="FM2-27-11-2026"/>
  </r>
  <r>
    <x v="41"/>
    <x v="66"/>
    <n v="1"/>
    <s v="AA 7597 OA"/>
    <x v="0"/>
    <s v="Kegagalan Sistem Mekanikal dan Elektrikal AC"/>
    <x v="1"/>
    <s v="FM2-5-12-2026"/>
  </r>
  <r>
    <x v="57"/>
    <x v="66"/>
    <n v="1"/>
    <s v="AA 7698 OA"/>
    <x v="0"/>
    <s v="Kegagalan Sistem Mekanikal dan Elektrikal AC"/>
    <x v="1"/>
    <s v="FM2-8-12-2026"/>
  </r>
  <r>
    <x v="66"/>
    <x v="66"/>
    <n v="1"/>
    <s v="AA 7602 OA"/>
    <x v="0"/>
    <s v="Kegagalan Sistem Mekanikal dan Elektrikal AC"/>
    <x v="1"/>
    <s v="FM2-15-12-2026"/>
  </r>
  <r>
    <x v="12"/>
    <x v="66"/>
    <n v="1"/>
    <s v="AA 7698 OA"/>
    <x v="0"/>
    <s v="Kegagalan Sistem Mekanikal dan Elektrikal AC"/>
    <x v="1"/>
    <s v="FM2-20-12-2026"/>
  </r>
  <r>
    <x v="2"/>
    <x v="66"/>
    <n v="1"/>
    <s v="AA 7698 OA"/>
    <x v="0"/>
    <s v="Kegagalan Sistem Mekanikal dan Elektrikal AC"/>
    <x v="1"/>
    <s v="FM2-27-12-2026"/>
  </r>
  <r>
    <x v="52"/>
    <x v="67"/>
    <n v="1"/>
    <s v="AA 7812 OA"/>
    <x v="0"/>
    <s v="Kegagalan Sistem Mekanikal dan Elektrikal AC"/>
    <x v="1"/>
    <s v="FM2-9-1-2026"/>
  </r>
  <r>
    <x v="39"/>
    <x v="67"/>
    <n v="1"/>
    <s v="AA 7661 OA"/>
    <x v="0"/>
    <s v="Kegagalan Sistem Mekanikal dan Elektrikal AC"/>
    <x v="1"/>
    <s v="FM2-12-1-2026"/>
  </r>
  <r>
    <x v="37"/>
    <x v="67"/>
    <n v="1"/>
    <s v="AA 7550 OA"/>
    <x v="0"/>
    <s v="Kegagalan Sistem Mekanikal dan Elektrikal AC"/>
    <x v="1"/>
    <s v="FM2-14-1-2026"/>
  </r>
  <r>
    <x v="67"/>
    <x v="67"/>
    <n v="1"/>
    <s v="AA 7269 OA"/>
    <x v="0"/>
    <s v="Kegagalan Sistem Mekanikal dan Elektrikal AC"/>
    <x v="1"/>
    <s v="FM2-5-11-2026"/>
  </r>
  <r>
    <x v="5"/>
    <x v="67"/>
    <n v="1"/>
    <s v="AA 7080 OA"/>
    <x v="0"/>
    <s v="Kegagalan Sistem Mekanikal dan Elektrikal AC"/>
    <x v="1"/>
    <s v="FM2-14-11-2026"/>
  </r>
  <r>
    <x v="6"/>
    <x v="67"/>
    <n v="1"/>
    <s v="AA 7531 OA"/>
    <x v="0"/>
    <s v="Kegagalan Sistem Mekanikal dan Elektrikal AC"/>
    <x v="1"/>
    <s v="FM2-15-11-2026"/>
  </r>
  <r>
    <x v="43"/>
    <x v="67"/>
    <n v="1"/>
    <s v="AA 7268 OA"/>
    <x v="0"/>
    <s v="Kegagalan Sistem Mekanikal dan Elektrikal AC"/>
    <x v="1"/>
    <s v="FM2-16-11-2026"/>
  </r>
  <r>
    <x v="48"/>
    <x v="67"/>
    <n v="1"/>
    <s v="AA 7793 OA"/>
    <x v="0"/>
    <s v="Kegagalan Sistem Mekanikal dan Elektrikal AC"/>
    <x v="1"/>
    <s v="FM2-26-11-2026"/>
  </r>
  <r>
    <x v="29"/>
    <x v="67"/>
    <n v="1"/>
    <s v="AA 7728 OA"/>
    <x v="0"/>
    <s v="Kegagalan Sistem Mekanikal dan Elektrikal AC"/>
    <x v="1"/>
    <s v="FM2-29-11-2026"/>
  </r>
  <r>
    <x v="32"/>
    <x v="67"/>
    <n v="1"/>
    <s v="AA 7149 OA"/>
    <x v="0"/>
    <s v="Kegagalan Sistem Mekanikal dan Elektrikal AC"/>
    <x v="1"/>
    <s v="FM2-2-12-2026"/>
  </r>
  <r>
    <x v="59"/>
    <x v="67"/>
    <n v="1"/>
    <s v="AA 7806 OA"/>
    <x v="0"/>
    <s v="Kegagalan Sistem Mekanikal dan Elektrikal AC"/>
    <x v="1"/>
    <s v="FM2-3-12-2026"/>
  </r>
  <r>
    <x v="57"/>
    <x v="67"/>
    <n v="1"/>
    <s v="AA 7029 OA"/>
    <x v="0"/>
    <s v="Kegagalan Sistem Mekanikal dan Elektrikal AC"/>
    <x v="1"/>
    <s v="FM2-8-12-2026"/>
  </r>
  <r>
    <x v="42"/>
    <x v="67"/>
    <n v="1"/>
    <s v="AA 7581 OA // MERCY"/>
    <x v="0"/>
    <s v="Kegagalan Sistem Mekanikal dan Elektrikal AC"/>
    <x v="1"/>
    <s v="FM2-9-12-2026"/>
  </r>
  <r>
    <x v="2"/>
    <x v="67"/>
    <n v="1"/>
    <s v="AA 7534 OA"/>
    <x v="0"/>
    <s v="Kegagalan Sistem Mekanikal dan Elektrikal AC"/>
    <x v="1"/>
    <s v="FM2-27-12-2026"/>
  </r>
  <r>
    <x v="46"/>
    <x v="67"/>
    <n v="1"/>
    <s v="AA 7753 OA // MERCY"/>
    <x v="0"/>
    <s v="Kegagalan Sistem Mekanikal dan Elektrikal AC"/>
    <x v="1"/>
    <s v="FM2-28-12-2026"/>
  </r>
  <r>
    <x v="50"/>
    <x v="67"/>
    <n v="1"/>
    <s v="AA 7202 OA"/>
    <x v="0"/>
    <s v="Kegagalan Sistem Mekanikal dan Elektrikal AC"/>
    <x v="1"/>
    <s v="FM2-31-12-2026"/>
  </r>
  <r>
    <x v="25"/>
    <x v="68"/>
    <n v="1"/>
    <s v="AA 7133 OA"/>
    <x v="0"/>
    <s v="Kegagalan Sistem Mekanikal dan Elektrikal AC"/>
    <x v="1"/>
    <s v="FM2-10-1-2026"/>
  </r>
  <r>
    <x v="43"/>
    <x v="68"/>
    <n v="1"/>
    <s v="AA 7814 OA"/>
    <x v="0"/>
    <s v="Kegagalan Sistem Mekanikal dan Elektrikal AC"/>
    <x v="1"/>
    <s v="FM2-16-11-2026"/>
  </r>
  <r>
    <x v="17"/>
    <x v="68"/>
    <n v="1"/>
    <s v="AA 7814 OA"/>
    <x v="0"/>
    <s v="Kegagalan Sistem Mekanikal dan Elektrikal AC"/>
    <x v="1"/>
    <s v="FM2-18-11-2026"/>
  </r>
  <r>
    <x v="29"/>
    <x v="68"/>
    <n v="1"/>
    <s v="AA 7803 OA"/>
    <x v="0"/>
    <s v="Kegagalan Sistem Mekanikal dan Elektrikal AC"/>
    <x v="1"/>
    <s v="FM2-29-11-2026"/>
  </r>
  <r>
    <x v="68"/>
    <x v="68"/>
    <n v="1"/>
    <s v="AA 7602 OA"/>
    <x v="0"/>
    <s v="Kegagalan Sistem Mekanikal dan Elektrikal AC"/>
    <x v="1"/>
    <s v="FM2-16-12-2026"/>
  </r>
  <r>
    <x v="69"/>
    <x v="68"/>
    <n v="1"/>
    <s v="AA 7628 OA"/>
    <x v="0"/>
    <s v="Kegagalan Sistem Mekanikal dan Elektrikal AC"/>
    <x v="1"/>
    <s v="FM2-18-12-2026"/>
  </r>
  <r>
    <x v="10"/>
    <x v="68"/>
    <n v="1"/>
    <s v="AA 7601 OA"/>
    <x v="0"/>
    <s v="Kegagalan Sistem Mekanikal dan Elektrikal AC"/>
    <x v="1"/>
    <s v="FM2-25-12-2026"/>
  </r>
  <r>
    <x v="57"/>
    <x v="69"/>
    <n v="1"/>
    <s v="AA 7741 OA"/>
    <x v="0"/>
    <s v="Kegagalan Sistem Mekanikal dan Elektrikal AC"/>
    <x v="1"/>
    <s v="FM2-8-12-2026"/>
  </r>
  <r>
    <x v="0"/>
    <x v="69"/>
    <n v="1"/>
    <s v="AA 7818 OA"/>
    <x v="0"/>
    <s v="Kegagalan Sistem Mekanikal dan Elektrikal AC"/>
    <x v="1"/>
    <s v="FM2-13-12-2026"/>
  </r>
  <r>
    <x v="44"/>
    <x v="70"/>
    <n v="1"/>
    <s v="AA 7809 OA // MERCY"/>
    <x v="0"/>
    <s v="Kegagalan Sistem Mekanikal dan Elektrikal AC"/>
    <x v="1"/>
    <s v="FM2-17-1-2026"/>
  </r>
  <r>
    <x v="52"/>
    <x v="71"/>
    <n v="1"/>
    <s v="AA 7582 OA // MERCY"/>
    <x v="0"/>
    <s v="Kegagalan Sistem Mekanikal dan Elektrikal AC"/>
    <x v="1"/>
    <s v="FM2-9-1-2026"/>
  </r>
  <r>
    <x v="10"/>
    <x v="72"/>
    <n v="1"/>
    <s v="AA 7535 OA"/>
    <x v="0"/>
    <s v="Kegagalan Sistem Mekanikal dan Elektrikal AC"/>
    <x v="1"/>
    <s v="FM2-25-12-2026"/>
  </r>
  <r>
    <x v="4"/>
    <x v="73"/>
    <n v="1"/>
    <s v="AA 7697 OA // MERCY"/>
    <x v="0"/>
    <s v="Kegagalan Sistem Mekanikal dan Elektrikal AC"/>
    <x v="1"/>
    <s v="FM2-8-1-2026"/>
  </r>
  <r>
    <x v="39"/>
    <x v="74"/>
    <n v="1"/>
    <s v="AA 7661 OA"/>
    <x v="0"/>
    <s v="Kegagalan Sistem Mekanikal dan Elektrikal AC"/>
    <x v="1"/>
    <s v="FM2-12-1-2026"/>
  </r>
  <r>
    <x v="37"/>
    <x v="74"/>
    <n v="1"/>
    <s v="AA 7620 OA"/>
    <x v="0"/>
    <s v="Kegagalan Sistem Mekanikal dan Elektrikal AC"/>
    <x v="1"/>
    <s v="FM2-14-1-2026"/>
  </r>
  <r>
    <x v="67"/>
    <x v="75"/>
    <n v="1"/>
    <s v="AA 7269 OA"/>
    <x v="0"/>
    <s v="Kegagalan Sistem Mekanikal dan Elektrikal AC"/>
    <x v="1"/>
    <s v="FM2-5-11-2026"/>
  </r>
  <r>
    <x v="35"/>
    <x v="76"/>
    <n v="1"/>
    <s v="AA 7819 OA"/>
    <x v="0"/>
    <s v="Kegagalan Sistem Mekanikal dan Elektrikal AC"/>
    <x v="1"/>
    <s v="FM2-26-1-2026"/>
  </r>
  <r>
    <x v="35"/>
    <x v="77"/>
    <n v="1"/>
    <s v="AA 7819 OA"/>
    <x v="0"/>
    <s v="Kegagalan Sistem Mekanikal dan Elektrikal AC"/>
    <x v="1"/>
    <s v="FM2-26-1-2026"/>
  </r>
  <r>
    <x v="44"/>
    <x v="78"/>
    <n v="1"/>
    <s v="AA 7058 OA"/>
    <x v="0"/>
    <s v="Kegagalan Sistem Mekanikal dan Elektrikal AC"/>
    <x v="1"/>
    <s v="FM2-17-1-2026"/>
  </r>
  <r>
    <x v="66"/>
    <x v="79"/>
    <n v="1"/>
    <s v="AA 7814 OA"/>
    <x v="0"/>
    <s v="Kegagalan Sistem Mekanikal dan Elektrikal AC"/>
    <x v="1"/>
    <s v="FM2-15-12-2026"/>
  </r>
  <r>
    <x v="70"/>
    <x v="80"/>
    <n v="1"/>
    <s v="AA 7027 OA"/>
    <x v="0"/>
    <s v="Kegagalan Sistem Mekanikal dan Elektrikal AC"/>
    <x v="1"/>
    <s v="FM2-19-12-2026"/>
  </r>
  <r>
    <x v="70"/>
    <x v="81"/>
    <n v="1"/>
    <s v="AA 7027 OA"/>
    <x v="0"/>
    <s v="Kegagalan Sistem Mekanikal dan Elektrikal AC"/>
    <x v="1"/>
    <s v="FM2-19-12-2026"/>
  </r>
  <r>
    <x v="70"/>
    <x v="82"/>
    <n v="1"/>
    <s v="AA 7027 OA"/>
    <x v="0"/>
    <s v="Kegagalan Sistem Mekanikal dan Elektrikal AC"/>
    <x v="1"/>
    <s v="FM2-19-12-2026"/>
  </r>
  <r>
    <x v="46"/>
    <x v="83"/>
    <n v="1"/>
    <s v="AA 7817 OA"/>
    <x v="0"/>
    <s v="Kegagalan Sistem Mekanikal dan Elektrikal AC"/>
    <x v="1"/>
    <s v="FM2-28-12-2026"/>
  </r>
  <r>
    <x v="37"/>
    <x v="84"/>
    <n v="1"/>
    <s v="AA 7620 OA"/>
    <x v="0"/>
    <s v="Kegagalan Sistem Mekanikal dan Elektrikal AC"/>
    <x v="1"/>
    <s v="FM2-14-1-2026"/>
  </r>
  <r>
    <x v="37"/>
    <x v="85"/>
    <n v="1"/>
    <s v="AA 7620 OA"/>
    <x v="0"/>
    <s v="Kegagalan Sistem Mekanikal dan Elektrikal AC"/>
    <x v="1"/>
    <s v="FM2-14-1-2026"/>
  </r>
  <r>
    <x v="12"/>
    <x v="86"/>
    <n v="1"/>
    <s v="AA BENGKEL"/>
    <x v="0"/>
    <s v="Kegagalan Sistem Mekanikal dan Elektrikal AC"/>
    <x v="1"/>
    <s v="FM2-20-12-2026"/>
  </r>
  <r>
    <x v="12"/>
    <x v="87"/>
    <n v="1"/>
    <s v="AA BENGKEL"/>
    <x v="0"/>
    <s v="Kegagalan Sistem Mekanikal dan Elektrikal AC"/>
    <x v="1"/>
    <s v="FM2-20-12-2026"/>
  </r>
  <r>
    <x v="44"/>
    <x v="88"/>
    <n v="1"/>
    <s v="AA 7058 OA"/>
    <x v="0"/>
    <s v="Kegagalan Sistem Mekanikal dan Elektrikal AC"/>
    <x v="1"/>
    <s v="FM2-17-1-2026"/>
  </r>
  <r>
    <x v="19"/>
    <x v="89"/>
    <n v="1"/>
    <s v="AA 7552 OA"/>
    <x v="0"/>
    <s v="Kegagalan Sistem Mekanikal dan Elektrikal AC"/>
    <x v="1"/>
    <s v="FM2-16-1-2026"/>
  </r>
  <r>
    <x v="57"/>
    <x v="89"/>
    <n v="1"/>
    <s v="AA 7522 OA // MERCY"/>
    <x v="0"/>
    <s v="Kegagalan Sistem Mekanikal dan Elektrikal AC"/>
    <x v="1"/>
    <s v="FM2-8-12-2026"/>
  </r>
  <r>
    <x v="40"/>
    <x v="90"/>
    <n v="1"/>
    <s v="AA 7642 OA"/>
    <x v="0"/>
    <s v="Kegagalan Sistem Mekanikal dan Elektrikal AC"/>
    <x v="1"/>
    <s v="FM2-20-1-2026"/>
  </r>
  <r>
    <x v="71"/>
    <x v="91"/>
    <n v="1"/>
    <s v="AA 7807 OA"/>
    <x v="0"/>
    <s v="Kegagalan Sistem Mekanikal dan Elektrikal AC"/>
    <x v="1"/>
    <s v="FM2-19-1-2026"/>
  </r>
  <r>
    <x v="32"/>
    <x v="92"/>
    <n v="1"/>
    <s v="AA 7762 OA"/>
    <x v="0"/>
    <s v="Kegagalan Sistem Mekanikal dan Elektrikal AC"/>
    <x v="1"/>
    <s v="FM2-2-12-2026"/>
  </r>
  <r>
    <x v="50"/>
    <x v="93"/>
    <n v="1"/>
    <s v="AA 7738 OA"/>
    <x v="0"/>
    <s v="Kegagalan Sistem Mekanikal dan Elektrikal AC"/>
    <x v="1"/>
    <s v="FM2-31-12-2026"/>
  </r>
  <r>
    <x v="40"/>
    <x v="94"/>
    <n v="1"/>
    <s v="AA 7059 OA"/>
    <x v="0"/>
    <s v="Kegagalan Sistem Mekanikal dan Elektrikal AC"/>
    <x v="1"/>
    <s v="FM2-20-1-2026"/>
  </r>
  <r>
    <x v="45"/>
    <x v="94"/>
    <n v="1"/>
    <s v="AA 7288 OA"/>
    <x v="0"/>
    <s v="Kegagalan Sistem Mekanikal dan Elektrikal AC"/>
    <x v="1"/>
    <s v="FM2-10-12-2026"/>
  </r>
  <r>
    <x v="58"/>
    <x v="95"/>
    <n v="1"/>
    <s v="AA 7708 OA"/>
    <x v="0"/>
    <s v="Kegagalan Sistem Mekanikal dan Elektrikal AC"/>
    <x v="1"/>
    <s v="FM2-11-11-2026"/>
  </r>
  <r>
    <x v="22"/>
    <x v="96"/>
    <n v="1"/>
    <s v="AA 7029 OA"/>
    <x v="0"/>
    <s v="Kegagalan Sistem Mekanikal dan Elektrikal AC"/>
    <x v="1"/>
    <s v="FM2-6-11-2026"/>
  </r>
  <r>
    <x v="18"/>
    <x v="97"/>
    <n v="1"/>
    <s v="AA 7098 OA"/>
    <x v="0"/>
    <s v="Kegagalan Sistem Mekanikal dan Elektrikal AC"/>
    <x v="1"/>
    <s v="FM2-7-11-2026"/>
  </r>
  <r>
    <x v="72"/>
    <x v="98"/>
    <n v="1"/>
    <s v="AA 7753 OA"/>
    <x v="0"/>
    <s v="Kegagalan Sistem Mekanikal dan Elektrikal AC"/>
    <x v="1"/>
    <s v="FM2-3-1-2026"/>
  </r>
  <r>
    <x v="54"/>
    <x v="99"/>
    <n v="1"/>
    <s v="AA 7602 OA"/>
    <x v="0"/>
    <s v="Kegagalan Sistem Mekanikal dan Elektrikal AC"/>
    <x v="1"/>
    <s v="FM2-13-1-2026"/>
  </r>
  <r>
    <x v="73"/>
    <x v="99"/>
    <n v="1"/>
    <s v="AA 7058 OA"/>
    <x v="0"/>
    <s v="Kegagalan Sistem Mekanikal dan Elektrikal AC"/>
    <x v="1"/>
    <s v="FM2-15-1-2026"/>
  </r>
  <r>
    <x v="50"/>
    <x v="99"/>
    <n v="1"/>
    <s v="AA 7738 OA"/>
    <x v="0"/>
    <s v="Kegagalan Sistem Mekanikal dan Elektrikal AC"/>
    <x v="1"/>
    <s v="FM2-31-12-2026"/>
  </r>
  <r>
    <x v="4"/>
    <x v="100"/>
    <n v="1"/>
    <s v="AA 7535 OA"/>
    <x v="0"/>
    <s v="Kegagalan Sistem Mekanikal dan Elektrikal AC"/>
    <x v="1"/>
    <s v="FM2-8-1-2026"/>
  </r>
  <r>
    <x v="58"/>
    <x v="101"/>
    <n v="1"/>
    <s v="AA 7708 OA"/>
    <x v="0"/>
    <s v="Kegagalan Sistem Mekanikal dan Elektrikal AC"/>
    <x v="1"/>
    <s v="FM2-11-11-2026"/>
  </r>
  <r>
    <x v="58"/>
    <x v="102"/>
    <n v="1"/>
    <s v="AA 7708 OA"/>
    <x v="0"/>
    <s v="Kegagalan Sistem Mekanikal dan Elektrikal AC"/>
    <x v="1"/>
    <s v="FM2-11-11-2026"/>
  </r>
  <r>
    <x v="69"/>
    <x v="103"/>
    <n v="2"/>
    <s v="AA 7067 OA"/>
    <x v="0"/>
    <s v="Kegagalan Sistem Mekanikal dan Elektrikal AC"/>
    <x v="1"/>
    <s v="FM2-18-12-2026"/>
  </r>
  <r>
    <x v="4"/>
    <x v="104"/>
    <n v="20"/>
    <s v="AA 7638 OA"/>
    <x v="0"/>
    <s v="Kegagalan Sistem Mekanikal dan Elektrikal AC"/>
    <x v="1"/>
    <s v="FM2-8-1-2026"/>
  </r>
  <r>
    <x v="29"/>
    <x v="105"/>
    <n v="2"/>
    <s v="AA 7813 OA"/>
    <x v="0"/>
    <s v="Kegagalan Sistem Mekanikal dan Elektrikal AC"/>
    <x v="1"/>
    <s v="FM2-29-11-2026"/>
  </r>
  <r>
    <x v="14"/>
    <x v="106"/>
    <n v="1"/>
    <s v="AA 7519 OA // MERCY"/>
    <x v="0"/>
    <s v="Kegagalan Sistem Mekanikal dan Elektrikal AC"/>
    <x v="1"/>
    <s v="FM2-21-1-2026"/>
  </r>
  <r>
    <x v="42"/>
    <x v="106"/>
    <n v="4"/>
    <s v="AA 7785 OA"/>
    <x v="0"/>
    <s v="Kegagalan Sistem Mekanikal dan Elektrikal AC"/>
    <x v="1"/>
    <s v="FM2-9-12-2026"/>
  </r>
  <r>
    <x v="72"/>
    <x v="107"/>
    <n v="1"/>
    <s v="AA 7620 OA"/>
    <x v="0"/>
    <s v="Kegagalan Sistem Mekanikal dan Elektrikal AC"/>
    <x v="1"/>
    <s v="FM2-3-1-2026"/>
  </r>
  <r>
    <x v="4"/>
    <x v="107"/>
    <n v="1"/>
    <s v="AA 7620 OA"/>
    <x v="0"/>
    <s v="Kegagalan Sistem Mekanikal dan Elektrikal AC"/>
    <x v="1"/>
    <s v="FM2-8-1-2026"/>
  </r>
  <r>
    <x v="25"/>
    <x v="107"/>
    <n v="3"/>
    <s v="AA 7553 OA // MERCY"/>
    <x v="0"/>
    <s v="Kegagalan Sistem Mekanikal dan Elektrikal AC"/>
    <x v="1"/>
    <s v="FM2-10-1-2026"/>
  </r>
  <r>
    <x v="19"/>
    <x v="107"/>
    <n v="2"/>
    <s v="AA 7270 OA"/>
    <x v="0"/>
    <s v="Kegagalan Sistem Mekanikal dan Elektrikal AC"/>
    <x v="1"/>
    <s v="FM2-16-1-2026"/>
  </r>
  <r>
    <x v="14"/>
    <x v="107"/>
    <n v="1"/>
    <s v="AA 7728 OA"/>
    <x v="0"/>
    <s v="Kegagalan Sistem Mekanikal dan Elektrikal AC"/>
    <x v="1"/>
    <s v="FM2-21-1-2026"/>
  </r>
  <r>
    <x v="14"/>
    <x v="107"/>
    <n v="3"/>
    <s v="AA 7519 OA // MERCY"/>
    <x v="0"/>
    <s v="Kegagalan Sistem Mekanikal dan Elektrikal AC"/>
    <x v="1"/>
    <s v="FM2-21-1-2026"/>
  </r>
  <r>
    <x v="15"/>
    <x v="107"/>
    <n v="1"/>
    <s v="AA 7132 OA"/>
    <x v="0"/>
    <s v="Kegagalan Sistem Mekanikal dan Elektrikal AC"/>
    <x v="1"/>
    <s v="FM2-22-1-2026"/>
  </r>
  <r>
    <x v="30"/>
    <x v="107"/>
    <n v="1"/>
    <s v="AA 7638 OA // MERCY"/>
    <x v="0"/>
    <s v="Kegagalan Sistem Mekanikal dan Elektrikal AC"/>
    <x v="1"/>
    <s v="FM2-27-1-2026"/>
  </r>
  <r>
    <x v="30"/>
    <x v="107"/>
    <n v="1"/>
    <s v="AA 7615 OA"/>
    <x v="0"/>
    <s v="Kegagalan Sistem Mekanikal dan Elektrikal AC"/>
    <x v="1"/>
    <s v="FM2-27-1-2026"/>
  </r>
  <r>
    <x v="20"/>
    <x v="107"/>
    <n v="1"/>
    <s v="AA 7794 OA"/>
    <x v="0"/>
    <s v="Kegagalan Sistem Mekanikal dan Elektrikal AC"/>
    <x v="1"/>
    <s v="FM2-30-1-2026"/>
  </r>
  <r>
    <x v="21"/>
    <x v="107"/>
    <n v="3"/>
    <s v="AA 7625 OA"/>
    <x v="0"/>
    <s v="Kegagalan Sistem Mekanikal dan Elektrikal AC"/>
    <x v="1"/>
    <s v="FM2-31-1-2026"/>
  </r>
  <r>
    <x v="74"/>
    <x v="107"/>
    <n v="2"/>
    <s v="AA 7562 OA // MERCY"/>
    <x v="0"/>
    <s v="Kegagalan Sistem Mekanikal dan Elektrikal AC"/>
    <x v="1"/>
    <s v="FM2-19-2-2026"/>
  </r>
  <r>
    <x v="18"/>
    <x v="107"/>
    <n v="1"/>
    <s v="AA 7534 OA ( D 7526 LA )"/>
    <x v="0"/>
    <s v="Kegagalan Sistem Mekanikal dan Elektrikal AC"/>
    <x v="1"/>
    <s v="FM2-7-11-2026"/>
  </r>
  <r>
    <x v="75"/>
    <x v="107"/>
    <n v="1"/>
    <s v="AA 7066 OA"/>
    <x v="0"/>
    <s v="Kegagalan Sistem Mekanikal dan Elektrikal AC"/>
    <x v="1"/>
    <s v="FM2-12-11-2026"/>
  </r>
  <r>
    <x v="7"/>
    <x v="107"/>
    <n v="1"/>
    <s v="AA 7066 OA"/>
    <x v="0"/>
    <s v="Kegagalan Sistem Mekanikal dan Elektrikal AC"/>
    <x v="1"/>
    <s v="FM2-19-11-2026"/>
  </r>
  <r>
    <x v="38"/>
    <x v="107"/>
    <n v="1"/>
    <s v="AA 7613 OA"/>
    <x v="0"/>
    <s v="Kegagalan Sistem Mekanikal dan Elektrikal AC"/>
    <x v="1"/>
    <s v="FM2-22-11-2026"/>
  </r>
  <r>
    <x v="31"/>
    <x v="107"/>
    <n v="1"/>
    <s v="AA 7202 OA"/>
    <x v="0"/>
    <s v="Kegagalan Sistem Mekanikal dan Elektrikal AC"/>
    <x v="1"/>
    <s v="FM2-23-11-2026"/>
  </r>
  <r>
    <x v="36"/>
    <x v="107"/>
    <n v="2"/>
    <s v="AA 7615 OA"/>
    <x v="0"/>
    <s v="Kegagalan Sistem Mekanikal dan Elektrikal AC"/>
    <x v="1"/>
    <s v="FM2-28-11-2026"/>
  </r>
  <r>
    <x v="32"/>
    <x v="107"/>
    <n v="1"/>
    <s v="AA 7149 OA"/>
    <x v="0"/>
    <s v="Kegagalan Sistem Mekanikal dan Elektrikal AC"/>
    <x v="1"/>
    <s v="FM2-2-12-2026"/>
  </r>
  <r>
    <x v="32"/>
    <x v="107"/>
    <n v="2"/>
    <s v="AA 7067 OA"/>
    <x v="0"/>
    <s v="Kegagalan Sistem Mekanikal dan Elektrikal AC"/>
    <x v="1"/>
    <s v="FM2-2-12-2026"/>
  </r>
  <r>
    <x v="41"/>
    <x v="107"/>
    <n v="3"/>
    <s v="AA 7597 OA"/>
    <x v="0"/>
    <s v="Kegagalan Sistem Mekanikal dan Elektrikal AC"/>
    <x v="1"/>
    <s v="FM2-5-12-2026"/>
  </r>
  <r>
    <x v="57"/>
    <x v="107"/>
    <n v="1"/>
    <s v="AA 7269 OA"/>
    <x v="0"/>
    <s v="Kegagalan Sistem Mekanikal dan Elektrikal AC"/>
    <x v="1"/>
    <s v="FM2-8-12-2026"/>
  </r>
  <r>
    <x v="42"/>
    <x v="107"/>
    <n v="1"/>
    <s v="AA 7807 OA"/>
    <x v="0"/>
    <s v="Kegagalan Sistem Mekanikal dan Elektrikal AC"/>
    <x v="1"/>
    <s v="FM2-9-12-2026"/>
  </r>
  <r>
    <x v="0"/>
    <x v="107"/>
    <n v="1"/>
    <s v="AA 7295 OA"/>
    <x v="0"/>
    <s v="Kegagalan Sistem Mekanikal dan Elektrikal AC"/>
    <x v="1"/>
    <s v="FM2-13-12-2026"/>
  </r>
  <r>
    <x v="0"/>
    <x v="107"/>
    <n v="1"/>
    <s v="AA 7599 OA"/>
    <x v="0"/>
    <s v="Kegagalan Sistem Mekanikal dan Elektrikal AC"/>
    <x v="1"/>
    <s v="FM2-13-12-2026"/>
  </r>
  <r>
    <x v="76"/>
    <x v="107"/>
    <n v="1"/>
    <s v="AA 7641 OA"/>
    <x v="0"/>
    <s v="Kegagalan Sistem Mekanikal dan Elektrikal AC"/>
    <x v="1"/>
    <s v="FM2-21-12-2026"/>
  </r>
  <r>
    <x v="33"/>
    <x v="107"/>
    <n v="5"/>
    <s v="AA 7521 OA // MERCY"/>
    <x v="0"/>
    <s v="Kegagalan Sistem Mekanikal dan Elektrikal AC"/>
    <x v="1"/>
    <s v="FM2-22-12-2026"/>
  </r>
  <r>
    <x v="9"/>
    <x v="107"/>
    <n v="2"/>
    <s v="AA 7056 OA"/>
    <x v="0"/>
    <s v="Kegagalan Sistem Mekanikal dan Elektrikal AC"/>
    <x v="1"/>
    <s v="FM2-23-12-2026"/>
  </r>
  <r>
    <x v="10"/>
    <x v="107"/>
    <n v="1"/>
    <s v="AA 7067 OA"/>
    <x v="0"/>
    <s v="Kegagalan Sistem Mekanikal dan Elektrikal AC"/>
    <x v="1"/>
    <s v="FM2-25-12-2026"/>
  </r>
  <r>
    <x v="27"/>
    <x v="107"/>
    <n v="1"/>
    <s v="AA 7795 OA"/>
    <x v="0"/>
    <s v="Kegagalan Sistem Mekanikal dan Elektrikal AC"/>
    <x v="1"/>
    <s v="FM2-29-12-2026"/>
  </r>
  <r>
    <x v="27"/>
    <x v="107"/>
    <n v="2"/>
    <s v="AA 7816 OA"/>
    <x v="0"/>
    <s v="Kegagalan Sistem Mekanikal dan Elektrikal AC"/>
    <x v="1"/>
    <s v="FM2-29-12-2026"/>
  </r>
  <r>
    <x v="27"/>
    <x v="107"/>
    <n v="4"/>
    <s v="AA 7534 OA"/>
    <x v="0"/>
    <s v="Kegagalan Sistem Mekanikal dan Elektrikal AC"/>
    <x v="1"/>
    <s v="FM2-29-12-2026"/>
  </r>
  <r>
    <x v="77"/>
    <x v="107"/>
    <n v="1"/>
    <s v="AA 7562 OA"/>
    <x v="0"/>
    <s v="Kegagalan Sistem Mekanikal dan Elektrikal AC"/>
    <x v="1"/>
    <s v="FM2-30-12-2026"/>
  </r>
  <r>
    <x v="50"/>
    <x v="107"/>
    <n v="2"/>
    <s v="AA 7793 OA"/>
    <x v="0"/>
    <s v="Kegagalan Sistem Mekanikal dan Elektrikal AC"/>
    <x v="1"/>
    <s v="FM2-31-12-2026"/>
  </r>
  <r>
    <x v="50"/>
    <x v="107"/>
    <n v="4"/>
    <s v="AA 7564 OA"/>
    <x v="0"/>
    <s v="Kegagalan Sistem Mekanikal dan Elektrikal AC"/>
    <x v="1"/>
    <s v="FM2-31-12-2026"/>
  </r>
  <r>
    <x v="32"/>
    <x v="108"/>
    <n v="2"/>
    <s v="AA 7810 OA // MERCY"/>
    <x v="0"/>
    <s v="Kegagalan Sistem Mekanikal dan Elektrikal AC"/>
    <x v="1"/>
    <s v="FM2-2-12-2026"/>
  </r>
  <r>
    <x v="7"/>
    <x v="109"/>
    <n v="1"/>
    <s v="AA 7533 OA"/>
    <x v="0"/>
    <s v="Kegagalan Sistem Mekanikal dan Elektrikal AC"/>
    <x v="1"/>
    <s v="FM2-19-11-2026"/>
  </r>
  <r>
    <x v="8"/>
    <x v="109"/>
    <n v="1"/>
    <s v="AA 7519 OA // MERCY"/>
    <x v="0"/>
    <s v="Kegagalan Sistem Mekanikal dan Elektrikal AC"/>
    <x v="1"/>
    <s v="FM2-21-11-2026"/>
  </r>
  <r>
    <x v="38"/>
    <x v="109"/>
    <n v="1"/>
    <s v="AA 7613 OA"/>
    <x v="0"/>
    <s v="Kegagalan Sistem Mekanikal dan Elektrikal AC"/>
    <x v="1"/>
    <s v="FM2-22-11-2026"/>
  </r>
  <r>
    <x v="64"/>
    <x v="109"/>
    <n v="1"/>
    <s v="AA 7728 IZ"/>
    <x v="0"/>
    <s v="Kegagalan Sistem Mekanikal dan Elektrikal AC"/>
    <x v="1"/>
    <s v="FM2-24-11-2026"/>
  </r>
  <r>
    <x v="59"/>
    <x v="109"/>
    <n v="1"/>
    <s v="AA 7161 OA"/>
    <x v="0"/>
    <s v="Kegagalan Sistem Mekanikal dan Elektrikal AC"/>
    <x v="1"/>
    <s v="FM2-3-12-2026"/>
  </r>
  <r>
    <x v="59"/>
    <x v="109"/>
    <n v="1"/>
    <s v="AA 7161 OA"/>
    <x v="0"/>
    <s v="Kegagalan Sistem Mekanikal dan Elektrikal AC"/>
    <x v="1"/>
    <s v="FM2-3-12-2026"/>
  </r>
  <r>
    <x v="59"/>
    <x v="109"/>
    <n v="1"/>
    <s v="AA 7806 OA"/>
    <x v="0"/>
    <s v="Kegagalan Sistem Mekanikal dan Elektrikal AC"/>
    <x v="1"/>
    <s v="FM2-3-12-2026"/>
  </r>
  <r>
    <x v="42"/>
    <x v="109"/>
    <n v="2"/>
    <s v="AA 7785 OA"/>
    <x v="0"/>
    <s v="Kegagalan Sistem Mekanikal dan Elektrikal AC"/>
    <x v="1"/>
    <s v="FM2-9-12-2026"/>
  </r>
  <r>
    <x v="60"/>
    <x v="110"/>
    <n v="1"/>
    <s v="AA 7615 OA"/>
    <x v="0"/>
    <s v="Kegagalan Sistem Mekanikal dan Elektrikal AC"/>
    <x v="1"/>
    <s v="FM2-2-1-2026"/>
  </r>
  <r>
    <x v="25"/>
    <x v="110"/>
    <n v="1"/>
    <s v="AA 7553 OA // MERCY"/>
    <x v="0"/>
    <s v="Kegagalan Sistem Mekanikal dan Elektrikal AC"/>
    <x v="1"/>
    <s v="FM2-10-1-2026"/>
  </r>
  <r>
    <x v="25"/>
    <x v="110"/>
    <n v="1"/>
    <s v="AA 7553 OA // MERCY"/>
    <x v="0"/>
    <s v="Kegagalan Sistem Mekanikal dan Elektrikal AC"/>
    <x v="1"/>
    <s v="FM2-10-1-2026"/>
  </r>
  <r>
    <x v="78"/>
    <x v="110"/>
    <n v="1"/>
    <s v="AA 7641 OA"/>
    <x v="0"/>
    <s v="Kegagalan Sistem Mekanikal dan Elektrikal AC"/>
    <x v="1"/>
    <s v="FM2-25-1-2026"/>
  </r>
  <r>
    <x v="30"/>
    <x v="110"/>
    <n v="1"/>
    <s v="AA 7615 OA"/>
    <x v="0"/>
    <s v="Kegagalan Sistem Mekanikal dan Elektrikal AC"/>
    <x v="1"/>
    <s v="FM2-27-1-2026"/>
  </r>
  <r>
    <x v="34"/>
    <x v="110"/>
    <n v="1"/>
    <s v="AA 7581 OA // MERCY"/>
    <x v="0"/>
    <s v="Kegagalan Sistem Mekanikal dan Elektrikal AC"/>
    <x v="1"/>
    <s v="FM2-2-11-2026"/>
  </r>
  <r>
    <x v="49"/>
    <x v="110"/>
    <n v="1"/>
    <s v="AA 7562 OA // MERCY"/>
    <x v="0"/>
    <s v="Kegagalan Sistem Mekanikal dan Elektrikal AC"/>
    <x v="1"/>
    <s v="FM2-10-11-2026"/>
  </r>
  <r>
    <x v="75"/>
    <x v="110"/>
    <n v="1"/>
    <s v="AA 7066 OA"/>
    <x v="0"/>
    <s v="Kegagalan Sistem Mekanikal dan Elektrikal AC"/>
    <x v="1"/>
    <s v="FM2-12-11-2026"/>
  </r>
  <r>
    <x v="75"/>
    <x v="110"/>
    <n v="1"/>
    <s v="AA 7072 OA"/>
    <x v="0"/>
    <s v="Kegagalan Sistem Mekanikal dan Elektrikal AC"/>
    <x v="1"/>
    <s v="FM2-12-11-2026"/>
  </r>
  <r>
    <x v="79"/>
    <x v="110"/>
    <n v="2"/>
    <s v="AA 7045 OA"/>
    <x v="0"/>
    <s v="Kegagalan Sistem Mekanikal dan Elektrikal AC"/>
    <x v="1"/>
    <s v="FM2-1-12-2026"/>
  </r>
  <r>
    <x v="32"/>
    <x v="110"/>
    <n v="3"/>
    <s v="AA 7149 OA"/>
    <x v="0"/>
    <s v="Kegagalan Sistem Mekanikal dan Elektrikal AC"/>
    <x v="1"/>
    <s v="FM2-2-12-2026"/>
  </r>
  <r>
    <x v="59"/>
    <x v="110"/>
    <n v="1"/>
    <s v="AA 7161 OA"/>
    <x v="0"/>
    <s v="Kegagalan Sistem Mekanikal dan Elektrikal AC"/>
    <x v="1"/>
    <s v="FM2-3-12-2026"/>
  </r>
  <r>
    <x v="12"/>
    <x v="110"/>
    <n v="1"/>
    <s v="AA 7522 OA // MERCY"/>
    <x v="0"/>
    <s v="Kegagalan Sistem Mekanikal dan Elektrikal AC"/>
    <x v="1"/>
    <s v="FM2-20-12-2026"/>
  </r>
  <r>
    <x v="33"/>
    <x v="110"/>
    <n v="1"/>
    <s v="AA 7521 OA // MERCY"/>
    <x v="0"/>
    <s v="Kegagalan Sistem Mekanikal dan Elektrikal AC"/>
    <x v="1"/>
    <s v="FM2-22-12-2026"/>
  </r>
  <r>
    <x v="9"/>
    <x v="110"/>
    <n v="1"/>
    <s v="AA 7161 OA"/>
    <x v="0"/>
    <s v="Kegagalan Sistem Mekanikal dan Elektrikal AC"/>
    <x v="1"/>
    <s v="FM2-23-12-2026"/>
  </r>
  <r>
    <x v="50"/>
    <x v="110"/>
    <n v="1"/>
    <s v="AA 7793 OA"/>
    <x v="0"/>
    <s v="Kegagalan Sistem Mekanikal dan Elektrikal AC"/>
    <x v="1"/>
    <s v="FM2-31-12-2026"/>
  </r>
  <r>
    <x v="80"/>
    <x v="111"/>
    <n v="1"/>
    <s v="AA 7663 OA // MERCY"/>
    <x v="0"/>
    <s v="Kegagalan Sistem Mekanikal dan Elektrikal AC"/>
    <x v="1"/>
    <s v="FM2-23-1-2026"/>
  </r>
  <r>
    <x v="81"/>
    <x v="112"/>
    <n v="1"/>
    <s v="AA 7535 OA"/>
    <x v="0"/>
    <s v="Kegagalan Sistem Mekanikal dan Elektrikal AC"/>
    <x v="1"/>
    <s v="FM2-9-11-2026"/>
  </r>
  <r>
    <x v="49"/>
    <x v="112"/>
    <n v="1"/>
    <s v="AA 7535 OA"/>
    <x v="0"/>
    <s v="Kegagalan Sistem Mekanikal dan Elektrikal AC"/>
    <x v="1"/>
    <s v="FM2-10-11-2026"/>
  </r>
  <r>
    <x v="82"/>
    <x v="113"/>
    <n v="1"/>
    <s v="AA 7072 OA"/>
    <x v="0"/>
    <s v="Kegagalan Sistem Mekanikal dan Elektrikal AC"/>
    <x v="1"/>
    <s v="FM2-13-11-2026"/>
  </r>
  <r>
    <x v="82"/>
    <x v="113"/>
    <n v="1"/>
    <s v="AA 7712 OA"/>
    <x v="0"/>
    <s v="Kegagalan Sistem Mekanikal dan Elektrikal AC"/>
    <x v="1"/>
    <s v="FM2-13-11-2026"/>
  </r>
  <r>
    <x v="6"/>
    <x v="113"/>
    <n v="1"/>
    <s v="AA 7695 OA"/>
    <x v="0"/>
    <s v="Kegagalan Sistem Mekanikal dan Elektrikal AC"/>
    <x v="1"/>
    <s v="FM2-15-11-2026"/>
  </r>
  <r>
    <x v="63"/>
    <x v="113"/>
    <n v="1"/>
    <s v="AA 7737 OA"/>
    <x v="0"/>
    <s v="Kegagalan Sistem Mekanikal dan Elektrikal AC"/>
    <x v="1"/>
    <s v="FM2-20-11-2026"/>
  </r>
  <r>
    <x v="83"/>
    <x v="113"/>
    <n v="1"/>
    <s v="AA 7296 OA"/>
    <x v="0"/>
    <s v="Kegagalan Sistem Mekanikal dan Elektrikal AC"/>
    <x v="1"/>
    <s v="FM2-7-12-2026"/>
  </r>
  <r>
    <x v="10"/>
    <x v="113"/>
    <n v="1"/>
    <s v="AA 7642 OA"/>
    <x v="0"/>
    <s v="Kegagalan Sistem Mekanikal dan Elektrikal AC"/>
    <x v="1"/>
    <s v="FM2-25-12-2026"/>
  </r>
  <r>
    <x v="7"/>
    <x v="114"/>
    <n v="1"/>
    <s v="BA 7001 PU // MERCY ( 7620 OA )"/>
    <x v="0"/>
    <s v="Kegagalan Sistem Mekanikal dan Elektrikal AC"/>
    <x v="1"/>
    <s v="FM2-19-11-2026"/>
  </r>
  <r>
    <x v="69"/>
    <x v="115"/>
    <n v="1"/>
    <s v="AA 7269 OA"/>
    <x v="0"/>
    <s v="Kegagalan Sistem Mekanikal dan Elektrikal AC"/>
    <x v="1"/>
    <s v="FM2-18-12-2026"/>
  </r>
  <r>
    <x v="4"/>
    <x v="116"/>
    <n v="1"/>
    <s v="AA 7638 OA"/>
    <x v="0"/>
    <s v="Kegagalan Sistem Mekanikal dan Elektrikal AC"/>
    <x v="1"/>
    <s v="FM2-8-1-2026"/>
  </r>
  <r>
    <x v="14"/>
    <x v="117"/>
    <n v="1"/>
    <s v="AA 7132 OA"/>
    <x v="0"/>
    <s v="Kegagalan Sistem Mekanikal dan Elektrikal AC"/>
    <x v="1"/>
    <s v="FM2-21-1-2026"/>
  </r>
  <r>
    <x v="16"/>
    <x v="118"/>
    <n v="1"/>
    <s v="AA 7764 OA"/>
    <x v="0"/>
    <s v="Kegagalan Sistem Mekanikal dan Elektrikal AC"/>
    <x v="1"/>
    <s v="FM2-6-12-2026"/>
  </r>
  <r>
    <x v="9"/>
    <x v="119"/>
    <n v="1"/>
    <s v="AA 7292 OA"/>
    <x v="0"/>
    <s v="Kegagalan Sistem Mekanikal dan Elektrikal AC"/>
    <x v="1"/>
    <s v="FM2-23-12-2026"/>
  </r>
  <r>
    <x v="82"/>
    <x v="120"/>
    <n v="1"/>
    <s v="AA 7708 OA"/>
    <x v="0"/>
    <s v="Kegagalan Sistem Mekanikal dan Elektrikal AC"/>
    <x v="1"/>
    <s v="FM2-13-11-2026"/>
  </r>
  <r>
    <x v="27"/>
    <x v="121"/>
    <n v="1"/>
    <s v="AA 7516 OD"/>
    <x v="0"/>
    <s v="Kegagalan Sistem Mekanikal dan Elektrikal AC"/>
    <x v="1"/>
    <s v="FM2-29-12-2026"/>
  </r>
  <r>
    <x v="35"/>
    <x v="122"/>
    <n v="1"/>
    <s v="AA 7806 OA"/>
    <x v="0"/>
    <s v="Kegagalan Sistem Mekanikal dan Elektrikal AC"/>
    <x v="1"/>
    <s v="FM2-26-1-2026"/>
  </r>
  <r>
    <x v="48"/>
    <x v="123"/>
    <n v="1"/>
    <s v="AA 7814 OA"/>
    <x v="0"/>
    <s v="Kegagalan Sistem Mekanikal dan Elektrikal AC"/>
    <x v="1"/>
    <s v="FM2-26-11-2026"/>
  </r>
  <r>
    <x v="50"/>
    <x v="124"/>
    <n v="1"/>
    <s v="AA 7813 OA // MERCY"/>
    <x v="1"/>
    <s v="Penurunan Kinerja Sistem Pengereman"/>
    <x v="2"/>
    <s v="FM3-31-12-2026"/>
  </r>
  <r>
    <x v="44"/>
    <x v="125"/>
    <n v="1"/>
    <s v="AA 7759 OA"/>
    <x v="1"/>
    <s v="Penurunan Kinerja Sistem Pengereman"/>
    <x v="2"/>
    <s v="FM3-17-1-2026"/>
  </r>
  <r>
    <x v="75"/>
    <x v="126"/>
    <n v="1"/>
    <s v="AA 7715 OA"/>
    <x v="1"/>
    <s v="Penurunan Kinerja Sistem Pengereman"/>
    <x v="2"/>
    <s v="FM3-12-11-2026"/>
  </r>
  <r>
    <x v="56"/>
    <x v="126"/>
    <n v="1"/>
    <s v="AA 7739 OA"/>
    <x v="1"/>
    <s v="Penurunan Kinerja Sistem Pengereman"/>
    <x v="2"/>
    <s v="FM3-17-12-2026"/>
  </r>
  <r>
    <x v="77"/>
    <x v="126"/>
    <n v="1"/>
    <s v="AA 7550 OA"/>
    <x v="1"/>
    <s v="Penurunan Kinerja Sistem Pengereman"/>
    <x v="2"/>
    <s v="FM3-30-12-2026"/>
  </r>
  <r>
    <x v="19"/>
    <x v="127"/>
    <n v="1"/>
    <s v="AA 7661 OA"/>
    <x v="1"/>
    <s v="Penurunan Kinerja Sistem Pengereman"/>
    <x v="2"/>
    <s v="FM3-16-1-2026"/>
  </r>
  <r>
    <x v="77"/>
    <x v="127"/>
    <n v="1"/>
    <s v="AA 7550 OA"/>
    <x v="1"/>
    <s v="Penurunan Kinerja Sistem Pengereman"/>
    <x v="2"/>
    <s v="FM3-30-12-2026"/>
  </r>
  <r>
    <x v="81"/>
    <x v="128"/>
    <n v="1"/>
    <s v="AA 7133 OA"/>
    <x v="1"/>
    <s v="Penurunan Kinerja Sistem Pengereman"/>
    <x v="2"/>
    <s v="FM3-9-11-2026"/>
  </r>
  <r>
    <x v="82"/>
    <x v="128"/>
    <n v="1"/>
    <s v="AA 7805 OA"/>
    <x v="1"/>
    <s v="Penurunan Kinerja Sistem Pengereman"/>
    <x v="2"/>
    <s v="FM3-13-11-2026"/>
  </r>
  <r>
    <x v="17"/>
    <x v="128"/>
    <n v="1"/>
    <s v="AA 7064 OA"/>
    <x v="1"/>
    <s v="Penurunan Kinerja Sistem Pengereman"/>
    <x v="2"/>
    <s v="FM3-18-11-2026"/>
  </r>
  <r>
    <x v="1"/>
    <x v="128"/>
    <n v="1"/>
    <s v="AA 7618 OA"/>
    <x v="1"/>
    <s v="Penurunan Kinerja Sistem Pengereman"/>
    <x v="2"/>
    <s v="FM3-25-11-2026"/>
  </r>
  <r>
    <x v="84"/>
    <x v="129"/>
    <n v="1"/>
    <s v="AA 7645 OA"/>
    <x v="1"/>
    <s v="Penurunan Kinerja Sistem Pengereman"/>
    <x v="2"/>
    <s v="FM3-8-11-2026"/>
  </r>
  <r>
    <x v="58"/>
    <x v="129"/>
    <n v="1"/>
    <s v="AA 7610 OA"/>
    <x v="1"/>
    <s v="Penurunan Kinerja Sistem Pengereman"/>
    <x v="2"/>
    <s v="FM3-11-11-2026"/>
  </r>
  <r>
    <x v="6"/>
    <x v="129"/>
    <n v="1"/>
    <s v="AA 7098 OA"/>
    <x v="1"/>
    <s v="Penurunan Kinerja Sistem Pengereman"/>
    <x v="2"/>
    <s v="FM3-15-11-2026"/>
  </r>
  <r>
    <x v="8"/>
    <x v="129"/>
    <n v="1"/>
    <s v="AA 7592 OA"/>
    <x v="1"/>
    <s v="Penurunan Kinerja Sistem Pengereman"/>
    <x v="2"/>
    <s v="FM3-21-11-2026"/>
  </r>
  <r>
    <x v="83"/>
    <x v="129"/>
    <n v="1"/>
    <s v="AA 7785 OA"/>
    <x v="1"/>
    <s v="Penurunan Kinerja Sistem Pengereman"/>
    <x v="2"/>
    <s v="FM3-7-12-2026"/>
  </r>
  <r>
    <x v="12"/>
    <x v="129"/>
    <n v="1"/>
    <s v="AA 7271 OA"/>
    <x v="1"/>
    <s v="Penurunan Kinerja Sistem Pengereman"/>
    <x v="2"/>
    <s v="FM3-20-12-2026"/>
  </r>
  <r>
    <x v="34"/>
    <x v="130"/>
    <n v="1"/>
    <s v="AA 7753 OA // MERCY"/>
    <x v="1"/>
    <s v="Penurunan Kinerja Sistem Pengereman"/>
    <x v="2"/>
    <s v="FM3-2-11-2026"/>
  </r>
  <r>
    <x v="16"/>
    <x v="131"/>
    <n v="1"/>
    <s v="AA 7818 OA // MERCY"/>
    <x v="1"/>
    <s v="Penurunan Kinerja Sistem Pengereman"/>
    <x v="2"/>
    <s v="FM3-6-12-2026"/>
  </r>
  <r>
    <x v="31"/>
    <x v="132"/>
    <n v="1"/>
    <s v="AA 7554 OA // MERCY"/>
    <x v="1"/>
    <s v="Penurunan Kinerja Sistem Pengereman"/>
    <x v="2"/>
    <s v="FM3-23-11-2026"/>
  </r>
  <r>
    <x v="31"/>
    <x v="133"/>
    <n v="1"/>
    <s v="AA 7554 OA // MERCY"/>
    <x v="1"/>
    <s v="Penurunan Kinerja Sistem Pengereman"/>
    <x v="2"/>
    <s v="FM3-23-11-2026"/>
  </r>
  <r>
    <x v="23"/>
    <x v="134"/>
    <n v="2"/>
    <s v="AA 7547 OA"/>
    <x v="1"/>
    <s v="Penurunan Kinerja Sistem Pengereman"/>
    <x v="2"/>
    <s v="FM3-11-12-2026"/>
  </r>
  <r>
    <x v="19"/>
    <x v="135"/>
    <n v="1"/>
    <s v="AA 7728 OA // MERCY"/>
    <x v="1"/>
    <s v="Penurunan Kinerja Sistem Pengereman"/>
    <x v="2"/>
    <s v="FM3-16-1-2026"/>
  </r>
  <r>
    <x v="64"/>
    <x v="135"/>
    <n v="1"/>
    <s v="AA 7734 OA"/>
    <x v="1"/>
    <s v="Penurunan Kinerja Sistem Pengereman"/>
    <x v="2"/>
    <s v="FM3-24-11-2026"/>
  </r>
  <r>
    <x v="29"/>
    <x v="135"/>
    <n v="1"/>
    <s v="AA 7270 OA"/>
    <x v="1"/>
    <s v="Penurunan Kinerja Sistem Pengereman"/>
    <x v="2"/>
    <s v="FM3-29-11-2026"/>
  </r>
  <r>
    <x v="66"/>
    <x v="135"/>
    <n v="1"/>
    <s v="AA 7602 OA"/>
    <x v="1"/>
    <s v="Penurunan Kinerja Sistem Pengereman"/>
    <x v="2"/>
    <s v="FM3-15-12-2026"/>
  </r>
  <r>
    <x v="26"/>
    <x v="135"/>
    <n v="1"/>
    <s v="AA 7715 OA"/>
    <x v="1"/>
    <s v="Penurunan Kinerja Sistem Pengereman"/>
    <x v="2"/>
    <s v="FM3-26-12-2026"/>
  </r>
  <r>
    <x v="55"/>
    <x v="136"/>
    <n v="2"/>
    <s v="AA 7614 OA"/>
    <x v="1"/>
    <s v="Penurunan Kinerja Sistem Pengereman"/>
    <x v="2"/>
    <s v="FM3-29-1-2026"/>
  </r>
  <r>
    <x v="23"/>
    <x v="136"/>
    <n v="1"/>
    <s v="AA 7288 OA"/>
    <x v="1"/>
    <s v="Penurunan Kinerja Sistem Pengereman"/>
    <x v="2"/>
    <s v="FM3-11-12-2026"/>
  </r>
  <r>
    <x v="23"/>
    <x v="136"/>
    <n v="2"/>
    <s v="AA 7547 OA"/>
    <x v="1"/>
    <s v="Penurunan Kinerja Sistem Pengereman"/>
    <x v="2"/>
    <s v="FM3-11-12-2026"/>
  </r>
  <r>
    <x v="19"/>
    <x v="137"/>
    <n v="1"/>
    <s v="AA 7641 OA // MERCY"/>
    <x v="1"/>
    <s v="Penurunan Kinerja Sistem Pengereman"/>
    <x v="2"/>
    <s v="FM3-16-1-2026"/>
  </r>
  <r>
    <x v="46"/>
    <x v="137"/>
    <n v="1"/>
    <s v="AA 7753 OA // MERCY"/>
    <x v="1"/>
    <s v="Penurunan Kinerja Sistem Pengereman"/>
    <x v="2"/>
    <s v="FM3-28-12-2026"/>
  </r>
  <r>
    <x v="52"/>
    <x v="138"/>
    <n v="1"/>
    <s v="AA 7728 OA // MERCY"/>
    <x v="1"/>
    <s v="Penurunan Kinerja Sistem Pengereman"/>
    <x v="2"/>
    <s v="FM3-9-1-2026"/>
  </r>
  <r>
    <x v="43"/>
    <x v="139"/>
    <n v="1"/>
    <s v="AA 7796 OA // MERCY"/>
    <x v="1"/>
    <s v="Penurunan Kinerja Sistem Pengereman"/>
    <x v="2"/>
    <s v="FM3-16-11-2026"/>
  </r>
  <r>
    <x v="76"/>
    <x v="140"/>
    <n v="2"/>
    <s v="AA 7795 OA"/>
    <x v="1"/>
    <s v="Penurunan Kinerja Sistem Pengereman"/>
    <x v="2"/>
    <s v="FM3-21-12-2026"/>
  </r>
  <r>
    <x v="46"/>
    <x v="140"/>
    <n v="1"/>
    <s v="AA 7753 OA // MERCY"/>
    <x v="1"/>
    <s v="Penurunan Kinerja Sistem Pengereman"/>
    <x v="2"/>
    <s v="FM3-28-12-2026"/>
  </r>
  <r>
    <x v="26"/>
    <x v="141"/>
    <n v="2"/>
    <s v="AA 7670 OA"/>
    <x v="1"/>
    <s v="Penurunan Kinerja Sistem Pengereman"/>
    <x v="2"/>
    <s v="FM3-26-12-2026"/>
  </r>
  <r>
    <x v="29"/>
    <x v="142"/>
    <n v="2"/>
    <s v="AA 7225 OA"/>
    <x v="1"/>
    <s v="Penurunan Kinerja Sistem Pengereman"/>
    <x v="2"/>
    <s v="FM3-29-11-2026"/>
  </r>
  <r>
    <x v="6"/>
    <x v="143"/>
    <n v="1"/>
    <s v="AA 7695 OA"/>
    <x v="1"/>
    <s v="Penurunan Kinerja Sistem Pengereman"/>
    <x v="2"/>
    <s v="FM3-15-11-2026"/>
  </r>
  <r>
    <x v="36"/>
    <x v="143"/>
    <n v="1"/>
    <s v="AA 7597 OA"/>
    <x v="1"/>
    <s v="Penurunan Kinerja Sistem Pengereman"/>
    <x v="2"/>
    <s v="FM3-28-11-2026"/>
  </r>
  <r>
    <x v="85"/>
    <x v="144"/>
    <n v="1"/>
    <s v="AA 7581 OA // MERCY"/>
    <x v="1"/>
    <s v="Penurunan Kinerja Sistem Pengereman"/>
    <x v="2"/>
    <s v="FM3-24-1-2026"/>
  </r>
  <r>
    <x v="8"/>
    <x v="145"/>
    <n v="2"/>
    <s v="AA 7161 OA"/>
    <x v="1"/>
    <s v="Penurunan Kinerja Sistem Pengereman"/>
    <x v="2"/>
    <s v="FM3-21-11-2026"/>
  </r>
  <r>
    <x v="32"/>
    <x v="145"/>
    <n v="2"/>
    <s v="AA 7762 OA"/>
    <x v="1"/>
    <s v="Penurunan Kinerja Sistem Pengereman"/>
    <x v="2"/>
    <s v="FM3-2-12-2026"/>
  </r>
  <r>
    <x v="57"/>
    <x v="145"/>
    <n v="2"/>
    <s v="AA 7029 OA"/>
    <x v="1"/>
    <s v="Penurunan Kinerja Sistem Pengereman"/>
    <x v="2"/>
    <s v="FM3-8-12-2026"/>
  </r>
  <r>
    <x v="76"/>
    <x v="146"/>
    <n v="2"/>
    <s v="AA 7738 OA"/>
    <x v="1"/>
    <s v="Penurunan Kinerja Sistem Pengereman"/>
    <x v="2"/>
    <s v="FM3-21-12-2026"/>
  </r>
  <r>
    <x v="33"/>
    <x v="146"/>
    <n v="4"/>
    <s v="AA 7715 OA"/>
    <x v="1"/>
    <s v="Penurunan Kinerja Sistem Pengereman"/>
    <x v="2"/>
    <s v="FM3-22-12-2026"/>
  </r>
  <r>
    <x v="33"/>
    <x v="146"/>
    <n v="2"/>
    <s v="AA 7715 OA"/>
    <x v="1"/>
    <s v="Penurunan Kinerja Sistem Pengereman"/>
    <x v="2"/>
    <s v="FM3-22-12-2026"/>
  </r>
  <r>
    <x v="9"/>
    <x v="146"/>
    <n v="2"/>
    <s v="AA 7698 OA"/>
    <x v="1"/>
    <s v="Penurunan Kinerja Sistem Pengereman"/>
    <x v="2"/>
    <s v="FM3-23-12-2026"/>
  </r>
  <r>
    <x v="10"/>
    <x v="147"/>
    <n v="2"/>
    <s v="AA 7806 OA"/>
    <x v="1"/>
    <s v="Penurunan Kinerja Sistem Pengereman"/>
    <x v="2"/>
    <s v="FM3-25-12-2026"/>
  </r>
  <r>
    <x v="3"/>
    <x v="148"/>
    <n v="2"/>
    <s v="AA 7131 OA"/>
    <x v="1"/>
    <s v="Penurunan Kinerja Sistem Pengereman"/>
    <x v="2"/>
    <s v="FM3-7-1-2026"/>
  </r>
  <r>
    <x v="4"/>
    <x v="149"/>
    <n v="1"/>
    <s v="AA 7064 OA"/>
    <x v="1"/>
    <s v="Penurunan Kinerja Sistem Pengereman"/>
    <x v="2"/>
    <s v="FM3-8-1-2026"/>
  </r>
  <r>
    <x v="78"/>
    <x v="149"/>
    <n v="1"/>
    <s v="AA 7641 OA"/>
    <x v="1"/>
    <s v="Penurunan Kinerja Sistem Pengereman"/>
    <x v="2"/>
    <s v="FM3-25-1-2026"/>
  </r>
  <r>
    <x v="17"/>
    <x v="150"/>
    <n v="1"/>
    <s v="AA 7531 OA"/>
    <x v="1"/>
    <s v="Penurunan Kinerja Sistem Pengereman"/>
    <x v="2"/>
    <s v="FM3-18-11-2026"/>
  </r>
  <r>
    <x v="13"/>
    <x v="151"/>
    <n v="1"/>
    <s v="AA 7753 OA // MERCY"/>
    <x v="1"/>
    <s v="Penurunan Kinerja Sistem Pengereman"/>
    <x v="2"/>
    <s v="FM3-12-12-2026"/>
  </r>
  <r>
    <x v="57"/>
    <x v="152"/>
    <n v="1"/>
    <s v="AA 7562 OA // MERCY"/>
    <x v="1"/>
    <s v="Penurunan Kinerja Sistem Pengereman"/>
    <x v="2"/>
    <s v="FM3-8-12-2026"/>
  </r>
  <r>
    <x v="24"/>
    <x v="153"/>
    <n v="2"/>
    <s v="AA 7629 OA"/>
    <x v="1"/>
    <s v="Penurunan Kinerja Sistem Pengereman"/>
    <x v="2"/>
    <s v="FM3-1-1-2026"/>
  </r>
  <r>
    <x v="77"/>
    <x v="154"/>
    <n v="2"/>
    <s v="AA 7295 OA"/>
    <x v="1"/>
    <s v="Penurunan Kinerja Sistem Pengereman"/>
    <x v="2"/>
    <s v="FM3-30-12-2026"/>
  </r>
  <r>
    <x v="77"/>
    <x v="155"/>
    <n v="2"/>
    <s v="AA 7295 OA"/>
    <x v="1"/>
    <s v="Penurunan Kinerja Sistem Pengereman"/>
    <x v="2"/>
    <s v="FM3-30-12-2026"/>
  </r>
  <r>
    <x v="69"/>
    <x v="156"/>
    <n v="1"/>
    <s v="AA 7809 OA"/>
    <x v="1"/>
    <s v="Penurunan Kinerja Sistem Pengereman"/>
    <x v="2"/>
    <s v="FM3-18-12-2026"/>
  </r>
  <r>
    <x v="23"/>
    <x v="157"/>
    <n v="1"/>
    <s v="AA 7288 OA"/>
    <x v="1"/>
    <s v="Penurunan Kinerja Sistem Pengereman"/>
    <x v="2"/>
    <s v="FM3-11-12-2026"/>
  </r>
  <r>
    <x v="51"/>
    <x v="158"/>
    <n v="5"/>
    <s v="AA 7616 OA"/>
    <x v="1"/>
    <s v="Penurunan Kinerja Sistem Pengereman"/>
    <x v="2"/>
    <s v="FM3-5-1-2026"/>
  </r>
  <r>
    <x v="44"/>
    <x v="158"/>
    <n v="5"/>
    <s v="AA 7058 OA"/>
    <x v="1"/>
    <s v="Penurunan Kinerja Sistem Pengereman"/>
    <x v="2"/>
    <s v="FM3-17-1-2026"/>
  </r>
  <r>
    <x v="78"/>
    <x v="158"/>
    <n v="5"/>
    <s v="AA 7098 OA"/>
    <x v="1"/>
    <s v="Penurunan Kinerja Sistem Pengereman"/>
    <x v="2"/>
    <s v="FM3-25-1-2026"/>
  </r>
  <r>
    <x v="70"/>
    <x v="158"/>
    <n v="4"/>
    <s v="AA 7780 OA"/>
    <x v="1"/>
    <s v="Penurunan Kinerja Sistem Pengereman"/>
    <x v="2"/>
    <s v="FM3-19-12-2026"/>
  </r>
  <r>
    <x v="76"/>
    <x v="158"/>
    <n v="3"/>
    <s v="AA 7593 OA"/>
    <x v="1"/>
    <s v="Penurunan Kinerja Sistem Pengereman"/>
    <x v="2"/>
    <s v="FM3-21-12-2026"/>
  </r>
  <r>
    <x v="27"/>
    <x v="158"/>
    <n v="3"/>
    <s v="AA 7534 OA"/>
    <x v="1"/>
    <s v="Penurunan Kinerja Sistem Pengereman"/>
    <x v="2"/>
    <s v="FM3-29-12-2026"/>
  </r>
  <r>
    <x v="51"/>
    <x v="159"/>
    <n v="1"/>
    <s v="AA 7628 OA"/>
    <x v="1"/>
    <s v="Penurunan Kinerja Sistem Pengereman"/>
    <x v="2"/>
    <s v="FM3-5-1-2026"/>
  </r>
  <r>
    <x v="51"/>
    <x v="159"/>
    <n v="1"/>
    <s v="AA 7745 OA"/>
    <x v="1"/>
    <s v="Penurunan Kinerja Sistem Pengereman"/>
    <x v="2"/>
    <s v="FM3-5-1-2026"/>
  </r>
  <r>
    <x v="19"/>
    <x v="159"/>
    <n v="1"/>
    <s v="AA 7516 OD // EFISIENSI"/>
    <x v="1"/>
    <s v="Penurunan Kinerja Sistem Pengereman"/>
    <x v="2"/>
    <s v="FM3-16-1-2026"/>
  </r>
  <r>
    <x v="40"/>
    <x v="159"/>
    <n v="1"/>
    <s v="AA 7642 OA"/>
    <x v="1"/>
    <s v="Penurunan Kinerja Sistem Pengereman"/>
    <x v="2"/>
    <s v="FM3-20-1-2026"/>
  </r>
  <r>
    <x v="15"/>
    <x v="159"/>
    <n v="1"/>
    <s v="AA 7133 OA"/>
    <x v="1"/>
    <s v="Penurunan Kinerja Sistem Pengereman"/>
    <x v="2"/>
    <s v="FM3-22-1-2026"/>
  </r>
  <r>
    <x v="11"/>
    <x v="159"/>
    <n v="1"/>
    <s v="AA 7712 OA"/>
    <x v="1"/>
    <s v="Penurunan Kinerja Sistem Pengereman"/>
    <x v="2"/>
    <s v="FM3-28-1-2026"/>
  </r>
  <r>
    <x v="11"/>
    <x v="159"/>
    <n v="1"/>
    <s v="AA 7724 OA"/>
    <x v="1"/>
    <s v="Penurunan Kinerja Sistem Pengereman"/>
    <x v="2"/>
    <s v="FM3-28-1-2026"/>
  </r>
  <r>
    <x v="20"/>
    <x v="159"/>
    <n v="1"/>
    <s v="AA 7682 OA"/>
    <x v="1"/>
    <s v="Penurunan Kinerja Sistem Pengereman"/>
    <x v="2"/>
    <s v="FM3-30-1-2026"/>
  </r>
  <r>
    <x v="21"/>
    <x v="159"/>
    <n v="1"/>
    <s v="AA 7799 OA"/>
    <x v="1"/>
    <s v="Penurunan Kinerja Sistem Pengereman"/>
    <x v="2"/>
    <s v="FM3-31-1-2026"/>
  </r>
  <r>
    <x v="86"/>
    <x v="159"/>
    <n v="1"/>
    <s v="AA 7724 OA"/>
    <x v="1"/>
    <s v="Penurunan Kinerja Sistem Pengereman"/>
    <x v="2"/>
    <s v="FM3-3-11-2026"/>
  </r>
  <r>
    <x v="62"/>
    <x v="159"/>
    <n v="1"/>
    <s v="AA 7615 OA"/>
    <x v="1"/>
    <s v="Penurunan Kinerja Sistem Pengereman"/>
    <x v="2"/>
    <s v="FM3-4-11-2026"/>
  </r>
  <r>
    <x v="49"/>
    <x v="159"/>
    <n v="1"/>
    <s v="AA 7295 OA"/>
    <x v="1"/>
    <s v="Penurunan Kinerja Sistem Pengereman"/>
    <x v="2"/>
    <s v="FM3-10-11-2026"/>
  </r>
  <r>
    <x v="58"/>
    <x v="159"/>
    <n v="1"/>
    <s v="AA 7769 OA"/>
    <x v="1"/>
    <s v="Penurunan Kinerja Sistem Pengereman"/>
    <x v="2"/>
    <s v="FM3-11-11-2026"/>
  </r>
  <r>
    <x v="75"/>
    <x v="159"/>
    <n v="1"/>
    <s v="AA 7099 OA"/>
    <x v="1"/>
    <s v="Penurunan Kinerja Sistem Pengereman"/>
    <x v="2"/>
    <s v="FM3-12-11-2026"/>
  </r>
  <r>
    <x v="5"/>
    <x v="159"/>
    <n v="1"/>
    <s v="AA 7628 OA"/>
    <x v="1"/>
    <s v="Penurunan Kinerja Sistem Pengereman"/>
    <x v="2"/>
    <s v="FM3-14-11-2026"/>
  </r>
  <r>
    <x v="7"/>
    <x v="159"/>
    <n v="1"/>
    <s v="AA 7816 OA"/>
    <x v="1"/>
    <s v="Penurunan Kinerja Sistem Pengereman"/>
    <x v="2"/>
    <s v="FM3-19-11-2026"/>
  </r>
  <r>
    <x v="31"/>
    <x v="159"/>
    <n v="1"/>
    <s v="AA 7029 OA"/>
    <x v="1"/>
    <s v="Penurunan Kinerja Sistem Pengereman"/>
    <x v="2"/>
    <s v="FM3-23-11-2026"/>
  </r>
  <r>
    <x v="36"/>
    <x v="159"/>
    <n v="1"/>
    <s v="AA 7698 OA"/>
    <x v="1"/>
    <s v="Penurunan Kinerja Sistem Pengereman"/>
    <x v="2"/>
    <s v="FM3-28-11-2026"/>
  </r>
  <r>
    <x v="36"/>
    <x v="159"/>
    <n v="1"/>
    <s v="AA 7678 OA"/>
    <x v="1"/>
    <s v="Penurunan Kinerja Sistem Pengereman"/>
    <x v="2"/>
    <s v="FM3-28-11-2026"/>
  </r>
  <r>
    <x v="41"/>
    <x v="159"/>
    <n v="1"/>
    <s v="AA 7699 OA"/>
    <x v="1"/>
    <s v="Penurunan Kinerja Sistem Pengereman"/>
    <x v="2"/>
    <s v="FM3-5-12-2026"/>
  </r>
  <r>
    <x v="42"/>
    <x v="159"/>
    <n v="1"/>
    <s v="AA 7268 OA"/>
    <x v="1"/>
    <s v="Penurunan Kinerja Sistem Pengereman"/>
    <x v="2"/>
    <s v="FM3-9-12-2026"/>
  </r>
  <r>
    <x v="45"/>
    <x v="159"/>
    <n v="1"/>
    <s v="AA 7802 OA"/>
    <x v="1"/>
    <s v="Penurunan Kinerja Sistem Pengereman"/>
    <x v="2"/>
    <s v="FM3-10-12-2026"/>
  </r>
  <r>
    <x v="56"/>
    <x v="159"/>
    <n v="1"/>
    <s v="AA 7724 OA"/>
    <x v="1"/>
    <s v="Penurunan Kinerja Sistem Pengereman"/>
    <x v="2"/>
    <s v="FM3-17-12-2026"/>
  </r>
  <r>
    <x v="69"/>
    <x v="159"/>
    <n v="1"/>
    <s v="AA 7764 OA"/>
    <x v="1"/>
    <s v="Penurunan Kinerja Sistem Pengereman"/>
    <x v="2"/>
    <s v="FM3-18-12-2026"/>
  </r>
  <r>
    <x v="50"/>
    <x v="159"/>
    <n v="1"/>
    <s v="AA 7743 OA"/>
    <x v="1"/>
    <s v="Penurunan Kinerja Sistem Pengereman"/>
    <x v="2"/>
    <s v="FM3-31-12-2026"/>
  </r>
  <r>
    <x v="51"/>
    <x v="160"/>
    <n v="2"/>
    <s v="AA 7660 OA"/>
    <x v="1"/>
    <s v="Penurunan Kinerja Sistem Pengereman"/>
    <x v="2"/>
    <s v="FM3-5-1-2026"/>
  </r>
  <r>
    <x v="3"/>
    <x v="160"/>
    <n v="2"/>
    <s v="AA 7762 OA"/>
    <x v="1"/>
    <s v="Penurunan Kinerja Sistem Pengereman"/>
    <x v="2"/>
    <s v="FM3-7-1-2026"/>
  </r>
  <r>
    <x v="73"/>
    <x v="160"/>
    <n v="2"/>
    <s v="AA 7269 OA"/>
    <x v="1"/>
    <s v="Penurunan Kinerja Sistem Pengereman"/>
    <x v="2"/>
    <s v="FM3-15-1-2026"/>
  </r>
  <r>
    <x v="19"/>
    <x v="160"/>
    <n v="2"/>
    <s v="AA 7819 OA"/>
    <x v="1"/>
    <s v="Penurunan Kinerja Sistem Pengereman"/>
    <x v="2"/>
    <s v="FM3-16-1-2026"/>
  </r>
  <r>
    <x v="15"/>
    <x v="160"/>
    <n v="2"/>
    <s v="AA 7679 OA"/>
    <x v="1"/>
    <s v="Penurunan Kinerja Sistem Pengereman"/>
    <x v="2"/>
    <s v="FM3-22-1-2026"/>
  </r>
  <r>
    <x v="22"/>
    <x v="160"/>
    <n v="2"/>
    <s v="AA 7617 OA"/>
    <x v="1"/>
    <s v="Penurunan Kinerja Sistem Pengereman"/>
    <x v="2"/>
    <s v="FM3-6-11-2026"/>
  </r>
  <r>
    <x v="8"/>
    <x v="160"/>
    <n v="2"/>
    <s v="AA 7806 OA"/>
    <x v="1"/>
    <s v="Penurunan Kinerja Sistem Pengereman"/>
    <x v="2"/>
    <s v="FM3-21-11-2026"/>
  </r>
  <r>
    <x v="36"/>
    <x v="160"/>
    <n v="2"/>
    <s v="AA 7681 OA"/>
    <x v="1"/>
    <s v="Penurunan Kinerja Sistem Pengereman"/>
    <x v="2"/>
    <s v="FM3-28-11-2026"/>
  </r>
  <r>
    <x v="36"/>
    <x v="160"/>
    <n v="2"/>
    <s v="B 7458 VGA"/>
    <x v="1"/>
    <s v="Penurunan Kinerja Sistem Pengereman"/>
    <x v="2"/>
    <s v="FM3-28-11-2026"/>
  </r>
  <r>
    <x v="79"/>
    <x v="160"/>
    <n v="2"/>
    <s v="AA 7027 OA"/>
    <x v="1"/>
    <s v="Penurunan Kinerja Sistem Pengereman"/>
    <x v="2"/>
    <s v="FM3-1-12-2026"/>
  </r>
  <r>
    <x v="45"/>
    <x v="160"/>
    <n v="2"/>
    <s v="AA 7617 OA"/>
    <x v="1"/>
    <s v="Penurunan Kinerja Sistem Pengereman"/>
    <x v="2"/>
    <s v="FM3-10-12-2026"/>
  </r>
  <r>
    <x v="0"/>
    <x v="160"/>
    <n v="2"/>
    <s v="AA 7550 OA"/>
    <x v="1"/>
    <s v="Penurunan Kinerja Sistem Pengereman"/>
    <x v="2"/>
    <s v="FM3-13-12-2026"/>
  </r>
  <r>
    <x v="68"/>
    <x v="160"/>
    <n v="2"/>
    <s v="AA 7780 OA"/>
    <x v="1"/>
    <s v="Penurunan Kinerja Sistem Pengereman"/>
    <x v="2"/>
    <s v="FM3-16-12-2026"/>
  </r>
  <r>
    <x v="77"/>
    <x v="160"/>
    <n v="2"/>
    <s v="AA 7812 OA"/>
    <x v="1"/>
    <s v="Penurunan Kinerja Sistem Pengereman"/>
    <x v="2"/>
    <s v="FM3-30-12-2026"/>
  </r>
  <r>
    <x v="61"/>
    <x v="161"/>
    <n v="1"/>
    <s v="AA 7072 OA"/>
    <x v="1"/>
    <s v="Penurunan Kinerja Sistem Pengereman"/>
    <x v="2"/>
    <s v="FM3-6-1-2026"/>
  </r>
  <r>
    <x v="52"/>
    <x v="161"/>
    <n v="1"/>
    <s v="AA 7807 OA"/>
    <x v="1"/>
    <s v="Penurunan Kinerja Sistem Pengereman"/>
    <x v="2"/>
    <s v="FM3-9-1-2026"/>
  </r>
  <r>
    <x v="52"/>
    <x v="161"/>
    <n v="1"/>
    <s v="AA 7725 OA"/>
    <x v="1"/>
    <s v="Penurunan Kinerja Sistem Pengereman"/>
    <x v="2"/>
    <s v="FM3-9-1-2026"/>
  </r>
  <r>
    <x v="19"/>
    <x v="161"/>
    <n v="1"/>
    <s v="AA 7661 OA"/>
    <x v="1"/>
    <s v="Penurunan Kinerja Sistem Pengereman"/>
    <x v="2"/>
    <s v="FM3-16-1-2026"/>
  </r>
  <r>
    <x v="44"/>
    <x v="161"/>
    <n v="1"/>
    <s v="AA 7641 OA // MERCY"/>
    <x v="1"/>
    <s v="Penurunan Kinerja Sistem Pengereman"/>
    <x v="2"/>
    <s v="FM3-17-1-2026"/>
  </r>
  <r>
    <x v="40"/>
    <x v="161"/>
    <n v="1"/>
    <s v="AA 7724 OA"/>
    <x v="1"/>
    <s v="Penurunan Kinerja Sistem Pengereman"/>
    <x v="2"/>
    <s v="FM3-20-1-2026"/>
  </r>
  <r>
    <x v="14"/>
    <x v="161"/>
    <n v="1"/>
    <s v="AA 7616 OA"/>
    <x v="1"/>
    <s v="Penurunan Kinerja Sistem Pengereman"/>
    <x v="2"/>
    <s v="FM3-21-1-2026"/>
  </r>
  <r>
    <x v="35"/>
    <x v="161"/>
    <n v="1"/>
    <s v="AA 7535 OA"/>
    <x v="1"/>
    <s v="Penurunan Kinerja Sistem Pengereman"/>
    <x v="2"/>
    <s v="FM3-26-1-2026"/>
  </r>
  <r>
    <x v="11"/>
    <x v="161"/>
    <n v="1"/>
    <s v="AA 7739 OA"/>
    <x v="1"/>
    <s v="Penurunan Kinerja Sistem Pengereman"/>
    <x v="2"/>
    <s v="FM3-28-1-2026"/>
  </r>
  <r>
    <x v="11"/>
    <x v="161"/>
    <n v="1"/>
    <s v="AA 7618 OA"/>
    <x v="1"/>
    <s v="Penurunan Kinerja Sistem Pengereman"/>
    <x v="2"/>
    <s v="FM3-28-1-2026"/>
  </r>
  <r>
    <x v="34"/>
    <x v="161"/>
    <n v="1"/>
    <s v="AA 7611 OA"/>
    <x v="1"/>
    <s v="Penurunan Kinerja Sistem Pengereman"/>
    <x v="2"/>
    <s v="FM3-2-11-2026"/>
  </r>
  <r>
    <x v="34"/>
    <x v="161"/>
    <n v="1"/>
    <s v="AA 7698 OA"/>
    <x v="1"/>
    <s v="Penurunan Kinerja Sistem Pengereman"/>
    <x v="2"/>
    <s v="FM3-2-11-2026"/>
  </r>
  <r>
    <x v="62"/>
    <x v="161"/>
    <n v="1"/>
    <s v="AA 7525 OA"/>
    <x v="1"/>
    <s v="Penurunan Kinerja Sistem Pengereman"/>
    <x v="2"/>
    <s v="FM3-4-11-2026"/>
  </r>
  <r>
    <x v="62"/>
    <x v="161"/>
    <n v="1"/>
    <s v="AA 7268 OA"/>
    <x v="1"/>
    <s v="Penurunan Kinerja Sistem Pengereman"/>
    <x v="2"/>
    <s v="FM3-4-11-2026"/>
  </r>
  <r>
    <x v="18"/>
    <x v="161"/>
    <n v="1"/>
    <s v="AA 7679 OA"/>
    <x v="1"/>
    <s v="Penurunan Kinerja Sistem Pengereman"/>
    <x v="2"/>
    <s v="FM3-7-11-2026"/>
  </r>
  <r>
    <x v="84"/>
    <x v="161"/>
    <n v="1"/>
    <s v="AA 7645 OA"/>
    <x v="1"/>
    <s v="Penurunan Kinerja Sistem Pengereman"/>
    <x v="2"/>
    <s v="FM3-8-11-2026"/>
  </r>
  <r>
    <x v="81"/>
    <x v="161"/>
    <n v="6"/>
    <s v="AA JOMBOR"/>
    <x v="1"/>
    <s v="Penurunan Kinerja Sistem Pengereman"/>
    <x v="2"/>
    <s v="FM3-9-11-2026"/>
  </r>
  <r>
    <x v="58"/>
    <x v="161"/>
    <n v="1"/>
    <s v="AA 7525 OA"/>
    <x v="1"/>
    <s v="Penurunan Kinerja Sistem Pengereman"/>
    <x v="2"/>
    <s v="FM3-11-11-2026"/>
  </r>
  <r>
    <x v="82"/>
    <x v="161"/>
    <n v="1"/>
    <s v="AA 7724 OA"/>
    <x v="1"/>
    <s v="Penurunan Kinerja Sistem Pengereman"/>
    <x v="2"/>
    <s v="FM3-13-11-2026"/>
  </r>
  <r>
    <x v="64"/>
    <x v="161"/>
    <n v="1"/>
    <s v="AA 7625 OA"/>
    <x v="1"/>
    <s v="Penurunan Kinerja Sistem Pengereman"/>
    <x v="2"/>
    <s v="FM3-24-11-2026"/>
  </r>
  <r>
    <x v="32"/>
    <x v="161"/>
    <n v="1"/>
    <s v="AA 7762 OA"/>
    <x v="1"/>
    <s v="Penurunan Kinerja Sistem Pengereman"/>
    <x v="2"/>
    <s v="FM3-2-12-2026"/>
  </r>
  <r>
    <x v="59"/>
    <x v="161"/>
    <n v="1"/>
    <s v="AA 7708 OA"/>
    <x v="1"/>
    <s v="Penurunan Kinerja Sistem Pengereman"/>
    <x v="2"/>
    <s v="FM3-3-12-2026"/>
  </r>
  <r>
    <x v="59"/>
    <x v="161"/>
    <n v="1"/>
    <s v="AA 7026 OA"/>
    <x v="1"/>
    <s v="Penurunan Kinerja Sistem Pengereman"/>
    <x v="2"/>
    <s v="FM3-3-12-2026"/>
  </r>
  <r>
    <x v="16"/>
    <x v="161"/>
    <n v="1"/>
    <s v="AA 7202 OA"/>
    <x v="1"/>
    <s v="Penurunan Kinerja Sistem Pengereman"/>
    <x v="2"/>
    <s v="FM3-6-12-2026"/>
  </r>
  <r>
    <x v="42"/>
    <x v="161"/>
    <n v="1"/>
    <s v="AA 7739 OA"/>
    <x v="1"/>
    <s v="Penurunan Kinerja Sistem Pengereman"/>
    <x v="2"/>
    <s v="FM3-9-12-2026"/>
  </r>
  <r>
    <x v="87"/>
    <x v="161"/>
    <n v="1"/>
    <s v="AA 7098 OA"/>
    <x v="1"/>
    <s v="Penurunan Kinerja Sistem Pengereman"/>
    <x v="2"/>
    <s v="FM3-14-12-2026"/>
  </r>
  <r>
    <x v="66"/>
    <x v="161"/>
    <n v="1"/>
    <s v="AA 7769 OA"/>
    <x v="1"/>
    <s v="Penurunan Kinerja Sistem Pengereman"/>
    <x v="2"/>
    <s v="FM3-15-12-2026"/>
  </r>
  <r>
    <x v="70"/>
    <x v="161"/>
    <n v="1"/>
    <s v="AA 7724 OA"/>
    <x v="1"/>
    <s v="Penurunan Kinerja Sistem Pengereman"/>
    <x v="2"/>
    <s v="FM3-19-12-2026"/>
  </r>
  <r>
    <x v="12"/>
    <x v="161"/>
    <n v="1"/>
    <s v="AA 7698 OA"/>
    <x v="1"/>
    <s v="Penurunan Kinerja Sistem Pengereman"/>
    <x v="2"/>
    <s v="FM3-20-12-2026"/>
  </r>
  <r>
    <x v="12"/>
    <x v="161"/>
    <n v="1"/>
    <s v="AA 7535 OA"/>
    <x v="1"/>
    <s v="Penurunan Kinerja Sistem Pengereman"/>
    <x v="2"/>
    <s v="FM3-20-12-2026"/>
  </r>
  <r>
    <x v="33"/>
    <x v="161"/>
    <n v="1"/>
    <s v="AA 7628 OA"/>
    <x v="1"/>
    <s v="Penurunan Kinerja Sistem Pengereman"/>
    <x v="2"/>
    <s v="FM3-22-12-2026"/>
  </r>
  <r>
    <x v="33"/>
    <x v="161"/>
    <n v="1"/>
    <s v="AA 7745 OA"/>
    <x v="1"/>
    <s v="Penurunan Kinerja Sistem Pengereman"/>
    <x v="2"/>
    <s v="FM3-22-12-2026"/>
  </r>
  <r>
    <x v="46"/>
    <x v="161"/>
    <n v="1"/>
    <s v="AA 7611 OA"/>
    <x v="1"/>
    <s v="Penurunan Kinerja Sistem Pengereman"/>
    <x v="2"/>
    <s v="FM3-28-12-2026"/>
  </r>
  <r>
    <x v="21"/>
    <x v="162"/>
    <n v="1"/>
    <s v="AA 7617 OA"/>
    <x v="1"/>
    <s v="Penurunan Kinerja Sistem Pengereman"/>
    <x v="2"/>
    <s v="FM3-31-1-2026"/>
  </r>
  <r>
    <x v="43"/>
    <x v="163"/>
    <n v="1"/>
    <s v="AA 7793 OA // MERCY"/>
    <x v="1"/>
    <s v="Penurunan Kinerja Sistem Pengereman"/>
    <x v="2"/>
    <s v="FM3-16-11-2026"/>
  </r>
  <r>
    <x v="44"/>
    <x v="164"/>
    <n v="5"/>
    <s v="AA 7058 OA"/>
    <x v="1"/>
    <s v="Penurunan Kinerja Sistem Pengereman"/>
    <x v="2"/>
    <s v="FM3-17-1-2026"/>
  </r>
  <r>
    <x v="78"/>
    <x v="164"/>
    <n v="5"/>
    <s v="AA 7098 OA"/>
    <x v="1"/>
    <s v="Penurunan Kinerja Sistem Pengereman"/>
    <x v="2"/>
    <s v="FM3-25-1-2026"/>
  </r>
  <r>
    <x v="70"/>
    <x v="164"/>
    <n v="4"/>
    <s v="AA 7780 OA"/>
    <x v="1"/>
    <s v="Penurunan Kinerja Sistem Pengereman"/>
    <x v="2"/>
    <s v="FM3-19-12-2026"/>
  </r>
  <r>
    <x v="76"/>
    <x v="164"/>
    <n v="5"/>
    <s v="AA 7593 OA"/>
    <x v="1"/>
    <s v="Penurunan Kinerja Sistem Pengereman"/>
    <x v="2"/>
    <s v="FM3-21-12-2026"/>
  </r>
  <r>
    <x v="10"/>
    <x v="164"/>
    <n v="1"/>
    <s v="AA 7067 OA"/>
    <x v="1"/>
    <s v="Penurunan Kinerja Sistem Pengereman"/>
    <x v="2"/>
    <s v="FM3-25-12-2026"/>
  </r>
  <r>
    <x v="10"/>
    <x v="164"/>
    <n v="1"/>
    <s v="AA 7763 OA"/>
    <x v="1"/>
    <s v="Penurunan Kinerja Sistem Pengereman"/>
    <x v="2"/>
    <s v="FM3-25-12-2026"/>
  </r>
  <r>
    <x v="27"/>
    <x v="164"/>
    <n v="3"/>
    <s v="AA 7534 OA"/>
    <x v="1"/>
    <s v="Penurunan Kinerja Sistem Pengereman"/>
    <x v="2"/>
    <s v="FM3-29-12-2026"/>
  </r>
  <r>
    <x v="44"/>
    <x v="165"/>
    <n v="1"/>
    <s v="AA 7759 OA"/>
    <x v="1"/>
    <s v="Penurunan Kinerja Sistem Pengereman"/>
    <x v="2"/>
    <s v="FM3-17-1-2026"/>
  </r>
  <r>
    <x v="15"/>
    <x v="165"/>
    <n v="1"/>
    <s v="AA 7679 OA"/>
    <x v="1"/>
    <s v="Penurunan Kinerja Sistem Pengereman"/>
    <x v="2"/>
    <s v="FM3-22-1-2026"/>
  </r>
  <r>
    <x v="17"/>
    <x v="165"/>
    <n v="1"/>
    <s v="AA 7725 OA"/>
    <x v="1"/>
    <s v="Penurunan Kinerja Sistem Pengereman"/>
    <x v="2"/>
    <s v="FM3-18-11-2026"/>
  </r>
  <r>
    <x v="54"/>
    <x v="166"/>
    <n v="2"/>
    <s v="AA 7765 OA"/>
    <x v="1"/>
    <s v="Penurunan Kinerja Sistem Pengereman"/>
    <x v="2"/>
    <s v="FM3-13-1-2026"/>
  </r>
  <r>
    <x v="7"/>
    <x v="166"/>
    <n v="2"/>
    <s v="AA 7816 OA"/>
    <x v="1"/>
    <s v="Penurunan Kinerja Sistem Pengereman"/>
    <x v="2"/>
    <s v="FM3-19-11-2026"/>
  </r>
  <r>
    <x v="23"/>
    <x v="166"/>
    <n v="2"/>
    <s v="AA 7072 OA"/>
    <x v="1"/>
    <s v="Penurunan Kinerja Sistem Pengereman"/>
    <x v="2"/>
    <s v="FM3-11-12-2026"/>
  </r>
  <r>
    <x v="37"/>
    <x v="167"/>
    <n v="1"/>
    <s v="AA 7661 OA"/>
    <x v="1"/>
    <s v="Penurunan Kinerja Sistem Pengereman"/>
    <x v="2"/>
    <s v="FM3-14-1-2026"/>
  </r>
  <r>
    <x v="15"/>
    <x v="167"/>
    <n v="1"/>
    <s v="AA 7679 OA"/>
    <x v="1"/>
    <s v="Penurunan Kinerja Sistem Pengereman"/>
    <x v="2"/>
    <s v="FM3-22-1-2026"/>
  </r>
  <r>
    <x v="16"/>
    <x v="167"/>
    <n v="1"/>
    <s v="AA 7202 OA"/>
    <x v="1"/>
    <s v="Penurunan Kinerja Sistem Pengereman"/>
    <x v="2"/>
    <s v="FM3-6-12-2026"/>
  </r>
  <r>
    <x v="66"/>
    <x v="168"/>
    <n v="1"/>
    <s v="AA 7731 OA"/>
    <x v="1"/>
    <s v="Penurunan Kinerja Sistem Pengereman"/>
    <x v="2"/>
    <s v="FM3-15-12-2026"/>
  </r>
  <r>
    <x v="75"/>
    <x v="169"/>
    <n v="2"/>
    <s v="AA 7099 OA"/>
    <x v="1"/>
    <s v="Penurunan Kinerja Sistem Pengereman"/>
    <x v="2"/>
    <s v="FM3-12-11-2026"/>
  </r>
  <r>
    <x v="88"/>
    <x v="170"/>
    <n v="1"/>
    <s v="AA 7813 OA // MERCY"/>
    <x v="1"/>
    <s v="Penurunan Kinerja Sistem Pengereman"/>
    <x v="2"/>
    <s v="FM3-11-1-2026"/>
  </r>
  <r>
    <x v="39"/>
    <x v="170"/>
    <n v="1"/>
    <s v="AA 7520 OA // MERCY"/>
    <x v="1"/>
    <s v="Penurunan Kinerja Sistem Pengereman"/>
    <x v="2"/>
    <s v="FM3-12-1-2026"/>
  </r>
  <r>
    <x v="78"/>
    <x v="170"/>
    <n v="1"/>
    <s v="AA 7564 OA // MERCY"/>
    <x v="1"/>
    <s v="Penurunan Kinerja Sistem Pengereman"/>
    <x v="2"/>
    <s v="FM3-25-1-2026"/>
  </r>
  <r>
    <x v="81"/>
    <x v="170"/>
    <n v="1"/>
    <s v="BA 7033 PU // MERCY"/>
    <x v="1"/>
    <s v="Penurunan Kinerja Sistem Pengereman"/>
    <x v="2"/>
    <s v="FM3-9-11-2026"/>
  </r>
  <r>
    <x v="79"/>
    <x v="170"/>
    <n v="1"/>
    <s v="AA 7696 OA // MERCY"/>
    <x v="1"/>
    <s v="Penurunan Kinerja Sistem Pengereman"/>
    <x v="2"/>
    <s v="FM3-1-12-2026"/>
  </r>
  <r>
    <x v="87"/>
    <x v="170"/>
    <n v="1"/>
    <s v="AA 7794 OA // MERCY"/>
    <x v="1"/>
    <s v="Penurunan Kinerja Sistem Pengereman"/>
    <x v="2"/>
    <s v="FM3-14-12-2026"/>
  </r>
  <r>
    <x v="9"/>
    <x v="170"/>
    <n v="1"/>
    <s v="AA 7582 OA // MERCY"/>
    <x v="1"/>
    <s v="Penurunan Kinerja Sistem Pengereman"/>
    <x v="2"/>
    <s v="FM3-23-12-2026"/>
  </r>
  <r>
    <x v="13"/>
    <x v="171"/>
    <n v="1"/>
    <s v="AA 7521 OA // MERCY"/>
    <x v="1"/>
    <s v="Penurunan Kinerja Sistem Pengereman"/>
    <x v="2"/>
    <s v="FM3-12-12-2026"/>
  </r>
  <r>
    <x v="4"/>
    <x v="172"/>
    <n v="1"/>
    <s v="AA 7796 OA // MERCY"/>
    <x v="1"/>
    <s v="Penurunan Kinerja Sistem Pengereman"/>
    <x v="2"/>
    <s v="FM3-8-1-2026"/>
  </r>
  <r>
    <x v="52"/>
    <x v="172"/>
    <n v="1"/>
    <s v="AA 7520 OA // MERCY"/>
    <x v="1"/>
    <s v="Penurunan Kinerja Sistem Pengereman"/>
    <x v="2"/>
    <s v="FM3-9-1-2026"/>
  </r>
  <r>
    <x v="63"/>
    <x v="172"/>
    <n v="1"/>
    <s v="AA 7697 OA // MERCY"/>
    <x v="1"/>
    <s v="Penurunan Kinerja Sistem Pengereman"/>
    <x v="2"/>
    <s v="FM3-20-11-2026"/>
  </r>
  <r>
    <x v="31"/>
    <x v="172"/>
    <n v="1"/>
    <s v="AA 7559 OA // MERCY"/>
    <x v="1"/>
    <s v="Penurunan Kinerja Sistem Pengereman"/>
    <x v="2"/>
    <s v="FM3-23-11-2026"/>
  </r>
  <r>
    <x v="57"/>
    <x v="172"/>
    <n v="1"/>
    <s v="AA 7581 OA // MERCY"/>
    <x v="1"/>
    <s v="Penurunan Kinerja Sistem Pengereman"/>
    <x v="2"/>
    <s v="FM3-8-12-2026"/>
  </r>
  <r>
    <x v="23"/>
    <x v="172"/>
    <n v="1"/>
    <s v="AA 7559 OA // MERCY"/>
    <x v="1"/>
    <s v="Penurunan Kinerja Sistem Pengereman"/>
    <x v="2"/>
    <s v="FM3-11-12-2026"/>
  </r>
  <r>
    <x v="46"/>
    <x v="172"/>
    <n v="1"/>
    <s v="AA 7560 OA // MERCY"/>
    <x v="1"/>
    <s v="Penurunan Kinerja Sistem Pengereman"/>
    <x v="2"/>
    <s v="FM3-28-12-2026"/>
  </r>
  <r>
    <x v="46"/>
    <x v="173"/>
    <n v="2"/>
    <s v="AA 7521 OA // MERCY"/>
    <x v="1"/>
    <s v="Penurunan Kinerja Sistem Pengereman"/>
    <x v="2"/>
    <s v="FM3-28-12-2026"/>
  </r>
  <r>
    <x v="3"/>
    <x v="174"/>
    <n v="1"/>
    <s v="AA 7697 OA // MERCY"/>
    <x v="1"/>
    <s v="Penurunan Kinerja Sistem Pengereman"/>
    <x v="2"/>
    <s v="FM3-7-1-2026"/>
  </r>
  <r>
    <x v="73"/>
    <x v="174"/>
    <n v="1"/>
    <s v="AA 7663 OA"/>
    <x v="1"/>
    <s v="Penurunan Kinerja Sistem Pengereman"/>
    <x v="2"/>
    <s v="FM3-15-1-2026"/>
  </r>
  <r>
    <x v="44"/>
    <x v="174"/>
    <n v="1"/>
    <s v="AA 7793 OA // MERCY"/>
    <x v="1"/>
    <s v="Penurunan Kinerja Sistem Pengereman"/>
    <x v="2"/>
    <s v="FM3-17-1-2026"/>
  </r>
  <r>
    <x v="34"/>
    <x v="174"/>
    <n v="1"/>
    <s v="BA 7033 PU // MERCY"/>
    <x v="1"/>
    <s v="Penurunan Kinerja Sistem Pengereman"/>
    <x v="2"/>
    <s v="FM3-2-11-2026"/>
  </r>
  <r>
    <x v="34"/>
    <x v="174"/>
    <n v="2"/>
    <s v="AA 7753 OA // MERCY"/>
    <x v="1"/>
    <s v="Penurunan Kinerja Sistem Pengereman"/>
    <x v="2"/>
    <s v="FM3-2-11-2026"/>
  </r>
  <r>
    <x v="22"/>
    <x v="174"/>
    <n v="1"/>
    <s v="AA 7522 OA // MERCY"/>
    <x v="1"/>
    <s v="Penurunan Kinerja Sistem Pengereman"/>
    <x v="2"/>
    <s v="FM3-6-11-2026"/>
  </r>
  <r>
    <x v="2"/>
    <x v="174"/>
    <n v="1"/>
    <s v="AA 7696 OA // MERCY"/>
    <x v="1"/>
    <s v="Penurunan Kinerja Sistem Pengereman"/>
    <x v="2"/>
    <s v="FM3-27-12-2026"/>
  </r>
  <r>
    <x v="20"/>
    <x v="175"/>
    <n v="1"/>
    <s v="AA 7794 OA // MERCY"/>
    <x v="1"/>
    <s v="Penurunan Kinerja Sistem Pengereman"/>
    <x v="2"/>
    <s v="FM3-30-1-2026"/>
  </r>
  <r>
    <x v="20"/>
    <x v="175"/>
    <n v="1"/>
    <s v="AA 7564 OA // MERCY"/>
    <x v="1"/>
    <s v="Penurunan Kinerja Sistem Pengereman"/>
    <x v="2"/>
    <s v="FM3-30-1-2026"/>
  </r>
  <r>
    <x v="34"/>
    <x v="175"/>
    <n v="1"/>
    <s v="AA 7554 OA // MERCY"/>
    <x v="1"/>
    <s v="Penurunan Kinerja Sistem Pengereman"/>
    <x v="2"/>
    <s v="FM3-2-11-2026"/>
  </r>
  <r>
    <x v="62"/>
    <x v="175"/>
    <n v="1"/>
    <s v="BA 7001 PU // MERCY"/>
    <x v="1"/>
    <s v="Penurunan Kinerja Sistem Pengereman"/>
    <x v="2"/>
    <s v="FM3-4-11-2026"/>
  </r>
  <r>
    <x v="63"/>
    <x v="175"/>
    <n v="1"/>
    <s v="AA 7663 OA // MERCY"/>
    <x v="1"/>
    <s v="Penurunan Kinerja Sistem Pengereman"/>
    <x v="2"/>
    <s v="FM3-20-11-2026"/>
  </r>
  <r>
    <x v="36"/>
    <x v="175"/>
    <n v="1"/>
    <s v="AA 7641 OA // MERCY"/>
    <x v="1"/>
    <s v="Penurunan Kinerja Sistem Pengereman"/>
    <x v="2"/>
    <s v="FM3-28-11-2026"/>
  </r>
  <r>
    <x v="89"/>
    <x v="175"/>
    <n v="1"/>
    <s v="AA 7818 OA // MERCY"/>
    <x v="1"/>
    <s v="Penurunan Kinerja Sistem Pengereman"/>
    <x v="2"/>
    <s v="FM3-4-12-2026"/>
  </r>
  <r>
    <x v="10"/>
    <x v="175"/>
    <n v="1"/>
    <s v="AA 7522 OA // MERCY"/>
    <x v="1"/>
    <s v="Penurunan Kinerja Sistem Pengereman"/>
    <x v="2"/>
    <s v="FM3-25-12-2026"/>
  </r>
  <r>
    <x v="13"/>
    <x v="176"/>
    <n v="1"/>
    <s v="AA 7521 OA // MERCY"/>
    <x v="1"/>
    <s v="Penurunan Kinerja Sistem Pengereman"/>
    <x v="2"/>
    <s v="FM3-12-12-2026"/>
  </r>
  <r>
    <x v="16"/>
    <x v="177"/>
    <n v="1"/>
    <s v="AA 7818 OA // MERCY"/>
    <x v="1"/>
    <s v="Penurunan Kinerja Sistem Pengereman"/>
    <x v="2"/>
    <s v="FM3-6-12-2026"/>
  </r>
  <r>
    <x v="17"/>
    <x v="178"/>
    <n v="2"/>
    <s v="AA 7270 OA"/>
    <x v="1"/>
    <s v="Kegagalan Integritas Sistem Roda"/>
    <x v="3"/>
    <s v="FM4-18-11-2026"/>
  </r>
  <r>
    <x v="63"/>
    <x v="178"/>
    <n v="6"/>
    <s v="AA 7712 OA"/>
    <x v="1"/>
    <s v="Kegagalan Integritas Sistem Roda"/>
    <x v="3"/>
    <s v="FM4-20-11-2026"/>
  </r>
  <r>
    <x v="17"/>
    <x v="179"/>
    <n v="1"/>
    <s v="AA 7270 OA"/>
    <x v="1"/>
    <s v="Kegagalan Integritas Sistem Roda"/>
    <x v="3"/>
    <s v="FM4-18-11-2026"/>
  </r>
  <r>
    <x v="88"/>
    <x v="180"/>
    <n v="2"/>
    <s v="AA 7288 OA"/>
    <x v="1"/>
    <s v="Kegagalan Integritas Sistem Roda"/>
    <x v="3"/>
    <s v="FM4-11-1-2026"/>
  </r>
  <r>
    <x v="39"/>
    <x v="180"/>
    <n v="1"/>
    <s v="AA 7570 OA"/>
    <x v="1"/>
    <s v="Kegagalan Integritas Sistem Roda"/>
    <x v="3"/>
    <s v="FM4-12-1-2026"/>
  </r>
  <r>
    <x v="24"/>
    <x v="181"/>
    <n v="2"/>
    <s v="AA 7629 OA"/>
    <x v="1"/>
    <s v="Kegagalan Integritas Sistem Roda"/>
    <x v="3"/>
    <s v="FM4-1-1-2026"/>
  </r>
  <r>
    <x v="3"/>
    <x v="181"/>
    <n v="3"/>
    <s v="AA 7056 OA"/>
    <x v="1"/>
    <s v="Kegagalan Integritas Sistem Roda"/>
    <x v="3"/>
    <s v="FM4-7-1-2026"/>
  </r>
  <r>
    <x v="73"/>
    <x v="181"/>
    <n v="4"/>
    <s v="AA 7699 OA"/>
    <x v="1"/>
    <s v="Kegagalan Integritas Sistem Roda"/>
    <x v="3"/>
    <s v="FM4-15-1-2026"/>
  </r>
  <r>
    <x v="44"/>
    <x v="181"/>
    <n v="1"/>
    <s v="AA 7762 OA"/>
    <x v="1"/>
    <s v="Kegagalan Integritas Sistem Roda"/>
    <x v="3"/>
    <s v="FM4-17-1-2026"/>
  </r>
  <r>
    <x v="28"/>
    <x v="181"/>
    <n v="3"/>
    <s v="AA 7268 OA"/>
    <x v="1"/>
    <s v="Kegagalan Integritas Sistem Roda"/>
    <x v="3"/>
    <s v="FM4-1-11-2026"/>
  </r>
  <r>
    <x v="86"/>
    <x v="181"/>
    <n v="3"/>
    <s v="AA 7748 OA"/>
    <x v="1"/>
    <s v="Kegagalan Integritas Sistem Roda"/>
    <x v="3"/>
    <s v="FM4-3-11-2026"/>
  </r>
  <r>
    <x v="36"/>
    <x v="181"/>
    <n v="2"/>
    <s v="AA 7098 OA"/>
    <x v="1"/>
    <s v="Kegagalan Integritas Sistem Roda"/>
    <x v="3"/>
    <s v="FM4-28-11-2026"/>
  </r>
  <r>
    <x v="89"/>
    <x v="181"/>
    <n v="1"/>
    <s v="AA 7743 OA"/>
    <x v="1"/>
    <s v="Kegagalan Integritas Sistem Roda"/>
    <x v="3"/>
    <s v="FM4-4-12-2026"/>
  </r>
  <r>
    <x v="27"/>
    <x v="181"/>
    <n v="4"/>
    <s v="AA 7621 OA"/>
    <x v="1"/>
    <s v="Kegagalan Integritas Sistem Roda"/>
    <x v="3"/>
    <s v="FM4-29-12-2026"/>
  </r>
  <r>
    <x v="61"/>
    <x v="182"/>
    <n v="1"/>
    <s v="AA 7133 OA"/>
    <x v="1"/>
    <s v="Kegagalan Integritas Sistem Roda"/>
    <x v="3"/>
    <s v="FM4-6-1-2026"/>
  </r>
  <r>
    <x v="11"/>
    <x v="182"/>
    <n v="2"/>
    <s v="AA 7618 OA"/>
    <x v="1"/>
    <s v="Kegagalan Integritas Sistem Roda"/>
    <x v="3"/>
    <s v="FM4-28-1-2026"/>
  </r>
  <r>
    <x v="11"/>
    <x v="182"/>
    <n v="1"/>
    <s v="AA 7202 OA"/>
    <x v="1"/>
    <s v="Kegagalan Integritas Sistem Roda"/>
    <x v="3"/>
    <s v="FM4-28-1-2026"/>
  </r>
  <r>
    <x v="28"/>
    <x v="182"/>
    <n v="2"/>
    <s v="AA 7762 OA"/>
    <x v="1"/>
    <s v="Kegagalan Integritas Sistem Roda"/>
    <x v="3"/>
    <s v="FM4-1-11-2026"/>
  </r>
  <r>
    <x v="67"/>
    <x v="182"/>
    <n v="2"/>
    <s v="AA 7595 OA"/>
    <x v="1"/>
    <s v="Kegagalan Integritas Sistem Roda"/>
    <x v="3"/>
    <s v="FM4-5-11-2026"/>
  </r>
  <r>
    <x v="18"/>
    <x v="182"/>
    <n v="6"/>
    <s v="AA 7064 OA"/>
    <x v="1"/>
    <s v="Kegagalan Integritas Sistem Roda"/>
    <x v="3"/>
    <s v="FM4-7-11-2026"/>
  </r>
  <r>
    <x v="18"/>
    <x v="182"/>
    <n v="1"/>
    <s v="AA 7780 OA"/>
    <x v="1"/>
    <s v="Kegagalan Integritas Sistem Roda"/>
    <x v="3"/>
    <s v="FM4-7-11-2026"/>
  </r>
  <r>
    <x v="81"/>
    <x v="182"/>
    <n v="2"/>
    <s v="AA 7296 OA"/>
    <x v="1"/>
    <s v="Kegagalan Integritas Sistem Roda"/>
    <x v="3"/>
    <s v="FM4-9-11-2026"/>
  </r>
  <r>
    <x v="79"/>
    <x v="182"/>
    <n v="1"/>
    <s v="AA 7027 OA"/>
    <x v="1"/>
    <s v="Kegagalan Integritas Sistem Roda"/>
    <x v="3"/>
    <s v="FM4-1-12-2026"/>
  </r>
  <r>
    <x v="87"/>
    <x v="182"/>
    <n v="3"/>
    <s v="AA 7288 OA"/>
    <x v="1"/>
    <s v="Kegagalan Integritas Sistem Roda"/>
    <x v="3"/>
    <s v="FM4-14-12-2026"/>
  </r>
  <r>
    <x v="9"/>
    <x v="182"/>
    <n v="1"/>
    <s v="AA 7714 OA"/>
    <x v="1"/>
    <s v="Kegagalan Integritas Sistem Roda"/>
    <x v="3"/>
    <s v="FM4-23-12-2026"/>
  </r>
  <r>
    <x v="77"/>
    <x v="182"/>
    <n v="3"/>
    <s v="AA 7550 OA"/>
    <x v="1"/>
    <s v="Kegagalan Integritas Sistem Roda"/>
    <x v="3"/>
    <s v="FM4-30-12-2026"/>
  </r>
  <r>
    <x v="31"/>
    <x v="183"/>
    <n v="2"/>
    <s v="AA 7029 OA"/>
    <x v="1"/>
    <s v="Kegagalan Integritas Sistem Roda"/>
    <x v="3"/>
    <s v="FM4-23-11-2026"/>
  </r>
  <r>
    <x v="36"/>
    <x v="183"/>
    <n v="1"/>
    <s v="AA 7098 OA"/>
    <x v="1"/>
    <s v="Kegagalan Integritas Sistem Roda"/>
    <x v="3"/>
    <s v="FM4-28-11-2026"/>
  </r>
  <r>
    <x v="10"/>
    <x v="183"/>
    <n v="2"/>
    <s v="AA 7098 OA"/>
    <x v="1"/>
    <s v="Kegagalan Integritas Sistem Roda"/>
    <x v="3"/>
    <s v="FM4-25-12-2026"/>
  </r>
  <r>
    <x v="27"/>
    <x v="183"/>
    <n v="1"/>
    <s v="AA 7734 OA"/>
    <x v="1"/>
    <s v="Kegagalan Integritas Sistem Roda"/>
    <x v="3"/>
    <s v="FM4-29-12-2026"/>
  </r>
  <r>
    <x v="71"/>
    <x v="184"/>
    <n v="3"/>
    <s v="AA 7715 OA"/>
    <x v="1"/>
    <s v="Kegagalan Integritas Sistem Roda"/>
    <x v="3"/>
    <s v="FM4-19-1-2026"/>
  </r>
  <r>
    <x v="57"/>
    <x v="184"/>
    <n v="1"/>
    <s v="AA 7202 OA"/>
    <x v="1"/>
    <s v="Kegagalan Integritas Sistem Roda"/>
    <x v="3"/>
    <s v="FM4-8-12-2026"/>
  </r>
  <r>
    <x v="56"/>
    <x v="184"/>
    <n v="1"/>
    <s v="AA 7715 OA"/>
    <x v="1"/>
    <s v="Kegagalan Integritas Sistem Roda"/>
    <x v="3"/>
    <s v="FM4-17-12-2026"/>
  </r>
  <r>
    <x v="70"/>
    <x v="184"/>
    <n v="1"/>
    <s v="AA 7780 OA"/>
    <x v="1"/>
    <s v="Kegagalan Integritas Sistem Roda"/>
    <x v="3"/>
    <s v="FM4-19-12-2026"/>
  </r>
  <r>
    <x v="77"/>
    <x v="184"/>
    <n v="1"/>
    <s v="AA 7056 OA"/>
    <x v="1"/>
    <s v="Kegagalan Integritas Sistem Roda"/>
    <x v="3"/>
    <s v="FM4-30-12-2026"/>
  </r>
  <r>
    <x v="22"/>
    <x v="185"/>
    <n v="2"/>
    <s v="BA 7001 PU // MERCY"/>
    <x v="1"/>
    <s v="Kegagalan Integritas Sistem Roda"/>
    <x v="3"/>
    <s v="FM4-6-11-2026"/>
  </r>
  <r>
    <x v="11"/>
    <x v="186"/>
    <n v="2"/>
    <s v="AA 7067 OA"/>
    <x v="1"/>
    <s v="Kegagalan Integritas Sistem Roda"/>
    <x v="3"/>
    <s v="FM4-28-1-2026"/>
  </r>
  <r>
    <x v="86"/>
    <x v="186"/>
    <n v="2"/>
    <s v="AA 7045 OA"/>
    <x v="1"/>
    <s v="Kegagalan Integritas Sistem Roda"/>
    <x v="3"/>
    <s v="FM4-3-11-2026"/>
  </r>
  <r>
    <x v="27"/>
    <x v="186"/>
    <n v="2"/>
    <s v="AA 7534 OA"/>
    <x v="1"/>
    <s v="Kegagalan Integritas Sistem Roda"/>
    <x v="3"/>
    <s v="FM4-29-12-2026"/>
  </r>
  <r>
    <x v="90"/>
    <x v="153"/>
    <n v="1"/>
    <s v="AA 7807 OA"/>
    <x v="1"/>
    <s v="Kegagalan Integritas Sistem Roda"/>
    <x v="3"/>
    <s v="FM4-4-1-2026"/>
  </r>
  <r>
    <x v="3"/>
    <x v="153"/>
    <n v="3"/>
    <s v="AA 7056 OA"/>
    <x v="1"/>
    <s v="Kegagalan Integritas Sistem Roda"/>
    <x v="3"/>
    <s v="FM4-7-1-2026"/>
  </r>
  <r>
    <x v="88"/>
    <x v="153"/>
    <n v="2"/>
    <s v="AA 7288 OA"/>
    <x v="1"/>
    <s v="Kegagalan Integritas Sistem Roda"/>
    <x v="3"/>
    <s v="FM4-11-1-2026"/>
  </r>
  <r>
    <x v="39"/>
    <x v="153"/>
    <n v="1"/>
    <s v="AA 7570 OA"/>
    <x v="1"/>
    <s v="Kegagalan Integritas Sistem Roda"/>
    <x v="3"/>
    <s v="FM4-12-1-2026"/>
  </r>
  <r>
    <x v="73"/>
    <x v="153"/>
    <n v="8"/>
    <s v="AA 7699 OA"/>
    <x v="1"/>
    <s v="Kegagalan Integritas Sistem Roda"/>
    <x v="3"/>
    <s v="FM4-15-1-2026"/>
  </r>
  <r>
    <x v="44"/>
    <x v="153"/>
    <n v="4"/>
    <s v="AA 7066 OA"/>
    <x v="1"/>
    <s v="Kegagalan Integritas Sistem Roda"/>
    <x v="3"/>
    <s v="FM4-17-1-2026"/>
  </r>
  <r>
    <x v="44"/>
    <x v="153"/>
    <n v="1"/>
    <s v="AA 7762 OA"/>
    <x v="1"/>
    <s v="Kegagalan Integritas Sistem Roda"/>
    <x v="3"/>
    <s v="FM4-17-1-2026"/>
  </r>
  <r>
    <x v="28"/>
    <x v="153"/>
    <n v="3"/>
    <s v="AA 7268 OA"/>
    <x v="1"/>
    <s v="Kegagalan Integritas Sistem Roda"/>
    <x v="3"/>
    <s v="FM4-1-11-2026"/>
  </r>
  <r>
    <x v="86"/>
    <x v="153"/>
    <n v="3"/>
    <s v="AA 7748 OA"/>
    <x v="1"/>
    <s v="Kegagalan Integritas Sistem Roda"/>
    <x v="3"/>
    <s v="FM4-3-11-2026"/>
  </r>
  <r>
    <x v="67"/>
    <x v="153"/>
    <n v="2"/>
    <s v="AA 7606 OA"/>
    <x v="1"/>
    <s v="Kegagalan Integritas Sistem Roda"/>
    <x v="3"/>
    <s v="FM4-5-11-2026"/>
  </r>
  <r>
    <x v="6"/>
    <x v="153"/>
    <n v="1"/>
    <s v="AA 7695 OA"/>
    <x v="1"/>
    <s v="Kegagalan Integritas Sistem Roda"/>
    <x v="3"/>
    <s v="FM4-15-11-2026"/>
  </r>
  <r>
    <x v="48"/>
    <x v="153"/>
    <n v="1"/>
    <s v="AA 7613 OA"/>
    <x v="1"/>
    <s v="Kegagalan Integritas Sistem Roda"/>
    <x v="3"/>
    <s v="FM4-26-11-2026"/>
  </r>
  <r>
    <x v="36"/>
    <x v="153"/>
    <n v="2"/>
    <s v="AA 7098 OA"/>
    <x v="1"/>
    <s v="Kegagalan Integritas Sistem Roda"/>
    <x v="3"/>
    <s v="FM4-28-11-2026"/>
  </r>
  <r>
    <x v="89"/>
    <x v="153"/>
    <n v="1"/>
    <s v="AA 7743 OA"/>
    <x v="1"/>
    <s v="Kegagalan Integritas Sistem Roda"/>
    <x v="3"/>
    <s v="FM4-4-12-2026"/>
  </r>
  <r>
    <x v="27"/>
    <x v="153"/>
    <n v="4"/>
    <s v="AA 7621 OA"/>
    <x v="1"/>
    <s v="Kegagalan Integritas Sistem Roda"/>
    <x v="3"/>
    <s v="FM4-29-12-2026"/>
  </r>
  <r>
    <x v="60"/>
    <x v="187"/>
    <n v="2"/>
    <s v="AA 7695 OA"/>
    <x v="1"/>
    <s v="Kegagalan Integritas Sistem Roda"/>
    <x v="3"/>
    <s v="FM4-2-1-2026"/>
  </r>
  <r>
    <x v="72"/>
    <x v="187"/>
    <n v="2"/>
    <s v="AA 7765 OA"/>
    <x v="1"/>
    <s v="Kegagalan Integritas Sistem Roda"/>
    <x v="3"/>
    <s v="FM4-3-1-2026"/>
  </r>
  <r>
    <x v="61"/>
    <x v="187"/>
    <n v="1"/>
    <s v="AA 7133 OA"/>
    <x v="1"/>
    <s v="Kegagalan Integritas Sistem Roda"/>
    <x v="3"/>
    <s v="FM4-6-1-2026"/>
  </r>
  <r>
    <x v="39"/>
    <x v="187"/>
    <n v="1"/>
    <s v="AA 7202 OA"/>
    <x v="1"/>
    <s v="Kegagalan Integritas Sistem Roda"/>
    <x v="3"/>
    <s v="FM4-12-1-2026"/>
  </r>
  <r>
    <x v="15"/>
    <x v="187"/>
    <n v="2"/>
    <s v="AA 7642 OA"/>
    <x v="1"/>
    <s v="Kegagalan Integritas Sistem Roda"/>
    <x v="3"/>
    <s v="FM4-22-1-2026"/>
  </r>
  <r>
    <x v="30"/>
    <x v="187"/>
    <n v="1"/>
    <s v="AA 7098 OA"/>
    <x v="1"/>
    <s v="Kegagalan Integritas Sistem Roda"/>
    <x v="3"/>
    <s v="FM4-27-1-2026"/>
  </r>
  <r>
    <x v="11"/>
    <x v="187"/>
    <n v="1"/>
    <s v="AA 7202 OA"/>
    <x v="1"/>
    <s v="Kegagalan Integritas Sistem Roda"/>
    <x v="3"/>
    <s v="FM4-28-1-2026"/>
  </r>
  <r>
    <x v="11"/>
    <x v="187"/>
    <n v="2"/>
    <s v="AA 7618 OA"/>
    <x v="1"/>
    <s v="Kegagalan Integritas Sistem Roda"/>
    <x v="3"/>
    <s v="FM4-28-1-2026"/>
  </r>
  <r>
    <x v="91"/>
    <x v="187"/>
    <n v="8"/>
    <s v="AA 7535 OA"/>
    <x v="1"/>
    <s v="Kegagalan Integritas Sistem Roda"/>
    <x v="3"/>
    <s v="FM4-5-2-2026"/>
  </r>
  <r>
    <x v="28"/>
    <x v="187"/>
    <n v="2"/>
    <s v="AA 7762 OA"/>
    <x v="1"/>
    <s v="Kegagalan Integritas Sistem Roda"/>
    <x v="3"/>
    <s v="FM4-1-11-2026"/>
  </r>
  <r>
    <x v="67"/>
    <x v="187"/>
    <n v="1"/>
    <s v="AA 7595 OA"/>
    <x v="1"/>
    <s v="Kegagalan Integritas Sistem Roda"/>
    <x v="3"/>
    <s v="FM4-5-11-2026"/>
  </r>
  <r>
    <x v="67"/>
    <x v="187"/>
    <n v="2"/>
    <s v="AA 7595 OA"/>
    <x v="1"/>
    <s v="Kegagalan Integritas Sistem Roda"/>
    <x v="3"/>
    <s v="FM4-5-11-2026"/>
  </r>
  <r>
    <x v="18"/>
    <x v="187"/>
    <n v="6"/>
    <s v="AA 7064 OA"/>
    <x v="1"/>
    <s v="Kegagalan Integritas Sistem Roda"/>
    <x v="3"/>
    <s v="FM4-7-11-2026"/>
  </r>
  <r>
    <x v="18"/>
    <x v="187"/>
    <n v="1"/>
    <s v="AA 7780 OA"/>
    <x v="1"/>
    <s v="Kegagalan Integritas Sistem Roda"/>
    <x v="3"/>
    <s v="FM4-7-11-2026"/>
  </r>
  <r>
    <x v="81"/>
    <x v="187"/>
    <n v="2"/>
    <s v="AA 7296 OA"/>
    <x v="1"/>
    <s v="Kegagalan Integritas Sistem Roda"/>
    <x v="3"/>
    <s v="FM4-9-11-2026"/>
  </r>
  <r>
    <x v="17"/>
    <x v="187"/>
    <n v="1"/>
    <s v="AA 7026 OA"/>
    <x v="1"/>
    <s v="Kegagalan Integritas Sistem Roda"/>
    <x v="3"/>
    <s v="FM4-18-11-2026"/>
  </r>
  <r>
    <x v="64"/>
    <x v="187"/>
    <n v="1"/>
    <s v="AA 7734 OA"/>
    <x v="1"/>
    <s v="Kegagalan Integritas Sistem Roda"/>
    <x v="3"/>
    <s v="FM4-24-11-2026"/>
  </r>
  <r>
    <x v="1"/>
    <x v="187"/>
    <n v="2"/>
    <s v="AA 7740 OA"/>
    <x v="1"/>
    <s v="Kegagalan Integritas Sistem Roda"/>
    <x v="3"/>
    <s v="FM4-25-11-2026"/>
  </r>
  <r>
    <x v="65"/>
    <x v="187"/>
    <n v="2"/>
    <s v="AA 7628 OA"/>
    <x v="1"/>
    <s v="Kegagalan Integritas Sistem Roda"/>
    <x v="3"/>
    <s v="FM4-27-11-2026"/>
  </r>
  <r>
    <x v="79"/>
    <x v="187"/>
    <n v="1"/>
    <s v="AA 7027 OA"/>
    <x v="1"/>
    <s v="Kegagalan Integritas Sistem Roda"/>
    <x v="3"/>
    <s v="FM4-1-12-2026"/>
  </r>
  <r>
    <x v="79"/>
    <x v="187"/>
    <n v="4"/>
    <s v="AA 7645 OA"/>
    <x v="1"/>
    <s v="Kegagalan Integritas Sistem Roda"/>
    <x v="3"/>
    <s v="FM4-1-12-2026"/>
  </r>
  <r>
    <x v="83"/>
    <x v="187"/>
    <n v="2"/>
    <s v="AA 7202 OA"/>
    <x v="1"/>
    <s v="Kegagalan Integritas Sistem Roda"/>
    <x v="3"/>
    <s v="FM4-7-12-2026"/>
  </r>
  <r>
    <x v="87"/>
    <x v="187"/>
    <n v="8"/>
    <s v="AA 7288 OA"/>
    <x v="1"/>
    <s v="Kegagalan Integritas Sistem Roda"/>
    <x v="3"/>
    <s v="FM4-14-12-2026"/>
  </r>
  <r>
    <x v="70"/>
    <x v="187"/>
    <n v="1"/>
    <s v="AA 7621 OA"/>
    <x v="1"/>
    <s v="Kegagalan Integritas Sistem Roda"/>
    <x v="3"/>
    <s v="FM4-19-12-2026"/>
  </r>
  <r>
    <x v="70"/>
    <x v="187"/>
    <n v="1"/>
    <s v="AA 7621 OA"/>
    <x v="1"/>
    <s v="Kegagalan Integritas Sistem Roda"/>
    <x v="3"/>
    <s v="FM4-19-12-2026"/>
  </r>
  <r>
    <x v="70"/>
    <x v="187"/>
    <n v="2"/>
    <s v="AA 7027 OA"/>
    <x v="1"/>
    <s v="Kegagalan Integritas Sistem Roda"/>
    <x v="3"/>
    <s v="FM4-19-12-2026"/>
  </r>
  <r>
    <x v="33"/>
    <x v="187"/>
    <n v="1"/>
    <s v="AA 7628 OA"/>
    <x v="1"/>
    <s v="Kegagalan Integritas Sistem Roda"/>
    <x v="3"/>
    <s v="FM4-22-12-2026"/>
  </r>
  <r>
    <x v="9"/>
    <x v="187"/>
    <n v="1"/>
    <s v="AA 7714 OA"/>
    <x v="1"/>
    <s v="Kegagalan Integritas Sistem Roda"/>
    <x v="3"/>
    <s v="FM4-23-12-2026"/>
  </r>
  <r>
    <x v="77"/>
    <x v="187"/>
    <n v="3"/>
    <s v="AA 7550 OA"/>
    <x v="1"/>
    <s v="Kegagalan Integritas Sistem Roda"/>
    <x v="3"/>
    <s v="FM4-30-12-2026"/>
  </r>
  <r>
    <x v="60"/>
    <x v="188"/>
    <n v="2"/>
    <s v="AA 7268 OA"/>
    <x v="1"/>
    <s v="Kegagalan Integritas Sistem Roda"/>
    <x v="3"/>
    <s v="FM4-2-1-2026"/>
  </r>
  <r>
    <x v="67"/>
    <x v="188"/>
    <n v="1"/>
    <s v="AA 7269 OA"/>
    <x v="1"/>
    <s v="Kegagalan Integritas Sistem Roda"/>
    <x v="3"/>
    <s v="FM4-5-11-2026"/>
  </r>
  <r>
    <x v="31"/>
    <x v="188"/>
    <n v="2"/>
    <s v="AA 7029 OA"/>
    <x v="1"/>
    <s v="Kegagalan Integritas Sistem Roda"/>
    <x v="3"/>
    <s v="FM4-23-11-2026"/>
  </r>
  <r>
    <x v="36"/>
    <x v="188"/>
    <n v="1"/>
    <s v="AA 7098 OA"/>
    <x v="1"/>
    <s v="Kegagalan Integritas Sistem Roda"/>
    <x v="3"/>
    <s v="FM4-28-11-2026"/>
  </r>
  <r>
    <x v="10"/>
    <x v="188"/>
    <n v="2"/>
    <s v="AA 7098 OA"/>
    <x v="1"/>
    <s v="Kegagalan Integritas Sistem Roda"/>
    <x v="3"/>
    <s v="FM4-25-12-2026"/>
  </r>
  <r>
    <x v="27"/>
    <x v="188"/>
    <n v="1"/>
    <s v="AA 7734 OA"/>
    <x v="1"/>
    <s v="Kegagalan Integritas Sistem Roda"/>
    <x v="3"/>
    <s v="FM4-29-12-2026"/>
  </r>
  <r>
    <x v="71"/>
    <x v="189"/>
    <n v="3"/>
    <s v="AA 7715 OA"/>
    <x v="1"/>
    <s v="Kegagalan Integritas Sistem Roda"/>
    <x v="3"/>
    <s v="FM4-19-1-2026"/>
  </r>
  <r>
    <x v="57"/>
    <x v="189"/>
    <n v="1"/>
    <s v="AA 7202 OA"/>
    <x v="1"/>
    <s v="Kegagalan Integritas Sistem Roda"/>
    <x v="3"/>
    <s v="FM4-8-12-2026"/>
  </r>
  <r>
    <x v="56"/>
    <x v="189"/>
    <n v="1"/>
    <s v="AA 7715 OA"/>
    <x v="1"/>
    <s v="Kegagalan Integritas Sistem Roda"/>
    <x v="3"/>
    <s v="FM4-17-12-2026"/>
  </r>
  <r>
    <x v="70"/>
    <x v="189"/>
    <n v="1"/>
    <s v="AA 7780 OA"/>
    <x v="1"/>
    <s v="Kegagalan Integritas Sistem Roda"/>
    <x v="3"/>
    <s v="FM4-19-12-2026"/>
  </r>
  <r>
    <x v="77"/>
    <x v="189"/>
    <n v="1"/>
    <s v="AA 7056 OA"/>
    <x v="1"/>
    <s v="Kegagalan Integritas Sistem Roda"/>
    <x v="3"/>
    <s v="FM4-30-12-2026"/>
  </r>
  <r>
    <x v="31"/>
    <x v="190"/>
    <n v="2"/>
    <s v="AA 7559 OA // MERCY"/>
    <x v="1"/>
    <s v="Kegagalan Integritas Sistem Roda"/>
    <x v="3"/>
    <s v="FM4-23-11-2026"/>
  </r>
  <r>
    <x v="22"/>
    <x v="191"/>
    <n v="2"/>
    <s v="BA 7001 PU // MERCY"/>
    <x v="1"/>
    <s v="Kegagalan Integritas Sistem Roda"/>
    <x v="3"/>
    <s v="FM4-6-11-2026"/>
  </r>
  <r>
    <x v="24"/>
    <x v="192"/>
    <n v="1"/>
    <s v="AA 7818 OA"/>
    <x v="2"/>
    <s v="Kegagalan penanganan bahan kimia"/>
    <x v="4"/>
    <s v="FM5-1-1-2026"/>
  </r>
  <r>
    <x v="36"/>
    <x v="192"/>
    <n v="1"/>
    <s v="AA 7270 OA"/>
    <x v="2"/>
    <s v="Kegagalan penanganan bahan kimia"/>
    <x v="4"/>
    <s v="FM5-28-11-2026"/>
  </r>
  <r>
    <x v="19"/>
    <x v="193"/>
    <n v="1"/>
    <s v="AA 7522 OA // MERCY"/>
    <x v="2"/>
    <s v="Kegagalan penanganan bahan kimia"/>
    <x v="4"/>
    <s v="FM5-16-1-2026"/>
  </r>
  <r>
    <x v="14"/>
    <x v="193"/>
    <n v="1"/>
    <s v="AA 7559 OA // MERCY"/>
    <x v="2"/>
    <s v="Kegagalan penanganan bahan kimia"/>
    <x v="4"/>
    <s v="FM5-21-1-2026"/>
  </r>
  <r>
    <x v="1"/>
    <x v="193"/>
    <n v="1"/>
    <s v="AA 7559 OA"/>
    <x v="2"/>
    <s v="Kegagalan penanganan bahan kimia"/>
    <x v="4"/>
    <s v="FM5-25-11-2026"/>
  </r>
  <r>
    <x v="8"/>
    <x v="194"/>
    <n v="2"/>
    <s v="AA 7617 OA"/>
    <x v="2"/>
    <s v="Kegagalan penanganan bahan kimia"/>
    <x v="4"/>
    <s v="FM5-21-11-2026"/>
  </r>
  <r>
    <x v="75"/>
    <x v="195"/>
    <n v="1"/>
    <s v="AA 7699 OA"/>
    <x v="2"/>
    <s v="Kegagalan penanganan bahan kimia"/>
    <x v="4"/>
    <s v="FM5-12-11-2026"/>
  </r>
  <r>
    <x v="39"/>
    <x v="196"/>
    <n v="40"/>
    <s v="AA 7804 OA"/>
    <x v="2"/>
    <s v="Kegagalan penanganan bahan kimia"/>
    <x v="4"/>
    <s v="FM5-12-1-2026"/>
  </r>
  <r>
    <x v="71"/>
    <x v="196"/>
    <n v="20"/>
    <s v="AA 7643 OA"/>
    <x v="2"/>
    <s v="Kegagalan penanganan bahan kimia"/>
    <x v="4"/>
    <s v="FM5-19-1-2026"/>
  </r>
  <r>
    <x v="62"/>
    <x v="196"/>
    <n v="20"/>
    <s v="AA 1625 DA"/>
    <x v="2"/>
    <s v="Kegagalan penanganan bahan kimia"/>
    <x v="4"/>
    <s v="FM5-4-11-2026"/>
  </r>
  <r>
    <x v="67"/>
    <x v="196"/>
    <n v="10"/>
    <s v="AA 7269 OA"/>
    <x v="2"/>
    <s v="Kegagalan penanganan bahan kimia"/>
    <x v="4"/>
    <s v="FM5-5-11-2026"/>
  </r>
  <r>
    <x v="7"/>
    <x v="196"/>
    <n v="20"/>
    <s v="AA 7641 OA"/>
    <x v="2"/>
    <s v="Kegagalan penanganan bahan kimia"/>
    <x v="4"/>
    <s v="FM5-19-11-2026"/>
  </r>
  <r>
    <x v="79"/>
    <x v="196"/>
    <n v="20"/>
    <s v="AA 7645 OA"/>
    <x v="2"/>
    <s v="Kegagalan penanganan bahan kimia"/>
    <x v="4"/>
    <s v="FM5-1-12-2026"/>
  </r>
  <r>
    <x v="83"/>
    <x v="196"/>
    <n v="20"/>
    <s v="AA 7806 OA"/>
    <x v="2"/>
    <s v="Kegagalan penanganan bahan kimia"/>
    <x v="4"/>
    <s v="FM5-7-12-2026"/>
  </r>
  <r>
    <x v="68"/>
    <x v="197"/>
    <n v="15"/>
    <s v="AA 7615 OA"/>
    <x v="2"/>
    <s v="Kegagalan penanganan bahan kimia"/>
    <x v="4"/>
    <s v="FM5-16-12-2026"/>
  </r>
  <r>
    <x v="55"/>
    <x v="198"/>
    <n v="8"/>
    <s v="AA 7132 OA"/>
    <x v="2"/>
    <s v="Degradasi komponen interior"/>
    <x v="5"/>
    <s v="FM6-29-1-2026"/>
  </r>
  <r>
    <x v="56"/>
    <x v="199"/>
    <n v="1"/>
    <s v="AA 7816 OA"/>
    <x v="2"/>
    <s v="Degradasi komponen interior"/>
    <x v="5"/>
    <s v="FM6-17-12-2026"/>
  </r>
  <r>
    <x v="69"/>
    <x v="199"/>
    <n v="8"/>
    <s v="AA 7764 OA"/>
    <x v="2"/>
    <s v="Degradasi komponen interior"/>
    <x v="5"/>
    <s v="FM6-18-12-2026"/>
  </r>
  <r>
    <x v="24"/>
    <x v="200"/>
    <n v="10"/>
    <s v="AA 7628 OA"/>
    <x v="2"/>
    <s v="Degradasi komponen interior"/>
    <x v="5"/>
    <s v="FM6-1-1-2026"/>
  </r>
  <r>
    <x v="49"/>
    <x v="200"/>
    <n v="8"/>
    <s v="AA 7715 OA"/>
    <x v="2"/>
    <s v="Degradasi komponen interior"/>
    <x v="5"/>
    <s v="FM6-10-11-2026"/>
  </r>
  <r>
    <x v="6"/>
    <x v="200"/>
    <n v="3"/>
    <s v="AA 7763 OA"/>
    <x v="2"/>
    <s v="Degradasi komponen interior"/>
    <x v="5"/>
    <s v="FM6-15-11-2026"/>
  </r>
  <r>
    <x v="87"/>
    <x v="200"/>
    <n v="2"/>
    <s v="AA 7594 OA"/>
    <x v="2"/>
    <s v="Degradasi komponen interior"/>
    <x v="5"/>
    <s v="FM6-14-12-2026"/>
  </r>
  <r>
    <x v="9"/>
    <x v="200"/>
    <n v="10"/>
    <s v="AA 7743 OA"/>
    <x v="2"/>
    <s v="Degradasi komponen interior"/>
    <x v="5"/>
    <s v="FM6-23-12-2026"/>
  </r>
  <r>
    <x v="46"/>
    <x v="200"/>
    <n v="10"/>
    <s v="AA 7628 OA"/>
    <x v="2"/>
    <s v="Degradasi komponen interior"/>
    <x v="5"/>
    <s v="FM6-28-12-2026"/>
  </r>
  <r>
    <x v="28"/>
    <x v="201"/>
    <n v="8"/>
    <s v="AA 7739 OA"/>
    <x v="2"/>
    <s v="Degradasi komponen interior"/>
    <x v="5"/>
    <s v="FM6-1-11-2026"/>
  </r>
  <r>
    <x v="28"/>
    <x v="201"/>
    <n v="10"/>
    <s v="AA 7762 OA"/>
    <x v="2"/>
    <s v="Degradasi komponen interior"/>
    <x v="5"/>
    <s v="FM6-1-11-2026"/>
  </r>
  <r>
    <x v="34"/>
    <x v="201"/>
    <n v="8"/>
    <s v="AA 7814 OA"/>
    <x v="2"/>
    <s v="Degradasi komponen interior"/>
    <x v="5"/>
    <s v="FM6-2-11-2026"/>
  </r>
  <r>
    <x v="62"/>
    <x v="201"/>
    <n v="8"/>
    <s v="AA 7745 OA"/>
    <x v="2"/>
    <s v="Degradasi komponen interior"/>
    <x v="5"/>
    <s v="FM6-4-11-2026"/>
  </r>
  <r>
    <x v="84"/>
    <x v="201"/>
    <n v="8"/>
    <s v="AA 7594 OA"/>
    <x v="2"/>
    <s v="Degradasi komponen interior"/>
    <x v="5"/>
    <s v="FM6-8-11-2026"/>
  </r>
  <r>
    <x v="49"/>
    <x v="201"/>
    <n v="10"/>
    <s v="AA 7132 OA"/>
    <x v="2"/>
    <s v="Degradasi komponen interior"/>
    <x v="5"/>
    <s v="FM6-10-11-2026"/>
  </r>
  <r>
    <x v="13"/>
    <x v="201"/>
    <n v="10"/>
    <s v="AA 7743 OA"/>
    <x v="2"/>
    <s v="Degradasi komponen interior"/>
    <x v="5"/>
    <s v="FM6-12-12-2026"/>
  </r>
  <r>
    <x v="0"/>
    <x v="201"/>
    <n v="10"/>
    <s v="AA 7806 OA"/>
    <x v="2"/>
    <s v="Degradasi komponen interior"/>
    <x v="5"/>
    <s v="FM6-13-12-2026"/>
  </r>
  <r>
    <x v="0"/>
    <x v="201"/>
    <n v="10"/>
    <s v="AA 7763 OA"/>
    <x v="2"/>
    <s v="Degradasi komponen interior"/>
    <x v="5"/>
    <s v="FM6-13-12-2026"/>
  </r>
  <r>
    <x v="66"/>
    <x v="201"/>
    <n v="8"/>
    <s v="AA 7645 OA"/>
    <x v="2"/>
    <s v="Degradasi komponen interior"/>
    <x v="5"/>
    <s v="FM6-15-12-2026"/>
  </r>
  <r>
    <x v="70"/>
    <x v="201"/>
    <n v="8"/>
    <s v="AA 7739 OA"/>
    <x v="2"/>
    <s v="Degradasi komponen interior"/>
    <x v="5"/>
    <s v="FM6-19-12-2026"/>
  </r>
  <r>
    <x v="33"/>
    <x v="201"/>
    <n v="8"/>
    <s v="AA 7628 OA"/>
    <x v="2"/>
    <s v="Degradasi komponen interior"/>
    <x v="5"/>
    <s v="FM6-22-12-2026"/>
  </r>
  <r>
    <x v="33"/>
    <x v="201"/>
    <n v="8"/>
    <s v="AA 7762 OA"/>
    <x v="2"/>
    <s v="Degradasi komponen interior"/>
    <x v="5"/>
    <s v="FM6-22-12-2026"/>
  </r>
  <r>
    <x v="26"/>
    <x v="201"/>
    <n v="5"/>
    <s v="AA 7594 OA"/>
    <x v="2"/>
    <s v="Degradasi komponen interior"/>
    <x v="5"/>
    <s v="FM6-26-12-2026"/>
  </r>
  <r>
    <x v="44"/>
    <x v="202"/>
    <n v="1"/>
    <s v="AA 7066 OA"/>
    <x v="2"/>
    <s v="Degradasi komponen interior"/>
    <x v="5"/>
    <s v="FM6-17-1-2026"/>
  </r>
  <r>
    <x v="85"/>
    <x v="202"/>
    <n v="1"/>
    <s v="AA 7616 OA"/>
    <x v="2"/>
    <s v="Degradasi komponen interior"/>
    <x v="5"/>
    <s v="FM6-24-1-2026"/>
  </r>
  <r>
    <x v="85"/>
    <x v="202"/>
    <n v="1"/>
    <s v="AA 7699 OA"/>
    <x v="2"/>
    <s v="Degradasi komponen interior"/>
    <x v="5"/>
    <s v="FM6-24-1-2026"/>
  </r>
  <r>
    <x v="54"/>
    <x v="203"/>
    <n v="10"/>
    <s v="AA 7765 OA"/>
    <x v="2"/>
    <s v="Degradasi komponen interior"/>
    <x v="5"/>
    <s v="FM6-13-1-2026"/>
  </r>
  <r>
    <x v="15"/>
    <x v="203"/>
    <n v="10"/>
    <s v="AA 7642 OA"/>
    <x v="2"/>
    <s v="Degradasi komponen interior"/>
    <x v="5"/>
    <s v="FM6-22-1-2026"/>
  </r>
  <r>
    <x v="24"/>
    <x v="204"/>
    <n v="10"/>
    <s v="AA 7628 OA"/>
    <x v="2"/>
    <s v="Degradasi komponen interior"/>
    <x v="5"/>
    <s v="FM6-1-1-2026"/>
  </r>
  <r>
    <x v="37"/>
    <x v="205"/>
    <n v="8"/>
    <s v="AA 7660 OA"/>
    <x v="2"/>
    <s v="Degradasi komponen interior"/>
    <x v="5"/>
    <s v="FM6-14-1-2026"/>
  </r>
  <r>
    <x v="44"/>
    <x v="205"/>
    <n v="8"/>
    <s v="AA 7614 OA"/>
    <x v="2"/>
    <s v="Degradasi komponen interior"/>
    <x v="5"/>
    <s v="FM6-17-1-2026"/>
  </r>
  <r>
    <x v="15"/>
    <x v="205"/>
    <n v="8"/>
    <s v="AA 7741 OA"/>
    <x v="2"/>
    <s v="Degradasi komponen interior"/>
    <x v="5"/>
    <s v="FM6-22-1-2026"/>
  </r>
  <r>
    <x v="44"/>
    <x v="206"/>
    <n v="14"/>
    <s v="AA 7066 OA"/>
    <x v="2"/>
    <s v="Degradasi komponen interior"/>
    <x v="5"/>
    <s v="FM6-17-1-2026"/>
  </r>
  <r>
    <x v="3"/>
    <x v="207"/>
    <n v="8"/>
    <s v="AA 7743 OA"/>
    <x v="2"/>
    <s v="Degradasi komponen interior"/>
    <x v="5"/>
    <s v="FM6-7-1-2026"/>
  </r>
  <r>
    <x v="52"/>
    <x v="207"/>
    <n v="19"/>
    <s v="AA 7765 OA"/>
    <x v="2"/>
    <s v="Degradasi komponen interior"/>
    <x v="5"/>
    <s v="FM6-9-1-2026"/>
  </r>
  <r>
    <x v="56"/>
    <x v="208"/>
    <n v="1"/>
    <s v="AA 7595 OA"/>
    <x v="2"/>
    <s v="Degradasi komponen interior"/>
    <x v="5"/>
    <s v="FM6-17-12-2026"/>
  </r>
  <r>
    <x v="3"/>
    <x v="209"/>
    <n v="1"/>
    <s v="AA 7056 OA"/>
    <x v="3"/>
    <s v="Kegagalan alat potong dan abrasi"/>
    <x v="6"/>
    <s v="FM7-7-1-2026"/>
  </r>
  <r>
    <x v="44"/>
    <x v="209"/>
    <n v="2"/>
    <s v="AA 7641 OA // MERCY"/>
    <x v="3"/>
    <s v="Kegagalan alat potong dan abrasi"/>
    <x v="6"/>
    <s v="FM7-17-1-2026"/>
  </r>
  <r>
    <x v="40"/>
    <x v="209"/>
    <n v="1"/>
    <s v="AA 7786 OA"/>
    <x v="3"/>
    <s v="Kegagalan alat potong dan abrasi"/>
    <x v="6"/>
    <s v="FM7-20-1-2026"/>
  </r>
  <r>
    <x v="22"/>
    <x v="209"/>
    <n v="4"/>
    <s v="AA 7098 OA"/>
    <x v="3"/>
    <s v="Kegagalan alat potong dan abrasi"/>
    <x v="6"/>
    <s v="FM7-6-11-2026"/>
  </r>
  <r>
    <x v="84"/>
    <x v="209"/>
    <n v="1"/>
    <s v="AA 7780 OA"/>
    <x v="3"/>
    <s v="Kegagalan alat potong dan abrasi"/>
    <x v="6"/>
    <s v="FM7-8-11-2026"/>
  </r>
  <r>
    <x v="89"/>
    <x v="209"/>
    <n v="4"/>
    <s v="AA 7761 OA"/>
    <x v="3"/>
    <s v="Kegagalan alat potong dan abrasi"/>
    <x v="6"/>
    <s v="FM7-4-12-2026"/>
  </r>
  <r>
    <x v="45"/>
    <x v="210"/>
    <n v="1"/>
    <s v="AA 7520 OA // MERCY"/>
    <x v="3"/>
    <s v="Kegagalan alat potong dan abrasi"/>
    <x v="6"/>
    <s v="FM7-10-12-2026"/>
  </r>
  <r>
    <x v="11"/>
    <x v="211"/>
    <n v="1"/>
    <s v="AA 7731 OA"/>
    <x v="3"/>
    <s v="Kegagalan alat potong dan abrasi"/>
    <x v="6"/>
    <s v="FM7-28-1-2026"/>
  </r>
  <r>
    <x v="24"/>
    <x v="212"/>
    <n v="3"/>
    <s v="AA 7801 OA"/>
    <x v="3"/>
    <s v="Kegagalan alat potong dan abrasi"/>
    <x v="6"/>
    <s v="FM7-1-1-2026"/>
  </r>
  <r>
    <x v="24"/>
    <x v="212"/>
    <n v="1"/>
    <s v="AA 7269 OA"/>
    <x v="3"/>
    <s v="Kegagalan alat potong dan abrasi"/>
    <x v="6"/>
    <s v="FM7-1-1-2026"/>
  </r>
  <r>
    <x v="52"/>
    <x v="212"/>
    <n v="3"/>
    <s v="AA 7764 OA"/>
    <x v="3"/>
    <s v="Kegagalan alat potong dan abrasi"/>
    <x v="6"/>
    <s v="FM7-9-1-2026"/>
  </r>
  <r>
    <x v="39"/>
    <x v="212"/>
    <n v="1"/>
    <s v="AA 7804 OA"/>
    <x v="3"/>
    <s v="Kegagalan alat potong dan abrasi"/>
    <x v="6"/>
    <s v="FM7-12-1-2026"/>
  </r>
  <r>
    <x v="44"/>
    <x v="212"/>
    <n v="3"/>
    <s v="AA 7066 OA"/>
    <x v="3"/>
    <s v="Kegagalan alat potong dan abrasi"/>
    <x v="6"/>
    <s v="FM7-17-1-2026"/>
  </r>
  <r>
    <x v="14"/>
    <x v="212"/>
    <n v="2"/>
    <s v="AA 7559 OA // MERCY"/>
    <x v="3"/>
    <s v="Kegagalan alat potong dan abrasi"/>
    <x v="6"/>
    <s v="FM7-21-1-2026"/>
  </r>
  <r>
    <x v="15"/>
    <x v="212"/>
    <n v="3"/>
    <s v="AA 7642 OA"/>
    <x v="3"/>
    <s v="Kegagalan alat potong dan abrasi"/>
    <x v="6"/>
    <s v="FM7-22-1-2026"/>
  </r>
  <r>
    <x v="78"/>
    <x v="212"/>
    <n v="2"/>
    <s v="AA 7628 OA"/>
    <x v="3"/>
    <s v="Kegagalan alat potong dan abrasi"/>
    <x v="6"/>
    <s v="FM7-25-1-2026"/>
  </r>
  <r>
    <x v="30"/>
    <x v="212"/>
    <n v="1"/>
    <s v="AA 7520 OA // MERCY"/>
    <x v="3"/>
    <s v="Kegagalan alat potong dan abrasi"/>
    <x v="6"/>
    <s v="FM7-27-1-2026"/>
  </r>
  <r>
    <x v="47"/>
    <x v="212"/>
    <n v="3"/>
    <s v="AA 7728 OA"/>
    <x v="3"/>
    <s v="Kegagalan alat potong dan abrasi"/>
    <x v="6"/>
    <s v="FM7-20-2-2026"/>
  </r>
  <r>
    <x v="67"/>
    <x v="212"/>
    <n v="1"/>
    <s v="AA 7606 OA"/>
    <x v="3"/>
    <s v="Kegagalan alat potong dan abrasi"/>
    <x v="6"/>
    <s v="FM7-5-11-2026"/>
  </r>
  <r>
    <x v="84"/>
    <x v="212"/>
    <n v="2"/>
    <s v="AA 7594 OA"/>
    <x v="3"/>
    <s v="Kegagalan alat potong dan abrasi"/>
    <x v="6"/>
    <s v="FM7-8-11-2026"/>
  </r>
  <r>
    <x v="49"/>
    <x v="212"/>
    <n v="3"/>
    <s v="AA 7715 OA"/>
    <x v="3"/>
    <s v="Kegagalan alat potong dan abrasi"/>
    <x v="6"/>
    <s v="FM7-10-11-2026"/>
  </r>
  <r>
    <x v="58"/>
    <x v="212"/>
    <n v="1"/>
    <s v="AA 7715 OA"/>
    <x v="3"/>
    <s v="Kegagalan alat potong dan abrasi"/>
    <x v="6"/>
    <s v="FM7-11-11-2026"/>
  </r>
  <r>
    <x v="6"/>
    <x v="212"/>
    <n v="1"/>
    <s v="AA 7760 OA"/>
    <x v="3"/>
    <s v="Kegagalan alat potong dan abrasi"/>
    <x v="6"/>
    <s v="FM7-15-11-2026"/>
  </r>
  <r>
    <x v="43"/>
    <x v="212"/>
    <n v="3"/>
    <s v="AA 7593 OA"/>
    <x v="3"/>
    <s v="Kegagalan alat potong dan abrasi"/>
    <x v="6"/>
    <s v="FM7-16-11-2026"/>
  </r>
  <r>
    <x v="7"/>
    <x v="212"/>
    <n v="4"/>
    <s v="AA 7641 OA"/>
    <x v="3"/>
    <s v="Kegagalan alat potong dan abrasi"/>
    <x v="6"/>
    <s v="FM7-19-11-2026"/>
  </r>
  <r>
    <x v="48"/>
    <x v="212"/>
    <n v="3"/>
    <s v="AA 7613 OA"/>
    <x v="3"/>
    <s v="Kegagalan alat potong dan abrasi"/>
    <x v="6"/>
    <s v="FM7-26-11-2026"/>
  </r>
  <r>
    <x v="36"/>
    <x v="212"/>
    <n v="3"/>
    <s v="AA 7027 OA"/>
    <x v="3"/>
    <s v="Kegagalan alat potong dan abrasi"/>
    <x v="6"/>
    <s v="FM7-28-11-2026"/>
  </r>
  <r>
    <x v="32"/>
    <x v="212"/>
    <n v="2"/>
    <s v="AA 7810 OA // MERCY"/>
    <x v="3"/>
    <s v="Kegagalan alat potong dan abrasi"/>
    <x v="6"/>
    <s v="FM7-2-12-2026"/>
  </r>
  <r>
    <x v="89"/>
    <x v="212"/>
    <n v="1"/>
    <s v="AA 7026 OA"/>
    <x v="3"/>
    <s v="Kegagalan alat potong dan abrasi"/>
    <x v="6"/>
    <s v="FM7-4-12-2026"/>
  </r>
  <r>
    <x v="57"/>
    <x v="212"/>
    <n v="3"/>
    <s v="AA 7814 OA"/>
    <x v="3"/>
    <s v="Kegagalan alat potong dan abrasi"/>
    <x v="6"/>
    <s v="FM7-8-12-2026"/>
  </r>
  <r>
    <x v="0"/>
    <x v="212"/>
    <n v="3"/>
    <s v="AA 7550 OA"/>
    <x v="3"/>
    <s v="Kegagalan alat potong dan abrasi"/>
    <x v="6"/>
    <s v="FM7-13-12-2026"/>
  </r>
  <r>
    <x v="0"/>
    <x v="212"/>
    <n v="3"/>
    <s v="AA 7806 OA"/>
    <x v="3"/>
    <s v="Kegagalan alat potong dan abrasi"/>
    <x v="6"/>
    <s v="FM7-13-12-2026"/>
  </r>
  <r>
    <x v="87"/>
    <x v="212"/>
    <n v="3"/>
    <s v="AA 7594 OA"/>
    <x v="3"/>
    <s v="Kegagalan alat potong dan abrasi"/>
    <x v="6"/>
    <s v="FM7-14-12-2026"/>
  </r>
  <r>
    <x v="69"/>
    <x v="212"/>
    <n v="3"/>
    <s v="AA 7067 OA"/>
    <x v="3"/>
    <s v="Kegagalan alat potong dan abrasi"/>
    <x v="6"/>
    <s v="FM7-18-12-2026"/>
  </r>
  <r>
    <x v="70"/>
    <x v="212"/>
    <n v="1"/>
    <s v="AA 7739 OA"/>
    <x v="3"/>
    <s v="Kegagalan alat potong dan abrasi"/>
    <x v="6"/>
    <s v="FM7-19-12-2026"/>
  </r>
  <r>
    <x v="12"/>
    <x v="212"/>
    <n v="3"/>
    <s v="AA 7620 OA"/>
    <x v="3"/>
    <s v="Kegagalan alat potong dan abrasi"/>
    <x v="6"/>
    <s v="FM7-20-12-2026"/>
  </r>
  <r>
    <x v="33"/>
    <x v="212"/>
    <n v="3"/>
    <s v="AA 7570 OA"/>
    <x v="3"/>
    <s v="Kegagalan alat potong dan abrasi"/>
    <x v="6"/>
    <s v="FM7-22-12-2026"/>
  </r>
  <r>
    <x v="2"/>
    <x v="212"/>
    <n v="3"/>
    <s v="AA 7594 OA"/>
    <x v="3"/>
    <s v="Kegagalan alat potong dan abrasi"/>
    <x v="6"/>
    <s v="FM7-27-12-2026"/>
  </r>
  <r>
    <x v="28"/>
    <x v="213"/>
    <n v="3"/>
    <s v="AA 7739 OA"/>
    <x v="3"/>
    <s v="Kegagalan alat potong dan abrasi"/>
    <x v="6"/>
    <s v="FM7-1-11-2026"/>
  </r>
  <r>
    <x v="28"/>
    <x v="213"/>
    <n v="2"/>
    <s v="AA 7762 OA"/>
    <x v="3"/>
    <s v="Kegagalan alat potong dan abrasi"/>
    <x v="6"/>
    <s v="FM7-1-11-2026"/>
  </r>
  <r>
    <x v="10"/>
    <x v="213"/>
    <n v="3"/>
    <s v="AA 7812 OA"/>
    <x v="3"/>
    <s v="Kegagalan alat potong dan abrasi"/>
    <x v="6"/>
    <s v="FM7-25-12-2026"/>
  </r>
  <r>
    <x v="61"/>
    <x v="214"/>
    <n v="1"/>
    <s v="AA 7133 OA"/>
    <x v="3"/>
    <s v="Kegagalan alat potong dan abrasi"/>
    <x v="6"/>
    <s v="FM7-6-1-2026"/>
  </r>
  <r>
    <x v="20"/>
    <x v="215"/>
    <n v="1"/>
    <s v="AA 7606 OA"/>
    <x v="3"/>
    <s v="Kegagalan alat potong dan abrasi"/>
    <x v="6"/>
    <s v="FM7-30-1-2026"/>
  </r>
  <r>
    <x v="8"/>
    <x v="216"/>
    <n v="1"/>
    <s v="AA 7617 OA"/>
    <x v="3"/>
    <s v="Kegagalan proses perbaikan ulang"/>
    <x v="7"/>
    <s v="FM8-21-11-2026"/>
  </r>
  <r>
    <x v="45"/>
    <x v="217"/>
    <n v="1"/>
    <s v="AA 7520 OA // MERCY"/>
    <x v="3"/>
    <s v="Kegagalan proses perbaikan ulang"/>
    <x v="7"/>
    <s v="FM8-10-12-2026"/>
  </r>
  <r>
    <x v="8"/>
    <x v="218"/>
    <n v="1"/>
    <s v="AA 7617 OA"/>
    <x v="3"/>
    <s v="Kegagalan proses perbaikan ulang"/>
    <x v="7"/>
    <s v="FM8-21-11-2026"/>
  </r>
  <r>
    <x v="70"/>
    <x v="219"/>
    <n v="1"/>
    <s v="AA 7269 OA"/>
    <x v="3"/>
    <s v="Kegagalan proses perbaikan ulang"/>
    <x v="7"/>
    <s v="FM8-19-12-2026"/>
  </r>
  <r>
    <x v="58"/>
    <x v="220"/>
    <n v="1"/>
    <s v="AA 7072 OA"/>
    <x v="3"/>
    <s v="Kegagalan proses perbaikan ulang"/>
    <x v="7"/>
    <s v="FM8-11-11-2026"/>
  </r>
  <r>
    <x v="92"/>
    <x v="220"/>
    <n v="1"/>
    <s v="AA 7559 OA"/>
    <x v="3"/>
    <s v="Kegagalan proses perbaikan ulang"/>
    <x v="7"/>
    <s v="FM8-17-11-2026"/>
  </r>
  <r>
    <x v="51"/>
    <x v="221"/>
    <n v="1000"/>
    <s v="AA 7617 OA"/>
    <x v="3"/>
    <s v="Kegagalan proses perbaikan ulang"/>
    <x v="7"/>
    <s v="FM8-5-1-2026"/>
  </r>
  <r>
    <x v="25"/>
    <x v="221"/>
    <n v="1000"/>
    <s v="AA 7099 OA"/>
    <x v="3"/>
    <s v="Kegagalan proses perbaikan ulang"/>
    <x v="7"/>
    <s v="FM8-10-1-2026"/>
  </r>
  <r>
    <x v="44"/>
    <x v="221"/>
    <n v="1000"/>
    <s v="AA 7616 OA"/>
    <x v="3"/>
    <s v="Kegagalan proses perbaikan ulang"/>
    <x v="7"/>
    <s v="FM8-17-1-2026"/>
  </r>
  <r>
    <x v="44"/>
    <x v="221"/>
    <n v="1000"/>
    <s v="AA 7616 OA"/>
    <x v="3"/>
    <s v="Kegagalan proses perbaikan ulang"/>
    <x v="7"/>
    <s v="FM8-17-1-2026"/>
  </r>
  <r>
    <x v="78"/>
    <x v="221"/>
    <n v="1000"/>
    <s v="AA 7809 OA // MERCY"/>
    <x v="3"/>
    <s v="Kegagalan proses perbaikan ulang"/>
    <x v="7"/>
    <s v="FM8-25-1-2026"/>
  </r>
  <r>
    <x v="78"/>
    <x v="221"/>
    <n v="1000"/>
    <s v="AA 7809 OA // MERCY"/>
    <x v="3"/>
    <s v="Kegagalan proses perbaikan ulang"/>
    <x v="7"/>
    <s v="FM8-25-1-2026"/>
  </r>
  <r>
    <x v="74"/>
    <x v="221"/>
    <n v="1000"/>
    <s v="AA 7562 OA // MERCY"/>
    <x v="3"/>
    <s v="Kegagalan proses perbaikan ulang"/>
    <x v="7"/>
    <s v="FM8-19-2-2026"/>
  </r>
  <r>
    <x v="22"/>
    <x v="221"/>
    <n v="1000"/>
    <s v="AA JOMBOR"/>
    <x v="3"/>
    <s v="Kegagalan proses perbaikan ulang"/>
    <x v="7"/>
    <s v="FM8-6-11-2026"/>
  </r>
  <r>
    <x v="18"/>
    <x v="221"/>
    <n v="1000"/>
    <s v="AA 7098 OA"/>
    <x v="3"/>
    <s v="Kegagalan proses perbaikan ulang"/>
    <x v="7"/>
    <s v="FM8-7-11-2026"/>
  </r>
  <r>
    <x v="82"/>
    <x v="221"/>
    <n v="1000"/>
    <s v="AA 7594 OA"/>
    <x v="3"/>
    <s v="Kegagalan proses perbaikan ulang"/>
    <x v="7"/>
    <s v="FM8-13-11-2026"/>
  </r>
  <r>
    <x v="63"/>
    <x v="221"/>
    <n v="1000"/>
    <s v="AA 7712 OA"/>
    <x v="3"/>
    <s v="Kegagalan proses perbaikan ulang"/>
    <x v="7"/>
    <s v="FM8-20-11-2026"/>
  </r>
  <r>
    <x v="1"/>
    <x v="221"/>
    <n v="1000"/>
    <s v="AA 7743 OA"/>
    <x v="3"/>
    <s v="Kegagalan proses perbaikan ulang"/>
    <x v="7"/>
    <s v="FM8-25-11-2026"/>
  </r>
  <r>
    <x v="65"/>
    <x v="221"/>
    <n v="1000"/>
    <s v="AA 7628 OA"/>
    <x v="3"/>
    <s v="Kegagalan proses perbaikan ulang"/>
    <x v="7"/>
    <s v="FM8-27-11-2026"/>
  </r>
  <r>
    <x v="32"/>
    <x v="221"/>
    <n v="1000"/>
    <s v="AA 7762 OA"/>
    <x v="3"/>
    <s v="Kegagalan proses perbaikan ulang"/>
    <x v="7"/>
    <s v="FM8-2-12-2026"/>
  </r>
  <r>
    <x v="89"/>
    <x v="221"/>
    <n v="1000"/>
    <s v="AA 7738 OA"/>
    <x v="3"/>
    <s v="Kegagalan proses perbaikan ulang"/>
    <x v="7"/>
    <s v="FM8-4-12-2026"/>
  </r>
  <r>
    <x v="42"/>
    <x v="221"/>
    <n v="1000"/>
    <s v="AA 7807 OA"/>
    <x v="3"/>
    <s v="Kegagalan proses perbaikan ulang"/>
    <x v="7"/>
    <s v="FM8-9-12-2026"/>
  </r>
  <r>
    <x v="66"/>
    <x v="221"/>
    <n v="1000"/>
    <s v="AA 7614 OA"/>
    <x v="3"/>
    <s v="Kegagalan proses perbaikan ulang"/>
    <x v="7"/>
    <s v="FM8-15-12-2026"/>
  </r>
  <r>
    <x v="68"/>
    <x v="221"/>
    <n v="1000"/>
    <s v="AA 7670 OA"/>
    <x v="3"/>
    <s v="Kegagalan proses perbaikan ulang"/>
    <x v="7"/>
    <s v="FM8-16-12-2026"/>
  </r>
  <r>
    <x v="70"/>
    <x v="221"/>
    <n v="1000"/>
    <s v="AA 7780 OA"/>
    <x v="3"/>
    <s v="Kegagalan proses perbaikan ulang"/>
    <x v="7"/>
    <s v="FM8-19-12-2026"/>
  </r>
  <r>
    <x v="10"/>
    <x v="221"/>
    <n v="1000"/>
    <s v="AA 7026 OA"/>
    <x v="3"/>
    <s v="Kegagalan proses perbaikan ulang"/>
    <x v="7"/>
    <s v="FM8-25-12-2026"/>
  </r>
  <r>
    <x v="26"/>
    <x v="221"/>
    <n v="1000"/>
    <s v="AA 7679 OA"/>
    <x v="3"/>
    <s v="Kegagalan proses perbaikan ulang"/>
    <x v="7"/>
    <s v="FM8-26-12-2026"/>
  </r>
  <r>
    <x v="77"/>
    <x v="221"/>
    <n v="1000"/>
    <s v="AA 7295 OA"/>
    <x v="3"/>
    <s v="Kegagalan proses perbaikan ulang"/>
    <x v="7"/>
    <s v="FM8-30-12-2026"/>
  </r>
  <r>
    <x v="71"/>
    <x v="222"/>
    <n v="500"/>
    <s v="AA 7643 OA"/>
    <x v="3"/>
    <s v="Kegagalan proses perbaikan ulang"/>
    <x v="7"/>
    <s v="FM8-19-1-2026"/>
  </r>
  <r>
    <x v="63"/>
    <x v="222"/>
    <n v="500"/>
    <s v="AA 7712 OA"/>
    <x v="3"/>
    <s v="Kegagalan proses perbaikan ulang"/>
    <x v="7"/>
    <s v="FM8-20-11-2026"/>
  </r>
  <r>
    <x v="9"/>
    <x v="222"/>
    <n v="500"/>
    <s v="AA 7582 OA // MERCY"/>
    <x v="3"/>
    <s v="Kegagalan proses perbaikan ulang"/>
    <x v="7"/>
    <s v="FM8-23-12-2026"/>
  </r>
  <r>
    <x v="85"/>
    <x v="223"/>
    <n v="1"/>
    <s v="AA 7663 OA // MERCY"/>
    <x v="4"/>
    <s v="Degradasi Fungsi Penyapuan"/>
    <x v="8"/>
    <s v="FM9-24-1-2026"/>
  </r>
  <r>
    <x v="38"/>
    <x v="223"/>
    <n v="1"/>
    <s v="AA 7132 OA"/>
    <x v="4"/>
    <s v="Degradasi Fungsi Penyapuan"/>
    <x v="8"/>
    <s v="FM9-22-11-2026"/>
  </r>
  <r>
    <x v="26"/>
    <x v="223"/>
    <n v="1"/>
    <s v="AA 7026 OA"/>
    <x v="4"/>
    <s v="Degradasi Fungsi Penyapuan"/>
    <x v="8"/>
    <s v="FM9-26-12-2026"/>
  </r>
  <r>
    <x v="27"/>
    <x v="223"/>
    <n v="1"/>
    <s v="AA 7816 OA"/>
    <x v="4"/>
    <s v="Degradasi Fungsi Penyapuan"/>
    <x v="8"/>
    <s v="FM9-29-12-2026"/>
  </r>
  <r>
    <x v="66"/>
    <x v="224"/>
    <n v="1"/>
    <s v="AA 7612 OA"/>
    <x v="4"/>
    <s v="Degradasi Fungsi Penyapuan"/>
    <x v="8"/>
    <s v="FM9-15-12-2026"/>
  </r>
  <r>
    <x v="33"/>
    <x v="224"/>
    <n v="1"/>
    <s v="AA 7762 OA"/>
    <x v="4"/>
    <s v="Degradasi Fungsi Penyapuan"/>
    <x v="8"/>
    <s v="FM9-22-12-2026"/>
  </r>
  <r>
    <x v="24"/>
    <x v="225"/>
    <n v="2"/>
    <s v="AA 7801 OA"/>
    <x v="4"/>
    <s v="Degradasi Fungsi Penyapuan"/>
    <x v="8"/>
    <s v="FM9-1-1-2026"/>
  </r>
  <r>
    <x v="60"/>
    <x v="225"/>
    <n v="2"/>
    <s v="AA 7743 OA"/>
    <x v="4"/>
    <s v="Degradasi Fungsi Penyapuan"/>
    <x v="8"/>
    <s v="FM9-2-1-2026"/>
  </r>
  <r>
    <x v="72"/>
    <x v="225"/>
    <n v="2"/>
    <s v="AA 7027 OA"/>
    <x v="4"/>
    <s v="Degradasi Fungsi Penyapuan"/>
    <x v="8"/>
    <s v="FM9-3-1-2026"/>
  </r>
  <r>
    <x v="72"/>
    <x v="225"/>
    <n v="2"/>
    <s v="AA 7759 OA"/>
    <x v="4"/>
    <s v="Degradasi Fungsi Penyapuan"/>
    <x v="8"/>
    <s v="FM9-3-1-2026"/>
  </r>
  <r>
    <x v="72"/>
    <x v="225"/>
    <n v="2"/>
    <s v="AA 7765 OA"/>
    <x v="4"/>
    <s v="Degradasi Fungsi Penyapuan"/>
    <x v="8"/>
    <s v="FM9-3-1-2026"/>
  </r>
  <r>
    <x v="90"/>
    <x v="225"/>
    <n v="2"/>
    <s v="AA 7816 OA"/>
    <x v="4"/>
    <s v="Degradasi Fungsi Penyapuan"/>
    <x v="8"/>
    <s v="FM9-4-1-2026"/>
  </r>
  <r>
    <x v="90"/>
    <x v="225"/>
    <n v="2"/>
    <s v="AA 7612 OA"/>
    <x v="4"/>
    <s v="Degradasi Fungsi Penyapuan"/>
    <x v="8"/>
    <s v="FM9-4-1-2026"/>
  </r>
  <r>
    <x v="3"/>
    <x v="225"/>
    <n v="2"/>
    <s v="AA 7696 OA // MERCY"/>
    <x v="4"/>
    <s v="Degradasi Fungsi Penyapuan"/>
    <x v="8"/>
    <s v="FM9-7-1-2026"/>
  </r>
  <r>
    <x v="3"/>
    <x v="225"/>
    <n v="2"/>
    <s v="AA 7697 OA // MERCY"/>
    <x v="4"/>
    <s v="Degradasi Fungsi Penyapuan"/>
    <x v="8"/>
    <s v="FM9-7-1-2026"/>
  </r>
  <r>
    <x v="52"/>
    <x v="225"/>
    <n v="2"/>
    <s v="AA 7064 OA"/>
    <x v="4"/>
    <s v="Degradasi Fungsi Penyapuan"/>
    <x v="8"/>
    <s v="FM9-9-1-2026"/>
  </r>
  <r>
    <x v="25"/>
    <x v="225"/>
    <n v="2"/>
    <s v="AA 7714 OA"/>
    <x v="4"/>
    <s v="Degradasi Fungsi Penyapuan"/>
    <x v="8"/>
    <s v="FM9-10-1-2026"/>
  </r>
  <r>
    <x v="25"/>
    <x v="225"/>
    <n v="2"/>
    <s v="AA 7601 OA"/>
    <x v="4"/>
    <s v="Degradasi Fungsi Penyapuan"/>
    <x v="8"/>
    <s v="FM9-10-1-2026"/>
  </r>
  <r>
    <x v="54"/>
    <x v="225"/>
    <n v="1"/>
    <s v="AA 7804 OA"/>
    <x v="4"/>
    <s v="Degradasi Fungsi Penyapuan"/>
    <x v="8"/>
    <s v="FM9-13-1-2026"/>
  </r>
  <r>
    <x v="37"/>
    <x v="225"/>
    <n v="2"/>
    <s v="AA 7803 OA"/>
    <x v="4"/>
    <s v="Degradasi Fungsi Penyapuan"/>
    <x v="8"/>
    <s v="FM9-14-1-2026"/>
  </r>
  <r>
    <x v="73"/>
    <x v="225"/>
    <n v="2"/>
    <s v="AA 7786 OA"/>
    <x v="4"/>
    <s v="Degradasi Fungsi Penyapuan"/>
    <x v="8"/>
    <s v="FM9-15-1-2026"/>
  </r>
  <r>
    <x v="19"/>
    <x v="225"/>
    <n v="2"/>
    <s v="AA 7617 OA"/>
    <x v="4"/>
    <s v="Degradasi Fungsi Penyapuan"/>
    <x v="8"/>
    <s v="FM9-16-1-2026"/>
  </r>
  <r>
    <x v="19"/>
    <x v="225"/>
    <n v="2"/>
    <s v="AA 7521 OA // MERCY"/>
    <x v="4"/>
    <s v="Degradasi Fungsi Penyapuan"/>
    <x v="8"/>
    <s v="FM9-16-1-2026"/>
  </r>
  <r>
    <x v="44"/>
    <x v="225"/>
    <n v="2"/>
    <s v="AA 7809 OA // MERCY"/>
    <x v="4"/>
    <s v="Degradasi Fungsi Penyapuan"/>
    <x v="8"/>
    <s v="FM9-17-1-2026"/>
  </r>
  <r>
    <x v="53"/>
    <x v="225"/>
    <n v="2"/>
    <s v="AA 7725 OA"/>
    <x v="4"/>
    <s v="Degradasi Fungsi Penyapuan"/>
    <x v="8"/>
    <s v="FM9-18-1-2026"/>
  </r>
  <r>
    <x v="40"/>
    <x v="225"/>
    <n v="1"/>
    <s v="AA 7642 OA"/>
    <x v="4"/>
    <s v="Degradasi Fungsi Penyapuan"/>
    <x v="8"/>
    <s v="FM9-20-1-2026"/>
  </r>
  <r>
    <x v="40"/>
    <x v="225"/>
    <n v="2"/>
    <s v="AA 7559 OA // MERCY"/>
    <x v="4"/>
    <s v="Degradasi Fungsi Penyapuan"/>
    <x v="8"/>
    <s v="FM9-20-1-2026"/>
  </r>
  <r>
    <x v="15"/>
    <x v="225"/>
    <n v="2"/>
    <s v="AA 7739 OA"/>
    <x v="4"/>
    <s v="Degradasi Fungsi Penyapuan"/>
    <x v="8"/>
    <s v="FM9-22-1-2026"/>
  </r>
  <r>
    <x v="15"/>
    <x v="225"/>
    <n v="2"/>
    <s v="AA 7591 OA"/>
    <x v="4"/>
    <s v="Degradasi Fungsi Penyapuan"/>
    <x v="8"/>
    <s v="FM9-22-1-2026"/>
  </r>
  <r>
    <x v="20"/>
    <x v="225"/>
    <n v="2"/>
    <s v="AA 7606 OA"/>
    <x v="4"/>
    <s v="Degradasi Fungsi Penyapuan"/>
    <x v="8"/>
    <s v="FM9-30-1-2026"/>
  </r>
  <r>
    <x v="21"/>
    <x v="225"/>
    <n v="2"/>
    <s v="AA 7699 OA"/>
    <x v="4"/>
    <s v="Degradasi Fungsi Penyapuan"/>
    <x v="8"/>
    <s v="FM9-31-1-2026"/>
  </r>
  <r>
    <x v="21"/>
    <x v="225"/>
    <n v="2"/>
    <s v="AA 7593 OA"/>
    <x v="4"/>
    <s v="Degradasi Fungsi Penyapuan"/>
    <x v="8"/>
    <s v="FM9-31-1-2026"/>
  </r>
  <r>
    <x v="93"/>
    <x v="225"/>
    <n v="2"/>
    <s v="AA 7737 OA"/>
    <x v="4"/>
    <s v="Degradasi Fungsi Penyapuan"/>
    <x v="8"/>
    <s v="FM9-4-2-2026"/>
  </r>
  <r>
    <x v="93"/>
    <x v="225"/>
    <n v="2"/>
    <s v="AA 7269 OA"/>
    <x v="4"/>
    <s v="Degradasi Fungsi Penyapuan"/>
    <x v="8"/>
    <s v="FM9-4-2-2026"/>
  </r>
  <r>
    <x v="74"/>
    <x v="225"/>
    <n v="2"/>
    <s v="AA 7641 OA // MERCY"/>
    <x v="4"/>
    <s v="Degradasi Fungsi Penyapuan"/>
    <x v="8"/>
    <s v="FM9-19-2-2026"/>
  </r>
  <r>
    <x v="28"/>
    <x v="225"/>
    <n v="2"/>
    <s v="AA 7802 OA"/>
    <x v="4"/>
    <s v="Degradasi Fungsi Penyapuan"/>
    <x v="8"/>
    <s v="FM9-1-11-2026"/>
  </r>
  <r>
    <x v="28"/>
    <x v="225"/>
    <n v="2"/>
    <s v="AA 7760 OA"/>
    <x v="4"/>
    <s v="Degradasi Fungsi Penyapuan"/>
    <x v="8"/>
    <s v="FM9-1-11-2026"/>
  </r>
  <r>
    <x v="34"/>
    <x v="225"/>
    <n v="2"/>
    <s v="AA 7786 OA"/>
    <x v="4"/>
    <s v="Degradasi Fungsi Penyapuan"/>
    <x v="8"/>
    <s v="FM9-2-11-2026"/>
  </r>
  <r>
    <x v="34"/>
    <x v="225"/>
    <n v="2"/>
    <s v="AA 7753 OA // MERCY"/>
    <x v="4"/>
    <s v="Degradasi Fungsi Penyapuan"/>
    <x v="8"/>
    <s v="FM9-2-11-2026"/>
  </r>
  <r>
    <x v="34"/>
    <x v="225"/>
    <n v="2"/>
    <s v="AA 7552 OA"/>
    <x v="4"/>
    <s v="Degradasi Fungsi Penyapuan"/>
    <x v="8"/>
    <s v="FM9-2-11-2026"/>
  </r>
  <r>
    <x v="86"/>
    <x v="225"/>
    <n v="2"/>
    <s v="AA 7595 OA"/>
    <x v="4"/>
    <s v="Degradasi Fungsi Penyapuan"/>
    <x v="8"/>
    <s v="FM9-3-11-2026"/>
  </r>
  <r>
    <x v="86"/>
    <x v="225"/>
    <n v="2"/>
    <s v="BA 7033 PU ( 7640 OA )"/>
    <x v="4"/>
    <s v="Degradasi Fungsi Penyapuan"/>
    <x v="8"/>
    <s v="FM9-3-11-2026"/>
  </r>
  <r>
    <x v="62"/>
    <x v="225"/>
    <n v="2"/>
    <s v="AA 1625 DA"/>
    <x v="4"/>
    <s v="Degradasi Fungsi Penyapuan"/>
    <x v="8"/>
    <s v="FM9-4-11-2026"/>
  </r>
  <r>
    <x v="22"/>
    <x v="225"/>
    <n v="2"/>
    <s v="AA 7764 OA"/>
    <x v="4"/>
    <s v="Degradasi Fungsi Penyapuan"/>
    <x v="8"/>
    <s v="FM9-6-11-2026"/>
  </r>
  <r>
    <x v="84"/>
    <x v="225"/>
    <n v="2"/>
    <s v="AA 7058 OA"/>
    <x v="4"/>
    <s v="Degradasi Fungsi Penyapuan"/>
    <x v="8"/>
    <s v="FM9-8-11-2026"/>
  </r>
  <r>
    <x v="49"/>
    <x v="225"/>
    <n v="2"/>
    <s v="AA 7618 OA"/>
    <x v="4"/>
    <s v="Degradasi Fungsi Penyapuan"/>
    <x v="8"/>
    <s v="FM9-10-11-2026"/>
  </r>
  <r>
    <x v="82"/>
    <x v="225"/>
    <n v="2"/>
    <s v="AA 7748 OA"/>
    <x v="4"/>
    <s v="Degradasi Fungsi Penyapuan"/>
    <x v="8"/>
    <s v="FM9-13-11-2026"/>
  </r>
  <r>
    <x v="5"/>
    <x v="225"/>
    <n v="2"/>
    <s v="AA 7080 OA"/>
    <x v="4"/>
    <s v="Degradasi Fungsi Penyapuan"/>
    <x v="8"/>
    <s v="FM9-14-11-2026"/>
  </r>
  <r>
    <x v="5"/>
    <x v="225"/>
    <n v="2"/>
    <s v="AA 7268 OA"/>
    <x v="4"/>
    <s v="Degradasi Fungsi Penyapuan"/>
    <x v="8"/>
    <s v="FM9-14-11-2026"/>
  </r>
  <r>
    <x v="43"/>
    <x v="225"/>
    <n v="2"/>
    <s v="AA 7611 OA"/>
    <x v="4"/>
    <s v="Degradasi Fungsi Penyapuan"/>
    <x v="8"/>
    <s v="FM9-16-11-2026"/>
  </r>
  <r>
    <x v="43"/>
    <x v="225"/>
    <n v="2"/>
    <s v="AA 7593 OA"/>
    <x v="4"/>
    <s v="Degradasi Fungsi Penyapuan"/>
    <x v="8"/>
    <s v="FM9-16-11-2026"/>
  </r>
  <r>
    <x v="17"/>
    <x v="225"/>
    <n v="2"/>
    <s v="AA 7271 OA"/>
    <x v="4"/>
    <s v="Degradasi Fungsi Penyapuan"/>
    <x v="8"/>
    <s v="FM9-18-11-2026"/>
  </r>
  <r>
    <x v="7"/>
    <x v="225"/>
    <n v="2"/>
    <s v="AA 7805 OA"/>
    <x v="4"/>
    <s v="Degradasi Fungsi Penyapuan"/>
    <x v="8"/>
    <s v="FM9-19-11-2026"/>
  </r>
  <r>
    <x v="7"/>
    <x v="225"/>
    <n v="2"/>
    <s v="AA 7641 OA"/>
    <x v="4"/>
    <s v="Degradasi Fungsi Penyapuan"/>
    <x v="8"/>
    <s v="FM9-19-11-2026"/>
  </r>
  <r>
    <x v="8"/>
    <x v="225"/>
    <n v="2"/>
    <s v="AA 7761 OA"/>
    <x v="4"/>
    <s v="Degradasi Fungsi Penyapuan"/>
    <x v="8"/>
    <s v="FM9-21-11-2026"/>
  </r>
  <r>
    <x v="8"/>
    <x v="225"/>
    <n v="2"/>
    <s v="AA 7617 OA"/>
    <x v="4"/>
    <s v="Degradasi Fungsi Penyapuan"/>
    <x v="8"/>
    <s v="FM9-21-11-2026"/>
  </r>
  <r>
    <x v="38"/>
    <x v="225"/>
    <n v="2"/>
    <s v="AA 7613 OA"/>
    <x v="4"/>
    <s v="Degradasi Fungsi Penyapuan"/>
    <x v="8"/>
    <s v="FM9-22-11-2026"/>
  </r>
  <r>
    <x v="38"/>
    <x v="225"/>
    <n v="2"/>
    <s v="AA 7803 OA"/>
    <x v="4"/>
    <s v="Degradasi Fungsi Penyapuan"/>
    <x v="8"/>
    <s v="FM9-22-11-2026"/>
  </r>
  <r>
    <x v="1"/>
    <x v="225"/>
    <n v="2"/>
    <s v="AA 7072 OA"/>
    <x v="4"/>
    <s v="Degradasi Fungsi Penyapuan"/>
    <x v="8"/>
    <s v="FM9-25-11-2026"/>
  </r>
  <r>
    <x v="48"/>
    <x v="225"/>
    <n v="2"/>
    <s v="AA 7522 OA // MERCY"/>
    <x v="4"/>
    <s v="Degradasi Fungsi Penyapuan"/>
    <x v="8"/>
    <s v="FM9-26-11-2026"/>
  </r>
  <r>
    <x v="36"/>
    <x v="225"/>
    <n v="2"/>
    <s v="AA 7698 OA"/>
    <x v="4"/>
    <s v="Degradasi Fungsi Penyapuan"/>
    <x v="8"/>
    <s v="FM9-28-11-2026"/>
  </r>
  <r>
    <x v="94"/>
    <x v="225"/>
    <n v="2"/>
    <s v="AA 7663 OA // MERCY"/>
    <x v="4"/>
    <s v="Degradasi Fungsi Penyapuan"/>
    <x v="8"/>
    <s v="FM9-30-11-2026"/>
  </r>
  <r>
    <x v="94"/>
    <x v="225"/>
    <n v="2"/>
    <s v="AA 7559 OA"/>
    <x v="4"/>
    <s v="Degradasi Fungsi Penyapuan"/>
    <x v="8"/>
    <s v="FM9-30-11-2026"/>
  </r>
  <r>
    <x v="79"/>
    <x v="225"/>
    <n v="2"/>
    <s v="DD 7291 MZ"/>
    <x v="4"/>
    <s v="Degradasi Fungsi Penyapuan"/>
    <x v="8"/>
    <s v="FM9-1-12-2026"/>
  </r>
  <r>
    <x v="32"/>
    <x v="225"/>
    <n v="2"/>
    <s v="AA 7682 OA"/>
    <x v="4"/>
    <s v="Degradasi Fungsi Penyapuan"/>
    <x v="8"/>
    <s v="FM9-2-12-2026"/>
  </r>
  <r>
    <x v="89"/>
    <x v="225"/>
    <n v="2"/>
    <s v="AA 7769 OA"/>
    <x v="4"/>
    <s v="Degradasi Fungsi Penyapuan"/>
    <x v="8"/>
    <s v="FM9-4-12-2026"/>
  </r>
  <r>
    <x v="89"/>
    <x v="225"/>
    <n v="2"/>
    <s v="AA 7059 OA"/>
    <x v="4"/>
    <s v="Degradasi Fungsi Penyapuan"/>
    <x v="8"/>
    <s v="FM9-4-12-2026"/>
  </r>
  <r>
    <x v="89"/>
    <x v="225"/>
    <n v="2"/>
    <s v="AA 7582 OA // MERCY"/>
    <x v="4"/>
    <s v="Degradasi Fungsi Penyapuan"/>
    <x v="8"/>
    <s v="FM9-4-12-2026"/>
  </r>
  <r>
    <x v="89"/>
    <x v="225"/>
    <n v="2"/>
    <s v="AA 7226 OA"/>
    <x v="4"/>
    <s v="Degradasi Fungsi Penyapuan"/>
    <x v="8"/>
    <s v="FM9-4-12-2026"/>
  </r>
  <r>
    <x v="16"/>
    <x v="225"/>
    <n v="2"/>
    <s v="AA 7738 OA"/>
    <x v="4"/>
    <s v="Degradasi Fungsi Penyapuan"/>
    <x v="8"/>
    <s v="FM9-6-12-2026"/>
  </r>
  <r>
    <x v="16"/>
    <x v="225"/>
    <n v="2"/>
    <s v="AA 7806 OA"/>
    <x v="4"/>
    <s v="Degradasi Fungsi Penyapuan"/>
    <x v="8"/>
    <s v="FM9-6-12-2026"/>
  </r>
  <r>
    <x v="57"/>
    <x v="225"/>
    <n v="2"/>
    <s v="AA 7581 OA // MERCY"/>
    <x v="4"/>
    <s v="Degradasi Fungsi Penyapuan"/>
    <x v="8"/>
    <s v="FM9-8-12-2026"/>
  </r>
  <r>
    <x v="45"/>
    <x v="225"/>
    <n v="2"/>
    <s v="AA 7520 OA // MERCY"/>
    <x v="4"/>
    <s v="Degradasi Fungsi Penyapuan"/>
    <x v="8"/>
    <s v="FM9-10-12-2026"/>
  </r>
  <r>
    <x v="45"/>
    <x v="225"/>
    <n v="2"/>
    <s v="AA 7714 OA"/>
    <x v="4"/>
    <s v="Degradasi Fungsi Penyapuan"/>
    <x v="8"/>
    <s v="FM9-10-12-2026"/>
  </r>
  <r>
    <x v="13"/>
    <x v="225"/>
    <n v="2"/>
    <s v="AA 7029 OA"/>
    <x v="4"/>
    <s v="Degradasi Fungsi Penyapuan"/>
    <x v="8"/>
    <s v="FM9-12-12-2026"/>
  </r>
  <r>
    <x v="0"/>
    <x v="225"/>
    <n v="2"/>
    <s v="AA 7550 OA"/>
    <x v="4"/>
    <s v="Degradasi Fungsi Penyapuan"/>
    <x v="8"/>
    <s v="FM9-13-12-2026"/>
  </r>
  <r>
    <x v="87"/>
    <x v="225"/>
    <n v="2"/>
    <s v="AA 7594 OA"/>
    <x v="4"/>
    <s v="Degradasi Fungsi Penyapuan"/>
    <x v="8"/>
    <s v="FM9-14-12-2026"/>
  </r>
  <r>
    <x v="66"/>
    <x v="225"/>
    <n v="2"/>
    <s v="AA 7599 OA"/>
    <x v="4"/>
    <s v="Degradasi Fungsi Penyapuan"/>
    <x v="8"/>
    <s v="FM9-15-12-2026"/>
  </r>
  <r>
    <x v="68"/>
    <x v="225"/>
    <n v="2"/>
    <s v="AA 7671 OA"/>
    <x v="4"/>
    <s v="Degradasi Fungsi Penyapuan"/>
    <x v="8"/>
    <s v="FM9-16-12-2026"/>
  </r>
  <r>
    <x v="68"/>
    <x v="225"/>
    <n v="2"/>
    <s v="AA 7602 OA"/>
    <x v="4"/>
    <s v="Degradasi Fungsi Penyapuan"/>
    <x v="8"/>
    <s v="FM9-16-12-2026"/>
  </r>
  <r>
    <x v="68"/>
    <x v="225"/>
    <n v="2"/>
    <s v="AA 7780 OA"/>
    <x v="4"/>
    <s v="Degradasi Fungsi Penyapuan"/>
    <x v="8"/>
    <s v="FM9-16-12-2026"/>
  </r>
  <r>
    <x v="69"/>
    <x v="225"/>
    <n v="2"/>
    <s v="AA 7794 OA // MERCY"/>
    <x v="4"/>
    <s v="Degradasi Fungsi Penyapuan"/>
    <x v="8"/>
    <s v="FM9-18-12-2026"/>
  </r>
  <r>
    <x v="69"/>
    <x v="225"/>
    <n v="2"/>
    <s v="AA 7716 OA"/>
    <x v="4"/>
    <s v="Degradasi Fungsi Penyapuan"/>
    <x v="8"/>
    <s v="FM9-18-12-2026"/>
  </r>
  <r>
    <x v="69"/>
    <x v="225"/>
    <n v="2"/>
    <s v="AA 7741 OA"/>
    <x v="4"/>
    <s v="Degradasi Fungsi Penyapuan"/>
    <x v="8"/>
    <s v="FM9-18-12-2026"/>
  </r>
  <r>
    <x v="70"/>
    <x v="225"/>
    <n v="1"/>
    <s v="AA 7762 OA"/>
    <x v="4"/>
    <s v="Degradasi Fungsi Penyapuan"/>
    <x v="8"/>
    <s v="FM9-19-12-2026"/>
  </r>
  <r>
    <x v="76"/>
    <x v="225"/>
    <n v="2"/>
    <s v="AA 7795 OA"/>
    <x v="4"/>
    <s v="Degradasi Fungsi Penyapuan"/>
    <x v="8"/>
    <s v="FM9-21-12-2026"/>
  </r>
  <r>
    <x v="33"/>
    <x v="225"/>
    <n v="2"/>
    <s v="AA 7740 OA"/>
    <x v="4"/>
    <s v="Degradasi Fungsi Penyapuan"/>
    <x v="8"/>
    <s v="FM9-22-12-2026"/>
  </r>
  <r>
    <x v="33"/>
    <x v="225"/>
    <n v="2"/>
    <s v="AA 7745 OA"/>
    <x v="4"/>
    <s v="Degradasi Fungsi Penyapuan"/>
    <x v="8"/>
    <s v="FM9-22-12-2026"/>
  </r>
  <r>
    <x v="9"/>
    <x v="225"/>
    <n v="2"/>
    <s v="B 7728 IZ"/>
    <x v="4"/>
    <s v="Degradasi Fungsi Penyapuan"/>
    <x v="8"/>
    <s v="FM9-23-12-2026"/>
  </r>
  <r>
    <x v="9"/>
    <x v="225"/>
    <n v="2"/>
    <s v="AA 7616 OA"/>
    <x v="4"/>
    <s v="Degradasi Fungsi Penyapuan"/>
    <x v="8"/>
    <s v="FM9-23-12-2026"/>
  </r>
  <r>
    <x v="95"/>
    <x v="225"/>
    <n v="2"/>
    <s v="AA 7678 OA"/>
    <x v="4"/>
    <s v="Degradasi Fungsi Penyapuan"/>
    <x v="8"/>
    <s v="FM9-24-12-2026"/>
  </r>
  <r>
    <x v="95"/>
    <x v="225"/>
    <n v="2"/>
    <s v="DD 7718 ME"/>
    <x v="4"/>
    <s v="Degradasi Fungsi Penyapuan"/>
    <x v="8"/>
    <s v="FM9-24-12-2026"/>
  </r>
  <r>
    <x v="2"/>
    <x v="225"/>
    <n v="2"/>
    <s v="AA 7807 OA"/>
    <x v="4"/>
    <s v="Degradasi Fungsi Penyapuan"/>
    <x v="8"/>
    <s v="FM9-27-12-2026"/>
  </r>
  <r>
    <x v="46"/>
    <x v="225"/>
    <n v="2"/>
    <s v="AA 7628 OA"/>
    <x v="4"/>
    <s v="Degradasi Fungsi Penyapuan"/>
    <x v="8"/>
    <s v="FM9-28-12-2026"/>
  </r>
  <r>
    <x v="46"/>
    <x v="225"/>
    <n v="2"/>
    <s v="AA 7516 OD"/>
    <x v="4"/>
    <s v="Degradasi Fungsi Penyapuan"/>
    <x v="8"/>
    <s v="FM9-28-12-2026"/>
  </r>
  <r>
    <x v="27"/>
    <x v="225"/>
    <n v="2"/>
    <s v="AA 7534 OA"/>
    <x v="4"/>
    <s v="Degradasi Fungsi Penyapuan"/>
    <x v="8"/>
    <s v="FM9-29-12-2026"/>
  </r>
  <r>
    <x v="27"/>
    <x v="225"/>
    <n v="2"/>
    <s v="AA 7621 OA"/>
    <x v="4"/>
    <s v="Degradasi Fungsi Penyapuan"/>
    <x v="8"/>
    <s v="FM9-29-12-2026"/>
  </r>
  <r>
    <x v="27"/>
    <x v="225"/>
    <n v="2"/>
    <s v="AA 7066 OA"/>
    <x v="4"/>
    <s v="Degradasi Fungsi Penyapuan"/>
    <x v="8"/>
    <s v="FM9-29-12-2026"/>
  </r>
  <r>
    <x v="77"/>
    <x v="225"/>
    <n v="2"/>
    <s v="AA 7295 OA"/>
    <x v="4"/>
    <s v="Degradasi Fungsi Penyapuan"/>
    <x v="8"/>
    <s v="FM9-30-12-2026"/>
  </r>
  <r>
    <x v="77"/>
    <x v="225"/>
    <n v="2"/>
    <s v="AA 7226 OA"/>
    <x v="4"/>
    <s v="Degradasi Fungsi Penyapuan"/>
    <x v="8"/>
    <s v="FM9-30-12-2026"/>
  </r>
  <r>
    <x v="50"/>
    <x v="225"/>
    <n v="2"/>
    <s v="AA 7564 OA"/>
    <x v="4"/>
    <s v="Degradasi Fungsi Penyapuan"/>
    <x v="8"/>
    <s v="FM9-31-12-2026"/>
  </r>
  <r>
    <x v="50"/>
    <x v="225"/>
    <n v="2"/>
    <s v="AA 7553 OA"/>
    <x v="4"/>
    <s v="Degradasi Fungsi Penyapuan"/>
    <x v="8"/>
    <s v="FM9-31-12-2026"/>
  </r>
  <r>
    <x v="44"/>
    <x v="226"/>
    <n v="1"/>
    <s v="AA 7765 OA"/>
    <x v="4"/>
    <s v="Degradasi Fungsi Penyapuan"/>
    <x v="8"/>
    <s v="FM9-17-1-2026"/>
  </r>
  <r>
    <x v="78"/>
    <x v="226"/>
    <n v="1"/>
    <s v="AA 7740 OA"/>
    <x v="4"/>
    <s v="Degradasi Fungsi Penyapuan"/>
    <x v="8"/>
    <s v="FM9-25-1-2026"/>
  </r>
  <r>
    <x v="30"/>
    <x v="226"/>
    <n v="1"/>
    <s v="AA 7739 OA"/>
    <x v="4"/>
    <s v="Degradasi Fungsi Penyapuan"/>
    <x v="8"/>
    <s v="FM9-27-1-2026"/>
  </r>
  <r>
    <x v="87"/>
    <x v="227"/>
    <n v="1"/>
    <s v="AA 7697 OA // MERCY"/>
    <x v="4"/>
    <s v="Degradasi Fungsi Penyapuan"/>
    <x v="8"/>
    <s v="FM9-14-12-2026"/>
  </r>
  <r>
    <x v="53"/>
    <x v="228"/>
    <n v="1"/>
    <s v="AA 7725 OA"/>
    <x v="4"/>
    <s v="Degradasi Fungsi Penyapuan"/>
    <x v="8"/>
    <s v="FM9-18-1-2026"/>
  </r>
  <r>
    <x v="75"/>
    <x v="229"/>
    <n v="1"/>
    <s v="AA 7699 OA"/>
    <x v="4"/>
    <s v="Degradasi Fungsi Penyapuan"/>
    <x v="8"/>
    <s v="FM9-12-11-2026"/>
  </r>
  <r>
    <x v="21"/>
    <x v="230"/>
    <n v="1"/>
    <s v="AA 7229 OA"/>
    <x v="4"/>
    <s v="Kegagalan Mekanisme dan Penggerak"/>
    <x v="9"/>
    <s v="FM10-31-1-2026"/>
  </r>
  <r>
    <x v="19"/>
    <x v="231"/>
    <n v="1"/>
    <s v="AA 7768 OA"/>
    <x v="4"/>
    <s v="Kegagalan Mekanisme dan Penggerak"/>
    <x v="9"/>
    <s v="FM10-16-1-2026"/>
  </r>
  <r>
    <x v="53"/>
    <x v="231"/>
    <n v="1"/>
    <s v="AA 7794 OA"/>
    <x v="4"/>
    <s v="Kegagalan Mekanisme dan Penggerak"/>
    <x v="9"/>
    <s v="FM10-18-1-2026"/>
  </r>
  <r>
    <x v="41"/>
    <x v="231"/>
    <n v="1"/>
    <s v="DD 7291 MZ"/>
    <x v="4"/>
    <s v="Kegagalan Mekanisme dan Penggerak"/>
    <x v="9"/>
    <s v="FM10-5-12-2026"/>
  </r>
  <r>
    <x v="83"/>
    <x v="231"/>
    <n v="1"/>
    <s v="AA 7295 OA"/>
    <x v="4"/>
    <s v="Kegagalan Mekanisme dan Penggerak"/>
    <x v="9"/>
    <s v="FM10-7-12-2026"/>
  </r>
  <r>
    <x v="66"/>
    <x v="231"/>
    <n v="1"/>
    <s v="AA 7602 OA"/>
    <x v="4"/>
    <s v="Kegagalan Mekanisme dan Penggerak"/>
    <x v="9"/>
    <s v="FM10-15-12-2026"/>
  </r>
  <r>
    <x v="88"/>
    <x v="232"/>
    <n v="1"/>
    <s v="AA 7161 OA"/>
    <x v="4"/>
    <s v="Kegagalan Mekanisme dan Penggerak"/>
    <x v="9"/>
    <s v="FM10-11-1-2026"/>
  </r>
  <r>
    <x v="17"/>
    <x v="233"/>
    <n v="1"/>
    <s v="AA 7531 OA"/>
    <x v="4"/>
    <s v="Kegagalan Mekanisme dan Penggerak"/>
    <x v="9"/>
    <s v="FM10-18-11-2026"/>
  </r>
  <r>
    <x v="32"/>
    <x v="234"/>
    <n v="1"/>
    <s v="AA 7682 OA"/>
    <x v="4"/>
    <s v="Kegagalan Mekanisme dan Penggerak"/>
    <x v="9"/>
    <s v="FM10-2-12-2026"/>
  </r>
  <r>
    <x v="4"/>
    <x v="235"/>
    <n v="1"/>
    <s v="AA 7696 OA // MERCY"/>
    <x v="4"/>
    <s v="Kegagalan Mekanisme dan Penggerak"/>
    <x v="9"/>
    <s v="FM10-8-1-2026"/>
  </r>
  <r>
    <x v="15"/>
    <x v="236"/>
    <n v="1"/>
    <s v="AA 7688 OA"/>
    <x v="4"/>
    <s v="Kegagalan Mekanisme dan Penggerak"/>
    <x v="9"/>
    <s v="FM10-22-1-2026"/>
  </r>
  <r>
    <x v="58"/>
    <x v="236"/>
    <n v="1"/>
    <s v="AA 7202 OA"/>
    <x v="4"/>
    <s v="Kegagalan Mekanisme dan Penggerak"/>
    <x v="9"/>
    <s v="FM10-11-11-2026"/>
  </r>
  <r>
    <x v="2"/>
    <x v="236"/>
    <n v="1"/>
    <s v="AA 7696 OA // MERCY"/>
    <x v="4"/>
    <s v="Kegagalan Mekanisme dan Penggerak"/>
    <x v="9"/>
    <s v="FM10-27-12-2026"/>
  </r>
  <r>
    <x v="46"/>
    <x v="236"/>
    <n v="1"/>
    <s v="AA 7753 OA // MERCY"/>
    <x v="4"/>
    <s v="Kegagalan Mekanisme dan Penggerak"/>
    <x v="9"/>
    <s v="FM10-28-12-2026"/>
  </r>
  <r>
    <x v="11"/>
    <x v="237"/>
    <n v="1"/>
    <s v="AA 7131 OA"/>
    <x v="4"/>
    <s v="Kegagalan Mekanisme dan Penggerak"/>
    <x v="9"/>
    <s v="FM10-28-1-2026"/>
  </r>
  <r>
    <x v="38"/>
    <x v="238"/>
    <n v="1"/>
    <s v="AA 7728 OA // MERCY"/>
    <x v="4"/>
    <s v="Kegagalan Mekanisme dan Penggerak"/>
    <x v="9"/>
    <s v="FM10-22-11-2026"/>
  </r>
  <r>
    <x v="60"/>
    <x v="239"/>
    <n v="1"/>
    <s v="AA 7696 OA // MERCY"/>
    <x v="4"/>
    <s v="Kegagalan Mekanisme dan Penggerak"/>
    <x v="9"/>
    <s v="FM10-2-1-2026"/>
  </r>
  <r>
    <x v="18"/>
    <x v="240"/>
    <n v="1"/>
    <s v="AA 7741 OA"/>
    <x v="4"/>
    <s v="Kegagalan Mekanisme dan Penggerak"/>
    <x v="9"/>
    <s v="FM10-7-11-2026"/>
  </r>
  <r>
    <x v="0"/>
    <x v="240"/>
    <n v="1"/>
    <s v="AA 7550 OA"/>
    <x v="4"/>
    <s v="Kegagalan Mekanisme dan Penggerak"/>
    <x v="9"/>
    <s v="FM10-13-12-2026"/>
  </r>
  <r>
    <x v="26"/>
    <x v="240"/>
    <n v="1"/>
    <s v="AA 7026 OA"/>
    <x v="4"/>
    <s v="Kegagalan Mekanisme dan Penggerak"/>
    <x v="9"/>
    <s v="FM10-26-12-2026"/>
  </r>
  <r>
    <x v="68"/>
    <x v="241"/>
    <n v="1"/>
    <s v="AA 7671 OA"/>
    <x v="4"/>
    <s v="Kegagalan Mekanisme dan Penggerak"/>
    <x v="9"/>
    <s v="FM10-16-12-2026"/>
  </r>
  <r>
    <x v="60"/>
    <x v="242"/>
    <n v="1"/>
    <s v="AA 7737 OA"/>
    <x v="4"/>
    <s v="Kegagalan Mekanisme dan Penggerak"/>
    <x v="9"/>
    <s v="FM10-2-1-2026"/>
  </r>
  <r>
    <x v="25"/>
    <x v="242"/>
    <n v="1"/>
    <s v="AA 7601 OA"/>
    <x v="4"/>
    <s v="Kegagalan Mekanisme dan Penggerak"/>
    <x v="9"/>
    <s v="FM10-10-1-2026"/>
  </r>
  <r>
    <x v="19"/>
    <x v="242"/>
    <n v="1"/>
    <s v="AA 7805 OA"/>
    <x v="4"/>
    <s v="Kegagalan Mekanisme dan Penggerak"/>
    <x v="9"/>
    <s v="FM10-16-1-2026"/>
  </r>
  <r>
    <x v="19"/>
    <x v="242"/>
    <n v="1"/>
    <s v="AA 7617 OA"/>
    <x v="4"/>
    <s v="Kegagalan Mekanisme dan Penggerak"/>
    <x v="9"/>
    <s v="FM10-16-1-2026"/>
  </r>
  <r>
    <x v="34"/>
    <x v="242"/>
    <n v="1"/>
    <s v="AA 7786 OA"/>
    <x v="4"/>
    <s v="Kegagalan Mekanisme dan Penggerak"/>
    <x v="9"/>
    <s v="FM10-2-11-2026"/>
  </r>
  <r>
    <x v="34"/>
    <x v="242"/>
    <n v="1"/>
    <s v="AA 7753 OA // MERCY"/>
    <x v="4"/>
    <s v="Kegagalan Mekanisme dan Penggerak"/>
    <x v="9"/>
    <s v="FM10-2-11-2026"/>
  </r>
  <r>
    <x v="34"/>
    <x v="242"/>
    <n v="1"/>
    <s v="AA 7742 OA"/>
    <x v="4"/>
    <s v="Kegagalan Mekanisme dan Penggerak"/>
    <x v="9"/>
    <s v="FM10-2-11-2026"/>
  </r>
  <r>
    <x v="84"/>
    <x v="242"/>
    <n v="1"/>
    <s v="AA 7058 OA"/>
    <x v="4"/>
    <s v="Kegagalan Mekanisme dan Penggerak"/>
    <x v="9"/>
    <s v="FM10-8-11-2026"/>
  </r>
  <r>
    <x v="41"/>
    <x v="242"/>
    <n v="1"/>
    <s v="AA 7802 OA"/>
    <x v="4"/>
    <s v="Kegagalan Mekanisme dan Penggerak"/>
    <x v="9"/>
    <s v="FM10-5-12-2026"/>
  </r>
  <r>
    <x v="83"/>
    <x v="242"/>
    <n v="1"/>
    <s v="AA 7552 OA"/>
    <x v="4"/>
    <s v="Kegagalan Mekanisme dan Penggerak"/>
    <x v="9"/>
    <s v="FM10-7-12-2026"/>
  </r>
  <r>
    <x v="45"/>
    <x v="242"/>
    <n v="1"/>
    <s v="AA 7520 OA // MERCY"/>
    <x v="4"/>
    <s v="Kegagalan Mekanisme dan Penggerak"/>
    <x v="9"/>
    <s v="FM10-10-12-2026"/>
  </r>
  <r>
    <x v="50"/>
    <x v="242"/>
    <n v="1"/>
    <s v="AA 7738 OA"/>
    <x v="4"/>
    <s v="Kegagalan Mekanisme dan Penggerak"/>
    <x v="9"/>
    <s v="FM10-31-12-2026"/>
  </r>
  <r>
    <x v="15"/>
    <x v="243"/>
    <n v="2"/>
    <s v="AA 7724 OA"/>
    <x v="4"/>
    <s v="Kegagalan Mekanisme dan Penggerak"/>
    <x v="9"/>
    <s v="FM10-22-1-2026"/>
  </r>
  <r>
    <x v="22"/>
    <x v="243"/>
    <n v="2"/>
    <s v="AA 7764 OA"/>
    <x v="4"/>
    <s v="Kegagalan Mekanisme dan Penggerak"/>
    <x v="9"/>
    <s v="FM10-6-11-2026"/>
  </r>
  <r>
    <x v="9"/>
    <x v="243"/>
    <n v="2"/>
    <s v="B 7728 IZ"/>
    <x v="4"/>
    <s v="Kegagalan Mekanisme dan Penggerak"/>
    <x v="9"/>
    <s v="FM10-23-12-2026"/>
  </r>
  <r>
    <x v="27"/>
    <x v="244"/>
    <n v="2"/>
    <s v="AA 7534 OA"/>
    <x v="4"/>
    <s v="Kegagalan Mekanisme dan Penggerak"/>
    <x v="9"/>
    <s v="FM10-29-12-2026"/>
  </r>
  <r>
    <x v="27"/>
    <x v="244"/>
    <n v="2"/>
    <s v="AA 7516 OD"/>
    <x v="4"/>
    <s v="Kegagalan Mekanisme dan Penggerak"/>
    <x v="9"/>
    <s v="FM10-29-12-2026"/>
  </r>
  <r>
    <x v="72"/>
    <x v="245"/>
    <n v="1"/>
    <s v="AA 7765 OA"/>
    <x v="4"/>
    <s v="Kegagalan Mekanisme dan Penggerak"/>
    <x v="9"/>
    <s v="FM10-3-1-2026"/>
  </r>
  <r>
    <x v="51"/>
    <x v="245"/>
    <n v="1"/>
    <s v="AA 7628 OA"/>
    <x v="4"/>
    <s v="Kegagalan Mekanisme dan Penggerak"/>
    <x v="9"/>
    <s v="FM10-5-1-2026"/>
  </r>
  <r>
    <x v="88"/>
    <x v="245"/>
    <n v="1"/>
    <s v="AA 7794 OA // MERCY"/>
    <x v="4"/>
    <s v="Kegagalan Mekanisme dan Penggerak"/>
    <x v="9"/>
    <s v="FM10-11-1-2026"/>
  </r>
  <r>
    <x v="54"/>
    <x v="245"/>
    <n v="1"/>
    <s v="AA 7804 OA"/>
    <x v="4"/>
    <s v="Kegagalan Mekanisme dan Penggerak"/>
    <x v="9"/>
    <s v="FM10-13-1-2026"/>
  </r>
  <r>
    <x v="73"/>
    <x v="245"/>
    <n v="1"/>
    <s v="AA 7786 OA"/>
    <x v="4"/>
    <s v="Kegagalan Mekanisme dan Penggerak"/>
    <x v="9"/>
    <s v="FM10-15-1-2026"/>
  </r>
  <r>
    <x v="40"/>
    <x v="245"/>
    <n v="1"/>
    <s v="AA 7642 OA"/>
    <x v="4"/>
    <s v="Kegagalan Mekanisme dan Penggerak"/>
    <x v="9"/>
    <s v="FM10-20-1-2026"/>
  </r>
  <r>
    <x v="85"/>
    <x v="245"/>
    <n v="1"/>
    <s v="AA 7739 OA"/>
    <x v="4"/>
    <s v="Kegagalan Mekanisme dan Penggerak"/>
    <x v="9"/>
    <s v="FM10-24-1-2026"/>
  </r>
  <r>
    <x v="78"/>
    <x v="245"/>
    <n v="1"/>
    <s v="AA 7740 OA"/>
    <x v="4"/>
    <s v="Kegagalan Mekanisme dan Penggerak"/>
    <x v="9"/>
    <s v="FM10-25-1-2026"/>
  </r>
  <r>
    <x v="55"/>
    <x v="245"/>
    <n v="1"/>
    <s v="AA 7768 OA"/>
    <x v="4"/>
    <s v="Kegagalan Mekanisme dan Penggerak"/>
    <x v="9"/>
    <s v="FM10-29-1-2026"/>
  </r>
  <r>
    <x v="93"/>
    <x v="245"/>
    <n v="1"/>
    <s v="AA 7269 OA"/>
    <x v="4"/>
    <s v="Kegagalan Mekanisme dan Penggerak"/>
    <x v="9"/>
    <s v="FM10-4-2-2026"/>
  </r>
  <r>
    <x v="47"/>
    <x v="245"/>
    <n v="1"/>
    <s v="AA 7738 OA"/>
    <x v="4"/>
    <s v="Kegagalan Mekanisme dan Penggerak"/>
    <x v="9"/>
    <s v="FM10-20-2-2026"/>
  </r>
  <r>
    <x v="41"/>
    <x v="245"/>
    <n v="1"/>
    <s v="AA 7698 OA"/>
    <x v="4"/>
    <s v="Kegagalan Mekanisme dan Penggerak"/>
    <x v="9"/>
    <s v="FM10-5-12-2026"/>
  </r>
  <r>
    <x v="16"/>
    <x v="245"/>
    <n v="1"/>
    <s v="AA 7738 OA"/>
    <x v="4"/>
    <s v="Kegagalan Mekanisme dan Penggerak"/>
    <x v="9"/>
    <s v="FM10-6-12-2026"/>
  </r>
  <r>
    <x v="69"/>
    <x v="245"/>
    <n v="1"/>
    <s v="AA 7741 OA"/>
    <x v="4"/>
    <s v="Kegagalan Mekanisme dan Penggerak"/>
    <x v="9"/>
    <s v="FM10-18-12-2026"/>
  </r>
  <r>
    <x v="70"/>
    <x v="245"/>
    <n v="1"/>
    <s v="AA 7762 OA"/>
    <x v="4"/>
    <s v="Kegagalan Mekanisme dan Penggerak"/>
    <x v="9"/>
    <s v="FM10-19-12-2026"/>
  </r>
  <r>
    <x v="33"/>
    <x v="245"/>
    <n v="1"/>
    <s v="AA 7740 OA"/>
    <x v="4"/>
    <s v="Kegagalan Mekanisme dan Penggerak"/>
    <x v="9"/>
    <s v="FM10-22-12-2026"/>
  </r>
  <r>
    <x v="50"/>
    <x v="245"/>
    <n v="1"/>
    <s v="AA 7564 OA"/>
    <x v="4"/>
    <s v="Kegagalan Mekanisme dan Penggerak"/>
    <x v="9"/>
    <s v="FM10-31-12-2026"/>
  </r>
  <r>
    <x v="90"/>
    <x v="246"/>
    <n v="1"/>
    <s v="AA 7816 OA"/>
    <x v="4"/>
    <s v="Kegagalan Mekanisme dan Penggerak"/>
    <x v="9"/>
    <s v="FM10-4-1-2026"/>
  </r>
  <r>
    <x v="71"/>
    <x v="247"/>
    <n v="1"/>
    <s v="AA 7807 OA"/>
    <x v="5"/>
    <s v="Kegagalan Distribusi &amp; Sistem Kontrol Listrik"/>
    <x v="10"/>
    <s v="FM11-19-1-2026"/>
  </r>
  <r>
    <x v="59"/>
    <x v="248"/>
    <n v="1"/>
    <s v="AA 7161 OA"/>
    <x v="5"/>
    <s v="Kegagalan Distribusi &amp; Sistem Kontrol Listrik"/>
    <x v="10"/>
    <s v="FM11-3-12-2026"/>
  </r>
  <r>
    <x v="66"/>
    <x v="249"/>
    <n v="1"/>
    <s v="AA 7709 OA"/>
    <x v="5"/>
    <s v="Kegagalan Distribusi &amp; Sistem Kontrol Listrik"/>
    <x v="10"/>
    <s v="FM11-15-12-2026"/>
  </r>
  <r>
    <x v="50"/>
    <x v="250"/>
    <n v="2"/>
    <s v="AA 7697 OA // MERCY"/>
    <x v="5"/>
    <s v="Kegagalan Distribusi &amp; Sistem Kontrol Listrik"/>
    <x v="10"/>
    <s v="FM11-31-12-2026"/>
  </r>
  <r>
    <x v="67"/>
    <x v="251"/>
    <n v="6"/>
    <s v="AA 7581 OA // MERCY"/>
    <x v="5"/>
    <s v="Kegagalan Distribusi &amp; Sistem Kontrol Listrik"/>
    <x v="10"/>
    <s v="FM11-5-11-2026"/>
  </r>
  <r>
    <x v="6"/>
    <x v="252"/>
    <n v="2"/>
    <s v="AA 7813 OA // MERCY"/>
    <x v="5"/>
    <s v="Kegagalan Distribusi &amp; Sistem Kontrol Listrik"/>
    <x v="10"/>
    <s v="FM11-15-11-2026"/>
  </r>
  <r>
    <x v="79"/>
    <x v="253"/>
    <n v="1"/>
    <s v="AA 7582 OA // MERCY"/>
    <x v="5"/>
    <s v="Kegagalan Distribusi &amp; Sistem Kontrol Listrik"/>
    <x v="10"/>
    <s v="FM11-1-12-2026"/>
  </r>
  <r>
    <x v="40"/>
    <x v="254"/>
    <n v="2"/>
    <s v="AA 7813 OA"/>
    <x v="5"/>
    <s v="Kegagalan Distribusi &amp; Sistem Kontrol Listrik"/>
    <x v="10"/>
    <s v="FM11-20-1-2026"/>
  </r>
  <r>
    <x v="73"/>
    <x v="255"/>
    <n v="1"/>
    <s v="AA 7269 OA"/>
    <x v="5"/>
    <s v="Kegagalan Distribusi &amp; Sistem Kontrol Listrik"/>
    <x v="10"/>
    <s v="FM11-15-1-2026"/>
  </r>
  <r>
    <x v="29"/>
    <x v="256"/>
    <n v="1"/>
    <s v="AA 7795 OA"/>
    <x v="5"/>
    <s v="Kegagalan Distribusi &amp; Sistem Kontrol Listrik"/>
    <x v="10"/>
    <s v="FM11-29-11-2026"/>
  </r>
  <r>
    <x v="0"/>
    <x v="256"/>
    <n v="1"/>
    <s v="AA 7564 OA // MERCY"/>
    <x v="5"/>
    <s v="Kegagalan Distribusi &amp; Sistem Kontrol Listrik"/>
    <x v="10"/>
    <s v="FM11-13-12-2026"/>
  </r>
  <r>
    <x v="60"/>
    <x v="257"/>
    <n v="1"/>
    <s v="AA 7570 OA"/>
    <x v="5"/>
    <s v="Kegagalan Distribusi &amp; Sistem Kontrol Listrik"/>
    <x v="10"/>
    <s v="FM11-2-1-2026"/>
  </r>
  <r>
    <x v="3"/>
    <x v="257"/>
    <n v="1"/>
    <s v="AA 7131 OA"/>
    <x v="5"/>
    <s v="Kegagalan Distribusi &amp; Sistem Kontrol Listrik"/>
    <x v="10"/>
    <s v="FM11-7-1-2026"/>
  </r>
  <r>
    <x v="65"/>
    <x v="257"/>
    <n v="1"/>
    <s v="AA 7758 OA"/>
    <x v="5"/>
    <s v="Kegagalan Distribusi &amp; Sistem Kontrol Listrik"/>
    <x v="10"/>
    <s v="FM11-27-11-2026"/>
  </r>
  <r>
    <x v="4"/>
    <x v="258"/>
    <n v="1"/>
    <s v="AA 7728 OA // MERCY"/>
    <x v="5"/>
    <s v="Kegagalan Distribusi &amp; Sistem Kontrol Listrik"/>
    <x v="10"/>
    <s v="FM11-8-1-2026"/>
  </r>
  <r>
    <x v="44"/>
    <x v="258"/>
    <n v="1"/>
    <s v="AA 7793 OA // MERCY"/>
    <x v="5"/>
    <s v="Kegagalan Distribusi &amp; Sistem Kontrol Listrik"/>
    <x v="10"/>
    <s v="FM11-17-1-2026"/>
  </r>
  <r>
    <x v="11"/>
    <x v="258"/>
    <n v="1"/>
    <s v="AA 7562 OA // MERCY"/>
    <x v="5"/>
    <s v="Kegagalan Distribusi &amp; Sistem Kontrol Listrik"/>
    <x v="10"/>
    <s v="FM11-28-1-2026"/>
  </r>
  <r>
    <x v="43"/>
    <x v="258"/>
    <n v="1"/>
    <s v="AA 7793 OA // MERCY"/>
    <x v="5"/>
    <s v="Kegagalan Distribusi &amp; Sistem Kontrol Listrik"/>
    <x v="10"/>
    <s v="FM11-16-11-2026"/>
  </r>
  <r>
    <x v="38"/>
    <x v="258"/>
    <n v="1"/>
    <s v="BA 7001 PU // MERCY ( 7620 OA )"/>
    <x v="5"/>
    <s v="Kegagalan Distribusi &amp; Sistem Kontrol Listrik"/>
    <x v="10"/>
    <s v="FM11-22-11-2026"/>
  </r>
  <r>
    <x v="48"/>
    <x v="258"/>
    <n v="1"/>
    <s v="AA 7522 OA // MERCY"/>
    <x v="5"/>
    <s v="Kegagalan Distribusi &amp; Sistem Kontrol Listrik"/>
    <x v="10"/>
    <s v="FM11-26-11-2026"/>
  </r>
  <r>
    <x v="27"/>
    <x v="258"/>
    <n v="1"/>
    <s v="AA 7794 OA // MERCY"/>
    <x v="5"/>
    <s v="Kegagalan Distribusi &amp; Sistem Kontrol Listrik"/>
    <x v="10"/>
    <s v="FM11-29-12-2026"/>
  </r>
  <r>
    <x v="71"/>
    <x v="259"/>
    <n v="1"/>
    <s v="AA 7029 OA"/>
    <x v="5"/>
    <s v="Kegagalan Distribusi &amp; Sistem Kontrol Listrik"/>
    <x v="10"/>
    <s v="FM11-19-1-2026"/>
  </r>
  <r>
    <x v="7"/>
    <x v="260"/>
    <n v="1"/>
    <s v="AA 7066 OA"/>
    <x v="5"/>
    <s v="Kegagalan Distribusi &amp; Sistem Kontrol Listrik"/>
    <x v="10"/>
    <s v="FM11-19-11-2026"/>
  </r>
  <r>
    <x v="1"/>
    <x v="261"/>
    <n v="1"/>
    <s v="AA 7644 OA // CADANGAN"/>
    <x v="5"/>
    <s v="Kegagalan Distribusi &amp; Sistem Kontrol Listrik"/>
    <x v="10"/>
    <s v="FM11-25-11-2026"/>
  </r>
  <r>
    <x v="67"/>
    <x v="262"/>
    <n v="1"/>
    <s v="D 7526 LA"/>
    <x v="5"/>
    <s v="Kegagalan Distribusi &amp; Sistem Kontrol Listrik"/>
    <x v="10"/>
    <s v="FM11-5-11-2026"/>
  </r>
  <r>
    <x v="58"/>
    <x v="263"/>
    <n v="1"/>
    <s v="AA 7072 OA"/>
    <x v="5"/>
    <s v="Kegagalan Distribusi &amp; Sistem Kontrol Listrik"/>
    <x v="10"/>
    <s v="FM11-11-11-2026"/>
  </r>
  <r>
    <x v="46"/>
    <x v="264"/>
    <n v="1"/>
    <s v="AA 7534 OA"/>
    <x v="5"/>
    <s v="Kegagalan Distribusi &amp; Sistem Kontrol Listrik"/>
    <x v="10"/>
    <s v="FM11-28-12-2026"/>
  </r>
  <r>
    <x v="5"/>
    <x v="265"/>
    <n v="1"/>
    <s v="AA 7072 OA"/>
    <x v="5"/>
    <s v="Kegagalan Distribusi &amp; Sistem Kontrol Listrik"/>
    <x v="10"/>
    <s v="FM11-14-11-2026"/>
  </r>
  <r>
    <x v="29"/>
    <x v="266"/>
    <n v="1"/>
    <s v="AA 7709 OA"/>
    <x v="5"/>
    <s v="Kegagalan Distribusi &amp; Sistem Kontrol Listrik"/>
    <x v="10"/>
    <s v="FM11-29-11-2026"/>
  </r>
  <r>
    <x v="66"/>
    <x v="267"/>
    <n v="1"/>
    <s v="AA 7709 OA"/>
    <x v="5"/>
    <s v="Kegagalan Distribusi &amp; Sistem Kontrol Listrik"/>
    <x v="10"/>
    <s v="FM11-15-12-2026"/>
  </r>
  <r>
    <x v="36"/>
    <x v="193"/>
    <n v="1"/>
    <s v="AA 7817 OA"/>
    <x v="5"/>
    <s v="Kegagalan Distribusi &amp; Sistem Kontrol Listrik"/>
    <x v="10"/>
    <s v="FM11-28-11-2026"/>
  </r>
  <r>
    <x v="32"/>
    <x v="193"/>
    <n v="1"/>
    <s v="AA 7708 OA"/>
    <x v="5"/>
    <s v="Kegagalan Distribusi &amp; Sistem Kontrol Listrik"/>
    <x v="10"/>
    <s v="FM11-2-12-2026"/>
  </r>
  <r>
    <x v="89"/>
    <x v="193"/>
    <n v="3"/>
    <s v="AA 7067 OA"/>
    <x v="5"/>
    <s v="Kegagalan Distribusi &amp; Sistem Kontrol Listrik"/>
    <x v="10"/>
    <s v="FM11-4-12-2026"/>
  </r>
  <r>
    <x v="57"/>
    <x v="193"/>
    <n v="1"/>
    <s v="AA 7583 OA"/>
    <x v="5"/>
    <s v="Kegagalan Distribusi &amp; Sistem Kontrol Listrik"/>
    <x v="10"/>
    <s v="FM11-8-12-2026"/>
  </r>
  <r>
    <x v="60"/>
    <x v="268"/>
    <n v="1"/>
    <s v="AA 7737 OA"/>
    <x v="5"/>
    <s v="Kegagalan Distribusi &amp; Sistem Kontrol Listrik"/>
    <x v="10"/>
    <s v="FM11-2-1-2026"/>
  </r>
  <r>
    <x v="72"/>
    <x v="268"/>
    <n v="1"/>
    <s v="AA 7793 OA"/>
    <x v="5"/>
    <s v="Kegagalan Distribusi &amp; Sistem Kontrol Listrik"/>
    <x v="10"/>
    <s v="FM11-3-1-2026"/>
  </r>
  <r>
    <x v="72"/>
    <x v="268"/>
    <n v="1"/>
    <s v="AA 7161 OA"/>
    <x v="5"/>
    <s v="Kegagalan Distribusi &amp; Sistem Kontrol Listrik"/>
    <x v="10"/>
    <s v="FM11-3-1-2026"/>
  </r>
  <r>
    <x v="25"/>
    <x v="268"/>
    <n v="1"/>
    <s v="AA 7601 OA"/>
    <x v="5"/>
    <s v="Kegagalan Distribusi &amp; Sistem Kontrol Listrik"/>
    <x v="10"/>
    <s v="FM11-10-1-2026"/>
  </r>
  <r>
    <x v="73"/>
    <x v="268"/>
    <n v="1"/>
    <s v="AA 7033 OA"/>
    <x v="5"/>
    <s v="Kegagalan Distribusi &amp; Sistem Kontrol Listrik"/>
    <x v="10"/>
    <s v="FM11-15-1-2026"/>
  </r>
  <r>
    <x v="40"/>
    <x v="268"/>
    <n v="1"/>
    <s v="AA 7559 OA // MERCY"/>
    <x v="5"/>
    <s v="Kegagalan Distribusi &amp; Sistem Kontrol Listrik"/>
    <x v="10"/>
    <s v="FM11-20-1-2026"/>
  </r>
  <r>
    <x v="14"/>
    <x v="268"/>
    <n v="1"/>
    <s v="AA 7132 OA"/>
    <x v="5"/>
    <s v="Kegagalan Distribusi &amp; Sistem Kontrol Listrik"/>
    <x v="10"/>
    <s v="FM11-21-1-2026"/>
  </r>
  <r>
    <x v="15"/>
    <x v="268"/>
    <n v="1"/>
    <s v="AA 7133 OA"/>
    <x v="5"/>
    <s v="Kegagalan Distribusi &amp; Sistem Kontrol Listrik"/>
    <x v="10"/>
    <s v="FM11-22-1-2026"/>
  </r>
  <r>
    <x v="30"/>
    <x v="268"/>
    <n v="1"/>
    <s v="AA 7606 OA"/>
    <x v="5"/>
    <s v="Kegagalan Distribusi &amp; Sistem Kontrol Listrik"/>
    <x v="10"/>
    <s v="FM11-27-1-2026"/>
  </r>
  <r>
    <x v="55"/>
    <x v="268"/>
    <n v="1"/>
    <s v="AA 7810 OA"/>
    <x v="5"/>
    <s v="Kegagalan Distribusi &amp; Sistem Kontrol Listrik"/>
    <x v="10"/>
    <s v="FM11-29-1-2026"/>
  </r>
  <r>
    <x v="47"/>
    <x v="268"/>
    <n v="1"/>
    <s v="AA 7638 OA"/>
    <x v="5"/>
    <s v="Kegagalan Distribusi &amp; Sistem Kontrol Listrik"/>
    <x v="10"/>
    <s v="FM11-20-2-2026"/>
  </r>
  <r>
    <x v="62"/>
    <x v="268"/>
    <n v="1"/>
    <s v="AA 7793 OA // MERCY"/>
    <x v="5"/>
    <s v="Kegagalan Distribusi &amp; Sistem Kontrol Listrik"/>
    <x v="10"/>
    <s v="FM11-4-11-2026"/>
  </r>
  <r>
    <x v="84"/>
    <x v="268"/>
    <n v="1"/>
    <s v="AA 7058 OA"/>
    <x v="5"/>
    <s v="Kegagalan Distribusi &amp; Sistem Kontrol Listrik"/>
    <x v="10"/>
    <s v="FM11-8-11-2026"/>
  </r>
  <r>
    <x v="81"/>
    <x v="268"/>
    <n v="1"/>
    <s v="AA 7535 OA"/>
    <x v="5"/>
    <s v="Kegagalan Distribusi &amp; Sistem Kontrol Listrik"/>
    <x v="10"/>
    <s v="FM11-9-11-2026"/>
  </r>
  <r>
    <x v="7"/>
    <x v="268"/>
    <n v="1"/>
    <s v="AA 7805 OA"/>
    <x v="5"/>
    <s v="Kegagalan Distribusi &amp; Sistem Kontrol Listrik"/>
    <x v="10"/>
    <s v="FM11-19-11-2026"/>
  </r>
  <r>
    <x v="38"/>
    <x v="268"/>
    <n v="1"/>
    <s v="AA 7663 OA // MERCY"/>
    <x v="5"/>
    <s v="Kegagalan Distribusi &amp; Sistem Kontrol Listrik"/>
    <x v="10"/>
    <s v="FM11-22-11-2026"/>
  </r>
  <r>
    <x v="1"/>
    <x v="268"/>
    <n v="1"/>
    <s v="AA 7559 OA"/>
    <x v="5"/>
    <s v="Kegagalan Distribusi &amp; Sistem Kontrol Listrik"/>
    <x v="10"/>
    <s v="FM11-25-11-2026"/>
  </r>
  <r>
    <x v="48"/>
    <x v="268"/>
    <n v="1"/>
    <s v="AA 7522 OA // MERCY"/>
    <x v="5"/>
    <s v="Kegagalan Distribusi &amp; Sistem Kontrol Listrik"/>
    <x v="10"/>
    <s v="FM11-26-11-2026"/>
  </r>
  <r>
    <x v="79"/>
    <x v="268"/>
    <n v="1"/>
    <s v="DD 7291 MZ"/>
    <x v="5"/>
    <s v="Kegagalan Distribusi &amp; Sistem Kontrol Listrik"/>
    <x v="10"/>
    <s v="FM11-1-12-2026"/>
  </r>
  <r>
    <x v="32"/>
    <x v="268"/>
    <n v="1"/>
    <s v="AA 7149 OA"/>
    <x v="5"/>
    <s v="Kegagalan Distribusi &amp; Sistem Kontrol Listrik"/>
    <x v="10"/>
    <s v="FM11-2-12-2026"/>
  </r>
  <r>
    <x v="16"/>
    <x v="268"/>
    <n v="1"/>
    <s v="AA 7738 OA"/>
    <x v="5"/>
    <s v="Kegagalan Distribusi &amp; Sistem Kontrol Listrik"/>
    <x v="10"/>
    <s v="FM11-6-12-2026"/>
  </r>
  <r>
    <x v="57"/>
    <x v="268"/>
    <n v="1"/>
    <s v="AA 7785 OA"/>
    <x v="5"/>
    <s v="Kegagalan Distribusi &amp; Sistem Kontrol Listrik"/>
    <x v="10"/>
    <s v="FM11-8-12-2026"/>
  </r>
  <r>
    <x v="45"/>
    <x v="268"/>
    <n v="1"/>
    <s v="AA 7029 OA"/>
    <x v="5"/>
    <s v="Kegagalan Distribusi &amp; Sistem Kontrol Listrik"/>
    <x v="10"/>
    <s v="FM11-10-12-2026"/>
  </r>
  <r>
    <x v="13"/>
    <x v="268"/>
    <n v="1"/>
    <s v="AA 7288 OA"/>
    <x v="5"/>
    <s v="Kegagalan Distribusi &amp; Sistem Kontrol Listrik"/>
    <x v="10"/>
    <s v="FM11-12-12-2026"/>
  </r>
  <r>
    <x v="87"/>
    <x v="268"/>
    <n v="1"/>
    <s v="AA 7697 OA // MERCY"/>
    <x v="5"/>
    <s v="Kegagalan Distribusi &amp; Sistem Kontrol Listrik"/>
    <x v="10"/>
    <s v="FM11-14-12-2026"/>
  </r>
  <r>
    <x v="56"/>
    <x v="268"/>
    <n v="1"/>
    <s v="L 7796 UV // KEMENENGAN"/>
    <x v="5"/>
    <s v="Kegagalan Distribusi &amp; Sistem Kontrol Listrik"/>
    <x v="10"/>
    <s v="FM11-17-12-2026"/>
  </r>
  <r>
    <x v="9"/>
    <x v="268"/>
    <n v="1"/>
    <s v="AA 7161 OA"/>
    <x v="5"/>
    <s v="Kegagalan Distribusi &amp; Sistem Kontrol Listrik"/>
    <x v="10"/>
    <s v="FM11-23-12-2026"/>
  </r>
  <r>
    <x v="95"/>
    <x v="268"/>
    <n v="1"/>
    <s v="DD 7718 ME"/>
    <x v="5"/>
    <s v="Kegagalan Distribusi &amp; Sistem Kontrol Listrik"/>
    <x v="10"/>
    <s v="FM11-24-12-2026"/>
  </r>
  <r>
    <x v="26"/>
    <x v="268"/>
    <n v="1"/>
    <s v="AA 7516 OD"/>
    <x v="5"/>
    <s v="Kegagalan Distribusi &amp; Sistem Kontrol Listrik"/>
    <x v="10"/>
    <s v="FM11-26-12-2026"/>
  </r>
  <r>
    <x v="27"/>
    <x v="268"/>
    <n v="1"/>
    <s v="AA 7534 OA"/>
    <x v="5"/>
    <s v="Kegagalan Distribusi &amp; Sistem Kontrol Listrik"/>
    <x v="10"/>
    <s v="FM11-29-12-2026"/>
  </r>
  <r>
    <x v="77"/>
    <x v="268"/>
    <n v="1"/>
    <s v="AA 7595 OA"/>
    <x v="5"/>
    <s v="Kegagalan Distribusi &amp; Sistem Kontrol Listrik"/>
    <x v="10"/>
    <s v="FM11-30-12-2026"/>
  </r>
  <r>
    <x v="5"/>
    <x v="269"/>
    <n v="1"/>
    <s v="AA 7080 OA"/>
    <x v="5"/>
    <s v="Kegagalan Distribusi &amp; Sistem Kontrol Listrik"/>
    <x v="10"/>
    <s v="FM11-14-11-2026"/>
  </r>
  <r>
    <x v="60"/>
    <x v="270"/>
    <n v="1"/>
    <s v="AA 7695 OA"/>
    <x v="5"/>
    <s v="Kegagalan Distribusi &amp; Sistem Kontrol Listrik"/>
    <x v="10"/>
    <s v="FM11-2-1-2026"/>
  </r>
  <r>
    <x v="14"/>
    <x v="270"/>
    <n v="1"/>
    <s v="AA 7132 OA"/>
    <x v="5"/>
    <s v="Kegagalan Distribusi &amp; Sistem Kontrol Listrik"/>
    <x v="10"/>
    <s v="FM11-21-1-2026"/>
  </r>
  <r>
    <x v="1"/>
    <x v="270"/>
    <n v="1"/>
    <s v="AA 7742 OA"/>
    <x v="5"/>
    <s v="Kegagalan Distribusi &amp; Sistem Kontrol Listrik"/>
    <x v="10"/>
    <s v="FM11-25-11-2026"/>
  </r>
  <r>
    <x v="56"/>
    <x v="270"/>
    <n v="1"/>
    <s v="AA 7595 OA"/>
    <x v="5"/>
    <s v="Kegagalan Distribusi &amp; Sistem Kontrol Listrik"/>
    <x v="10"/>
    <s v="FM11-17-12-2026"/>
  </r>
  <r>
    <x v="9"/>
    <x v="270"/>
    <n v="1"/>
    <s v="AA 7645 OA"/>
    <x v="5"/>
    <s v="Kegagalan Distribusi &amp; Sistem Kontrol Listrik"/>
    <x v="10"/>
    <s v="FM11-23-12-2026"/>
  </r>
  <r>
    <x v="37"/>
    <x v="271"/>
    <n v="1"/>
    <s v="AA 7620 OA"/>
    <x v="5"/>
    <s v="Kegagalan Distribusi &amp; Sistem Kontrol Listrik"/>
    <x v="10"/>
    <s v="FM11-14-1-2026"/>
  </r>
  <r>
    <x v="73"/>
    <x v="271"/>
    <n v="1"/>
    <s v="AA 7033 OA"/>
    <x v="5"/>
    <s v="Kegagalan Distribusi &amp; Sistem Kontrol Listrik"/>
    <x v="10"/>
    <s v="FM11-15-1-2026"/>
  </r>
  <r>
    <x v="71"/>
    <x v="271"/>
    <n v="1"/>
    <s v="AA 7786 OA"/>
    <x v="5"/>
    <s v="Kegagalan Distribusi &amp; Sistem Kontrol Listrik"/>
    <x v="10"/>
    <s v="FM11-19-1-2026"/>
  </r>
  <r>
    <x v="35"/>
    <x v="271"/>
    <n v="1"/>
    <s v="AA 7638 OA // MERCY"/>
    <x v="5"/>
    <s v="Kegagalan Distribusi &amp; Sistem Kontrol Listrik"/>
    <x v="10"/>
    <s v="FM11-26-1-2026"/>
  </r>
  <r>
    <x v="11"/>
    <x v="271"/>
    <n v="1"/>
    <s v="AA 7729 OA"/>
    <x v="5"/>
    <s v="Kegagalan Distribusi &amp; Sistem Kontrol Listrik"/>
    <x v="10"/>
    <s v="FM11-28-1-2026"/>
  </r>
  <r>
    <x v="34"/>
    <x v="271"/>
    <n v="1"/>
    <s v="AA 7716 OA"/>
    <x v="5"/>
    <s v="Kegagalan Distribusi &amp; Sistem Kontrol Listrik"/>
    <x v="10"/>
    <s v="FM11-2-11-2026"/>
  </r>
  <r>
    <x v="86"/>
    <x v="271"/>
    <n v="2"/>
    <s v="BA 7033 PU ( 7640 OA )"/>
    <x v="5"/>
    <s v="Kegagalan Distribusi &amp; Sistem Kontrol Listrik"/>
    <x v="10"/>
    <s v="FM11-3-11-2026"/>
  </r>
  <r>
    <x v="67"/>
    <x v="271"/>
    <n v="1"/>
    <s v="BA 7001 PU // MERCY"/>
    <x v="5"/>
    <s v="Kegagalan Distribusi &amp; Sistem Kontrol Listrik"/>
    <x v="10"/>
    <s v="FM11-5-11-2026"/>
  </r>
  <r>
    <x v="58"/>
    <x v="271"/>
    <n v="1"/>
    <s v="AA 7072 OA"/>
    <x v="5"/>
    <s v="Kegagalan Distribusi &amp; Sistem Kontrol Listrik"/>
    <x v="10"/>
    <s v="FM11-11-11-2026"/>
  </r>
  <r>
    <x v="29"/>
    <x v="271"/>
    <n v="1"/>
    <s v="AA 7803 OA"/>
    <x v="5"/>
    <s v="Kegagalan Distribusi &amp; Sistem Kontrol Listrik"/>
    <x v="10"/>
    <s v="FM11-29-11-2026"/>
  </r>
  <r>
    <x v="16"/>
    <x v="271"/>
    <n v="1"/>
    <s v="AA 7643 OA // MERCY"/>
    <x v="5"/>
    <s v="Kegagalan Distribusi &amp; Sistem Kontrol Listrik"/>
    <x v="10"/>
    <s v="FM11-6-12-2026"/>
  </r>
  <r>
    <x v="56"/>
    <x v="271"/>
    <n v="1"/>
    <s v="L 7796 UV // KEMENENGAN"/>
    <x v="5"/>
    <s v="Kegagalan Distribusi &amp; Sistem Kontrol Listrik"/>
    <x v="10"/>
    <s v="FM11-17-12-2026"/>
  </r>
  <r>
    <x v="27"/>
    <x v="271"/>
    <n v="1"/>
    <s v="AA 7534 OA"/>
    <x v="5"/>
    <s v="Kegagalan Distribusi &amp; Sistem Kontrol Listrik"/>
    <x v="10"/>
    <s v="FM11-29-12-2026"/>
  </r>
  <r>
    <x v="40"/>
    <x v="272"/>
    <n v="2"/>
    <s v="AA 7559 OA // MERCY"/>
    <x v="5"/>
    <s v="Kegagalan Distribusi &amp; Sistem Kontrol Listrik"/>
    <x v="10"/>
    <s v="FM11-20-1-2026"/>
  </r>
  <r>
    <x v="47"/>
    <x v="272"/>
    <n v="1"/>
    <s v="AA 7638 OA"/>
    <x v="5"/>
    <s v="Kegagalan Distribusi &amp; Sistem Kontrol Listrik"/>
    <x v="10"/>
    <s v="FM11-20-2-2026"/>
  </r>
  <r>
    <x v="6"/>
    <x v="272"/>
    <n v="1"/>
    <s v="AA 7759 OA"/>
    <x v="5"/>
    <s v="Kegagalan Distribusi &amp; Sistem Kontrol Listrik"/>
    <x v="10"/>
    <s v="FM11-15-11-2026"/>
  </r>
  <r>
    <x v="48"/>
    <x v="272"/>
    <n v="1"/>
    <s v="AA 7522 OA // MERCY"/>
    <x v="5"/>
    <s v="Kegagalan Distribusi &amp; Sistem Kontrol Listrik"/>
    <x v="10"/>
    <s v="FM11-26-11-2026"/>
  </r>
  <r>
    <x v="4"/>
    <x v="273"/>
    <n v="5"/>
    <s v="AA 7638 OA"/>
    <x v="5"/>
    <s v="Kegagalan Distribusi &amp; Sistem Kontrol Listrik"/>
    <x v="10"/>
    <s v="FM11-8-1-2026"/>
  </r>
  <r>
    <x v="43"/>
    <x v="274"/>
    <n v="1"/>
    <s v="BA 7001 PU // MERCY ( 7620 OA )"/>
    <x v="5"/>
    <s v="Kegagalan Distribusi &amp; Sistem Kontrol Listrik"/>
    <x v="10"/>
    <s v="FM11-16-11-2026"/>
  </r>
  <r>
    <x v="90"/>
    <x v="275"/>
    <n v="1"/>
    <s v="AA 7818 OA"/>
    <x v="5"/>
    <s v="Kegagalan Distribusi &amp; Sistem Kontrol Listrik"/>
    <x v="10"/>
    <s v="FM11-4-1-2026"/>
  </r>
  <r>
    <x v="6"/>
    <x v="276"/>
    <n v="1"/>
    <s v="AA 7759 OA"/>
    <x v="5"/>
    <s v="Kegagalan Distribusi &amp; Sistem Kontrol Listrik"/>
    <x v="10"/>
    <s v="FM11-15-11-2026"/>
  </r>
  <r>
    <x v="22"/>
    <x v="277"/>
    <n v="10"/>
    <s v="BA 7033 PU // MERCY"/>
    <x v="5"/>
    <s v="Kegagalan Distribusi &amp; Sistem Kontrol Listrik"/>
    <x v="10"/>
    <s v="FM11-6-11-2026"/>
  </r>
  <r>
    <x v="25"/>
    <x v="278"/>
    <n v="1"/>
    <s v="AA 7728 OA // MERCY"/>
    <x v="5"/>
    <s v="Kegagalan Distribusi &amp; Sistem Kontrol Listrik"/>
    <x v="10"/>
    <s v="FM11-10-1-2026"/>
  </r>
  <r>
    <x v="14"/>
    <x v="279"/>
    <n v="1"/>
    <s v="AA 7616 OA"/>
    <x v="5"/>
    <s v="Kegagalan Distribusi &amp; Sistem Kontrol Listrik"/>
    <x v="10"/>
    <s v="FM11-21-1-2026"/>
  </r>
  <r>
    <x v="33"/>
    <x v="280"/>
    <n v="1"/>
    <s v="AA 7520 OA // MERCY"/>
    <x v="5"/>
    <s v="Kegagalan Distribusi &amp; Sistem Kontrol Listrik"/>
    <x v="10"/>
    <s v="FM11-22-12-2026"/>
  </r>
  <r>
    <x v="87"/>
    <x v="281"/>
    <n v="1"/>
    <s v="AA 7806 OA"/>
    <x v="5"/>
    <s v="Kegagalan Distribusi &amp; Sistem Kontrol Listrik"/>
    <x v="10"/>
    <s v="FM11-14-12-2026"/>
  </r>
  <r>
    <x v="45"/>
    <x v="282"/>
    <n v="1"/>
    <s v="AA 7742 OA"/>
    <x v="5"/>
    <s v="Kegagalan Distribusi &amp; Sistem Kontrol Listrik"/>
    <x v="10"/>
    <s v="FM11-10-12-2026"/>
  </r>
  <r>
    <x v="54"/>
    <x v="283"/>
    <n v="1"/>
    <s v="AA 7615 OA"/>
    <x v="5"/>
    <s v="Kegagalan Distribusi &amp; Sistem Kontrol Listrik"/>
    <x v="10"/>
    <s v="FM11-13-1-2026"/>
  </r>
  <r>
    <x v="30"/>
    <x v="284"/>
    <n v="1"/>
    <s v="AA 7807 OA"/>
    <x v="5"/>
    <s v="Kegagalan Distribusi &amp; Sistem Kontrol Listrik"/>
    <x v="10"/>
    <s v="FM11-27-1-2026"/>
  </r>
  <r>
    <x v="52"/>
    <x v="285"/>
    <n v="1"/>
    <s v="AA 7807 OA"/>
    <x v="5"/>
    <s v="Kegagalan Distribusi &amp; Sistem Kontrol Listrik"/>
    <x v="10"/>
    <s v="FM11-9-1-2026"/>
  </r>
  <r>
    <x v="39"/>
    <x v="285"/>
    <n v="1"/>
    <s v="AA 7748 OA"/>
    <x v="5"/>
    <s v="Kegagalan Distribusi &amp; Sistem Kontrol Listrik"/>
    <x v="10"/>
    <s v="FM11-12-1-2026"/>
  </r>
  <r>
    <x v="22"/>
    <x v="285"/>
    <n v="1"/>
    <s v="AA 7029 OA"/>
    <x v="5"/>
    <s v="Kegagalan Distribusi &amp; Sistem Kontrol Listrik"/>
    <x v="10"/>
    <s v="FM11-6-11-2026"/>
  </r>
  <r>
    <x v="75"/>
    <x v="285"/>
    <n v="1"/>
    <s v="AA 7708 OA"/>
    <x v="5"/>
    <s v="Kegagalan Distribusi &amp; Sistem Kontrol Listrik"/>
    <x v="10"/>
    <s v="FM11-12-11-2026"/>
  </r>
  <r>
    <x v="63"/>
    <x v="285"/>
    <n v="1"/>
    <s v="AA 7712 OA"/>
    <x v="5"/>
    <s v="Kegagalan Distribusi &amp; Sistem Kontrol Listrik"/>
    <x v="10"/>
    <s v="FM11-20-11-2026"/>
  </r>
  <r>
    <x v="68"/>
    <x v="285"/>
    <n v="1"/>
    <s v="AA 7226 OA"/>
    <x v="5"/>
    <s v="Kegagalan Distribusi &amp; Sistem Kontrol Listrik"/>
    <x v="10"/>
    <s v="FM11-16-12-2026"/>
  </r>
  <r>
    <x v="9"/>
    <x v="285"/>
    <n v="1"/>
    <s v="AA 7670 OA"/>
    <x v="5"/>
    <s v="Kegagalan Distribusi &amp; Sistem Kontrol Listrik"/>
    <x v="10"/>
    <s v="FM11-23-12-2026"/>
  </r>
  <r>
    <x v="2"/>
    <x v="285"/>
    <n v="1"/>
    <s v="AA 7202 OA"/>
    <x v="5"/>
    <s v="Kegagalan Distribusi &amp; Sistem Kontrol Listrik"/>
    <x v="10"/>
    <s v="FM11-27-12-2026"/>
  </r>
  <r>
    <x v="22"/>
    <x v="286"/>
    <n v="1"/>
    <s v="AA 7029 OA"/>
    <x v="5"/>
    <s v="Kegagalan Distribusi &amp; Sistem Kontrol Listrik"/>
    <x v="10"/>
    <s v="FM11-6-11-2026"/>
  </r>
  <r>
    <x v="55"/>
    <x v="287"/>
    <n v="2"/>
    <s v="AA 7810 OA"/>
    <x v="5"/>
    <s v="Kegagalan Distribusi &amp; Sistem Kontrol Listrik"/>
    <x v="10"/>
    <s v="FM11-29-1-2026"/>
  </r>
  <r>
    <x v="73"/>
    <x v="288"/>
    <n v="2"/>
    <s v="AA 7033 OA"/>
    <x v="5"/>
    <s v="Kegagalan Distribusi &amp; Sistem Kontrol Listrik"/>
    <x v="10"/>
    <s v="FM11-15-1-2026"/>
  </r>
  <r>
    <x v="24"/>
    <x v="289"/>
    <n v="1"/>
    <s v="AA 7801 OA"/>
    <x v="5"/>
    <s v="Kegagalan Distribusi &amp; Sistem Kontrol Listrik"/>
    <x v="10"/>
    <s v="FM11-1-1-2026"/>
  </r>
  <r>
    <x v="37"/>
    <x v="289"/>
    <n v="1"/>
    <s v="AA 7810 OA"/>
    <x v="5"/>
    <s v="Kegagalan Distribusi &amp; Sistem Kontrol Listrik"/>
    <x v="10"/>
    <s v="FM11-14-1-2026"/>
  </r>
  <r>
    <x v="73"/>
    <x v="289"/>
    <n v="2"/>
    <s v="AA 7033 OA"/>
    <x v="5"/>
    <s v="Kegagalan Distribusi &amp; Sistem Kontrol Listrik"/>
    <x v="10"/>
    <s v="FM11-15-1-2026"/>
  </r>
  <r>
    <x v="80"/>
    <x v="289"/>
    <n v="1"/>
    <s v="AA 7663 OA // MERCY"/>
    <x v="5"/>
    <s v="Kegagalan Distribusi &amp; Sistem Kontrol Listrik"/>
    <x v="10"/>
    <s v="FM11-23-1-2026"/>
  </r>
  <r>
    <x v="20"/>
    <x v="289"/>
    <n v="2"/>
    <s v="AA 7606 OA"/>
    <x v="5"/>
    <s v="Kegagalan Distribusi &amp; Sistem Kontrol Listrik"/>
    <x v="10"/>
    <s v="FM11-30-1-2026"/>
  </r>
  <r>
    <x v="84"/>
    <x v="289"/>
    <n v="1"/>
    <s v="AA 7058 OA"/>
    <x v="5"/>
    <s v="Kegagalan Distribusi &amp; Sistem Kontrol Listrik"/>
    <x v="10"/>
    <s v="FM11-8-11-2026"/>
  </r>
  <r>
    <x v="81"/>
    <x v="289"/>
    <n v="4"/>
    <s v="AA 7535 OA"/>
    <x v="5"/>
    <s v="Kegagalan Distribusi &amp; Sistem Kontrol Listrik"/>
    <x v="10"/>
    <s v="FM11-9-11-2026"/>
  </r>
  <r>
    <x v="81"/>
    <x v="289"/>
    <n v="2"/>
    <s v="AA 7535 OA"/>
    <x v="5"/>
    <s v="Kegagalan Distribusi &amp; Sistem Kontrol Listrik"/>
    <x v="10"/>
    <s v="FM11-9-11-2026"/>
  </r>
  <r>
    <x v="49"/>
    <x v="289"/>
    <n v="1"/>
    <s v="AA 7715 OA"/>
    <x v="5"/>
    <s v="Kegagalan Distribusi &amp; Sistem Kontrol Listrik"/>
    <x v="10"/>
    <s v="FM11-10-11-2026"/>
  </r>
  <r>
    <x v="17"/>
    <x v="289"/>
    <n v="1"/>
    <s v="AA 7663 OA // MERCY"/>
    <x v="5"/>
    <s v="Kegagalan Distribusi &amp; Sistem Kontrol Listrik"/>
    <x v="10"/>
    <s v="FM11-18-11-2026"/>
  </r>
  <r>
    <x v="16"/>
    <x v="289"/>
    <n v="1"/>
    <s v="AA 7738 OA"/>
    <x v="5"/>
    <s v="Kegagalan Distribusi &amp; Sistem Kontrol Listrik"/>
    <x v="10"/>
    <s v="FM11-6-12-2026"/>
  </r>
  <r>
    <x v="10"/>
    <x v="289"/>
    <n v="1"/>
    <s v="AA 7098 OA"/>
    <x v="5"/>
    <s v="Kegagalan Distribusi &amp; Sistem Kontrol Listrik"/>
    <x v="10"/>
    <s v="FM11-25-12-2026"/>
  </r>
  <r>
    <x v="2"/>
    <x v="289"/>
    <n v="1"/>
    <s v="AA 7807 OA"/>
    <x v="5"/>
    <s v="Kegagalan Distribusi &amp; Sistem Kontrol Listrik"/>
    <x v="10"/>
    <s v="FM11-27-12-2026"/>
  </r>
  <r>
    <x v="10"/>
    <x v="290"/>
    <n v="1"/>
    <s v="AA 7796 OA"/>
    <x v="5"/>
    <s v="Kegagalan Distribusi &amp; Sistem Kontrol Listrik"/>
    <x v="10"/>
    <s v="FM11-25-12-2026"/>
  </r>
  <r>
    <x v="50"/>
    <x v="291"/>
    <n v="1"/>
    <s v="AA 7793 OA"/>
    <x v="5"/>
    <s v="Kegagalan Distribusi &amp; Sistem Kontrol Listrik"/>
    <x v="10"/>
    <s v="FM11-31-12-2026"/>
  </r>
  <r>
    <x v="38"/>
    <x v="292"/>
    <n v="1"/>
    <s v="BA 7001 PU // MERCY ( 7620 OA )"/>
    <x v="5"/>
    <s v="Kegagalan Distribusi &amp; Sistem Kontrol Listrik"/>
    <x v="10"/>
    <s v="FM11-22-11-2026"/>
  </r>
  <r>
    <x v="0"/>
    <x v="292"/>
    <n v="1"/>
    <s v="AA 7564 OA // MERCY"/>
    <x v="5"/>
    <s v="Kegagalan Distribusi &amp; Sistem Kontrol Listrik"/>
    <x v="10"/>
    <s v="FM11-13-12-2026"/>
  </r>
  <r>
    <x v="76"/>
    <x v="292"/>
    <n v="1"/>
    <s v="AA 7554 OA"/>
    <x v="5"/>
    <s v="Kegagalan Distribusi &amp; Sistem Kontrol Listrik"/>
    <x v="10"/>
    <s v="FM11-21-12-2026"/>
  </r>
  <r>
    <x v="75"/>
    <x v="293"/>
    <n v="1"/>
    <s v="BA 7033 PU // MERCY"/>
    <x v="5"/>
    <s v="Kegagalan Distribusi &amp; Sistem Kontrol Listrik"/>
    <x v="10"/>
    <s v="FM11-12-11-2026"/>
  </r>
  <r>
    <x v="38"/>
    <x v="294"/>
    <n v="1"/>
    <s v="B 7728 IZ ( PINJAM 7559 OA )"/>
    <x v="5"/>
    <s v="Kegagalan Distribusi &amp; Sistem Kontrol Listrik"/>
    <x v="10"/>
    <s v="FM11-22-11-2026"/>
  </r>
  <r>
    <x v="72"/>
    <x v="295"/>
    <n v="2"/>
    <s v="AA 7793 OA"/>
    <x v="5"/>
    <s v="Kegagalan Distribusi &amp; Sistem Kontrol Listrik"/>
    <x v="10"/>
    <s v="FM11-3-1-2026"/>
  </r>
  <r>
    <x v="74"/>
    <x v="295"/>
    <n v="1"/>
    <s v="AA 7638 OA"/>
    <x v="5"/>
    <s v="Kegagalan Distribusi &amp; Sistem Kontrol Listrik"/>
    <x v="10"/>
    <s v="FM11-19-2-2026"/>
  </r>
  <r>
    <x v="86"/>
    <x v="295"/>
    <n v="2"/>
    <s v="BA 7033 PU ( 7640 OA )"/>
    <x v="5"/>
    <s v="Kegagalan Distribusi &amp; Sistem Kontrol Listrik"/>
    <x v="10"/>
    <s v="FM11-3-11-2026"/>
  </r>
  <r>
    <x v="23"/>
    <x v="295"/>
    <n v="1"/>
    <s v="AA 7553 OA // MERCY"/>
    <x v="5"/>
    <s v="Kegagalan Distribusi &amp; Sistem Kontrol Listrik"/>
    <x v="10"/>
    <s v="FM11-11-12-2026"/>
  </r>
  <r>
    <x v="62"/>
    <x v="296"/>
    <n v="1"/>
    <s v="BA 7001 PU // MERCY"/>
    <x v="5"/>
    <s v="Kegagalan Distribusi &amp; Sistem Kontrol Listrik"/>
    <x v="10"/>
    <s v="FM11-4-11-2026"/>
  </r>
  <r>
    <x v="14"/>
    <x v="297"/>
    <n v="1"/>
    <s v="AA 7582 OA // MERCY"/>
    <x v="5"/>
    <s v="Kegagalan Distribusi &amp; Sistem Kontrol Listrik"/>
    <x v="10"/>
    <s v="FM11-21-1-2026"/>
  </r>
  <r>
    <x v="28"/>
    <x v="297"/>
    <n v="1"/>
    <s v="BA 7033 PU // MERCY"/>
    <x v="5"/>
    <s v="Kegagalan Distribusi &amp; Sistem Kontrol Listrik"/>
    <x v="10"/>
    <s v="FM11-1-11-2026"/>
  </r>
  <r>
    <x v="86"/>
    <x v="297"/>
    <n v="1"/>
    <s v="B 7728 IZ"/>
    <x v="5"/>
    <s v="Kegagalan Distribusi &amp; Sistem Kontrol Listrik"/>
    <x v="10"/>
    <s v="FM11-3-11-2026"/>
  </r>
  <r>
    <x v="79"/>
    <x v="297"/>
    <n v="1"/>
    <s v="AA 7582 OA // MERCY"/>
    <x v="5"/>
    <s v="Kegagalan Distribusi &amp; Sistem Kontrol Listrik"/>
    <x v="10"/>
    <s v="FM11-1-12-2026"/>
  </r>
  <r>
    <x v="79"/>
    <x v="298"/>
    <n v="1"/>
    <s v="AA 7582 OA // MERCY"/>
    <x v="5"/>
    <s v="Kegagalan Distribusi &amp; Sistem Kontrol Listrik"/>
    <x v="10"/>
    <s v="FM11-1-12-2026"/>
  </r>
  <r>
    <x v="58"/>
    <x v="299"/>
    <n v="1"/>
    <s v="AA 7072 OA"/>
    <x v="5"/>
    <s v="Kegagalan Distribusi &amp; Sistem Kontrol Listrik"/>
    <x v="10"/>
    <s v="FM11-11-11-2026"/>
  </r>
  <r>
    <x v="74"/>
    <x v="300"/>
    <n v="1"/>
    <s v="AA 7638 OA"/>
    <x v="5"/>
    <s v="Kegagalan Distribusi &amp; Sistem Kontrol Listrik"/>
    <x v="10"/>
    <s v="FM11-19-2-2026"/>
  </r>
  <r>
    <x v="11"/>
    <x v="301"/>
    <n v="1"/>
    <s v="AA 7562 OA // MERCY"/>
    <x v="5"/>
    <s v="Kegagalan Distribusi &amp; Sistem Kontrol Listrik"/>
    <x v="10"/>
    <s v="FM11-28-1-2026"/>
  </r>
  <r>
    <x v="37"/>
    <x v="302"/>
    <n v="1"/>
    <s v="AA 7803 OA"/>
    <x v="5"/>
    <s v="Kegagalan Distribusi &amp; Sistem Kontrol Listrik"/>
    <x v="10"/>
    <s v="FM11-14-1-2026"/>
  </r>
  <r>
    <x v="4"/>
    <x v="303"/>
    <n v="1"/>
    <s v="AA 7696 OA // MERCY"/>
    <x v="5"/>
    <s v="Kegagalan Distribusi &amp; Sistem Kontrol Listrik"/>
    <x v="10"/>
    <s v="FM11-8-1-2026"/>
  </r>
  <r>
    <x v="51"/>
    <x v="304"/>
    <n v="1"/>
    <s v="AA 7641 OA // MERCY"/>
    <x v="5"/>
    <s v="Kegagalan Distribusi &amp; Sistem Kontrol Listrik"/>
    <x v="10"/>
    <s v="FM11-5-1-2026"/>
  </r>
  <r>
    <x v="30"/>
    <x v="304"/>
    <n v="1"/>
    <s v="AA 7793 OA // MERCY"/>
    <x v="5"/>
    <s v="Kegagalan Distribusi &amp; Sistem Kontrol Listrik"/>
    <x v="10"/>
    <s v="FM11-27-1-2026"/>
  </r>
  <r>
    <x v="22"/>
    <x v="304"/>
    <n v="1"/>
    <s v="AA 7794 OA"/>
    <x v="5"/>
    <s v="Kegagalan Distribusi &amp; Sistem Kontrol Listrik"/>
    <x v="10"/>
    <s v="FM11-6-11-2026"/>
  </r>
  <r>
    <x v="22"/>
    <x v="304"/>
    <n v="1"/>
    <s v="BA 7001 PU // MERCY"/>
    <x v="5"/>
    <s v="Kegagalan Distribusi &amp; Sistem Kontrol Listrik"/>
    <x v="10"/>
    <s v="FM11-6-11-2026"/>
  </r>
  <r>
    <x v="12"/>
    <x v="304"/>
    <n v="1"/>
    <s v="AA 7795 OA"/>
    <x v="5"/>
    <s v="Kegagalan Distribusi &amp; Sistem Kontrol Listrik"/>
    <x v="10"/>
    <s v="FM11-20-12-2026"/>
  </r>
  <r>
    <x v="9"/>
    <x v="304"/>
    <n v="1"/>
    <s v="B 7728 IZ"/>
    <x v="5"/>
    <s v="Kegagalan Distribusi &amp; Sistem Kontrol Listrik"/>
    <x v="10"/>
    <s v="FM11-23-12-2026"/>
  </r>
  <r>
    <x v="87"/>
    <x v="305"/>
    <n v="1"/>
    <s v="AA 7817 OA"/>
    <x v="5"/>
    <s v="Kegagalan Distribusi &amp; Sistem Kontrol Listrik"/>
    <x v="10"/>
    <s v="FM11-14-12-2026"/>
  </r>
  <r>
    <x v="32"/>
    <x v="306"/>
    <n v="1"/>
    <s v="AA 7663 OA // MERCY"/>
    <x v="5"/>
    <s v="Kegagalan Distribusi &amp; Sistem Kontrol Listrik"/>
    <x v="10"/>
    <s v="FM11-2-12-2026"/>
  </r>
  <r>
    <x v="32"/>
    <x v="306"/>
    <n v="1"/>
    <s v="AA 7582 OA // MERCY"/>
    <x v="5"/>
    <s v="Kegagalan Distribusi &amp; Sistem Kontrol Listrik"/>
    <x v="10"/>
    <s v="FM11-2-12-2026"/>
  </r>
  <r>
    <x v="72"/>
    <x v="307"/>
    <n v="7"/>
    <s v="AA 7793 OA"/>
    <x v="5"/>
    <s v="Kegagalan Distribusi &amp; Sistem Kontrol Listrik"/>
    <x v="10"/>
    <s v="FM11-3-1-2026"/>
  </r>
  <r>
    <x v="90"/>
    <x v="307"/>
    <n v="5"/>
    <s v="AA 7818 OA"/>
    <x v="5"/>
    <s v="Kegagalan Distribusi &amp; Sistem Kontrol Listrik"/>
    <x v="10"/>
    <s v="FM11-4-1-2026"/>
  </r>
  <r>
    <x v="73"/>
    <x v="307"/>
    <n v="7"/>
    <s v="AA 7033 OA"/>
    <x v="5"/>
    <s v="Kegagalan Distribusi &amp; Sistem Kontrol Listrik"/>
    <x v="10"/>
    <s v="FM11-15-1-2026"/>
  </r>
  <r>
    <x v="53"/>
    <x v="307"/>
    <n v="5"/>
    <s v="AA 7794 OA"/>
    <x v="5"/>
    <s v="Kegagalan Distribusi &amp; Sistem Kontrol Listrik"/>
    <x v="10"/>
    <s v="FM11-18-1-2026"/>
  </r>
  <r>
    <x v="40"/>
    <x v="307"/>
    <n v="5"/>
    <s v="AA 7642 OA"/>
    <x v="5"/>
    <s v="Kegagalan Distribusi &amp; Sistem Kontrol Listrik"/>
    <x v="10"/>
    <s v="FM11-20-1-2026"/>
  </r>
  <r>
    <x v="14"/>
    <x v="307"/>
    <n v="10"/>
    <s v="AA 7709 OA"/>
    <x v="5"/>
    <s v="Kegagalan Distribusi &amp; Sistem Kontrol Listrik"/>
    <x v="10"/>
    <s v="FM11-21-1-2026"/>
  </r>
  <r>
    <x v="86"/>
    <x v="307"/>
    <n v="5"/>
    <s v="AA 7616 OA"/>
    <x v="5"/>
    <s v="Kegagalan Distribusi &amp; Sistem Kontrol Listrik"/>
    <x v="10"/>
    <s v="FM11-3-11-2026"/>
  </r>
  <r>
    <x v="67"/>
    <x v="307"/>
    <n v="4"/>
    <s v="AA 7269 OA"/>
    <x v="5"/>
    <s v="Kegagalan Distribusi &amp; Sistem Kontrol Listrik"/>
    <x v="10"/>
    <s v="FM11-5-11-2026"/>
  </r>
  <r>
    <x v="48"/>
    <x v="307"/>
    <n v="5"/>
    <s v="AA 7522 OA // MERCY"/>
    <x v="5"/>
    <s v="Kegagalan Distribusi &amp; Sistem Kontrol Listrik"/>
    <x v="10"/>
    <s v="FM11-26-11-2026"/>
  </r>
  <r>
    <x v="36"/>
    <x v="307"/>
    <n v="2"/>
    <s v="AA 7641 OA // MERCY"/>
    <x v="5"/>
    <s v="Kegagalan Distribusi &amp; Sistem Kontrol Listrik"/>
    <x v="10"/>
    <s v="FM11-28-11-2026"/>
  </r>
  <r>
    <x v="79"/>
    <x v="307"/>
    <n v="5"/>
    <s v="DD 7291 MZ"/>
    <x v="5"/>
    <s v="Kegagalan Distribusi &amp; Sistem Kontrol Listrik"/>
    <x v="10"/>
    <s v="FM11-1-12-2026"/>
  </r>
  <r>
    <x v="32"/>
    <x v="307"/>
    <n v="4"/>
    <s v="AA 7669 OA"/>
    <x v="5"/>
    <s v="Kegagalan Distribusi &amp; Sistem Kontrol Listrik"/>
    <x v="10"/>
    <s v="FM11-2-12-2026"/>
  </r>
  <r>
    <x v="32"/>
    <x v="307"/>
    <n v="5"/>
    <s v="AA 7149 OA"/>
    <x v="5"/>
    <s v="Kegagalan Distribusi &amp; Sistem Kontrol Listrik"/>
    <x v="10"/>
    <s v="FM11-2-12-2026"/>
  </r>
  <r>
    <x v="59"/>
    <x v="307"/>
    <n v="10"/>
    <s v="AA 7161 OA"/>
    <x v="5"/>
    <s v="Kegagalan Distribusi &amp; Sistem Kontrol Listrik"/>
    <x v="10"/>
    <s v="FM11-3-12-2026"/>
  </r>
  <r>
    <x v="23"/>
    <x v="307"/>
    <n v="2"/>
    <s v="AA 7553 OA // MERCY"/>
    <x v="5"/>
    <s v="Kegagalan Distribusi &amp; Sistem Kontrol Listrik"/>
    <x v="10"/>
    <s v="FM11-11-12-2026"/>
  </r>
  <r>
    <x v="13"/>
    <x v="307"/>
    <n v="3"/>
    <s v="AA 7288 OA"/>
    <x v="5"/>
    <s v="Kegagalan Distribusi &amp; Sistem Kontrol Listrik"/>
    <x v="10"/>
    <s v="FM11-12-12-2026"/>
  </r>
  <r>
    <x v="56"/>
    <x v="307"/>
    <n v="3"/>
    <s v="AA 7680 OA"/>
    <x v="5"/>
    <s v="Kegagalan Distribusi &amp; Sistem Kontrol Listrik"/>
    <x v="10"/>
    <s v="FM11-17-12-2026"/>
  </r>
  <r>
    <x v="70"/>
    <x v="307"/>
    <n v="5"/>
    <s v="AA 7067 OA"/>
    <x v="5"/>
    <s v="Kegagalan Distribusi &amp; Sistem Kontrol Listrik"/>
    <x v="10"/>
    <s v="FM11-19-12-2026"/>
  </r>
  <r>
    <x v="10"/>
    <x v="307"/>
    <n v="5"/>
    <s v="AA 7098 OA"/>
    <x v="5"/>
    <s v="Kegagalan Distribusi &amp; Sistem Kontrol Listrik"/>
    <x v="10"/>
    <s v="FM11-25-12-2026"/>
  </r>
  <r>
    <x v="27"/>
    <x v="307"/>
    <n v="6"/>
    <s v="AA 7534 OA"/>
    <x v="5"/>
    <s v="Kegagalan Distribusi &amp; Sistem Kontrol Listrik"/>
    <x v="10"/>
    <s v="FM11-29-12-2026"/>
  </r>
  <r>
    <x v="77"/>
    <x v="307"/>
    <n v="5"/>
    <s v="AA 7595 OA"/>
    <x v="5"/>
    <s v="Kegagalan Distribusi &amp; Sistem Kontrol Listrik"/>
    <x v="10"/>
    <s v="FM11-30-12-2026"/>
  </r>
  <r>
    <x v="73"/>
    <x v="308"/>
    <n v="8"/>
    <s v="AA 7033 OA"/>
    <x v="5"/>
    <s v="Kegagalan Distribusi &amp; Sistem Kontrol Listrik"/>
    <x v="10"/>
    <s v="FM11-15-1-2026"/>
  </r>
  <r>
    <x v="14"/>
    <x v="308"/>
    <n v="10"/>
    <s v="AA 7709 OA"/>
    <x v="5"/>
    <s v="Kegagalan Distribusi &amp; Sistem Kontrol Listrik"/>
    <x v="10"/>
    <s v="FM11-21-1-2026"/>
  </r>
  <r>
    <x v="84"/>
    <x v="308"/>
    <n v="4"/>
    <s v="AA 7269 OA"/>
    <x v="5"/>
    <s v="Kegagalan Distribusi &amp; Sistem Kontrol Listrik"/>
    <x v="10"/>
    <s v="FM11-8-11-2026"/>
  </r>
  <r>
    <x v="49"/>
    <x v="308"/>
    <n v="2"/>
    <s v="AA 7715 OA"/>
    <x v="5"/>
    <s v="Kegagalan Distribusi &amp; Sistem Kontrol Listrik"/>
    <x v="10"/>
    <s v="FM11-10-11-2026"/>
  </r>
  <r>
    <x v="29"/>
    <x v="308"/>
    <n v="3"/>
    <s v="AA 7606 OA"/>
    <x v="5"/>
    <s v="Kegagalan Distribusi &amp; Sistem Kontrol Listrik"/>
    <x v="10"/>
    <s v="FM11-29-11-2026"/>
  </r>
  <r>
    <x v="32"/>
    <x v="308"/>
    <n v="5"/>
    <s v="AA 7149 OA"/>
    <x v="5"/>
    <s v="Kegagalan Distribusi &amp; Sistem Kontrol Listrik"/>
    <x v="10"/>
    <s v="FM11-2-12-2026"/>
  </r>
  <r>
    <x v="13"/>
    <x v="308"/>
    <n v="4"/>
    <s v="AA 7288 OA"/>
    <x v="5"/>
    <s v="Kegagalan Distribusi &amp; Sistem Kontrol Listrik"/>
    <x v="10"/>
    <s v="FM11-12-12-2026"/>
  </r>
  <r>
    <x v="56"/>
    <x v="308"/>
    <n v="6"/>
    <s v="AA 7680 OA"/>
    <x v="5"/>
    <s v="Kegagalan Distribusi &amp; Sistem Kontrol Listrik"/>
    <x v="10"/>
    <s v="FM11-17-12-2026"/>
  </r>
  <r>
    <x v="10"/>
    <x v="308"/>
    <n v="5"/>
    <s v="AA 7098 OA"/>
    <x v="5"/>
    <s v="Kegagalan Distribusi &amp; Sistem Kontrol Listrik"/>
    <x v="10"/>
    <s v="FM11-25-12-2026"/>
  </r>
  <r>
    <x v="27"/>
    <x v="308"/>
    <n v="6"/>
    <s v="AA 7534 OA"/>
    <x v="5"/>
    <s v="Kegagalan Distribusi &amp; Sistem Kontrol Listrik"/>
    <x v="10"/>
    <s v="FM11-29-12-2026"/>
  </r>
  <r>
    <x v="4"/>
    <x v="309"/>
    <n v="12"/>
    <s v="AA 7638 OA"/>
    <x v="5"/>
    <s v="Kegagalan Distribusi &amp; Sistem Kontrol Listrik"/>
    <x v="10"/>
    <s v="FM11-8-1-2026"/>
  </r>
  <r>
    <x v="71"/>
    <x v="310"/>
    <n v="4"/>
    <s v="AA 7786 OA"/>
    <x v="5"/>
    <s v="Kegagalan Distribusi &amp; Sistem Kontrol Listrik"/>
    <x v="10"/>
    <s v="FM11-19-1-2026"/>
  </r>
  <r>
    <x v="67"/>
    <x v="310"/>
    <n v="3"/>
    <s v="BA 7001 PU // MERCY"/>
    <x v="5"/>
    <s v="Kegagalan Distribusi &amp; Sistem Kontrol Listrik"/>
    <x v="10"/>
    <s v="FM11-5-11-2026"/>
  </r>
  <r>
    <x v="58"/>
    <x v="310"/>
    <n v="4"/>
    <s v="AA 7072 OA"/>
    <x v="5"/>
    <s v="Kegagalan Distribusi &amp; Sistem Kontrol Listrik"/>
    <x v="10"/>
    <s v="FM11-11-11-2026"/>
  </r>
  <r>
    <x v="58"/>
    <x v="310"/>
    <n v="1"/>
    <s v="AA 7072 OA"/>
    <x v="5"/>
    <s v="Kegagalan Distribusi &amp; Sistem Kontrol Listrik"/>
    <x v="10"/>
    <s v="FM11-11-11-2026"/>
  </r>
  <r>
    <x v="56"/>
    <x v="310"/>
    <n v="1"/>
    <s v="AA 7816 OA"/>
    <x v="5"/>
    <s v="Kegagalan Distribusi &amp; Sistem Kontrol Listrik"/>
    <x v="10"/>
    <s v="FM11-17-12-2026"/>
  </r>
  <r>
    <x v="76"/>
    <x v="310"/>
    <n v="4"/>
    <s v="AA 7795 OA"/>
    <x v="5"/>
    <s v="Kegagalan Distribusi &amp; Sistem Kontrol Listrik"/>
    <x v="10"/>
    <s v="FM11-21-12-2026"/>
  </r>
  <r>
    <x v="46"/>
    <x v="310"/>
    <n v="1"/>
    <s v="AA 7534 OA"/>
    <x v="5"/>
    <s v="Kegagalan Distribusi &amp; Sistem Kontrol Listrik"/>
    <x v="10"/>
    <s v="FM11-28-12-2026"/>
  </r>
  <r>
    <x v="60"/>
    <x v="311"/>
    <n v="10"/>
    <s v="AA 7737 OA"/>
    <x v="5"/>
    <s v="Kegagalan Distribusi &amp; Sistem Kontrol Listrik"/>
    <x v="10"/>
    <s v="FM11-2-1-2026"/>
  </r>
  <r>
    <x v="90"/>
    <x v="311"/>
    <n v="10"/>
    <s v="AA 7818 OA"/>
    <x v="5"/>
    <s v="Kegagalan Distribusi &amp; Sistem Kontrol Listrik"/>
    <x v="10"/>
    <s v="FM11-4-1-2026"/>
  </r>
  <r>
    <x v="73"/>
    <x v="311"/>
    <n v="10"/>
    <s v="AA 7033 OA"/>
    <x v="5"/>
    <s v="Kegagalan Distribusi &amp; Sistem Kontrol Listrik"/>
    <x v="10"/>
    <s v="FM11-15-1-2026"/>
  </r>
  <r>
    <x v="19"/>
    <x v="311"/>
    <n v="10"/>
    <s v="AA 7742 OA"/>
    <x v="5"/>
    <s v="Kegagalan Distribusi &amp; Sistem Kontrol Listrik"/>
    <x v="10"/>
    <s v="FM11-16-1-2026"/>
  </r>
  <r>
    <x v="30"/>
    <x v="311"/>
    <n v="10"/>
    <s v="AA 7638 OA // MERCY"/>
    <x v="5"/>
    <s v="Kegagalan Distribusi &amp; Sistem Kontrol Listrik"/>
    <x v="10"/>
    <s v="FM11-27-1-2026"/>
  </r>
  <r>
    <x v="30"/>
    <x v="311"/>
    <n v="6"/>
    <s v="AA 7715 OA"/>
    <x v="5"/>
    <s v="Kegagalan Distribusi &amp; Sistem Kontrol Listrik"/>
    <x v="10"/>
    <s v="FM11-27-1-2026"/>
  </r>
  <r>
    <x v="28"/>
    <x v="311"/>
    <n v="6"/>
    <s v="AA 7620 OA"/>
    <x v="5"/>
    <s v="Kegagalan Distribusi &amp; Sistem Kontrol Listrik"/>
    <x v="10"/>
    <s v="FM11-1-11-2026"/>
  </r>
  <r>
    <x v="38"/>
    <x v="311"/>
    <n v="10"/>
    <s v="BA 7033 PU // MERCY ( 7640 OA )"/>
    <x v="5"/>
    <s v="Kegagalan Distribusi &amp; Sistem Kontrol Listrik"/>
    <x v="10"/>
    <s v="FM11-22-11-2026"/>
  </r>
  <r>
    <x v="38"/>
    <x v="311"/>
    <n v="2"/>
    <s v="AA 7663 OA // MERCY"/>
    <x v="5"/>
    <s v="Kegagalan Distribusi &amp; Sistem Kontrol Listrik"/>
    <x v="10"/>
    <s v="FM11-22-11-2026"/>
  </r>
  <r>
    <x v="48"/>
    <x v="311"/>
    <n v="10"/>
    <s v="AA 7522 OA // MERCY"/>
    <x v="5"/>
    <s v="Kegagalan Distribusi &amp; Sistem Kontrol Listrik"/>
    <x v="10"/>
    <s v="FM11-26-11-2026"/>
  </r>
  <r>
    <x v="29"/>
    <x v="311"/>
    <n v="10"/>
    <s v="AA 7606 OA"/>
    <x v="5"/>
    <s v="Kegagalan Distribusi &amp; Sistem Kontrol Listrik"/>
    <x v="10"/>
    <s v="FM11-29-11-2026"/>
  </r>
  <r>
    <x v="42"/>
    <x v="311"/>
    <n v="15"/>
    <s v="AA 7785 OA"/>
    <x v="5"/>
    <s v="Kegagalan Distribusi &amp; Sistem Kontrol Listrik"/>
    <x v="10"/>
    <s v="FM11-9-12-2026"/>
  </r>
  <r>
    <x v="56"/>
    <x v="311"/>
    <n v="20"/>
    <s v="AA 7816 OA"/>
    <x v="5"/>
    <s v="Kegagalan Distribusi &amp; Sistem Kontrol Listrik"/>
    <x v="10"/>
    <s v="FM11-17-12-2026"/>
  </r>
  <r>
    <x v="27"/>
    <x v="311"/>
    <n v="15"/>
    <s v="AA 7534 OA"/>
    <x v="5"/>
    <s v="Kegagalan Distribusi &amp; Sistem Kontrol Listrik"/>
    <x v="10"/>
    <s v="FM11-29-12-2026"/>
  </r>
  <r>
    <x v="77"/>
    <x v="311"/>
    <n v="5"/>
    <s v="AA 7595 OA"/>
    <x v="5"/>
    <s v="Kegagalan Distribusi &amp; Sistem Kontrol Listrik"/>
    <x v="10"/>
    <s v="FM11-30-12-2026"/>
  </r>
  <r>
    <x v="90"/>
    <x v="312"/>
    <n v="10"/>
    <s v="AA 7818 OA"/>
    <x v="5"/>
    <s v="Kegagalan Distribusi &amp; Sistem Kontrol Listrik"/>
    <x v="10"/>
    <s v="FM11-4-1-2026"/>
  </r>
  <r>
    <x v="73"/>
    <x v="312"/>
    <n v="10"/>
    <s v="AA 7033 OA"/>
    <x v="5"/>
    <s v="Kegagalan Distribusi &amp; Sistem Kontrol Listrik"/>
    <x v="10"/>
    <s v="FM11-15-1-2026"/>
  </r>
  <r>
    <x v="28"/>
    <x v="312"/>
    <n v="6"/>
    <s v="AA 7620 OA"/>
    <x v="5"/>
    <s v="Kegagalan Distribusi &amp; Sistem Kontrol Listrik"/>
    <x v="10"/>
    <s v="FM11-1-11-2026"/>
  </r>
  <r>
    <x v="48"/>
    <x v="312"/>
    <n v="10"/>
    <s v="AA 7522 OA // MERCY"/>
    <x v="5"/>
    <s v="Kegagalan Distribusi &amp; Sistem Kontrol Listrik"/>
    <x v="10"/>
    <s v="FM11-26-11-2026"/>
  </r>
  <r>
    <x v="29"/>
    <x v="312"/>
    <n v="10"/>
    <s v="AA 7606 OA"/>
    <x v="5"/>
    <s v="Kegagalan Distribusi &amp; Sistem Kontrol Listrik"/>
    <x v="10"/>
    <s v="FM11-29-11-2026"/>
  </r>
  <r>
    <x v="42"/>
    <x v="312"/>
    <n v="15"/>
    <s v="AA 7785 OA"/>
    <x v="5"/>
    <s v="Kegagalan Distribusi &amp; Sistem Kontrol Listrik"/>
    <x v="10"/>
    <s v="FM11-9-12-2026"/>
  </r>
  <r>
    <x v="56"/>
    <x v="312"/>
    <n v="7"/>
    <s v="AA 7816 OA"/>
    <x v="5"/>
    <s v="Kegagalan Distribusi &amp; Sistem Kontrol Listrik"/>
    <x v="10"/>
    <s v="FM11-17-12-2026"/>
  </r>
  <r>
    <x v="22"/>
    <x v="313"/>
    <n v="1"/>
    <s v="AA 7368 OA"/>
    <x v="5"/>
    <s v="Kegagalan Distribusi &amp; Sistem Kontrol Listrik"/>
    <x v="10"/>
    <s v="FM11-6-11-2026"/>
  </r>
  <r>
    <x v="73"/>
    <x v="314"/>
    <n v="1"/>
    <s v="AA 7033 OA"/>
    <x v="5"/>
    <s v="Kegagalan Distribusi &amp; Sistem Kontrol Listrik"/>
    <x v="10"/>
    <s v="FM11-15-1-2026"/>
  </r>
  <r>
    <x v="15"/>
    <x v="314"/>
    <n v="1"/>
    <s v="AA 7638 OA // MERCY"/>
    <x v="5"/>
    <s v="Kegagalan Distribusi &amp; Sistem Kontrol Listrik"/>
    <x v="10"/>
    <s v="FM11-22-1-2026"/>
  </r>
  <r>
    <x v="80"/>
    <x v="314"/>
    <n v="1"/>
    <s v="AA 7663 OA // MERCY"/>
    <x v="5"/>
    <s v="Kegagalan Distribusi &amp; Sistem Kontrol Listrik"/>
    <x v="10"/>
    <s v="FM11-23-1-2026"/>
  </r>
  <r>
    <x v="20"/>
    <x v="314"/>
    <n v="1"/>
    <s v="AA 7606 OA"/>
    <x v="5"/>
    <s v="Kegagalan Distribusi &amp; Sistem Kontrol Listrik"/>
    <x v="10"/>
    <s v="FM11-30-1-2026"/>
  </r>
  <r>
    <x v="84"/>
    <x v="314"/>
    <n v="1"/>
    <s v="AA 7058 OA"/>
    <x v="5"/>
    <s v="Kegagalan Distribusi &amp; Sistem Kontrol Listrik"/>
    <x v="10"/>
    <s v="FM11-8-11-2026"/>
  </r>
  <r>
    <x v="81"/>
    <x v="314"/>
    <n v="4"/>
    <s v="AA 7535 OA"/>
    <x v="5"/>
    <s v="Kegagalan Distribusi &amp; Sistem Kontrol Listrik"/>
    <x v="10"/>
    <s v="FM11-9-11-2026"/>
  </r>
  <r>
    <x v="81"/>
    <x v="314"/>
    <n v="2"/>
    <s v="AA 7535 OA"/>
    <x v="5"/>
    <s v="Kegagalan Distribusi &amp; Sistem Kontrol Listrik"/>
    <x v="10"/>
    <s v="FM11-9-11-2026"/>
  </r>
  <r>
    <x v="49"/>
    <x v="314"/>
    <n v="1"/>
    <s v="AA 7715 OA"/>
    <x v="5"/>
    <s v="Kegagalan Distribusi &amp; Sistem Kontrol Listrik"/>
    <x v="10"/>
    <s v="FM11-10-11-2026"/>
  </r>
  <r>
    <x v="17"/>
    <x v="314"/>
    <n v="1"/>
    <s v="AA 7663 OA // MERCY"/>
    <x v="5"/>
    <s v="Kegagalan Distribusi &amp; Sistem Kontrol Listrik"/>
    <x v="10"/>
    <s v="FM11-18-11-2026"/>
  </r>
  <r>
    <x v="16"/>
    <x v="314"/>
    <n v="1"/>
    <s v="AA 7738 OA"/>
    <x v="5"/>
    <s v="Kegagalan Distribusi &amp; Sistem Kontrol Listrik"/>
    <x v="10"/>
    <s v="FM11-6-12-2026"/>
  </r>
  <r>
    <x v="81"/>
    <x v="315"/>
    <n v="1"/>
    <s v="AA 7535 OA"/>
    <x v="5"/>
    <s v="Kegagalan Distribusi &amp; Sistem Kontrol Listrik"/>
    <x v="10"/>
    <s v="FM11-9-11-2026"/>
  </r>
  <r>
    <x v="43"/>
    <x v="315"/>
    <n v="1"/>
    <s v="AA 7611 OA"/>
    <x v="5"/>
    <s v="Kegagalan Distribusi &amp; Sistem Kontrol Listrik"/>
    <x v="10"/>
    <s v="FM11-16-11-2026"/>
  </r>
  <r>
    <x v="7"/>
    <x v="315"/>
    <n v="1"/>
    <s v="BA 7001 PU // MERCY ( 7620 OA )"/>
    <x v="5"/>
    <s v="Kegagalan Distribusi &amp; Sistem Kontrol Listrik"/>
    <x v="10"/>
    <s v="FM11-19-11-2026"/>
  </r>
  <r>
    <x v="29"/>
    <x v="315"/>
    <n v="1"/>
    <s v="AA 7795 OA"/>
    <x v="5"/>
    <s v="Kegagalan Distribusi &amp; Sistem Kontrol Listrik"/>
    <x v="10"/>
    <s v="FM11-29-11-2026"/>
  </r>
  <r>
    <x v="66"/>
    <x v="315"/>
    <n v="1"/>
    <s v="AA 7796 OA // MERCY"/>
    <x v="5"/>
    <s v="Kegagalan Distribusi &amp; Sistem Kontrol Listrik"/>
    <x v="10"/>
    <s v="FM11-15-12-2026"/>
  </r>
  <r>
    <x v="5"/>
    <x v="316"/>
    <n v="1"/>
    <s v="AA 7072 OA"/>
    <x v="5"/>
    <s v="Kegagalan Distribusi &amp; Sistem Kontrol Listrik"/>
    <x v="10"/>
    <s v="FM11-14-11-2026"/>
  </r>
  <r>
    <x v="56"/>
    <x v="317"/>
    <n v="1"/>
    <s v="AA 7816 OA"/>
    <x v="5"/>
    <s v="Kegagalan Distribusi &amp; Sistem Kontrol Listrik"/>
    <x v="10"/>
    <s v="FM11-17-12-2026"/>
  </r>
  <r>
    <x v="46"/>
    <x v="317"/>
    <n v="1"/>
    <s v="AA 7753 OA // MERCY"/>
    <x v="5"/>
    <s v="Kegagalan Distribusi &amp; Sistem Kontrol Listrik"/>
    <x v="10"/>
    <s v="FM11-28-12-2026"/>
  </r>
  <r>
    <x v="14"/>
    <x v="318"/>
    <n v="1"/>
    <s v="AA 7033 OA"/>
    <x v="5"/>
    <s v="Kegagalan Distribusi &amp; Sistem Kontrol Listrik"/>
    <x v="10"/>
    <s v="FM11-21-1-2026"/>
  </r>
  <r>
    <x v="27"/>
    <x v="319"/>
    <n v="1"/>
    <s v="AA 7534 OA"/>
    <x v="5"/>
    <s v="Kegagalan Distribusi &amp; Sistem Kontrol Listrik"/>
    <x v="10"/>
    <s v="FM11-29-12-2026"/>
  </r>
  <r>
    <x v="75"/>
    <x v="320"/>
    <n v="1"/>
    <s v="AA 7643 OA // MERCY"/>
    <x v="5"/>
    <s v="Kegagalan Distribusi &amp; Sistem Kontrol Listrik"/>
    <x v="10"/>
    <s v="FM11-12-11-2026"/>
  </r>
  <r>
    <x v="13"/>
    <x v="321"/>
    <n v="1"/>
    <s v="AA 7288 OA"/>
    <x v="5"/>
    <s v="Kegagalan Distribusi &amp; Sistem Kontrol Listrik"/>
    <x v="10"/>
    <s v="FM11-12-12-2026"/>
  </r>
  <r>
    <x v="35"/>
    <x v="322"/>
    <n v="1"/>
    <s v="AA 7737 OA"/>
    <x v="5"/>
    <s v="Kegagalan Distribusi &amp; Sistem Kontrol Listrik"/>
    <x v="10"/>
    <s v="FM11-26-1-2026"/>
  </r>
  <r>
    <x v="1"/>
    <x v="323"/>
    <n v="1"/>
    <s v="BA 7033 PU // MERCY ( 7640 OA )"/>
    <x v="5"/>
    <s v="Kegagalan Distribusi &amp; Sistem Kontrol Listrik"/>
    <x v="10"/>
    <s v="FM11-25-11-2026"/>
  </r>
  <r>
    <x v="80"/>
    <x v="324"/>
    <n v="2"/>
    <s v="AA 7582 OA // MERCY"/>
    <x v="5"/>
    <s v="Kegagalan Sistem Pencahayaan &amp; Indikator"/>
    <x v="11"/>
    <s v="FM12-23-1-2026"/>
  </r>
  <r>
    <x v="20"/>
    <x v="324"/>
    <n v="5"/>
    <s v="AA 7606 OA"/>
    <x v="5"/>
    <s v="Kegagalan Sistem Pencahayaan &amp; Indikator"/>
    <x v="11"/>
    <s v="FM12-30-1-2026"/>
  </r>
  <r>
    <x v="34"/>
    <x v="324"/>
    <n v="1"/>
    <s v="AA 7742 OA"/>
    <x v="5"/>
    <s v="Kegagalan Sistem Pencahayaan &amp; Indikator"/>
    <x v="11"/>
    <s v="FM12-2-11-2026"/>
  </r>
  <r>
    <x v="22"/>
    <x v="324"/>
    <n v="3"/>
    <s v="AA 7764 OA"/>
    <x v="5"/>
    <s v="Kegagalan Sistem Pencahayaan &amp; Indikator"/>
    <x v="11"/>
    <s v="FM12-6-11-2026"/>
  </r>
  <r>
    <x v="84"/>
    <x v="324"/>
    <n v="1"/>
    <s v="AA 7739 OA"/>
    <x v="5"/>
    <s v="Kegagalan Sistem Pencahayaan &amp; Indikator"/>
    <x v="11"/>
    <s v="FM12-8-11-2026"/>
  </r>
  <r>
    <x v="48"/>
    <x v="324"/>
    <n v="2"/>
    <s v="AA 7098 OA"/>
    <x v="5"/>
    <s v="Kegagalan Sistem Pencahayaan &amp; Indikator"/>
    <x v="11"/>
    <s v="FM12-26-11-2026"/>
  </r>
  <r>
    <x v="32"/>
    <x v="324"/>
    <n v="2"/>
    <s v="AA 7810 OA // MERCY"/>
    <x v="5"/>
    <s v="Kegagalan Sistem Pencahayaan &amp; Indikator"/>
    <x v="11"/>
    <s v="FM12-2-12-2026"/>
  </r>
  <r>
    <x v="42"/>
    <x v="324"/>
    <n v="3"/>
    <s v="AA 7739 OA"/>
    <x v="5"/>
    <s v="Kegagalan Sistem Pencahayaan &amp; Indikator"/>
    <x v="11"/>
    <s v="FM12-9-12-2026"/>
  </r>
  <r>
    <x v="70"/>
    <x v="324"/>
    <n v="1"/>
    <s v="AA 7067 OA"/>
    <x v="5"/>
    <s v="Kegagalan Sistem Pencahayaan &amp; Indikator"/>
    <x v="11"/>
    <s v="FM12-19-12-2026"/>
  </r>
  <r>
    <x v="10"/>
    <x v="324"/>
    <n v="2"/>
    <s v="AA 7796 OA"/>
    <x v="5"/>
    <s v="Kegagalan Sistem Pencahayaan &amp; Indikator"/>
    <x v="11"/>
    <s v="FM12-25-12-2026"/>
  </r>
  <r>
    <x v="25"/>
    <x v="325"/>
    <n v="1"/>
    <s v="AA 7601 OA"/>
    <x v="5"/>
    <s v="Kegagalan Sistem Pencahayaan &amp; Indikator"/>
    <x v="11"/>
    <s v="FM12-10-1-2026"/>
  </r>
  <r>
    <x v="14"/>
    <x v="326"/>
    <n v="2"/>
    <s v="AA 7614 OA"/>
    <x v="5"/>
    <s v="Kegagalan Sistem Pencahayaan &amp; Indikator"/>
    <x v="11"/>
    <s v="FM12-21-1-2026"/>
  </r>
  <r>
    <x v="20"/>
    <x v="326"/>
    <n v="2"/>
    <s v="AA 7606 OA"/>
    <x v="5"/>
    <s v="Kegagalan Sistem Pencahayaan &amp; Indikator"/>
    <x v="11"/>
    <s v="FM12-30-1-2026"/>
  </r>
  <r>
    <x v="62"/>
    <x v="326"/>
    <n v="2"/>
    <s v="AA 7793 OA // MERCY"/>
    <x v="5"/>
    <s v="Kegagalan Sistem Pencahayaan &amp; Indikator"/>
    <x v="11"/>
    <s v="FM12-4-11-2026"/>
  </r>
  <r>
    <x v="13"/>
    <x v="326"/>
    <n v="2"/>
    <s v="AA 7288 OA"/>
    <x v="5"/>
    <s v="Kegagalan Sistem Pencahayaan &amp; Indikator"/>
    <x v="11"/>
    <s v="FM12-12-12-2026"/>
  </r>
  <r>
    <x v="68"/>
    <x v="326"/>
    <n v="1"/>
    <s v="AA 7671 OA"/>
    <x v="5"/>
    <s v="Kegagalan Sistem Pencahayaan &amp; Indikator"/>
    <x v="11"/>
    <s v="FM12-16-12-2026"/>
  </r>
  <r>
    <x v="26"/>
    <x v="326"/>
    <n v="2"/>
    <s v="AA 7516 OD"/>
    <x v="5"/>
    <s v="Kegagalan Sistem Pencahayaan &amp; Indikator"/>
    <x v="11"/>
    <s v="FM12-26-12-2026"/>
  </r>
  <r>
    <x v="52"/>
    <x v="327"/>
    <n v="2"/>
    <s v="AA 7614 OA"/>
    <x v="5"/>
    <s v="Kegagalan Sistem Pencahayaan &amp; Indikator"/>
    <x v="11"/>
    <s v="FM12-9-1-2026"/>
  </r>
  <r>
    <x v="44"/>
    <x v="327"/>
    <n v="2"/>
    <s v="AA 7517 OD"/>
    <x v="5"/>
    <s v="Kegagalan Sistem Pencahayaan &amp; Indikator"/>
    <x v="11"/>
    <s v="FM12-17-1-2026"/>
  </r>
  <r>
    <x v="35"/>
    <x v="327"/>
    <n v="2"/>
    <s v="AA 7056 OA"/>
    <x v="5"/>
    <s v="Kegagalan Sistem Pencahayaan &amp; Indikator"/>
    <x v="11"/>
    <s v="FM12-26-1-2026"/>
  </r>
  <r>
    <x v="30"/>
    <x v="327"/>
    <n v="1"/>
    <s v="AA 7715 OA"/>
    <x v="5"/>
    <s v="Kegagalan Sistem Pencahayaan &amp; Indikator"/>
    <x v="11"/>
    <s v="FM12-27-1-2026"/>
  </r>
  <r>
    <x v="30"/>
    <x v="327"/>
    <n v="2"/>
    <s v="AA 7606 OA"/>
    <x v="5"/>
    <s v="Kegagalan Sistem Pencahayaan &amp; Indikator"/>
    <x v="11"/>
    <s v="FM12-27-1-2026"/>
  </r>
  <r>
    <x v="49"/>
    <x v="327"/>
    <n v="3"/>
    <s v="AA 7748 OA"/>
    <x v="5"/>
    <s v="Kegagalan Sistem Pencahayaan &amp; Indikator"/>
    <x v="11"/>
    <s v="FM12-10-11-2026"/>
  </r>
  <r>
    <x v="87"/>
    <x v="327"/>
    <n v="1"/>
    <s v="AA 7629 OA"/>
    <x v="5"/>
    <s v="Kegagalan Sistem Pencahayaan &amp; Indikator"/>
    <x v="11"/>
    <s v="FM12-14-12-2026"/>
  </r>
  <r>
    <x v="25"/>
    <x v="328"/>
    <n v="1"/>
    <s v="AA 7728 OA // MERCY"/>
    <x v="5"/>
    <s v="Kegagalan Sistem Pencahayaan &amp; Indikator"/>
    <x v="11"/>
    <s v="FM12-10-1-2026"/>
  </r>
  <r>
    <x v="25"/>
    <x v="329"/>
    <n v="1"/>
    <s v="AA 7601 OA"/>
    <x v="5"/>
    <s v="Kegagalan Sistem Pencahayaan &amp; Indikator"/>
    <x v="11"/>
    <s v="FM12-10-1-2026"/>
  </r>
  <r>
    <x v="19"/>
    <x v="329"/>
    <n v="2"/>
    <s v="AA 7768 OA"/>
    <x v="5"/>
    <s v="Kegagalan Sistem Pencahayaan &amp; Indikator"/>
    <x v="11"/>
    <s v="FM12-16-1-2026"/>
  </r>
  <r>
    <x v="19"/>
    <x v="329"/>
    <n v="2"/>
    <s v="AA 7742 OA"/>
    <x v="5"/>
    <s v="Kegagalan Sistem Pencahayaan &amp; Indikator"/>
    <x v="11"/>
    <s v="FM12-16-1-2026"/>
  </r>
  <r>
    <x v="19"/>
    <x v="329"/>
    <n v="1"/>
    <s v="AA 7521 OA // MERCY"/>
    <x v="5"/>
    <s v="Kegagalan Sistem Pencahayaan &amp; Indikator"/>
    <x v="11"/>
    <s v="FM12-16-1-2026"/>
  </r>
  <r>
    <x v="20"/>
    <x v="329"/>
    <n v="2"/>
    <s v="AA 7606 OA"/>
    <x v="5"/>
    <s v="Kegagalan Sistem Pencahayaan &amp; Indikator"/>
    <x v="11"/>
    <s v="FM12-30-1-2026"/>
  </r>
  <r>
    <x v="20"/>
    <x v="329"/>
    <n v="1"/>
    <s v="AA 7594 OA"/>
    <x v="5"/>
    <s v="Kegagalan Sistem Pencahayaan &amp; Indikator"/>
    <x v="11"/>
    <s v="FM12-30-1-2026"/>
  </r>
  <r>
    <x v="67"/>
    <x v="329"/>
    <n v="1"/>
    <s v="AA 7269 OA"/>
    <x v="5"/>
    <s v="Kegagalan Sistem Pencahayaan &amp; Indikator"/>
    <x v="11"/>
    <s v="FM12-5-11-2026"/>
  </r>
  <r>
    <x v="82"/>
    <x v="329"/>
    <n v="2"/>
    <s v="AA 7768 OA"/>
    <x v="5"/>
    <s v="Kegagalan Sistem Pencahayaan &amp; Indikator"/>
    <x v="11"/>
    <s v="FM12-13-11-2026"/>
  </r>
  <r>
    <x v="43"/>
    <x v="329"/>
    <n v="2"/>
    <s v="AA 7611 OA"/>
    <x v="5"/>
    <s v="Kegagalan Sistem Pencahayaan &amp; Indikator"/>
    <x v="11"/>
    <s v="FM12-16-11-2026"/>
  </r>
  <r>
    <x v="64"/>
    <x v="329"/>
    <n v="1"/>
    <s v="AA 7625 OA"/>
    <x v="5"/>
    <s v="Kegagalan Sistem Pencahayaan &amp; Indikator"/>
    <x v="11"/>
    <s v="FM12-24-11-2026"/>
  </r>
  <r>
    <x v="48"/>
    <x v="329"/>
    <n v="1"/>
    <s v="AA 7522 OA // MERCY"/>
    <x v="5"/>
    <s v="Kegagalan Sistem Pencahayaan &amp; Indikator"/>
    <x v="11"/>
    <s v="FM12-26-11-2026"/>
  </r>
  <r>
    <x v="36"/>
    <x v="329"/>
    <n v="1"/>
    <s v="AA 7641 OA // MERCY"/>
    <x v="5"/>
    <s v="Kegagalan Sistem Pencahayaan &amp; Indikator"/>
    <x v="11"/>
    <s v="FM12-28-11-2026"/>
  </r>
  <r>
    <x v="94"/>
    <x v="329"/>
    <n v="1"/>
    <s v="AA 7559 OA"/>
    <x v="5"/>
    <s v="Kegagalan Sistem Pencahayaan &amp; Indikator"/>
    <x v="11"/>
    <s v="FM12-30-11-2026"/>
  </r>
  <r>
    <x v="32"/>
    <x v="329"/>
    <n v="2"/>
    <s v="AA 7810 OA // MERCY"/>
    <x v="5"/>
    <s v="Kegagalan Sistem Pencahayaan &amp; Indikator"/>
    <x v="11"/>
    <s v="FM12-2-12-2026"/>
  </r>
  <r>
    <x v="45"/>
    <x v="329"/>
    <n v="2"/>
    <s v="AA 7714 OA"/>
    <x v="5"/>
    <s v="Kegagalan Sistem Pencahayaan &amp; Indikator"/>
    <x v="11"/>
    <s v="FM12-10-12-2026"/>
  </r>
  <r>
    <x v="0"/>
    <x v="329"/>
    <n v="1"/>
    <s v="AA 7550 OA"/>
    <x v="5"/>
    <s v="Kegagalan Sistem Pencahayaan &amp; Indikator"/>
    <x v="11"/>
    <s v="FM12-13-12-2026"/>
  </r>
  <r>
    <x v="87"/>
    <x v="329"/>
    <n v="1"/>
    <s v="AA 7629 OA"/>
    <x v="5"/>
    <s v="Kegagalan Sistem Pencahayaan &amp; Indikator"/>
    <x v="11"/>
    <s v="FM12-14-12-2026"/>
  </r>
  <r>
    <x v="69"/>
    <x v="329"/>
    <n v="2"/>
    <s v="AA 7716 OA"/>
    <x v="5"/>
    <s v="Kegagalan Sistem Pencahayaan &amp; Indikator"/>
    <x v="11"/>
    <s v="FM12-18-12-2026"/>
  </r>
  <r>
    <x v="50"/>
    <x v="329"/>
    <n v="3"/>
    <s v="AA 7738 OA"/>
    <x v="5"/>
    <s v="Kegagalan Sistem Pencahayaan &amp; Indikator"/>
    <x v="11"/>
    <s v="FM12-31-12-2026"/>
  </r>
  <r>
    <x v="82"/>
    <x v="330"/>
    <n v="3"/>
    <s v="AA 7072 OA"/>
    <x v="5"/>
    <s v="Kegagalan Sistem Pencahayaan &amp; Indikator"/>
    <x v="11"/>
    <s v="FM12-13-11-2026"/>
  </r>
  <r>
    <x v="70"/>
    <x v="330"/>
    <n v="4"/>
    <s v="AA 7067 OA"/>
    <x v="5"/>
    <s v="Kegagalan Sistem Pencahayaan &amp; Indikator"/>
    <x v="11"/>
    <s v="FM12-19-12-2026"/>
  </r>
  <r>
    <x v="50"/>
    <x v="330"/>
    <n v="1"/>
    <s v="AA 7738 OA"/>
    <x v="5"/>
    <s v="Kegagalan Sistem Pencahayaan &amp; Indikator"/>
    <x v="11"/>
    <s v="FM12-31-12-2026"/>
  </r>
  <r>
    <x v="20"/>
    <x v="331"/>
    <n v="1"/>
    <s v="AA 1607 DA"/>
    <x v="5"/>
    <s v="Kegagalan Sistem Pencahayaan &amp; Indikator"/>
    <x v="11"/>
    <s v="FM12-30-1-2026"/>
  </r>
  <r>
    <x v="82"/>
    <x v="331"/>
    <n v="4"/>
    <s v="AA 7072 OA"/>
    <x v="5"/>
    <s v="Kegagalan Sistem Pencahayaan &amp; Indikator"/>
    <x v="11"/>
    <s v="FM12-13-11-2026"/>
  </r>
  <r>
    <x v="10"/>
    <x v="332"/>
    <n v="1"/>
    <s v="AA 7098 OA"/>
    <x v="5"/>
    <s v="Kegagalan Sistem Pencahayaan &amp; Indikator"/>
    <x v="11"/>
    <s v="FM12-25-12-2026"/>
  </r>
  <r>
    <x v="24"/>
    <x v="333"/>
    <n v="1"/>
    <s v="AA 7617 OA"/>
    <x v="5"/>
    <s v="Kegagalan Sistem Pencahayaan &amp; Indikator"/>
    <x v="11"/>
    <s v="FM12-1-1-2026"/>
  </r>
  <r>
    <x v="73"/>
    <x v="333"/>
    <n v="1"/>
    <s v="AA 7033 OA"/>
    <x v="5"/>
    <s v="Kegagalan Sistem Pencahayaan &amp; Indikator"/>
    <x v="11"/>
    <s v="FM12-15-1-2026"/>
  </r>
  <r>
    <x v="20"/>
    <x v="333"/>
    <n v="1"/>
    <s v="AA 7606 OA"/>
    <x v="5"/>
    <s v="Kegagalan Sistem Pencahayaan &amp; Indikator"/>
    <x v="11"/>
    <s v="FM12-30-1-2026"/>
  </r>
  <r>
    <x v="28"/>
    <x v="333"/>
    <n v="1"/>
    <s v="AA 7620 OA"/>
    <x v="5"/>
    <s v="Kegagalan Sistem Pencahayaan &amp; Indikator"/>
    <x v="11"/>
    <s v="FM12-1-11-2026"/>
  </r>
  <r>
    <x v="63"/>
    <x v="333"/>
    <n v="1"/>
    <s v="AA 7697 OA // MERCY"/>
    <x v="5"/>
    <s v="Kegagalan Sistem Pencahayaan &amp; Indikator"/>
    <x v="11"/>
    <s v="FM12-20-11-2026"/>
  </r>
  <r>
    <x v="38"/>
    <x v="333"/>
    <n v="1"/>
    <s v="BA 7033 PU // MERCY ( 7640 OA )"/>
    <x v="5"/>
    <s v="Kegagalan Sistem Pencahayaan &amp; Indikator"/>
    <x v="11"/>
    <s v="FM12-22-11-2026"/>
  </r>
  <r>
    <x v="38"/>
    <x v="333"/>
    <n v="1"/>
    <s v="AA 7559 OA"/>
    <x v="5"/>
    <s v="Kegagalan Sistem Pencahayaan &amp; Indikator"/>
    <x v="11"/>
    <s v="FM12-22-11-2026"/>
  </r>
  <r>
    <x v="16"/>
    <x v="333"/>
    <n v="1"/>
    <s v="AA 7560 OA // MERCY"/>
    <x v="5"/>
    <s v="Kegagalan Sistem Pencahayaan &amp; Indikator"/>
    <x v="11"/>
    <s v="FM12-6-12-2026"/>
  </r>
  <r>
    <x v="45"/>
    <x v="333"/>
    <n v="1"/>
    <s v="AA 7029 OA"/>
    <x v="5"/>
    <s v="Kegagalan Sistem Pencahayaan &amp; Indikator"/>
    <x v="11"/>
    <s v="FM12-10-12-2026"/>
  </r>
  <r>
    <x v="10"/>
    <x v="333"/>
    <n v="1"/>
    <s v="AA 7581 OA"/>
    <x v="5"/>
    <s v="Kegagalan Sistem Pencahayaan &amp; Indikator"/>
    <x v="11"/>
    <s v="FM12-25-12-2026"/>
  </r>
  <r>
    <x v="25"/>
    <x v="334"/>
    <n v="1"/>
    <s v="AA 7728 OA // MERCY"/>
    <x v="5"/>
    <s v="Kegagalan Sistem Pencahayaan &amp; Indikator"/>
    <x v="11"/>
    <s v="FM12-10-1-2026"/>
  </r>
  <r>
    <x v="69"/>
    <x v="335"/>
    <n v="1"/>
    <s v="AA 7067 OA"/>
    <x v="6"/>
    <s v="Kegagalan Finishing &amp; Permukaan"/>
    <x v="12"/>
    <s v="FM13-18-12-2026"/>
  </r>
  <r>
    <x v="57"/>
    <x v="336"/>
    <n v="1"/>
    <s v="AA 7698 OA"/>
    <x v="6"/>
    <s v="Kegagalan Finishing &amp; Permukaan"/>
    <x v="12"/>
    <s v="FM13-8-12-2026"/>
  </r>
  <r>
    <x v="54"/>
    <x v="337"/>
    <n v="1"/>
    <s v="AA 7804 OA"/>
    <x v="6"/>
    <s v="Kegagalan Finishing &amp; Permukaan"/>
    <x v="12"/>
    <s v="FM13-13-1-2026"/>
  </r>
  <r>
    <x v="1"/>
    <x v="337"/>
    <n v="1"/>
    <s v="AA 7786 OA"/>
    <x v="6"/>
    <s v="Kegagalan Finishing &amp; Permukaan"/>
    <x v="12"/>
    <s v="FM13-25-11-2026"/>
  </r>
  <r>
    <x v="48"/>
    <x v="337"/>
    <n v="1"/>
    <s v="AA 7814 OA"/>
    <x v="6"/>
    <s v="Kegagalan Finishing &amp; Permukaan"/>
    <x v="12"/>
    <s v="FM13-26-11-2026"/>
  </r>
  <r>
    <x v="42"/>
    <x v="337"/>
    <n v="1"/>
    <s v="AA 7739 OA"/>
    <x v="6"/>
    <s v="Kegagalan Finishing &amp; Permukaan"/>
    <x v="12"/>
    <s v="FM13-9-12-2026"/>
  </r>
  <r>
    <x v="13"/>
    <x v="337"/>
    <n v="1"/>
    <s v="AA 7811 OA"/>
    <x v="6"/>
    <s v="Kegagalan Finishing &amp; Permukaan"/>
    <x v="12"/>
    <s v="FM13-12-12-2026"/>
  </r>
  <r>
    <x v="26"/>
    <x v="337"/>
    <n v="1"/>
    <s v="AA 7715 OA"/>
    <x v="6"/>
    <s v="Kegagalan Finishing &amp; Permukaan"/>
    <x v="12"/>
    <s v="FM13-26-12-2026"/>
  </r>
  <r>
    <x v="46"/>
    <x v="338"/>
    <n v="1"/>
    <s v="AA 7817 OA"/>
    <x v="6"/>
    <s v="Kegagalan Finishing &amp; Permukaan"/>
    <x v="12"/>
    <s v="FM13-28-12-2026"/>
  </r>
  <r>
    <x v="9"/>
    <x v="339"/>
    <n v="1"/>
    <s v="AA 7818 OA"/>
    <x v="6"/>
    <s v="Kegagalan Finishing &amp; Permukaan"/>
    <x v="12"/>
    <s v="FM13-23-12-2026"/>
  </r>
  <r>
    <x v="68"/>
    <x v="340"/>
    <n v="2"/>
    <s v="AA 7670 OA"/>
    <x v="6"/>
    <s v="Kegagalan Finishing &amp; Permukaan"/>
    <x v="12"/>
    <s v="FM13-16-12-2026"/>
  </r>
  <r>
    <x v="45"/>
    <x v="341"/>
    <n v="1"/>
    <s v="AA 7547 OA"/>
    <x v="6"/>
    <s v="Kegagalan Finishing &amp; Permukaan"/>
    <x v="12"/>
    <s v="FM13-10-12-2026"/>
  </r>
  <r>
    <x v="18"/>
    <x v="342"/>
    <n v="10"/>
    <s v="AA 7641 OA"/>
    <x v="6"/>
    <s v="Kegagalan Kualitas Sambungan Las"/>
    <x v="13"/>
    <s v="FM14-7-11-2026"/>
  </r>
  <r>
    <x v="81"/>
    <x v="342"/>
    <n v="10"/>
    <s v="AA 7535 OA"/>
    <x v="6"/>
    <s v="Kegagalan Kualitas Sambungan Las"/>
    <x v="13"/>
    <s v="FM14-9-11-2026"/>
  </r>
  <r>
    <x v="6"/>
    <x v="342"/>
    <n v="20"/>
    <s v="AA 7760 OA"/>
    <x v="6"/>
    <s v="Kegagalan Kualitas Sambungan Las"/>
    <x v="13"/>
    <s v="FM14-15-11-2026"/>
  </r>
  <r>
    <x v="7"/>
    <x v="342"/>
    <n v="20"/>
    <s v="AA 7641 OA"/>
    <x v="6"/>
    <s v="Kegagalan Kualitas Sambungan Las"/>
    <x v="13"/>
    <s v="FM14-19-11-2026"/>
  </r>
  <r>
    <x v="32"/>
    <x v="342"/>
    <n v="20"/>
    <s v="AA 7810 OA // MERCY"/>
    <x v="6"/>
    <s v="Kegagalan Kualitas Sambungan Las"/>
    <x v="13"/>
    <s v="FM14-2-12-2026"/>
  </r>
  <r>
    <x v="32"/>
    <x v="342"/>
    <n v="12"/>
    <s v="AA 7663 OA // MERCY"/>
    <x v="6"/>
    <s v="Kegagalan Kualitas Sambungan Las"/>
    <x v="13"/>
    <s v="FM14-2-12-2026"/>
  </r>
  <r>
    <x v="60"/>
    <x v="343"/>
    <n v="10"/>
    <s v="AA 7628 OA"/>
    <x v="6"/>
    <s v="Kegagalan Kualitas Sambungan Las"/>
    <x v="13"/>
    <s v="FM14-2-1-2026"/>
  </r>
  <r>
    <x v="60"/>
    <x v="343"/>
    <n v="12"/>
    <s v="AA 7640 OA"/>
    <x v="6"/>
    <s v="Kegagalan Kualitas Sambungan Las"/>
    <x v="13"/>
    <s v="FM14-2-1-2026"/>
  </r>
  <r>
    <x v="72"/>
    <x v="343"/>
    <n v="2"/>
    <s v="AA 7765 OA"/>
    <x v="6"/>
    <s v="Kegagalan Kualitas Sambungan Las"/>
    <x v="13"/>
    <s v="FM14-3-1-2026"/>
  </r>
  <r>
    <x v="61"/>
    <x v="343"/>
    <n v="1"/>
    <s v="AA 7762 OA"/>
    <x v="6"/>
    <s v="Kegagalan Kualitas Sambungan Las"/>
    <x v="13"/>
    <s v="FM14-6-1-2026"/>
  </r>
  <r>
    <x v="4"/>
    <x v="343"/>
    <n v="9"/>
    <s v="AA 7697 OA // MERCY"/>
    <x v="6"/>
    <s v="Kegagalan Kualitas Sambungan Las"/>
    <x v="13"/>
    <s v="FM14-8-1-2026"/>
  </r>
  <r>
    <x v="44"/>
    <x v="343"/>
    <n v="16"/>
    <s v="AA 7066 OA"/>
    <x v="6"/>
    <s v="Kegagalan Kualitas Sambungan Las"/>
    <x v="13"/>
    <s v="FM14-17-1-2026"/>
  </r>
  <r>
    <x v="38"/>
    <x v="343"/>
    <n v="13"/>
    <s v="AA 7595 OA"/>
    <x v="6"/>
    <s v="Kegagalan Kualitas Sambungan Las"/>
    <x v="13"/>
    <s v="FM14-22-11-2026"/>
  </r>
  <r>
    <x v="31"/>
    <x v="343"/>
    <n v="20"/>
    <s v="AA 7559 OA"/>
    <x v="6"/>
    <s v="Kegagalan Kualitas Sambungan Las"/>
    <x v="13"/>
    <s v="FM14-23-11-2026"/>
  </r>
  <r>
    <x v="31"/>
    <x v="343"/>
    <n v="16"/>
    <s v="AA 7559 OA // MERCY"/>
    <x v="6"/>
    <s v="Kegagalan Kualitas Sambungan Las"/>
    <x v="13"/>
    <s v="FM14-23-11-2026"/>
  </r>
  <r>
    <x v="1"/>
    <x v="343"/>
    <n v="1"/>
    <s v="AA 7740 OA"/>
    <x v="6"/>
    <s v="Kegagalan Kualitas Sambungan Las"/>
    <x v="13"/>
    <s v="FM14-25-11-2026"/>
  </r>
  <r>
    <x v="48"/>
    <x v="343"/>
    <n v="4"/>
    <s v="AA 7613 OA"/>
    <x v="6"/>
    <s v="Kegagalan Kualitas Sambungan Las"/>
    <x v="13"/>
    <s v="FM14-26-11-2026"/>
  </r>
  <r>
    <x v="65"/>
    <x v="343"/>
    <n v="12"/>
    <s v="AA 7796 OA"/>
    <x v="6"/>
    <s v="Kegagalan Kualitas Sambungan Las"/>
    <x v="13"/>
    <s v="FM14-27-11-2026"/>
  </r>
  <r>
    <x v="59"/>
    <x v="343"/>
    <n v="12"/>
    <s v="AA 7810 OA // MERCY"/>
    <x v="6"/>
    <s v="Kegagalan Kualitas Sambungan Las"/>
    <x v="13"/>
    <s v="FM14-3-12-2026"/>
  </r>
  <r>
    <x v="42"/>
    <x v="343"/>
    <n v="10"/>
    <s v="AA 7739 OA"/>
    <x v="6"/>
    <s v="Kegagalan Kualitas Sambungan Las"/>
    <x v="13"/>
    <s v="FM14-9-12-2026"/>
  </r>
  <r>
    <x v="0"/>
    <x v="343"/>
    <n v="1"/>
    <s v="AA 7550 OA"/>
    <x v="6"/>
    <s v="Kegagalan Kualitas Sambungan Las"/>
    <x v="13"/>
    <s v="FM14-13-12-2026"/>
  </r>
  <r>
    <x v="0"/>
    <x v="343"/>
    <n v="10"/>
    <s v="AA 7806 OA"/>
    <x v="6"/>
    <s v="Kegagalan Kualitas Sambungan Las"/>
    <x v="13"/>
    <s v="FM14-13-12-2026"/>
  </r>
  <r>
    <x v="33"/>
    <x v="343"/>
    <n v="10"/>
    <s v="AA 7570 OA"/>
    <x v="6"/>
    <s v="Kegagalan Kualitas Sambungan Las"/>
    <x v="13"/>
    <s v="FM14-22-12-2026"/>
  </r>
  <r>
    <x v="2"/>
    <x v="343"/>
    <n v="1"/>
    <s v="AA 7594 OA"/>
    <x v="6"/>
    <s v="Kegagalan Kualitas Sambungan Las"/>
    <x v="13"/>
    <s v="FM14-27-12-2026"/>
  </r>
  <r>
    <x v="43"/>
    <x v="344"/>
    <n v="12"/>
    <s v="BA 7001 PU // MERCY ( 7620 OA )"/>
    <x v="6"/>
    <s v="Kegagalan Kualitas Sambungan Las"/>
    <x v="13"/>
    <s v="FM14-16-11-2026"/>
  </r>
  <r>
    <x v="66"/>
    <x v="345"/>
    <n v="1"/>
    <s v="AA 7814 OA"/>
    <x v="6"/>
    <s v="Kegagalan Kualitas Sambungan Las"/>
    <x v="13"/>
    <s v="FM14-15-12-2026"/>
  </r>
  <r>
    <x v="20"/>
    <x v="346"/>
    <n v="1"/>
    <s v="AA 7606 OA"/>
    <x v="6"/>
    <s v="Kegagalan Kualitas Sambungan Las"/>
    <x v="13"/>
    <s v="FM14-30-1-2026"/>
  </r>
  <r>
    <x v="25"/>
    <x v="347"/>
    <n v="1"/>
    <s v="AA 7813 OA"/>
    <x v="7"/>
    <s v="Kerusakan Akibat Kelebihan Beban atau Penggunaan Berlebihan"/>
    <x v="14"/>
    <s v="FM 15-10-1-2026"/>
  </r>
  <r>
    <x v="46"/>
    <x v="348"/>
    <n v="1"/>
    <s v="AA 7562 OA // MERCY"/>
    <x v="7"/>
    <s v="Kerusakan Akibat Kelebihan Beban atau Penggunaan Berlebihan"/>
    <x v="14"/>
    <s v="FM 15-28-12-2026"/>
  </r>
  <r>
    <x v="69"/>
    <x v="349"/>
    <n v="1"/>
    <s v="AA 7725 OA"/>
    <x v="7"/>
    <s v="Kerusakan Akibat Kelebihan Beban atau Penggunaan Berlebihan"/>
    <x v="14"/>
    <s v="FM 15-18-12-2026"/>
  </r>
  <r>
    <x v="73"/>
    <x v="350"/>
    <n v="2"/>
    <s v="AA 7033 OA"/>
    <x v="7"/>
    <s v="Kerusakan Akibat Kelebihan Beban atau Penggunaan Berlebihan"/>
    <x v="14"/>
    <s v="FM 15-15-1-2026"/>
  </r>
  <r>
    <x v="75"/>
    <x v="351"/>
    <n v="2"/>
    <s v="AA 7072 OA"/>
    <x v="7"/>
    <s v="Kerusakan Akibat Kelebihan Beban atau Penggunaan Berlebihan"/>
    <x v="14"/>
    <s v="FM 15-12-11-2026"/>
  </r>
  <r>
    <x v="60"/>
    <x v="352"/>
    <n v="2"/>
    <s v="AA 7769 OA"/>
    <x v="7"/>
    <s v="Kerusakan Akibat Kelebihan Beban atau Penggunaan Berlebihan"/>
    <x v="14"/>
    <s v="FM 15-2-1-2026"/>
  </r>
  <r>
    <x v="90"/>
    <x v="352"/>
    <n v="1"/>
    <s v="DD 7291 MZ"/>
    <x v="7"/>
    <s v="Kerusakan Akibat Kelebihan Beban atau Penggunaan Berlebihan"/>
    <x v="14"/>
    <s v="FM 15-4-1-2026"/>
  </r>
  <r>
    <x v="3"/>
    <x v="352"/>
    <n v="1"/>
    <s v="AA 7715 OA"/>
    <x v="7"/>
    <s v="Kerusakan Akibat Kelebihan Beban atau Penggunaan Berlebihan"/>
    <x v="14"/>
    <s v="FM 15-7-1-2026"/>
  </r>
  <r>
    <x v="85"/>
    <x v="352"/>
    <n v="2"/>
    <s v="AA 7638 OA // MERCY"/>
    <x v="7"/>
    <s v="Kerusakan Akibat Kelebihan Beban atau Penggunaan Berlebihan"/>
    <x v="14"/>
    <s v="FM 15-24-1-2026"/>
  </r>
  <r>
    <x v="35"/>
    <x v="352"/>
    <n v="2"/>
    <s v="AA 7511 OD // EFISIENSI"/>
    <x v="7"/>
    <s v="Kerusakan Akibat Kelebihan Beban atau Penggunaan Berlebihan"/>
    <x v="14"/>
    <s v="FM 15-26-1-2026"/>
  </r>
  <r>
    <x v="11"/>
    <x v="352"/>
    <n v="2"/>
    <s v="AA 7729 OA"/>
    <x v="7"/>
    <s v="Kerusakan Akibat Kelebihan Beban atau Penggunaan Berlebihan"/>
    <x v="14"/>
    <s v="FM 15-28-1-2026"/>
  </r>
  <r>
    <x v="81"/>
    <x v="352"/>
    <n v="2"/>
    <s v="BA 7033 PU // MERCY"/>
    <x v="7"/>
    <s v="Kerusakan Akibat Kelebihan Beban atau Penggunaan Berlebihan"/>
    <x v="14"/>
    <s v="FM 15-9-11-2026"/>
  </r>
  <r>
    <x v="5"/>
    <x v="352"/>
    <n v="2"/>
    <s v="AA 7072 OA"/>
    <x v="7"/>
    <s v="Kerusakan Akibat Kelebihan Beban atau Penggunaan Berlebihan"/>
    <x v="14"/>
    <s v="FM 15-14-11-2026"/>
  </r>
  <r>
    <x v="43"/>
    <x v="352"/>
    <n v="2"/>
    <s v="AA 7098 OA"/>
    <x v="7"/>
    <s v="Kerusakan Akibat Kelebihan Beban atau Penggunaan Berlebihan"/>
    <x v="14"/>
    <s v="FM 15-16-11-2026"/>
  </r>
  <r>
    <x v="63"/>
    <x v="352"/>
    <n v="2"/>
    <s v="AA 7593 OA"/>
    <x v="7"/>
    <s v="Kerusakan Akibat Kelebihan Beban atau Penggunaan Berlebihan"/>
    <x v="14"/>
    <s v="FM 15-20-11-2026"/>
  </r>
  <r>
    <x v="29"/>
    <x v="352"/>
    <n v="2"/>
    <s v="BA 7001 PU // MERCY ( 7620 OA )"/>
    <x v="7"/>
    <s v="Kerusakan Akibat Kelebihan Beban atau Penggunaan Berlebihan"/>
    <x v="14"/>
    <s v="FM 15-29-11-2026"/>
  </r>
  <r>
    <x v="29"/>
    <x v="352"/>
    <n v="2"/>
    <s v="AA 7803 OA"/>
    <x v="7"/>
    <s v="Kerusakan Akibat Kelebihan Beban atau Penggunaan Berlebihan"/>
    <x v="14"/>
    <s v="FM 15-29-11-2026"/>
  </r>
  <r>
    <x v="29"/>
    <x v="352"/>
    <n v="2"/>
    <s v="AA 7625 OA"/>
    <x v="7"/>
    <s v="Kerusakan Akibat Kelebihan Beban atau Penggunaan Berlebihan"/>
    <x v="14"/>
    <s v="FM 15-29-11-2026"/>
  </r>
  <r>
    <x v="16"/>
    <x v="352"/>
    <n v="2"/>
    <s v="AA 7643 OA // MERCY"/>
    <x v="7"/>
    <s v="Kerusakan Akibat Kelebihan Beban atau Penggunaan Berlebihan"/>
    <x v="14"/>
    <s v="FM 15-6-12-2026"/>
  </r>
  <r>
    <x v="57"/>
    <x v="352"/>
    <n v="2"/>
    <s v="AA 7581 OA // MERCY"/>
    <x v="7"/>
    <s v="Kerusakan Akibat Kelebihan Beban atau Penggunaan Berlebihan"/>
    <x v="14"/>
    <s v="FM 15-8-12-2026"/>
  </r>
  <r>
    <x v="57"/>
    <x v="352"/>
    <n v="2"/>
    <s v="AA 7741 OA"/>
    <x v="7"/>
    <s v="Kerusakan Akibat Kelebihan Beban atau Penggunaan Berlebihan"/>
    <x v="14"/>
    <s v="FM 15-8-12-2026"/>
  </r>
  <r>
    <x v="42"/>
    <x v="352"/>
    <n v="2"/>
    <s v="AA 7271 OA"/>
    <x v="7"/>
    <s v="Kerusakan Akibat Kelebihan Beban atau Penggunaan Berlebihan"/>
    <x v="14"/>
    <s v="FM 15-9-12-2026"/>
  </r>
  <r>
    <x v="68"/>
    <x v="352"/>
    <n v="2"/>
    <s v="AA 7670 OA"/>
    <x v="7"/>
    <s v="Kerusakan Akibat Kelebihan Beban atau Penggunaan Berlebihan"/>
    <x v="14"/>
    <s v="FM 15-16-12-2026"/>
  </r>
  <r>
    <x v="95"/>
    <x v="352"/>
    <n v="2"/>
    <s v="AA 7617 OA"/>
    <x v="7"/>
    <s v="Kerusakan Akibat Kelebihan Beban atau Penggunaan Berlebihan"/>
    <x v="14"/>
    <s v="FM 15-24-12-2026"/>
  </r>
  <r>
    <x v="10"/>
    <x v="352"/>
    <n v="2"/>
    <s v="AA 7581 OA"/>
    <x v="7"/>
    <s v="Kerusakan Akibat Kelebihan Beban atau Penggunaan Berlebihan"/>
    <x v="14"/>
    <s v="FM 15-25-12-2026"/>
  </r>
  <r>
    <x v="26"/>
    <x v="352"/>
    <n v="2"/>
    <s v="AA 7620 OA"/>
    <x v="7"/>
    <s v="Kerusakan Akibat Kelebihan Beban atau Penggunaan Berlebihan"/>
    <x v="14"/>
    <s v="FM 15-26-12-2026"/>
  </r>
  <r>
    <x v="46"/>
    <x v="352"/>
    <n v="2"/>
    <s v="AA 7534 OA"/>
    <x v="7"/>
    <s v="Kerusakan Akibat Kelebihan Beban atau Penggunaan Berlebihan"/>
    <x v="14"/>
    <s v="FM 15-28-12-2026"/>
  </r>
  <r>
    <x v="77"/>
    <x v="352"/>
    <n v="1"/>
    <s v="AA 7796 OA"/>
    <x v="7"/>
    <s v="Kerusakan Akibat Kelebihan Beban atau Penggunaan Berlebihan"/>
    <x v="14"/>
    <s v="FM 15-30-12-2026"/>
  </r>
  <r>
    <x v="23"/>
    <x v="353"/>
    <n v="1"/>
    <s v="AA 7552 OA"/>
    <x v="7"/>
    <s v="Kerusakan Akibat Kelebihan Beban atau Penggunaan Berlebihan"/>
    <x v="14"/>
    <s v="FM 15-11-12-2026"/>
  </r>
  <r>
    <x v="56"/>
    <x v="354"/>
    <n v="2"/>
    <s v="L 7796 UV // KEMENENGAN"/>
    <x v="7"/>
    <s v="Kerusakan Akibat Kelebihan Beban atau Penggunaan Berlebihan"/>
    <x v="14"/>
    <s v="FM 15-17-12-2026"/>
  </r>
  <r>
    <x v="39"/>
    <x v="355"/>
    <n v="2"/>
    <s v="AA 7724 OA"/>
    <x v="7"/>
    <s v="Kerusakan Akibat Kelebihan Beban atau Penggunaan Berlebihan"/>
    <x v="14"/>
    <s v="FM 15-12-1-2026"/>
  </r>
  <r>
    <x v="55"/>
    <x v="356"/>
    <n v="2"/>
    <s v="AA 7258 OA"/>
    <x v="7"/>
    <s v="Kerusakan Akibat Kelebihan Beban atau Penggunaan Berlebihan"/>
    <x v="14"/>
    <s v="FM 15-29-1-2026"/>
  </r>
  <r>
    <x v="22"/>
    <x v="356"/>
    <n v="2"/>
    <s v="BA 7033 PU // MERCY"/>
    <x v="7"/>
    <s v="Kerusakan Akibat Kelebihan Beban atau Penggunaan Berlebihan"/>
    <x v="14"/>
    <s v="FM 15-6-11-2026"/>
  </r>
  <r>
    <x v="22"/>
    <x v="356"/>
    <n v="2"/>
    <s v="AA 7716 OA"/>
    <x v="7"/>
    <s v="Kerusakan Akibat Kelebihan Beban atau Penggunaan Berlebihan"/>
    <x v="14"/>
    <s v="FM 15-6-11-2026"/>
  </r>
  <r>
    <x v="75"/>
    <x v="356"/>
    <n v="2"/>
    <s v="AA 7708 OA"/>
    <x v="7"/>
    <s v="Kerusakan Akibat Kelebihan Beban atau Penggunaan Berlebihan"/>
    <x v="14"/>
    <s v="FM 15-12-11-2026"/>
  </r>
  <r>
    <x v="38"/>
    <x v="356"/>
    <n v="2"/>
    <s v="AA 7613 OA"/>
    <x v="7"/>
    <s v="Kerusakan Akibat Kelebihan Beban atau Penggunaan Berlebihan"/>
    <x v="14"/>
    <s v="FM 15-22-11-2026"/>
  </r>
  <r>
    <x v="29"/>
    <x v="356"/>
    <n v="2"/>
    <s v="AA 7582 OA // MERCY"/>
    <x v="7"/>
    <s v="Kerusakan Akibat Kelebihan Beban atau Penggunaan Berlebihan"/>
    <x v="14"/>
    <s v="FM 15-29-11-2026"/>
  </r>
  <r>
    <x v="59"/>
    <x v="356"/>
    <n v="2"/>
    <s v="AA 7697 OA // MERCY"/>
    <x v="7"/>
    <s v="Kerusakan Akibat Kelebihan Beban atau Penggunaan Berlebihan"/>
    <x v="14"/>
    <s v="FM 15-3-12-2026"/>
  </r>
  <r>
    <x v="16"/>
    <x v="356"/>
    <n v="2"/>
    <s v="AA 7581 OA // MERCY"/>
    <x v="7"/>
    <s v="Kerusakan Akibat Kelebihan Beban atau Penggunaan Berlebihan"/>
    <x v="14"/>
    <s v="FM 15-6-12-2026"/>
  </r>
  <r>
    <x v="87"/>
    <x v="356"/>
    <n v="2"/>
    <s v="AA 7045 OA"/>
    <x v="7"/>
    <s v="Kerusakan Akibat Kelebihan Beban atau Penggunaan Berlebihan"/>
    <x v="14"/>
    <s v="FM 15-14-12-2026"/>
  </r>
  <r>
    <x v="87"/>
    <x v="356"/>
    <n v="2"/>
    <s v="AA 7581 OA"/>
    <x v="7"/>
    <s v="Kerusakan Akibat Kelebihan Beban atau Penggunaan Berlebihan"/>
    <x v="14"/>
    <s v="FM 15-14-12-2026"/>
  </r>
  <r>
    <x v="66"/>
    <x v="356"/>
    <n v="2"/>
    <s v="AA 7645 OA"/>
    <x v="7"/>
    <s v="Kerusakan Akibat Kelebihan Beban atau Penggunaan Berlebihan"/>
    <x v="14"/>
    <s v="FM 15-15-12-2026"/>
  </r>
  <r>
    <x v="33"/>
    <x v="356"/>
    <n v="2"/>
    <s v="AA 7161 OA"/>
    <x v="7"/>
    <s v="Kerusakan Akibat Kelebihan Beban atau Penggunaan Berlebihan"/>
    <x v="14"/>
    <s v="FM 15-22-12-2026"/>
  </r>
  <r>
    <x v="9"/>
    <x v="356"/>
    <n v="2"/>
    <s v="AA 7594 OA"/>
    <x v="7"/>
    <s v="Kerusakan Akibat Kelebihan Beban atau Penggunaan Berlebihan"/>
    <x v="14"/>
    <s v="FM 15-23-12-2026"/>
  </r>
  <r>
    <x v="46"/>
    <x v="356"/>
    <n v="2"/>
    <s v="AA 7534 OA"/>
    <x v="7"/>
    <s v="Kerusakan Akibat Kelebihan Beban atau Penggunaan Berlebihan"/>
    <x v="14"/>
    <s v="FM 15-28-12-2026"/>
  </r>
  <r>
    <x v="88"/>
    <x v="357"/>
    <n v="1"/>
    <s v="AA 7520 OA // MERCY"/>
    <x v="7"/>
    <s v="Kerusakan Akibat Kelebihan Beban atau Penggunaan Berlebihan"/>
    <x v="14"/>
    <s v="FM 15-11-1-2026"/>
  </r>
  <r>
    <x v="35"/>
    <x v="358"/>
    <n v="1"/>
    <s v="AA 7511 OD // EFISIENSI"/>
    <x v="7"/>
    <s v="Kerusakan Akibat Kelebihan Beban atau Penggunaan Berlebihan"/>
    <x v="14"/>
    <s v="FM 15-26-1-2026"/>
  </r>
  <r>
    <x v="12"/>
    <x v="359"/>
    <n v="1"/>
    <s v="AA 7562 OA // MERCY"/>
    <x v="7"/>
    <s v="Kerusakan Akibat Kelebihan Beban atau Penggunaan Berlebihan"/>
    <x v="14"/>
    <s v="FM 15-20-12-2026"/>
  </r>
  <r>
    <x v="30"/>
    <x v="360"/>
    <n v="1"/>
    <s v="AA 7098 OA"/>
    <x v="7"/>
    <s v="Kerusakan Akibat Kelebihan Beban atau Penggunaan Berlebihan"/>
    <x v="14"/>
    <s v="FM 15-27-1-2026"/>
  </r>
  <r>
    <x v="12"/>
    <x v="361"/>
    <n v="1"/>
    <s v="AA 7520 OA // MERCY"/>
    <x v="7"/>
    <s v="Kerusakan Akibat Kelebihan Beban atau Penggunaan Berlebihan"/>
    <x v="14"/>
    <s v="FM 15-20-12-2026"/>
  </r>
  <r>
    <x v="30"/>
    <x v="362"/>
    <n v="1"/>
    <s v="AA 7098 OA"/>
    <x v="7"/>
    <s v="Kerusakan Akibat Kelebihan Beban atau Penggunaan Berlebihan"/>
    <x v="14"/>
    <s v="FM 15-27-1-2026"/>
  </r>
  <r>
    <x v="56"/>
    <x v="363"/>
    <n v="1"/>
    <s v="AA 7680 OA"/>
    <x v="7"/>
    <s v="Kerusakan Akibat Kelebihan Beban atau Penggunaan Berlebihan"/>
    <x v="14"/>
    <s v="FM 15-17-12-2026"/>
  </r>
  <r>
    <x v="24"/>
    <x v="364"/>
    <n v="1"/>
    <s v="AA 7806 OA"/>
    <x v="7"/>
    <s v="Kerusakan Akibat Kelebihan Beban atau Penggunaan Berlebihan"/>
    <x v="14"/>
    <s v="FM 15-1-1-2026"/>
  </r>
  <r>
    <x v="23"/>
    <x v="364"/>
    <n v="1"/>
    <s v="AA 7288 OA"/>
    <x v="7"/>
    <s v="Kerusakan Akibat Kelebihan Beban atau Penggunaan Berlebihan"/>
    <x v="14"/>
    <s v="FM 15-11-12-2026"/>
  </r>
  <r>
    <x v="62"/>
    <x v="365"/>
    <n v="1"/>
    <s v="BA 7033 PU // MERCY"/>
    <x v="7"/>
    <s v="Kerusakan Akibat Kelebihan Beban atau Penggunaan Berlebihan"/>
    <x v="14"/>
    <s v="FM 15-4-11-2026"/>
  </r>
  <r>
    <x v="45"/>
    <x v="366"/>
    <n v="1"/>
    <s v="AA 7742 OA"/>
    <x v="7"/>
    <s v="Kerusakan Akibat Kelebihan Beban atau Penggunaan Berlebihan"/>
    <x v="14"/>
    <s v="FM 15-10-12-2026"/>
  </r>
  <r>
    <x v="19"/>
    <x v="367"/>
    <n v="1"/>
    <s v="AA 7614 OA"/>
    <x v="7"/>
    <s v="Kerusakan Akibat Kelebihan Beban atau Penggunaan Berlebihan"/>
    <x v="14"/>
    <s v="FM 15-16-1-2026"/>
  </r>
  <r>
    <x v="0"/>
    <x v="368"/>
    <n v="1"/>
    <s v="AA 7806 OA"/>
    <x v="7"/>
    <s v="Kerusakan Akibat Kelebihan Beban atau Penggunaan Berlebihan"/>
    <x v="14"/>
    <s v="FM 15-13-12-2026"/>
  </r>
  <r>
    <x v="68"/>
    <x v="368"/>
    <n v="1"/>
    <s v="AA 7670 OA"/>
    <x v="7"/>
    <s v="Kerusakan Akibat Kelebihan Beban atau Penggunaan Berlebihan"/>
    <x v="14"/>
    <s v="FM 15-16-12-2026"/>
  </r>
  <r>
    <x v="32"/>
    <x v="369"/>
    <n v="2"/>
    <s v="AA 7810 OA // MERCY"/>
    <x v="7"/>
    <s v="Kerusakan Akibat Kelebihan Beban atau Penggunaan Berlebihan"/>
    <x v="14"/>
    <s v="FM 15-2-12-2026"/>
  </r>
  <r>
    <x v="17"/>
    <x v="370"/>
    <n v="2"/>
    <s v="AA 7794 OA"/>
    <x v="7"/>
    <s v="Kerusakan Akibat Kelebihan Beban atau Penggunaan Berlebihan"/>
    <x v="14"/>
    <s v="FM 15-18-11-2026"/>
  </r>
  <r>
    <x v="60"/>
    <x v="371"/>
    <n v="2"/>
    <s v="AA 7802 OA"/>
    <x v="7"/>
    <s v="Kerusakan Akibat Kelebihan Beban atau Penggunaan Berlebihan"/>
    <x v="14"/>
    <s v="FM 15-2-1-2026"/>
  </r>
  <r>
    <x v="40"/>
    <x v="372"/>
    <n v="200"/>
    <s v="AA 7786 OA"/>
    <x v="7"/>
    <s v="Kerusakan Akibat Kelebihan Beban atau Penggunaan Berlebihan"/>
    <x v="14"/>
    <s v="FM 15-20-1-2026"/>
  </r>
  <r>
    <x v="92"/>
    <x v="373"/>
    <n v="1"/>
    <s v="AA 7614 OA"/>
    <x v="7"/>
    <s v="Kerusakan Akibat Kelebihan Beban atau Penggunaan Berlebihan"/>
    <x v="14"/>
    <s v="FM 15-17-11-2026"/>
  </r>
  <r>
    <x v="38"/>
    <x v="373"/>
    <n v="1"/>
    <s v="AA 7803 OA"/>
    <x v="7"/>
    <s v="Kerusakan Akibat Kelebihan Beban atau Penggunaan Berlebihan"/>
    <x v="14"/>
    <s v="FM 15-22-11-2026"/>
  </r>
  <r>
    <x v="9"/>
    <x v="373"/>
    <n v="1"/>
    <s v="AA 7805 OA"/>
    <x v="7"/>
    <s v="Kerusakan Akibat Kelebihan Beban atau Penggunaan Berlebihan"/>
    <x v="14"/>
    <s v="FM 15-23-12-2026"/>
  </r>
  <r>
    <x v="9"/>
    <x v="373"/>
    <n v="1"/>
    <s v="DD 7618 ME"/>
    <x v="7"/>
    <s v="Kerusakan Akibat Kelebihan Beban atau Penggunaan Berlebihan"/>
    <x v="14"/>
    <s v="FM 15-23-12-2026"/>
  </r>
  <r>
    <x v="45"/>
    <x v="374"/>
    <n v="1"/>
    <s v="AA 7288 OA"/>
    <x v="7"/>
    <s v="Kerusakan Akibat Kelebihan Beban atau Penggunaan Berlebihan"/>
    <x v="14"/>
    <s v="FM 15-10-12-2026"/>
  </r>
  <r>
    <x v="52"/>
    <x v="375"/>
    <n v="1"/>
    <s v="AA 7728 OA // MERCY"/>
    <x v="7"/>
    <s v="Kerusakan Akibat Kelebihan Beban atau Penggunaan Berlebihan"/>
    <x v="14"/>
    <s v="FM 15-9-1-2026"/>
  </r>
  <r>
    <x v="12"/>
    <x v="375"/>
    <n v="1"/>
    <s v="AA 7520 OA // MERCY"/>
    <x v="7"/>
    <s v="Kerusakan Akibat Kelebihan Beban atau Penggunaan Berlebihan"/>
    <x v="14"/>
    <s v="FM 15-20-12-2026"/>
  </r>
  <r>
    <x v="11"/>
    <x v="376"/>
    <n v="1"/>
    <s v="AA 7560 OA // MERCY"/>
    <x v="7"/>
    <s v="Kerusakan Akibat Kelebihan Beban atau Penggunaan Berlebihan"/>
    <x v="14"/>
    <s v="FM 15-28-1-2026"/>
  </r>
  <r>
    <x v="12"/>
    <x v="377"/>
    <n v="1"/>
    <s v="AA 7520 OA // MERCY"/>
    <x v="7"/>
    <s v="Kerusakan Akibat Kelebihan Beban atau Penggunaan Berlebihan"/>
    <x v="14"/>
    <s v="FM 15-20-12-2026"/>
  </r>
  <r>
    <x v="19"/>
    <x v="378"/>
    <n v="1"/>
    <s v="AA 7728 OA // MERCY"/>
    <x v="7"/>
    <s v="Kerusakan Akibat Kelebihan Beban atau Penggunaan Berlebihan"/>
    <x v="14"/>
    <s v="FM 15-16-1-2026"/>
  </r>
  <r>
    <x v="21"/>
    <x v="379"/>
    <n v="2"/>
    <s v="AA 7583 OA // MERCY"/>
    <x v="7"/>
    <s v="Kerusakan Akibat Kelebihan Beban atau Penggunaan Berlebihan"/>
    <x v="14"/>
    <s v="FM 15-31-1-2026"/>
  </r>
  <r>
    <x v="22"/>
    <x v="380"/>
    <n v="1"/>
    <s v="AA 7796 OA // MERCY"/>
    <x v="7"/>
    <s v="Kerusakan Akibat Kelebihan Beban atau Penggunaan Berlebihan"/>
    <x v="14"/>
    <s v="FM 15-6-11-2026"/>
  </r>
  <r>
    <x v="22"/>
    <x v="381"/>
    <n v="1"/>
    <s v="AA 7796 OA // MERCY"/>
    <x v="7"/>
    <s v="Kerusakan Akibat Kelebihan Beban atau Penggunaan Berlebihan"/>
    <x v="14"/>
    <s v="FM 15-6-11-2026"/>
  </r>
  <r>
    <x v="89"/>
    <x v="382"/>
    <n v="1"/>
    <s v="AA 7708 OA"/>
    <x v="7"/>
    <s v="Kerusakan Akibat Kelebihan Beban atau Penggunaan Berlebihan"/>
    <x v="14"/>
    <s v="FM 15-4-12-2026"/>
  </r>
  <r>
    <x v="50"/>
    <x v="383"/>
    <n v="1"/>
    <s v="AA 7131 OA"/>
    <x v="7"/>
    <s v="Kerusakan Akibat Kelebihan Beban atau Penggunaan Berlebihan"/>
    <x v="14"/>
    <s v="FM 15-31-12-2026"/>
  </r>
  <r>
    <x v="15"/>
    <x v="384"/>
    <n v="1"/>
    <s v="AA 7670 OA"/>
    <x v="7"/>
    <s v="Kerusakan Akibat Kelebihan Beban atau Penggunaan Berlebihan"/>
    <x v="14"/>
    <s v="FM 15-22-1-2026"/>
  </r>
  <r>
    <x v="42"/>
    <x v="385"/>
    <n v="1"/>
    <s v="AA 7268 OA"/>
    <x v="7"/>
    <s v="Kerusakan Akibat Kelebihan Beban atau Penggunaan Berlebihan"/>
    <x v="14"/>
    <s v="FM 15-9-12-2026"/>
  </r>
  <r>
    <x v="68"/>
    <x v="386"/>
    <n v="2"/>
    <s v="AA 7670 OA"/>
    <x v="7"/>
    <s v="Kerusakan Akibat Kelebihan Beban atau Penggunaan Berlebihan"/>
    <x v="14"/>
    <s v="FM 15-16-12-2026"/>
  </r>
  <r>
    <x v="26"/>
    <x v="387"/>
    <n v="2"/>
    <s v="AA 7740 OA"/>
    <x v="7"/>
    <s v="Kerusakan Akibat Kelebihan Beban atau Penggunaan Berlebihan"/>
    <x v="14"/>
    <s v="FM 15-26-12-2026"/>
  </r>
  <r>
    <x v="62"/>
    <x v="388"/>
    <n v="1"/>
    <s v="AA 7708 OA"/>
    <x v="7"/>
    <s v="Kerusakan Akibat Kelebihan Beban atau Penggunaan Berlebihan"/>
    <x v="14"/>
    <s v="FM 15-4-11-2026"/>
  </r>
  <r>
    <x v="25"/>
    <x v="389"/>
    <n v="1"/>
    <s v="AA 7099 OA"/>
    <x v="7"/>
    <s v="Kerusakan Akibat Kelebihan Beban atau Penggunaan Berlebihan"/>
    <x v="14"/>
    <s v="FM 15-10-1-2026"/>
  </r>
  <r>
    <x v="54"/>
    <x v="389"/>
    <n v="2"/>
    <s v="AA 7602 OA"/>
    <x v="7"/>
    <s v="Kerusakan Akibat Kelebihan Beban atau Penggunaan Berlebihan"/>
    <x v="14"/>
    <s v="FM 15-13-1-2026"/>
  </r>
  <r>
    <x v="54"/>
    <x v="390"/>
    <n v="1"/>
    <s v="AA 7804 OA"/>
    <x v="7"/>
    <s v="Kerusakan Akibat Kelebihan Beban atau Penggunaan Berlebihan"/>
    <x v="14"/>
    <s v="FM 15-13-1-2026"/>
  </r>
  <r>
    <x v="19"/>
    <x v="390"/>
    <n v="1"/>
    <s v="AA 7768 OA"/>
    <x v="7"/>
    <s v="Kerusakan Akibat Kelebihan Beban atau Penggunaan Berlebihan"/>
    <x v="14"/>
    <s v="FM 15-16-1-2026"/>
  </r>
  <r>
    <x v="1"/>
    <x v="390"/>
    <n v="1"/>
    <s v="AA 7786 OA"/>
    <x v="7"/>
    <s v="Kerusakan Akibat Kelebihan Beban atau Penggunaan Berlebihan"/>
    <x v="14"/>
    <s v="FM 15-25-11-2026"/>
  </r>
  <r>
    <x v="65"/>
    <x v="390"/>
    <n v="1"/>
    <s v="AA 7597 OA"/>
    <x v="7"/>
    <s v="Kerusakan Akibat Kelebihan Beban atau Penggunaan Berlebihan"/>
    <x v="14"/>
    <s v="FM 15-27-11-2026"/>
  </r>
  <r>
    <x v="66"/>
    <x v="390"/>
    <n v="1"/>
    <s v="AA 7602 OA"/>
    <x v="7"/>
    <s v="Kerusakan Akibat Kelebihan Beban atau Penggunaan Berlebihan"/>
    <x v="14"/>
    <s v="FM 15-15-12-2026"/>
  </r>
  <r>
    <x v="26"/>
    <x v="390"/>
    <n v="1"/>
    <s v="AA 7715 OA"/>
    <x v="7"/>
    <s v="Kerusakan Akibat Kelebihan Beban atau Penggunaan Berlebihan"/>
    <x v="14"/>
    <s v="FM 15-26-12-2026"/>
  </r>
  <r>
    <x v="36"/>
    <x v="391"/>
    <n v="1"/>
    <s v="AA 7270 OA"/>
    <x v="7"/>
    <s v="Kerusakan Akibat Kelebihan Beban atau Penggunaan Berlebihan"/>
    <x v="14"/>
    <s v="FM 15-28-11-2026"/>
  </r>
  <r>
    <x v="54"/>
    <x v="392"/>
    <n v="1"/>
    <s v="AA 7602 OA"/>
    <x v="7"/>
    <s v="Kerusakan Akibat Kelebihan Beban atau Penggunaan Berlebihan"/>
    <x v="14"/>
    <s v="FM 15-13-1-2026"/>
  </r>
  <r>
    <x v="30"/>
    <x v="392"/>
    <n v="1"/>
    <s v="AA 7625 OA"/>
    <x v="7"/>
    <s v="Kerusakan Akibat Kelebihan Beban atau Penggunaan Berlebihan"/>
    <x v="14"/>
    <s v="FM 15-27-1-2026"/>
  </r>
  <r>
    <x v="19"/>
    <x v="393"/>
    <n v="1"/>
    <s v="AA 7522 OA // MERCY"/>
    <x v="7"/>
    <s v="Kerusakan Akibat Kelebihan Beban atau Penggunaan Berlebihan"/>
    <x v="14"/>
    <s v="FM 15-16-1-2026"/>
  </r>
  <r>
    <x v="29"/>
    <x v="394"/>
    <n v="1"/>
    <s v="BA 7001 PU // MERCY ( 7620 OA )"/>
    <x v="7"/>
    <s v="Kerusakan Akibat Kelebihan Beban atau Penggunaan Berlebihan"/>
    <x v="14"/>
    <s v="FM 15-29-11-2026"/>
  </r>
  <r>
    <x v="0"/>
    <x v="395"/>
    <n v="2"/>
    <s v="AA 7818 OA // MERCY"/>
    <x v="7"/>
    <s v="Kerusakan Akibat Kelebihan Beban atau Penggunaan Berlebihan"/>
    <x v="14"/>
    <s v="FM 15-13-12-2026"/>
  </r>
  <r>
    <x v="14"/>
    <x v="396"/>
    <n v="1"/>
    <s v="AA 7559 OA // MERCY"/>
    <x v="7"/>
    <s v="Kerusakan Akibat Kelebihan Beban atau Penggunaan Berlebihan"/>
    <x v="14"/>
    <s v="FM 15-21-1-2026"/>
  </r>
  <r>
    <x v="7"/>
    <x v="397"/>
    <n v="1"/>
    <s v="BA 7001 PU // MERCY ( 7620 OA )"/>
    <x v="7"/>
    <s v="Kerusakan Akibat Kelebihan Beban atau Penggunaan Berlebihan"/>
    <x v="14"/>
    <s v="FM 15-19-11-2026"/>
  </r>
  <r>
    <x v="34"/>
    <x v="398"/>
    <n v="1"/>
    <s v="AA 7594 OA"/>
    <x v="7"/>
    <s v="Kerusakan Akibat Kelebihan Beban atau Penggunaan Berlebihan"/>
    <x v="14"/>
    <s v="FM 15-2-11-2026"/>
  </r>
  <r>
    <x v="76"/>
    <x v="399"/>
    <n v="1"/>
    <s v="AA 7818 OA // MERCY"/>
    <x v="7"/>
    <s v="Kerusakan Akibat Kelebihan Beban atau Penggunaan Berlebihan"/>
    <x v="14"/>
    <s v="FM 15-21-12-2026"/>
  </r>
  <r>
    <x v="86"/>
    <x v="400"/>
    <n v="1"/>
    <s v="B 7728 IZ"/>
    <x v="7"/>
    <s v="Kerusakan Akibat Kelebihan Beban atau Penggunaan Berlebihan"/>
    <x v="14"/>
    <s v="FM 15-3-11-2026"/>
  </r>
  <r>
    <x v="71"/>
    <x v="401"/>
    <n v="1"/>
    <s v="AA 7270 OA"/>
    <x v="7"/>
    <s v="Kerusakan Akibat Kelebihan Beban atau Penggunaan Berlebihan"/>
    <x v="14"/>
    <s v="FM 15-19-1-2026"/>
  </r>
  <r>
    <x v="38"/>
    <x v="402"/>
    <n v="1"/>
    <s v="AA 7133 OA"/>
    <x v="7"/>
    <s v="Kerusakan Akibat Kelebihan Beban atau Penggunaan Berlebihan"/>
    <x v="14"/>
    <s v="FM 15-22-11-2026"/>
  </r>
  <r>
    <x v="9"/>
    <x v="403"/>
    <n v="1"/>
    <s v="AA 7161 OA"/>
    <x v="7"/>
    <s v="Kerusakan Akibat Kelebihan Beban atau Penggunaan Berlebihan"/>
    <x v="14"/>
    <s v="FM 15-23-12-2026"/>
  </r>
  <r>
    <x v="16"/>
    <x v="404"/>
    <n v="1"/>
    <s v="AA 7560 OA // MERCY"/>
    <x v="7"/>
    <s v="Kerusakan Akibat Kelebihan Beban atau Penggunaan Berlebihan"/>
    <x v="14"/>
    <s v="FM 15-6-12-2026"/>
  </r>
  <r>
    <x v="57"/>
    <x v="404"/>
    <n v="1"/>
    <s v="AA 7581 OA // MERCY"/>
    <x v="7"/>
    <s v="Kerusakan Akibat Kelebihan Beban atau Penggunaan Berlebihan"/>
    <x v="14"/>
    <s v="FM 15-8-12-2026"/>
  </r>
  <r>
    <x v="76"/>
    <x v="404"/>
    <n v="1"/>
    <s v="AA 7817 OA"/>
    <x v="7"/>
    <s v="Kerusakan Akibat Kelebihan Beban atau Penggunaan Berlebihan"/>
    <x v="14"/>
    <s v="FM 15-21-12-2026"/>
  </r>
  <r>
    <x v="76"/>
    <x v="404"/>
    <n v="1"/>
    <s v="AA 7794 OA // MERCY"/>
    <x v="7"/>
    <s v="Kerusakan Akibat Kelebihan Beban atau Penggunaan Berlebihan"/>
    <x v="14"/>
    <s v="FM 15-21-12-2026"/>
  </r>
  <r>
    <x v="3"/>
    <x v="405"/>
    <n v="1"/>
    <s v="AA 7708 OA"/>
    <x v="7"/>
    <s v="Kerusakan Akibat Kelebihan Beban atau Penggunaan Berlebihan"/>
    <x v="14"/>
    <s v="FM 15-7-1-2026"/>
  </r>
  <r>
    <x v="39"/>
    <x v="405"/>
    <n v="1"/>
    <s v="AA 7679 OA"/>
    <x v="7"/>
    <s v="Kerusakan Akibat Kelebihan Beban atau Penggunaan Berlebihan"/>
    <x v="14"/>
    <s v="FM 15-12-1-2026"/>
  </r>
  <r>
    <x v="58"/>
    <x v="406"/>
    <n v="1"/>
    <s v="AA 7761 OA"/>
    <x v="7"/>
    <s v="Kerusakan Akibat Kelebihan Beban atau Penggunaan Berlebihan"/>
    <x v="14"/>
    <s v="FM 15-11-11-2026"/>
  </r>
  <r>
    <x v="33"/>
    <x v="406"/>
    <n v="1"/>
    <s v="AA 7725 OA"/>
    <x v="7"/>
    <s v="Kerusakan Akibat Kelebihan Beban atau Penggunaan Berlebihan"/>
    <x v="14"/>
    <s v="FM 15-22-12-2026"/>
  </r>
  <r>
    <x v="13"/>
    <x v="407"/>
    <n v="1"/>
    <s v="AA 7753 OA // MERCY"/>
    <x v="7"/>
    <s v="Kerusakan Akibat Kelebihan Beban atau Penggunaan Berlebihan"/>
    <x v="14"/>
    <s v="FM 15-12-12-2026"/>
  </r>
  <r>
    <x v="9"/>
    <x v="407"/>
    <n v="1"/>
    <s v="AA 7564 OA"/>
    <x v="7"/>
    <s v="Kerusakan Akibat Kelebihan Beban atau Penggunaan Berlebihan"/>
    <x v="14"/>
    <s v="FM 15-23-12-2026"/>
  </r>
  <r>
    <x v="57"/>
    <x v="408"/>
    <n v="1"/>
    <s v="AA 7562 OA // MERCY"/>
    <x v="7"/>
    <s v="Kerusakan Akibat Kelebihan Beban atau Penggunaan Berlebihan"/>
    <x v="14"/>
    <s v="FM 15-8-12-2026"/>
  </r>
  <r>
    <x v="32"/>
    <x v="409"/>
    <n v="1"/>
    <s v="AA 7226 OA"/>
    <x v="7"/>
    <s v="Kerusakan Akibat Kelebihan Beban atau Penggunaan Berlebihan"/>
    <x v="14"/>
    <s v="FM 15-2-12-2026"/>
  </r>
  <r>
    <x v="30"/>
    <x v="410"/>
    <n v="1"/>
    <s v="AA 7520 OA // MERCY"/>
    <x v="7"/>
    <s v="Kerusakan Akibat Kelebihan Beban atau Penggunaan Berlebihan"/>
    <x v="14"/>
    <s v="FM 15-27-1-2026"/>
  </r>
  <r>
    <x v="52"/>
    <x v="411"/>
    <n v="1"/>
    <s v="AA 7520 OA // MERCY"/>
    <x v="7"/>
    <s v="Kerusakan Akibat Kelebihan Beban atau Penggunaan Berlebihan"/>
    <x v="14"/>
    <s v="FM 15-9-1-2026"/>
  </r>
  <r>
    <x v="20"/>
    <x v="412"/>
    <n v="1"/>
    <s v="AA 7601 OA"/>
    <x v="7"/>
    <s v="Kerusakan Akibat Kelebihan Beban atau Penggunaan Berlebihan"/>
    <x v="14"/>
    <s v="FM 15-30-1-2026"/>
  </r>
  <r>
    <x v="43"/>
    <x v="412"/>
    <n v="1"/>
    <s v="AA 7611 OA"/>
    <x v="7"/>
    <s v="Kerusakan Akibat Kelebihan Beban atau Penggunaan Berlebihan"/>
    <x v="14"/>
    <s v="FM 15-16-11-2026"/>
  </r>
  <r>
    <x v="56"/>
    <x v="413"/>
    <n v="1"/>
    <s v="AA 7067 OA"/>
    <x v="7"/>
    <s v="Kerusakan Akibat Kelebihan Beban atau Penggunaan Berlebihan"/>
    <x v="14"/>
    <s v="FM 15-17-12-2026"/>
  </r>
  <r>
    <x v="66"/>
    <x v="414"/>
    <n v="1"/>
    <s v="AA 7709 OA"/>
    <x v="7"/>
    <s v="Kerusakan Akibat Kelebihan Beban atau Penggunaan Berlebihan"/>
    <x v="14"/>
    <s v="FM 15-15-12-2026"/>
  </r>
  <r>
    <x v="66"/>
    <x v="415"/>
    <n v="1"/>
    <s v="AA 7709 OA"/>
    <x v="7"/>
    <s v="Kerusakan Akibat Kelebihan Beban atau Penggunaan Berlebihan"/>
    <x v="14"/>
    <s v="FM 15-15-12-2026"/>
  </r>
  <r>
    <x v="66"/>
    <x v="416"/>
    <n v="1"/>
    <s v="AA 7709 OA"/>
    <x v="7"/>
    <s v="Kerusakan Akibat Kelebihan Beban atau Penggunaan Berlebihan"/>
    <x v="14"/>
    <s v="FM 15-15-12-2026"/>
  </r>
  <r>
    <x v="50"/>
    <x v="417"/>
    <n v="1"/>
    <s v="DD 7291 MZ"/>
    <x v="7"/>
    <s v="Kerusakan Akibat Kelebihan Beban atau Penggunaan Berlebihan"/>
    <x v="14"/>
    <s v="FM 15-31-12-2026"/>
  </r>
  <r>
    <x v="60"/>
    <x v="418"/>
    <n v="1"/>
    <s v="AA 7660 OA"/>
    <x v="7"/>
    <s v="Kerusakan Akibat Kelebihan Beban atau Penggunaan Berlebihan"/>
    <x v="14"/>
    <s v="FM 15-2-1-2026"/>
  </r>
  <r>
    <x v="30"/>
    <x v="419"/>
    <n v="1"/>
    <s v="AA 7741 OA"/>
    <x v="7"/>
    <s v="Kerusakan Akibat Kelebihan Beban atau Penggunaan Berlebihan"/>
    <x v="14"/>
    <s v="FM 15-27-1-2026"/>
  </r>
  <r>
    <x v="87"/>
    <x v="419"/>
    <n v="1"/>
    <s v="AA 7737 OA"/>
    <x v="7"/>
    <s v="Kerusakan Akibat Kelebihan Beban atau Penggunaan Berlebihan"/>
    <x v="14"/>
    <s v="FM 15-14-12-2026"/>
  </r>
  <r>
    <x v="66"/>
    <x v="419"/>
    <n v="1"/>
    <s v="AA 7812 OA"/>
    <x v="7"/>
    <s v="Kerusakan Akibat Kelebihan Beban atau Penggunaan Berlebihan"/>
    <x v="14"/>
    <s v="FM 15-15-12-2026"/>
  </r>
  <r>
    <x v="66"/>
    <x v="419"/>
    <n v="1"/>
    <s v="AA 7295 OA"/>
    <x v="7"/>
    <s v="Kerusakan Akibat Kelebihan Beban atau Penggunaan Berlebihan"/>
    <x v="14"/>
    <s v="FM 15-15-12-2026"/>
  </r>
  <r>
    <x v="66"/>
    <x v="420"/>
    <n v="1"/>
    <s v="AA 7709 OA"/>
    <x v="7"/>
    <s v="Kerusakan Akibat Kelebihan Beban atau Penggunaan Berlebihan"/>
    <x v="14"/>
    <s v="FM 15-15-12-2026"/>
  </r>
  <r>
    <x v="59"/>
    <x v="421"/>
    <n v="2"/>
    <s v="AA 7161 OA"/>
    <x v="7"/>
    <s v="Kerusakan Akibat Kelebihan Beban atau Penggunaan Berlebihan"/>
    <x v="14"/>
    <s v="FM 15-3-12-2026"/>
  </r>
  <r>
    <x v="20"/>
    <x v="422"/>
    <n v="1"/>
    <s v="AA 7805 OA"/>
    <x v="7"/>
    <s v="Kerusakan Akibat Kelebihan Beban atau Penggunaan Berlebihan"/>
    <x v="14"/>
    <s v="FM 15-30-1-2026"/>
  </r>
  <r>
    <x v="2"/>
    <x v="423"/>
    <n v="1"/>
    <s v="AA 7696 OA // MERCY"/>
    <x v="7"/>
    <s v="Kerusakan Akibat Kelebihan Beban atau Penggunaan Berlebihan"/>
    <x v="14"/>
    <s v="FM 15-27-12-2026"/>
  </r>
  <r>
    <x v="62"/>
    <x v="424"/>
    <n v="1"/>
    <s v="BA 7001 PU // MERCY"/>
    <x v="7"/>
    <s v="Kerusakan Akibat Kelebihan Beban atau Penggunaan Berlebihan"/>
    <x v="14"/>
    <s v="FM 15-4-11-2026"/>
  </r>
  <r>
    <x v="22"/>
    <x v="424"/>
    <n v="1"/>
    <s v="B 7728 IZ // MERCY"/>
    <x v="7"/>
    <s v="Kerusakan Akibat Kelebihan Beban atau Penggunaan Berlebihan"/>
    <x v="14"/>
    <s v="FM 15-6-11-2026"/>
  </r>
  <r>
    <x v="94"/>
    <x v="424"/>
    <n v="1"/>
    <s v="AA 7795 OA"/>
    <x v="7"/>
    <s v="Kerusakan Akibat Kelebihan Beban atau Penggunaan Berlebihan"/>
    <x v="14"/>
    <s v="FM 15-30-11-2026"/>
  </r>
  <r>
    <x v="46"/>
    <x v="424"/>
    <n v="1"/>
    <s v="AA 7753 OA // MERCY"/>
    <x v="7"/>
    <s v="Kerusakan Akibat Kelebihan Beban atau Penggunaan Berlebihan"/>
    <x v="14"/>
    <s v="FM 15-28-12-2026"/>
  </r>
  <r>
    <x v="2"/>
    <x v="425"/>
    <n v="1"/>
    <s v="AA 7696 OA // MERCY"/>
    <x v="7"/>
    <s v="Kerusakan Akibat Kelebihan Beban atau Penggunaan Berlebihan"/>
    <x v="14"/>
    <s v="FM 15-27-12-2026"/>
  </r>
  <r>
    <x v="54"/>
    <x v="426"/>
    <n v="1"/>
    <s v="AA 7794 OA // MERCY"/>
    <x v="7"/>
    <s v="Kerusakan Akibat Kelebihan Beban atau Penggunaan Berlebihan"/>
    <x v="14"/>
    <s v="FM 15-13-1-2026"/>
  </r>
  <r>
    <x v="62"/>
    <x v="426"/>
    <n v="1"/>
    <s v="BA 7001 PU // MERCY"/>
    <x v="7"/>
    <s v="Kerusakan Akibat Kelebihan Beban atau Penggunaan Berlebihan"/>
    <x v="14"/>
    <s v="FM 15-4-11-2026"/>
  </r>
  <r>
    <x v="62"/>
    <x v="426"/>
    <n v="1"/>
    <s v="BA 7033 PU // MERCY"/>
    <x v="7"/>
    <s v="Kerusakan Akibat Kelebihan Beban atau Penggunaan Berlebihan"/>
    <x v="14"/>
    <s v="FM 15-4-11-2026"/>
  </r>
  <r>
    <x v="81"/>
    <x v="426"/>
    <n v="1"/>
    <s v="AA 7583 OA // MERCY"/>
    <x v="7"/>
    <s v="Kerusakan Akibat Kelebihan Beban atau Penggunaan Berlebihan"/>
    <x v="14"/>
    <s v="FM 15-9-11-2026"/>
  </r>
  <r>
    <x v="29"/>
    <x v="426"/>
    <n v="1"/>
    <s v="AA 7728 OA // MERCY"/>
    <x v="7"/>
    <s v="Kerusakan Akibat Kelebihan Beban atau Penggunaan Berlebihan"/>
    <x v="14"/>
    <s v="FM 15-29-11-2026"/>
  </r>
  <r>
    <x v="56"/>
    <x v="426"/>
    <n v="1"/>
    <s v="AA 7796 OA // MERCY"/>
    <x v="7"/>
    <s v="Kerusakan Akibat Kelebihan Beban atau Penggunaan Berlebihan"/>
    <x v="14"/>
    <s v="FM 15-17-12-2026"/>
  </r>
  <r>
    <x v="46"/>
    <x v="426"/>
    <n v="1"/>
    <s v="AA 7753 OA // MERCY"/>
    <x v="7"/>
    <s v="Kerusakan Akibat Kelebihan Beban atau Penggunaan Berlebihan"/>
    <x v="14"/>
    <s v="FM 15-28-12-2026"/>
  </r>
  <r>
    <x v="2"/>
    <x v="427"/>
    <n v="1"/>
    <s v="AA 7696 OA // MERCY"/>
    <x v="7"/>
    <s v="Kerusakan Akibat Kelebihan Beban atau Penggunaan Berlebihan"/>
    <x v="14"/>
    <s v="FM 15-27-12-2026"/>
  </r>
  <r>
    <x v="62"/>
    <x v="428"/>
    <n v="1"/>
    <s v="BA 7001 PU // MERCY"/>
    <x v="7"/>
    <s v="Kerusakan Akibat Kelebihan Beban atau Penggunaan Berlebihan"/>
    <x v="14"/>
    <s v="FM 15-4-11-2026"/>
  </r>
  <r>
    <x v="62"/>
    <x v="428"/>
    <n v="1"/>
    <s v="BA 7033 PU // MERCY"/>
    <x v="7"/>
    <s v="Kerusakan Akibat Kelebihan Beban atau Penggunaan Berlebihan"/>
    <x v="14"/>
    <s v="FM 15-4-11-2026"/>
  </r>
  <r>
    <x v="48"/>
    <x v="428"/>
    <n v="1"/>
    <s v="AA 7522 OA // MERCY"/>
    <x v="7"/>
    <s v="Kerusakan Akibat Kelebihan Beban atau Penggunaan Berlebihan"/>
    <x v="14"/>
    <s v="FM 15-26-11-2026"/>
  </r>
  <r>
    <x v="89"/>
    <x v="428"/>
    <n v="1"/>
    <s v="AA 7554 OA // MERCY"/>
    <x v="7"/>
    <s v="Kerusakan Akibat Kelebihan Beban atau Penggunaan Berlebihan"/>
    <x v="14"/>
    <s v="FM 15-4-12-2026"/>
  </r>
  <r>
    <x v="46"/>
    <x v="428"/>
    <n v="1"/>
    <s v="AA 7753 OA // MERCY"/>
    <x v="7"/>
    <s v="Kerusakan Akibat Kelebihan Beban atau Penggunaan Berlebihan"/>
    <x v="14"/>
    <s v="FM 15-28-12-2026"/>
  </r>
  <r>
    <x v="62"/>
    <x v="429"/>
    <n v="1"/>
    <s v="BA 7033 PU // MERCY"/>
    <x v="7"/>
    <s v="Kerusakan Akibat Kelebihan Beban atau Penggunaan Berlebihan"/>
    <x v="14"/>
    <s v="FM 15-4-11-2026"/>
  </r>
  <r>
    <x v="48"/>
    <x v="429"/>
    <n v="1"/>
    <s v="AA 7522 OA // MERCY"/>
    <x v="7"/>
    <s v="Kerusakan Akibat Kelebihan Beban atau Penggunaan Berlebihan"/>
    <x v="14"/>
    <s v="FM 15-26-11-2026"/>
  </r>
  <r>
    <x v="29"/>
    <x v="429"/>
    <n v="1"/>
    <s v="AA 7795 OA"/>
    <x v="7"/>
    <s v="Kerusakan Akibat Kelebihan Beban atau Penggunaan Berlebihan"/>
    <x v="14"/>
    <s v="FM 15-29-11-2026"/>
  </r>
  <r>
    <x v="76"/>
    <x v="429"/>
    <n v="1"/>
    <s v="AA 7817 OA"/>
    <x v="7"/>
    <s v="Kerusakan Akibat Kelebihan Beban atau Penggunaan Berlebihan"/>
    <x v="14"/>
    <s v="FM 15-21-12-2026"/>
  </r>
  <r>
    <x v="50"/>
    <x v="429"/>
    <n v="1"/>
    <s v="AA 7520 OA // MERCY"/>
    <x v="7"/>
    <s v="Kerusakan Akibat Kelebihan Beban atau Penggunaan Berlebihan"/>
    <x v="14"/>
    <s v="FM 15-31-12-2026"/>
  </r>
  <r>
    <x v="39"/>
    <x v="430"/>
    <n v="1"/>
    <s v="AA 7724 OA"/>
    <x v="7"/>
    <s v="Kerusakan Akibat Kelebihan Beban atau Penggunaan Berlebihan"/>
    <x v="14"/>
    <s v="FM 15-12-1-2026"/>
  </r>
  <r>
    <x v="83"/>
    <x v="431"/>
    <n v="1"/>
    <s v="DD 7291 MZ"/>
    <x v="7"/>
    <s v="Kerusakan Akibat Kelebihan Beban atau Penggunaan Berlebihan"/>
    <x v="14"/>
    <s v="FM 15-7-12-2026"/>
  </r>
  <r>
    <x v="4"/>
    <x v="432"/>
    <n v="1"/>
    <s v="AA 7728 OA // MERCY"/>
    <x v="7"/>
    <s v="Kerusakan Akibat Kelebihan Beban atau Penggunaan Berlebihan"/>
    <x v="14"/>
    <s v="FM 15-8-1-2026"/>
  </r>
  <r>
    <x v="26"/>
    <x v="433"/>
    <n v="1"/>
    <s v="AA 7795 OA // MERCY"/>
    <x v="7"/>
    <s v="Kerusakan Akibat Kelebihan Beban atau Penggunaan Berlebihan"/>
    <x v="14"/>
    <s v="FM 15-26-12-2026"/>
  </r>
  <r>
    <x v="82"/>
    <x v="434"/>
    <n v="2"/>
    <s v="AA 7813 OA // MERCY"/>
    <x v="7"/>
    <s v="Kerusakan Akibat Kelebihan Beban atau Penggunaan Berlebihan"/>
    <x v="14"/>
    <s v="FM 15-13-11-2026"/>
  </r>
  <r>
    <x v="40"/>
    <x v="435"/>
    <n v="2"/>
    <s v="AA 7809 OA // MERCY"/>
    <x v="7"/>
    <s v="Kerusakan Akibat Kelebihan Beban atau Penggunaan Berlebihan"/>
    <x v="14"/>
    <s v="FM 15-20-1-2026"/>
  </r>
  <r>
    <x v="60"/>
    <x v="436"/>
    <n v="2"/>
    <s v="AA 7695 OA"/>
    <x v="7"/>
    <s v="Kerusakan Akibat Kelebihan Beban atau Penggunaan Berlebihan"/>
    <x v="14"/>
    <s v="FM 15-2-1-2026"/>
  </r>
  <r>
    <x v="3"/>
    <x v="436"/>
    <n v="2"/>
    <s v="AA 7728 OA // MERCY"/>
    <x v="7"/>
    <s v="Kerusakan Akibat Kelebihan Beban atau Penggunaan Berlebihan"/>
    <x v="14"/>
    <s v="FM 15-7-1-2026"/>
  </r>
  <r>
    <x v="4"/>
    <x v="436"/>
    <n v="2"/>
    <s v="AA 7641 OA // MERCY"/>
    <x v="7"/>
    <s v="Kerusakan Akibat Kelebihan Beban atau Penggunaan Berlebihan"/>
    <x v="14"/>
    <s v="FM 15-8-1-2026"/>
  </r>
  <r>
    <x v="52"/>
    <x v="436"/>
    <n v="2"/>
    <s v="AA 7812 OA"/>
    <x v="7"/>
    <s v="Kerusakan Akibat Kelebihan Beban atau Penggunaan Berlebihan"/>
    <x v="14"/>
    <s v="FM 15-9-1-2026"/>
  </r>
  <r>
    <x v="39"/>
    <x v="436"/>
    <n v="2"/>
    <s v="AA 7517 OD"/>
    <x v="7"/>
    <s v="Kerusakan Akibat Kelebihan Beban atau Penggunaan Berlebihan"/>
    <x v="14"/>
    <s v="FM 15-12-1-2026"/>
  </r>
  <r>
    <x v="39"/>
    <x v="436"/>
    <n v="2"/>
    <s v="AA 7804 OA"/>
    <x v="7"/>
    <s v="Kerusakan Akibat Kelebihan Beban atau Penggunaan Berlebihan"/>
    <x v="14"/>
    <s v="FM 15-12-1-2026"/>
  </r>
  <r>
    <x v="19"/>
    <x v="436"/>
    <n v="2"/>
    <s v="AA 7552 OA"/>
    <x v="7"/>
    <s v="Kerusakan Akibat Kelebihan Beban atau Penggunaan Berlebihan"/>
    <x v="14"/>
    <s v="FM 15-16-1-2026"/>
  </r>
  <r>
    <x v="19"/>
    <x v="436"/>
    <n v="2"/>
    <s v="AA 7522 OA // MERCY"/>
    <x v="7"/>
    <s v="Kerusakan Akibat Kelebihan Beban atau Penggunaan Berlebihan"/>
    <x v="14"/>
    <s v="FM 15-16-1-2026"/>
  </r>
  <r>
    <x v="71"/>
    <x v="436"/>
    <n v="2"/>
    <s v="AA 7059 OA"/>
    <x v="7"/>
    <s v="Kerusakan Akibat Kelebihan Beban atau Penggunaan Berlebihan"/>
    <x v="14"/>
    <s v="FM 15-19-1-2026"/>
  </r>
  <r>
    <x v="15"/>
    <x v="436"/>
    <n v="2"/>
    <s v="AA 7819 OA"/>
    <x v="7"/>
    <s v="Kerusakan Akibat Kelebihan Beban atau Penggunaan Berlebihan"/>
    <x v="14"/>
    <s v="FM 15-22-1-2026"/>
  </r>
  <r>
    <x v="15"/>
    <x v="436"/>
    <n v="2"/>
    <s v="AA 7643 OA // MERCY"/>
    <x v="7"/>
    <s v="Kerusakan Akibat Kelebihan Beban atau Penggunaan Berlebihan"/>
    <x v="14"/>
    <s v="FM 15-22-1-2026"/>
  </r>
  <r>
    <x v="15"/>
    <x v="436"/>
    <n v="2"/>
    <s v="AA 7559 OA // MERCY"/>
    <x v="7"/>
    <s v="Kerusakan Akibat Kelebihan Beban atau Penggunaan Berlebihan"/>
    <x v="14"/>
    <s v="FM 15-22-1-2026"/>
  </r>
  <r>
    <x v="35"/>
    <x v="436"/>
    <n v="2"/>
    <s v="AA 7793 OA // MERCY"/>
    <x v="7"/>
    <s v="Kerusakan Akibat Kelebihan Beban atau Penggunaan Berlebihan"/>
    <x v="14"/>
    <s v="FM 15-26-1-2026"/>
  </r>
  <r>
    <x v="28"/>
    <x v="436"/>
    <n v="2"/>
    <s v="AA 7802 OA"/>
    <x v="7"/>
    <s v="Kerusakan Akibat Kelebihan Beban atau Penggunaan Berlebihan"/>
    <x v="14"/>
    <s v="FM 15-1-11-2026"/>
  </r>
  <r>
    <x v="22"/>
    <x v="436"/>
    <n v="2"/>
    <s v="AA 7728 OA // MERCY"/>
    <x v="7"/>
    <s v="Kerusakan Akibat Kelebihan Beban atau Penggunaan Berlebihan"/>
    <x v="14"/>
    <s v="FM 15-6-11-2026"/>
  </r>
  <r>
    <x v="82"/>
    <x v="436"/>
    <n v="2"/>
    <s v="AA 7708 OA"/>
    <x v="7"/>
    <s v="Kerusakan Akibat Kelebihan Beban atau Penggunaan Berlebihan"/>
    <x v="14"/>
    <s v="FM 15-13-11-2026"/>
  </r>
  <r>
    <x v="43"/>
    <x v="436"/>
    <n v="2"/>
    <s v="AA 7814 OA"/>
    <x v="7"/>
    <s v="Kerusakan Akibat Kelebihan Beban atau Penggunaan Berlebihan"/>
    <x v="14"/>
    <s v="FM 15-16-11-2026"/>
  </r>
  <r>
    <x v="48"/>
    <x v="436"/>
    <n v="2"/>
    <s v="AA 7793 OA"/>
    <x v="7"/>
    <s v="Kerusakan Akibat Kelebihan Beban atau Penggunaan Berlebihan"/>
    <x v="14"/>
    <s v="FM 15-26-11-2026"/>
  </r>
  <r>
    <x v="29"/>
    <x v="436"/>
    <n v="2"/>
    <s v="AA 7270 OA"/>
    <x v="7"/>
    <s v="Kerusakan Akibat Kelebihan Beban atau Penggunaan Berlebihan"/>
    <x v="14"/>
    <s v="FM 15-29-11-2026"/>
  </r>
  <r>
    <x v="79"/>
    <x v="436"/>
    <n v="2"/>
    <s v="AA 7661 OA"/>
    <x v="7"/>
    <s v="Kerusakan Akibat Kelebihan Beban atau Penggunaan Berlebihan"/>
    <x v="14"/>
    <s v="FM 15-1-12-2026"/>
  </r>
  <r>
    <x v="59"/>
    <x v="436"/>
    <n v="2"/>
    <s v="AA 7026 OA"/>
    <x v="7"/>
    <s v="Kerusakan Akibat Kelebihan Beban atau Penggunaan Berlebihan"/>
    <x v="14"/>
    <s v="FM 15-3-12-2026"/>
  </r>
  <r>
    <x v="59"/>
    <x v="436"/>
    <n v="2"/>
    <s v="AA 7582 OA // MERCY"/>
    <x v="7"/>
    <s v="Kerusakan Akibat Kelebihan Beban atau Penggunaan Berlebihan"/>
    <x v="14"/>
    <s v="FM 15-3-12-2026"/>
  </r>
  <r>
    <x v="59"/>
    <x v="436"/>
    <n v="2"/>
    <s v="AA 7806 OA"/>
    <x v="7"/>
    <s v="Kerusakan Akibat Kelebihan Beban atau Penggunaan Berlebihan"/>
    <x v="14"/>
    <s v="FM 15-3-12-2026"/>
  </r>
  <r>
    <x v="42"/>
    <x v="436"/>
    <n v="2"/>
    <s v="AA 7562 OA // MERCY"/>
    <x v="7"/>
    <s v="Kerusakan Akibat Kelebihan Beban atau Penggunaan Berlebihan"/>
    <x v="14"/>
    <s v="FM 15-9-12-2026"/>
  </r>
  <r>
    <x v="45"/>
    <x v="436"/>
    <n v="2"/>
    <s v="AA 7547 OA"/>
    <x v="7"/>
    <s v="Kerusakan Akibat Kelebihan Beban atau Penggunaan Berlebihan"/>
    <x v="14"/>
    <s v="FM 15-10-12-2026"/>
  </r>
  <r>
    <x v="45"/>
    <x v="436"/>
    <n v="2"/>
    <s v="AA 7288 OA"/>
    <x v="7"/>
    <s v="Kerusakan Akibat Kelebihan Beban atau Penggunaan Berlebihan"/>
    <x v="14"/>
    <s v="FM 15-10-12-2026"/>
  </r>
  <r>
    <x v="0"/>
    <x v="436"/>
    <n v="2"/>
    <s v="AA 7550 OA"/>
    <x v="7"/>
    <s v="Kerusakan Akibat Kelebihan Beban atau Penggunaan Berlebihan"/>
    <x v="14"/>
    <s v="FM 15-13-12-2026"/>
  </r>
  <r>
    <x v="66"/>
    <x v="436"/>
    <n v="2"/>
    <s v="AA 7796 OA // MERCY"/>
    <x v="7"/>
    <s v="Kerusakan Akibat Kelebihan Beban atau Penggunaan Berlebihan"/>
    <x v="14"/>
    <s v="FM 15-15-12-2026"/>
  </r>
  <r>
    <x v="33"/>
    <x v="436"/>
    <n v="2"/>
    <s v="AA 7581 OA // MERCY"/>
    <x v="7"/>
    <s v="Kerusakan Akibat Kelebihan Beban atau Penggunaan Berlebihan"/>
    <x v="14"/>
    <s v="FM 15-22-12-2026"/>
  </r>
  <r>
    <x v="9"/>
    <x v="436"/>
    <n v="2"/>
    <s v="AA 7027 OA"/>
    <x v="7"/>
    <s v="Kerusakan Akibat Kelebihan Beban atau Penggunaan Berlebihan"/>
    <x v="14"/>
    <s v="FM 15-23-12-2026"/>
  </r>
  <r>
    <x v="10"/>
    <x v="436"/>
    <n v="2"/>
    <s v="AA 7098 OA"/>
    <x v="7"/>
    <s v="Kerusakan Akibat Kelebihan Beban atau Penggunaan Berlebihan"/>
    <x v="14"/>
    <s v="FM 15-25-12-2026"/>
  </r>
  <r>
    <x v="4"/>
    <x v="437"/>
    <n v="2"/>
    <s v="AA 7818 OA // MERCY"/>
    <x v="7"/>
    <s v="Kerusakan Akibat Kelebihan Beban atau Penggunaan Berlebihan"/>
    <x v="14"/>
    <s v="FM 15-8-1-2026"/>
  </r>
  <r>
    <x v="52"/>
    <x v="437"/>
    <n v="2"/>
    <s v="AA 7817 OA"/>
    <x v="7"/>
    <s v="Kerusakan Akibat Kelebihan Beban atau Penggunaan Berlebihan"/>
    <x v="14"/>
    <s v="FM 15-9-1-2026"/>
  </r>
  <r>
    <x v="78"/>
    <x v="437"/>
    <n v="2"/>
    <s v="AA 7271 OA"/>
    <x v="7"/>
    <s v="Kerusakan Akibat Kelebihan Beban atau Penggunaan Berlebihan"/>
    <x v="14"/>
    <s v="FM 15-25-1-2026"/>
  </r>
  <r>
    <x v="41"/>
    <x v="437"/>
    <n v="2"/>
    <s v="AA 7699 OA"/>
    <x v="7"/>
    <s v="Kerusakan Akibat Kelebihan Beban atau Penggunaan Berlebihan"/>
    <x v="14"/>
    <s v="FM 15-5-12-2026"/>
  </r>
  <r>
    <x v="16"/>
    <x v="437"/>
    <n v="2"/>
    <s v="AA 7817 OA"/>
    <x v="7"/>
    <s v="Kerusakan Akibat Kelebihan Beban atau Penggunaan Berlebihan"/>
    <x v="14"/>
    <s v="FM 15-6-12-2026"/>
  </r>
  <r>
    <x v="2"/>
    <x v="437"/>
    <n v="2"/>
    <s v="AA 7534 OA"/>
    <x v="7"/>
    <s v="Kerusakan Akibat Kelebihan Beban atau Penggunaan Berlebihan"/>
    <x v="14"/>
    <s v="FM 15-27-12-2026"/>
  </r>
  <r>
    <x v="2"/>
    <x v="437"/>
    <n v="2"/>
    <s v="AA 7696 OA // MERCY"/>
    <x v="7"/>
    <s v="Kerusakan Akibat Kelebihan Beban atau Penggunaan Berlebihan"/>
    <x v="14"/>
    <s v="FM 15-27-12-2026"/>
  </r>
  <r>
    <x v="40"/>
    <x v="438"/>
    <n v="2"/>
    <s v="AA 7642 OA"/>
    <x v="7"/>
    <s v="Kerusakan Akibat Kelebihan Beban atau Penggunaan Berlebihan"/>
    <x v="14"/>
    <s v="FM 15-20-1-2026"/>
  </r>
  <r>
    <x v="29"/>
    <x v="438"/>
    <n v="2"/>
    <s v="AA 7762 OA"/>
    <x v="7"/>
    <s v="Kerusakan Akibat Kelebihan Beban atau Penggunaan Berlebihan"/>
    <x v="14"/>
    <s v="FM 15-29-11-2026"/>
  </r>
  <r>
    <x v="29"/>
    <x v="438"/>
    <n v="2"/>
    <s v="AA 7795 OA"/>
    <x v="7"/>
    <s v="Kerusakan Akibat Kelebihan Beban atau Penggunaan Berlebihan"/>
    <x v="14"/>
    <s v="FM 15-29-11-2026"/>
  </r>
  <r>
    <x v="76"/>
    <x v="438"/>
    <n v="2"/>
    <s v="AA 7795 OA"/>
    <x v="7"/>
    <s v="Kerusakan Akibat Kelebihan Beban atau Penggunaan Berlebihan"/>
    <x v="14"/>
    <s v="FM 15-21-12-2026"/>
  </r>
  <r>
    <x v="50"/>
    <x v="438"/>
    <n v="2"/>
    <s v="AA 7753 OA"/>
    <x v="7"/>
    <s v="Kerusakan Akibat Kelebihan Beban atau Penggunaan Berlebihan"/>
    <x v="14"/>
    <s v="FM 15-31-12-2026"/>
  </r>
  <r>
    <x v="4"/>
    <x v="439"/>
    <n v="2"/>
    <s v="AA 7292 OA"/>
    <x v="7"/>
    <s v="Kerusakan Akibat Kelebihan Beban atau Penggunaan Berlebihan"/>
    <x v="14"/>
    <s v="FM 15-8-1-2026"/>
  </r>
  <r>
    <x v="73"/>
    <x v="439"/>
    <n v="2"/>
    <s v="AA 7794 OA // MERCY"/>
    <x v="7"/>
    <s v="Kerusakan Akibat Kelebihan Beban atau Penggunaan Berlebihan"/>
    <x v="14"/>
    <s v="FM 15-15-1-2026"/>
  </r>
  <r>
    <x v="19"/>
    <x v="439"/>
    <n v="2"/>
    <s v="AA 7594 OA"/>
    <x v="7"/>
    <s v="Kerusakan Akibat Kelebihan Beban atau Penggunaan Berlebihan"/>
    <x v="14"/>
    <s v="FM 15-16-1-2026"/>
  </r>
  <r>
    <x v="35"/>
    <x v="439"/>
    <n v="2"/>
    <s v="AA 7617 OA"/>
    <x v="7"/>
    <s v="Kerusakan Akibat Kelebihan Beban atau Penggunaan Berlebihan"/>
    <x v="14"/>
    <s v="FM 15-26-1-2026"/>
  </r>
  <r>
    <x v="20"/>
    <x v="439"/>
    <n v="2"/>
    <s v="AA 7593 OA"/>
    <x v="7"/>
    <s v="Kerusakan Akibat Kelebihan Beban atau Penggunaan Berlebihan"/>
    <x v="14"/>
    <s v="FM 15-30-1-2026"/>
  </r>
  <r>
    <x v="21"/>
    <x v="439"/>
    <n v="2"/>
    <s v="AA 7625 OA"/>
    <x v="7"/>
    <s v="Kerusakan Akibat Kelebihan Beban atau Penggunaan Berlebihan"/>
    <x v="14"/>
    <s v="FM 15-31-1-2026"/>
  </r>
  <r>
    <x v="28"/>
    <x v="439"/>
    <n v="2"/>
    <s v="AA 7729 OA"/>
    <x v="7"/>
    <s v="Kerusakan Akibat Kelebihan Beban atau Penggunaan Berlebihan"/>
    <x v="14"/>
    <s v="FM 15-1-11-2026"/>
  </r>
  <r>
    <x v="34"/>
    <x v="439"/>
    <n v="2"/>
    <s v="AA 7716 OA"/>
    <x v="7"/>
    <s v="Kerusakan Akibat Kelebihan Beban atau Penggunaan Berlebihan"/>
    <x v="14"/>
    <s v="FM 15-2-11-2026"/>
  </r>
  <r>
    <x v="62"/>
    <x v="439"/>
    <n v="2"/>
    <s v="AA 7615 OA"/>
    <x v="7"/>
    <s v="Kerusakan Akibat Kelebihan Beban atau Penggunaan Berlebihan"/>
    <x v="14"/>
    <s v="FM 15-4-11-2026"/>
  </r>
  <r>
    <x v="81"/>
    <x v="439"/>
    <n v="2"/>
    <s v="AA 7729 OA"/>
    <x v="7"/>
    <s v="Kerusakan Akibat Kelebihan Beban atau Penggunaan Berlebihan"/>
    <x v="14"/>
    <s v="FM 15-9-11-2026"/>
  </r>
  <r>
    <x v="82"/>
    <x v="439"/>
    <n v="2"/>
    <s v="AA 7712 OA"/>
    <x v="7"/>
    <s v="Kerusakan Akibat Kelebihan Beban atau Penggunaan Berlebihan"/>
    <x v="14"/>
    <s v="FM 15-13-11-2026"/>
  </r>
  <r>
    <x v="43"/>
    <x v="439"/>
    <n v="2"/>
    <s v="AA 7593 OA"/>
    <x v="7"/>
    <s v="Kerusakan Akibat Kelebihan Beban atau Penggunaan Berlebihan"/>
    <x v="14"/>
    <s v="FM 15-16-11-2026"/>
  </r>
  <r>
    <x v="1"/>
    <x v="439"/>
    <n v="2"/>
    <s v="AA 7765 OA"/>
    <x v="7"/>
    <s v="Kerusakan Akibat Kelebihan Beban atau Penggunaan Berlebihan"/>
    <x v="14"/>
    <s v="FM 15-25-11-2026"/>
  </r>
  <r>
    <x v="48"/>
    <x v="439"/>
    <n v="2"/>
    <s v="AA 7613 OA"/>
    <x v="7"/>
    <s v="Kerusakan Akibat Kelebihan Beban atau Penggunaan Berlebihan"/>
    <x v="14"/>
    <s v="FM 15-26-11-2026"/>
  </r>
  <r>
    <x v="65"/>
    <x v="439"/>
    <n v="2"/>
    <s v="AA 7628 OA"/>
    <x v="7"/>
    <s v="Kerusakan Akibat Kelebihan Beban atau Penggunaan Berlebihan"/>
    <x v="14"/>
    <s v="FM 15-27-11-2026"/>
  </r>
  <r>
    <x v="65"/>
    <x v="439"/>
    <n v="2"/>
    <s v="AA 7615 OA"/>
    <x v="7"/>
    <s v="Kerusakan Akibat Kelebihan Beban atau Penggunaan Berlebihan"/>
    <x v="14"/>
    <s v="FM 15-27-11-2026"/>
  </r>
  <r>
    <x v="79"/>
    <x v="439"/>
    <n v="2"/>
    <s v="AA 7045 OA"/>
    <x v="7"/>
    <s v="Kerusakan Akibat Kelebihan Beban atau Penggunaan Berlebihan"/>
    <x v="14"/>
    <s v="FM 15-1-12-2026"/>
  </r>
  <r>
    <x v="41"/>
    <x v="439"/>
    <n v="2"/>
    <s v="AA 7737 OA"/>
    <x v="7"/>
    <s v="Kerusakan Akibat Kelebihan Beban atau Penggunaan Berlebihan"/>
    <x v="14"/>
    <s v="FM 15-5-12-2026"/>
  </r>
  <r>
    <x v="57"/>
    <x v="439"/>
    <n v="2"/>
    <s v="AA 7741 OA"/>
    <x v="7"/>
    <s v="Kerusakan Akibat Kelebihan Beban atau Penggunaan Berlebihan"/>
    <x v="14"/>
    <s v="FM 15-8-12-2026"/>
  </r>
  <r>
    <x v="66"/>
    <x v="439"/>
    <n v="2"/>
    <s v="AA 7602 OA"/>
    <x v="7"/>
    <s v="Kerusakan Akibat Kelebihan Beban atau Penggunaan Berlebihan"/>
    <x v="14"/>
    <s v="FM 15-15-12-2026"/>
  </r>
  <r>
    <x v="56"/>
    <x v="439"/>
    <n v="2"/>
    <s v="AA 7716 OA"/>
    <x v="7"/>
    <s v="Kerusakan Akibat Kelebihan Beban atau Penggunaan Berlebihan"/>
    <x v="14"/>
    <s v="FM 15-17-12-2026"/>
  </r>
  <r>
    <x v="76"/>
    <x v="439"/>
    <n v="2"/>
    <s v="AA 7738 OA"/>
    <x v="7"/>
    <s v="Kerusakan Akibat Kelebihan Beban atau Penggunaan Berlebihan"/>
    <x v="14"/>
    <s v="FM 15-21-12-2026"/>
  </r>
  <r>
    <x v="10"/>
    <x v="439"/>
    <n v="2"/>
    <s v="AA 7614 OA"/>
    <x v="7"/>
    <s v="Kerusakan Akibat Kelebihan Beban atau Penggunaan Berlebihan"/>
    <x v="14"/>
    <s v="FM 15-25-12-2026"/>
  </r>
  <r>
    <x v="26"/>
    <x v="439"/>
    <n v="2"/>
    <s v="AA 7132 OA"/>
    <x v="7"/>
    <s v="Kerusakan Akibat Kelebihan Beban atau Penggunaan Berlebihan"/>
    <x v="14"/>
    <s v="FM 15-26-12-2026"/>
  </r>
  <r>
    <x v="27"/>
    <x v="439"/>
    <n v="2"/>
    <s v="AA 7795 OA"/>
    <x v="7"/>
    <s v="Kerusakan Akibat Kelebihan Beban atau Penggunaan Berlebihan"/>
    <x v="14"/>
    <s v="FM 15-29-12-2026"/>
  </r>
  <r>
    <x v="89"/>
    <x v="440"/>
    <n v="2"/>
    <s v="AA 7226 OA"/>
    <x v="7"/>
    <s v="Kerusakan Akibat Kelebihan Beban atau Penggunaan Berlebihan"/>
    <x v="14"/>
    <s v="FM 15-4-12-2026"/>
  </r>
  <r>
    <x v="60"/>
    <x v="441"/>
    <n v="2"/>
    <s v="AA 7695 OA"/>
    <x v="7"/>
    <s v="Kerusakan Akibat Kelebihan Beban atau Penggunaan Berlebihan"/>
    <x v="14"/>
    <s v="FM 15-2-1-2026"/>
  </r>
  <r>
    <x v="51"/>
    <x v="441"/>
    <n v="2"/>
    <s v="AA 7132 OA"/>
    <x v="7"/>
    <s v="Kerusakan Akibat Kelebihan Beban atau Penggunaan Berlebihan"/>
    <x v="14"/>
    <s v="FM 15-5-1-2026"/>
  </r>
  <r>
    <x v="39"/>
    <x v="441"/>
    <n v="2"/>
    <s v="AA 7769 OA"/>
    <x v="7"/>
    <s v="Kerusakan Akibat Kelebihan Beban atau Penggunaan Berlebihan"/>
    <x v="14"/>
    <s v="FM 15-12-1-2026"/>
  </r>
  <r>
    <x v="39"/>
    <x v="441"/>
    <n v="2"/>
    <s v="AA 7748 OA"/>
    <x v="7"/>
    <s v="Kerusakan Akibat Kelebihan Beban atau Penggunaan Berlebihan"/>
    <x v="14"/>
    <s v="FM 15-12-1-2026"/>
  </r>
  <r>
    <x v="39"/>
    <x v="441"/>
    <n v="2"/>
    <s v="AA 7517 OD"/>
    <x v="7"/>
    <s v="Kerusakan Akibat Kelebihan Beban atau Penggunaan Berlebihan"/>
    <x v="14"/>
    <s v="FM 15-12-1-2026"/>
  </r>
  <r>
    <x v="39"/>
    <x v="441"/>
    <n v="2"/>
    <s v="AA 7804 OA"/>
    <x v="7"/>
    <s v="Kerusakan Akibat Kelebihan Beban atau Penggunaan Berlebihan"/>
    <x v="14"/>
    <s v="FM 15-12-1-2026"/>
  </r>
  <r>
    <x v="19"/>
    <x v="441"/>
    <n v="2"/>
    <s v="AA 7594 OA"/>
    <x v="7"/>
    <s v="Kerusakan Akibat Kelebihan Beban atau Penggunaan Berlebihan"/>
    <x v="14"/>
    <s v="FM 15-16-1-2026"/>
  </r>
  <r>
    <x v="44"/>
    <x v="441"/>
    <n v="2"/>
    <s v="AA 7614 OA"/>
    <x v="7"/>
    <s v="Kerusakan Akibat Kelebihan Beban atau Penggunaan Berlebihan"/>
    <x v="14"/>
    <s v="FM 15-17-1-2026"/>
  </r>
  <r>
    <x v="71"/>
    <x v="441"/>
    <n v="2"/>
    <s v="AA 7715 OA"/>
    <x v="7"/>
    <s v="Kerusakan Akibat Kelebihan Beban atau Penggunaan Berlebihan"/>
    <x v="14"/>
    <s v="FM 15-19-1-2026"/>
  </r>
  <r>
    <x v="30"/>
    <x v="441"/>
    <n v="2"/>
    <s v="AA 7131 OA"/>
    <x v="7"/>
    <s v="Kerusakan Akibat Kelebihan Beban atau Penggunaan Berlebihan"/>
    <x v="14"/>
    <s v="FM 15-27-1-2026"/>
  </r>
  <r>
    <x v="34"/>
    <x v="441"/>
    <n v="2"/>
    <s v="AA 7716 OA"/>
    <x v="7"/>
    <s v="Kerusakan Akibat Kelebihan Beban atau Penggunaan Berlebihan"/>
    <x v="14"/>
    <s v="FM 15-2-11-2026"/>
  </r>
  <r>
    <x v="62"/>
    <x v="441"/>
    <n v="2"/>
    <s v="AA 7615 OA"/>
    <x v="7"/>
    <s v="Kerusakan Akibat Kelebihan Beban atau Penggunaan Berlebihan"/>
    <x v="14"/>
    <s v="FM 15-4-11-2026"/>
  </r>
  <r>
    <x v="67"/>
    <x v="441"/>
    <n v="2"/>
    <s v="AA 7595 OA"/>
    <x v="7"/>
    <s v="Kerusakan Akibat Kelebihan Beban atau Penggunaan Berlebihan"/>
    <x v="14"/>
    <s v="FM 15-5-11-2026"/>
  </r>
  <r>
    <x v="75"/>
    <x v="441"/>
    <n v="2"/>
    <s v="AA 7708 OA"/>
    <x v="7"/>
    <s v="Kerusakan Akibat Kelebihan Beban atau Penggunaan Berlebihan"/>
    <x v="14"/>
    <s v="FM 15-12-11-2026"/>
  </r>
  <r>
    <x v="5"/>
    <x v="441"/>
    <n v="2"/>
    <s v="AA 7268 OA"/>
    <x v="7"/>
    <s v="Kerusakan Akibat Kelebihan Beban atau Penggunaan Berlebihan"/>
    <x v="14"/>
    <s v="FM 15-14-11-2026"/>
  </r>
  <r>
    <x v="1"/>
    <x v="441"/>
    <n v="2"/>
    <s v="AA 7740 OA"/>
    <x v="7"/>
    <s v="Kerusakan Akibat Kelebihan Beban atau Penggunaan Berlebihan"/>
    <x v="14"/>
    <s v="FM 15-25-11-2026"/>
  </r>
  <r>
    <x v="29"/>
    <x v="441"/>
    <n v="2"/>
    <s v="AA 7270 OA"/>
    <x v="7"/>
    <s v="Kerusakan Akibat Kelebihan Beban atau Penggunaan Berlebihan"/>
    <x v="14"/>
    <s v="FM 15-29-11-2026"/>
  </r>
  <r>
    <x v="32"/>
    <x v="441"/>
    <n v="2"/>
    <s v="AA 7067 OA"/>
    <x v="7"/>
    <s v="Kerusakan Akibat Kelebihan Beban atau Penggunaan Berlebihan"/>
    <x v="14"/>
    <s v="FM 15-2-12-2026"/>
  </r>
  <r>
    <x v="68"/>
    <x v="441"/>
    <n v="2"/>
    <s v="AA 7670 OA"/>
    <x v="7"/>
    <s v="Kerusakan Akibat Kelebihan Beban atau Penggunaan Berlebihan"/>
    <x v="14"/>
    <s v="FM 15-16-12-2026"/>
  </r>
  <r>
    <x v="68"/>
    <x v="441"/>
    <n v="2"/>
    <s v="AA 7780 OA"/>
    <x v="7"/>
    <s v="Kerusakan Akibat Kelebihan Beban atau Penggunaan Berlebihan"/>
    <x v="14"/>
    <s v="FM 15-16-12-2026"/>
  </r>
  <r>
    <x v="69"/>
    <x v="441"/>
    <n v="2"/>
    <s v="AA 7628 OA"/>
    <x v="7"/>
    <s v="Kerusakan Akibat Kelebihan Beban atau Penggunaan Berlebihan"/>
    <x v="14"/>
    <s v="FM 15-18-12-2026"/>
  </r>
  <r>
    <x v="12"/>
    <x v="441"/>
    <n v="2"/>
    <s v="AA 7698 OA"/>
    <x v="7"/>
    <s v="Kerusakan Akibat Kelebihan Beban atau Penggunaan Berlebihan"/>
    <x v="14"/>
    <s v="FM 15-20-12-2026"/>
  </r>
  <r>
    <x v="9"/>
    <x v="441"/>
    <n v="2"/>
    <s v="AA 7161 OA"/>
    <x v="7"/>
    <s v="Kerusakan Akibat Kelebihan Beban atau Penggunaan Berlebihan"/>
    <x v="14"/>
    <s v="FM 15-23-12-2026"/>
  </r>
  <r>
    <x v="2"/>
    <x v="441"/>
    <n v="2"/>
    <s v="AA 7292 OA"/>
    <x v="7"/>
    <s v="Kerusakan Akibat Kelebihan Beban atau Penggunaan Berlebihan"/>
    <x v="14"/>
    <s v="FM 15-27-12-2026"/>
  </r>
  <r>
    <x v="52"/>
    <x v="442"/>
    <n v="2"/>
    <s v="AA 7812 OA"/>
    <x v="7"/>
    <s v="Kerusakan Akibat Kelebihan Beban atau Penggunaan Berlebihan"/>
    <x v="14"/>
    <s v="FM 15-9-1-2026"/>
  </r>
  <r>
    <x v="30"/>
    <x v="442"/>
    <n v="2"/>
    <s v="AA 7099 OA"/>
    <x v="7"/>
    <s v="Kerusakan Akibat Kelebihan Beban atau Penggunaan Berlebihan"/>
    <x v="14"/>
    <s v="FM 15-27-1-2026"/>
  </r>
  <r>
    <x v="63"/>
    <x v="442"/>
    <n v="2"/>
    <s v="AA 7708 OA"/>
    <x v="7"/>
    <s v="Kerusakan Akibat Kelebihan Beban atau Penggunaan Berlebihan"/>
    <x v="14"/>
    <s v="FM 15-20-11-2026"/>
  </r>
  <r>
    <x v="59"/>
    <x v="442"/>
    <n v="2"/>
    <s v="AA 7026 OA"/>
    <x v="7"/>
    <s v="Kerusakan Akibat Kelebihan Beban atau Penggunaan Berlebihan"/>
    <x v="14"/>
    <s v="FM 15-3-12-2026"/>
  </r>
  <r>
    <x v="83"/>
    <x v="442"/>
    <n v="2"/>
    <s v="AA 7296 OA"/>
    <x v="7"/>
    <s v="Kerusakan Akibat Kelebihan Beban atau Penggunaan Berlebihan"/>
    <x v="14"/>
    <s v="FM 15-7-12-2026"/>
  </r>
  <r>
    <x v="57"/>
    <x v="442"/>
    <n v="2"/>
    <s v="AA 7029 OA"/>
    <x v="7"/>
    <s v="Kerusakan Akibat Kelebihan Beban atau Penggunaan Berlebihan"/>
    <x v="14"/>
    <s v="FM 15-8-12-2026"/>
  </r>
  <r>
    <x v="10"/>
    <x v="442"/>
    <n v="2"/>
    <s v="AA 7098 OA"/>
    <x v="7"/>
    <s v="Kerusakan Akibat Kelebihan Beban atau Penggunaan Berlebihan"/>
    <x v="14"/>
    <s v="FM 15-25-12-2026"/>
  </r>
  <r>
    <x v="29"/>
    <x v="443"/>
    <n v="2"/>
    <s v="AA 7270 OA"/>
    <x v="7"/>
    <s v="Kerusakan Akibat Kelebihan Beban atau Penggunaan Berlebihan"/>
    <x v="14"/>
    <s v="FM 15-29-11-2026"/>
  </r>
  <r>
    <x v="79"/>
    <x v="443"/>
    <n v="2"/>
    <s v="AA 7661 OA"/>
    <x v="7"/>
    <s v="Kerusakan Akibat Kelebihan Beban atau Penggunaan Berlebihan"/>
    <x v="14"/>
    <s v="FM 15-1-12-2026"/>
  </r>
  <r>
    <x v="45"/>
    <x v="443"/>
    <n v="2"/>
    <s v="AA 7547 OA"/>
    <x v="7"/>
    <s v="Kerusakan Akibat Kelebihan Beban atau Penggunaan Berlebihan"/>
    <x v="14"/>
    <s v="FM 15-10-12-2026"/>
  </r>
  <r>
    <x v="23"/>
    <x v="443"/>
    <n v="2"/>
    <s v="AA 7056 OA"/>
    <x v="7"/>
    <s v="Kerusakan Akibat Kelebihan Beban atau Penggunaan Berlebihan"/>
    <x v="14"/>
    <s v="FM 15-11-12-2026"/>
  </r>
  <r>
    <x v="10"/>
    <x v="443"/>
    <n v="2"/>
    <s v="AA 7270 OA"/>
    <x v="7"/>
    <s v="Kerusakan Akibat Kelebihan Beban atau Penggunaan Berlebihan"/>
    <x v="14"/>
    <s v="FM 15-25-12-2026"/>
  </r>
  <r>
    <x v="2"/>
    <x v="443"/>
    <n v="2"/>
    <s v="AA 7534 OA"/>
    <x v="7"/>
    <s v="Kerusakan Akibat Kelebihan Beban atau Penggunaan Berlebihan"/>
    <x v="14"/>
    <s v="FM 15-27-12-2026"/>
  </r>
  <r>
    <x v="39"/>
    <x v="444"/>
    <n v="2"/>
    <s v="AA 7804 OA"/>
    <x v="7"/>
    <s v="Kerusakan Akibat Kelebihan Beban atau Penggunaan Berlebihan"/>
    <x v="14"/>
    <s v="FM 15-12-1-2026"/>
  </r>
  <r>
    <x v="71"/>
    <x v="444"/>
    <n v="2"/>
    <s v="AA 7059 OA"/>
    <x v="7"/>
    <s v="Kerusakan Akibat Kelebihan Beban atau Penggunaan Berlebihan"/>
    <x v="14"/>
    <s v="FM 15-19-1-2026"/>
  </r>
  <r>
    <x v="94"/>
    <x v="444"/>
    <n v="2"/>
    <s v="AA 7816 OA"/>
    <x v="7"/>
    <s v="Kerusakan Akibat Kelebihan Beban atau Penggunaan Berlebihan"/>
    <x v="14"/>
    <s v="FM 15-30-11-2026"/>
  </r>
  <r>
    <x v="32"/>
    <x v="444"/>
    <n v="2"/>
    <s v="AA 7067 OA"/>
    <x v="7"/>
    <s v="Kerusakan Akibat Kelebihan Beban atau Penggunaan Berlebihan"/>
    <x v="14"/>
    <s v="FM 15-2-12-2026"/>
  </r>
  <r>
    <x v="41"/>
    <x v="444"/>
    <n v="2"/>
    <s v="AA 7699 OA"/>
    <x v="7"/>
    <s v="Kerusakan Akibat Kelebihan Beban atau Penggunaan Berlebihan"/>
    <x v="14"/>
    <s v="FM 15-5-12-2026"/>
  </r>
  <r>
    <x v="0"/>
    <x v="444"/>
    <n v="2"/>
    <s v="AA 7550 OA"/>
    <x v="7"/>
    <s v="Kerusakan Akibat Kelebihan Beban atau Penggunaan Berlebihan"/>
    <x v="14"/>
    <s v="FM 15-13-12-2026"/>
  </r>
  <r>
    <x v="87"/>
    <x v="444"/>
    <n v="2"/>
    <s v="AA 7292 OA"/>
    <x v="7"/>
    <s v="Kerusakan Akibat Kelebihan Beban atau Penggunaan Berlebihan"/>
    <x v="14"/>
    <s v="FM 15-14-12-2026"/>
  </r>
  <r>
    <x v="69"/>
    <x v="444"/>
    <n v="2"/>
    <s v="AA 7067 OA"/>
    <x v="7"/>
    <s v="Kerusakan Akibat Kelebihan Beban atau Penggunaan Berlebihan"/>
    <x v="14"/>
    <s v="FM 15-18-12-2026"/>
  </r>
  <r>
    <x v="50"/>
    <x v="444"/>
    <n v="1"/>
    <s v="AA 7202 OA"/>
    <x v="7"/>
    <s v="Kerusakan Akibat Kelebihan Beban atau Penggunaan Berlebihan"/>
    <x v="14"/>
    <s v="FM 15-31-12-2026"/>
  </r>
  <r>
    <x v="3"/>
    <x v="445"/>
    <n v="2"/>
    <s v="AA 7629 OA"/>
    <x v="7"/>
    <s v="Kerusakan Akibat Kelebihan Beban atau Penggunaan Berlebihan"/>
    <x v="14"/>
    <s v="FM 15-7-1-2026"/>
  </r>
  <r>
    <x v="35"/>
    <x v="445"/>
    <n v="2"/>
    <s v="AA 7617 OA"/>
    <x v="7"/>
    <s v="Kerusakan Akibat Kelebihan Beban atau Penggunaan Berlebihan"/>
    <x v="14"/>
    <s v="FM 15-26-1-2026"/>
  </r>
  <r>
    <x v="49"/>
    <x v="445"/>
    <n v="2"/>
    <s v="AA 7768 OA"/>
    <x v="7"/>
    <s v="Kerusakan Akibat Kelebihan Beban atau Penggunaan Berlebihan"/>
    <x v="14"/>
    <s v="FM 15-10-11-2026"/>
  </r>
  <r>
    <x v="58"/>
    <x v="445"/>
    <n v="2"/>
    <s v="AA 7072 OA"/>
    <x v="7"/>
    <s v="Kerusakan Akibat Kelebihan Beban atau Penggunaan Berlebihan"/>
    <x v="14"/>
    <s v="FM 15-11-11-2026"/>
  </r>
  <r>
    <x v="38"/>
    <x v="445"/>
    <n v="2"/>
    <s v="AA 7768 OA"/>
    <x v="7"/>
    <s v="Kerusakan Akibat Kelebihan Beban atau Penggunaan Berlebihan"/>
    <x v="14"/>
    <s v="FM 15-22-11-2026"/>
  </r>
  <r>
    <x v="56"/>
    <x v="445"/>
    <n v="2"/>
    <s v="AA 7716 OA"/>
    <x v="7"/>
    <s v="Kerusakan Akibat Kelebihan Beban atau Penggunaan Berlebihan"/>
    <x v="14"/>
    <s v="FM 15-17-12-2026"/>
  </r>
  <r>
    <x v="76"/>
    <x v="445"/>
    <n v="2"/>
    <s v="AA 7738 OA"/>
    <x v="7"/>
    <s v="Kerusakan Akibat Kelebihan Beban atau Penggunaan Berlebihan"/>
    <x v="14"/>
    <s v="FM 15-21-12-2026"/>
  </r>
  <r>
    <x v="72"/>
    <x v="446"/>
    <n v="2"/>
    <s v="AA 7027 OA"/>
    <x v="7"/>
    <s v="Kerusakan Akibat Kelebihan Beban atau Penggunaan Berlebihan"/>
    <x v="14"/>
    <s v="FM 15-3-1-2026"/>
  </r>
  <r>
    <x v="4"/>
    <x v="446"/>
    <n v="2"/>
    <s v="AA 7292 OA"/>
    <x v="7"/>
    <s v="Kerusakan Akibat Kelebihan Beban atau Penggunaan Berlebihan"/>
    <x v="14"/>
    <s v="FM 15-8-1-2026"/>
  </r>
  <r>
    <x v="19"/>
    <x v="446"/>
    <n v="2"/>
    <s v="AA 7594 OA"/>
    <x v="7"/>
    <s v="Kerusakan Akibat Kelebihan Beban atau Penggunaan Berlebihan"/>
    <x v="14"/>
    <s v="FM 15-16-1-2026"/>
  </r>
  <r>
    <x v="19"/>
    <x v="446"/>
    <n v="2"/>
    <s v="AA 7611 OA"/>
    <x v="7"/>
    <s v="Kerusakan Akibat Kelebihan Beban atau Penggunaan Berlebihan"/>
    <x v="14"/>
    <s v="FM 15-16-1-2026"/>
  </r>
  <r>
    <x v="71"/>
    <x v="446"/>
    <n v="2"/>
    <s v="AA 7715 OA"/>
    <x v="7"/>
    <s v="Kerusakan Akibat Kelebihan Beban atau Penggunaan Berlebihan"/>
    <x v="14"/>
    <s v="FM 15-19-1-2026"/>
  </r>
  <r>
    <x v="40"/>
    <x v="446"/>
    <n v="2"/>
    <s v="AA 7615 OA"/>
    <x v="7"/>
    <s v="Kerusakan Akibat Kelebihan Beban atau Penggunaan Berlebihan"/>
    <x v="14"/>
    <s v="FM 15-20-1-2026"/>
  </r>
  <r>
    <x v="20"/>
    <x v="446"/>
    <n v="2"/>
    <s v="AA 1607 DA"/>
    <x v="7"/>
    <s v="Kerusakan Akibat Kelebihan Beban atau Penggunaan Berlebihan"/>
    <x v="14"/>
    <s v="FM 15-30-1-2026"/>
  </r>
  <r>
    <x v="20"/>
    <x v="446"/>
    <n v="2"/>
    <s v="AA 7593 OA"/>
    <x v="7"/>
    <s v="Kerusakan Akibat Kelebihan Beban atau Penggunaan Berlebihan"/>
    <x v="14"/>
    <s v="FM 15-30-1-2026"/>
  </r>
  <r>
    <x v="82"/>
    <x v="446"/>
    <n v="2"/>
    <s v="AA 7712 OA"/>
    <x v="7"/>
    <s v="Kerusakan Akibat Kelebihan Beban atau Penggunaan Berlebihan"/>
    <x v="14"/>
    <s v="FM 15-13-11-2026"/>
  </r>
  <r>
    <x v="43"/>
    <x v="446"/>
    <n v="2"/>
    <s v="AA 7593 OA"/>
    <x v="7"/>
    <s v="Kerusakan Akibat Kelebihan Beban atau Penggunaan Berlebihan"/>
    <x v="14"/>
    <s v="FM 15-16-11-2026"/>
  </r>
  <r>
    <x v="48"/>
    <x v="446"/>
    <n v="2"/>
    <s v="AA 7613 OA"/>
    <x v="7"/>
    <s v="Kerusakan Akibat Kelebihan Beban atau Penggunaan Berlebihan"/>
    <x v="14"/>
    <s v="FM 15-26-11-2026"/>
  </r>
  <r>
    <x v="29"/>
    <x v="446"/>
    <n v="2"/>
    <s v="AA 7762 OA"/>
    <x v="7"/>
    <s v="Kerusakan Akibat Kelebihan Beban atau Penggunaan Berlebihan"/>
    <x v="14"/>
    <s v="FM 15-29-11-2026"/>
  </r>
  <r>
    <x v="94"/>
    <x v="446"/>
    <n v="2"/>
    <s v="AA 7740 OA"/>
    <x v="7"/>
    <s v="Kerusakan Akibat Kelebihan Beban atau Penggunaan Berlebihan"/>
    <x v="14"/>
    <s v="FM 15-30-11-2026"/>
  </r>
  <r>
    <x v="56"/>
    <x v="446"/>
    <n v="2"/>
    <s v="AA 7768 OA"/>
    <x v="7"/>
    <s v="Kerusakan Akibat Kelebihan Beban atau Penggunaan Berlebihan"/>
    <x v="14"/>
    <s v="FM 15-17-12-2026"/>
  </r>
  <r>
    <x v="26"/>
    <x v="446"/>
    <n v="2"/>
    <s v="AA 7132 OA"/>
    <x v="7"/>
    <s v="Kerusakan Akibat Kelebihan Beban atau Penggunaan Berlebihan"/>
    <x v="14"/>
    <s v="FM 15-26-12-2026"/>
  </r>
  <r>
    <x v="79"/>
    <x v="447"/>
    <n v="2"/>
    <s v="AA 7613 OA"/>
    <x v="7"/>
    <s v="Kerusakan Akibat Kelebihan Beban atau Penggunaan Berlebihan"/>
    <x v="14"/>
    <s v="FM 15-1-12-2026"/>
  </r>
  <r>
    <x v="34"/>
    <x v="448"/>
    <n v="1"/>
    <s v="AA 7729 OA"/>
    <x v="7"/>
    <s v="Kerusakan Akibat Kelebihan Beban atau Penggunaan Berlebihan"/>
    <x v="14"/>
    <s v="FM 15-2-11-2026"/>
  </r>
  <r>
    <x v="19"/>
    <x v="449"/>
    <n v="2"/>
    <s v="AA 7522 OA // MERCY"/>
    <x v="7"/>
    <s v="Kerusakan Akibat Kelebihan Beban atau Penggunaan Berlebihan"/>
    <x v="14"/>
    <s v="FM 15-16-1-2026"/>
  </r>
  <r>
    <x v="7"/>
    <x v="449"/>
    <n v="2"/>
    <s v="AA 7066 OA"/>
    <x v="7"/>
    <s v="Kerusakan Akibat Kelebihan Beban atau Penggunaan Berlebihan"/>
    <x v="14"/>
    <s v="FM 15-19-11-2026"/>
  </r>
  <r>
    <x v="59"/>
    <x v="449"/>
    <n v="2"/>
    <s v="AA 7582 OA // MERCY"/>
    <x v="7"/>
    <s v="Kerusakan Akibat Kelebihan Beban atau Penggunaan Berlebihan"/>
    <x v="14"/>
    <s v="FM 15-3-12-2026"/>
  </r>
  <r>
    <x v="42"/>
    <x v="449"/>
    <n v="2"/>
    <s v="AA 7562 OA // MERCY"/>
    <x v="7"/>
    <s v="Kerusakan Akibat Kelebihan Beban atau Penggunaan Berlebihan"/>
    <x v="14"/>
    <s v="FM 15-9-12-2026"/>
  </r>
  <r>
    <x v="80"/>
    <x v="450"/>
    <n v="2"/>
    <s v="AA 7643 OA // MERCY"/>
    <x v="7"/>
    <s v="Kerusakan Akibat Kelebihan Beban atau Penggunaan Berlebihan"/>
    <x v="14"/>
    <s v="FM 15-23-1-2026"/>
  </r>
  <r>
    <x v="26"/>
    <x v="450"/>
    <n v="2"/>
    <s v="AA 7581 OA"/>
    <x v="7"/>
    <s v="Kerusakan Akibat Kelebihan Beban atau Penggunaan Berlebihan"/>
    <x v="14"/>
    <s v="FM 15-26-12-2026"/>
  </r>
  <r>
    <x v="45"/>
    <x v="451"/>
    <n v="2"/>
    <s v="AA 7758 OA"/>
    <x v="7"/>
    <s v="Kerusakan Akibat Kelebihan Beban atau Penggunaan Berlebihan"/>
    <x v="14"/>
    <s v="FM 15-10-12-2026"/>
  </r>
  <r>
    <x v="67"/>
    <x v="452"/>
    <n v="2"/>
    <s v="AA 7760 OA"/>
    <x v="7"/>
    <s v="Kerusakan Akibat Kelebihan Beban atau Penggunaan Berlebihan"/>
    <x v="14"/>
    <s v="FM 15-5-11-2026"/>
  </r>
  <r>
    <x v="68"/>
    <x v="452"/>
    <n v="2"/>
    <s v="AA 7725 OA"/>
    <x v="7"/>
    <s v="Kerusakan Akibat Kelebihan Beban atau Penggunaan Berlebihan"/>
    <x v="14"/>
    <s v="FM 15-16-12-2026"/>
  </r>
  <r>
    <x v="50"/>
    <x v="452"/>
    <n v="2"/>
    <s v="AA 7753 OA"/>
    <x v="7"/>
    <s v="Kerusakan Akibat Kelebihan Beban atau Penggunaan Berlebihan"/>
    <x v="14"/>
    <s v="FM 15-31-12-2026"/>
  </r>
  <r>
    <x v="40"/>
    <x v="453"/>
    <n v="2"/>
    <s v="AA 7809 OA // MERCY"/>
    <x v="7"/>
    <s v="Kerusakan Akibat Kelebihan Beban atau Penggunaan Berlebihan"/>
    <x v="14"/>
    <s v="FM 15-20-1-2026"/>
  </r>
  <r>
    <x v="2"/>
    <x v="454"/>
    <n v="2"/>
    <s v="AA 7696 OA // MERCY"/>
    <x v="7"/>
    <s v="Kerusakan Akibat Kelebihan Beban atau Penggunaan Berlebihan"/>
    <x v="14"/>
    <s v="FM 15-27-12-2026"/>
  </r>
  <r>
    <x v="4"/>
    <x v="455"/>
    <n v="2"/>
    <s v="AA 7818 OA // MERCY"/>
    <x v="7"/>
    <s v="Kerusakan Akibat Kelebihan Beban atau Penggunaan Berlebihan"/>
    <x v="14"/>
    <s v="FM 15-8-1-2026"/>
  </r>
  <r>
    <x v="52"/>
    <x v="455"/>
    <n v="2"/>
    <s v="AA 7817 OA"/>
    <x v="7"/>
    <s v="Kerusakan Akibat Kelebihan Beban atau Penggunaan Berlebihan"/>
    <x v="14"/>
    <s v="FM 15-9-1-2026"/>
  </r>
  <r>
    <x v="59"/>
    <x v="455"/>
    <n v="2"/>
    <s v="AA 7697 OA // MERCY"/>
    <x v="7"/>
    <s v="Kerusakan Akibat Kelebihan Beban atau Penggunaan Berlebihan"/>
    <x v="14"/>
    <s v="FM 15-3-12-2026"/>
  </r>
  <r>
    <x v="83"/>
    <x v="455"/>
    <n v="2"/>
    <s v="AA 7817 OA"/>
    <x v="7"/>
    <s v="Kerusakan Akibat Kelebihan Beban atau Penggunaan Berlebihan"/>
    <x v="14"/>
    <s v="FM 15-7-12-2026"/>
  </r>
  <r>
    <x v="68"/>
    <x v="455"/>
    <n v="2"/>
    <s v="AA 7817 OA"/>
    <x v="7"/>
    <s v="Kerusakan Akibat Kelebihan Beban atau Penggunaan Berlebihan"/>
    <x v="14"/>
    <s v="FM 15-16-12-2026"/>
  </r>
  <r>
    <x v="10"/>
    <x v="455"/>
    <n v="2"/>
    <s v="AA 7697 OA // MERCY"/>
    <x v="7"/>
    <s v="Kerusakan Akibat Kelebihan Beban atau Penggunaan Berlebihan"/>
    <x v="14"/>
    <s v="FM 15-25-12-2026"/>
  </r>
  <r>
    <x v="82"/>
    <x v="456"/>
    <n v="2"/>
    <s v="AA 7813 OA // MERCY"/>
    <x v="7"/>
    <s v="Kerusakan Akibat Kelebihan Beban atau Penggunaan Berlebihan"/>
    <x v="14"/>
    <s v="FM 15-13-11-2026"/>
  </r>
  <r>
    <x v="73"/>
    <x v="457"/>
    <n v="2"/>
    <s v="AA 7794 OA // MERCY"/>
    <x v="7"/>
    <s v="Kerusakan Akibat Kelebihan Beban atau Penggunaan Berlebihan"/>
    <x v="14"/>
    <s v="FM 15-15-1-2026"/>
  </r>
  <r>
    <x v="12"/>
    <x v="457"/>
    <n v="2"/>
    <s v="AA 7728 OA"/>
    <x v="7"/>
    <s v="Kerusakan Akibat Kelebihan Beban atau Penggunaan Berlebihan"/>
    <x v="14"/>
    <s v="FM 15-20-12-2026"/>
  </r>
  <r>
    <x v="95"/>
    <x v="457"/>
    <n v="2"/>
    <s v="AA 7728 IZ // MERCY"/>
    <x v="7"/>
    <s v="Kerusakan Akibat Kelebihan Beban atau Penggunaan Berlebihan"/>
    <x v="14"/>
    <s v="FM 15-24-12-2026"/>
  </r>
  <r>
    <x v="60"/>
    <x v="458"/>
    <n v="1"/>
    <s v="AA 7695 OA"/>
    <x v="7"/>
    <s v="Kerusakan Akibat Kelebihan Beban atau Penggunaan Berlebihan"/>
    <x v="14"/>
    <s v="FM 15-2-1-2026"/>
  </r>
  <r>
    <x v="51"/>
    <x v="458"/>
    <n v="1"/>
    <s v="AA 7132 OA"/>
    <x v="7"/>
    <s v="Kerusakan Akibat Kelebihan Beban atau Penggunaan Berlebihan"/>
    <x v="14"/>
    <s v="FM 15-5-1-2026"/>
  </r>
  <r>
    <x v="39"/>
    <x v="458"/>
    <n v="1"/>
    <s v="AA 7804 OA"/>
    <x v="7"/>
    <s v="Kerusakan Akibat Kelebihan Beban atau Penggunaan Berlebihan"/>
    <x v="14"/>
    <s v="FM 15-12-1-2026"/>
  </r>
  <r>
    <x v="39"/>
    <x v="458"/>
    <n v="1"/>
    <s v="AA 7517 OD"/>
    <x v="7"/>
    <s v="Kerusakan Akibat Kelebihan Beban atau Penggunaan Berlebihan"/>
    <x v="14"/>
    <s v="FM 15-12-1-2026"/>
  </r>
  <r>
    <x v="42"/>
    <x v="458"/>
    <n v="1"/>
    <s v="AA 7714 OA"/>
    <x v="7"/>
    <s v="Kerusakan Akibat Kelebihan Beban atau Penggunaan Berlebihan"/>
    <x v="14"/>
    <s v="FM 15-9-12-2026"/>
  </r>
  <r>
    <x v="0"/>
    <x v="458"/>
    <n v="1"/>
    <s v="AA 7599 OA"/>
    <x v="7"/>
    <s v="Kerusakan Akibat Kelebihan Beban atau Penggunaan Berlebihan"/>
    <x v="14"/>
    <s v="FM 15-13-12-2026"/>
  </r>
  <r>
    <x v="87"/>
    <x v="458"/>
    <n v="1"/>
    <s v="AA 7606 OA"/>
    <x v="7"/>
    <s v="Kerusakan Akibat Kelebihan Beban atau Penggunaan Berlebihan"/>
    <x v="14"/>
    <s v="FM 15-14-12-2026"/>
  </r>
  <r>
    <x v="68"/>
    <x v="458"/>
    <n v="1"/>
    <s v="AA 7780 OA"/>
    <x v="7"/>
    <s v="Kerusakan Akibat Kelebihan Beban atau Penggunaan Berlebihan"/>
    <x v="14"/>
    <s v="FM 15-16-12-2026"/>
  </r>
  <r>
    <x v="77"/>
    <x v="458"/>
    <n v="1"/>
    <s v="AA 7295 OA"/>
    <x v="7"/>
    <s v="Kerusakan Akibat Kelebihan Beban atau Penggunaan Berlebihan"/>
    <x v="14"/>
    <s v="FM 15-30-12-2026"/>
  </r>
  <r>
    <x v="39"/>
    <x v="459"/>
    <n v="1"/>
    <s v="AA 7516 OD"/>
    <x v="7"/>
    <s v="Kerusakan Akibat Kelebihan Beban atau Penggunaan Berlebihan"/>
    <x v="14"/>
    <s v="FM 15-12-1-2026"/>
  </r>
  <r>
    <x v="39"/>
    <x v="459"/>
    <n v="1"/>
    <s v="AA 7804 OA"/>
    <x v="7"/>
    <s v="Kerusakan Akibat Kelebihan Beban atau Penggunaan Berlebihan"/>
    <x v="14"/>
    <s v="FM 15-12-1-2026"/>
  </r>
  <r>
    <x v="54"/>
    <x v="459"/>
    <n v="1"/>
    <s v="AA 7072 OA"/>
    <x v="7"/>
    <s v="Kerusakan Akibat Kelebihan Beban atau Penggunaan Berlebihan"/>
    <x v="14"/>
    <s v="FM 15-13-1-2026"/>
  </r>
  <r>
    <x v="37"/>
    <x v="459"/>
    <n v="1"/>
    <s v="AA 7271 OA"/>
    <x v="7"/>
    <s v="Kerusakan Akibat Kelebihan Beban atau Penggunaan Berlebihan"/>
    <x v="14"/>
    <s v="FM 15-14-1-2026"/>
  </r>
  <r>
    <x v="19"/>
    <x v="459"/>
    <n v="1"/>
    <s v="AA 7743 OA"/>
    <x v="7"/>
    <s v="Kerusakan Akibat Kelebihan Beban atau Penggunaan Berlebihan"/>
    <x v="14"/>
    <s v="FM 15-16-1-2026"/>
  </r>
  <r>
    <x v="85"/>
    <x v="459"/>
    <n v="1"/>
    <s v="AA 7748 OA"/>
    <x v="7"/>
    <s v="Kerusakan Akibat Kelebihan Beban atau Penggunaan Berlebihan"/>
    <x v="14"/>
    <s v="FM 15-24-1-2026"/>
  </r>
  <r>
    <x v="34"/>
    <x v="459"/>
    <n v="1"/>
    <s v="AA 7716 OA"/>
    <x v="7"/>
    <s v="Kerusakan Akibat Kelebihan Beban atau Penggunaan Berlebihan"/>
    <x v="14"/>
    <s v="FM 15-2-11-2026"/>
  </r>
  <r>
    <x v="75"/>
    <x v="459"/>
    <n v="1"/>
    <s v="AA 7708 OA"/>
    <x v="7"/>
    <s v="Kerusakan Akibat Kelebihan Beban atau Penggunaan Berlebihan"/>
    <x v="14"/>
    <s v="FM 15-12-11-2026"/>
  </r>
  <r>
    <x v="6"/>
    <x v="459"/>
    <n v="1"/>
    <s v="AA 7729 OA"/>
    <x v="7"/>
    <s v="Kerusakan Akibat Kelebihan Beban atau Penggunaan Berlebihan"/>
    <x v="14"/>
    <s v="FM 15-15-11-2026"/>
  </r>
  <r>
    <x v="7"/>
    <x v="459"/>
    <n v="1"/>
    <s v="AA 7712 OA"/>
    <x v="7"/>
    <s v="Kerusakan Akibat Kelebihan Beban atau Penggunaan Berlebihan"/>
    <x v="14"/>
    <s v="FM 15-19-11-2026"/>
  </r>
  <r>
    <x v="1"/>
    <x v="459"/>
    <n v="1"/>
    <s v="AA 7270 OA"/>
    <x v="7"/>
    <s v="Kerusakan Akibat Kelebihan Beban atau Penggunaan Berlebihan"/>
    <x v="14"/>
    <s v="FM 15-25-11-2026"/>
  </r>
  <r>
    <x v="48"/>
    <x v="459"/>
    <n v="1"/>
    <s v="AA 7613 OA"/>
    <x v="7"/>
    <s v="Kerusakan Akibat Kelebihan Beban atau Penggunaan Berlebihan"/>
    <x v="14"/>
    <s v="FM 15-26-11-2026"/>
  </r>
  <r>
    <x v="65"/>
    <x v="459"/>
    <n v="1"/>
    <s v="AA 7802 OA"/>
    <x v="7"/>
    <s v="Kerusakan Akibat Kelebihan Beban atau Penggunaan Berlebihan"/>
    <x v="14"/>
    <s v="FM 15-27-11-2026"/>
  </r>
  <r>
    <x v="29"/>
    <x v="459"/>
    <n v="1"/>
    <s v="AA 7225 OA"/>
    <x v="7"/>
    <s v="Kerusakan Akibat Kelebihan Beban atau Penggunaan Berlebihan"/>
    <x v="14"/>
    <s v="FM 15-29-11-2026"/>
  </r>
  <r>
    <x v="29"/>
    <x v="459"/>
    <n v="1"/>
    <s v="AA 7812 OA"/>
    <x v="7"/>
    <s v="Kerusakan Akibat Kelebihan Beban atau Penggunaan Berlebihan"/>
    <x v="14"/>
    <s v="FM 15-29-11-2026"/>
  </r>
  <r>
    <x v="32"/>
    <x v="459"/>
    <n v="1"/>
    <s v="AA 7067 OA"/>
    <x v="7"/>
    <s v="Kerusakan Akibat Kelebihan Beban atau Penggunaan Berlebihan"/>
    <x v="14"/>
    <s v="FM 15-2-12-2026"/>
  </r>
  <r>
    <x v="83"/>
    <x v="459"/>
    <n v="1"/>
    <s v="AA 7296 OA"/>
    <x v="7"/>
    <s v="Kerusakan Akibat Kelebihan Beban atau Penggunaan Berlebihan"/>
    <x v="14"/>
    <s v="FM 15-7-12-2026"/>
  </r>
  <r>
    <x v="57"/>
    <x v="459"/>
    <n v="1"/>
    <s v="AA 7270 OA"/>
    <x v="7"/>
    <s v="Kerusakan Akibat Kelebihan Beban atau Penggunaan Berlebihan"/>
    <x v="14"/>
    <s v="FM 15-8-12-2026"/>
  </r>
  <r>
    <x v="42"/>
    <x v="459"/>
    <n v="1"/>
    <s v="AA 7714 OA"/>
    <x v="7"/>
    <s v="Kerusakan Akibat Kelebihan Beban atau Penggunaan Berlebihan"/>
    <x v="14"/>
    <s v="FM 15-9-12-2026"/>
  </r>
  <r>
    <x v="0"/>
    <x v="459"/>
    <n v="1"/>
    <s v="AA 7550 OA"/>
    <x v="7"/>
    <s v="Kerusakan Akibat Kelebihan Beban atau Penggunaan Berlebihan"/>
    <x v="14"/>
    <s v="FM 15-13-12-2026"/>
  </r>
  <r>
    <x v="0"/>
    <x v="459"/>
    <n v="1"/>
    <s v="AA 7599 OA"/>
    <x v="7"/>
    <s v="Kerusakan Akibat Kelebihan Beban atau Penggunaan Berlebihan"/>
    <x v="14"/>
    <s v="FM 15-13-12-2026"/>
  </r>
  <r>
    <x v="87"/>
    <x v="459"/>
    <n v="1"/>
    <s v="AA 7606 OA"/>
    <x v="7"/>
    <s v="Kerusakan Akibat Kelebihan Beban atau Penggunaan Berlebihan"/>
    <x v="14"/>
    <s v="FM 15-14-12-2026"/>
  </r>
  <r>
    <x v="66"/>
    <x v="459"/>
    <n v="1"/>
    <s v="AA 7292 OA"/>
    <x v="7"/>
    <s v="Kerusakan Akibat Kelebihan Beban atau Penggunaan Berlebihan"/>
    <x v="14"/>
    <s v="FM 15-15-12-2026"/>
  </r>
  <r>
    <x v="68"/>
    <x v="459"/>
    <n v="1"/>
    <s v="AA 7670 OA"/>
    <x v="7"/>
    <s v="Kerusakan Akibat Kelebihan Beban atau Penggunaan Berlebihan"/>
    <x v="14"/>
    <s v="FM 15-16-12-2026"/>
  </r>
  <r>
    <x v="10"/>
    <x v="459"/>
    <n v="1"/>
    <s v="AA 7270 OA"/>
    <x v="7"/>
    <s v="Kerusakan Akibat Kelebihan Beban atau Penggunaan Berlebihan"/>
    <x v="14"/>
    <s v="FM 15-25-12-2026"/>
  </r>
  <r>
    <x v="46"/>
    <x v="459"/>
    <n v="1"/>
    <s v="AA 7611 OA"/>
    <x v="7"/>
    <s v="Kerusakan Akibat Kelebihan Beban atau Penggunaan Berlebihan"/>
    <x v="14"/>
    <s v="FM 15-28-12-2026"/>
  </r>
  <r>
    <x v="27"/>
    <x v="459"/>
    <n v="1"/>
    <s v="AA 7066 OA"/>
    <x v="7"/>
    <s v="Kerusakan Akibat Kelebihan Beban atau Penggunaan Berlebihan"/>
    <x v="14"/>
    <s v="FM 15-29-12-2026"/>
  </r>
  <r>
    <x v="58"/>
    <x v="460"/>
    <n v="1"/>
    <s v="AA 7761 OA"/>
    <x v="7"/>
    <s v="Kerusakan Akibat Kelebihan Beban atau Penggunaan Berlebihan"/>
    <x v="14"/>
    <s v="FM 15-11-11-2026"/>
  </r>
  <r>
    <x v="4"/>
    <x v="461"/>
    <n v="1"/>
    <s v="AA 7814 OA"/>
    <x v="7"/>
    <s v="Kerusakan Akibat Kelebihan Beban atau Penggunaan Berlebihan"/>
    <x v="14"/>
    <s v="FM 15-8-1-2026"/>
  </r>
  <r>
    <x v="65"/>
    <x v="461"/>
    <n v="1"/>
    <s v="AA 7758 OA"/>
    <x v="7"/>
    <s v="Kerusakan Akibat Kelebihan Beban atau Penggunaan Berlebihan"/>
    <x v="14"/>
    <s v="FM 15-27-11-2026"/>
  </r>
  <r>
    <x v="91"/>
    <x v="462"/>
    <n v="1"/>
    <s v="AA 7801 OA"/>
    <x v="7"/>
    <s v="Kerusakan Akibat Kelebihan Beban atau Penggunaan Berlebihan"/>
    <x v="14"/>
    <s v="FM 15-5-2-2026"/>
  </r>
  <r>
    <x v="32"/>
    <x v="463"/>
    <n v="1"/>
    <s v="AA 7682 OA"/>
    <x v="7"/>
    <s v="Kerusakan Akibat Kelebihan Beban atau Penggunaan Berlebihan"/>
    <x v="14"/>
    <s v="FM 15-2-12-2026"/>
  </r>
  <r>
    <x v="41"/>
    <x v="463"/>
    <n v="1"/>
    <s v="AA 7760 OA"/>
    <x v="7"/>
    <s v="Kerusakan Akibat Kelebihan Beban atau Penggunaan Berlebihan"/>
    <x v="14"/>
    <s v="FM 15-5-12-2026"/>
  </r>
  <r>
    <x v="60"/>
    <x v="464"/>
    <n v="1"/>
    <s v="AA 7724 OA"/>
    <x v="7"/>
    <s v="Kerusakan Akibat Kelebihan Beban atau Penggunaan Berlebihan"/>
    <x v="14"/>
    <s v="FM 15-2-1-2026"/>
  </r>
  <r>
    <x v="90"/>
    <x v="464"/>
    <n v="1"/>
    <s v="AA 7802 OA"/>
    <x v="7"/>
    <s v="Kerusakan Akibat Kelebihan Beban atau Penggunaan Berlebihan"/>
    <x v="14"/>
    <s v="FM 15-4-1-2026"/>
  </r>
  <r>
    <x v="95"/>
    <x v="465"/>
    <n v="1"/>
    <s v="AA 7678 OA"/>
    <x v="7"/>
    <s v="Kerusakan Akibat Kelebihan Beban atau Penggunaan Berlebihan"/>
    <x v="14"/>
    <s v="FM 15-24-12-2026"/>
  </r>
  <r>
    <x v="32"/>
    <x v="466"/>
    <n v="1"/>
    <s v="AA 7682 OA"/>
    <x v="7"/>
    <s v="Kerusakan Akibat Kelebihan Beban atau Penggunaan Berlebihan"/>
    <x v="14"/>
    <s v="FM 15-2-12-2026"/>
  </r>
  <r>
    <x v="2"/>
    <x v="467"/>
    <n v="1"/>
    <s v="AA 7814 OA"/>
    <x v="7"/>
    <s v="Kerusakan Akibat Kelebihan Beban atau Penggunaan Berlebihan"/>
    <x v="14"/>
    <s v="FM 15-27-12-2026"/>
  </r>
  <r>
    <x v="95"/>
    <x v="468"/>
    <n v="2"/>
    <s v="AA 7678 OA"/>
    <x v="7"/>
    <s v="Kerusakan Akibat Kelebihan Beban atau Penggunaan Berlebihan"/>
    <x v="14"/>
    <s v="FM 15-24-12-2026"/>
  </r>
  <r>
    <x v="75"/>
    <x v="469"/>
    <n v="1"/>
    <s v="AA 7066 OA"/>
    <x v="7"/>
    <s v="Kerusakan Akibat Kelebihan Beban atau Penggunaan Berlebihan"/>
    <x v="14"/>
    <s v="FM 15-12-11-2026"/>
  </r>
  <r>
    <x v="82"/>
    <x v="470"/>
    <n v="1"/>
    <s v="D 7526 LA"/>
    <x v="7"/>
    <s v="Kerusakan Akibat Kelebihan Beban atau Penggunaan Berlebihan"/>
    <x v="14"/>
    <s v="FM 15-13-11-2026"/>
  </r>
  <r>
    <x v="71"/>
    <x v="471"/>
    <n v="1"/>
    <s v="AA 7643 OA"/>
    <x v="7"/>
    <s v="Kerusakan Akibat Kelebihan Beban atau Penggunaan Berlebihan"/>
    <x v="14"/>
    <s v="FM 15-19-1-2026"/>
  </r>
  <r>
    <x v="47"/>
    <x v="472"/>
    <n v="1"/>
    <s v="AA 7728 OA"/>
    <x v="7"/>
    <s v="Kerusakan Akibat Kelebihan Beban atau Penggunaan Berlebihan"/>
    <x v="14"/>
    <s v="FM 15-20-2-2026"/>
  </r>
  <r>
    <x v="66"/>
    <x v="473"/>
    <n v="1"/>
    <s v="AA 7731 OA"/>
    <x v="7"/>
    <s v="Kerusakan Akibat Kelebihan Beban atau Penggunaan Berlebihan"/>
    <x v="14"/>
    <s v="FM 15-15-12-2026"/>
  </r>
  <r>
    <x v="87"/>
    <x v="474"/>
    <n v="1"/>
    <s v="AA 7794 OA // MERCY"/>
    <x v="7"/>
    <s v="Kerusakan Akibat Kelebihan Beban atau Penggunaan Berlebihan"/>
    <x v="14"/>
    <s v="FM 15-14-12-2026"/>
  </r>
  <r>
    <x v="7"/>
    <x v="475"/>
    <n v="1"/>
    <s v="BA 7001 PU // MERCY ( 7620 OA )"/>
    <x v="7"/>
    <s v="Kerusakan Akibat Kelebihan Beban atau Penggunaan Berlebihan"/>
    <x v="14"/>
    <s v="FM 15-19-11-2026"/>
  </r>
  <r>
    <x v="28"/>
    <x v="476"/>
    <n v="1"/>
    <s v="BA 7033 PU // MERCY"/>
    <x v="7"/>
    <s v="Kerusakan Akibat Kelebihan Beban atau Penggunaan Berlebihan"/>
    <x v="14"/>
    <s v="FM 15-1-11-2026"/>
  </r>
  <r>
    <x v="62"/>
    <x v="476"/>
    <n v="1"/>
    <s v="BA 7033 PU // MERCY"/>
    <x v="7"/>
    <s v="Kerusakan Akibat Kelebihan Beban atau Penggunaan Berlebihan"/>
    <x v="14"/>
    <s v="FM 15-4-11-2026"/>
  </r>
  <r>
    <x v="90"/>
    <x v="477"/>
    <n v="2"/>
    <s v="AA 7611 OA"/>
    <x v="7"/>
    <s v="Kerusakan Akibat Kelebihan Beban atau Penggunaan Berlebihan"/>
    <x v="14"/>
    <s v="FM 15-4-1-2026"/>
  </r>
  <r>
    <x v="88"/>
    <x v="477"/>
    <n v="2"/>
    <s v="AA 7748 OA"/>
    <x v="7"/>
    <s v="Kerusakan Akibat Kelebihan Beban atau Penggunaan Berlebihan"/>
    <x v="14"/>
    <s v="FM 15-11-1-2026"/>
  </r>
  <r>
    <x v="88"/>
    <x v="477"/>
    <n v="2"/>
    <s v="AA 7292 OA"/>
    <x v="7"/>
    <s v="Kerusakan Akibat Kelebihan Beban atau Penggunaan Berlebihan"/>
    <x v="14"/>
    <s v="FM 15-11-1-2026"/>
  </r>
  <r>
    <x v="25"/>
    <x v="478"/>
    <n v="1"/>
    <s v="AA 7570 OA"/>
    <x v="7"/>
    <s v="Kerusakan Akibat Kelebihan Beban atau Penggunaan Berlebihan"/>
    <x v="14"/>
    <s v="FM 15-10-1-2026"/>
  </r>
  <r>
    <x v="5"/>
    <x v="478"/>
    <n v="1"/>
    <s v="AA 7080 OA"/>
    <x v="7"/>
    <s v="Kerusakan Akibat Kelebihan Beban atau Penggunaan Berlebihan"/>
    <x v="14"/>
    <s v="FM 15-14-11-2026"/>
  </r>
  <r>
    <x v="90"/>
    <x v="479"/>
    <n v="2"/>
    <s v="AA 7611 OA"/>
    <x v="7"/>
    <s v="Kerusakan Akibat Kelebihan Beban atau Penggunaan Berlebihan"/>
    <x v="14"/>
    <s v="FM 15-4-1-2026"/>
  </r>
  <r>
    <x v="88"/>
    <x v="479"/>
    <n v="2"/>
    <s v="AA 7748 OA"/>
    <x v="7"/>
    <s v="Kerusakan Akibat Kelebihan Beban atau Penggunaan Berlebihan"/>
    <x v="14"/>
    <s v="FM 15-11-1-2026"/>
  </r>
  <r>
    <x v="25"/>
    <x v="480"/>
    <n v="1"/>
    <s v="AA 7535 OA"/>
    <x v="7"/>
    <s v="Kerusakan Akibat Kelebihan Beban atau Penggunaan Berlebihan"/>
    <x v="14"/>
    <s v="FM 15-10-1-2026"/>
  </r>
  <r>
    <x v="19"/>
    <x v="480"/>
    <n v="1"/>
    <s v="AA 7594 OA"/>
    <x v="7"/>
    <s v="Kerusakan Akibat Kelebihan Beban atau Penggunaan Berlebihan"/>
    <x v="14"/>
    <s v="FM 15-16-1-2026"/>
  </r>
  <r>
    <x v="84"/>
    <x v="480"/>
    <n v="1"/>
    <s v="AA 7058 OA"/>
    <x v="7"/>
    <s v="Kerusakan Akibat Kelebihan Beban atau Penggunaan Berlebihan"/>
    <x v="14"/>
    <s v="FM 15-8-11-2026"/>
  </r>
  <r>
    <x v="75"/>
    <x v="480"/>
    <n v="1"/>
    <s v="AA 7708 OA"/>
    <x v="7"/>
    <s v="Kerusakan Akibat Kelebihan Beban atau Penggunaan Berlebihan"/>
    <x v="14"/>
    <s v="FM 15-12-11-2026"/>
  </r>
  <r>
    <x v="7"/>
    <x v="480"/>
    <n v="1"/>
    <s v="AA 7712 OA"/>
    <x v="7"/>
    <s v="Kerusakan Akibat Kelebihan Beban atau Penggunaan Berlebihan"/>
    <x v="14"/>
    <s v="FM 15-19-11-2026"/>
  </r>
  <r>
    <x v="1"/>
    <x v="480"/>
    <n v="1"/>
    <s v="AA 7740 OA"/>
    <x v="7"/>
    <s v="Kerusakan Akibat Kelebihan Beban atau Penggunaan Berlebihan"/>
    <x v="14"/>
    <s v="FM 15-25-11-2026"/>
  </r>
  <r>
    <x v="32"/>
    <x v="480"/>
    <n v="1"/>
    <s v="AA 7067 OA"/>
    <x v="7"/>
    <s v="Kerusakan Akibat Kelebihan Beban atau Penggunaan Berlebihan"/>
    <x v="14"/>
    <s v="FM 15-2-12-2026"/>
  </r>
  <r>
    <x v="56"/>
    <x v="480"/>
    <n v="1"/>
    <s v="AA 7067 OA"/>
    <x v="7"/>
    <s v="Kerusakan Akibat Kelebihan Beban atau Penggunaan Berlebihan"/>
    <x v="14"/>
    <s v="FM 15-17-12-2026"/>
  </r>
  <r>
    <x v="61"/>
    <x v="481"/>
    <n v="1"/>
    <s v="AA 7817 OA // MERCY"/>
    <x v="7"/>
    <s v="Kerusakan Akibat Kelebihan Beban atau Penggunaan Berlebihan"/>
    <x v="14"/>
    <s v="FM 15-6-1-2026"/>
  </r>
  <r>
    <x v="88"/>
    <x v="481"/>
    <n v="1"/>
    <s v="AA 7794 OA // MERCY"/>
    <x v="7"/>
    <s v="Kerusakan Akibat Kelebihan Beban atau Penggunaan Berlebihan"/>
    <x v="14"/>
    <s v="FM 15-11-1-2026"/>
  </r>
  <r>
    <x v="30"/>
    <x v="481"/>
    <n v="1"/>
    <s v="AA 7520 OA // MERCY"/>
    <x v="7"/>
    <s v="Kerusakan Akibat Kelebihan Beban atau Penggunaan Berlebihan"/>
    <x v="14"/>
    <s v="FM 15-27-1-2026"/>
  </r>
  <r>
    <x v="22"/>
    <x v="481"/>
    <n v="1"/>
    <s v="BA 7033 PU // MERCY"/>
    <x v="7"/>
    <s v="Kerusakan Akibat Kelebihan Beban atau Penggunaan Berlebihan"/>
    <x v="14"/>
    <s v="FM 15-6-11-2026"/>
  </r>
  <r>
    <x v="50"/>
    <x v="481"/>
    <n v="2"/>
    <s v="AA 7753 OA // MERCY"/>
    <x v="7"/>
    <s v="Kerusakan Akibat Kelebihan Beban atau Penggunaan Berlebihan"/>
    <x v="14"/>
    <s v="FM 15-31-12-2026"/>
  </r>
  <r>
    <x v="48"/>
    <x v="482"/>
    <n v="2"/>
    <s v="AA 7814 OA"/>
    <x v="7"/>
    <s v="Kerusakan Akibat Kelebihan Beban atau Penggunaan Berlebihan"/>
    <x v="14"/>
    <s v="FM 15-26-11-2026"/>
  </r>
  <r>
    <x v="25"/>
    <x v="483"/>
    <n v="4"/>
    <s v="AA 7796 OA"/>
    <x v="7"/>
    <s v="Kerusakan Akibat Kelebihan Beban atau Penggunaan Berlebihan"/>
    <x v="14"/>
    <s v="FM 15-10-1-2026"/>
  </r>
  <r>
    <x v="84"/>
    <x v="484"/>
    <n v="1"/>
    <s v="B 7728 IZ // MERCY"/>
    <x v="7"/>
    <s v="Kerusakan Akibat Kelebihan Beban atau Penggunaan Berlebihan"/>
    <x v="14"/>
    <s v="FM 15-8-11-2026"/>
  </r>
  <r>
    <x v="22"/>
    <x v="485"/>
    <n v="1"/>
    <s v="AA 7522 OA // MERCY"/>
    <x v="7"/>
    <s v="Kerusakan Akibat Kelebihan Beban atau Penggunaan Berlebihan"/>
    <x v="14"/>
    <s v="FM 15-6-11-2026"/>
  </r>
  <r>
    <x v="61"/>
    <x v="486"/>
    <n v="1"/>
    <s v="AA 7818 OA // MERCY"/>
    <x v="7"/>
    <s v="Kerusakan Akibat Kelebihan Beban atau Penggunaan Berlebihan"/>
    <x v="14"/>
    <s v="FM 15-6-1-2026"/>
  </r>
  <r>
    <x v="49"/>
    <x v="487"/>
    <n v="4"/>
    <s v="AA 7098 OA"/>
    <x v="7"/>
    <s v="Kerusakan Akibat Kelebihan Beban atau Penggunaan Berlebihan"/>
    <x v="14"/>
    <s v="FM 15-10-11-2026"/>
  </r>
  <r>
    <x v="49"/>
    <x v="488"/>
    <n v="4"/>
    <s v="AA 7098 OA"/>
    <x v="7"/>
    <s v="Kerusakan Akibat Kelebihan Beban atau Penggunaan Berlebihan"/>
    <x v="14"/>
    <s v="FM 15-10-11-2026"/>
  </r>
  <r>
    <x v="51"/>
    <x v="489"/>
    <n v="1"/>
    <s v="AA 7521 OA // MERCY"/>
    <x v="7"/>
    <s v="Kerusakan Akibat Kelebihan Beban atau Penggunaan Berlebihan"/>
    <x v="14"/>
    <s v="FM 15-5-1-2026"/>
  </r>
  <r>
    <x v="15"/>
    <x v="489"/>
    <n v="2"/>
    <s v="AA 7559 OA // MERCY"/>
    <x v="7"/>
    <s v="Kerusakan Akibat Kelebihan Beban atau Penggunaan Berlebihan"/>
    <x v="14"/>
    <s v="FM 15-22-1-2026"/>
  </r>
  <r>
    <x v="15"/>
    <x v="489"/>
    <n v="1"/>
    <s v="AA 7643 OA // MERCY"/>
    <x v="7"/>
    <s v="Kerusakan Akibat Kelebihan Beban atau Penggunaan Berlebihan"/>
    <x v="14"/>
    <s v="FM 15-22-1-2026"/>
  </r>
  <r>
    <x v="57"/>
    <x v="490"/>
    <n v="1"/>
    <s v="AA 7643 OA"/>
    <x v="7"/>
    <s v="Kerusakan Akibat Kelebihan Beban atau Penggunaan Berlebihan"/>
    <x v="14"/>
    <s v="FM 15-8-12-2026"/>
  </r>
  <r>
    <x v="15"/>
    <x v="491"/>
    <n v="1"/>
    <s v="AA 7559 OA // MERCY"/>
    <x v="7"/>
    <s v="Kerusakan Akibat Kelebihan Beban atau Penggunaan Berlebihan"/>
    <x v="14"/>
    <s v="FM 15-22-1-2026"/>
  </r>
  <r>
    <x v="75"/>
    <x v="492"/>
    <n v="2"/>
    <s v="AA 7554 OA // MERCY"/>
    <x v="7"/>
    <s v="Kerusakan Akibat Kelebihan Beban atau Penggunaan Berlebihan"/>
    <x v="14"/>
    <s v="FM 15-12-11-2026"/>
  </r>
  <r>
    <x v="3"/>
    <x v="493"/>
    <n v="1"/>
    <s v="AA 7131 OA"/>
    <x v="7"/>
    <s v="Kerusakan Akibat Kelebihan Beban atau Penggunaan Berlebihan"/>
    <x v="14"/>
    <s v="FM 15-7-1-2026"/>
  </r>
  <r>
    <x v="26"/>
    <x v="494"/>
    <n v="1"/>
    <s v="AA 7534 OA"/>
    <x v="7"/>
    <s v="Kerusakan Akibat Kelebihan Beban atau Penggunaan Berlebihan"/>
    <x v="14"/>
    <s v="FM 15-26-12-2026"/>
  </r>
  <r>
    <x v="38"/>
    <x v="495"/>
    <n v="1"/>
    <s v="AA 7816 OA"/>
    <x v="7"/>
    <s v="Kerusakan Akibat Kelebihan Beban atau Penggunaan Berlebihan"/>
    <x v="14"/>
    <s v="FM 15-22-11-2026"/>
  </r>
  <r>
    <x v="72"/>
    <x v="496"/>
    <n v="6"/>
    <s v="AA 7753 OA"/>
    <x v="7"/>
    <s v="Kerusakan Akibat Kelebihan Beban atau Penggunaan Berlebihan"/>
    <x v="14"/>
    <s v="FM 15-3-1-2026"/>
  </r>
  <r>
    <x v="14"/>
    <x v="496"/>
    <n v="6"/>
    <s v="AA 7559 OA // MERCY"/>
    <x v="7"/>
    <s v="Kerusakan Akibat Kelebihan Beban atau Penggunaan Berlebihan"/>
    <x v="14"/>
    <s v="FM 15-21-1-2026"/>
  </r>
  <r>
    <x v="72"/>
    <x v="497"/>
    <n v="12"/>
    <s v="AA 7753 OA"/>
    <x v="7"/>
    <s v="Kerusakan Akibat Kelebihan Beban atau Penggunaan Berlebihan"/>
    <x v="14"/>
    <s v="FM 15-3-1-2026"/>
  </r>
  <r>
    <x v="14"/>
    <x v="497"/>
    <n v="12"/>
    <s v="AA 7559 OA // MERCY"/>
    <x v="7"/>
    <s v="Kerusakan Akibat Kelebihan Beban atau Penggunaan Berlebihan"/>
    <x v="14"/>
    <s v="FM 15-21-1-2026"/>
  </r>
  <r>
    <x v="20"/>
    <x v="498"/>
    <n v="2"/>
    <s v="AA 7794 OA"/>
    <x v="7"/>
    <s v="Kerusakan Akibat Kontaminasi atau Kelembapan"/>
    <x v="15"/>
    <s v="FM 16-30-1-2026"/>
  </r>
  <r>
    <x v="33"/>
    <x v="499"/>
    <n v="1"/>
    <s v="AA 7521 OA // MERCY"/>
    <x v="7"/>
    <s v="Kerusakan Akibat Kontaminasi atau Kelembapan"/>
    <x v="15"/>
    <s v="FM 16-22-12-2026"/>
  </r>
  <r>
    <x v="9"/>
    <x v="499"/>
    <n v="1"/>
    <s v="AA 7161 OA"/>
    <x v="7"/>
    <s v="Kerusakan Akibat Kontaminasi atau Kelembapan"/>
    <x v="15"/>
    <s v="FM 16-23-12-2026"/>
  </r>
  <r>
    <x v="12"/>
    <x v="500"/>
    <n v="1"/>
    <s v="AA 7731 OA"/>
    <x v="7"/>
    <s v="Kerusakan Akibat Kontaminasi atau Kelembapan"/>
    <x v="15"/>
    <s v="FM 16-20-12-2026"/>
  </r>
  <r>
    <x v="34"/>
    <x v="501"/>
    <n v="1"/>
    <s v="AA 7697 OA // MERCY"/>
    <x v="7"/>
    <s v="Kerusakan Akibat Kontaminasi atau Kelembapan"/>
    <x v="15"/>
    <s v="FM 16-2-11-2026"/>
  </r>
  <r>
    <x v="10"/>
    <x v="502"/>
    <n v="1"/>
    <s v="AA 7730 OA"/>
    <x v="7"/>
    <s v="Kerusakan Akibat Kontaminasi atau Kelembapan"/>
    <x v="15"/>
    <s v="FM 16-25-12-2026"/>
  </r>
  <r>
    <x v="92"/>
    <x v="503"/>
    <n v="1"/>
    <s v="AA 7730 OA // GOLDEN"/>
    <x v="7"/>
    <s v="Kerusakan Akibat Kontaminasi atau Kelembapan"/>
    <x v="15"/>
    <s v="FM 16-17-11-2026"/>
  </r>
  <r>
    <x v="0"/>
    <x v="504"/>
    <n v="1"/>
    <s v="AA 7731 OA"/>
    <x v="7"/>
    <s v="Kerusakan Akibat Kontaminasi atau Kelembapan"/>
    <x v="15"/>
    <s v="FM 16-13-12-2026"/>
  </r>
  <r>
    <x v="24"/>
    <x v="505"/>
    <n v="1"/>
    <s v="AA 7764 OA"/>
    <x v="7"/>
    <s v="Kerusakan Akibat Kontaminasi atau Kelembapan"/>
    <x v="15"/>
    <s v="FM 16-1-1-2026"/>
  </r>
  <r>
    <x v="24"/>
    <x v="505"/>
    <n v="1"/>
    <s v="AA 7618 OA"/>
    <x v="7"/>
    <s v="Kerusakan Akibat Kontaminasi atau Kelembapan"/>
    <x v="15"/>
    <s v="FM 16-1-1-2026"/>
  </r>
  <r>
    <x v="24"/>
    <x v="505"/>
    <n v="1"/>
    <s v="AA 7628 OA"/>
    <x v="7"/>
    <s v="Kerusakan Akibat Kontaminasi atau Kelembapan"/>
    <x v="15"/>
    <s v="FM 16-1-1-2026"/>
  </r>
  <r>
    <x v="60"/>
    <x v="505"/>
    <n v="1"/>
    <s v="AA 7760 OA"/>
    <x v="7"/>
    <s v="Kerusakan Akibat Kontaminasi atau Kelembapan"/>
    <x v="15"/>
    <s v="FM 16-2-1-2026"/>
  </r>
  <r>
    <x v="60"/>
    <x v="505"/>
    <n v="1"/>
    <s v="AA 7698 OA"/>
    <x v="7"/>
    <s v="Kerusakan Akibat Kontaminasi atau Kelembapan"/>
    <x v="15"/>
    <s v="FM 16-2-1-2026"/>
  </r>
  <r>
    <x v="60"/>
    <x v="505"/>
    <n v="1"/>
    <s v="AA 7802 OA"/>
    <x v="7"/>
    <s v="Kerusakan Akibat Kontaminasi atau Kelembapan"/>
    <x v="15"/>
    <s v="FM 16-2-1-2026"/>
  </r>
  <r>
    <x v="60"/>
    <x v="505"/>
    <n v="1"/>
    <s v="AA 7816 OA"/>
    <x v="7"/>
    <s v="Kerusakan Akibat Kontaminasi atau Kelembapan"/>
    <x v="15"/>
    <s v="FM 16-2-1-2026"/>
  </r>
  <r>
    <x v="60"/>
    <x v="505"/>
    <n v="1"/>
    <s v="AA 7695 OA"/>
    <x v="7"/>
    <s v="Kerusakan Akibat Kontaminasi atau Kelembapan"/>
    <x v="15"/>
    <s v="FM 16-2-1-2026"/>
  </r>
  <r>
    <x v="90"/>
    <x v="505"/>
    <n v="1"/>
    <s v="AA 7714 OA"/>
    <x v="7"/>
    <s v="Kerusakan Akibat Kontaminasi atau Kelembapan"/>
    <x v="15"/>
    <s v="FM 16-4-1-2026"/>
  </r>
  <r>
    <x v="90"/>
    <x v="505"/>
    <n v="1"/>
    <s v="AA 7059 OA"/>
    <x v="7"/>
    <s v="Kerusakan Akibat Kontaminasi atau Kelembapan"/>
    <x v="15"/>
    <s v="FM 16-4-1-2026"/>
  </r>
  <r>
    <x v="90"/>
    <x v="505"/>
    <n v="1"/>
    <s v="AA 7026 OA"/>
    <x v="7"/>
    <s v="Kerusakan Akibat Kontaminasi atau Kelembapan"/>
    <x v="15"/>
    <s v="FM 16-4-1-2026"/>
  </r>
  <r>
    <x v="90"/>
    <x v="505"/>
    <n v="1"/>
    <s v="AA 7807 OA"/>
    <x v="7"/>
    <s v="Kerusakan Akibat Kontaminasi atau Kelembapan"/>
    <x v="15"/>
    <s v="FM 16-4-1-2026"/>
  </r>
  <r>
    <x v="90"/>
    <x v="505"/>
    <n v="1"/>
    <s v="AA 7629 OA"/>
    <x v="7"/>
    <s v="Kerusakan Akibat Kontaminasi atau Kelembapan"/>
    <x v="15"/>
    <s v="FM 16-4-1-2026"/>
  </r>
  <r>
    <x v="51"/>
    <x v="505"/>
    <n v="1"/>
    <s v="AA 7708 OA"/>
    <x v="7"/>
    <s v="Kerusakan Akibat Kontaminasi atau Kelembapan"/>
    <x v="15"/>
    <s v="FM 16-5-1-2026"/>
  </r>
  <r>
    <x v="51"/>
    <x v="505"/>
    <n v="1"/>
    <s v="AA 7745 OA"/>
    <x v="7"/>
    <s v="Kerusakan Akibat Kontaminasi atau Kelembapan"/>
    <x v="15"/>
    <s v="FM 16-5-1-2026"/>
  </r>
  <r>
    <x v="51"/>
    <x v="505"/>
    <n v="1"/>
    <s v="AA 7552 OA"/>
    <x v="7"/>
    <s v="Kerusakan Akibat Kontaminasi atau Kelembapan"/>
    <x v="15"/>
    <s v="FM 16-5-1-2026"/>
  </r>
  <r>
    <x v="51"/>
    <x v="505"/>
    <n v="3"/>
    <s v="AA 7552 OA"/>
    <x v="7"/>
    <s v="Kerusakan Akibat Kontaminasi atau Kelembapan"/>
    <x v="15"/>
    <s v="FM 16-5-1-2026"/>
  </r>
  <r>
    <x v="61"/>
    <x v="505"/>
    <n v="1"/>
    <s v="AA 7133 OA"/>
    <x v="7"/>
    <s v="Kerusakan Akibat Kontaminasi atau Kelembapan"/>
    <x v="15"/>
    <s v="FM 16-6-1-2026"/>
  </r>
  <r>
    <x v="61"/>
    <x v="505"/>
    <n v="1"/>
    <s v="AA 7594 OA"/>
    <x v="7"/>
    <s v="Kerusakan Akibat Kontaminasi atau Kelembapan"/>
    <x v="15"/>
    <s v="FM 16-6-1-2026"/>
  </r>
  <r>
    <x v="61"/>
    <x v="505"/>
    <n v="1"/>
    <s v="AA 7098 OA"/>
    <x v="7"/>
    <s v="Kerusakan Akibat Kontaminasi atau Kelembapan"/>
    <x v="15"/>
    <s v="FM 16-6-1-2026"/>
  </r>
  <r>
    <x v="61"/>
    <x v="505"/>
    <n v="1"/>
    <s v="AA 7606 OA"/>
    <x v="7"/>
    <s v="Kerusakan Akibat Kontaminasi atau Kelembapan"/>
    <x v="15"/>
    <s v="FM 16-6-1-2026"/>
  </r>
  <r>
    <x v="61"/>
    <x v="505"/>
    <n v="1"/>
    <s v="AA 7762 OA"/>
    <x v="7"/>
    <s v="Kerusakan Akibat Kontaminasi atau Kelembapan"/>
    <x v="15"/>
    <s v="FM 16-6-1-2026"/>
  </r>
  <r>
    <x v="3"/>
    <x v="505"/>
    <n v="1"/>
    <s v="AA 7715 OA"/>
    <x v="7"/>
    <s v="Kerusakan Akibat Kontaminasi atau Kelembapan"/>
    <x v="15"/>
    <s v="FM 16-7-1-2026"/>
  </r>
  <r>
    <x v="3"/>
    <x v="505"/>
    <n v="1"/>
    <s v="AA 7769 OA"/>
    <x v="7"/>
    <s v="Kerusakan Akibat Kontaminasi atau Kelembapan"/>
    <x v="15"/>
    <s v="FM 16-7-1-2026"/>
  </r>
  <r>
    <x v="3"/>
    <x v="505"/>
    <n v="1"/>
    <s v="AA 7645 OA"/>
    <x v="7"/>
    <s v="Kerusakan Akibat Kontaminasi atau Kelembapan"/>
    <x v="15"/>
    <s v="FM 16-7-1-2026"/>
  </r>
  <r>
    <x v="4"/>
    <x v="505"/>
    <n v="1"/>
    <s v="AA 7742 OA"/>
    <x v="7"/>
    <s v="Kerusakan Akibat Kontaminasi atau Kelembapan"/>
    <x v="15"/>
    <s v="FM 16-8-1-2026"/>
  </r>
  <r>
    <x v="4"/>
    <x v="505"/>
    <n v="1"/>
    <s v="AA 7296 OA"/>
    <x v="7"/>
    <s v="Kerusakan Akibat Kontaminasi atau Kelembapan"/>
    <x v="15"/>
    <s v="FM 16-8-1-2026"/>
  </r>
  <r>
    <x v="52"/>
    <x v="505"/>
    <n v="1"/>
    <s v="AA 7765 OA"/>
    <x v="7"/>
    <s v="Kerusakan Akibat Kontaminasi atau Kelembapan"/>
    <x v="15"/>
    <s v="FM 16-9-1-2026"/>
  </r>
  <r>
    <x v="52"/>
    <x v="505"/>
    <n v="1"/>
    <s v="AA 7785 OA"/>
    <x v="7"/>
    <s v="Kerusakan Akibat Kontaminasi atau Kelembapan"/>
    <x v="15"/>
    <s v="FM 16-9-1-2026"/>
  </r>
  <r>
    <x v="52"/>
    <x v="505"/>
    <n v="1"/>
    <s v="AA 7812 OA"/>
    <x v="7"/>
    <s v="Kerusakan Akibat Kontaminasi atau Kelembapan"/>
    <x v="15"/>
    <s v="FM 16-9-1-2026"/>
  </r>
  <r>
    <x v="52"/>
    <x v="505"/>
    <n v="4"/>
    <s v="AA 7295 OA"/>
    <x v="7"/>
    <s v="Kerusakan Akibat Kontaminasi atau Kelembapan"/>
    <x v="15"/>
    <s v="FM 16-9-1-2026"/>
  </r>
  <r>
    <x v="52"/>
    <x v="505"/>
    <n v="1"/>
    <s v="AA 7295 OA"/>
    <x v="7"/>
    <s v="Kerusakan Akibat Kontaminasi atau Kelembapan"/>
    <x v="15"/>
    <s v="FM 16-9-1-2026"/>
  </r>
  <r>
    <x v="25"/>
    <x v="505"/>
    <n v="1"/>
    <s v="AA 7595 OA"/>
    <x v="7"/>
    <s v="Kerusakan Akibat Kontaminasi atau Kelembapan"/>
    <x v="15"/>
    <s v="FM 16-10-1-2026"/>
  </r>
  <r>
    <x v="25"/>
    <x v="505"/>
    <n v="1"/>
    <s v="AA 7660 OA"/>
    <x v="7"/>
    <s v="Kerusakan Akibat Kontaminasi atau Kelembapan"/>
    <x v="15"/>
    <s v="FM 16-10-1-2026"/>
  </r>
  <r>
    <x v="88"/>
    <x v="505"/>
    <n v="1"/>
    <s v="AA 7699 OA"/>
    <x v="7"/>
    <s v="Kerusakan Akibat Kontaminasi atau Kelembapan"/>
    <x v="15"/>
    <s v="FM 16-11-1-2026"/>
  </r>
  <r>
    <x v="39"/>
    <x v="505"/>
    <n v="1"/>
    <s v="AA 7617 OA"/>
    <x v="7"/>
    <s v="Kerusakan Akibat Kontaminasi atau Kelembapan"/>
    <x v="15"/>
    <s v="FM 16-12-1-2026"/>
  </r>
  <r>
    <x v="39"/>
    <x v="505"/>
    <n v="1"/>
    <s v="AA 7743 OA"/>
    <x v="7"/>
    <s v="Kerusakan Akibat Kontaminasi atau Kelembapan"/>
    <x v="15"/>
    <s v="FM 16-12-1-2026"/>
  </r>
  <r>
    <x v="54"/>
    <x v="505"/>
    <n v="1"/>
    <s v="AA 7712 OA"/>
    <x v="7"/>
    <s v="Kerusakan Akibat Kontaminasi atau Kelembapan"/>
    <x v="15"/>
    <s v="FM 16-13-1-2026"/>
  </r>
  <r>
    <x v="37"/>
    <x v="505"/>
    <n v="1"/>
    <s v="AA 7292 OA"/>
    <x v="7"/>
    <s v="Kerusakan Akibat Kontaminasi atau Kelembapan"/>
    <x v="15"/>
    <s v="FM 16-14-1-2026"/>
  </r>
  <r>
    <x v="37"/>
    <x v="505"/>
    <n v="1"/>
    <s v="AA 7271 OA"/>
    <x v="7"/>
    <s v="Kerusakan Akibat Kontaminasi atau Kelembapan"/>
    <x v="15"/>
    <s v="FM 16-14-1-2026"/>
  </r>
  <r>
    <x v="37"/>
    <x v="505"/>
    <n v="1"/>
    <s v="AA 7067 OA"/>
    <x v="7"/>
    <s v="Kerusakan Akibat Kontaminasi atau Kelembapan"/>
    <x v="15"/>
    <s v="FM 16-14-1-2026"/>
  </r>
  <r>
    <x v="73"/>
    <x v="505"/>
    <n v="1"/>
    <s v="AA 7058 OA"/>
    <x v="7"/>
    <s v="Kerusakan Akibat Kontaminasi atau Kelembapan"/>
    <x v="15"/>
    <s v="FM 16-15-1-2026"/>
  </r>
  <r>
    <x v="19"/>
    <x v="505"/>
    <n v="1"/>
    <s v="AA 7768 OA"/>
    <x v="7"/>
    <s v="Kerusakan Akibat Kontaminasi atau Kelembapan"/>
    <x v="15"/>
    <s v="FM 16-16-1-2026"/>
  </r>
  <r>
    <x v="19"/>
    <x v="505"/>
    <n v="1"/>
    <s v="AA 7615 OA"/>
    <x v="7"/>
    <s v="Kerusakan Akibat Kontaminasi atau Kelembapan"/>
    <x v="15"/>
    <s v="FM 16-16-1-2026"/>
  </r>
  <r>
    <x v="44"/>
    <x v="505"/>
    <n v="1"/>
    <s v="AA 7270 OA"/>
    <x v="7"/>
    <s v="Kerusakan Akibat Kontaminasi atau Kelembapan"/>
    <x v="15"/>
    <s v="FM 16-17-1-2026"/>
  </r>
  <r>
    <x v="44"/>
    <x v="505"/>
    <n v="1"/>
    <s v="AA 7593 OA"/>
    <x v="7"/>
    <s v="Kerusakan Akibat Kontaminasi atau Kelembapan"/>
    <x v="15"/>
    <s v="FM 16-17-1-2026"/>
  </r>
  <r>
    <x v="53"/>
    <x v="505"/>
    <n v="1"/>
    <s v="AA 7625 OA"/>
    <x v="7"/>
    <s v="Kerusakan Akibat Kontaminasi atau Kelembapan"/>
    <x v="15"/>
    <s v="FM 16-18-1-2026"/>
  </r>
  <r>
    <x v="40"/>
    <x v="505"/>
    <n v="1"/>
    <s v="AA 7612 OA"/>
    <x v="7"/>
    <s v="Kerusakan Akibat Kontaminasi atau Kelembapan"/>
    <x v="15"/>
    <s v="FM 16-20-1-2026"/>
  </r>
  <r>
    <x v="40"/>
    <x v="505"/>
    <n v="1"/>
    <s v="AA 7642 OA"/>
    <x v="7"/>
    <s v="Kerusakan Akibat Kontaminasi atau Kelembapan"/>
    <x v="15"/>
    <s v="FM 16-20-1-2026"/>
  </r>
  <r>
    <x v="40"/>
    <x v="505"/>
    <n v="1"/>
    <s v="AA 7226 OA"/>
    <x v="7"/>
    <s v="Kerusakan Akibat Kontaminasi atau Kelembapan"/>
    <x v="15"/>
    <s v="FM 16-20-1-2026"/>
  </r>
  <r>
    <x v="15"/>
    <x v="505"/>
    <n v="1"/>
    <s v="AA 7286 OA"/>
    <x v="7"/>
    <s v="Kerusakan Akibat Kontaminasi atau Kelembapan"/>
    <x v="15"/>
    <s v="FM 16-22-1-2026"/>
  </r>
  <r>
    <x v="15"/>
    <x v="505"/>
    <n v="1"/>
    <s v="AA 7591 OA"/>
    <x v="7"/>
    <s v="Kerusakan Akibat Kontaminasi atau Kelembapan"/>
    <x v="15"/>
    <s v="FM 16-22-1-2026"/>
  </r>
  <r>
    <x v="80"/>
    <x v="505"/>
    <n v="1"/>
    <s v="AA 7738 OA"/>
    <x v="7"/>
    <s v="Kerusakan Akibat Kontaminasi atau Kelembapan"/>
    <x v="15"/>
    <s v="FM 16-23-1-2026"/>
  </r>
  <r>
    <x v="80"/>
    <x v="505"/>
    <n v="1"/>
    <s v="AA 7786 OA"/>
    <x v="7"/>
    <s v="Kerusakan Akibat Kontaminasi atau Kelembapan"/>
    <x v="15"/>
    <s v="FM 16-23-1-2026"/>
  </r>
  <r>
    <x v="78"/>
    <x v="505"/>
    <n v="1"/>
    <s v="AA 7805 OA"/>
    <x v="7"/>
    <s v="Kerusakan Akibat Kontaminasi atau Kelembapan"/>
    <x v="15"/>
    <s v="FM 16-25-1-2026"/>
  </r>
  <r>
    <x v="35"/>
    <x v="505"/>
    <n v="1"/>
    <s v="AA 7806 OA"/>
    <x v="7"/>
    <s v="Kerusakan Akibat Kontaminasi atau Kelembapan"/>
    <x v="15"/>
    <s v="FM 16-26-1-2026"/>
  </r>
  <r>
    <x v="35"/>
    <x v="505"/>
    <n v="1"/>
    <s v="AA 7535 OA"/>
    <x v="7"/>
    <s v="Kerusakan Akibat Kontaminasi atau Kelembapan"/>
    <x v="15"/>
    <s v="FM 16-26-1-2026"/>
  </r>
  <r>
    <x v="30"/>
    <x v="505"/>
    <n v="1"/>
    <s v="AA 7625 OA"/>
    <x v="7"/>
    <s v="Kerusakan Akibat Kontaminasi atau Kelembapan"/>
    <x v="15"/>
    <s v="FM 16-27-1-2026"/>
  </r>
  <r>
    <x v="30"/>
    <x v="505"/>
    <n v="1"/>
    <s v="AA 7161 OA"/>
    <x v="7"/>
    <s v="Kerusakan Akibat Kontaminasi atau Kelembapan"/>
    <x v="15"/>
    <s v="FM 16-27-1-2026"/>
  </r>
  <r>
    <x v="55"/>
    <x v="505"/>
    <n v="1"/>
    <s v="AA 7072 OA"/>
    <x v="7"/>
    <s v="Kerusakan Akibat Kontaminasi atau Kelembapan"/>
    <x v="15"/>
    <s v="FM 16-29-1-2026"/>
  </r>
  <r>
    <x v="55"/>
    <x v="505"/>
    <n v="1"/>
    <s v="AA 7202 OA"/>
    <x v="7"/>
    <s v="Kerusakan Akibat Kontaminasi atau Kelembapan"/>
    <x v="15"/>
    <s v="FM 16-29-1-2026"/>
  </r>
  <r>
    <x v="55"/>
    <x v="505"/>
    <n v="1"/>
    <s v="AA 7512 OD // EFISIENSI"/>
    <x v="7"/>
    <s v="Kerusakan Akibat Kontaminasi atau Kelembapan"/>
    <x v="15"/>
    <s v="FM 16-29-1-2026"/>
  </r>
  <r>
    <x v="20"/>
    <x v="505"/>
    <n v="1"/>
    <s v="AA 7740 OA"/>
    <x v="7"/>
    <s v="Kerusakan Akibat Kontaminasi atau Kelembapan"/>
    <x v="15"/>
    <s v="FM 16-30-1-2026"/>
  </r>
  <r>
    <x v="21"/>
    <x v="505"/>
    <n v="1"/>
    <s v="AA 7725 OA"/>
    <x v="7"/>
    <s v="Kerusakan Akibat Kontaminasi atau Kelembapan"/>
    <x v="15"/>
    <s v="FM 16-31-1-2026"/>
  </r>
  <r>
    <x v="96"/>
    <x v="505"/>
    <n v="1"/>
    <s v="AA 7066 OA"/>
    <x v="7"/>
    <s v="Kerusakan Akibat Kontaminasi atau Kelembapan"/>
    <x v="15"/>
    <s v="FM 16-3-2-2026"/>
  </r>
  <r>
    <x v="91"/>
    <x v="505"/>
    <n v="1"/>
    <s v="AA 7621 OA"/>
    <x v="7"/>
    <s v="Kerusakan Akibat Kontaminasi atau Kelembapan"/>
    <x v="15"/>
    <s v="FM 16-5-2-2026"/>
  </r>
  <r>
    <x v="91"/>
    <x v="505"/>
    <n v="1"/>
    <s v="AA 7628 OA"/>
    <x v="7"/>
    <s v="Kerusakan Akibat Kontaminasi atau Kelembapan"/>
    <x v="15"/>
    <s v="FM 16-5-2-2026"/>
  </r>
  <r>
    <x v="97"/>
    <x v="505"/>
    <n v="1"/>
    <s v="AA 7785 OA"/>
    <x v="7"/>
    <s v="Kerusakan Akibat Kontaminasi atau Kelembapan"/>
    <x v="15"/>
    <s v="FM 16-7-2-2026"/>
  </r>
  <r>
    <x v="74"/>
    <x v="505"/>
    <n v="1"/>
    <s v="AA 7642 OA"/>
    <x v="7"/>
    <s v="Kerusakan Akibat Kontaminasi atau Kelembapan"/>
    <x v="15"/>
    <s v="FM 16-19-2-2026"/>
  </r>
  <r>
    <x v="28"/>
    <x v="505"/>
    <n v="1"/>
    <s v="AA 7594 OA"/>
    <x v="7"/>
    <s v="Kerusakan Akibat Kontaminasi atau Kelembapan"/>
    <x v="15"/>
    <s v="FM 16-1-11-2026"/>
  </r>
  <r>
    <x v="28"/>
    <x v="505"/>
    <n v="1"/>
    <s v="AA 7802 OA"/>
    <x v="7"/>
    <s v="Kerusakan Akibat Kontaminasi atau Kelembapan"/>
    <x v="15"/>
    <s v="FM 16-1-11-2026"/>
  </r>
  <r>
    <x v="28"/>
    <x v="505"/>
    <n v="1"/>
    <s v="AA 7616 OA"/>
    <x v="7"/>
    <s v="Kerusakan Akibat Kontaminasi atau Kelembapan"/>
    <x v="15"/>
    <s v="FM 16-1-11-2026"/>
  </r>
  <r>
    <x v="34"/>
    <x v="505"/>
    <n v="1"/>
    <s v="AA 7611 OA"/>
    <x v="7"/>
    <s v="Kerusakan Akibat Kontaminasi atau Kelembapan"/>
    <x v="15"/>
    <s v="FM 16-2-11-2026"/>
  </r>
  <r>
    <x v="34"/>
    <x v="505"/>
    <n v="1"/>
    <s v="AA 7593 OA"/>
    <x v="7"/>
    <s v="Kerusakan Akibat Kontaminasi atau Kelembapan"/>
    <x v="15"/>
    <s v="FM 16-2-11-2026"/>
  </r>
  <r>
    <x v="62"/>
    <x v="505"/>
    <n v="1"/>
    <s v="AA 7292 OA"/>
    <x v="7"/>
    <s v="Kerusakan Akibat Kontaminasi atau Kelembapan"/>
    <x v="15"/>
    <s v="FM 16-4-11-2026"/>
  </r>
  <r>
    <x v="67"/>
    <x v="505"/>
    <n v="1"/>
    <s v="AA 7595 OA"/>
    <x v="7"/>
    <s v="Kerusakan Akibat Kontaminasi atau Kelembapan"/>
    <x v="15"/>
    <s v="FM 16-5-11-2026"/>
  </r>
  <r>
    <x v="67"/>
    <x v="505"/>
    <n v="1"/>
    <s v="AA 7807 OA"/>
    <x v="7"/>
    <s v="Kerusakan Akibat Kontaminasi atau Kelembapan"/>
    <x v="15"/>
    <s v="FM 16-5-11-2026"/>
  </r>
  <r>
    <x v="22"/>
    <x v="505"/>
    <n v="3"/>
    <s v="AA JOMBOR"/>
    <x v="7"/>
    <s v="Kerusakan Akibat Kontaminasi atau Kelembapan"/>
    <x v="15"/>
    <s v="FM 16-6-11-2026"/>
  </r>
  <r>
    <x v="22"/>
    <x v="505"/>
    <n v="1"/>
    <s v="AA 7270 OA"/>
    <x v="7"/>
    <s v="Kerusakan Akibat Kontaminasi atau Kelembapan"/>
    <x v="15"/>
    <s v="FM 16-6-11-2026"/>
  </r>
  <r>
    <x v="22"/>
    <x v="505"/>
    <n v="1"/>
    <s v="AA 7029 OA"/>
    <x v="7"/>
    <s v="Kerusakan Akibat Kontaminasi atau Kelembapan"/>
    <x v="15"/>
    <s v="FM 16-6-11-2026"/>
  </r>
  <r>
    <x v="18"/>
    <x v="505"/>
    <n v="1"/>
    <s v="AA 7742 OA"/>
    <x v="7"/>
    <s v="Kerusakan Akibat Kontaminasi atau Kelembapan"/>
    <x v="15"/>
    <s v="FM 16-7-11-2026"/>
  </r>
  <r>
    <x v="18"/>
    <x v="505"/>
    <n v="1"/>
    <s v="AA 7098 OA"/>
    <x v="7"/>
    <s v="Kerusakan Akibat Kontaminasi atau Kelembapan"/>
    <x v="15"/>
    <s v="FM 16-7-11-2026"/>
  </r>
  <r>
    <x v="84"/>
    <x v="505"/>
    <n v="1"/>
    <s v="AA 7739 OA"/>
    <x v="7"/>
    <s v="Kerusakan Akibat Kontaminasi atau Kelembapan"/>
    <x v="15"/>
    <s v="FM 16-8-11-2026"/>
  </r>
  <r>
    <x v="81"/>
    <x v="505"/>
    <n v="1"/>
    <s v="AA 7763 OA"/>
    <x v="7"/>
    <s v="Kerusakan Akibat Kontaminasi atau Kelembapan"/>
    <x v="15"/>
    <s v="FM 16-9-11-2026"/>
  </r>
  <r>
    <x v="81"/>
    <x v="505"/>
    <n v="1"/>
    <s v="AA 7729 OA"/>
    <x v="7"/>
    <s v="Kerusakan Akibat Kontaminasi atau Kelembapan"/>
    <x v="15"/>
    <s v="FM 16-9-11-2026"/>
  </r>
  <r>
    <x v="49"/>
    <x v="505"/>
    <n v="1"/>
    <s v="AA 7769 OA"/>
    <x v="7"/>
    <s v="Kerusakan Akibat Kontaminasi atau Kelembapan"/>
    <x v="15"/>
    <s v="FM 16-10-11-2026"/>
  </r>
  <r>
    <x v="49"/>
    <x v="505"/>
    <n v="1"/>
    <s v="AA 7745 OA"/>
    <x v="7"/>
    <s v="Kerusakan Akibat Kontaminasi atau Kelembapan"/>
    <x v="15"/>
    <s v="FM 16-10-11-2026"/>
  </r>
  <r>
    <x v="49"/>
    <x v="505"/>
    <n v="1"/>
    <s v="AA 7768 OA"/>
    <x v="7"/>
    <s v="Kerusakan Akibat Kontaminasi atau Kelembapan"/>
    <x v="15"/>
    <s v="FM 16-10-11-2026"/>
  </r>
  <r>
    <x v="75"/>
    <x v="505"/>
    <n v="1"/>
    <s v="AA 7708 OA"/>
    <x v="7"/>
    <s v="Kerusakan Akibat Kontaminasi atau Kelembapan"/>
    <x v="15"/>
    <s v="FM 16-12-11-2026"/>
  </r>
  <r>
    <x v="75"/>
    <x v="505"/>
    <n v="1"/>
    <s v="AA 7699 OA"/>
    <x v="7"/>
    <s v="Kerusakan Akibat Kontaminasi atau Kelembapan"/>
    <x v="15"/>
    <s v="FM 16-12-11-2026"/>
  </r>
  <r>
    <x v="75"/>
    <x v="505"/>
    <n v="1"/>
    <s v="AA 7617 OA"/>
    <x v="7"/>
    <s v="Kerusakan Akibat Kontaminasi atau Kelembapan"/>
    <x v="15"/>
    <s v="FM 16-12-11-2026"/>
  </r>
  <r>
    <x v="75"/>
    <x v="505"/>
    <n v="1"/>
    <s v="AA 7660 OA"/>
    <x v="7"/>
    <s v="Kerusakan Akibat Kontaminasi atau Kelembapan"/>
    <x v="15"/>
    <s v="FM 16-12-11-2026"/>
  </r>
  <r>
    <x v="75"/>
    <x v="505"/>
    <n v="1"/>
    <s v="AA 7550 OA"/>
    <x v="7"/>
    <s v="Kerusakan Akibat Kontaminasi atau Kelembapan"/>
    <x v="15"/>
    <s v="FM 16-12-11-2026"/>
  </r>
  <r>
    <x v="82"/>
    <x v="505"/>
    <n v="1"/>
    <s v="AA 7072 OA"/>
    <x v="7"/>
    <s v="Kerusakan Akibat Kontaminasi atau Kelembapan"/>
    <x v="15"/>
    <s v="FM 16-13-11-2026"/>
  </r>
  <r>
    <x v="5"/>
    <x v="505"/>
    <n v="1"/>
    <s v="AA 7268 OA"/>
    <x v="7"/>
    <s v="Kerusakan Akibat Kontaminasi atau Kelembapan"/>
    <x v="15"/>
    <s v="FM 16-14-11-2026"/>
  </r>
  <r>
    <x v="5"/>
    <x v="505"/>
    <n v="1"/>
    <s v="AA 7080 OA"/>
    <x v="7"/>
    <s v="Kerusakan Akibat Kontaminasi atau Kelembapan"/>
    <x v="15"/>
    <s v="FM 16-14-11-2026"/>
  </r>
  <r>
    <x v="43"/>
    <x v="505"/>
    <n v="1"/>
    <s v="AA 7615 OA"/>
    <x v="7"/>
    <s v="Kerusakan Akibat Kontaminasi atau Kelembapan"/>
    <x v="15"/>
    <s v="FM 16-16-11-2026"/>
  </r>
  <r>
    <x v="92"/>
    <x v="505"/>
    <n v="1"/>
    <s v="AA 7614 OA"/>
    <x v="7"/>
    <s v="Kerusakan Akibat Kontaminasi atau Kelembapan"/>
    <x v="15"/>
    <s v="FM 16-17-11-2026"/>
  </r>
  <r>
    <x v="17"/>
    <x v="505"/>
    <n v="1"/>
    <s v="AA 7271 OA"/>
    <x v="7"/>
    <s v="Kerusakan Akibat Kontaminasi atau Kelembapan"/>
    <x v="15"/>
    <s v="FM 16-18-11-2026"/>
  </r>
  <r>
    <x v="17"/>
    <x v="505"/>
    <n v="1"/>
    <s v="AA 7026 OA"/>
    <x v="7"/>
    <s v="Kerusakan Akibat Kontaminasi atau Kelembapan"/>
    <x v="15"/>
    <s v="FM 16-18-11-2026"/>
  </r>
  <r>
    <x v="17"/>
    <x v="505"/>
    <n v="1"/>
    <s v="AA 7743 OA"/>
    <x v="7"/>
    <s v="Kerusakan Akibat Kontaminasi atau Kelembapan"/>
    <x v="15"/>
    <s v="FM 16-18-11-2026"/>
  </r>
  <r>
    <x v="17"/>
    <x v="505"/>
    <n v="1"/>
    <s v="AA 7740 OA"/>
    <x v="7"/>
    <s v="Kerusakan Akibat Kontaminasi atau Kelembapan"/>
    <x v="15"/>
    <s v="FM 16-18-11-2026"/>
  </r>
  <r>
    <x v="17"/>
    <x v="505"/>
    <n v="1"/>
    <s v="AA 7601 OA"/>
    <x v="7"/>
    <s v="Kerusakan Akibat Kontaminasi atau Kelembapan"/>
    <x v="15"/>
    <s v="FM 16-18-11-2026"/>
  </r>
  <r>
    <x v="7"/>
    <x v="505"/>
    <n v="1"/>
    <s v="AA 7066 OA"/>
    <x v="7"/>
    <s v="Kerusakan Akibat Kontaminasi atau Kelembapan"/>
    <x v="15"/>
    <s v="FM 16-19-11-2026"/>
  </r>
  <r>
    <x v="7"/>
    <x v="505"/>
    <n v="1"/>
    <s v="AA 7816 OA"/>
    <x v="7"/>
    <s v="Kerusakan Akibat Kontaminasi atau Kelembapan"/>
    <x v="15"/>
    <s v="FM 16-19-11-2026"/>
  </r>
  <r>
    <x v="63"/>
    <x v="505"/>
    <n v="1"/>
    <s v="AA 7712 OA"/>
    <x v="7"/>
    <s v="Kerusakan Akibat Kontaminasi atau Kelembapan"/>
    <x v="15"/>
    <s v="FM 16-20-11-2026"/>
  </r>
  <r>
    <x v="63"/>
    <x v="505"/>
    <n v="1"/>
    <s v="AA 7741 OA"/>
    <x v="7"/>
    <s v="Kerusakan Akibat Kontaminasi atau Kelembapan"/>
    <x v="15"/>
    <s v="FM 16-20-11-2026"/>
  </r>
  <r>
    <x v="8"/>
    <x v="505"/>
    <n v="1"/>
    <s v="AA 7592 OA"/>
    <x v="7"/>
    <s v="Kerusakan Akibat Kontaminasi atau Kelembapan"/>
    <x v="15"/>
    <s v="FM 16-21-11-2026"/>
  </r>
  <r>
    <x v="8"/>
    <x v="505"/>
    <n v="1"/>
    <s v="AA 7612 OA"/>
    <x v="7"/>
    <s v="Kerusakan Akibat Kontaminasi atau Kelembapan"/>
    <x v="15"/>
    <s v="FM 16-21-11-2026"/>
  </r>
  <r>
    <x v="38"/>
    <x v="505"/>
    <n v="1"/>
    <s v="AA 7785 OA"/>
    <x v="7"/>
    <s v="Kerusakan Akibat Kontaminasi atau Kelembapan"/>
    <x v="15"/>
    <s v="FM 16-22-11-2026"/>
  </r>
  <r>
    <x v="31"/>
    <x v="505"/>
    <n v="1"/>
    <s v="AA 7642 OA"/>
    <x v="7"/>
    <s v="Kerusakan Akibat Kontaminasi atau Kelembapan"/>
    <x v="15"/>
    <s v="FM 16-23-11-2026"/>
  </r>
  <r>
    <x v="64"/>
    <x v="505"/>
    <n v="1"/>
    <s v="AA 7625 OA"/>
    <x v="7"/>
    <s v="Kerusakan Akibat Kontaminasi atau Kelembapan"/>
    <x v="15"/>
    <s v="FM 16-24-11-2026"/>
  </r>
  <r>
    <x v="64"/>
    <x v="505"/>
    <n v="1"/>
    <s v="AA 7734 OA"/>
    <x v="7"/>
    <s v="Kerusakan Akibat Kontaminasi atau Kelembapan"/>
    <x v="15"/>
    <s v="FM 16-24-11-2026"/>
  </r>
  <r>
    <x v="64"/>
    <x v="505"/>
    <n v="1"/>
    <s v="AA 7715 OA"/>
    <x v="7"/>
    <s v="Kerusakan Akibat Kontaminasi atau Kelembapan"/>
    <x v="15"/>
    <s v="FM 16-24-11-2026"/>
  </r>
  <r>
    <x v="64"/>
    <x v="505"/>
    <n v="1"/>
    <s v="AA 7535 OA"/>
    <x v="7"/>
    <s v="Kerusakan Akibat Kontaminasi atau Kelembapan"/>
    <x v="15"/>
    <s v="FM 16-24-11-2026"/>
  </r>
  <r>
    <x v="1"/>
    <x v="505"/>
    <n v="1"/>
    <s v="AA 7786 OA"/>
    <x v="7"/>
    <s v="Kerusakan Akibat Kontaminasi atau Kelembapan"/>
    <x v="15"/>
    <s v="FM 16-25-11-2026"/>
  </r>
  <r>
    <x v="48"/>
    <x v="505"/>
    <n v="1"/>
    <s v="AA 7027 OA"/>
    <x v="7"/>
    <s v="Kerusakan Akibat Kontaminasi atau Kelembapan"/>
    <x v="15"/>
    <s v="FM 16-26-11-2026"/>
  </r>
  <r>
    <x v="65"/>
    <x v="505"/>
    <n v="1"/>
    <s v="AA 7628 OA"/>
    <x v="7"/>
    <s v="Kerusakan Akibat Kontaminasi atau Kelembapan"/>
    <x v="15"/>
    <s v="FM 16-27-11-2026"/>
  </r>
  <r>
    <x v="36"/>
    <x v="505"/>
    <n v="1"/>
    <s v="AA 7626 OA ( B 7458 VGA )"/>
    <x v="7"/>
    <s v="Kerusakan Akibat Kontaminasi atau Kelembapan"/>
    <x v="15"/>
    <s v="FM 16-28-11-2026"/>
  </r>
  <r>
    <x v="36"/>
    <x v="505"/>
    <n v="1"/>
    <s v="AA 7618 OA"/>
    <x v="7"/>
    <s v="Kerusakan Akibat Kontaminasi atau Kelembapan"/>
    <x v="15"/>
    <s v="FM 16-28-11-2026"/>
  </r>
  <r>
    <x v="36"/>
    <x v="505"/>
    <n v="1"/>
    <s v="AA 7593 OA"/>
    <x v="7"/>
    <s v="Kerusakan Akibat Kontaminasi atau Kelembapan"/>
    <x v="15"/>
    <s v="FM 16-28-11-2026"/>
  </r>
  <r>
    <x v="36"/>
    <x v="505"/>
    <n v="1"/>
    <s v="AA 7698 OA"/>
    <x v="7"/>
    <s v="Kerusakan Akibat Kontaminasi atau Kelembapan"/>
    <x v="15"/>
    <s v="FM 16-28-11-2026"/>
  </r>
  <r>
    <x v="36"/>
    <x v="505"/>
    <n v="1"/>
    <s v="AA 7270 OA"/>
    <x v="7"/>
    <s v="Kerusakan Akibat Kontaminasi atau Kelembapan"/>
    <x v="15"/>
    <s v="FM 16-28-11-2026"/>
  </r>
  <r>
    <x v="29"/>
    <x v="505"/>
    <n v="1"/>
    <s v="AA 7812 OA"/>
    <x v="7"/>
    <s v="Kerusakan Akibat Kontaminasi atau Kelembapan"/>
    <x v="15"/>
    <s v="FM 16-29-11-2026"/>
  </r>
  <r>
    <x v="79"/>
    <x v="505"/>
    <n v="1"/>
    <s v="AA 7645 OA"/>
    <x v="7"/>
    <s v="Kerusakan Akibat Kontaminasi atau Kelembapan"/>
    <x v="15"/>
    <s v="FM 16-1-12-2026"/>
  </r>
  <r>
    <x v="32"/>
    <x v="505"/>
    <n v="1"/>
    <s v="AA 7067 OA"/>
    <x v="7"/>
    <s v="Kerusakan Akibat Kontaminasi atau Kelembapan"/>
    <x v="15"/>
    <s v="FM 16-2-12-2026"/>
  </r>
  <r>
    <x v="32"/>
    <x v="505"/>
    <n v="1"/>
    <s v="AA 7132 OA"/>
    <x v="7"/>
    <s v="Kerusakan Akibat Kontaminasi atau Kelembapan"/>
    <x v="15"/>
    <s v="FM 16-2-12-2026"/>
  </r>
  <r>
    <x v="32"/>
    <x v="505"/>
    <n v="1"/>
    <s v="AA 7762 OA"/>
    <x v="7"/>
    <s v="Kerusakan Akibat Kontaminasi atau Kelembapan"/>
    <x v="15"/>
    <s v="FM 16-2-12-2026"/>
  </r>
  <r>
    <x v="89"/>
    <x v="505"/>
    <n v="1"/>
    <s v="AA 7738 OA"/>
    <x v="7"/>
    <s v="Kerusakan Akibat Kontaminasi atau Kelembapan"/>
    <x v="15"/>
    <s v="FM 16-4-12-2026"/>
  </r>
  <r>
    <x v="41"/>
    <x v="505"/>
    <n v="3"/>
    <s v="AA 7597 OA"/>
    <x v="7"/>
    <s v="Kerusakan Akibat Kontaminasi atau Kelembapan"/>
    <x v="15"/>
    <s v="FM 16-5-12-2026"/>
  </r>
  <r>
    <x v="16"/>
    <x v="505"/>
    <n v="1"/>
    <s v="AA 7764 OA"/>
    <x v="7"/>
    <s v="Kerusakan Akibat Kontaminasi atau Kelembapan"/>
    <x v="15"/>
    <s v="FM 16-6-12-2026"/>
  </r>
  <r>
    <x v="16"/>
    <x v="505"/>
    <n v="1"/>
    <s v="AA 7594 OA"/>
    <x v="7"/>
    <s v="Kerusakan Akibat Kontaminasi atau Kelembapan"/>
    <x v="15"/>
    <s v="FM 16-6-12-2026"/>
  </r>
  <r>
    <x v="16"/>
    <x v="505"/>
    <n v="1"/>
    <s v="AA 7661 OA"/>
    <x v="7"/>
    <s v="Kerusakan Akibat Kontaminasi atau Kelembapan"/>
    <x v="15"/>
    <s v="FM 16-6-12-2026"/>
  </r>
  <r>
    <x v="16"/>
    <x v="505"/>
    <n v="1"/>
    <s v="AA 7296 OA"/>
    <x v="7"/>
    <s v="Kerusakan Akibat Kontaminasi atau Kelembapan"/>
    <x v="15"/>
    <s v="FM 16-6-12-2026"/>
  </r>
  <r>
    <x v="83"/>
    <x v="505"/>
    <n v="1"/>
    <s v="AA 7295 OA"/>
    <x v="7"/>
    <s v="Kerusakan Akibat Kontaminasi atau Kelembapan"/>
    <x v="15"/>
    <s v="FM 16-7-12-2026"/>
  </r>
  <r>
    <x v="83"/>
    <x v="505"/>
    <n v="1"/>
    <s v="AA 7552 OA"/>
    <x v="7"/>
    <s v="Kerusakan Akibat Kontaminasi atau Kelembapan"/>
    <x v="15"/>
    <s v="FM 16-7-12-2026"/>
  </r>
  <r>
    <x v="42"/>
    <x v="505"/>
    <n v="1"/>
    <s v="AA 7714 OA"/>
    <x v="7"/>
    <s v="Kerusakan Akibat Kontaminasi atau Kelembapan"/>
    <x v="15"/>
    <s v="FM 16-9-12-2026"/>
  </r>
  <r>
    <x v="42"/>
    <x v="505"/>
    <n v="1"/>
    <s v="AA 7739 OA"/>
    <x v="7"/>
    <s v="Kerusakan Akibat Kontaminasi atau Kelembapan"/>
    <x v="15"/>
    <s v="FM 16-9-12-2026"/>
  </r>
  <r>
    <x v="42"/>
    <x v="505"/>
    <n v="1"/>
    <s v="AA 7606 OA"/>
    <x v="7"/>
    <s v="Kerusakan Akibat Kontaminasi atau Kelembapan"/>
    <x v="15"/>
    <s v="FM 16-9-12-2026"/>
  </r>
  <r>
    <x v="42"/>
    <x v="505"/>
    <n v="1"/>
    <s v="AA 7699 OA"/>
    <x v="7"/>
    <s v="Kerusakan Akibat Kontaminasi atau Kelembapan"/>
    <x v="15"/>
    <s v="FM 16-9-12-2026"/>
  </r>
  <r>
    <x v="45"/>
    <x v="505"/>
    <n v="1"/>
    <s v="AA 7133 OA"/>
    <x v="7"/>
    <s v="Kerusakan Akibat Kontaminasi atau Kelembapan"/>
    <x v="15"/>
    <s v="FM 16-10-12-2026"/>
  </r>
  <r>
    <x v="45"/>
    <x v="505"/>
    <n v="1"/>
    <s v="AA 7765 OA"/>
    <x v="7"/>
    <s v="Kerusakan Akibat Kontaminasi atau Kelembapan"/>
    <x v="15"/>
    <s v="FM 16-10-12-2026"/>
  </r>
  <r>
    <x v="45"/>
    <x v="505"/>
    <n v="1"/>
    <s v="AA 7742 OA"/>
    <x v="7"/>
    <s v="Kerusakan Akibat Kontaminasi atau Kelembapan"/>
    <x v="15"/>
    <s v="FM 16-10-12-2026"/>
  </r>
  <r>
    <x v="45"/>
    <x v="505"/>
    <n v="1"/>
    <s v="AA 7288 OA"/>
    <x v="7"/>
    <s v="Kerusakan Akibat Kontaminasi atau Kelembapan"/>
    <x v="15"/>
    <s v="FM 16-10-12-2026"/>
  </r>
  <r>
    <x v="45"/>
    <x v="505"/>
    <n v="1"/>
    <s v="AA 7621 OA"/>
    <x v="7"/>
    <s v="Kerusakan Akibat Kontaminasi atau Kelembapan"/>
    <x v="15"/>
    <s v="FM 16-10-12-2026"/>
  </r>
  <r>
    <x v="23"/>
    <x v="505"/>
    <n v="1"/>
    <s v="AA 7202 OA"/>
    <x v="7"/>
    <s v="Kerusakan Akibat Kontaminasi atau Kelembapan"/>
    <x v="15"/>
    <s v="FM 16-11-12-2026"/>
  </r>
  <r>
    <x v="23"/>
    <x v="505"/>
    <n v="1"/>
    <s v="AA 7613 OA"/>
    <x v="7"/>
    <s v="Kerusakan Akibat Kontaminasi atau Kelembapan"/>
    <x v="15"/>
    <s v="FM 16-11-12-2026"/>
  </r>
  <r>
    <x v="13"/>
    <x v="505"/>
    <n v="1"/>
    <s v="AA 7601 OA"/>
    <x v="7"/>
    <s v="Kerusakan Akibat Kontaminasi atau Kelembapan"/>
    <x v="15"/>
    <s v="FM 16-12-12-2026"/>
  </r>
  <r>
    <x v="0"/>
    <x v="505"/>
    <n v="1"/>
    <s v="AA 7595 OA"/>
    <x v="7"/>
    <s v="Kerusakan Akibat Kontaminasi atau Kelembapan"/>
    <x v="15"/>
    <s v="FM 16-13-12-2026"/>
  </r>
  <r>
    <x v="0"/>
    <x v="505"/>
    <n v="1"/>
    <s v="AA 7806 OA"/>
    <x v="7"/>
    <s v="Kerusakan Akibat Kontaminasi atau Kelembapan"/>
    <x v="15"/>
    <s v="FM 16-13-12-2026"/>
  </r>
  <r>
    <x v="66"/>
    <x v="505"/>
    <n v="1"/>
    <s v="AA 7602 OA"/>
    <x v="7"/>
    <s v="Kerusakan Akibat Kontaminasi atau Kelembapan"/>
    <x v="15"/>
    <s v="FM 16-15-12-2026"/>
  </r>
  <r>
    <x v="66"/>
    <x v="505"/>
    <n v="1"/>
    <s v="AA 7525 OA"/>
    <x v="7"/>
    <s v="Kerusakan Akibat Kontaminasi atau Kelembapan"/>
    <x v="15"/>
    <s v="FM 16-15-12-2026"/>
  </r>
  <r>
    <x v="66"/>
    <x v="505"/>
    <n v="1"/>
    <s v="AA 7271 OA"/>
    <x v="7"/>
    <s v="Kerusakan Akibat Kontaminasi atau Kelembapan"/>
    <x v="15"/>
    <s v="FM 16-15-12-2026"/>
  </r>
  <r>
    <x v="66"/>
    <x v="505"/>
    <n v="1"/>
    <s v="AA 7292 OA"/>
    <x v="7"/>
    <s v="Kerusakan Akibat Kontaminasi atau Kelembapan"/>
    <x v="15"/>
    <s v="FM 16-15-12-2026"/>
  </r>
  <r>
    <x v="66"/>
    <x v="505"/>
    <n v="1"/>
    <s v="AA 7612 OA"/>
    <x v="7"/>
    <s v="Kerusakan Akibat Kontaminasi atau Kelembapan"/>
    <x v="15"/>
    <s v="FM 16-15-12-2026"/>
  </r>
  <r>
    <x v="66"/>
    <x v="505"/>
    <n v="1"/>
    <s v="AA 7226 OA"/>
    <x v="7"/>
    <s v="Kerusakan Akibat Kontaminasi atau Kelembapan"/>
    <x v="15"/>
    <s v="FM 16-15-12-2026"/>
  </r>
  <r>
    <x v="68"/>
    <x v="505"/>
    <n v="1"/>
    <s v="AA 7615 OA"/>
    <x v="7"/>
    <s v="Kerusakan Akibat Kontaminasi atau Kelembapan"/>
    <x v="15"/>
    <s v="FM 16-16-12-2026"/>
  </r>
  <r>
    <x v="68"/>
    <x v="505"/>
    <n v="1"/>
    <s v="AA 7716 OA"/>
    <x v="7"/>
    <s v="Kerusakan Akibat Kontaminasi atau Kelembapan"/>
    <x v="15"/>
    <s v="FM 16-16-12-2026"/>
  </r>
  <r>
    <x v="68"/>
    <x v="505"/>
    <n v="1"/>
    <s v="AA 7286 OA"/>
    <x v="7"/>
    <s v="Kerusakan Akibat Kontaminasi atau Kelembapan"/>
    <x v="15"/>
    <s v="FM 16-16-12-2026"/>
  </r>
  <r>
    <x v="56"/>
    <x v="505"/>
    <n v="1"/>
    <s v="AA 7768 OA"/>
    <x v="7"/>
    <s v="Kerusakan Akibat Kontaminasi atau Kelembapan"/>
    <x v="15"/>
    <s v="FM 16-17-12-2026"/>
  </r>
  <r>
    <x v="56"/>
    <x v="505"/>
    <n v="1"/>
    <s v="AA 7737 OA"/>
    <x v="7"/>
    <s v="Kerusakan Akibat Kontaminasi atau Kelembapan"/>
    <x v="15"/>
    <s v="FM 16-17-12-2026"/>
  </r>
  <r>
    <x v="56"/>
    <x v="505"/>
    <n v="1"/>
    <s v="AA 7614 OA"/>
    <x v="7"/>
    <s v="Kerusakan Akibat Kontaminasi atau Kelembapan"/>
    <x v="15"/>
    <s v="FM 16-17-12-2026"/>
  </r>
  <r>
    <x v="69"/>
    <x v="505"/>
    <n v="1"/>
    <s v="AA 7131 OA"/>
    <x v="7"/>
    <s v="Kerusakan Akibat Kontaminasi atau Kelembapan"/>
    <x v="15"/>
    <s v="FM 16-18-12-2026"/>
  </r>
  <r>
    <x v="69"/>
    <x v="505"/>
    <n v="1"/>
    <s v="AA 7269 OA"/>
    <x v="7"/>
    <s v="Kerusakan Akibat Kontaminasi atau Kelembapan"/>
    <x v="15"/>
    <s v="FM 16-18-12-2026"/>
  </r>
  <r>
    <x v="69"/>
    <x v="505"/>
    <n v="1"/>
    <s v="AA 7809 OA"/>
    <x v="7"/>
    <s v="Kerusakan Akibat Kontaminasi atau Kelembapan"/>
    <x v="15"/>
    <s v="FM 16-18-12-2026"/>
  </r>
  <r>
    <x v="69"/>
    <x v="505"/>
    <n v="1"/>
    <s v="AA 7617 OA"/>
    <x v="7"/>
    <s v="Kerusakan Akibat Kontaminasi atau Kelembapan"/>
    <x v="15"/>
    <s v="FM 16-18-12-2026"/>
  </r>
  <r>
    <x v="69"/>
    <x v="505"/>
    <n v="1"/>
    <s v="AA 7785 OA"/>
    <x v="7"/>
    <s v="Kerusakan Akibat Kontaminasi atau Kelembapan"/>
    <x v="15"/>
    <s v="FM 16-18-12-2026"/>
  </r>
  <r>
    <x v="70"/>
    <x v="505"/>
    <n v="1"/>
    <s v="AA 7616 OA"/>
    <x v="7"/>
    <s v="Kerusakan Akibat Kontaminasi atau Kelembapan"/>
    <x v="15"/>
    <s v="FM 16-19-12-2026"/>
  </r>
  <r>
    <x v="70"/>
    <x v="505"/>
    <n v="1"/>
    <s v="AA 7099 OA"/>
    <x v="7"/>
    <s v="Kerusakan Akibat Kontaminasi atau Kelembapan"/>
    <x v="15"/>
    <s v="FM 16-19-12-2026"/>
  </r>
  <r>
    <x v="70"/>
    <x v="505"/>
    <n v="1"/>
    <s v="AA 7058 OA"/>
    <x v="7"/>
    <s v="Kerusakan Akibat Kontaminasi atau Kelembapan"/>
    <x v="15"/>
    <s v="FM 16-19-12-2026"/>
  </r>
  <r>
    <x v="12"/>
    <x v="505"/>
    <n v="1"/>
    <s v="AA 7740 OA"/>
    <x v="7"/>
    <s v="Kerusakan Akibat Kontaminasi atau Kelembapan"/>
    <x v="15"/>
    <s v="FM 16-20-12-2026"/>
  </r>
  <r>
    <x v="76"/>
    <x v="505"/>
    <n v="1"/>
    <s v="AA 7593 OA"/>
    <x v="7"/>
    <s v="Kerusakan Akibat Kontaminasi atau Kelembapan"/>
    <x v="15"/>
    <s v="FM 16-21-12-2026"/>
  </r>
  <r>
    <x v="76"/>
    <x v="505"/>
    <n v="1"/>
    <s v="AA 7066 OA"/>
    <x v="7"/>
    <s v="Kerusakan Akibat Kontaminasi atau Kelembapan"/>
    <x v="15"/>
    <s v="FM 16-21-12-2026"/>
  </r>
  <r>
    <x v="33"/>
    <x v="505"/>
    <n v="1"/>
    <s v="AA 7161 OA"/>
    <x v="7"/>
    <s v="Kerusakan Akibat Kontaminasi atau Kelembapan"/>
    <x v="15"/>
    <s v="FM 16-22-12-2026"/>
  </r>
  <r>
    <x v="33"/>
    <x v="505"/>
    <n v="1"/>
    <s v="AA 7625 OA"/>
    <x v="7"/>
    <s v="Kerusakan Akibat Kontaminasi atau Kelembapan"/>
    <x v="15"/>
    <s v="FM 16-22-12-2026"/>
  </r>
  <r>
    <x v="9"/>
    <x v="505"/>
    <n v="1"/>
    <s v="AA 7056 OA"/>
    <x v="7"/>
    <s v="Kerusakan Akibat Kontaminasi atau Kelembapan"/>
    <x v="15"/>
    <s v="FM 16-23-12-2026"/>
  </r>
  <r>
    <x v="9"/>
    <x v="505"/>
    <n v="1"/>
    <s v="AA 7670 OA"/>
    <x v="7"/>
    <s v="Kerusakan Akibat Kontaminasi atau Kelembapan"/>
    <x v="15"/>
    <s v="FM 16-23-12-2026"/>
  </r>
  <r>
    <x v="10"/>
    <x v="505"/>
    <n v="1"/>
    <s v="AA 7796 OA // MERCY"/>
    <x v="7"/>
    <s v="Kerusakan Akibat Kontaminasi atau Kelembapan"/>
    <x v="15"/>
    <s v="FM 16-25-12-2026"/>
  </r>
  <r>
    <x v="10"/>
    <x v="505"/>
    <n v="1"/>
    <s v="AA 7072 OA"/>
    <x v="7"/>
    <s v="Kerusakan Akibat Kontaminasi atau Kelembapan"/>
    <x v="15"/>
    <s v="FM 16-25-12-2026"/>
  </r>
  <r>
    <x v="10"/>
    <x v="505"/>
    <n v="1"/>
    <s v="AA 7268 OA"/>
    <x v="7"/>
    <s v="Kerusakan Akibat Kontaminasi atau Kelembapan"/>
    <x v="15"/>
    <s v="FM 16-25-12-2026"/>
  </r>
  <r>
    <x v="10"/>
    <x v="505"/>
    <n v="1"/>
    <s v="AA 7603 OA"/>
    <x v="7"/>
    <s v="Kerusakan Akibat Kontaminasi atau Kelembapan"/>
    <x v="15"/>
    <s v="FM 16-25-12-2026"/>
  </r>
  <r>
    <x v="10"/>
    <x v="505"/>
    <n v="1"/>
    <s v="AA 7642 OA"/>
    <x v="7"/>
    <s v="Kerusakan Akibat Kontaminasi atau Kelembapan"/>
    <x v="15"/>
    <s v="FM 16-25-12-2026"/>
  </r>
  <r>
    <x v="10"/>
    <x v="505"/>
    <n v="1"/>
    <s v="AA 7270 OA"/>
    <x v="7"/>
    <s v="Kerusakan Akibat Kontaminasi atau Kelembapan"/>
    <x v="15"/>
    <s v="FM 16-25-12-2026"/>
  </r>
  <r>
    <x v="10"/>
    <x v="505"/>
    <n v="1"/>
    <s v="AA 7786 OA"/>
    <x v="7"/>
    <s v="Kerusakan Akibat Kontaminasi atau Kelembapan"/>
    <x v="15"/>
    <s v="FM 16-25-12-2026"/>
  </r>
  <r>
    <x v="26"/>
    <x v="505"/>
    <n v="1"/>
    <s v="AA 7550 OA"/>
    <x v="7"/>
    <s v="Kerusakan Akibat Kontaminasi atau Kelembapan"/>
    <x v="15"/>
    <s v="FM 16-26-12-2026"/>
  </r>
  <r>
    <x v="2"/>
    <x v="505"/>
    <n v="1"/>
    <s v="AA 7029 OA"/>
    <x v="7"/>
    <s v="Kerusakan Akibat Kontaminasi atau Kelembapan"/>
    <x v="15"/>
    <s v="FM 16-27-12-2026"/>
  </r>
  <r>
    <x v="2"/>
    <x v="505"/>
    <n v="1"/>
    <s v="AA 7741 OA"/>
    <x v="7"/>
    <s v="Kerusakan Akibat Kontaminasi atau Kelembapan"/>
    <x v="15"/>
    <s v="FM 16-27-12-2026"/>
  </r>
  <r>
    <x v="46"/>
    <x v="505"/>
    <n v="1"/>
    <s v="AA 7132 OA"/>
    <x v="7"/>
    <s v="Kerusakan Akibat Kontaminasi atau Kelembapan"/>
    <x v="15"/>
    <s v="FM 16-28-12-2026"/>
  </r>
  <r>
    <x v="50"/>
    <x v="505"/>
    <n v="1"/>
    <s v="AA 7738 OA"/>
    <x v="7"/>
    <s v="Kerusakan Akibat Kontaminasi atau Kelembapan"/>
    <x v="15"/>
    <s v="FM 16-31-12-2026"/>
  </r>
  <r>
    <x v="50"/>
    <x v="505"/>
    <n v="1"/>
    <s v="AA 7570 OA"/>
    <x v="7"/>
    <s v="Kerusakan Akibat Kontaminasi atau Kelembapan"/>
    <x v="15"/>
    <s v="FM 16-31-12-2026"/>
  </r>
  <r>
    <x v="50"/>
    <x v="505"/>
    <n v="1"/>
    <s v="AA 7131 OA"/>
    <x v="7"/>
    <s v="Kerusakan Akibat Kontaminasi atau Kelembapan"/>
    <x v="15"/>
    <s v="FM 16-31-12-2026"/>
  </r>
  <r>
    <x v="60"/>
    <x v="506"/>
    <n v="1"/>
    <s v="AA 7724 OA"/>
    <x v="7"/>
    <s v="Kerusakan Akibat Kontaminasi atau Kelembapan"/>
    <x v="15"/>
    <s v="FM 16-2-1-2026"/>
  </r>
  <r>
    <x v="90"/>
    <x v="506"/>
    <n v="1"/>
    <s v="AA 7679 OA"/>
    <x v="7"/>
    <s v="Kerusakan Akibat Kontaminasi atau Kelembapan"/>
    <x v="15"/>
    <s v="FM 16-4-1-2026"/>
  </r>
  <r>
    <x v="51"/>
    <x v="506"/>
    <n v="1"/>
    <s v="AA 7552 OA"/>
    <x v="7"/>
    <s v="Kerusakan Akibat Kontaminasi atau Kelembapan"/>
    <x v="15"/>
    <s v="FM 16-5-1-2026"/>
  </r>
  <r>
    <x v="51"/>
    <x v="506"/>
    <n v="1"/>
    <s v="AA 7552 OA"/>
    <x v="7"/>
    <s v="Kerusakan Akibat Kontaminasi atau Kelembapan"/>
    <x v="15"/>
    <s v="FM 16-5-1-2026"/>
  </r>
  <r>
    <x v="4"/>
    <x v="506"/>
    <n v="1"/>
    <s v="AA 7814 OA"/>
    <x v="7"/>
    <s v="Kerusakan Akibat Kontaminasi atau Kelembapan"/>
    <x v="15"/>
    <s v="FM 16-8-1-2026"/>
  </r>
  <r>
    <x v="4"/>
    <x v="506"/>
    <n v="1"/>
    <s v="AA 7761 OA"/>
    <x v="7"/>
    <s v="Kerusakan Akibat Kontaminasi atau Kelembapan"/>
    <x v="15"/>
    <s v="FM 16-8-1-2026"/>
  </r>
  <r>
    <x v="4"/>
    <x v="506"/>
    <n v="1"/>
    <s v="AA 7759 OA"/>
    <x v="7"/>
    <s v="Kerusakan Akibat Kontaminasi atau Kelembapan"/>
    <x v="15"/>
    <s v="FM 16-8-1-2026"/>
  </r>
  <r>
    <x v="52"/>
    <x v="506"/>
    <n v="1"/>
    <s v="AA 7758 OA"/>
    <x v="7"/>
    <s v="Kerusakan Akibat Kontaminasi atau Kelembapan"/>
    <x v="15"/>
    <s v="FM 16-9-1-2026"/>
  </r>
  <r>
    <x v="80"/>
    <x v="506"/>
    <n v="1"/>
    <s v="AA 7678 OA"/>
    <x v="7"/>
    <s v="Kerusakan Akibat Kontaminasi atau Kelembapan"/>
    <x v="15"/>
    <s v="FM 16-23-1-2026"/>
  </r>
  <r>
    <x v="35"/>
    <x v="506"/>
    <n v="1"/>
    <s v="AA 7819 OA"/>
    <x v="7"/>
    <s v="Kerusakan Akibat Kontaminasi atau Kelembapan"/>
    <x v="15"/>
    <s v="FM 16-26-1-2026"/>
  </r>
  <r>
    <x v="11"/>
    <x v="506"/>
    <n v="1"/>
    <s v="AA 7724 OA"/>
    <x v="7"/>
    <s v="Kerusakan Akibat Kontaminasi atau Kelembapan"/>
    <x v="15"/>
    <s v="FM 16-28-1-2026"/>
  </r>
  <r>
    <x v="22"/>
    <x v="506"/>
    <n v="1"/>
    <s v="AA JOMBOR"/>
    <x v="7"/>
    <s v="Kerusakan Akibat Kontaminasi atau Kelembapan"/>
    <x v="15"/>
    <s v="FM 16-6-11-2026"/>
  </r>
  <r>
    <x v="22"/>
    <x v="506"/>
    <n v="1"/>
    <s v="AA 7760 OA"/>
    <x v="7"/>
    <s v="Kerusakan Akibat Kontaminasi atau Kelembapan"/>
    <x v="15"/>
    <s v="FM 16-6-11-2026"/>
  </r>
  <r>
    <x v="18"/>
    <x v="506"/>
    <n v="1"/>
    <s v="AA 7805 OA"/>
    <x v="7"/>
    <s v="Kerusakan Akibat Kontaminasi atau Kelembapan"/>
    <x v="15"/>
    <s v="FM 16-7-11-2026"/>
  </r>
  <r>
    <x v="18"/>
    <x v="506"/>
    <n v="1"/>
    <s v="AA 7724 OA"/>
    <x v="7"/>
    <s v="Kerusakan Akibat Kontaminasi atau Kelembapan"/>
    <x v="15"/>
    <s v="FM 16-7-11-2026"/>
  </r>
  <r>
    <x v="49"/>
    <x v="506"/>
    <n v="1"/>
    <s v="AA 7758 OA"/>
    <x v="7"/>
    <s v="Kerusakan Akibat Kontaminasi atau Kelembapan"/>
    <x v="15"/>
    <s v="FM 16-10-11-2026"/>
  </r>
  <r>
    <x v="58"/>
    <x v="506"/>
    <n v="1"/>
    <s v="AA 7761 OA"/>
    <x v="7"/>
    <s v="Kerusakan Akibat Kontaminasi atau Kelembapan"/>
    <x v="15"/>
    <s v="FM 16-11-11-2026"/>
  </r>
  <r>
    <x v="5"/>
    <x v="506"/>
    <n v="1"/>
    <s v="AA 7725 OA"/>
    <x v="7"/>
    <s v="Kerusakan Akibat Kontaminasi atau Kelembapan"/>
    <x v="15"/>
    <s v="FM 16-14-11-2026"/>
  </r>
  <r>
    <x v="6"/>
    <x v="506"/>
    <n v="1"/>
    <s v="AA 7759 OA"/>
    <x v="7"/>
    <s v="Kerusakan Akibat Kontaminasi atau Kelembapan"/>
    <x v="15"/>
    <s v="FM 16-15-11-2026"/>
  </r>
  <r>
    <x v="6"/>
    <x v="506"/>
    <n v="1"/>
    <s v="AA 7678 OA"/>
    <x v="7"/>
    <s v="Kerusakan Akibat Kontaminasi atau Kelembapan"/>
    <x v="15"/>
    <s v="FM 16-15-11-2026"/>
  </r>
  <r>
    <x v="17"/>
    <x v="506"/>
    <n v="1"/>
    <s v="AA 7801 OA"/>
    <x v="7"/>
    <s v="Kerusakan Akibat Kontaminasi atau Kelembapan"/>
    <x v="15"/>
    <s v="FM 16-18-11-2026"/>
  </r>
  <r>
    <x v="38"/>
    <x v="506"/>
    <n v="1"/>
    <s v="AA 7803 OA"/>
    <x v="7"/>
    <s v="Kerusakan Akibat Kontaminasi atau Kelembapan"/>
    <x v="15"/>
    <s v="FM 16-22-11-2026"/>
  </r>
  <r>
    <x v="36"/>
    <x v="506"/>
    <n v="1"/>
    <s v="AA 7681 OA"/>
    <x v="7"/>
    <s v="Kerusakan Akibat Kontaminasi atau Kelembapan"/>
    <x v="15"/>
    <s v="FM 16-28-11-2026"/>
  </r>
  <r>
    <x v="79"/>
    <x v="506"/>
    <n v="1"/>
    <s v="DD 7291 MZ"/>
    <x v="7"/>
    <s v="Kerusakan Akibat Kontaminasi atau Kelembapan"/>
    <x v="15"/>
    <s v="FM 16-1-12-2026"/>
  </r>
  <r>
    <x v="59"/>
    <x v="506"/>
    <n v="1"/>
    <s v="AA 7680 OA"/>
    <x v="7"/>
    <s v="Kerusakan Akibat Kontaminasi atau Kelembapan"/>
    <x v="15"/>
    <s v="FM 16-3-12-2026"/>
  </r>
  <r>
    <x v="59"/>
    <x v="506"/>
    <n v="1"/>
    <s v="AA 7724 OA"/>
    <x v="7"/>
    <s v="Kerusakan Akibat Kontaminasi atau Kelembapan"/>
    <x v="15"/>
    <s v="FM 16-3-12-2026"/>
  </r>
  <r>
    <x v="41"/>
    <x v="506"/>
    <n v="1"/>
    <s v="AA 7760 OA"/>
    <x v="7"/>
    <s v="Kerusakan Akibat Kontaminasi atau Kelembapan"/>
    <x v="15"/>
    <s v="FM 16-5-12-2026"/>
  </r>
  <r>
    <x v="41"/>
    <x v="506"/>
    <n v="1"/>
    <s v="AA 7597 OA"/>
    <x v="7"/>
    <s v="Kerusakan Akibat Kontaminasi atau Kelembapan"/>
    <x v="15"/>
    <s v="FM 16-5-12-2026"/>
  </r>
  <r>
    <x v="57"/>
    <x v="506"/>
    <n v="1"/>
    <s v="AA 7814 OA"/>
    <x v="7"/>
    <s v="Kerusakan Akibat Kontaminasi atau Kelembapan"/>
    <x v="15"/>
    <s v="FM 16-8-12-2026"/>
  </r>
  <r>
    <x v="57"/>
    <x v="506"/>
    <n v="1"/>
    <s v="AA 7725 OA"/>
    <x v="7"/>
    <s v="Kerusakan Akibat Kontaminasi atau Kelembapan"/>
    <x v="15"/>
    <s v="FM 16-8-12-2026"/>
  </r>
  <r>
    <x v="45"/>
    <x v="506"/>
    <n v="1"/>
    <s v="AA 7758 OA"/>
    <x v="7"/>
    <s v="Kerusakan Akibat Kontaminasi atau Kelembapan"/>
    <x v="15"/>
    <s v="FM 16-10-12-2026"/>
  </r>
  <r>
    <x v="13"/>
    <x v="506"/>
    <n v="1"/>
    <s v="AA 7761 OA"/>
    <x v="7"/>
    <s v="Kerusakan Akibat Kontaminasi atau Kelembapan"/>
    <x v="15"/>
    <s v="FM 16-12-12-2026"/>
  </r>
  <r>
    <x v="87"/>
    <x v="506"/>
    <n v="1"/>
    <s v="AA 7759 OA"/>
    <x v="7"/>
    <s v="Kerusakan Akibat Kontaminasi atau Kelembapan"/>
    <x v="15"/>
    <s v="FM 16-14-12-2026"/>
  </r>
  <r>
    <x v="56"/>
    <x v="506"/>
    <n v="1"/>
    <s v="AA 7801 OA"/>
    <x v="7"/>
    <s v="Kerusakan Akibat Kontaminasi atau Kelembapan"/>
    <x v="15"/>
    <s v="FM 16-17-12-2026"/>
  </r>
  <r>
    <x v="9"/>
    <x v="506"/>
    <n v="1"/>
    <s v="DD 7715 ME"/>
    <x v="7"/>
    <s v="Kerusakan Akibat Kontaminasi atau Kelembapan"/>
    <x v="15"/>
    <s v="FM 16-23-12-2026"/>
  </r>
  <r>
    <x v="9"/>
    <x v="506"/>
    <n v="1"/>
    <s v="AA 7805 OA"/>
    <x v="7"/>
    <s v="Kerusakan Akibat Kontaminasi atau Kelembapan"/>
    <x v="15"/>
    <s v="FM 16-23-12-2026"/>
  </r>
  <r>
    <x v="9"/>
    <x v="506"/>
    <n v="1"/>
    <s v="DD 7618 ME"/>
    <x v="7"/>
    <s v="Kerusakan Akibat Kontaminasi atau Kelembapan"/>
    <x v="15"/>
    <s v="FM 16-23-12-2026"/>
  </r>
  <r>
    <x v="95"/>
    <x v="506"/>
    <n v="1"/>
    <s v="AA 7516 OD // EFESIENSI"/>
    <x v="7"/>
    <s v="Kerusakan Akibat Kontaminasi atau Kelembapan"/>
    <x v="15"/>
    <s v="FM 16-24-12-2026"/>
  </r>
  <r>
    <x v="95"/>
    <x v="506"/>
    <n v="1"/>
    <s v="AA 7678 OA"/>
    <x v="7"/>
    <s v="Kerusakan Akibat Kontaminasi atau Kelembapan"/>
    <x v="15"/>
    <s v="FM 16-24-12-2026"/>
  </r>
  <r>
    <x v="50"/>
    <x v="506"/>
    <n v="1"/>
    <s v="DD 7291 MZ"/>
    <x v="7"/>
    <s v="Kerusakan Akibat Kontaminasi atau Kelembapan"/>
    <x v="15"/>
    <s v="FM 16-31-12-2026"/>
  </r>
  <r>
    <x v="24"/>
    <x v="507"/>
    <n v="1"/>
    <s v="AA 7581 OA // MERCY"/>
    <x v="7"/>
    <s v="Kerusakan Akibat Kontaminasi atau Kelembapan"/>
    <x v="15"/>
    <s v="FM 16-1-1-2026"/>
  </r>
  <r>
    <x v="60"/>
    <x v="507"/>
    <n v="1"/>
    <s v="AA 7583 OA // MERCY"/>
    <x v="7"/>
    <s v="Kerusakan Akibat Kontaminasi atau Kelembapan"/>
    <x v="15"/>
    <s v="FM 16-2-1-2026"/>
  </r>
  <r>
    <x v="72"/>
    <x v="507"/>
    <n v="1"/>
    <s v="AA 7793 OA"/>
    <x v="7"/>
    <s v="Kerusakan Akibat Kontaminasi atau Kelembapan"/>
    <x v="15"/>
    <s v="FM 16-3-1-2026"/>
  </r>
  <r>
    <x v="90"/>
    <x v="507"/>
    <n v="1"/>
    <s v="AA 7795 OA // MERCY"/>
    <x v="7"/>
    <s v="Kerusakan Akibat Kontaminasi atau Kelembapan"/>
    <x v="15"/>
    <s v="FM 16-4-1-2026"/>
  </r>
  <r>
    <x v="90"/>
    <x v="507"/>
    <n v="1"/>
    <s v="AA 7813 OA // MERCY"/>
    <x v="7"/>
    <s v="Kerusakan Akibat Kontaminasi atau Kelembapan"/>
    <x v="15"/>
    <s v="FM 16-4-1-2026"/>
  </r>
  <r>
    <x v="90"/>
    <x v="507"/>
    <n v="1"/>
    <s v="AA 7696 OA // MERCY"/>
    <x v="7"/>
    <s v="Kerusakan Akibat Kontaminasi atau Kelembapan"/>
    <x v="15"/>
    <s v="FM 16-4-1-2026"/>
  </r>
  <r>
    <x v="51"/>
    <x v="507"/>
    <n v="1"/>
    <s v="AA 7521 OA // MERCY"/>
    <x v="7"/>
    <s v="Kerusakan Akibat Kontaminasi atau Kelembapan"/>
    <x v="15"/>
    <s v="FM 16-5-1-2026"/>
  </r>
  <r>
    <x v="61"/>
    <x v="507"/>
    <n v="1"/>
    <s v="AA 7553 OA // MERCY"/>
    <x v="7"/>
    <s v="Kerusakan Akibat Kontaminasi atau Kelembapan"/>
    <x v="15"/>
    <s v="FM 16-6-1-2026"/>
  </r>
  <r>
    <x v="61"/>
    <x v="507"/>
    <n v="1"/>
    <s v="AA 7522 OA // MERCY"/>
    <x v="7"/>
    <s v="Kerusakan Akibat Kontaminasi atau Kelembapan"/>
    <x v="15"/>
    <s v="FM 16-6-1-2026"/>
  </r>
  <r>
    <x v="61"/>
    <x v="507"/>
    <n v="1"/>
    <s v="AA 7810 OA // MERCY"/>
    <x v="7"/>
    <s v="Kerusakan Akibat Kontaminasi atau Kelembapan"/>
    <x v="15"/>
    <s v="FM 16-6-1-2026"/>
  </r>
  <r>
    <x v="3"/>
    <x v="507"/>
    <n v="1"/>
    <s v="AA 7554 OA // MERCY"/>
    <x v="7"/>
    <s v="Kerusakan Akibat Kontaminasi atau Kelembapan"/>
    <x v="15"/>
    <s v="FM 16-7-1-2026"/>
  </r>
  <r>
    <x v="25"/>
    <x v="507"/>
    <n v="1"/>
    <s v="AA 7520 OA // MERCY"/>
    <x v="7"/>
    <s v="Kerusakan Akibat Kontaminasi atau Kelembapan"/>
    <x v="15"/>
    <s v="FM 16-10-1-2026"/>
  </r>
  <r>
    <x v="88"/>
    <x v="507"/>
    <n v="1"/>
    <s v="AA 7817 OA // MERCY"/>
    <x v="7"/>
    <s v="Kerusakan Akibat Kontaminasi atau Kelembapan"/>
    <x v="15"/>
    <s v="FM 16-11-1-2026"/>
  </r>
  <r>
    <x v="73"/>
    <x v="507"/>
    <n v="1"/>
    <s v="AA 7794 OA // MERCY"/>
    <x v="7"/>
    <s v="Kerusakan Akibat Kontaminasi atau Kelembapan"/>
    <x v="15"/>
    <s v="FM 16-15-1-2026"/>
  </r>
  <r>
    <x v="44"/>
    <x v="507"/>
    <n v="1"/>
    <s v="AA 7562 OA // MERCY"/>
    <x v="7"/>
    <s v="Kerusakan Akibat Kontaminasi atau Kelembapan"/>
    <x v="15"/>
    <s v="FM 16-17-1-2026"/>
  </r>
  <r>
    <x v="40"/>
    <x v="507"/>
    <n v="1"/>
    <s v="AA 7809 OA // MERCY"/>
    <x v="7"/>
    <s v="Kerusakan Akibat Kontaminasi atau Kelembapan"/>
    <x v="15"/>
    <s v="FM 16-20-1-2026"/>
  </r>
  <r>
    <x v="15"/>
    <x v="507"/>
    <n v="1"/>
    <s v="AA 7559 OA // MERCY"/>
    <x v="7"/>
    <s v="Kerusakan Akibat Kontaminasi atau Kelembapan"/>
    <x v="15"/>
    <s v="FM 16-22-1-2026"/>
  </r>
  <r>
    <x v="15"/>
    <x v="507"/>
    <n v="1"/>
    <s v="AA 7663 OA"/>
    <x v="7"/>
    <s v="Kerusakan Akibat Kontaminasi atau Kelembapan"/>
    <x v="15"/>
    <s v="FM 16-22-1-2026"/>
  </r>
  <r>
    <x v="85"/>
    <x v="507"/>
    <n v="1"/>
    <s v="AA 7818 OA // MERCY"/>
    <x v="7"/>
    <s v="Kerusakan Akibat Kontaminasi atau Kelembapan"/>
    <x v="15"/>
    <s v="FM 16-24-1-2026"/>
  </r>
  <r>
    <x v="78"/>
    <x v="507"/>
    <n v="1"/>
    <s v="AA 7564 OA // MERCY"/>
    <x v="7"/>
    <s v="Kerusakan Akibat Kontaminasi atau Kelembapan"/>
    <x v="15"/>
    <s v="FM 16-25-1-2026"/>
  </r>
  <r>
    <x v="11"/>
    <x v="507"/>
    <n v="1"/>
    <s v="AA 7560 OA // MERCY"/>
    <x v="7"/>
    <s v="Kerusakan Akibat Kontaminasi atau Kelembapan"/>
    <x v="15"/>
    <s v="FM 16-28-1-2026"/>
  </r>
  <r>
    <x v="55"/>
    <x v="507"/>
    <n v="1"/>
    <s v="AA 7796 OA // MERCY"/>
    <x v="7"/>
    <s v="Kerusakan Akibat Kontaminasi atau Kelembapan"/>
    <x v="15"/>
    <s v="FM 16-29-1-2026"/>
  </r>
  <r>
    <x v="21"/>
    <x v="507"/>
    <n v="1"/>
    <s v="B 7728 IZ"/>
    <x v="7"/>
    <s v="Kerusakan Akibat Kontaminasi atau Kelembapan"/>
    <x v="15"/>
    <s v="FM 16-31-1-2026"/>
  </r>
  <r>
    <x v="74"/>
    <x v="507"/>
    <n v="1"/>
    <s v="AA 7696 OA // MERCY"/>
    <x v="7"/>
    <s v="Kerusakan Akibat Kontaminasi atau Kelembapan"/>
    <x v="15"/>
    <s v="FM 16-19-2-2026"/>
  </r>
  <r>
    <x v="62"/>
    <x v="507"/>
    <n v="1"/>
    <s v="AA 7793 OA // MERCY"/>
    <x v="7"/>
    <s v="Kerusakan Akibat Kontaminasi atau Kelembapan"/>
    <x v="15"/>
    <s v="FM 16-4-11-2026"/>
  </r>
  <r>
    <x v="22"/>
    <x v="507"/>
    <n v="1"/>
    <s v="AA 7796 OA // MERCY"/>
    <x v="7"/>
    <s v="Kerusakan Akibat Kontaminasi atau Kelembapan"/>
    <x v="15"/>
    <s v="FM 16-6-11-2026"/>
  </r>
  <r>
    <x v="18"/>
    <x v="507"/>
    <n v="1"/>
    <s v="AA 7641 OA // MERCY"/>
    <x v="7"/>
    <s v="Kerusakan Akibat Kontaminasi atau Kelembapan"/>
    <x v="15"/>
    <s v="FM 16-7-11-2026"/>
  </r>
  <r>
    <x v="58"/>
    <x v="507"/>
    <n v="1"/>
    <s v="AA 7761 OA"/>
    <x v="7"/>
    <s v="Kerusakan Akibat Kontaminasi atau Kelembapan"/>
    <x v="15"/>
    <s v="FM 16-11-11-2026"/>
  </r>
  <r>
    <x v="6"/>
    <x v="507"/>
    <n v="1"/>
    <s v="AA 7553 OA // MERCY"/>
    <x v="7"/>
    <s v="Kerusakan Akibat Kontaminasi atau Kelembapan"/>
    <x v="15"/>
    <s v="FM 16-15-11-2026"/>
  </r>
  <r>
    <x v="17"/>
    <x v="507"/>
    <n v="1"/>
    <s v="AA 7810 OA // MERCY"/>
    <x v="7"/>
    <s v="Kerusakan Akibat Kontaminasi atau Kelembapan"/>
    <x v="15"/>
    <s v="FM 16-18-11-2026"/>
  </r>
  <r>
    <x v="7"/>
    <x v="507"/>
    <n v="1"/>
    <s v="AA 7583 OA // MERCY"/>
    <x v="7"/>
    <s v="Kerusakan Akibat Kontaminasi atau Kelembapan"/>
    <x v="15"/>
    <s v="FM 16-19-11-2026"/>
  </r>
  <r>
    <x v="38"/>
    <x v="507"/>
    <n v="1"/>
    <s v="B 7728 IZ ( PINJAM 7559 OA )"/>
    <x v="7"/>
    <s v="Kerusakan Akibat Kontaminasi atau Kelembapan"/>
    <x v="15"/>
    <s v="FM 16-22-11-2026"/>
  </r>
  <r>
    <x v="38"/>
    <x v="507"/>
    <n v="1"/>
    <s v="AA 7522 OA // MERCY"/>
    <x v="7"/>
    <s v="Kerusakan Akibat Kontaminasi atau Kelembapan"/>
    <x v="15"/>
    <s v="FM 16-22-11-2026"/>
  </r>
  <r>
    <x v="31"/>
    <x v="507"/>
    <n v="1"/>
    <s v="AA 7554 OA // MERCY"/>
    <x v="7"/>
    <s v="Kerusakan Akibat Kontaminasi atau Kelembapan"/>
    <x v="15"/>
    <s v="FM 16-23-11-2026"/>
  </r>
  <r>
    <x v="36"/>
    <x v="507"/>
    <n v="1"/>
    <s v="AA 7521 OA // MERCY"/>
    <x v="7"/>
    <s v="Kerusakan Akibat Kontaminasi atau Kelembapan"/>
    <x v="15"/>
    <s v="FM 16-28-11-2026"/>
  </r>
  <r>
    <x v="36"/>
    <x v="507"/>
    <n v="1"/>
    <s v="AA 7581 OA // MERCY"/>
    <x v="7"/>
    <s v="Kerusakan Akibat Kontaminasi atau Kelembapan"/>
    <x v="15"/>
    <s v="FM 16-28-11-2026"/>
  </r>
  <r>
    <x v="29"/>
    <x v="507"/>
    <n v="1"/>
    <s v="AA 7696 OA // MERCY"/>
    <x v="7"/>
    <s v="Kerusakan Akibat Kontaminasi atau Kelembapan"/>
    <x v="15"/>
    <s v="FM 16-29-11-2026"/>
  </r>
  <r>
    <x v="94"/>
    <x v="507"/>
    <n v="1"/>
    <s v="AA 7663 OA // MERCY"/>
    <x v="7"/>
    <s v="Kerusakan Akibat Kontaminasi atau Kelembapan"/>
    <x v="15"/>
    <s v="FM 16-30-11-2026"/>
  </r>
  <r>
    <x v="41"/>
    <x v="507"/>
    <n v="1"/>
    <s v="AA 7795 OA //MERCY"/>
    <x v="7"/>
    <s v="Kerusakan Akibat Kontaminasi atau Kelembapan"/>
    <x v="15"/>
    <s v="FM 16-5-12-2026"/>
  </r>
  <r>
    <x v="23"/>
    <x v="507"/>
    <n v="1"/>
    <s v="AA 7559 OA // MERCY"/>
    <x v="7"/>
    <s v="Kerusakan Akibat Kontaminasi atau Kelembapan"/>
    <x v="15"/>
    <s v="FM 16-11-12-2026"/>
  </r>
  <r>
    <x v="23"/>
    <x v="507"/>
    <n v="1"/>
    <s v="AA 7753 OA // MERCY"/>
    <x v="7"/>
    <s v="Kerusakan Akibat Kontaminasi atau Kelembapan"/>
    <x v="15"/>
    <s v="FM 16-11-12-2026"/>
  </r>
  <r>
    <x v="87"/>
    <x v="507"/>
    <n v="1"/>
    <s v="AA 7794 OA"/>
    <x v="7"/>
    <s v="Kerusakan Akibat Kontaminasi atau Kelembapan"/>
    <x v="15"/>
    <s v="FM 16-14-12-2026"/>
  </r>
  <r>
    <x v="68"/>
    <x v="507"/>
    <n v="1"/>
    <s v="AA 7560 OA"/>
    <x v="7"/>
    <s v="Kerusakan Akibat Kontaminasi atau Kelembapan"/>
    <x v="15"/>
    <s v="FM 16-16-12-2026"/>
  </r>
  <r>
    <x v="70"/>
    <x v="507"/>
    <n v="1"/>
    <s v="AA 7728 OA"/>
    <x v="7"/>
    <s v="Kerusakan Akibat Kontaminasi atau Kelembapan"/>
    <x v="15"/>
    <s v="FM 16-19-12-2026"/>
  </r>
  <r>
    <x v="12"/>
    <x v="507"/>
    <n v="1"/>
    <s v="AA 7643 OA"/>
    <x v="7"/>
    <s v="Kerusakan Akibat Kontaminasi atau Kelembapan"/>
    <x v="15"/>
    <s v="FM 16-20-12-2026"/>
  </r>
  <r>
    <x v="12"/>
    <x v="507"/>
    <n v="1"/>
    <s v="AA 7562 OA // MERCY"/>
    <x v="7"/>
    <s v="Kerusakan Akibat Kontaminasi atau Kelembapan"/>
    <x v="15"/>
    <s v="FM 16-20-12-2026"/>
  </r>
  <r>
    <x v="76"/>
    <x v="507"/>
    <n v="1"/>
    <s v="AA 7818 OA // MERCY"/>
    <x v="7"/>
    <s v="Kerusakan Akibat Kontaminasi atau Kelembapan"/>
    <x v="15"/>
    <s v="FM 16-21-12-2026"/>
  </r>
  <r>
    <x v="33"/>
    <x v="507"/>
    <n v="1"/>
    <s v="AA 7641 OA // MERCY"/>
    <x v="7"/>
    <s v="Kerusakan Akibat Kontaminasi atau Kelembapan"/>
    <x v="15"/>
    <s v="FM 16-22-12-2026"/>
  </r>
  <r>
    <x v="33"/>
    <x v="507"/>
    <n v="1"/>
    <s v="AA 7564 OA"/>
    <x v="7"/>
    <s v="Kerusakan Akibat Kontaminasi atau Kelembapan"/>
    <x v="15"/>
    <s v="FM 16-22-12-2026"/>
  </r>
  <r>
    <x v="9"/>
    <x v="507"/>
    <n v="1"/>
    <s v="AA 7582 OA // MERCY"/>
    <x v="7"/>
    <s v="Kerusakan Akibat Kontaminasi atau Kelembapan"/>
    <x v="15"/>
    <s v="FM 16-23-12-2026"/>
  </r>
  <r>
    <x v="10"/>
    <x v="507"/>
    <n v="1"/>
    <s v="AA 7697 OA // MERCY"/>
    <x v="7"/>
    <s v="Kerusakan Akibat Kontaminasi atau Kelembapan"/>
    <x v="15"/>
    <s v="FM 16-25-12-2026"/>
  </r>
  <r>
    <x v="10"/>
    <x v="507"/>
    <n v="1"/>
    <s v="AA 7519 OA // MERCY"/>
    <x v="7"/>
    <s v="Kerusakan Akibat Kontaminasi atau Kelembapan"/>
    <x v="15"/>
    <s v="FM 16-25-12-2026"/>
  </r>
  <r>
    <x v="57"/>
    <x v="508"/>
    <n v="1"/>
    <s v="AA 7817 OA // MERCY"/>
    <x v="7"/>
    <s v="Kerusakan Akibat Kontaminasi atau Kelembapan"/>
    <x v="15"/>
    <s v="FM 16-8-12-2026"/>
  </r>
  <r>
    <x v="58"/>
    <x v="509"/>
    <n v="1"/>
    <s v="AA 7786 OA"/>
    <x v="7"/>
    <s v="Kerusakan Akibat Kontaminasi atau Kelembapan"/>
    <x v="15"/>
    <s v="FM 16-11-11-2026"/>
  </r>
  <r>
    <x v="58"/>
    <x v="510"/>
    <n v="1"/>
    <s v="AA 7786 OA"/>
    <x v="7"/>
    <s v="Kerusakan Akibat Kontaminasi atau Kelembapan"/>
    <x v="15"/>
    <s v="FM 16-11-11-2026"/>
  </r>
  <r>
    <x v="24"/>
    <x v="511"/>
    <n v="1"/>
    <s v="AA 7628 OA"/>
    <x v="7"/>
    <s v="Kerusakan Akibat Kontaminasi atau Kelembapan"/>
    <x v="15"/>
    <s v="FM 16-1-1-2026"/>
  </r>
  <r>
    <x v="24"/>
    <x v="511"/>
    <n v="1"/>
    <s v="AA 7764 OA"/>
    <x v="7"/>
    <s v="Kerusakan Akibat Kontaminasi atau Kelembapan"/>
    <x v="15"/>
    <s v="FM 16-1-1-2026"/>
  </r>
  <r>
    <x v="24"/>
    <x v="511"/>
    <n v="1"/>
    <s v="AA 7618 OA"/>
    <x v="7"/>
    <s v="Kerusakan Akibat Kontaminasi atau Kelembapan"/>
    <x v="15"/>
    <s v="FM 16-1-1-2026"/>
  </r>
  <r>
    <x v="60"/>
    <x v="511"/>
    <n v="1"/>
    <s v="AA 7816 OA"/>
    <x v="7"/>
    <s v="Kerusakan Akibat Kontaminasi atau Kelembapan"/>
    <x v="15"/>
    <s v="FM 16-2-1-2026"/>
  </r>
  <r>
    <x v="60"/>
    <x v="511"/>
    <n v="1"/>
    <s v="AA 7695 OA"/>
    <x v="7"/>
    <s v="Kerusakan Akibat Kontaminasi atau Kelembapan"/>
    <x v="15"/>
    <s v="FM 16-2-1-2026"/>
  </r>
  <r>
    <x v="60"/>
    <x v="511"/>
    <n v="1"/>
    <s v="AA 7698 OA"/>
    <x v="7"/>
    <s v="Kerusakan Akibat Kontaminasi atau Kelembapan"/>
    <x v="15"/>
    <s v="FM 16-2-1-2026"/>
  </r>
  <r>
    <x v="60"/>
    <x v="511"/>
    <n v="1"/>
    <s v="AA 7802 OA"/>
    <x v="7"/>
    <s v="Kerusakan Akibat Kontaminasi atau Kelembapan"/>
    <x v="15"/>
    <s v="FM 16-2-1-2026"/>
  </r>
  <r>
    <x v="60"/>
    <x v="511"/>
    <n v="1"/>
    <s v="AA 7760 OA"/>
    <x v="7"/>
    <s v="Kerusakan Akibat Kontaminasi atau Kelembapan"/>
    <x v="15"/>
    <s v="FM 16-2-1-2026"/>
  </r>
  <r>
    <x v="90"/>
    <x v="511"/>
    <n v="1"/>
    <s v="AA 7714 OA"/>
    <x v="7"/>
    <s v="Kerusakan Akibat Kontaminasi atau Kelembapan"/>
    <x v="15"/>
    <s v="FM 16-4-1-2026"/>
  </r>
  <r>
    <x v="90"/>
    <x v="511"/>
    <n v="1"/>
    <s v="AA 7059 OA"/>
    <x v="7"/>
    <s v="Kerusakan Akibat Kontaminasi atau Kelembapan"/>
    <x v="15"/>
    <s v="FM 16-4-1-2026"/>
  </r>
  <r>
    <x v="90"/>
    <x v="511"/>
    <n v="1"/>
    <s v="AA 7026 OA"/>
    <x v="7"/>
    <s v="Kerusakan Akibat Kontaminasi atau Kelembapan"/>
    <x v="15"/>
    <s v="FM 16-4-1-2026"/>
  </r>
  <r>
    <x v="90"/>
    <x v="511"/>
    <n v="1"/>
    <s v="AA 7807 OA"/>
    <x v="7"/>
    <s v="Kerusakan Akibat Kontaminasi atau Kelembapan"/>
    <x v="15"/>
    <s v="FM 16-4-1-2026"/>
  </r>
  <r>
    <x v="90"/>
    <x v="511"/>
    <n v="1"/>
    <s v="AA 7629 OA"/>
    <x v="7"/>
    <s v="Kerusakan Akibat Kontaminasi atau Kelembapan"/>
    <x v="15"/>
    <s v="FM 16-4-1-2026"/>
  </r>
  <r>
    <x v="51"/>
    <x v="511"/>
    <n v="1"/>
    <s v="AA 7745 OA"/>
    <x v="7"/>
    <s v="Kerusakan Akibat Kontaminasi atau Kelembapan"/>
    <x v="15"/>
    <s v="FM 16-5-1-2026"/>
  </r>
  <r>
    <x v="51"/>
    <x v="511"/>
    <n v="1"/>
    <s v="AA 7552 OA"/>
    <x v="7"/>
    <s v="Kerusakan Akibat Kontaminasi atau Kelembapan"/>
    <x v="15"/>
    <s v="FM 16-5-1-2026"/>
  </r>
  <r>
    <x v="51"/>
    <x v="511"/>
    <n v="1"/>
    <s v="AA 7708 OA"/>
    <x v="7"/>
    <s v="Kerusakan Akibat Kontaminasi atau Kelembapan"/>
    <x v="15"/>
    <s v="FM 16-5-1-2026"/>
  </r>
  <r>
    <x v="61"/>
    <x v="511"/>
    <n v="1"/>
    <s v="AA 7762 OA"/>
    <x v="7"/>
    <s v="Kerusakan Akibat Kontaminasi atau Kelembapan"/>
    <x v="15"/>
    <s v="FM 16-6-1-2026"/>
  </r>
  <r>
    <x v="61"/>
    <x v="511"/>
    <n v="1"/>
    <s v="AA 7594 OA"/>
    <x v="7"/>
    <s v="Kerusakan Akibat Kontaminasi atau Kelembapan"/>
    <x v="15"/>
    <s v="FM 16-6-1-2026"/>
  </r>
  <r>
    <x v="61"/>
    <x v="511"/>
    <n v="1"/>
    <s v="AA 7098 OA"/>
    <x v="7"/>
    <s v="Kerusakan Akibat Kontaminasi atau Kelembapan"/>
    <x v="15"/>
    <s v="FM 16-6-1-2026"/>
  </r>
  <r>
    <x v="61"/>
    <x v="511"/>
    <n v="1"/>
    <s v="AA 7606 OA"/>
    <x v="7"/>
    <s v="Kerusakan Akibat Kontaminasi atau Kelembapan"/>
    <x v="15"/>
    <s v="FM 16-6-1-2026"/>
  </r>
  <r>
    <x v="3"/>
    <x v="511"/>
    <n v="1"/>
    <s v="AA 7715 OA"/>
    <x v="7"/>
    <s v="Kerusakan Akibat Kontaminasi atau Kelembapan"/>
    <x v="15"/>
    <s v="FM 16-7-1-2026"/>
  </r>
  <r>
    <x v="3"/>
    <x v="511"/>
    <n v="1"/>
    <s v="AA 7645 OA"/>
    <x v="7"/>
    <s v="Kerusakan Akibat Kontaminasi atau Kelembapan"/>
    <x v="15"/>
    <s v="FM 16-7-1-2026"/>
  </r>
  <r>
    <x v="4"/>
    <x v="511"/>
    <n v="1"/>
    <s v="AA 7296 OA"/>
    <x v="7"/>
    <s v="Kerusakan Akibat Kontaminasi atau Kelembapan"/>
    <x v="15"/>
    <s v="FM 16-8-1-2026"/>
  </r>
  <r>
    <x v="4"/>
    <x v="511"/>
    <n v="1"/>
    <s v="AA 7742 OA"/>
    <x v="7"/>
    <s v="Kerusakan Akibat Kontaminasi atau Kelembapan"/>
    <x v="15"/>
    <s v="FM 16-8-1-2026"/>
  </r>
  <r>
    <x v="52"/>
    <x v="511"/>
    <n v="1"/>
    <s v="AA 7765 OA"/>
    <x v="7"/>
    <s v="Kerusakan Akibat Kontaminasi atau Kelembapan"/>
    <x v="15"/>
    <s v="FM 16-9-1-2026"/>
  </r>
  <r>
    <x v="52"/>
    <x v="511"/>
    <n v="1"/>
    <s v="AA 7785 OA"/>
    <x v="7"/>
    <s v="Kerusakan Akibat Kontaminasi atau Kelembapan"/>
    <x v="15"/>
    <s v="FM 16-9-1-2026"/>
  </r>
  <r>
    <x v="52"/>
    <x v="511"/>
    <n v="1"/>
    <s v="AA 7812 OA"/>
    <x v="7"/>
    <s v="Kerusakan Akibat Kontaminasi atau Kelembapan"/>
    <x v="15"/>
    <s v="FM 16-9-1-2026"/>
  </r>
  <r>
    <x v="52"/>
    <x v="511"/>
    <n v="4"/>
    <s v="AA 7295 OA"/>
    <x v="7"/>
    <s v="Kerusakan Akibat Kontaminasi atau Kelembapan"/>
    <x v="15"/>
    <s v="FM 16-9-1-2026"/>
  </r>
  <r>
    <x v="52"/>
    <x v="511"/>
    <n v="1"/>
    <s v="AA 7295 OA"/>
    <x v="7"/>
    <s v="Kerusakan Akibat Kontaminasi atau Kelembapan"/>
    <x v="15"/>
    <s v="FM 16-9-1-2026"/>
  </r>
  <r>
    <x v="25"/>
    <x v="511"/>
    <n v="1"/>
    <s v="AA 7595 OA"/>
    <x v="7"/>
    <s v="Kerusakan Akibat Kontaminasi atau Kelembapan"/>
    <x v="15"/>
    <s v="FM 16-10-1-2026"/>
  </r>
  <r>
    <x v="25"/>
    <x v="511"/>
    <n v="1"/>
    <s v="AA 7660 OA"/>
    <x v="7"/>
    <s v="Kerusakan Akibat Kontaminasi atau Kelembapan"/>
    <x v="15"/>
    <s v="FM 16-10-1-2026"/>
  </r>
  <r>
    <x v="88"/>
    <x v="511"/>
    <n v="1"/>
    <s v="AA 7699 OA"/>
    <x v="7"/>
    <s v="Kerusakan Akibat Kontaminasi atau Kelembapan"/>
    <x v="15"/>
    <s v="FM 16-11-1-2026"/>
  </r>
  <r>
    <x v="39"/>
    <x v="511"/>
    <n v="1"/>
    <s v="AA 7617 OA"/>
    <x v="7"/>
    <s v="Kerusakan Akibat Kontaminasi atau Kelembapan"/>
    <x v="15"/>
    <s v="FM 16-12-1-2026"/>
  </r>
  <r>
    <x v="39"/>
    <x v="511"/>
    <n v="1"/>
    <s v="AA 7743 OA"/>
    <x v="7"/>
    <s v="Kerusakan Akibat Kontaminasi atau Kelembapan"/>
    <x v="15"/>
    <s v="FM 16-12-1-2026"/>
  </r>
  <r>
    <x v="54"/>
    <x v="511"/>
    <n v="1"/>
    <s v="AA 7712 OA"/>
    <x v="7"/>
    <s v="Kerusakan Akibat Kontaminasi atau Kelembapan"/>
    <x v="15"/>
    <s v="FM 16-13-1-2026"/>
  </r>
  <r>
    <x v="37"/>
    <x v="511"/>
    <n v="1"/>
    <s v="AA 7292 OA"/>
    <x v="7"/>
    <s v="Kerusakan Akibat Kontaminasi atau Kelembapan"/>
    <x v="15"/>
    <s v="FM 16-14-1-2026"/>
  </r>
  <r>
    <x v="37"/>
    <x v="511"/>
    <n v="1"/>
    <s v="AA 7271 OA"/>
    <x v="7"/>
    <s v="Kerusakan Akibat Kontaminasi atau Kelembapan"/>
    <x v="15"/>
    <s v="FM 16-14-1-2026"/>
  </r>
  <r>
    <x v="37"/>
    <x v="511"/>
    <n v="1"/>
    <s v="AA 7067 OA"/>
    <x v="7"/>
    <s v="Kerusakan Akibat Kontaminasi atau Kelembapan"/>
    <x v="15"/>
    <s v="FM 16-14-1-2026"/>
  </r>
  <r>
    <x v="73"/>
    <x v="511"/>
    <n v="1"/>
    <s v="AA 7058 OA"/>
    <x v="7"/>
    <s v="Kerusakan Akibat Kontaminasi atau Kelembapan"/>
    <x v="15"/>
    <s v="FM 16-15-1-2026"/>
  </r>
  <r>
    <x v="19"/>
    <x v="511"/>
    <n v="1"/>
    <s v="AA 7615 OA"/>
    <x v="7"/>
    <s v="Kerusakan Akibat Kontaminasi atau Kelembapan"/>
    <x v="15"/>
    <s v="FM 16-16-1-2026"/>
  </r>
  <r>
    <x v="19"/>
    <x v="511"/>
    <n v="1"/>
    <s v="AA 7768 OA"/>
    <x v="7"/>
    <s v="Kerusakan Akibat Kontaminasi atau Kelembapan"/>
    <x v="15"/>
    <s v="FM 16-16-1-2026"/>
  </r>
  <r>
    <x v="44"/>
    <x v="511"/>
    <n v="1"/>
    <s v="AA 7270 OA"/>
    <x v="7"/>
    <s v="Kerusakan Akibat Kontaminasi atau Kelembapan"/>
    <x v="15"/>
    <s v="FM 16-17-1-2026"/>
  </r>
  <r>
    <x v="44"/>
    <x v="511"/>
    <n v="1"/>
    <s v="AA 7593 OA"/>
    <x v="7"/>
    <s v="Kerusakan Akibat Kontaminasi atau Kelembapan"/>
    <x v="15"/>
    <s v="FM 16-17-1-2026"/>
  </r>
  <r>
    <x v="53"/>
    <x v="511"/>
    <n v="1"/>
    <s v="AA 7625 OA"/>
    <x v="7"/>
    <s v="Kerusakan Akibat Kontaminasi atau Kelembapan"/>
    <x v="15"/>
    <s v="FM 16-18-1-2026"/>
  </r>
  <r>
    <x v="40"/>
    <x v="511"/>
    <n v="1"/>
    <s v="AA 7612 OA"/>
    <x v="7"/>
    <s v="Kerusakan Akibat Kontaminasi atau Kelembapan"/>
    <x v="15"/>
    <s v="FM 16-20-1-2026"/>
  </r>
  <r>
    <x v="40"/>
    <x v="511"/>
    <n v="1"/>
    <s v="AA 7642 OA"/>
    <x v="7"/>
    <s v="Kerusakan Akibat Kontaminasi atau Kelembapan"/>
    <x v="15"/>
    <s v="FM 16-20-1-2026"/>
  </r>
  <r>
    <x v="40"/>
    <x v="511"/>
    <n v="1"/>
    <s v="AA 7226 OA"/>
    <x v="7"/>
    <s v="Kerusakan Akibat Kontaminasi atau Kelembapan"/>
    <x v="15"/>
    <s v="FM 16-20-1-2026"/>
  </r>
  <r>
    <x v="15"/>
    <x v="511"/>
    <n v="1"/>
    <s v="AA 7286 OA"/>
    <x v="7"/>
    <s v="Kerusakan Akibat Kontaminasi atau Kelembapan"/>
    <x v="15"/>
    <s v="FM 16-22-1-2026"/>
  </r>
  <r>
    <x v="15"/>
    <x v="511"/>
    <n v="1"/>
    <s v="AA 7591 OA"/>
    <x v="7"/>
    <s v="Kerusakan Akibat Kontaminasi atau Kelembapan"/>
    <x v="15"/>
    <s v="FM 16-22-1-2026"/>
  </r>
  <r>
    <x v="80"/>
    <x v="511"/>
    <n v="1"/>
    <s v="AA 7738 OA"/>
    <x v="7"/>
    <s v="Kerusakan Akibat Kontaminasi atau Kelembapan"/>
    <x v="15"/>
    <s v="FM 16-23-1-2026"/>
  </r>
  <r>
    <x v="78"/>
    <x v="511"/>
    <n v="1"/>
    <s v="AA 7805 OA"/>
    <x v="7"/>
    <s v="Kerusakan Akibat Kontaminasi atau Kelembapan"/>
    <x v="15"/>
    <s v="FM 16-25-1-2026"/>
  </r>
  <r>
    <x v="35"/>
    <x v="511"/>
    <n v="1"/>
    <s v="AA 7806 OA"/>
    <x v="7"/>
    <s v="Kerusakan Akibat Kontaminasi atau Kelembapan"/>
    <x v="15"/>
    <s v="FM 16-26-1-2026"/>
  </r>
  <r>
    <x v="35"/>
    <x v="511"/>
    <n v="1"/>
    <s v="AA 7535 OA"/>
    <x v="7"/>
    <s v="Kerusakan Akibat Kontaminasi atau Kelembapan"/>
    <x v="15"/>
    <s v="FM 16-26-1-2026"/>
  </r>
  <r>
    <x v="30"/>
    <x v="511"/>
    <n v="1"/>
    <s v="AA 7161 OA"/>
    <x v="7"/>
    <s v="Kerusakan Akibat Kontaminasi atau Kelembapan"/>
    <x v="15"/>
    <s v="FM 16-27-1-2026"/>
  </r>
  <r>
    <x v="55"/>
    <x v="511"/>
    <n v="1"/>
    <s v="AA 7202 OA"/>
    <x v="7"/>
    <s v="Kerusakan Akibat Kontaminasi atau Kelembapan"/>
    <x v="15"/>
    <s v="FM 16-29-1-2026"/>
  </r>
  <r>
    <x v="55"/>
    <x v="511"/>
    <n v="1"/>
    <s v="AA 7072 OA"/>
    <x v="7"/>
    <s v="Kerusakan Akibat Kontaminasi atau Kelembapan"/>
    <x v="15"/>
    <s v="FM 16-29-1-2026"/>
  </r>
  <r>
    <x v="20"/>
    <x v="511"/>
    <n v="1"/>
    <s v="AA 7740 OA"/>
    <x v="7"/>
    <s v="Kerusakan Akibat Kontaminasi atau Kelembapan"/>
    <x v="15"/>
    <s v="FM 16-30-1-2026"/>
  </r>
  <r>
    <x v="21"/>
    <x v="511"/>
    <n v="1"/>
    <s v="AA 7725 OA"/>
    <x v="7"/>
    <s v="Kerusakan Akibat Kontaminasi atau Kelembapan"/>
    <x v="15"/>
    <s v="FM 16-31-1-2026"/>
  </r>
  <r>
    <x v="96"/>
    <x v="511"/>
    <n v="1"/>
    <s v="AA 7066 OA"/>
    <x v="7"/>
    <s v="Kerusakan Akibat Kontaminasi atau Kelembapan"/>
    <x v="15"/>
    <s v="FM 16-3-2-2026"/>
  </r>
  <r>
    <x v="91"/>
    <x v="511"/>
    <n v="1"/>
    <s v="AA 7621 OA"/>
    <x v="7"/>
    <s v="Kerusakan Akibat Kontaminasi atau Kelembapan"/>
    <x v="15"/>
    <s v="FM 16-5-2-2026"/>
  </r>
  <r>
    <x v="97"/>
    <x v="511"/>
    <n v="1"/>
    <s v="AA 7785 OA"/>
    <x v="7"/>
    <s v="Kerusakan Akibat Kontaminasi atau Kelembapan"/>
    <x v="15"/>
    <s v="FM 16-7-2-2026"/>
  </r>
  <r>
    <x v="74"/>
    <x v="511"/>
    <n v="1"/>
    <s v="AA 7642 OA"/>
    <x v="7"/>
    <s v="Kerusakan Akibat Kontaminasi atau Kelembapan"/>
    <x v="15"/>
    <s v="FM 16-19-2-2026"/>
  </r>
  <r>
    <x v="28"/>
    <x v="511"/>
    <n v="1"/>
    <s v="AA 7594 OA"/>
    <x v="7"/>
    <s v="Kerusakan Akibat Kontaminasi atau Kelembapan"/>
    <x v="15"/>
    <s v="FM 16-1-11-2026"/>
  </r>
  <r>
    <x v="28"/>
    <x v="511"/>
    <n v="1"/>
    <s v="AA 7802 OA"/>
    <x v="7"/>
    <s v="Kerusakan Akibat Kontaminasi atau Kelembapan"/>
    <x v="15"/>
    <s v="FM 16-1-11-2026"/>
  </r>
  <r>
    <x v="28"/>
    <x v="511"/>
    <n v="1"/>
    <s v="AA 7616 OA"/>
    <x v="7"/>
    <s v="Kerusakan Akibat Kontaminasi atau Kelembapan"/>
    <x v="15"/>
    <s v="FM 16-1-11-2026"/>
  </r>
  <r>
    <x v="34"/>
    <x v="511"/>
    <n v="1"/>
    <s v="AA 7611 OA"/>
    <x v="7"/>
    <s v="Kerusakan Akibat Kontaminasi atau Kelembapan"/>
    <x v="15"/>
    <s v="FM 16-2-11-2026"/>
  </r>
  <r>
    <x v="34"/>
    <x v="511"/>
    <n v="1"/>
    <s v="AA 7593 OA"/>
    <x v="7"/>
    <s v="Kerusakan Akibat Kontaminasi atau Kelembapan"/>
    <x v="15"/>
    <s v="FM 16-2-11-2026"/>
  </r>
  <r>
    <x v="62"/>
    <x v="511"/>
    <n v="1"/>
    <s v="AA 7292 OA"/>
    <x v="7"/>
    <s v="Kerusakan Akibat Kontaminasi atau Kelembapan"/>
    <x v="15"/>
    <s v="FM 16-4-11-2026"/>
  </r>
  <r>
    <x v="67"/>
    <x v="511"/>
    <n v="1"/>
    <s v="AA 7595 OA"/>
    <x v="7"/>
    <s v="Kerusakan Akibat Kontaminasi atau Kelembapan"/>
    <x v="15"/>
    <s v="FM 16-5-11-2026"/>
  </r>
  <r>
    <x v="67"/>
    <x v="511"/>
    <n v="1"/>
    <s v="AA 7807 OA"/>
    <x v="7"/>
    <s v="Kerusakan Akibat Kontaminasi atau Kelembapan"/>
    <x v="15"/>
    <s v="FM 16-5-11-2026"/>
  </r>
  <r>
    <x v="22"/>
    <x v="511"/>
    <n v="3"/>
    <s v="AA JOMBOR"/>
    <x v="7"/>
    <s v="Kerusakan Akibat Kontaminasi atau Kelembapan"/>
    <x v="15"/>
    <s v="FM 16-6-11-2026"/>
  </r>
  <r>
    <x v="22"/>
    <x v="511"/>
    <n v="1"/>
    <s v="AA 7270 OA"/>
    <x v="7"/>
    <s v="Kerusakan Akibat Kontaminasi atau Kelembapan"/>
    <x v="15"/>
    <s v="FM 16-6-11-2026"/>
  </r>
  <r>
    <x v="18"/>
    <x v="511"/>
    <n v="1"/>
    <s v="AA 7742 OA"/>
    <x v="7"/>
    <s v="Kerusakan Akibat Kontaminasi atau Kelembapan"/>
    <x v="15"/>
    <s v="FM 16-7-11-2026"/>
  </r>
  <r>
    <x v="18"/>
    <x v="511"/>
    <n v="1"/>
    <s v="AA 7098 OA"/>
    <x v="7"/>
    <s v="Kerusakan Akibat Kontaminasi atau Kelembapan"/>
    <x v="15"/>
    <s v="FM 16-7-11-2026"/>
  </r>
  <r>
    <x v="84"/>
    <x v="511"/>
    <n v="1"/>
    <s v="AA 7739 OA"/>
    <x v="7"/>
    <s v="Kerusakan Akibat Kontaminasi atau Kelembapan"/>
    <x v="15"/>
    <s v="FM 16-8-11-2026"/>
  </r>
  <r>
    <x v="81"/>
    <x v="511"/>
    <n v="1"/>
    <s v="AA 7763 OA"/>
    <x v="7"/>
    <s v="Kerusakan Akibat Kontaminasi atau Kelembapan"/>
    <x v="15"/>
    <s v="FM 16-9-11-2026"/>
  </r>
  <r>
    <x v="81"/>
    <x v="511"/>
    <n v="1"/>
    <s v="AA 7729 OA"/>
    <x v="7"/>
    <s v="Kerusakan Akibat Kontaminasi atau Kelembapan"/>
    <x v="15"/>
    <s v="FM 16-9-11-2026"/>
  </r>
  <r>
    <x v="49"/>
    <x v="511"/>
    <n v="1"/>
    <s v="AA 7769 OA"/>
    <x v="7"/>
    <s v="Kerusakan Akibat Kontaminasi atau Kelembapan"/>
    <x v="15"/>
    <s v="FM 16-10-11-2026"/>
  </r>
  <r>
    <x v="49"/>
    <x v="511"/>
    <n v="1"/>
    <s v="AA 7745 OA"/>
    <x v="7"/>
    <s v="Kerusakan Akibat Kontaminasi atau Kelembapan"/>
    <x v="15"/>
    <s v="FM 16-10-11-2026"/>
  </r>
  <r>
    <x v="49"/>
    <x v="511"/>
    <n v="1"/>
    <s v="AA 7768 OA"/>
    <x v="7"/>
    <s v="Kerusakan Akibat Kontaminasi atau Kelembapan"/>
    <x v="15"/>
    <s v="FM 16-10-11-2026"/>
  </r>
  <r>
    <x v="75"/>
    <x v="511"/>
    <n v="1"/>
    <s v="AA 7699 OA"/>
    <x v="7"/>
    <s v="Kerusakan Akibat Kontaminasi atau Kelembapan"/>
    <x v="15"/>
    <s v="FM 16-12-11-2026"/>
  </r>
  <r>
    <x v="75"/>
    <x v="511"/>
    <n v="1"/>
    <s v="AA 7617 OA"/>
    <x v="7"/>
    <s v="Kerusakan Akibat Kontaminasi atau Kelembapan"/>
    <x v="15"/>
    <s v="FM 16-12-11-2026"/>
  </r>
  <r>
    <x v="75"/>
    <x v="511"/>
    <n v="1"/>
    <s v="AA 7660 OA"/>
    <x v="7"/>
    <s v="Kerusakan Akibat Kontaminasi atau Kelembapan"/>
    <x v="15"/>
    <s v="FM 16-12-11-2026"/>
  </r>
  <r>
    <x v="75"/>
    <x v="511"/>
    <n v="1"/>
    <s v="AA 7550 OA"/>
    <x v="7"/>
    <s v="Kerusakan Akibat Kontaminasi atau Kelembapan"/>
    <x v="15"/>
    <s v="FM 16-12-11-2026"/>
  </r>
  <r>
    <x v="82"/>
    <x v="511"/>
    <n v="1"/>
    <s v="AA 7072 OA"/>
    <x v="7"/>
    <s v="Kerusakan Akibat Kontaminasi atau Kelembapan"/>
    <x v="15"/>
    <s v="FM 16-13-11-2026"/>
  </r>
  <r>
    <x v="5"/>
    <x v="511"/>
    <n v="1"/>
    <s v="AA 7268 OA"/>
    <x v="7"/>
    <s v="Kerusakan Akibat Kontaminasi atau Kelembapan"/>
    <x v="15"/>
    <s v="FM 16-14-11-2026"/>
  </r>
  <r>
    <x v="5"/>
    <x v="511"/>
    <n v="1"/>
    <s v="AA 7080 OA"/>
    <x v="7"/>
    <s v="Kerusakan Akibat Kontaminasi atau Kelembapan"/>
    <x v="15"/>
    <s v="FM 16-14-11-2026"/>
  </r>
  <r>
    <x v="43"/>
    <x v="511"/>
    <n v="1"/>
    <s v="AA 7615 OA"/>
    <x v="7"/>
    <s v="Kerusakan Akibat Kontaminasi atau Kelembapan"/>
    <x v="15"/>
    <s v="FM 16-16-11-2026"/>
  </r>
  <r>
    <x v="92"/>
    <x v="511"/>
    <n v="1"/>
    <s v="AA 7614 OA"/>
    <x v="7"/>
    <s v="Kerusakan Akibat Kontaminasi atau Kelembapan"/>
    <x v="15"/>
    <s v="FM 16-17-11-2026"/>
  </r>
  <r>
    <x v="17"/>
    <x v="511"/>
    <n v="1"/>
    <s v="AA 7271 OA"/>
    <x v="7"/>
    <s v="Kerusakan Akibat Kontaminasi atau Kelembapan"/>
    <x v="15"/>
    <s v="FM 16-18-11-2026"/>
  </r>
  <r>
    <x v="17"/>
    <x v="511"/>
    <n v="1"/>
    <s v="AA 7026 OA"/>
    <x v="7"/>
    <s v="Kerusakan Akibat Kontaminasi atau Kelembapan"/>
    <x v="15"/>
    <s v="FM 16-18-11-2026"/>
  </r>
  <r>
    <x v="17"/>
    <x v="511"/>
    <n v="1"/>
    <s v="AA 7743 OA"/>
    <x v="7"/>
    <s v="Kerusakan Akibat Kontaminasi atau Kelembapan"/>
    <x v="15"/>
    <s v="FM 16-18-11-2026"/>
  </r>
  <r>
    <x v="17"/>
    <x v="511"/>
    <n v="1"/>
    <s v="AA 7740 OA"/>
    <x v="7"/>
    <s v="Kerusakan Akibat Kontaminasi atau Kelembapan"/>
    <x v="15"/>
    <s v="FM 16-18-11-2026"/>
  </r>
  <r>
    <x v="17"/>
    <x v="511"/>
    <n v="1"/>
    <s v="AA 7552 OA"/>
    <x v="7"/>
    <s v="Kerusakan Akibat Kontaminasi atau Kelembapan"/>
    <x v="15"/>
    <s v="FM 16-18-11-2026"/>
  </r>
  <r>
    <x v="17"/>
    <x v="511"/>
    <n v="1"/>
    <s v="AA 7601 OA"/>
    <x v="7"/>
    <s v="Kerusakan Akibat Kontaminasi atau Kelembapan"/>
    <x v="15"/>
    <s v="FM 16-18-11-2026"/>
  </r>
  <r>
    <x v="7"/>
    <x v="511"/>
    <n v="1"/>
    <s v="AA 7066 OA"/>
    <x v="7"/>
    <s v="Kerusakan Akibat Kontaminasi atau Kelembapan"/>
    <x v="15"/>
    <s v="FM 16-19-11-2026"/>
  </r>
  <r>
    <x v="7"/>
    <x v="511"/>
    <n v="1"/>
    <s v="AA 7816 OA"/>
    <x v="7"/>
    <s v="Kerusakan Akibat Kontaminasi atau Kelembapan"/>
    <x v="15"/>
    <s v="FM 16-19-11-2026"/>
  </r>
  <r>
    <x v="63"/>
    <x v="511"/>
    <n v="1"/>
    <s v="AA 7712 OA"/>
    <x v="7"/>
    <s v="Kerusakan Akibat Kontaminasi atau Kelembapan"/>
    <x v="15"/>
    <s v="FM 16-20-11-2026"/>
  </r>
  <r>
    <x v="63"/>
    <x v="511"/>
    <n v="1"/>
    <s v="AA 7741 OA"/>
    <x v="7"/>
    <s v="Kerusakan Akibat Kontaminasi atau Kelembapan"/>
    <x v="15"/>
    <s v="FM 16-20-11-2026"/>
  </r>
  <r>
    <x v="8"/>
    <x v="511"/>
    <n v="1"/>
    <s v="AA 7592 OA"/>
    <x v="7"/>
    <s v="Kerusakan Akibat Kontaminasi atau Kelembapan"/>
    <x v="15"/>
    <s v="FM 16-21-11-2026"/>
  </r>
  <r>
    <x v="8"/>
    <x v="511"/>
    <n v="1"/>
    <s v="AA 7612 OA"/>
    <x v="7"/>
    <s v="Kerusakan Akibat Kontaminasi atau Kelembapan"/>
    <x v="15"/>
    <s v="FM 16-21-11-2026"/>
  </r>
  <r>
    <x v="31"/>
    <x v="511"/>
    <n v="1"/>
    <s v="AA 7642 OA"/>
    <x v="7"/>
    <s v="Kerusakan Akibat Kontaminasi atau Kelembapan"/>
    <x v="15"/>
    <s v="FM 16-23-11-2026"/>
  </r>
  <r>
    <x v="64"/>
    <x v="511"/>
    <n v="1"/>
    <s v="AA 7625 OA"/>
    <x v="7"/>
    <s v="Kerusakan Akibat Kontaminasi atau Kelembapan"/>
    <x v="15"/>
    <s v="FM 16-24-11-2026"/>
  </r>
  <r>
    <x v="64"/>
    <x v="511"/>
    <n v="1"/>
    <s v="AA 7715 OA"/>
    <x v="7"/>
    <s v="Kerusakan Akibat Kontaminasi atau Kelembapan"/>
    <x v="15"/>
    <s v="FM 16-24-11-2026"/>
  </r>
  <r>
    <x v="64"/>
    <x v="511"/>
    <n v="1"/>
    <s v="AA 7535 OA"/>
    <x v="7"/>
    <s v="Kerusakan Akibat Kontaminasi atau Kelembapan"/>
    <x v="15"/>
    <s v="FM 16-24-11-2026"/>
  </r>
  <r>
    <x v="48"/>
    <x v="511"/>
    <n v="1"/>
    <s v="AA 7027 OA"/>
    <x v="7"/>
    <s v="Kerusakan Akibat Kontaminasi atau Kelembapan"/>
    <x v="15"/>
    <s v="FM 16-26-11-2026"/>
  </r>
  <r>
    <x v="65"/>
    <x v="511"/>
    <n v="1"/>
    <s v="AA 7628 OA"/>
    <x v="7"/>
    <s v="Kerusakan Akibat Kontaminasi atau Kelembapan"/>
    <x v="15"/>
    <s v="FM 16-27-11-2026"/>
  </r>
  <r>
    <x v="36"/>
    <x v="511"/>
    <n v="1"/>
    <s v="AA 7626 OA ( B 7458 VGA )"/>
    <x v="7"/>
    <s v="Kerusakan Akibat Kontaminasi atau Kelembapan"/>
    <x v="15"/>
    <s v="FM 16-28-11-2026"/>
  </r>
  <r>
    <x v="36"/>
    <x v="511"/>
    <n v="1"/>
    <s v="AA 7618 OA"/>
    <x v="7"/>
    <s v="Kerusakan Akibat Kontaminasi atau Kelembapan"/>
    <x v="15"/>
    <s v="FM 16-28-11-2026"/>
  </r>
  <r>
    <x v="36"/>
    <x v="511"/>
    <n v="1"/>
    <s v="AA 7593 OA"/>
    <x v="7"/>
    <s v="Kerusakan Akibat Kontaminasi atau Kelembapan"/>
    <x v="15"/>
    <s v="FM 16-28-11-2026"/>
  </r>
  <r>
    <x v="36"/>
    <x v="511"/>
    <n v="1"/>
    <s v="AA 7698 OA"/>
    <x v="7"/>
    <s v="Kerusakan Akibat Kontaminasi atau Kelembapan"/>
    <x v="15"/>
    <s v="FM 16-28-11-2026"/>
  </r>
  <r>
    <x v="36"/>
    <x v="511"/>
    <n v="1"/>
    <s v="AA 7270 OA"/>
    <x v="7"/>
    <s v="Kerusakan Akibat Kontaminasi atau Kelembapan"/>
    <x v="15"/>
    <s v="FM 16-28-11-2026"/>
  </r>
  <r>
    <x v="29"/>
    <x v="511"/>
    <n v="1"/>
    <s v="AA 7812 OA"/>
    <x v="7"/>
    <s v="Kerusakan Akibat Kontaminasi atau Kelembapan"/>
    <x v="15"/>
    <s v="FM 16-29-11-2026"/>
  </r>
  <r>
    <x v="79"/>
    <x v="511"/>
    <n v="1"/>
    <s v="AA 7645 OA"/>
    <x v="7"/>
    <s v="Kerusakan Akibat Kontaminasi atau Kelembapan"/>
    <x v="15"/>
    <s v="FM 16-1-12-2026"/>
  </r>
  <r>
    <x v="32"/>
    <x v="511"/>
    <n v="1"/>
    <s v="AA 7067 OA"/>
    <x v="7"/>
    <s v="Kerusakan Akibat Kontaminasi atau Kelembapan"/>
    <x v="15"/>
    <s v="FM 16-2-12-2026"/>
  </r>
  <r>
    <x v="32"/>
    <x v="511"/>
    <n v="1"/>
    <s v="AA 7762 OA"/>
    <x v="7"/>
    <s v="Kerusakan Akibat Kontaminasi atau Kelembapan"/>
    <x v="15"/>
    <s v="FM 16-2-12-2026"/>
  </r>
  <r>
    <x v="41"/>
    <x v="511"/>
    <n v="3"/>
    <s v="AA 7597 OA"/>
    <x v="7"/>
    <s v="Kerusakan Akibat Kontaminasi atau Kelembapan"/>
    <x v="15"/>
    <s v="FM 16-5-12-2026"/>
  </r>
  <r>
    <x v="16"/>
    <x v="511"/>
    <n v="1"/>
    <s v="AA 7764 OA"/>
    <x v="7"/>
    <s v="Kerusakan Akibat Kontaminasi atau Kelembapan"/>
    <x v="15"/>
    <s v="FM 16-6-12-2026"/>
  </r>
  <r>
    <x v="16"/>
    <x v="511"/>
    <n v="1"/>
    <s v="AA 7594 OA"/>
    <x v="7"/>
    <s v="Kerusakan Akibat Kontaminasi atau Kelembapan"/>
    <x v="15"/>
    <s v="FM 16-6-12-2026"/>
  </r>
  <r>
    <x v="16"/>
    <x v="511"/>
    <n v="1"/>
    <s v="AA 7661 OA"/>
    <x v="7"/>
    <s v="Kerusakan Akibat Kontaminasi atau Kelembapan"/>
    <x v="15"/>
    <s v="FM 16-6-12-2026"/>
  </r>
  <r>
    <x v="16"/>
    <x v="511"/>
    <n v="1"/>
    <s v="AA 7296 OA"/>
    <x v="7"/>
    <s v="Kerusakan Akibat Kontaminasi atau Kelembapan"/>
    <x v="15"/>
    <s v="FM 16-6-12-2026"/>
  </r>
  <r>
    <x v="83"/>
    <x v="511"/>
    <n v="1"/>
    <s v="AA 7295 OA"/>
    <x v="7"/>
    <s v="Kerusakan Akibat Kontaminasi atau Kelembapan"/>
    <x v="15"/>
    <s v="FM 16-7-12-2026"/>
  </r>
  <r>
    <x v="83"/>
    <x v="511"/>
    <n v="1"/>
    <s v="AA 7552 OA"/>
    <x v="7"/>
    <s v="Kerusakan Akibat Kontaminasi atau Kelembapan"/>
    <x v="15"/>
    <s v="FM 16-7-12-2026"/>
  </r>
  <r>
    <x v="42"/>
    <x v="511"/>
    <n v="1"/>
    <s v="AA 7714 OA"/>
    <x v="7"/>
    <s v="Kerusakan Akibat Kontaminasi atau Kelembapan"/>
    <x v="15"/>
    <s v="FM 16-9-12-2026"/>
  </r>
  <r>
    <x v="42"/>
    <x v="511"/>
    <n v="1"/>
    <s v="AA 7739 OA"/>
    <x v="7"/>
    <s v="Kerusakan Akibat Kontaminasi atau Kelembapan"/>
    <x v="15"/>
    <s v="FM 16-9-12-2026"/>
  </r>
  <r>
    <x v="42"/>
    <x v="511"/>
    <n v="1"/>
    <s v="AA 7606 OA"/>
    <x v="7"/>
    <s v="Kerusakan Akibat Kontaminasi atau Kelembapan"/>
    <x v="15"/>
    <s v="FM 16-9-12-2026"/>
  </r>
  <r>
    <x v="42"/>
    <x v="511"/>
    <n v="1"/>
    <s v="AA 7699 OA"/>
    <x v="7"/>
    <s v="Kerusakan Akibat Kontaminasi atau Kelembapan"/>
    <x v="15"/>
    <s v="FM 16-9-12-2026"/>
  </r>
  <r>
    <x v="45"/>
    <x v="511"/>
    <n v="1"/>
    <s v="AA 7765 OA"/>
    <x v="7"/>
    <s v="Kerusakan Akibat Kontaminasi atau Kelembapan"/>
    <x v="15"/>
    <s v="FM 16-10-12-2026"/>
  </r>
  <r>
    <x v="45"/>
    <x v="511"/>
    <n v="1"/>
    <s v="AA 7742 OA"/>
    <x v="7"/>
    <s v="Kerusakan Akibat Kontaminasi atau Kelembapan"/>
    <x v="15"/>
    <s v="FM 16-10-12-2026"/>
  </r>
  <r>
    <x v="45"/>
    <x v="511"/>
    <n v="1"/>
    <s v="AA 7288 OA"/>
    <x v="7"/>
    <s v="Kerusakan Akibat Kontaminasi atau Kelembapan"/>
    <x v="15"/>
    <s v="FM 16-10-12-2026"/>
  </r>
  <r>
    <x v="45"/>
    <x v="511"/>
    <n v="1"/>
    <s v="AA 7621 OA"/>
    <x v="7"/>
    <s v="Kerusakan Akibat Kontaminasi atau Kelembapan"/>
    <x v="15"/>
    <s v="FM 16-10-12-2026"/>
  </r>
  <r>
    <x v="23"/>
    <x v="511"/>
    <n v="1"/>
    <s v="AA 7202 OA"/>
    <x v="7"/>
    <s v="Kerusakan Akibat Kontaminasi atau Kelembapan"/>
    <x v="15"/>
    <s v="FM 16-11-12-2026"/>
  </r>
  <r>
    <x v="23"/>
    <x v="511"/>
    <n v="1"/>
    <s v="AA 7613 OA"/>
    <x v="7"/>
    <s v="Kerusakan Akibat Kontaminasi atau Kelembapan"/>
    <x v="15"/>
    <s v="FM 16-11-12-2026"/>
  </r>
  <r>
    <x v="13"/>
    <x v="511"/>
    <n v="1"/>
    <s v="AA 7601 OA"/>
    <x v="7"/>
    <s v="Kerusakan Akibat Kontaminasi atau Kelembapan"/>
    <x v="15"/>
    <s v="FM 16-12-12-2026"/>
  </r>
  <r>
    <x v="0"/>
    <x v="511"/>
    <n v="1"/>
    <s v="AA 7595 OA"/>
    <x v="7"/>
    <s v="Kerusakan Akibat Kontaminasi atau Kelembapan"/>
    <x v="15"/>
    <s v="FM 16-13-12-2026"/>
  </r>
  <r>
    <x v="0"/>
    <x v="511"/>
    <n v="1"/>
    <s v="AA 7806 OA"/>
    <x v="7"/>
    <s v="Kerusakan Akibat Kontaminasi atau Kelembapan"/>
    <x v="15"/>
    <s v="FM 16-13-12-2026"/>
  </r>
  <r>
    <x v="66"/>
    <x v="511"/>
    <n v="1"/>
    <s v="AA 7602 OA"/>
    <x v="7"/>
    <s v="Kerusakan Akibat Kontaminasi atau Kelembapan"/>
    <x v="15"/>
    <s v="FM 16-15-12-2026"/>
  </r>
  <r>
    <x v="66"/>
    <x v="511"/>
    <n v="1"/>
    <s v="AA 7525 OA"/>
    <x v="7"/>
    <s v="Kerusakan Akibat Kontaminasi atau Kelembapan"/>
    <x v="15"/>
    <s v="FM 16-15-12-2026"/>
  </r>
  <r>
    <x v="66"/>
    <x v="511"/>
    <n v="1"/>
    <s v="AA 7271 OA"/>
    <x v="7"/>
    <s v="Kerusakan Akibat Kontaminasi atau Kelembapan"/>
    <x v="15"/>
    <s v="FM 16-15-12-2026"/>
  </r>
  <r>
    <x v="66"/>
    <x v="511"/>
    <n v="1"/>
    <s v="AA 7292 OA"/>
    <x v="7"/>
    <s v="Kerusakan Akibat Kontaminasi atau Kelembapan"/>
    <x v="15"/>
    <s v="FM 16-15-12-2026"/>
  </r>
  <r>
    <x v="66"/>
    <x v="511"/>
    <n v="1"/>
    <s v="AA 7612 OA"/>
    <x v="7"/>
    <s v="Kerusakan Akibat Kontaminasi atau Kelembapan"/>
    <x v="15"/>
    <s v="FM 16-15-12-2026"/>
  </r>
  <r>
    <x v="66"/>
    <x v="511"/>
    <n v="1"/>
    <s v="AA 7226 OA"/>
    <x v="7"/>
    <s v="Kerusakan Akibat Kontaminasi atau Kelembapan"/>
    <x v="15"/>
    <s v="FM 16-15-12-2026"/>
  </r>
  <r>
    <x v="68"/>
    <x v="511"/>
    <n v="1"/>
    <s v="AA 7615 OA"/>
    <x v="7"/>
    <s v="Kerusakan Akibat Kontaminasi atau Kelembapan"/>
    <x v="15"/>
    <s v="FM 16-16-12-2026"/>
  </r>
  <r>
    <x v="68"/>
    <x v="511"/>
    <n v="1"/>
    <s v="AA 7716 OA"/>
    <x v="7"/>
    <s v="Kerusakan Akibat Kontaminasi atau Kelembapan"/>
    <x v="15"/>
    <s v="FM 16-16-12-2026"/>
  </r>
  <r>
    <x v="68"/>
    <x v="511"/>
    <n v="1"/>
    <s v="AA 7286 OA"/>
    <x v="7"/>
    <s v="Kerusakan Akibat Kontaminasi atau Kelembapan"/>
    <x v="15"/>
    <s v="FM 16-16-12-2026"/>
  </r>
  <r>
    <x v="56"/>
    <x v="511"/>
    <n v="1"/>
    <s v="AA 7768 OA"/>
    <x v="7"/>
    <s v="Kerusakan Akibat Kontaminasi atau Kelembapan"/>
    <x v="15"/>
    <s v="FM 16-17-12-2026"/>
  </r>
  <r>
    <x v="56"/>
    <x v="511"/>
    <n v="1"/>
    <s v="AA 7737 OA"/>
    <x v="7"/>
    <s v="Kerusakan Akibat Kontaminasi atau Kelembapan"/>
    <x v="15"/>
    <s v="FM 16-17-12-2026"/>
  </r>
  <r>
    <x v="56"/>
    <x v="511"/>
    <n v="1"/>
    <s v="AA 7614 OA"/>
    <x v="7"/>
    <s v="Kerusakan Akibat Kontaminasi atau Kelembapan"/>
    <x v="15"/>
    <s v="FM 16-17-12-2026"/>
  </r>
  <r>
    <x v="69"/>
    <x v="511"/>
    <n v="1"/>
    <s v="AA 7131 OA"/>
    <x v="7"/>
    <s v="Kerusakan Akibat Kontaminasi atau Kelembapan"/>
    <x v="15"/>
    <s v="FM 16-18-12-2026"/>
  </r>
  <r>
    <x v="69"/>
    <x v="511"/>
    <n v="1"/>
    <s v="AA 7269 OA"/>
    <x v="7"/>
    <s v="Kerusakan Akibat Kontaminasi atau Kelembapan"/>
    <x v="15"/>
    <s v="FM 16-18-12-2026"/>
  </r>
  <r>
    <x v="69"/>
    <x v="511"/>
    <n v="1"/>
    <s v="AA 7809 OA"/>
    <x v="7"/>
    <s v="Kerusakan Akibat Kontaminasi atau Kelembapan"/>
    <x v="15"/>
    <s v="FM 16-18-12-2026"/>
  </r>
  <r>
    <x v="69"/>
    <x v="511"/>
    <n v="1"/>
    <s v="AA 7617 OA"/>
    <x v="7"/>
    <s v="Kerusakan Akibat Kontaminasi atau Kelembapan"/>
    <x v="15"/>
    <s v="FM 16-18-12-2026"/>
  </r>
  <r>
    <x v="69"/>
    <x v="511"/>
    <n v="1"/>
    <s v="AA 7785 OA"/>
    <x v="7"/>
    <s v="Kerusakan Akibat Kontaminasi atau Kelembapan"/>
    <x v="15"/>
    <s v="FM 16-18-12-2026"/>
  </r>
  <r>
    <x v="70"/>
    <x v="511"/>
    <n v="1"/>
    <s v="AA 7616 OA"/>
    <x v="7"/>
    <s v="Kerusakan Akibat Kontaminasi atau Kelembapan"/>
    <x v="15"/>
    <s v="FM 16-19-12-2026"/>
  </r>
  <r>
    <x v="70"/>
    <x v="511"/>
    <n v="1"/>
    <s v="AA 7099 OA"/>
    <x v="7"/>
    <s v="Kerusakan Akibat Kontaminasi atau Kelembapan"/>
    <x v="15"/>
    <s v="FM 16-19-12-2026"/>
  </r>
  <r>
    <x v="70"/>
    <x v="511"/>
    <n v="1"/>
    <s v="AA 7058 OA"/>
    <x v="7"/>
    <s v="Kerusakan Akibat Kontaminasi atau Kelembapan"/>
    <x v="15"/>
    <s v="FM 16-19-12-2026"/>
  </r>
  <r>
    <x v="12"/>
    <x v="511"/>
    <n v="1"/>
    <s v="AA 7740 OA"/>
    <x v="7"/>
    <s v="Kerusakan Akibat Kontaminasi atau Kelembapan"/>
    <x v="15"/>
    <s v="FM 16-20-12-2026"/>
  </r>
  <r>
    <x v="76"/>
    <x v="511"/>
    <n v="1"/>
    <s v="AA 7593 OA"/>
    <x v="7"/>
    <s v="Kerusakan Akibat Kontaminasi atau Kelembapan"/>
    <x v="15"/>
    <s v="FM 16-21-12-2026"/>
  </r>
  <r>
    <x v="76"/>
    <x v="511"/>
    <n v="1"/>
    <s v="AA 7066 OA"/>
    <x v="7"/>
    <s v="Kerusakan Akibat Kontaminasi atau Kelembapan"/>
    <x v="15"/>
    <s v="FM 16-21-12-2026"/>
  </r>
  <r>
    <x v="33"/>
    <x v="511"/>
    <n v="1"/>
    <s v="AA 7161 OA"/>
    <x v="7"/>
    <s v="Kerusakan Akibat Kontaminasi atau Kelembapan"/>
    <x v="15"/>
    <s v="FM 16-22-12-2026"/>
  </r>
  <r>
    <x v="33"/>
    <x v="511"/>
    <n v="1"/>
    <s v="AA 7625 OA"/>
    <x v="7"/>
    <s v="Kerusakan Akibat Kontaminasi atau Kelembapan"/>
    <x v="15"/>
    <s v="FM 16-22-12-2026"/>
  </r>
  <r>
    <x v="9"/>
    <x v="511"/>
    <n v="1"/>
    <s v="AA 7056 OA"/>
    <x v="7"/>
    <s v="Kerusakan Akibat Kontaminasi atau Kelembapan"/>
    <x v="15"/>
    <s v="FM 16-23-12-2026"/>
  </r>
  <r>
    <x v="9"/>
    <x v="511"/>
    <n v="1"/>
    <s v="AA 7670 OA"/>
    <x v="7"/>
    <s v="Kerusakan Akibat Kontaminasi atau Kelembapan"/>
    <x v="15"/>
    <s v="FM 16-23-12-2026"/>
  </r>
  <r>
    <x v="10"/>
    <x v="511"/>
    <n v="1"/>
    <s v="AA 7072 OA"/>
    <x v="7"/>
    <s v="Kerusakan Akibat Kontaminasi atau Kelembapan"/>
    <x v="15"/>
    <s v="FM 16-25-12-2026"/>
  </r>
  <r>
    <x v="10"/>
    <x v="511"/>
    <n v="1"/>
    <s v="AA 7268 OA"/>
    <x v="7"/>
    <s v="Kerusakan Akibat Kontaminasi atau Kelembapan"/>
    <x v="15"/>
    <s v="FM 16-25-12-2026"/>
  </r>
  <r>
    <x v="10"/>
    <x v="511"/>
    <n v="1"/>
    <s v="AA 7603 OA"/>
    <x v="7"/>
    <s v="Kerusakan Akibat Kontaminasi atau Kelembapan"/>
    <x v="15"/>
    <s v="FM 16-25-12-2026"/>
  </r>
  <r>
    <x v="10"/>
    <x v="511"/>
    <n v="1"/>
    <s v="AA 7642 OA"/>
    <x v="7"/>
    <s v="Kerusakan Akibat Kontaminasi atau Kelembapan"/>
    <x v="15"/>
    <s v="FM 16-25-12-2026"/>
  </r>
  <r>
    <x v="10"/>
    <x v="511"/>
    <n v="1"/>
    <s v="AA 7270 OA"/>
    <x v="7"/>
    <s v="Kerusakan Akibat Kontaminasi atau Kelembapan"/>
    <x v="15"/>
    <s v="FM 16-25-12-2026"/>
  </r>
  <r>
    <x v="10"/>
    <x v="511"/>
    <n v="1"/>
    <s v="AA 7098 OA"/>
    <x v="7"/>
    <s v="Kerusakan Akibat Kontaminasi atau Kelembapan"/>
    <x v="15"/>
    <s v="FM 16-25-12-2026"/>
  </r>
  <r>
    <x v="10"/>
    <x v="511"/>
    <n v="1"/>
    <s v="AA 7786 OA"/>
    <x v="7"/>
    <s v="Kerusakan Akibat Kontaminasi atau Kelembapan"/>
    <x v="15"/>
    <s v="FM 16-25-12-2026"/>
  </r>
  <r>
    <x v="26"/>
    <x v="511"/>
    <n v="1"/>
    <s v="AA 7550 OA"/>
    <x v="7"/>
    <s v="Kerusakan Akibat Kontaminasi atau Kelembapan"/>
    <x v="15"/>
    <s v="FM 16-26-12-2026"/>
  </r>
  <r>
    <x v="2"/>
    <x v="511"/>
    <n v="1"/>
    <s v="AA 7029 OA"/>
    <x v="7"/>
    <s v="Kerusakan Akibat Kontaminasi atau Kelembapan"/>
    <x v="15"/>
    <s v="FM 16-27-12-2026"/>
  </r>
  <r>
    <x v="2"/>
    <x v="511"/>
    <n v="1"/>
    <s v="AA 7741 OA"/>
    <x v="7"/>
    <s v="Kerusakan Akibat Kontaminasi atau Kelembapan"/>
    <x v="15"/>
    <s v="FM 16-27-12-2026"/>
  </r>
  <r>
    <x v="50"/>
    <x v="511"/>
    <n v="1"/>
    <s v="AA 7738 OA"/>
    <x v="7"/>
    <s v="Kerusakan Akibat Kontaminasi atau Kelembapan"/>
    <x v="15"/>
    <s v="FM 16-31-12-2026"/>
  </r>
  <r>
    <x v="50"/>
    <x v="511"/>
    <n v="1"/>
    <s v="AA 7570 OA"/>
    <x v="7"/>
    <s v="Kerusakan Akibat Kontaminasi atau Kelembapan"/>
    <x v="15"/>
    <s v="FM 16-31-12-2026"/>
  </r>
  <r>
    <x v="10"/>
    <x v="512"/>
    <n v="1"/>
    <s v="AA 7730 OA"/>
    <x v="7"/>
    <s v="Kerusakan Akibat Kontaminasi atau Kelembapan"/>
    <x v="15"/>
    <s v="FM 16-25-12-2026"/>
  </r>
  <r>
    <x v="92"/>
    <x v="513"/>
    <n v="1"/>
    <s v="AA 7730 OA // GOLDEN"/>
    <x v="7"/>
    <s v="Kerusakan Akibat Kontaminasi atau Kelembapan"/>
    <x v="15"/>
    <s v="FM 16-17-11-2026"/>
  </r>
  <r>
    <x v="8"/>
    <x v="513"/>
    <n v="1"/>
    <s v="AA 7731 OA // GOLDEN"/>
    <x v="7"/>
    <s v="Kerusakan Akibat Kontaminasi atau Kelembapan"/>
    <x v="15"/>
    <s v="FM 16-21-11-2026"/>
  </r>
  <r>
    <x v="24"/>
    <x v="514"/>
    <n v="1"/>
    <s v="AA 7764 OA"/>
    <x v="7"/>
    <s v="Kerusakan Akibat Kontaminasi atau Kelembapan"/>
    <x v="15"/>
    <s v="FM 16-1-1-2026"/>
  </r>
  <r>
    <x v="24"/>
    <x v="514"/>
    <n v="1"/>
    <s v="AA 7812 OA"/>
    <x v="7"/>
    <s v="Kerusakan Akibat Kontaminasi atau Kelembapan"/>
    <x v="15"/>
    <s v="FM 16-1-1-2026"/>
  </r>
  <r>
    <x v="24"/>
    <x v="514"/>
    <n v="1"/>
    <s v="AA 7661 OA"/>
    <x v="7"/>
    <s v="Kerusakan Akibat Kontaminasi atau Kelembapan"/>
    <x v="15"/>
    <s v="FM 16-1-1-2026"/>
  </r>
  <r>
    <x v="24"/>
    <x v="514"/>
    <n v="1"/>
    <s v="AA 7618 OA"/>
    <x v="7"/>
    <s v="Kerusakan Akibat Kontaminasi atau Kelembapan"/>
    <x v="15"/>
    <s v="FM 16-1-1-2026"/>
  </r>
  <r>
    <x v="24"/>
    <x v="514"/>
    <n v="1"/>
    <s v="AA 7785 OA"/>
    <x v="7"/>
    <s v="Kerusakan Akibat Kontaminasi atau Kelembapan"/>
    <x v="15"/>
    <s v="FM 16-1-1-2026"/>
  </r>
  <r>
    <x v="24"/>
    <x v="514"/>
    <n v="1"/>
    <s v="AA 7628 OA"/>
    <x v="7"/>
    <s v="Kerusakan Akibat Kontaminasi atau Kelembapan"/>
    <x v="15"/>
    <s v="FM 16-1-1-2026"/>
  </r>
  <r>
    <x v="60"/>
    <x v="514"/>
    <n v="1"/>
    <s v="AA 7802 OA"/>
    <x v="7"/>
    <s v="Kerusakan Akibat Kontaminasi atau Kelembapan"/>
    <x v="15"/>
    <s v="FM 16-2-1-2026"/>
  </r>
  <r>
    <x v="60"/>
    <x v="514"/>
    <n v="1"/>
    <s v="AA 7760 OA"/>
    <x v="7"/>
    <s v="Kerusakan Akibat Kontaminasi atau Kelembapan"/>
    <x v="15"/>
    <s v="FM 16-2-1-2026"/>
  </r>
  <r>
    <x v="60"/>
    <x v="514"/>
    <n v="1"/>
    <s v="AA 7695 OA"/>
    <x v="7"/>
    <s v="Kerusakan Akibat Kontaminasi atau Kelembapan"/>
    <x v="15"/>
    <s v="FM 16-2-1-2026"/>
  </r>
  <r>
    <x v="90"/>
    <x v="514"/>
    <n v="1"/>
    <s v="AA 7807 OA"/>
    <x v="7"/>
    <s v="Kerusakan Akibat Kontaminasi atau Kelembapan"/>
    <x v="15"/>
    <s v="FM 16-4-1-2026"/>
  </r>
  <r>
    <x v="90"/>
    <x v="514"/>
    <n v="1"/>
    <s v="AA 7714 OA"/>
    <x v="7"/>
    <s v="Kerusakan Akibat Kontaminasi atau Kelembapan"/>
    <x v="15"/>
    <s v="FM 16-4-1-2026"/>
  </r>
  <r>
    <x v="90"/>
    <x v="514"/>
    <n v="1"/>
    <s v="AA 7059 OA"/>
    <x v="7"/>
    <s v="Kerusakan Akibat Kontaminasi atau Kelembapan"/>
    <x v="15"/>
    <s v="FM 16-4-1-2026"/>
  </r>
  <r>
    <x v="90"/>
    <x v="514"/>
    <n v="1"/>
    <s v="AA 7026 OA"/>
    <x v="7"/>
    <s v="Kerusakan Akibat Kontaminasi atau Kelembapan"/>
    <x v="15"/>
    <s v="FM 16-4-1-2026"/>
  </r>
  <r>
    <x v="90"/>
    <x v="514"/>
    <n v="1"/>
    <s v="AA 7629 OA"/>
    <x v="7"/>
    <s v="Kerusakan Akibat Kontaminasi atau Kelembapan"/>
    <x v="15"/>
    <s v="FM 16-4-1-2026"/>
  </r>
  <r>
    <x v="51"/>
    <x v="514"/>
    <n v="1"/>
    <s v="AA 7708 OA"/>
    <x v="7"/>
    <s v="Kerusakan Akibat Kontaminasi atau Kelembapan"/>
    <x v="15"/>
    <s v="FM 16-5-1-2026"/>
  </r>
  <r>
    <x v="51"/>
    <x v="514"/>
    <n v="1"/>
    <s v="AA 7745 OA"/>
    <x v="7"/>
    <s v="Kerusakan Akibat Kontaminasi atau Kelembapan"/>
    <x v="15"/>
    <s v="FM 16-5-1-2026"/>
  </r>
  <r>
    <x v="51"/>
    <x v="514"/>
    <n v="1"/>
    <s v="AA 7552 OA"/>
    <x v="7"/>
    <s v="Kerusakan Akibat Kontaminasi atau Kelembapan"/>
    <x v="15"/>
    <s v="FM 16-5-1-2026"/>
  </r>
  <r>
    <x v="51"/>
    <x v="514"/>
    <n v="3"/>
    <s v="AA 7552 OA"/>
    <x v="7"/>
    <s v="Kerusakan Akibat Kontaminasi atau Kelembapan"/>
    <x v="15"/>
    <s v="FM 16-5-1-2026"/>
  </r>
  <r>
    <x v="61"/>
    <x v="514"/>
    <n v="1"/>
    <s v="AA 7131 OA"/>
    <x v="7"/>
    <s v="Kerusakan Akibat Kontaminasi atau Kelembapan"/>
    <x v="15"/>
    <s v="FM 16-6-1-2026"/>
  </r>
  <r>
    <x v="61"/>
    <x v="514"/>
    <n v="1"/>
    <s v="AA 7133 OA"/>
    <x v="7"/>
    <s v="Kerusakan Akibat Kontaminasi atau Kelembapan"/>
    <x v="15"/>
    <s v="FM 16-6-1-2026"/>
  </r>
  <r>
    <x v="61"/>
    <x v="514"/>
    <n v="1"/>
    <s v="AA 7594 OA"/>
    <x v="7"/>
    <s v="Kerusakan Akibat Kontaminasi atau Kelembapan"/>
    <x v="15"/>
    <s v="FM 16-6-1-2026"/>
  </r>
  <r>
    <x v="61"/>
    <x v="514"/>
    <n v="1"/>
    <s v="AA 7762 OA"/>
    <x v="7"/>
    <s v="Kerusakan Akibat Kontaminasi atau Kelembapan"/>
    <x v="15"/>
    <s v="FM 16-6-1-2026"/>
  </r>
  <r>
    <x v="3"/>
    <x v="514"/>
    <n v="1"/>
    <s v="AA 7715 OA"/>
    <x v="7"/>
    <s v="Kerusakan Akibat Kontaminasi atau Kelembapan"/>
    <x v="15"/>
    <s v="FM 16-7-1-2026"/>
  </r>
  <r>
    <x v="3"/>
    <x v="514"/>
    <n v="1"/>
    <s v="AA 7769 OA"/>
    <x v="7"/>
    <s v="Kerusakan Akibat Kontaminasi atau Kelembapan"/>
    <x v="15"/>
    <s v="FM 16-7-1-2026"/>
  </r>
  <r>
    <x v="3"/>
    <x v="514"/>
    <n v="1"/>
    <s v="AA 7645 OA"/>
    <x v="7"/>
    <s v="Kerusakan Akibat Kontaminasi atau Kelembapan"/>
    <x v="15"/>
    <s v="FM 16-7-1-2026"/>
  </r>
  <r>
    <x v="3"/>
    <x v="514"/>
    <n v="1"/>
    <s v="AA 7595 OA"/>
    <x v="7"/>
    <s v="Kerusakan Akibat Kontaminasi atau Kelembapan"/>
    <x v="15"/>
    <s v="FM 16-7-1-2026"/>
  </r>
  <r>
    <x v="4"/>
    <x v="514"/>
    <n v="1"/>
    <s v="AA 7296 OA"/>
    <x v="7"/>
    <s v="Kerusakan Akibat Kontaminasi atau Kelembapan"/>
    <x v="15"/>
    <s v="FM 16-8-1-2026"/>
  </r>
  <r>
    <x v="4"/>
    <x v="514"/>
    <n v="1"/>
    <s v="AA 7742 OA"/>
    <x v="7"/>
    <s v="Kerusakan Akibat Kontaminasi atau Kelembapan"/>
    <x v="15"/>
    <s v="FM 16-8-1-2026"/>
  </r>
  <r>
    <x v="52"/>
    <x v="514"/>
    <n v="1"/>
    <s v="AA 7765 OA"/>
    <x v="7"/>
    <s v="Kerusakan Akibat Kontaminasi atau Kelembapan"/>
    <x v="15"/>
    <s v="FM 16-9-1-2026"/>
  </r>
  <r>
    <x v="52"/>
    <x v="514"/>
    <n v="1"/>
    <s v="AA 7812 OA"/>
    <x v="7"/>
    <s v="Kerusakan Akibat Kontaminasi atau Kelembapan"/>
    <x v="15"/>
    <s v="FM 16-9-1-2026"/>
  </r>
  <r>
    <x v="52"/>
    <x v="514"/>
    <n v="4"/>
    <s v="AA 7812 OA"/>
    <x v="7"/>
    <s v="Kerusakan Akibat Kontaminasi atau Kelembapan"/>
    <x v="15"/>
    <s v="FM 16-9-1-2026"/>
  </r>
  <r>
    <x v="25"/>
    <x v="514"/>
    <n v="1"/>
    <s v="AA 7660 OA"/>
    <x v="7"/>
    <s v="Kerusakan Akibat Kontaminasi atau Kelembapan"/>
    <x v="15"/>
    <s v="FM 16-10-1-2026"/>
  </r>
  <r>
    <x v="88"/>
    <x v="514"/>
    <n v="1"/>
    <s v="AA 7699 OA"/>
    <x v="7"/>
    <s v="Kerusakan Akibat Kontaminasi atau Kelembapan"/>
    <x v="15"/>
    <s v="FM 16-11-1-2026"/>
  </r>
  <r>
    <x v="39"/>
    <x v="514"/>
    <n v="1"/>
    <s v="AA 7763 OA"/>
    <x v="7"/>
    <s v="Kerusakan Akibat Kontaminasi atau Kelembapan"/>
    <x v="15"/>
    <s v="FM 16-12-1-2026"/>
  </r>
  <r>
    <x v="39"/>
    <x v="514"/>
    <n v="1"/>
    <s v="AA 7617 OA"/>
    <x v="7"/>
    <s v="Kerusakan Akibat Kontaminasi atau Kelembapan"/>
    <x v="15"/>
    <s v="FM 16-12-1-2026"/>
  </r>
  <r>
    <x v="39"/>
    <x v="514"/>
    <n v="1"/>
    <s v="AA 7743 OA"/>
    <x v="7"/>
    <s v="Kerusakan Akibat Kontaminasi atau Kelembapan"/>
    <x v="15"/>
    <s v="FM 16-12-1-2026"/>
  </r>
  <r>
    <x v="54"/>
    <x v="514"/>
    <n v="1"/>
    <s v="AA 7615 OA"/>
    <x v="7"/>
    <s v="Kerusakan Akibat Kontaminasi atau Kelembapan"/>
    <x v="15"/>
    <s v="FM 16-13-1-2026"/>
  </r>
  <r>
    <x v="54"/>
    <x v="514"/>
    <n v="1"/>
    <s v="AA 7712 OA"/>
    <x v="7"/>
    <s v="Kerusakan Akibat Kontaminasi atau Kelembapan"/>
    <x v="15"/>
    <s v="FM 16-13-1-2026"/>
  </r>
  <r>
    <x v="37"/>
    <x v="514"/>
    <n v="1"/>
    <s v="AA 7292 OA"/>
    <x v="7"/>
    <s v="Kerusakan Akibat Kontaminasi atau Kelembapan"/>
    <x v="15"/>
    <s v="FM 16-14-1-2026"/>
  </r>
  <r>
    <x v="37"/>
    <x v="514"/>
    <n v="1"/>
    <s v="AA 7271 OA"/>
    <x v="7"/>
    <s v="Kerusakan Akibat Kontaminasi atau Kelembapan"/>
    <x v="15"/>
    <s v="FM 16-14-1-2026"/>
  </r>
  <r>
    <x v="37"/>
    <x v="514"/>
    <n v="1"/>
    <s v="AA 7067 OA"/>
    <x v="7"/>
    <s v="Kerusakan Akibat Kontaminasi atau Kelembapan"/>
    <x v="15"/>
    <s v="FM 16-14-1-2026"/>
  </r>
  <r>
    <x v="73"/>
    <x v="514"/>
    <n v="1"/>
    <s v="AA 7058 OA"/>
    <x v="7"/>
    <s v="Kerusakan Akibat Kontaminasi atau Kelembapan"/>
    <x v="15"/>
    <s v="FM 16-15-1-2026"/>
  </r>
  <r>
    <x v="19"/>
    <x v="514"/>
    <n v="1"/>
    <s v="AA 7768 OA"/>
    <x v="7"/>
    <s v="Kerusakan Akibat Kontaminasi atau Kelembapan"/>
    <x v="15"/>
    <s v="FM 16-16-1-2026"/>
  </r>
  <r>
    <x v="19"/>
    <x v="514"/>
    <n v="1"/>
    <s v="AA 7764 OA"/>
    <x v="7"/>
    <s v="Kerusakan Akibat Kontaminasi atau Kelembapan"/>
    <x v="15"/>
    <s v="FM 16-16-1-2026"/>
  </r>
  <r>
    <x v="44"/>
    <x v="514"/>
    <n v="1"/>
    <s v="AA 7593 OA"/>
    <x v="7"/>
    <s v="Kerusakan Akibat Kontaminasi atau Kelembapan"/>
    <x v="15"/>
    <s v="FM 16-17-1-2026"/>
  </r>
  <r>
    <x v="44"/>
    <x v="514"/>
    <n v="1"/>
    <s v="AA 7616 OA"/>
    <x v="7"/>
    <s v="Kerusakan Akibat Kontaminasi atau Kelembapan"/>
    <x v="15"/>
    <s v="FM 16-17-1-2026"/>
  </r>
  <r>
    <x v="44"/>
    <x v="514"/>
    <n v="1"/>
    <s v="AA 7270 OA"/>
    <x v="7"/>
    <s v="Kerusakan Akibat Kontaminasi atau Kelembapan"/>
    <x v="15"/>
    <s v="FM 16-17-1-2026"/>
  </r>
  <r>
    <x v="53"/>
    <x v="514"/>
    <n v="1"/>
    <s v="AA 7625 OA"/>
    <x v="7"/>
    <s v="Kerusakan Akibat Kontaminasi atau Kelembapan"/>
    <x v="15"/>
    <s v="FM 16-18-1-2026"/>
  </r>
  <r>
    <x v="40"/>
    <x v="514"/>
    <n v="1"/>
    <s v="AA 7612 OA"/>
    <x v="7"/>
    <s v="Kerusakan Akibat Kontaminasi atau Kelembapan"/>
    <x v="15"/>
    <s v="FM 16-20-1-2026"/>
  </r>
  <r>
    <x v="40"/>
    <x v="514"/>
    <n v="1"/>
    <s v="AA 7642 OA"/>
    <x v="7"/>
    <s v="Kerusakan Akibat Kontaminasi atau Kelembapan"/>
    <x v="15"/>
    <s v="FM 16-20-1-2026"/>
  </r>
  <r>
    <x v="40"/>
    <x v="514"/>
    <n v="1"/>
    <s v="AA 7226 OA"/>
    <x v="7"/>
    <s v="Kerusakan Akibat Kontaminasi atau Kelembapan"/>
    <x v="15"/>
    <s v="FM 16-20-1-2026"/>
  </r>
  <r>
    <x v="14"/>
    <x v="514"/>
    <n v="1"/>
    <s v="AA 7729 OA"/>
    <x v="7"/>
    <s v="Kerusakan Akibat Kontaminasi atau Kelembapan"/>
    <x v="15"/>
    <s v="FM 16-21-1-2026"/>
  </r>
  <r>
    <x v="14"/>
    <x v="514"/>
    <n v="1"/>
    <s v="AA 7621 OA"/>
    <x v="7"/>
    <s v="Kerusakan Akibat Kontaminasi atau Kelembapan"/>
    <x v="15"/>
    <s v="FM 16-21-1-2026"/>
  </r>
  <r>
    <x v="15"/>
    <x v="514"/>
    <n v="1"/>
    <s v="AA 7741 OA"/>
    <x v="7"/>
    <s v="Kerusakan Akibat Kontaminasi atau Kelembapan"/>
    <x v="15"/>
    <s v="FM 16-22-1-2026"/>
  </r>
  <r>
    <x v="15"/>
    <x v="514"/>
    <n v="1"/>
    <s v="AA 7286 OA"/>
    <x v="7"/>
    <s v="Kerusakan Akibat Kontaminasi atau Kelembapan"/>
    <x v="15"/>
    <s v="FM 16-22-1-2026"/>
  </r>
  <r>
    <x v="15"/>
    <x v="514"/>
    <n v="1"/>
    <s v="AA 7591 OA"/>
    <x v="7"/>
    <s v="Kerusakan Akibat Kontaminasi atau Kelembapan"/>
    <x v="15"/>
    <s v="FM 16-22-1-2026"/>
  </r>
  <r>
    <x v="15"/>
    <x v="514"/>
    <n v="1"/>
    <s v="AA 7739 OA"/>
    <x v="7"/>
    <s v="Kerusakan Akibat Kontaminasi atau Kelembapan"/>
    <x v="15"/>
    <s v="FM 16-22-1-2026"/>
  </r>
  <r>
    <x v="80"/>
    <x v="514"/>
    <n v="1"/>
    <s v="AA 7738 OA"/>
    <x v="7"/>
    <s v="Kerusakan Akibat Kontaminasi atau Kelembapan"/>
    <x v="15"/>
    <s v="FM 16-23-1-2026"/>
  </r>
  <r>
    <x v="80"/>
    <x v="514"/>
    <n v="1"/>
    <s v="AA 7786 OA"/>
    <x v="7"/>
    <s v="Kerusakan Akibat Kontaminasi atau Kelembapan"/>
    <x v="15"/>
    <s v="FM 16-23-1-2026"/>
  </r>
  <r>
    <x v="78"/>
    <x v="514"/>
    <n v="1"/>
    <s v="AA 7805 OA"/>
    <x v="7"/>
    <s v="Kerusakan Akibat Kontaminasi atau Kelembapan"/>
    <x v="15"/>
    <s v="FM 16-25-1-2026"/>
  </r>
  <r>
    <x v="35"/>
    <x v="514"/>
    <n v="1"/>
    <s v="AA 7535 OA"/>
    <x v="7"/>
    <s v="Kerusakan Akibat Kontaminasi atau Kelembapan"/>
    <x v="15"/>
    <s v="FM 16-26-1-2026"/>
  </r>
  <r>
    <x v="35"/>
    <x v="514"/>
    <n v="1"/>
    <s v="AA 7806 OA"/>
    <x v="7"/>
    <s v="Kerusakan Akibat Kontaminasi atau Kelembapan"/>
    <x v="15"/>
    <s v="FM 16-26-1-2026"/>
  </r>
  <r>
    <x v="30"/>
    <x v="514"/>
    <n v="1"/>
    <s v="AA 7161 OA"/>
    <x v="7"/>
    <s v="Kerusakan Akibat Kontaminasi atau Kelembapan"/>
    <x v="15"/>
    <s v="FM 16-27-1-2026"/>
  </r>
  <r>
    <x v="30"/>
    <x v="514"/>
    <n v="1"/>
    <s v="AA 7029 OA"/>
    <x v="7"/>
    <s v="Kerusakan Akibat Kontaminasi atau Kelembapan"/>
    <x v="15"/>
    <s v="FM 16-27-1-2026"/>
  </r>
  <r>
    <x v="30"/>
    <x v="514"/>
    <n v="1"/>
    <s v="AA 7099 OA"/>
    <x v="7"/>
    <s v="Kerusakan Akibat Kontaminasi atau Kelembapan"/>
    <x v="15"/>
    <s v="FM 16-27-1-2026"/>
  </r>
  <r>
    <x v="55"/>
    <x v="514"/>
    <n v="1"/>
    <s v="AA 7072 OA"/>
    <x v="7"/>
    <s v="Kerusakan Akibat Kontaminasi atau Kelembapan"/>
    <x v="15"/>
    <s v="FM 16-29-1-2026"/>
  </r>
  <r>
    <x v="55"/>
    <x v="514"/>
    <n v="1"/>
    <s v="AA 7202 OA"/>
    <x v="7"/>
    <s v="Kerusakan Akibat Kontaminasi atau Kelembapan"/>
    <x v="15"/>
    <s v="FM 16-29-1-2026"/>
  </r>
  <r>
    <x v="55"/>
    <x v="514"/>
    <n v="1"/>
    <s v="AA 7614 OA"/>
    <x v="7"/>
    <s v="Kerusakan Akibat Kontaminasi atau Kelembapan"/>
    <x v="15"/>
    <s v="FM 16-29-1-2026"/>
  </r>
  <r>
    <x v="55"/>
    <x v="514"/>
    <n v="1"/>
    <s v="AA 7512 OD // EFISIENSI"/>
    <x v="7"/>
    <s v="Kerusakan Akibat Kontaminasi atau Kelembapan"/>
    <x v="15"/>
    <s v="FM 16-29-1-2026"/>
  </r>
  <r>
    <x v="20"/>
    <x v="514"/>
    <n v="1"/>
    <s v="AA 7740 OA"/>
    <x v="7"/>
    <s v="Kerusakan Akibat Kontaminasi atau Kelembapan"/>
    <x v="15"/>
    <s v="FM 16-30-1-2026"/>
  </r>
  <r>
    <x v="20"/>
    <x v="514"/>
    <n v="1"/>
    <s v="AA 7593 OA"/>
    <x v="7"/>
    <s v="Kerusakan Akibat Kontaminasi atau Kelembapan"/>
    <x v="15"/>
    <s v="FM 16-30-1-2026"/>
  </r>
  <r>
    <x v="20"/>
    <x v="514"/>
    <n v="1"/>
    <s v="AA 7594 OA"/>
    <x v="7"/>
    <s v="Kerusakan Akibat Kontaminasi atau Kelembapan"/>
    <x v="15"/>
    <s v="FM 16-30-1-2026"/>
  </r>
  <r>
    <x v="20"/>
    <x v="514"/>
    <n v="1"/>
    <s v="AA 7606 OA"/>
    <x v="7"/>
    <s v="Kerusakan Akibat Kontaminasi atau Kelembapan"/>
    <x v="15"/>
    <s v="FM 16-30-1-2026"/>
  </r>
  <r>
    <x v="20"/>
    <x v="514"/>
    <n v="1"/>
    <s v="AA 7601 OA"/>
    <x v="7"/>
    <s v="Kerusakan Akibat Kontaminasi atau Kelembapan"/>
    <x v="15"/>
    <s v="FM 16-30-1-2026"/>
  </r>
  <r>
    <x v="21"/>
    <x v="514"/>
    <n v="1"/>
    <s v="AA 7725 OA"/>
    <x v="7"/>
    <s v="Kerusakan Akibat Kontaminasi atau Kelembapan"/>
    <x v="15"/>
    <s v="FM 16-31-1-2026"/>
  </r>
  <r>
    <x v="98"/>
    <x v="514"/>
    <n v="1"/>
    <s v="AA 7132 OA"/>
    <x v="7"/>
    <s v="Kerusakan Akibat Kontaminasi atau Kelembapan"/>
    <x v="15"/>
    <s v="FM 16-1-2-2026"/>
  </r>
  <r>
    <x v="96"/>
    <x v="514"/>
    <n v="1"/>
    <s v="AA 7066 OA"/>
    <x v="7"/>
    <s v="Kerusakan Akibat Kontaminasi atau Kelembapan"/>
    <x v="15"/>
    <s v="FM 16-3-2-2026"/>
  </r>
  <r>
    <x v="91"/>
    <x v="514"/>
    <n v="1"/>
    <s v="AA 7621 OA"/>
    <x v="7"/>
    <s v="Kerusakan Akibat Kontaminasi atau Kelembapan"/>
    <x v="15"/>
    <s v="FM 16-5-2-2026"/>
  </r>
  <r>
    <x v="91"/>
    <x v="514"/>
    <n v="1"/>
    <s v="AA 7628 OA"/>
    <x v="7"/>
    <s v="Kerusakan Akibat Kontaminasi atau Kelembapan"/>
    <x v="15"/>
    <s v="FM 16-5-2-2026"/>
  </r>
  <r>
    <x v="97"/>
    <x v="514"/>
    <n v="1"/>
    <s v="AA 7268 OA"/>
    <x v="7"/>
    <s v="Kerusakan Akibat Kontaminasi atau Kelembapan"/>
    <x v="15"/>
    <s v="FM 16-7-2-2026"/>
  </r>
  <r>
    <x v="74"/>
    <x v="514"/>
    <n v="1"/>
    <s v="AA 7642 OA"/>
    <x v="7"/>
    <s v="Kerusakan Akibat Kontaminasi atau Kelembapan"/>
    <x v="15"/>
    <s v="FM 16-19-2-2026"/>
  </r>
  <r>
    <x v="28"/>
    <x v="514"/>
    <n v="1"/>
    <s v="AA 7802 OA"/>
    <x v="7"/>
    <s v="Kerusakan Akibat Kontaminasi atau Kelembapan"/>
    <x v="15"/>
    <s v="FM 16-1-11-2026"/>
  </r>
  <r>
    <x v="28"/>
    <x v="514"/>
    <n v="1"/>
    <s v="AA 7616 OA"/>
    <x v="7"/>
    <s v="Kerusakan Akibat Kontaminasi atau Kelembapan"/>
    <x v="15"/>
    <s v="FM 16-1-11-2026"/>
  </r>
  <r>
    <x v="34"/>
    <x v="514"/>
    <n v="1"/>
    <s v="AA 7611 OA"/>
    <x v="7"/>
    <s v="Kerusakan Akibat Kontaminasi atau Kelembapan"/>
    <x v="15"/>
    <s v="FM 16-2-11-2026"/>
  </r>
  <r>
    <x v="34"/>
    <x v="514"/>
    <n v="1"/>
    <s v="AA 7616 OA"/>
    <x v="7"/>
    <s v="Kerusakan Akibat Kontaminasi atau Kelembapan"/>
    <x v="15"/>
    <s v="FM 16-2-11-2026"/>
  </r>
  <r>
    <x v="34"/>
    <x v="514"/>
    <n v="1"/>
    <s v="AA 7593 OA"/>
    <x v="7"/>
    <s v="Kerusakan Akibat Kontaminasi atau Kelembapan"/>
    <x v="15"/>
    <s v="FM 16-2-11-2026"/>
  </r>
  <r>
    <x v="62"/>
    <x v="514"/>
    <n v="1"/>
    <s v="AA 7292 OA"/>
    <x v="7"/>
    <s v="Kerusakan Akibat Kontaminasi atau Kelembapan"/>
    <x v="15"/>
    <s v="FM 16-4-11-2026"/>
  </r>
  <r>
    <x v="62"/>
    <x v="514"/>
    <n v="1"/>
    <s v="AA 7525 OA"/>
    <x v="7"/>
    <s v="Kerusakan Akibat Kontaminasi atau Kelembapan"/>
    <x v="15"/>
    <s v="FM 16-4-11-2026"/>
  </r>
  <r>
    <x v="67"/>
    <x v="514"/>
    <n v="1"/>
    <s v="AA 7595 OA"/>
    <x v="7"/>
    <s v="Kerusakan Akibat Kontaminasi atau Kelembapan"/>
    <x v="15"/>
    <s v="FM 16-5-11-2026"/>
  </r>
  <r>
    <x v="67"/>
    <x v="514"/>
    <n v="1"/>
    <s v="AA 7807 OA"/>
    <x v="7"/>
    <s v="Kerusakan Akibat Kontaminasi atau Kelembapan"/>
    <x v="15"/>
    <s v="FM 16-5-11-2026"/>
  </r>
  <r>
    <x v="22"/>
    <x v="514"/>
    <n v="3"/>
    <s v="AA JOMBOR"/>
    <x v="7"/>
    <s v="Kerusakan Akibat Kontaminasi atau Kelembapan"/>
    <x v="15"/>
    <s v="FM 16-6-11-2026"/>
  </r>
  <r>
    <x v="22"/>
    <x v="514"/>
    <n v="1"/>
    <s v="AA 7270 OA"/>
    <x v="7"/>
    <s v="Kerusakan Akibat Kontaminasi atau Kelembapan"/>
    <x v="15"/>
    <s v="FM 16-6-11-2026"/>
  </r>
  <r>
    <x v="18"/>
    <x v="514"/>
    <n v="1"/>
    <s v="AA 7742 OA"/>
    <x v="7"/>
    <s v="Kerusakan Akibat Kontaminasi atau Kelembapan"/>
    <x v="15"/>
    <s v="FM 16-7-11-2026"/>
  </r>
  <r>
    <x v="18"/>
    <x v="514"/>
    <n v="1"/>
    <s v="AA 7785 OA"/>
    <x v="7"/>
    <s v="Kerusakan Akibat Kontaminasi atau Kelembapan"/>
    <x v="15"/>
    <s v="FM 16-7-11-2026"/>
  </r>
  <r>
    <x v="18"/>
    <x v="514"/>
    <n v="1"/>
    <s v="AA 7098 OA"/>
    <x v="7"/>
    <s v="Kerusakan Akibat Kontaminasi atau Kelembapan"/>
    <x v="15"/>
    <s v="FM 16-7-11-2026"/>
  </r>
  <r>
    <x v="84"/>
    <x v="514"/>
    <n v="1"/>
    <s v="AA 7739 OA"/>
    <x v="7"/>
    <s v="Kerusakan Akibat Kontaminasi atau Kelembapan"/>
    <x v="15"/>
    <s v="FM 16-8-11-2026"/>
  </r>
  <r>
    <x v="84"/>
    <x v="514"/>
    <n v="1"/>
    <s v="AA 7296 OA"/>
    <x v="7"/>
    <s v="Kerusakan Akibat Kontaminasi atau Kelembapan"/>
    <x v="15"/>
    <s v="FM 16-8-11-2026"/>
  </r>
  <r>
    <x v="81"/>
    <x v="514"/>
    <n v="1"/>
    <s v="AA 7763 OA"/>
    <x v="7"/>
    <s v="Kerusakan Akibat Kontaminasi atau Kelembapan"/>
    <x v="15"/>
    <s v="FM 16-9-11-2026"/>
  </r>
  <r>
    <x v="81"/>
    <x v="514"/>
    <n v="1"/>
    <s v="AA 7729 OA"/>
    <x v="7"/>
    <s v="Kerusakan Akibat Kontaminasi atau Kelembapan"/>
    <x v="15"/>
    <s v="FM 16-9-11-2026"/>
  </r>
  <r>
    <x v="49"/>
    <x v="514"/>
    <n v="1"/>
    <s v="AA 7769 OA"/>
    <x v="7"/>
    <s v="Kerusakan Akibat Kontaminasi atau Kelembapan"/>
    <x v="15"/>
    <s v="FM 16-10-11-2026"/>
  </r>
  <r>
    <x v="49"/>
    <x v="514"/>
    <n v="1"/>
    <s v="AA 7745 OA"/>
    <x v="7"/>
    <s v="Kerusakan Akibat Kontaminasi atau Kelembapan"/>
    <x v="15"/>
    <s v="FM 16-10-11-2026"/>
  </r>
  <r>
    <x v="49"/>
    <x v="514"/>
    <n v="1"/>
    <s v="AA 7768 OA"/>
    <x v="7"/>
    <s v="Kerusakan Akibat Kontaminasi atau Kelembapan"/>
    <x v="15"/>
    <s v="FM 16-10-11-2026"/>
  </r>
  <r>
    <x v="49"/>
    <x v="514"/>
    <n v="1"/>
    <s v="AA 7059 OA"/>
    <x v="7"/>
    <s v="Kerusakan Akibat Kontaminasi atau Kelembapan"/>
    <x v="15"/>
    <s v="FM 16-10-11-2026"/>
  </r>
  <r>
    <x v="49"/>
    <x v="514"/>
    <n v="1"/>
    <s v="AA 7678 OA"/>
    <x v="7"/>
    <s v="Kerusakan Akibat Kontaminasi atau Kelembapan"/>
    <x v="15"/>
    <s v="FM 16-10-11-2026"/>
  </r>
  <r>
    <x v="49"/>
    <x v="514"/>
    <n v="1"/>
    <s v="AA 7661 OA"/>
    <x v="7"/>
    <s v="Kerusakan Akibat Kontaminasi atau Kelembapan"/>
    <x v="15"/>
    <s v="FM 16-10-11-2026"/>
  </r>
  <r>
    <x v="49"/>
    <x v="514"/>
    <n v="1"/>
    <s v="AA 7618 OA"/>
    <x v="7"/>
    <s v="Kerusakan Akibat Kontaminasi atau Kelembapan"/>
    <x v="15"/>
    <s v="FM 16-10-11-2026"/>
  </r>
  <r>
    <x v="58"/>
    <x v="514"/>
    <n v="1"/>
    <s v="AA 7601 OA"/>
    <x v="7"/>
    <s v="Kerusakan Akibat Kontaminasi atau Kelembapan"/>
    <x v="15"/>
    <s v="FM 16-11-11-2026"/>
  </r>
  <r>
    <x v="75"/>
    <x v="514"/>
    <n v="1"/>
    <s v="AA 7699 OA"/>
    <x v="7"/>
    <s v="Kerusakan Akibat Kontaminasi atau Kelembapan"/>
    <x v="15"/>
    <s v="FM 16-12-11-2026"/>
  </r>
  <r>
    <x v="75"/>
    <x v="514"/>
    <n v="1"/>
    <s v="AA 7056 OA"/>
    <x v="7"/>
    <s v="Kerusakan Akibat Kontaminasi atau Kelembapan"/>
    <x v="15"/>
    <s v="FM 16-12-11-2026"/>
  </r>
  <r>
    <x v="75"/>
    <x v="514"/>
    <n v="1"/>
    <s v="AA 7617 OA"/>
    <x v="7"/>
    <s v="Kerusakan Akibat Kontaminasi atau Kelembapan"/>
    <x v="15"/>
    <s v="FM 16-12-11-2026"/>
  </r>
  <r>
    <x v="75"/>
    <x v="514"/>
    <n v="1"/>
    <s v="AA 7660 OA"/>
    <x v="7"/>
    <s v="Kerusakan Akibat Kontaminasi atau Kelembapan"/>
    <x v="15"/>
    <s v="FM 16-12-11-2026"/>
  </r>
  <r>
    <x v="75"/>
    <x v="514"/>
    <n v="1"/>
    <s v="AA 7550 OA"/>
    <x v="7"/>
    <s v="Kerusakan Akibat Kontaminasi atau Kelembapan"/>
    <x v="15"/>
    <s v="FM 16-12-11-2026"/>
  </r>
  <r>
    <x v="82"/>
    <x v="514"/>
    <n v="1"/>
    <s v="AA 7072 OA"/>
    <x v="7"/>
    <s v="Kerusakan Akibat Kontaminasi atau Kelembapan"/>
    <x v="15"/>
    <s v="FM 16-13-11-2026"/>
  </r>
  <r>
    <x v="5"/>
    <x v="514"/>
    <n v="1"/>
    <s v="AA 7268 OA"/>
    <x v="7"/>
    <s v="Kerusakan Akibat Kontaminasi atau Kelembapan"/>
    <x v="15"/>
    <s v="FM 16-14-11-2026"/>
  </r>
  <r>
    <x v="5"/>
    <x v="514"/>
    <n v="1"/>
    <s v="AA 7080 OA"/>
    <x v="7"/>
    <s v="Kerusakan Akibat Kontaminasi atau Kelembapan"/>
    <x v="15"/>
    <s v="FM 16-14-11-2026"/>
  </r>
  <r>
    <x v="43"/>
    <x v="514"/>
    <n v="1"/>
    <s v="AA 7615 OA"/>
    <x v="7"/>
    <s v="Kerusakan Akibat Kontaminasi atau Kelembapan"/>
    <x v="15"/>
    <s v="FM 16-16-11-2026"/>
  </r>
  <r>
    <x v="92"/>
    <x v="514"/>
    <n v="1"/>
    <s v="AA 7614 OA"/>
    <x v="7"/>
    <s v="Kerusakan Akibat Kontaminasi atau Kelembapan"/>
    <x v="15"/>
    <s v="FM 16-17-11-2026"/>
  </r>
  <r>
    <x v="17"/>
    <x v="514"/>
    <n v="1"/>
    <s v="AA 7271 OA"/>
    <x v="7"/>
    <s v="Kerusakan Akibat Kontaminasi atau Kelembapan"/>
    <x v="15"/>
    <s v="FM 16-18-11-2026"/>
  </r>
  <r>
    <x v="17"/>
    <x v="514"/>
    <n v="1"/>
    <s v="AA 7026 OA"/>
    <x v="7"/>
    <s v="Kerusakan Akibat Kontaminasi atau Kelembapan"/>
    <x v="15"/>
    <s v="FM 16-18-11-2026"/>
  </r>
  <r>
    <x v="17"/>
    <x v="514"/>
    <n v="1"/>
    <s v="AA 7743 OA"/>
    <x v="7"/>
    <s v="Kerusakan Akibat Kontaminasi atau Kelembapan"/>
    <x v="15"/>
    <s v="FM 16-18-11-2026"/>
  </r>
  <r>
    <x v="17"/>
    <x v="514"/>
    <n v="1"/>
    <s v="AA 7740 OA"/>
    <x v="7"/>
    <s v="Kerusakan Akibat Kontaminasi atau Kelembapan"/>
    <x v="15"/>
    <s v="FM 16-18-11-2026"/>
  </r>
  <r>
    <x v="17"/>
    <x v="514"/>
    <n v="1"/>
    <s v="AA 7601 OA"/>
    <x v="7"/>
    <s v="Kerusakan Akibat Kontaminasi atau Kelembapan"/>
    <x v="15"/>
    <s v="FM 16-18-11-2026"/>
  </r>
  <r>
    <x v="7"/>
    <x v="514"/>
    <n v="1"/>
    <s v="AA 7066 OA"/>
    <x v="7"/>
    <s v="Kerusakan Akibat Kontaminasi atau Kelembapan"/>
    <x v="15"/>
    <s v="FM 16-19-11-2026"/>
  </r>
  <r>
    <x v="7"/>
    <x v="514"/>
    <n v="1"/>
    <s v="AA 7816 OA"/>
    <x v="7"/>
    <s v="Kerusakan Akibat Kontaminasi atau Kelembapan"/>
    <x v="15"/>
    <s v="FM 16-19-11-2026"/>
  </r>
  <r>
    <x v="63"/>
    <x v="514"/>
    <n v="1"/>
    <s v="AA 7712 OA"/>
    <x v="7"/>
    <s v="Kerusakan Akibat Kontaminasi atau Kelembapan"/>
    <x v="15"/>
    <s v="FM 16-20-11-2026"/>
  </r>
  <r>
    <x v="63"/>
    <x v="514"/>
    <n v="1"/>
    <s v="AA 7645 OA"/>
    <x v="7"/>
    <s v="Kerusakan Akibat Kontaminasi atau Kelembapan"/>
    <x v="15"/>
    <s v="FM 16-20-11-2026"/>
  </r>
  <r>
    <x v="63"/>
    <x v="514"/>
    <n v="1"/>
    <s v="AA 7594 OA"/>
    <x v="7"/>
    <s v="Kerusakan Akibat Kontaminasi atau Kelembapan"/>
    <x v="15"/>
    <s v="FM 16-20-11-2026"/>
  </r>
  <r>
    <x v="63"/>
    <x v="514"/>
    <n v="1"/>
    <s v="AA 7741 OA"/>
    <x v="7"/>
    <s v="Kerusakan Akibat Kontaminasi atau Kelembapan"/>
    <x v="15"/>
    <s v="FM 16-20-11-2026"/>
  </r>
  <r>
    <x v="8"/>
    <x v="514"/>
    <n v="1"/>
    <s v="AA 7592 OA"/>
    <x v="7"/>
    <s v="Kerusakan Akibat Kontaminasi atau Kelembapan"/>
    <x v="15"/>
    <s v="FM 16-21-11-2026"/>
  </r>
  <r>
    <x v="8"/>
    <x v="514"/>
    <n v="1"/>
    <s v="AA 7202 OA"/>
    <x v="7"/>
    <s v="Kerusakan Akibat Kontaminasi atau Kelembapan"/>
    <x v="15"/>
    <s v="FM 16-21-11-2026"/>
  </r>
  <r>
    <x v="8"/>
    <x v="514"/>
    <n v="1"/>
    <s v="AA 7161 OA"/>
    <x v="7"/>
    <s v="Kerusakan Akibat Kontaminasi atau Kelembapan"/>
    <x v="15"/>
    <s v="FM 16-21-11-2026"/>
  </r>
  <r>
    <x v="8"/>
    <x v="514"/>
    <n v="1"/>
    <s v="AA 7612 OA"/>
    <x v="7"/>
    <s v="Kerusakan Akibat Kontaminasi atau Kelembapan"/>
    <x v="15"/>
    <s v="FM 16-21-11-2026"/>
  </r>
  <r>
    <x v="38"/>
    <x v="514"/>
    <n v="1"/>
    <s v="AA 7785 OA"/>
    <x v="7"/>
    <s v="Kerusakan Akibat Kontaminasi atau Kelembapan"/>
    <x v="15"/>
    <s v="FM 16-22-11-2026"/>
  </r>
  <r>
    <x v="31"/>
    <x v="514"/>
    <n v="1"/>
    <s v="AA 7642 OA"/>
    <x v="7"/>
    <s v="Kerusakan Akibat Kontaminasi atau Kelembapan"/>
    <x v="15"/>
    <s v="FM 16-23-11-2026"/>
  </r>
  <r>
    <x v="64"/>
    <x v="514"/>
    <n v="1"/>
    <s v="AA 7625 OA"/>
    <x v="7"/>
    <s v="Kerusakan Akibat Kontaminasi atau Kelembapan"/>
    <x v="15"/>
    <s v="FM 16-24-11-2026"/>
  </r>
  <r>
    <x v="64"/>
    <x v="514"/>
    <n v="1"/>
    <s v="AA 7734 OA"/>
    <x v="7"/>
    <s v="Kerusakan Akibat Kontaminasi atau Kelembapan"/>
    <x v="15"/>
    <s v="FM 16-24-11-2026"/>
  </r>
  <r>
    <x v="64"/>
    <x v="514"/>
    <n v="1"/>
    <s v="AA 7715 OA"/>
    <x v="7"/>
    <s v="Kerusakan Akibat Kontaminasi atau Kelembapan"/>
    <x v="15"/>
    <s v="FM 16-24-11-2026"/>
  </r>
  <r>
    <x v="64"/>
    <x v="514"/>
    <n v="1"/>
    <s v="AA 7535 OA"/>
    <x v="7"/>
    <s v="Kerusakan Akibat Kontaminasi atau Kelembapan"/>
    <x v="15"/>
    <s v="FM 16-24-11-2026"/>
  </r>
  <r>
    <x v="1"/>
    <x v="514"/>
    <n v="1"/>
    <s v="AA 7786 OA"/>
    <x v="7"/>
    <s v="Kerusakan Akibat Kontaminasi atau Kelembapan"/>
    <x v="15"/>
    <s v="FM 16-25-11-2026"/>
  </r>
  <r>
    <x v="48"/>
    <x v="514"/>
    <n v="1"/>
    <s v="AA 7027 OA"/>
    <x v="7"/>
    <s v="Kerusakan Akibat Kontaminasi atau Kelembapan"/>
    <x v="15"/>
    <s v="FM 16-26-11-2026"/>
  </r>
  <r>
    <x v="65"/>
    <x v="514"/>
    <n v="1"/>
    <s v="AA 7628 OA"/>
    <x v="7"/>
    <s v="Kerusakan Akibat Kontaminasi atau Kelembapan"/>
    <x v="15"/>
    <s v="FM 16-27-11-2026"/>
  </r>
  <r>
    <x v="36"/>
    <x v="514"/>
    <n v="1"/>
    <s v="AA 7626 OA ( B 7458 VGA )"/>
    <x v="7"/>
    <s v="Kerusakan Akibat Kontaminasi atau Kelembapan"/>
    <x v="15"/>
    <s v="FM 16-28-11-2026"/>
  </r>
  <r>
    <x v="36"/>
    <x v="514"/>
    <n v="1"/>
    <s v="AA 7099 OA"/>
    <x v="7"/>
    <s v="Kerusakan Akibat Kontaminasi atau Kelembapan"/>
    <x v="15"/>
    <s v="FM 16-28-11-2026"/>
  </r>
  <r>
    <x v="36"/>
    <x v="514"/>
    <n v="1"/>
    <s v="AA 7618 OA"/>
    <x v="7"/>
    <s v="Kerusakan Akibat Kontaminasi atau Kelembapan"/>
    <x v="15"/>
    <s v="FM 16-28-11-2026"/>
  </r>
  <r>
    <x v="36"/>
    <x v="514"/>
    <n v="1"/>
    <s v="AA 7593 OA"/>
    <x v="7"/>
    <s v="Kerusakan Akibat Kontaminasi atau Kelembapan"/>
    <x v="15"/>
    <s v="FM 16-28-11-2026"/>
  </r>
  <r>
    <x v="36"/>
    <x v="514"/>
    <n v="1"/>
    <s v="AA 7698 OA"/>
    <x v="7"/>
    <s v="Kerusakan Akibat Kontaminasi atau Kelembapan"/>
    <x v="15"/>
    <s v="FM 16-28-11-2026"/>
  </r>
  <r>
    <x v="36"/>
    <x v="514"/>
    <n v="1"/>
    <s v="AA 7270 OA"/>
    <x v="7"/>
    <s v="Kerusakan Akibat Kontaminasi atau Kelembapan"/>
    <x v="15"/>
    <s v="FM 16-28-11-2026"/>
  </r>
  <r>
    <x v="29"/>
    <x v="514"/>
    <n v="1"/>
    <s v="AA 7606 OA"/>
    <x v="7"/>
    <s v="Kerusakan Akibat Kontaminasi atau Kelembapan"/>
    <x v="15"/>
    <s v="FM 16-29-11-2026"/>
  </r>
  <r>
    <x v="29"/>
    <x v="514"/>
    <n v="1"/>
    <s v="AA 7812 OA"/>
    <x v="7"/>
    <s v="Kerusakan Akibat Kontaminasi atau Kelembapan"/>
    <x v="15"/>
    <s v="FM 16-29-11-2026"/>
  </r>
  <r>
    <x v="29"/>
    <x v="514"/>
    <n v="1"/>
    <s v="AA 7795 OA"/>
    <x v="7"/>
    <s v="Kerusakan Akibat Kontaminasi atau Kelembapan"/>
    <x v="15"/>
    <s v="FM 16-29-11-2026"/>
  </r>
  <r>
    <x v="94"/>
    <x v="514"/>
    <n v="1"/>
    <s v="AA 7738 OA"/>
    <x v="7"/>
    <s v="Kerusakan Akibat Kontaminasi atau Kelembapan"/>
    <x v="15"/>
    <s v="FM 16-30-11-2026"/>
  </r>
  <r>
    <x v="79"/>
    <x v="514"/>
    <n v="1"/>
    <s v="AA 7613 OA"/>
    <x v="7"/>
    <s v="Kerusakan Akibat Kontaminasi atau Kelembapan"/>
    <x v="15"/>
    <s v="FM 16-1-12-2026"/>
  </r>
  <r>
    <x v="79"/>
    <x v="514"/>
    <n v="1"/>
    <s v="AA 7739 OA"/>
    <x v="7"/>
    <s v="Kerusakan Akibat Kontaminasi atau Kelembapan"/>
    <x v="15"/>
    <s v="FM 16-1-12-2026"/>
  </r>
  <r>
    <x v="32"/>
    <x v="514"/>
    <n v="1"/>
    <s v="AA 7765 OA"/>
    <x v="7"/>
    <s v="Kerusakan Akibat Kontaminasi atau Kelembapan"/>
    <x v="15"/>
    <s v="FM 16-2-12-2026"/>
  </r>
  <r>
    <x v="32"/>
    <x v="514"/>
    <n v="1"/>
    <s v="AA 7067 OA"/>
    <x v="7"/>
    <s v="Kerusakan Akibat Kontaminasi atau Kelembapan"/>
    <x v="15"/>
    <s v="FM 16-2-12-2026"/>
  </r>
  <r>
    <x v="32"/>
    <x v="514"/>
    <n v="1"/>
    <s v="AA 7132 OA"/>
    <x v="7"/>
    <s v="Kerusakan Akibat Kontaminasi atau Kelembapan"/>
    <x v="15"/>
    <s v="FM 16-2-12-2026"/>
  </r>
  <r>
    <x v="32"/>
    <x v="514"/>
    <n v="1"/>
    <s v="AA 7762 OA"/>
    <x v="7"/>
    <s v="Kerusakan Akibat Kontaminasi atau Kelembapan"/>
    <x v="15"/>
    <s v="FM 16-2-12-2026"/>
  </r>
  <r>
    <x v="89"/>
    <x v="514"/>
    <n v="1"/>
    <s v="AA 7738 OA"/>
    <x v="7"/>
    <s v="Kerusakan Akibat Kontaminasi atau Kelembapan"/>
    <x v="15"/>
    <s v="FM 16-4-12-2026"/>
  </r>
  <r>
    <x v="89"/>
    <x v="514"/>
    <n v="1"/>
    <s v="AA 7708 OA"/>
    <x v="7"/>
    <s v="Kerusakan Akibat Kontaminasi atau Kelembapan"/>
    <x v="15"/>
    <s v="FM 16-4-12-2026"/>
  </r>
  <r>
    <x v="41"/>
    <x v="514"/>
    <n v="1"/>
    <s v="AA 7616 OA"/>
    <x v="7"/>
    <s v="Kerusakan Akibat Kontaminasi atau Kelembapan"/>
    <x v="15"/>
    <s v="FM 16-5-12-2026"/>
  </r>
  <r>
    <x v="41"/>
    <x v="514"/>
    <n v="1"/>
    <s v="AA 7597 OA"/>
    <x v="7"/>
    <s v="Kerusakan Akibat Kontaminasi atau Kelembapan"/>
    <x v="15"/>
    <s v="FM 16-5-12-2026"/>
  </r>
  <r>
    <x v="41"/>
    <x v="514"/>
    <n v="1"/>
    <s v="AA 7699 OA"/>
    <x v="7"/>
    <s v="Kerusakan Akibat Kontaminasi atau Kelembapan"/>
    <x v="15"/>
    <s v="FM 16-5-12-2026"/>
  </r>
  <r>
    <x v="41"/>
    <x v="514"/>
    <n v="3"/>
    <s v="AA 7597 OA"/>
    <x v="7"/>
    <s v="Kerusakan Akibat Kontaminasi atau Kelembapan"/>
    <x v="15"/>
    <s v="FM 16-5-12-2026"/>
  </r>
  <r>
    <x v="16"/>
    <x v="514"/>
    <n v="1"/>
    <s v="AA 7764 OA"/>
    <x v="7"/>
    <s v="Kerusakan Akibat Kontaminasi atau Kelembapan"/>
    <x v="15"/>
    <s v="FM 16-6-12-2026"/>
  </r>
  <r>
    <x v="16"/>
    <x v="514"/>
    <n v="1"/>
    <s v="AA 7594 OA"/>
    <x v="7"/>
    <s v="Kerusakan Akibat Kontaminasi atau Kelembapan"/>
    <x v="15"/>
    <s v="FM 16-6-12-2026"/>
  </r>
  <r>
    <x v="16"/>
    <x v="514"/>
    <n v="1"/>
    <s v="AA 7661 OA"/>
    <x v="7"/>
    <s v="Kerusakan Akibat Kontaminasi atau Kelembapan"/>
    <x v="15"/>
    <s v="FM 16-6-12-2026"/>
  </r>
  <r>
    <x v="16"/>
    <x v="514"/>
    <n v="1"/>
    <s v="AA 7296 OA"/>
    <x v="7"/>
    <s v="Kerusakan Akibat Kontaminasi atau Kelembapan"/>
    <x v="15"/>
    <s v="FM 16-6-12-2026"/>
  </r>
  <r>
    <x v="83"/>
    <x v="514"/>
    <n v="1"/>
    <s v="AA 7295 OA"/>
    <x v="7"/>
    <s v="Kerusakan Akibat Kontaminasi atau Kelembapan"/>
    <x v="15"/>
    <s v="FM 16-7-12-2026"/>
  </r>
  <r>
    <x v="83"/>
    <x v="514"/>
    <n v="1"/>
    <s v="AA 7552 OA"/>
    <x v="7"/>
    <s v="Kerusakan Akibat Kontaminasi atau Kelembapan"/>
    <x v="15"/>
    <s v="FM 16-7-12-2026"/>
  </r>
  <r>
    <x v="42"/>
    <x v="514"/>
    <n v="1"/>
    <s v="AA 7714 OA"/>
    <x v="7"/>
    <s v="Kerusakan Akibat Kontaminasi atau Kelembapan"/>
    <x v="15"/>
    <s v="FM 16-9-12-2026"/>
  </r>
  <r>
    <x v="42"/>
    <x v="514"/>
    <n v="1"/>
    <s v="AA 7606 OA"/>
    <x v="7"/>
    <s v="Kerusakan Akibat Kontaminasi atau Kelembapan"/>
    <x v="15"/>
    <s v="FM 16-9-12-2026"/>
  </r>
  <r>
    <x v="42"/>
    <x v="514"/>
    <n v="1"/>
    <s v="AA 7699 OA"/>
    <x v="7"/>
    <s v="Kerusakan Akibat Kontaminasi atau Kelembapan"/>
    <x v="15"/>
    <s v="FM 16-9-12-2026"/>
  </r>
  <r>
    <x v="45"/>
    <x v="514"/>
    <n v="1"/>
    <s v="AA 7133 OA"/>
    <x v="7"/>
    <s v="Kerusakan Akibat Kontaminasi atau Kelembapan"/>
    <x v="15"/>
    <s v="FM 16-10-12-2026"/>
  </r>
  <r>
    <x v="45"/>
    <x v="514"/>
    <n v="1"/>
    <s v="AA 7765 OA"/>
    <x v="7"/>
    <s v="Kerusakan Akibat Kontaminasi atau Kelembapan"/>
    <x v="15"/>
    <s v="FM 16-10-12-2026"/>
  </r>
  <r>
    <x v="45"/>
    <x v="514"/>
    <n v="1"/>
    <s v="AA 7742 OA"/>
    <x v="7"/>
    <s v="Kerusakan Akibat Kontaminasi atau Kelembapan"/>
    <x v="15"/>
    <s v="FM 16-10-12-2026"/>
  </r>
  <r>
    <x v="45"/>
    <x v="514"/>
    <n v="1"/>
    <s v="AA 7072 OA"/>
    <x v="7"/>
    <s v="Kerusakan Akibat Kontaminasi atau Kelembapan"/>
    <x v="15"/>
    <s v="FM 16-10-12-2026"/>
  </r>
  <r>
    <x v="45"/>
    <x v="514"/>
    <n v="1"/>
    <s v="AA 7288 OA"/>
    <x v="7"/>
    <s v="Kerusakan Akibat Kontaminasi atau Kelembapan"/>
    <x v="15"/>
    <s v="FM 16-10-12-2026"/>
  </r>
  <r>
    <x v="45"/>
    <x v="514"/>
    <n v="1"/>
    <s v="AA 7621 OA"/>
    <x v="7"/>
    <s v="Kerusakan Akibat Kontaminasi atau Kelembapan"/>
    <x v="15"/>
    <s v="FM 16-10-12-2026"/>
  </r>
  <r>
    <x v="23"/>
    <x v="514"/>
    <n v="1"/>
    <s v="AA 7202 OA"/>
    <x v="7"/>
    <s v="Kerusakan Akibat Kontaminasi atau Kelembapan"/>
    <x v="15"/>
    <s v="FM 16-11-12-2026"/>
  </r>
  <r>
    <x v="23"/>
    <x v="514"/>
    <n v="1"/>
    <s v="AA 7613 OA"/>
    <x v="7"/>
    <s v="Kerusakan Akibat Kontaminasi atau Kelembapan"/>
    <x v="15"/>
    <s v="FM 16-11-12-2026"/>
  </r>
  <r>
    <x v="13"/>
    <x v="514"/>
    <n v="1"/>
    <s v="AA 7615 OA"/>
    <x v="7"/>
    <s v="Kerusakan Akibat Kontaminasi atau Kelembapan"/>
    <x v="15"/>
    <s v="FM 16-12-12-2026"/>
  </r>
  <r>
    <x v="13"/>
    <x v="514"/>
    <n v="1"/>
    <s v="AA 7601 OA"/>
    <x v="7"/>
    <s v="Kerusakan Akibat Kontaminasi atau Kelembapan"/>
    <x v="15"/>
    <s v="FM 16-12-12-2026"/>
  </r>
  <r>
    <x v="0"/>
    <x v="514"/>
    <n v="1"/>
    <s v="AA 7595 OA"/>
    <x v="7"/>
    <s v="Kerusakan Akibat Kontaminasi atau Kelembapan"/>
    <x v="15"/>
    <s v="FM 16-13-12-2026"/>
  </r>
  <r>
    <x v="0"/>
    <x v="514"/>
    <n v="1"/>
    <s v="AA 7763 OA"/>
    <x v="7"/>
    <s v="Kerusakan Akibat Kontaminasi atau Kelembapan"/>
    <x v="15"/>
    <s v="FM 16-13-12-2026"/>
  </r>
  <r>
    <x v="0"/>
    <x v="514"/>
    <n v="1"/>
    <s v="AA 7629 OA"/>
    <x v="7"/>
    <s v="Kerusakan Akibat Kontaminasi atau Kelembapan"/>
    <x v="15"/>
    <s v="FM 16-13-12-2026"/>
  </r>
  <r>
    <x v="0"/>
    <x v="514"/>
    <n v="1"/>
    <s v="AA 7806 OA"/>
    <x v="7"/>
    <s v="Kerusakan Akibat Kontaminasi atau Kelembapan"/>
    <x v="15"/>
    <s v="FM 16-13-12-2026"/>
  </r>
  <r>
    <x v="0"/>
    <x v="514"/>
    <n v="1"/>
    <s v="AA 7550 OA"/>
    <x v="7"/>
    <s v="Kerusakan Akibat Kontaminasi atau Kelembapan"/>
    <x v="15"/>
    <s v="FM 16-13-12-2026"/>
  </r>
  <r>
    <x v="66"/>
    <x v="514"/>
    <n v="1"/>
    <s v="AA 7602 OA"/>
    <x v="7"/>
    <s v="Kerusakan Akibat Kontaminasi atau Kelembapan"/>
    <x v="15"/>
    <s v="FM 16-15-12-2026"/>
  </r>
  <r>
    <x v="66"/>
    <x v="514"/>
    <n v="1"/>
    <s v="AA 7525 OA"/>
    <x v="7"/>
    <s v="Kerusakan Akibat Kontaminasi atau Kelembapan"/>
    <x v="15"/>
    <s v="FM 16-15-12-2026"/>
  </r>
  <r>
    <x v="66"/>
    <x v="514"/>
    <n v="1"/>
    <s v="AA 7271 OA"/>
    <x v="7"/>
    <s v="Kerusakan Akibat Kontaminasi atau Kelembapan"/>
    <x v="15"/>
    <s v="FM 16-15-12-2026"/>
  </r>
  <r>
    <x v="66"/>
    <x v="514"/>
    <n v="1"/>
    <s v="AA 7292 OA"/>
    <x v="7"/>
    <s v="Kerusakan Akibat Kontaminasi atau Kelembapan"/>
    <x v="15"/>
    <s v="FM 16-15-12-2026"/>
  </r>
  <r>
    <x v="66"/>
    <x v="514"/>
    <n v="1"/>
    <s v="AA 7612 OA"/>
    <x v="7"/>
    <s v="Kerusakan Akibat Kontaminasi atau Kelembapan"/>
    <x v="15"/>
    <s v="FM 16-15-12-2026"/>
  </r>
  <r>
    <x v="66"/>
    <x v="514"/>
    <n v="1"/>
    <s v="AA 7226 OA"/>
    <x v="7"/>
    <s v="Kerusakan Akibat Kontaminasi atau Kelembapan"/>
    <x v="15"/>
    <s v="FM 16-15-12-2026"/>
  </r>
  <r>
    <x v="68"/>
    <x v="514"/>
    <n v="1"/>
    <s v="AA 7716 OA"/>
    <x v="7"/>
    <s v="Kerusakan Akibat Kontaminasi atau Kelembapan"/>
    <x v="15"/>
    <s v="FM 16-16-12-2026"/>
  </r>
  <r>
    <x v="68"/>
    <x v="514"/>
    <n v="1"/>
    <s v="AA 7286 OA"/>
    <x v="7"/>
    <s v="Kerusakan Akibat Kontaminasi atau Kelembapan"/>
    <x v="15"/>
    <s v="FM 16-16-12-2026"/>
  </r>
  <r>
    <x v="56"/>
    <x v="514"/>
    <n v="1"/>
    <s v="AA 7816 OA"/>
    <x v="7"/>
    <s v="Kerusakan Akibat Kontaminasi atau Kelembapan"/>
    <x v="15"/>
    <s v="FM 16-17-12-2026"/>
  </r>
  <r>
    <x v="56"/>
    <x v="514"/>
    <n v="1"/>
    <s v="AA 7768 OA"/>
    <x v="7"/>
    <s v="Kerusakan Akibat Kontaminasi atau Kelembapan"/>
    <x v="15"/>
    <s v="FM 16-17-12-2026"/>
  </r>
  <r>
    <x v="56"/>
    <x v="514"/>
    <n v="1"/>
    <s v="AA 7737 OA"/>
    <x v="7"/>
    <s v="Kerusakan Akibat Kontaminasi atau Kelembapan"/>
    <x v="15"/>
    <s v="FM 16-17-12-2026"/>
  </r>
  <r>
    <x v="56"/>
    <x v="514"/>
    <n v="1"/>
    <s v="AA L 7796 UV"/>
    <x v="7"/>
    <s v="Kerusakan Akibat Kontaminasi atau Kelembapan"/>
    <x v="15"/>
    <s v="FM 16-17-12-2026"/>
  </r>
  <r>
    <x v="56"/>
    <x v="514"/>
    <n v="1"/>
    <s v="AA 7614 OA"/>
    <x v="7"/>
    <s v="Kerusakan Akibat Kontaminasi atau Kelembapan"/>
    <x v="15"/>
    <s v="FM 16-17-12-2026"/>
  </r>
  <r>
    <x v="69"/>
    <x v="514"/>
    <n v="1"/>
    <s v="AA 7131 OA"/>
    <x v="7"/>
    <s v="Kerusakan Akibat Kontaminasi atau Kelembapan"/>
    <x v="15"/>
    <s v="FM 16-18-12-2026"/>
  </r>
  <r>
    <x v="69"/>
    <x v="514"/>
    <n v="1"/>
    <s v="AA 7269 OA"/>
    <x v="7"/>
    <s v="Kerusakan Akibat Kontaminasi atau Kelembapan"/>
    <x v="15"/>
    <s v="FM 16-18-12-2026"/>
  </r>
  <r>
    <x v="69"/>
    <x v="514"/>
    <n v="1"/>
    <s v="AA 7809 OA"/>
    <x v="7"/>
    <s v="Kerusakan Akibat Kontaminasi atau Kelembapan"/>
    <x v="15"/>
    <s v="FM 16-18-12-2026"/>
  </r>
  <r>
    <x v="69"/>
    <x v="514"/>
    <n v="1"/>
    <s v="AA 7617 OA"/>
    <x v="7"/>
    <s v="Kerusakan Akibat Kontaminasi atau Kelembapan"/>
    <x v="15"/>
    <s v="FM 16-18-12-2026"/>
  </r>
  <r>
    <x v="69"/>
    <x v="514"/>
    <n v="1"/>
    <s v="AA 7743 OA"/>
    <x v="7"/>
    <s v="Kerusakan Akibat Kontaminasi atau Kelembapan"/>
    <x v="15"/>
    <s v="FM 16-18-12-2026"/>
  </r>
  <r>
    <x v="69"/>
    <x v="514"/>
    <n v="1"/>
    <s v="AA 7660 OA"/>
    <x v="7"/>
    <s v="Kerusakan Akibat Kontaminasi atau Kelembapan"/>
    <x v="15"/>
    <s v="FM 16-18-12-2026"/>
  </r>
  <r>
    <x v="69"/>
    <x v="514"/>
    <n v="1"/>
    <s v="AA 7785 OA"/>
    <x v="7"/>
    <s v="Kerusakan Akibat Kontaminasi atau Kelembapan"/>
    <x v="15"/>
    <s v="FM 16-18-12-2026"/>
  </r>
  <r>
    <x v="70"/>
    <x v="514"/>
    <n v="1"/>
    <s v="AA 7616 OA"/>
    <x v="7"/>
    <s v="Kerusakan Akibat Kontaminasi atau Kelembapan"/>
    <x v="15"/>
    <s v="FM 16-19-12-2026"/>
  </r>
  <r>
    <x v="70"/>
    <x v="514"/>
    <n v="1"/>
    <s v="AA 7099 OA"/>
    <x v="7"/>
    <s v="Kerusakan Akibat Kontaminasi atau Kelembapan"/>
    <x v="15"/>
    <s v="FM 16-19-12-2026"/>
  </r>
  <r>
    <x v="70"/>
    <x v="514"/>
    <n v="1"/>
    <s v="AA 7058 OA"/>
    <x v="7"/>
    <s v="Kerusakan Akibat Kontaminasi atau Kelembapan"/>
    <x v="15"/>
    <s v="FM 16-19-12-2026"/>
  </r>
  <r>
    <x v="12"/>
    <x v="514"/>
    <n v="1"/>
    <s v="AA 7740 OA"/>
    <x v="7"/>
    <s v="Kerusakan Akibat Kontaminasi atau Kelembapan"/>
    <x v="15"/>
    <s v="FM 16-20-12-2026"/>
  </r>
  <r>
    <x v="76"/>
    <x v="514"/>
    <n v="1"/>
    <s v="AA 7593 OA"/>
    <x v="7"/>
    <s v="Kerusakan Akibat Kontaminasi atau Kelembapan"/>
    <x v="15"/>
    <s v="FM 16-21-12-2026"/>
  </r>
  <r>
    <x v="76"/>
    <x v="514"/>
    <n v="1"/>
    <s v="AA 7066 OA"/>
    <x v="7"/>
    <s v="Kerusakan Akibat Kontaminasi atau Kelembapan"/>
    <x v="15"/>
    <s v="FM 16-21-12-2026"/>
  </r>
  <r>
    <x v="76"/>
    <x v="514"/>
    <n v="1"/>
    <s v="AA 7606 OA"/>
    <x v="7"/>
    <s v="Kerusakan Akibat Kontaminasi atau Kelembapan"/>
    <x v="15"/>
    <s v="FM 16-21-12-2026"/>
  </r>
  <r>
    <x v="33"/>
    <x v="514"/>
    <n v="1"/>
    <s v="AA 7161 OA"/>
    <x v="7"/>
    <s v="Kerusakan Akibat Kontaminasi atau Kelembapan"/>
    <x v="15"/>
    <s v="FM 16-22-12-2026"/>
  </r>
  <r>
    <x v="33"/>
    <x v="514"/>
    <n v="1"/>
    <s v="AA 7625 OA"/>
    <x v="7"/>
    <s v="Kerusakan Akibat Kontaminasi atau Kelembapan"/>
    <x v="15"/>
    <s v="FM 16-22-12-2026"/>
  </r>
  <r>
    <x v="9"/>
    <x v="514"/>
    <n v="1"/>
    <s v="AA 7698 OA"/>
    <x v="7"/>
    <s v="Kerusakan Akibat Kontaminasi atau Kelembapan"/>
    <x v="15"/>
    <s v="FM 16-23-12-2026"/>
  </r>
  <r>
    <x v="9"/>
    <x v="514"/>
    <n v="1"/>
    <s v="AA 7056 OA"/>
    <x v="7"/>
    <s v="Kerusakan Akibat Kontaminasi atau Kelembapan"/>
    <x v="15"/>
    <s v="FM 16-23-12-2026"/>
  </r>
  <r>
    <x v="9"/>
    <x v="514"/>
    <n v="1"/>
    <s v="AA 7769 OA"/>
    <x v="7"/>
    <s v="Kerusakan Akibat Kontaminasi atau Kelembapan"/>
    <x v="15"/>
    <s v="FM 16-23-12-2026"/>
  </r>
  <r>
    <x v="9"/>
    <x v="514"/>
    <n v="1"/>
    <s v="AA 7670 OA"/>
    <x v="7"/>
    <s v="Kerusakan Akibat Kontaminasi atau Kelembapan"/>
    <x v="15"/>
    <s v="FM 16-23-12-2026"/>
  </r>
  <r>
    <x v="10"/>
    <x v="514"/>
    <n v="1"/>
    <s v="AA 7295 OA"/>
    <x v="7"/>
    <s v="Kerusakan Akibat Kontaminasi atau Kelembapan"/>
    <x v="15"/>
    <s v="FM 16-25-12-2026"/>
  </r>
  <r>
    <x v="10"/>
    <x v="514"/>
    <n v="1"/>
    <s v="AA 7072 OA"/>
    <x v="7"/>
    <s v="Kerusakan Akibat Kontaminasi atau Kelembapan"/>
    <x v="15"/>
    <s v="FM 16-25-12-2026"/>
  </r>
  <r>
    <x v="10"/>
    <x v="514"/>
    <n v="1"/>
    <s v="AA 7268 OA"/>
    <x v="7"/>
    <s v="Kerusakan Akibat Kontaminasi atau Kelembapan"/>
    <x v="15"/>
    <s v="FM 16-25-12-2026"/>
  </r>
  <r>
    <x v="10"/>
    <x v="514"/>
    <n v="1"/>
    <s v="AA 7603 OA"/>
    <x v="7"/>
    <s v="Kerusakan Akibat Kontaminasi atau Kelembapan"/>
    <x v="15"/>
    <s v="FM 16-25-12-2026"/>
  </r>
  <r>
    <x v="10"/>
    <x v="514"/>
    <n v="1"/>
    <s v="AA 7642 OA"/>
    <x v="7"/>
    <s v="Kerusakan Akibat Kontaminasi atau Kelembapan"/>
    <x v="15"/>
    <s v="FM 16-25-12-2026"/>
  </r>
  <r>
    <x v="10"/>
    <x v="514"/>
    <n v="1"/>
    <s v="AA 7270 OA"/>
    <x v="7"/>
    <s v="Kerusakan Akibat Kontaminasi atau Kelembapan"/>
    <x v="15"/>
    <s v="FM 16-25-12-2026"/>
  </r>
  <r>
    <x v="10"/>
    <x v="514"/>
    <n v="1"/>
    <s v="AA 7660 OA"/>
    <x v="7"/>
    <s v="Kerusakan Akibat Kontaminasi atau Kelembapan"/>
    <x v="15"/>
    <s v="FM 16-25-12-2026"/>
  </r>
  <r>
    <x v="10"/>
    <x v="514"/>
    <n v="1"/>
    <s v="AA 7743 OA"/>
    <x v="7"/>
    <s v="Kerusakan Akibat Kontaminasi atau Kelembapan"/>
    <x v="15"/>
    <s v="FM 16-25-12-2026"/>
  </r>
  <r>
    <x v="10"/>
    <x v="514"/>
    <n v="1"/>
    <s v="AA 7786 OA"/>
    <x v="7"/>
    <s v="Kerusakan Akibat Kontaminasi atau Kelembapan"/>
    <x v="15"/>
    <s v="FM 16-25-12-2026"/>
  </r>
  <r>
    <x v="2"/>
    <x v="514"/>
    <n v="1"/>
    <s v="AA 7594 OA"/>
    <x v="7"/>
    <s v="Kerusakan Akibat Kontaminasi atau Kelembapan"/>
    <x v="15"/>
    <s v="FM 16-27-12-2026"/>
  </r>
  <r>
    <x v="2"/>
    <x v="514"/>
    <n v="1"/>
    <s v="AA 7296 OA"/>
    <x v="7"/>
    <s v="Kerusakan Akibat Kontaminasi atau Kelembapan"/>
    <x v="15"/>
    <s v="FM 16-27-12-2026"/>
  </r>
  <r>
    <x v="2"/>
    <x v="514"/>
    <n v="1"/>
    <s v="AA 7029 OA"/>
    <x v="7"/>
    <s v="Kerusakan Akibat Kontaminasi atau Kelembapan"/>
    <x v="15"/>
    <s v="FM 16-27-12-2026"/>
  </r>
  <r>
    <x v="2"/>
    <x v="514"/>
    <n v="1"/>
    <s v="AA 7741 OA"/>
    <x v="7"/>
    <s v="Kerusakan Akibat Kontaminasi atau Kelembapan"/>
    <x v="15"/>
    <s v="FM 16-27-12-2026"/>
  </r>
  <r>
    <x v="46"/>
    <x v="514"/>
    <n v="1"/>
    <s v="AA 7132 OA"/>
    <x v="7"/>
    <s v="Kerusakan Akibat Kontaminasi atau Kelembapan"/>
    <x v="15"/>
    <s v="FM 16-28-12-2026"/>
  </r>
  <r>
    <x v="50"/>
    <x v="514"/>
    <n v="1"/>
    <s v="AA 7027 OA"/>
    <x v="7"/>
    <s v="Kerusakan Akibat Kontaminasi atau Kelembapan"/>
    <x v="15"/>
    <s v="FM 16-31-12-2026"/>
  </r>
  <r>
    <x v="50"/>
    <x v="514"/>
    <n v="1"/>
    <s v="AA 7738 OA"/>
    <x v="7"/>
    <s v="Kerusakan Akibat Kontaminasi atau Kelembapan"/>
    <x v="15"/>
    <s v="FM 16-31-12-2026"/>
  </r>
  <r>
    <x v="50"/>
    <x v="514"/>
    <n v="1"/>
    <s v="AA 7570 OA"/>
    <x v="7"/>
    <s v="Kerusakan Akibat Kontaminasi atau Kelembapan"/>
    <x v="15"/>
    <s v="FM 16-31-12-2026"/>
  </r>
  <r>
    <x v="60"/>
    <x v="515"/>
    <n v="1"/>
    <s v="AA 7724 OA"/>
    <x v="7"/>
    <s v="Kerusakan Akibat Kontaminasi atau Kelembapan"/>
    <x v="15"/>
    <s v="FM 16-2-1-2026"/>
  </r>
  <r>
    <x v="90"/>
    <x v="515"/>
    <n v="1"/>
    <s v="AA 7679 OA"/>
    <x v="7"/>
    <s v="Kerusakan Akibat Kontaminasi atau Kelembapan"/>
    <x v="15"/>
    <s v="FM 16-4-1-2026"/>
  </r>
  <r>
    <x v="51"/>
    <x v="515"/>
    <n v="1"/>
    <s v="AA 7725 OA"/>
    <x v="7"/>
    <s v="Kerusakan Akibat Kontaminasi atau Kelembapan"/>
    <x v="15"/>
    <s v="FM 16-5-1-2026"/>
  </r>
  <r>
    <x v="51"/>
    <x v="515"/>
    <n v="1"/>
    <s v="AA 7725 OA"/>
    <x v="7"/>
    <s v="Kerusakan Akibat Kontaminasi atau Kelembapan"/>
    <x v="15"/>
    <s v="FM 16-5-1-2026"/>
  </r>
  <r>
    <x v="4"/>
    <x v="515"/>
    <n v="1"/>
    <s v="AA 7759 OA"/>
    <x v="7"/>
    <s v="Kerusakan Akibat Kontaminasi atau Kelembapan"/>
    <x v="15"/>
    <s v="FM 16-8-1-2026"/>
  </r>
  <r>
    <x v="4"/>
    <x v="515"/>
    <n v="1"/>
    <s v="AA 7761 OA"/>
    <x v="7"/>
    <s v="Kerusakan Akibat Kontaminasi atau Kelembapan"/>
    <x v="15"/>
    <s v="FM 16-8-1-2026"/>
  </r>
  <r>
    <x v="4"/>
    <x v="515"/>
    <n v="1"/>
    <s v="AA 7814 OA"/>
    <x v="7"/>
    <s v="Kerusakan Akibat Kontaminasi atau Kelembapan"/>
    <x v="15"/>
    <s v="FM 16-8-1-2026"/>
  </r>
  <r>
    <x v="52"/>
    <x v="515"/>
    <n v="1"/>
    <s v="AA 7758 OA"/>
    <x v="7"/>
    <s v="Kerusakan Akibat Kontaminasi atau Kelembapan"/>
    <x v="15"/>
    <s v="FM 16-9-1-2026"/>
  </r>
  <r>
    <x v="80"/>
    <x v="515"/>
    <n v="1"/>
    <s v="AA 7678 OA"/>
    <x v="7"/>
    <s v="Kerusakan Akibat Kontaminasi atau Kelembapan"/>
    <x v="15"/>
    <s v="FM 16-23-1-2026"/>
  </r>
  <r>
    <x v="35"/>
    <x v="515"/>
    <n v="1"/>
    <s v="AA 7819 OA"/>
    <x v="7"/>
    <s v="Kerusakan Akibat Kontaminasi atau Kelembapan"/>
    <x v="15"/>
    <s v="FM 16-26-1-2026"/>
  </r>
  <r>
    <x v="11"/>
    <x v="515"/>
    <n v="1"/>
    <s v="AA 7724 OA"/>
    <x v="7"/>
    <s v="Kerusakan Akibat Kontaminasi atau Kelembapan"/>
    <x v="15"/>
    <s v="FM 16-28-1-2026"/>
  </r>
  <r>
    <x v="22"/>
    <x v="515"/>
    <n v="1"/>
    <s v="AA JOMBOR"/>
    <x v="7"/>
    <s v="Kerusakan Akibat Kontaminasi atau Kelembapan"/>
    <x v="15"/>
    <s v="FM 16-6-11-2026"/>
  </r>
  <r>
    <x v="22"/>
    <x v="515"/>
    <n v="1"/>
    <s v="AA 7760 OA"/>
    <x v="7"/>
    <s v="Kerusakan Akibat Kontaminasi atau Kelembapan"/>
    <x v="15"/>
    <s v="FM 16-6-11-2026"/>
  </r>
  <r>
    <x v="18"/>
    <x v="515"/>
    <n v="1"/>
    <s v="AA 7805 OA"/>
    <x v="7"/>
    <s v="Kerusakan Akibat Kontaminasi atau Kelembapan"/>
    <x v="15"/>
    <s v="FM 16-7-11-2026"/>
  </r>
  <r>
    <x v="18"/>
    <x v="515"/>
    <n v="1"/>
    <s v="AA 7724 OA"/>
    <x v="7"/>
    <s v="Kerusakan Akibat Kontaminasi atau Kelembapan"/>
    <x v="15"/>
    <s v="FM 16-7-11-2026"/>
  </r>
  <r>
    <x v="49"/>
    <x v="515"/>
    <n v="1"/>
    <s v="AA 7802 OA"/>
    <x v="7"/>
    <s v="Kerusakan Akibat Kontaminasi atau Kelembapan"/>
    <x v="15"/>
    <s v="FM 16-10-11-2026"/>
  </r>
  <r>
    <x v="49"/>
    <x v="515"/>
    <n v="1"/>
    <s v="AA 7758 OA"/>
    <x v="7"/>
    <s v="Kerusakan Akibat Kontaminasi atau Kelembapan"/>
    <x v="15"/>
    <s v="FM 16-10-11-2026"/>
  </r>
  <r>
    <x v="58"/>
    <x v="515"/>
    <n v="1"/>
    <s v="AA 7761 OA"/>
    <x v="7"/>
    <s v="Kerusakan Akibat Kontaminasi atau Kelembapan"/>
    <x v="15"/>
    <s v="FM 16-11-11-2026"/>
  </r>
  <r>
    <x v="5"/>
    <x v="515"/>
    <n v="1"/>
    <s v="AA 7725 OA"/>
    <x v="7"/>
    <s v="Kerusakan Akibat Kontaminasi atau Kelembapan"/>
    <x v="15"/>
    <s v="FM 16-14-11-2026"/>
  </r>
  <r>
    <x v="6"/>
    <x v="515"/>
    <n v="1"/>
    <s v="AA 7759 OA"/>
    <x v="7"/>
    <s v="Kerusakan Akibat Kontaminasi atau Kelembapan"/>
    <x v="15"/>
    <s v="FM 16-15-11-2026"/>
  </r>
  <r>
    <x v="6"/>
    <x v="515"/>
    <n v="1"/>
    <s v="AA 7678 OA"/>
    <x v="7"/>
    <s v="Kerusakan Akibat Kontaminasi atau Kelembapan"/>
    <x v="15"/>
    <s v="FM 16-15-11-2026"/>
  </r>
  <r>
    <x v="17"/>
    <x v="515"/>
    <n v="1"/>
    <s v="AA 7801 OA"/>
    <x v="7"/>
    <s v="Kerusakan Akibat Kontaminasi atau Kelembapan"/>
    <x v="15"/>
    <s v="FM 16-18-11-2026"/>
  </r>
  <r>
    <x v="38"/>
    <x v="515"/>
    <n v="1"/>
    <s v="AA 7803 OA"/>
    <x v="7"/>
    <s v="Kerusakan Akibat Kontaminasi atau Kelembapan"/>
    <x v="15"/>
    <s v="FM 16-22-11-2026"/>
  </r>
  <r>
    <x v="36"/>
    <x v="515"/>
    <n v="1"/>
    <s v="AA 7681 OA"/>
    <x v="7"/>
    <s v="Kerusakan Akibat Kontaminasi atau Kelembapan"/>
    <x v="15"/>
    <s v="FM 16-28-11-2026"/>
  </r>
  <r>
    <x v="79"/>
    <x v="515"/>
    <n v="1"/>
    <s v="DD 7291 MZ"/>
    <x v="7"/>
    <s v="Kerusakan Akibat Kontaminasi atau Kelembapan"/>
    <x v="15"/>
    <s v="FM 16-1-12-2026"/>
  </r>
  <r>
    <x v="59"/>
    <x v="515"/>
    <n v="1"/>
    <s v="AA 7680 OA"/>
    <x v="7"/>
    <s v="Kerusakan Akibat Kontaminasi atau Kelembapan"/>
    <x v="15"/>
    <s v="FM 16-3-12-2026"/>
  </r>
  <r>
    <x v="59"/>
    <x v="515"/>
    <n v="1"/>
    <s v="AA 7724 OA"/>
    <x v="7"/>
    <s v="Kerusakan Akibat Kontaminasi atau Kelembapan"/>
    <x v="15"/>
    <s v="FM 16-3-12-2026"/>
  </r>
  <r>
    <x v="41"/>
    <x v="515"/>
    <n v="1"/>
    <s v="AA 7760 OA"/>
    <x v="7"/>
    <s v="Kerusakan Akibat Kontaminasi atau Kelembapan"/>
    <x v="15"/>
    <s v="FM 16-5-12-2026"/>
  </r>
  <r>
    <x v="41"/>
    <x v="515"/>
    <n v="1"/>
    <s v="AA 7597 OA"/>
    <x v="7"/>
    <s v="Kerusakan Akibat Kontaminasi atau Kelembapan"/>
    <x v="15"/>
    <s v="FM 16-5-12-2026"/>
  </r>
  <r>
    <x v="57"/>
    <x v="515"/>
    <n v="1"/>
    <s v="AA 7814 OA"/>
    <x v="7"/>
    <s v="Kerusakan Akibat Kontaminasi atau Kelembapan"/>
    <x v="15"/>
    <s v="FM 16-8-12-2026"/>
  </r>
  <r>
    <x v="57"/>
    <x v="515"/>
    <n v="1"/>
    <s v="AA 7725 OA"/>
    <x v="7"/>
    <s v="Kerusakan Akibat Kontaminasi atau Kelembapan"/>
    <x v="15"/>
    <s v="FM 16-8-12-2026"/>
  </r>
  <r>
    <x v="45"/>
    <x v="515"/>
    <n v="1"/>
    <s v="AA 7758 OA"/>
    <x v="7"/>
    <s v="Kerusakan Akibat Kontaminasi atau Kelembapan"/>
    <x v="15"/>
    <s v="FM 16-10-12-2026"/>
  </r>
  <r>
    <x v="13"/>
    <x v="515"/>
    <n v="1"/>
    <s v="AA 7761 OA"/>
    <x v="7"/>
    <s v="Kerusakan Akibat Kontaminasi atau Kelembapan"/>
    <x v="15"/>
    <s v="FM 16-12-12-2026"/>
  </r>
  <r>
    <x v="87"/>
    <x v="515"/>
    <n v="1"/>
    <s v="AA 7759 OA"/>
    <x v="7"/>
    <s v="Kerusakan Akibat Kontaminasi atau Kelembapan"/>
    <x v="15"/>
    <s v="FM 16-14-12-2026"/>
  </r>
  <r>
    <x v="56"/>
    <x v="515"/>
    <n v="1"/>
    <s v="AA 7801 OA"/>
    <x v="7"/>
    <s v="Kerusakan Akibat Kontaminasi atau Kelembapan"/>
    <x v="15"/>
    <s v="FM 16-17-12-2026"/>
  </r>
  <r>
    <x v="9"/>
    <x v="515"/>
    <n v="1"/>
    <s v="DD 7715 ME"/>
    <x v="7"/>
    <s v="Kerusakan Akibat Kontaminasi atau Kelembapan"/>
    <x v="15"/>
    <s v="FM 16-23-12-2026"/>
  </r>
  <r>
    <x v="9"/>
    <x v="515"/>
    <n v="1"/>
    <s v="AA 7805 OA"/>
    <x v="7"/>
    <s v="Kerusakan Akibat Kontaminasi atau Kelembapan"/>
    <x v="15"/>
    <s v="FM 16-23-12-2026"/>
  </r>
  <r>
    <x v="9"/>
    <x v="515"/>
    <n v="1"/>
    <s v="DD 7618 ME"/>
    <x v="7"/>
    <s v="Kerusakan Akibat Kontaminasi atau Kelembapan"/>
    <x v="15"/>
    <s v="FM 16-23-12-2026"/>
  </r>
  <r>
    <x v="95"/>
    <x v="515"/>
    <n v="1"/>
    <s v="AA 7516 OD // EFESIENSI"/>
    <x v="7"/>
    <s v="Kerusakan Akibat Kontaminasi atau Kelembapan"/>
    <x v="15"/>
    <s v="FM 16-24-12-2026"/>
  </r>
  <r>
    <x v="95"/>
    <x v="515"/>
    <n v="1"/>
    <s v="AA 7678 OA"/>
    <x v="7"/>
    <s v="Kerusakan Akibat Kontaminasi atau Kelembapan"/>
    <x v="15"/>
    <s v="FM 16-24-12-2026"/>
  </r>
  <r>
    <x v="50"/>
    <x v="515"/>
    <n v="1"/>
    <s v="DD 7291 MZ"/>
    <x v="7"/>
    <s v="Kerusakan Akibat Kontaminasi atau Kelembapan"/>
    <x v="15"/>
    <s v="FM 16-31-12-2026"/>
  </r>
  <r>
    <x v="60"/>
    <x v="516"/>
    <n v="1"/>
    <s v="AA 7724 OA"/>
    <x v="7"/>
    <s v="Kerusakan Akibat Kontaminasi atau Kelembapan"/>
    <x v="15"/>
    <s v="FM 16-2-1-2026"/>
  </r>
  <r>
    <x v="90"/>
    <x v="516"/>
    <n v="1"/>
    <s v="AA 7679 OA"/>
    <x v="7"/>
    <s v="Kerusakan Akibat Kontaminasi atau Kelembapan"/>
    <x v="15"/>
    <s v="FM 16-4-1-2026"/>
  </r>
  <r>
    <x v="51"/>
    <x v="516"/>
    <n v="1"/>
    <s v="AA 7725 OA"/>
    <x v="7"/>
    <s v="Kerusakan Akibat Kontaminasi atau Kelembapan"/>
    <x v="15"/>
    <s v="FM 16-5-1-2026"/>
  </r>
  <r>
    <x v="51"/>
    <x v="516"/>
    <n v="1"/>
    <s v="AA 7725 OA"/>
    <x v="7"/>
    <s v="Kerusakan Akibat Kontaminasi atau Kelembapan"/>
    <x v="15"/>
    <s v="FM 16-5-1-2026"/>
  </r>
  <r>
    <x v="4"/>
    <x v="516"/>
    <n v="1"/>
    <s v="AA 7761 OA"/>
    <x v="7"/>
    <s v="Kerusakan Akibat Kontaminasi atau Kelembapan"/>
    <x v="15"/>
    <s v="FM 16-8-1-2026"/>
  </r>
  <r>
    <x v="4"/>
    <x v="516"/>
    <n v="1"/>
    <s v="AA 7814 OA"/>
    <x v="7"/>
    <s v="Kerusakan Akibat Kontaminasi atau Kelembapan"/>
    <x v="15"/>
    <s v="FM 16-8-1-2026"/>
  </r>
  <r>
    <x v="4"/>
    <x v="516"/>
    <n v="1"/>
    <s v="AA 7759 OA"/>
    <x v="7"/>
    <s v="Kerusakan Akibat Kontaminasi atau Kelembapan"/>
    <x v="15"/>
    <s v="FM 16-8-1-2026"/>
  </r>
  <r>
    <x v="52"/>
    <x v="516"/>
    <n v="1"/>
    <s v="AA 7758 OA"/>
    <x v="7"/>
    <s v="Kerusakan Akibat Kontaminasi atau Kelembapan"/>
    <x v="15"/>
    <s v="FM 16-9-1-2026"/>
  </r>
  <r>
    <x v="80"/>
    <x v="516"/>
    <n v="1"/>
    <s v="AA 7678 OA"/>
    <x v="7"/>
    <s v="Kerusakan Akibat Kontaminasi atau Kelembapan"/>
    <x v="15"/>
    <s v="FM 16-23-1-2026"/>
  </r>
  <r>
    <x v="35"/>
    <x v="516"/>
    <n v="1"/>
    <s v="AA 7819 OA"/>
    <x v="7"/>
    <s v="Kerusakan Akibat Kontaminasi atau Kelembapan"/>
    <x v="15"/>
    <s v="FM 16-26-1-2026"/>
  </r>
  <r>
    <x v="11"/>
    <x v="516"/>
    <n v="1"/>
    <s v="AA 7724 OA"/>
    <x v="7"/>
    <s v="Kerusakan Akibat Kontaminasi atau Kelembapan"/>
    <x v="15"/>
    <s v="FM 16-28-1-2026"/>
  </r>
  <r>
    <x v="22"/>
    <x v="516"/>
    <n v="1"/>
    <s v="AA JOMBOR"/>
    <x v="7"/>
    <s v="Kerusakan Akibat Kontaminasi atau Kelembapan"/>
    <x v="15"/>
    <s v="FM 16-6-11-2026"/>
  </r>
  <r>
    <x v="22"/>
    <x v="516"/>
    <n v="1"/>
    <s v="AA 7760 OA"/>
    <x v="7"/>
    <s v="Kerusakan Akibat Kontaminasi atau Kelembapan"/>
    <x v="15"/>
    <s v="FM 16-6-11-2026"/>
  </r>
  <r>
    <x v="18"/>
    <x v="516"/>
    <n v="1"/>
    <s v="AA 7805 OA"/>
    <x v="7"/>
    <s v="Kerusakan Akibat Kontaminasi atau Kelembapan"/>
    <x v="15"/>
    <s v="FM 16-7-11-2026"/>
  </r>
  <r>
    <x v="18"/>
    <x v="516"/>
    <n v="1"/>
    <s v="AA 7724 OA"/>
    <x v="7"/>
    <s v="Kerusakan Akibat Kontaminasi atau Kelembapan"/>
    <x v="15"/>
    <s v="FM 16-7-11-2026"/>
  </r>
  <r>
    <x v="49"/>
    <x v="516"/>
    <n v="1"/>
    <s v="AA 7802 OA"/>
    <x v="7"/>
    <s v="Kerusakan Akibat Kontaminasi atau Kelembapan"/>
    <x v="15"/>
    <s v="FM 16-10-11-2026"/>
  </r>
  <r>
    <x v="49"/>
    <x v="516"/>
    <n v="1"/>
    <s v="AA 7758 OA"/>
    <x v="7"/>
    <s v="Kerusakan Akibat Kontaminasi atau Kelembapan"/>
    <x v="15"/>
    <s v="FM 16-10-11-2026"/>
  </r>
  <r>
    <x v="58"/>
    <x v="516"/>
    <n v="1"/>
    <s v="AA 7761 OA"/>
    <x v="7"/>
    <s v="Kerusakan Akibat Kontaminasi atau Kelembapan"/>
    <x v="15"/>
    <s v="FM 16-11-11-2026"/>
  </r>
  <r>
    <x v="5"/>
    <x v="516"/>
    <n v="1"/>
    <s v="AA 7725 OA"/>
    <x v="7"/>
    <s v="Kerusakan Akibat Kontaminasi atau Kelembapan"/>
    <x v="15"/>
    <s v="FM 16-14-11-2026"/>
  </r>
  <r>
    <x v="6"/>
    <x v="516"/>
    <n v="1"/>
    <s v="AA 7759 OA"/>
    <x v="7"/>
    <s v="Kerusakan Akibat Kontaminasi atau Kelembapan"/>
    <x v="15"/>
    <s v="FM 16-15-11-2026"/>
  </r>
  <r>
    <x v="6"/>
    <x v="516"/>
    <n v="1"/>
    <s v="AA 7678 OA"/>
    <x v="7"/>
    <s v="Kerusakan Akibat Kontaminasi atau Kelembapan"/>
    <x v="15"/>
    <s v="FM 16-15-11-2026"/>
  </r>
  <r>
    <x v="17"/>
    <x v="516"/>
    <n v="1"/>
    <s v="AA 7801 OA"/>
    <x v="7"/>
    <s v="Kerusakan Akibat Kontaminasi atau Kelembapan"/>
    <x v="15"/>
    <s v="FM 16-18-11-2026"/>
  </r>
  <r>
    <x v="38"/>
    <x v="516"/>
    <n v="1"/>
    <s v="AA 7803 OA"/>
    <x v="7"/>
    <s v="Kerusakan Akibat Kontaminasi atau Kelembapan"/>
    <x v="15"/>
    <s v="FM 16-22-11-2026"/>
  </r>
  <r>
    <x v="36"/>
    <x v="516"/>
    <n v="1"/>
    <s v="AA 7681 OA"/>
    <x v="7"/>
    <s v="Kerusakan Akibat Kontaminasi atau Kelembapan"/>
    <x v="15"/>
    <s v="FM 16-28-11-2026"/>
  </r>
  <r>
    <x v="79"/>
    <x v="516"/>
    <n v="1"/>
    <s v="DD 7291 MZ"/>
    <x v="7"/>
    <s v="Kerusakan Akibat Kontaminasi atau Kelembapan"/>
    <x v="15"/>
    <s v="FM 16-1-12-2026"/>
  </r>
  <r>
    <x v="59"/>
    <x v="516"/>
    <n v="1"/>
    <s v="AA 7680 OA"/>
    <x v="7"/>
    <s v="Kerusakan Akibat Kontaminasi atau Kelembapan"/>
    <x v="15"/>
    <s v="FM 16-3-12-2026"/>
  </r>
  <r>
    <x v="59"/>
    <x v="516"/>
    <n v="1"/>
    <s v="AA 7724 OA"/>
    <x v="7"/>
    <s v="Kerusakan Akibat Kontaminasi atau Kelembapan"/>
    <x v="15"/>
    <s v="FM 16-3-12-2026"/>
  </r>
  <r>
    <x v="41"/>
    <x v="516"/>
    <n v="1"/>
    <s v="AA 7760 OA"/>
    <x v="7"/>
    <s v="Kerusakan Akibat Kontaminasi atau Kelembapan"/>
    <x v="15"/>
    <s v="FM 16-5-12-2026"/>
  </r>
  <r>
    <x v="41"/>
    <x v="516"/>
    <n v="1"/>
    <s v="AA 7597 OA"/>
    <x v="7"/>
    <s v="Kerusakan Akibat Kontaminasi atau Kelembapan"/>
    <x v="15"/>
    <s v="FM 16-5-12-2026"/>
  </r>
  <r>
    <x v="57"/>
    <x v="516"/>
    <n v="1"/>
    <s v="AA 7814 OA"/>
    <x v="7"/>
    <s v="Kerusakan Akibat Kontaminasi atau Kelembapan"/>
    <x v="15"/>
    <s v="FM 16-8-12-2026"/>
  </r>
  <r>
    <x v="57"/>
    <x v="516"/>
    <n v="1"/>
    <s v="AA 7725 OA"/>
    <x v="7"/>
    <s v="Kerusakan Akibat Kontaminasi atau Kelembapan"/>
    <x v="15"/>
    <s v="FM 16-8-12-2026"/>
  </r>
  <r>
    <x v="45"/>
    <x v="516"/>
    <n v="1"/>
    <s v="AA 7758 OA"/>
    <x v="7"/>
    <s v="Kerusakan Akibat Kontaminasi atau Kelembapan"/>
    <x v="15"/>
    <s v="FM 16-10-12-2026"/>
  </r>
  <r>
    <x v="13"/>
    <x v="516"/>
    <n v="1"/>
    <s v="AA 7761 OA"/>
    <x v="7"/>
    <s v="Kerusakan Akibat Kontaminasi atau Kelembapan"/>
    <x v="15"/>
    <s v="FM 16-12-12-2026"/>
  </r>
  <r>
    <x v="87"/>
    <x v="516"/>
    <n v="1"/>
    <s v="AA 7759 OA"/>
    <x v="7"/>
    <s v="Kerusakan Akibat Kontaminasi atau Kelembapan"/>
    <x v="15"/>
    <s v="FM 16-14-12-2026"/>
  </r>
  <r>
    <x v="56"/>
    <x v="516"/>
    <n v="1"/>
    <s v="AA 7801 OA"/>
    <x v="7"/>
    <s v="Kerusakan Akibat Kontaminasi atau Kelembapan"/>
    <x v="15"/>
    <s v="FM 16-17-12-2026"/>
  </r>
  <r>
    <x v="9"/>
    <x v="516"/>
    <n v="1"/>
    <s v="DD 7715 ME"/>
    <x v="7"/>
    <s v="Kerusakan Akibat Kontaminasi atau Kelembapan"/>
    <x v="15"/>
    <s v="FM 16-23-12-2026"/>
  </r>
  <r>
    <x v="9"/>
    <x v="516"/>
    <n v="1"/>
    <s v="AA 7805 OA"/>
    <x v="7"/>
    <s v="Kerusakan Akibat Kontaminasi atau Kelembapan"/>
    <x v="15"/>
    <s v="FM 16-23-12-2026"/>
  </r>
  <r>
    <x v="9"/>
    <x v="516"/>
    <n v="1"/>
    <s v="DD 7618 ME"/>
    <x v="7"/>
    <s v="Kerusakan Akibat Kontaminasi atau Kelembapan"/>
    <x v="15"/>
    <s v="FM 16-23-12-2026"/>
  </r>
  <r>
    <x v="95"/>
    <x v="516"/>
    <n v="1"/>
    <s v="AA 7516 OD // EFESIENSI"/>
    <x v="7"/>
    <s v="Kerusakan Akibat Kontaminasi atau Kelembapan"/>
    <x v="15"/>
    <s v="FM 16-24-12-2026"/>
  </r>
  <r>
    <x v="95"/>
    <x v="516"/>
    <n v="1"/>
    <s v="AA 7678 OA"/>
    <x v="7"/>
    <s v="Kerusakan Akibat Kontaminasi atau Kelembapan"/>
    <x v="15"/>
    <s v="FM 16-24-12-2026"/>
  </r>
  <r>
    <x v="50"/>
    <x v="516"/>
    <n v="1"/>
    <s v="DD 7291 MZ"/>
    <x v="7"/>
    <s v="Kerusakan Akibat Kontaminasi atau Kelembapan"/>
    <x v="15"/>
    <s v="FM 16-31-12-2026"/>
  </r>
  <r>
    <x v="60"/>
    <x v="517"/>
    <n v="1"/>
    <s v="AA 7724 OA"/>
    <x v="7"/>
    <s v="Kerusakan Akibat Kontaminasi atau Kelembapan"/>
    <x v="15"/>
    <s v="FM 16-2-1-2026"/>
  </r>
  <r>
    <x v="72"/>
    <x v="517"/>
    <n v="1"/>
    <s v="AA 7801 OA"/>
    <x v="7"/>
    <s v="Kerusakan Akibat Kontaminasi atau Kelembapan"/>
    <x v="15"/>
    <s v="FM 16-3-1-2026"/>
  </r>
  <r>
    <x v="90"/>
    <x v="517"/>
    <n v="1"/>
    <s v="AA 7679 OA"/>
    <x v="7"/>
    <s v="Kerusakan Akibat Kontaminasi atau Kelembapan"/>
    <x v="15"/>
    <s v="FM 16-4-1-2026"/>
  </r>
  <r>
    <x v="51"/>
    <x v="517"/>
    <n v="1"/>
    <s v="AA 7725 OA"/>
    <x v="7"/>
    <s v="Kerusakan Akibat Kontaminasi atau Kelembapan"/>
    <x v="15"/>
    <s v="FM 16-5-1-2026"/>
  </r>
  <r>
    <x v="51"/>
    <x v="517"/>
    <n v="1"/>
    <s v="AA 7725 OA"/>
    <x v="7"/>
    <s v="Kerusakan Akibat Kontaminasi atau Kelembapan"/>
    <x v="15"/>
    <s v="FM 16-5-1-2026"/>
  </r>
  <r>
    <x v="61"/>
    <x v="517"/>
    <n v="1"/>
    <s v="AA 7133 OA"/>
    <x v="7"/>
    <s v="Kerusakan Akibat Kontaminasi atau Kelembapan"/>
    <x v="15"/>
    <s v="FM 16-6-1-2026"/>
  </r>
  <r>
    <x v="3"/>
    <x v="517"/>
    <n v="1"/>
    <s v="AA 7769 OA"/>
    <x v="7"/>
    <s v="Kerusakan Akibat Kontaminasi atau Kelembapan"/>
    <x v="15"/>
    <s v="FM 16-7-1-2026"/>
  </r>
  <r>
    <x v="4"/>
    <x v="517"/>
    <n v="1"/>
    <s v="AA 7759 OA"/>
    <x v="7"/>
    <s v="Kerusakan Akibat Kontaminasi atau Kelembapan"/>
    <x v="15"/>
    <s v="FM 16-8-1-2026"/>
  </r>
  <r>
    <x v="4"/>
    <x v="517"/>
    <n v="1"/>
    <s v="AA 7761 OA"/>
    <x v="7"/>
    <s v="Kerusakan Akibat Kontaminasi atau Kelembapan"/>
    <x v="15"/>
    <s v="FM 16-8-1-2026"/>
  </r>
  <r>
    <x v="4"/>
    <x v="517"/>
    <n v="1"/>
    <s v="AA 7814 OA"/>
    <x v="7"/>
    <s v="Kerusakan Akibat Kontaminasi atau Kelembapan"/>
    <x v="15"/>
    <s v="FM 16-8-1-2026"/>
  </r>
  <r>
    <x v="52"/>
    <x v="517"/>
    <n v="1"/>
    <s v="AA 7758 OA"/>
    <x v="7"/>
    <s v="Kerusakan Akibat Kontaminasi atau Kelembapan"/>
    <x v="15"/>
    <s v="FM 16-9-1-2026"/>
  </r>
  <r>
    <x v="80"/>
    <x v="517"/>
    <n v="1"/>
    <s v="AA 7678 OA"/>
    <x v="7"/>
    <s v="Kerusakan Akibat Kontaminasi atau Kelembapan"/>
    <x v="15"/>
    <s v="FM 16-23-1-2026"/>
  </r>
  <r>
    <x v="35"/>
    <x v="517"/>
    <n v="1"/>
    <s v="AA 7819 OA"/>
    <x v="7"/>
    <s v="Kerusakan Akibat Kontaminasi atau Kelembapan"/>
    <x v="15"/>
    <s v="FM 16-26-1-2026"/>
  </r>
  <r>
    <x v="11"/>
    <x v="517"/>
    <n v="1"/>
    <s v="AA 7724 OA"/>
    <x v="7"/>
    <s v="Kerusakan Akibat Kontaminasi atau Kelembapan"/>
    <x v="15"/>
    <s v="FM 16-28-1-2026"/>
  </r>
  <r>
    <x v="55"/>
    <x v="517"/>
    <n v="1"/>
    <s v="AA 7512 OD // EFISIENSI"/>
    <x v="7"/>
    <s v="Kerusakan Akibat Kontaminasi atau Kelembapan"/>
    <x v="15"/>
    <s v="FM 16-29-1-2026"/>
  </r>
  <r>
    <x v="20"/>
    <x v="517"/>
    <n v="1"/>
    <s v="AA 7679 OA"/>
    <x v="7"/>
    <s v="Kerusakan Akibat Kontaminasi atau Kelembapan"/>
    <x v="15"/>
    <s v="FM 16-30-1-2026"/>
  </r>
  <r>
    <x v="22"/>
    <x v="517"/>
    <n v="1"/>
    <s v="AA JOMBOR"/>
    <x v="7"/>
    <s v="Kerusakan Akibat Kontaminasi atau Kelembapan"/>
    <x v="15"/>
    <s v="FM 16-6-11-2026"/>
  </r>
  <r>
    <x v="22"/>
    <x v="517"/>
    <n v="1"/>
    <s v="AA 7760 OA"/>
    <x v="7"/>
    <s v="Kerusakan Akibat Kontaminasi atau Kelembapan"/>
    <x v="15"/>
    <s v="FM 16-6-11-2026"/>
  </r>
  <r>
    <x v="18"/>
    <x v="517"/>
    <n v="1"/>
    <s v="AA 7805 OA"/>
    <x v="7"/>
    <s v="Kerusakan Akibat Kontaminasi atau Kelembapan"/>
    <x v="15"/>
    <s v="FM 16-7-11-2026"/>
  </r>
  <r>
    <x v="18"/>
    <x v="517"/>
    <n v="1"/>
    <s v="AA 7724 OA"/>
    <x v="7"/>
    <s v="Kerusakan Akibat Kontaminasi atau Kelembapan"/>
    <x v="15"/>
    <s v="FM 16-7-11-2026"/>
  </r>
  <r>
    <x v="84"/>
    <x v="517"/>
    <n v="1"/>
    <s v="AA 7803 OA"/>
    <x v="7"/>
    <s v="Kerusakan Akibat Kontaminasi atau Kelembapan"/>
    <x v="15"/>
    <s v="FM 16-8-11-2026"/>
  </r>
  <r>
    <x v="49"/>
    <x v="517"/>
    <n v="1"/>
    <s v="AA 7802 OA"/>
    <x v="7"/>
    <s v="Kerusakan Akibat Kontaminasi atau Kelembapan"/>
    <x v="15"/>
    <s v="FM 16-10-11-2026"/>
  </r>
  <r>
    <x v="49"/>
    <x v="517"/>
    <n v="1"/>
    <s v="AA 7758 OA"/>
    <x v="7"/>
    <s v="Kerusakan Akibat Kontaminasi atau Kelembapan"/>
    <x v="15"/>
    <s v="FM 16-10-11-2026"/>
  </r>
  <r>
    <x v="58"/>
    <x v="517"/>
    <n v="1"/>
    <s v="AA 7761 OA"/>
    <x v="7"/>
    <s v="Kerusakan Akibat Kontaminasi atau Kelembapan"/>
    <x v="15"/>
    <s v="FM 16-11-11-2026"/>
  </r>
  <r>
    <x v="5"/>
    <x v="517"/>
    <n v="1"/>
    <s v="AA 7725 OA"/>
    <x v="7"/>
    <s v="Kerusakan Akibat Kontaminasi atau Kelembapan"/>
    <x v="15"/>
    <s v="FM 16-14-11-2026"/>
  </r>
  <r>
    <x v="6"/>
    <x v="517"/>
    <n v="1"/>
    <s v="AA 7759 OA"/>
    <x v="7"/>
    <s v="Kerusakan Akibat Kontaminasi atau Kelembapan"/>
    <x v="15"/>
    <s v="FM 16-15-11-2026"/>
  </r>
  <r>
    <x v="6"/>
    <x v="517"/>
    <n v="1"/>
    <s v="AA 7678 OA"/>
    <x v="7"/>
    <s v="Kerusakan Akibat Kontaminasi atau Kelembapan"/>
    <x v="15"/>
    <s v="FM 16-15-11-2026"/>
  </r>
  <r>
    <x v="17"/>
    <x v="517"/>
    <n v="1"/>
    <s v="AA 7801 OA"/>
    <x v="7"/>
    <s v="Kerusakan Akibat Kontaminasi atau Kelembapan"/>
    <x v="15"/>
    <s v="FM 16-18-11-2026"/>
  </r>
  <r>
    <x v="38"/>
    <x v="517"/>
    <n v="1"/>
    <s v="AA 7803 OA"/>
    <x v="7"/>
    <s v="Kerusakan Akibat Kontaminasi atau Kelembapan"/>
    <x v="15"/>
    <s v="FM 16-22-11-2026"/>
  </r>
  <r>
    <x v="64"/>
    <x v="517"/>
    <n v="1"/>
    <s v="AA 7734 OA"/>
    <x v="7"/>
    <s v="Kerusakan Akibat Kontaminasi atau Kelembapan"/>
    <x v="15"/>
    <s v="FM 16-24-11-2026"/>
  </r>
  <r>
    <x v="36"/>
    <x v="517"/>
    <n v="1"/>
    <s v="AA 7681 OA"/>
    <x v="7"/>
    <s v="Kerusakan Akibat Kontaminasi atau Kelembapan"/>
    <x v="15"/>
    <s v="FM 16-28-11-2026"/>
  </r>
  <r>
    <x v="79"/>
    <x v="517"/>
    <n v="1"/>
    <s v="DD 7291 MZ"/>
    <x v="7"/>
    <s v="Kerusakan Akibat Kontaminasi atau Kelembapan"/>
    <x v="15"/>
    <s v="FM 16-1-12-2026"/>
  </r>
  <r>
    <x v="32"/>
    <x v="517"/>
    <n v="1"/>
    <s v="AA 7132 OA"/>
    <x v="7"/>
    <s v="Kerusakan Akibat Kontaminasi atau Kelembapan"/>
    <x v="15"/>
    <s v="FM 16-2-12-2026"/>
  </r>
  <r>
    <x v="59"/>
    <x v="517"/>
    <n v="1"/>
    <s v="AA 7680 OA"/>
    <x v="7"/>
    <s v="Kerusakan Akibat Kontaminasi atau Kelembapan"/>
    <x v="15"/>
    <s v="FM 16-3-12-2026"/>
  </r>
  <r>
    <x v="59"/>
    <x v="517"/>
    <n v="1"/>
    <s v="AA 7724 OA"/>
    <x v="7"/>
    <s v="Kerusakan Akibat Kontaminasi atau Kelembapan"/>
    <x v="15"/>
    <s v="FM 16-3-12-2026"/>
  </r>
  <r>
    <x v="89"/>
    <x v="517"/>
    <n v="1"/>
    <s v="AA 7761 OA"/>
    <x v="7"/>
    <s v="Kerusakan Akibat Kontaminasi atau Kelembapan"/>
    <x v="15"/>
    <s v="FM 16-4-12-2026"/>
  </r>
  <r>
    <x v="41"/>
    <x v="517"/>
    <n v="1"/>
    <s v="AA 7760 OA"/>
    <x v="7"/>
    <s v="Kerusakan Akibat Kontaminasi atau Kelembapan"/>
    <x v="15"/>
    <s v="FM 16-5-12-2026"/>
  </r>
  <r>
    <x v="41"/>
    <x v="517"/>
    <n v="1"/>
    <s v="AA 7597 OA"/>
    <x v="7"/>
    <s v="Kerusakan Akibat Kontaminasi atau Kelembapan"/>
    <x v="15"/>
    <s v="FM 16-5-12-2026"/>
  </r>
  <r>
    <x v="57"/>
    <x v="517"/>
    <n v="1"/>
    <s v="AA 7814 OA"/>
    <x v="7"/>
    <s v="Kerusakan Akibat Kontaminasi atau Kelembapan"/>
    <x v="15"/>
    <s v="FM 16-8-12-2026"/>
  </r>
  <r>
    <x v="57"/>
    <x v="517"/>
    <n v="1"/>
    <s v="AA 7725 OA"/>
    <x v="7"/>
    <s v="Kerusakan Akibat Kontaminasi atau Kelembapan"/>
    <x v="15"/>
    <s v="FM 16-8-12-2026"/>
  </r>
  <r>
    <x v="45"/>
    <x v="517"/>
    <n v="1"/>
    <s v="AA 7758 OA"/>
    <x v="7"/>
    <s v="Kerusakan Akibat Kontaminasi atau Kelembapan"/>
    <x v="15"/>
    <s v="FM 16-10-12-2026"/>
  </r>
  <r>
    <x v="45"/>
    <x v="517"/>
    <n v="1"/>
    <s v="AA 7133 OA"/>
    <x v="7"/>
    <s v="Kerusakan Akibat Kontaminasi atau Kelembapan"/>
    <x v="15"/>
    <s v="FM 16-10-12-2026"/>
  </r>
  <r>
    <x v="13"/>
    <x v="517"/>
    <n v="1"/>
    <s v="AA 7761 OA"/>
    <x v="7"/>
    <s v="Kerusakan Akibat Kontaminasi atau Kelembapan"/>
    <x v="15"/>
    <s v="FM 16-12-12-2026"/>
  </r>
  <r>
    <x v="87"/>
    <x v="517"/>
    <n v="1"/>
    <s v="AA 7759 OA"/>
    <x v="7"/>
    <s v="Kerusakan Akibat Kontaminasi atau Kelembapan"/>
    <x v="15"/>
    <s v="FM 16-14-12-2026"/>
  </r>
  <r>
    <x v="56"/>
    <x v="517"/>
    <n v="1"/>
    <s v="AA 7801 OA"/>
    <x v="7"/>
    <s v="Kerusakan Akibat Kontaminasi atau Kelembapan"/>
    <x v="15"/>
    <s v="FM 16-17-12-2026"/>
  </r>
  <r>
    <x v="9"/>
    <x v="517"/>
    <n v="1"/>
    <s v="DD 7715 ME"/>
    <x v="7"/>
    <s v="Kerusakan Akibat Kontaminasi atau Kelembapan"/>
    <x v="15"/>
    <s v="FM 16-23-12-2026"/>
  </r>
  <r>
    <x v="9"/>
    <x v="517"/>
    <n v="1"/>
    <s v="AA 7805 OA"/>
    <x v="7"/>
    <s v="Kerusakan Akibat Kontaminasi atau Kelembapan"/>
    <x v="15"/>
    <s v="FM 16-23-12-2026"/>
  </r>
  <r>
    <x v="9"/>
    <x v="517"/>
    <n v="1"/>
    <s v="DD 7618 ME"/>
    <x v="7"/>
    <s v="Kerusakan Akibat Kontaminasi atau Kelembapan"/>
    <x v="15"/>
    <s v="FM 16-23-12-2026"/>
  </r>
  <r>
    <x v="95"/>
    <x v="517"/>
    <n v="1"/>
    <s v="AA 7516 OD // EFESIENSI"/>
    <x v="7"/>
    <s v="Kerusakan Akibat Kontaminasi atau Kelembapan"/>
    <x v="15"/>
    <s v="FM 16-24-12-2026"/>
  </r>
  <r>
    <x v="95"/>
    <x v="517"/>
    <n v="1"/>
    <s v="AA 7678 OA"/>
    <x v="7"/>
    <s v="Kerusakan Akibat Kontaminasi atau Kelembapan"/>
    <x v="15"/>
    <s v="FM 16-24-12-2026"/>
  </r>
  <r>
    <x v="46"/>
    <x v="517"/>
    <n v="1"/>
    <s v="AA 7132 OA"/>
    <x v="7"/>
    <s v="Kerusakan Akibat Kontaminasi atau Kelembapan"/>
    <x v="15"/>
    <s v="FM 16-28-12-2026"/>
  </r>
  <r>
    <x v="50"/>
    <x v="517"/>
    <n v="1"/>
    <s v="DD 7291 MZ"/>
    <x v="7"/>
    <s v="Kerusakan Akibat Kontaminasi atau Kelembapan"/>
    <x v="15"/>
    <s v="FM 16-31-12-2026"/>
  </r>
  <r>
    <x v="28"/>
    <x v="518"/>
    <n v="1"/>
    <s v="AA 7801 OA"/>
    <x v="7"/>
    <s v="Kerusakan Akibat Kontaminasi atau Kelembapan"/>
    <x v="15"/>
    <s v="FM 16-1-11-2026"/>
  </r>
  <r>
    <x v="24"/>
    <x v="519"/>
    <n v="1"/>
    <s v="AA 7581 OA // MERCY"/>
    <x v="7"/>
    <s v="Kerusakan Akibat Kontaminasi atau Kelembapan"/>
    <x v="15"/>
    <s v="FM 16-1-1-2026"/>
  </r>
  <r>
    <x v="60"/>
    <x v="519"/>
    <n v="1"/>
    <s v="AA 7583 OA // MERCY"/>
    <x v="7"/>
    <s v="Kerusakan Akibat Kontaminasi atau Kelembapan"/>
    <x v="15"/>
    <s v="FM 16-2-1-2026"/>
  </r>
  <r>
    <x v="72"/>
    <x v="519"/>
    <n v="1"/>
    <s v="AA 7793 OA"/>
    <x v="7"/>
    <s v="Kerusakan Akibat Kontaminasi atau Kelembapan"/>
    <x v="15"/>
    <s v="FM 16-3-1-2026"/>
  </r>
  <r>
    <x v="90"/>
    <x v="519"/>
    <n v="1"/>
    <s v="AA 7795 OA // MERCY"/>
    <x v="7"/>
    <s v="Kerusakan Akibat Kontaminasi atau Kelembapan"/>
    <x v="15"/>
    <s v="FM 16-4-1-2026"/>
  </r>
  <r>
    <x v="90"/>
    <x v="519"/>
    <n v="1"/>
    <s v="AA 7813 OA // MERCY"/>
    <x v="7"/>
    <s v="Kerusakan Akibat Kontaminasi atau Kelembapan"/>
    <x v="15"/>
    <s v="FM 16-4-1-2026"/>
  </r>
  <r>
    <x v="90"/>
    <x v="519"/>
    <n v="1"/>
    <s v="AA 7696 OA // MERCY"/>
    <x v="7"/>
    <s v="Kerusakan Akibat Kontaminasi atau Kelembapan"/>
    <x v="15"/>
    <s v="FM 16-4-1-2026"/>
  </r>
  <r>
    <x v="51"/>
    <x v="519"/>
    <n v="1"/>
    <s v="AA 7521 OA // MERCY"/>
    <x v="7"/>
    <s v="Kerusakan Akibat Kontaminasi atau Kelembapan"/>
    <x v="15"/>
    <s v="FM 16-5-1-2026"/>
  </r>
  <r>
    <x v="61"/>
    <x v="519"/>
    <n v="1"/>
    <s v="AA 7810 OA // MERCY"/>
    <x v="7"/>
    <s v="Kerusakan Akibat Kontaminasi atau Kelembapan"/>
    <x v="15"/>
    <s v="FM 16-6-1-2026"/>
  </r>
  <r>
    <x v="61"/>
    <x v="519"/>
    <n v="1"/>
    <s v="AA 7553 OA // MERCY"/>
    <x v="7"/>
    <s v="Kerusakan Akibat Kontaminasi atau Kelembapan"/>
    <x v="15"/>
    <s v="FM 16-6-1-2026"/>
  </r>
  <r>
    <x v="61"/>
    <x v="519"/>
    <n v="1"/>
    <s v="AA 7522 OA // MERCY"/>
    <x v="7"/>
    <s v="Kerusakan Akibat Kontaminasi atau Kelembapan"/>
    <x v="15"/>
    <s v="FM 16-6-1-2026"/>
  </r>
  <r>
    <x v="61"/>
    <x v="519"/>
    <n v="1"/>
    <s v="AA 7817 OA // MERCY"/>
    <x v="7"/>
    <s v="Kerusakan Akibat Kontaminasi atau Kelembapan"/>
    <x v="15"/>
    <s v="FM 16-6-1-2026"/>
  </r>
  <r>
    <x v="3"/>
    <x v="519"/>
    <n v="1"/>
    <s v="AA 7554 OA // MERCY"/>
    <x v="7"/>
    <s v="Kerusakan Akibat Kontaminasi atau Kelembapan"/>
    <x v="15"/>
    <s v="FM 16-7-1-2026"/>
  </r>
  <r>
    <x v="25"/>
    <x v="519"/>
    <n v="1"/>
    <s v="AA 7520 OA // MERCY"/>
    <x v="7"/>
    <s v="Kerusakan Akibat Kontaminasi atau Kelembapan"/>
    <x v="15"/>
    <s v="FM 16-10-1-2026"/>
  </r>
  <r>
    <x v="73"/>
    <x v="519"/>
    <n v="1"/>
    <s v="AA 7794 OA // MERCY"/>
    <x v="7"/>
    <s v="Kerusakan Akibat Kontaminasi atau Kelembapan"/>
    <x v="15"/>
    <s v="FM 16-15-1-2026"/>
  </r>
  <r>
    <x v="44"/>
    <x v="519"/>
    <n v="1"/>
    <s v="AA 7562 OA // MERCY"/>
    <x v="7"/>
    <s v="Kerusakan Akibat Kontaminasi atau Kelembapan"/>
    <x v="15"/>
    <s v="FM 16-17-1-2026"/>
  </r>
  <r>
    <x v="40"/>
    <x v="519"/>
    <n v="1"/>
    <s v="AA 7809 OA // MERCY"/>
    <x v="7"/>
    <s v="Kerusakan Akibat Kontaminasi atau Kelembapan"/>
    <x v="15"/>
    <s v="FM 16-20-1-2026"/>
  </r>
  <r>
    <x v="14"/>
    <x v="519"/>
    <n v="1"/>
    <s v="AA 7519 OA // MERCY"/>
    <x v="7"/>
    <s v="Kerusakan Akibat Kontaminasi atau Kelembapan"/>
    <x v="15"/>
    <s v="FM 16-21-1-2026"/>
  </r>
  <r>
    <x v="15"/>
    <x v="519"/>
    <n v="1"/>
    <s v="AA 7643 OA // MERCY"/>
    <x v="7"/>
    <s v="Kerusakan Akibat Kontaminasi atau Kelembapan"/>
    <x v="15"/>
    <s v="FM 16-22-1-2026"/>
  </r>
  <r>
    <x v="15"/>
    <x v="519"/>
    <n v="1"/>
    <s v="AA 7559 OA // MERCY"/>
    <x v="7"/>
    <s v="Kerusakan Akibat Kontaminasi atau Kelembapan"/>
    <x v="15"/>
    <s v="FM 16-22-1-2026"/>
  </r>
  <r>
    <x v="15"/>
    <x v="519"/>
    <n v="1"/>
    <s v="AA 7663 OA"/>
    <x v="7"/>
    <s v="Kerusakan Akibat Kontaminasi atau Kelembapan"/>
    <x v="15"/>
    <s v="FM 16-22-1-2026"/>
  </r>
  <r>
    <x v="85"/>
    <x v="519"/>
    <n v="1"/>
    <s v="AA 7818 OA // MERCY"/>
    <x v="7"/>
    <s v="Kerusakan Akibat Kontaminasi atau Kelembapan"/>
    <x v="15"/>
    <s v="FM 16-24-1-2026"/>
  </r>
  <r>
    <x v="78"/>
    <x v="519"/>
    <n v="1"/>
    <s v="AA 7564 OA // MERCY"/>
    <x v="7"/>
    <s v="Kerusakan Akibat Kontaminasi atau Kelembapan"/>
    <x v="15"/>
    <s v="FM 16-25-1-2026"/>
  </r>
  <r>
    <x v="11"/>
    <x v="519"/>
    <n v="1"/>
    <s v="AA 7560 OA // MERCY"/>
    <x v="7"/>
    <s v="Kerusakan Akibat Kontaminasi atau Kelembapan"/>
    <x v="15"/>
    <s v="FM 16-28-1-2026"/>
  </r>
  <r>
    <x v="55"/>
    <x v="519"/>
    <n v="1"/>
    <s v="AA 7796 OA // MERCY"/>
    <x v="7"/>
    <s v="Kerusakan Akibat Kontaminasi atau Kelembapan"/>
    <x v="15"/>
    <s v="FM 16-29-1-2026"/>
  </r>
  <r>
    <x v="55"/>
    <x v="519"/>
    <n v="1"/>
    <s v="AA 7554 OA // MERCY"/>
    <x v="7"/>
    <s v="Kerusakan Akibat Kontaminasi atau Kelembapan"/>
    <x v="15"/>
    <s v="FM 16-29-1-2026"/>
  </r>
  <r>
    <x v="21"/>
    <x v="519"/>
    <n v="1"/>
    <s v="B 7728 IZ"/>
    <x v="7"/>
    <s v="Kerusakan Akibat Kontaminasi atau Kelembapan"/>
    <x v="15"/>
    <s v="FM 16-31-1-2026"/>
  </r>
  <r>
    <x v="74"/>
    <x v="519"/>
    <n v="1"/>
    <s v="AA 7562 OA // MERCY"/>
    <x v="7"/>
    <s v="Kerusakan Akibat Kontaminasi atau Kelembapan"/>
    <x v="15"/>
    <s v="FM 16-19-2-2026"/>
  </r>
  <r>
    <x v="99"/>
    <x v="519"/>
    <n v="1"/>
    <s v="AA 7519 OA // MERCY"/>
    <x v="7"/>
    <s v="Kerusakan Akibat Kontaminasi atau Kelembapan"/>
    <x v="15"/>
    <s v="FM 16-21-2-2026"/>
  </r>
  <r>
    <x v="68"/>
    <x v="519"/>
    <n v="1"/>
    <s v="AA 7560 OA"/>
    <x v="7"/>
    <s v="Kerusakan Akibat Kontaminasi atau Kelembapan"/>
    <x v="15"/>
    <s v="FM 16-16-12-2026"/>
  </r>
  <r>
    <x v="79"/>
    <x v="520"/>
    <n v="1"/>
    <s v="AA 7663 OA // MERCY"/>
    <x v="7"/>
    <s v="Kerusakan Akibat Kontaminasi atau Kelembapan"/>
    <x v="15"/>
    <s v="FM 16-1-12-2026"/>
  </r>
  <r>
    <x v="57"/>
    <x v="520"/>
    <n v="1"/>
    <s v="AA 7817 OA // MERCY"/>
    <x v="7"/>
    <s v="Kerusakan Akibat Kontaminasi atau Kelembapan"/>
    <x v="15"/>
    <s v="FM 16-8-12-2026"/>
  </r>
  <r>
    <x v="42"/>
    <x v="520"/>
    <n v="1"/>
    <s v="AA 7553 OA // MERCY"/>
    <x v="7"/>
    <s v="Kerusakan Akibat Kontaminasi atau Kelembapan"/>
    <x v="15"/>
    <s v="FM 16-9-12-2026"/>
  </r>
  <r>
    <x v="45"/>
    <x v="520"/>
    <n v="1"/>
    <s v="AA 7641 OA // MERCY"/>
    <x v="7"/>
    <s v="Kerusakan Akibat Kontaminasi atau Kelembapan"/>
    <x v="15"/>
    <s v="FM 16-10-12-2026"/>
  </r>
  <r>
    <x v="23"/>
    <x v="520"/>
    <n v="1"/>
    <s v="AA 7559 OA // MERCY"/>
    <x v="7"/>
    <s v="Kerusakan Akibat Kontaminasi atau Kelembapan"/>
    <x v="15"/>
    <s v="FM 16-11-12-2026"/>
  </r>
  <r>
    <x v="23"/>
    <x v="520"/>
    <n v="1"/>
    <s v="AA 7753 OA // MERCY"/>
    <x v="7"/>
    <s v="Kerusakan Akibat Kontaminasi atau Kelembapan"/>
    <x v="15"/>
    <s v="FM 16-11-12-2026"/>
  </r>
  <r>
    <x v="0"/>
    <x v="520"/>
    <n v="1"/>
    <s v="AA 7564 OA // MERCY"/>
    <x v="7"/>
    <s v="Kerusakan Akibat Kontaminasi atau Kelembapan"/>
    <x v="15"/>
    <s v="FM 16-13-12-2026"/>
  </r>
  <r>
    <x v="0"/>
    <x v="520"/>
    <n v="1"/>
    <s v="AA 7813 OA"/>
    <x v="7"/>
    <s v="Kerusakan Akibat Kontaminasi atau Kelembapan"/>
    <x v="15"/>
    <s v="FM 16-13-12-2026"/>
  </r>
  <r>
    <x v="0"/>
    <x v="520"/>
    <n v="1"/>
    <s v="AA 7818 OA // MERCY"/>
    <x v="7"/>
    <s v="Kerusakan Akibat Kontaminasi atau Kelembapan"/>
    <x v="15"/>
    <s v="FM 16-13-12-2026"/>
  </r>
  <r>
    <x v="87"/>
    <x v="520"/>
    <n v="1"/>
    <s v="AA 7794 OA"/>
    <x v="7"/>
    <s v="Kerusakan Akibat Kontaminasi atau Kelembapan"/>
    <x v="15"/>
    <s v="FM 16-14-12-2026"/>
  </r>
  <r>
    <x v="70"/>
    <x v="520"/>
    <n v="1"/>
    <s v="AA 7728 OA"/>
    <x v="7"/>
    <s v="Kerusakan Akibat Kontaminasi atau Kelembapan"/>
    <x v="15"/>
    <s v="FM 16-19-12-2026"/>
  </r>
  <r>
    <x v="12"/>
    <x v="520"/>
    <n v="1"/>
    <s v="AA 7643 OA"/>
    <x v="7"/>
    <s v="Kerusakan Akibat Kontaminasi atau Kelembapan"/>
    <x v="15"/>
    <s v="FM 16-20-12-2026"/>
  </r>
  <r>
    <x v="12"/>
    <x v="520"/>
    <n v="1"/>
    <s v="AA 7562 OA // MERCY"/>
    <x v="7"/>
    <s v="Kerusakan Akibat Kontaminasi atau Kelembapan"/>
    <x v="15"/>
    <s v="FM 16-20-12-2026"/>
  </r>
  <r>
    <x v="76"/>
    <x v="520"/>
    <n v="1"/>
    <s v="AA 7818 OA // MERCY"/>
    <x v="7"/>
    <s v="Kerusakan Akibat Kontaminasi atau Kelembapan"/>
    <x v="15"/>
    <s v="FM 16-21-12-2026"/>
  </r>
  <r>
    <x v="33"/>
    <x v="520"/>
    <n v="1"/>
    <s v="AA 7564 OA"/>
    <x v="7"/>
    <s v="Kerusakan Akibat Kontaminasi atau Kelembapan"/>
    <x v="15"/>
    <s v="FM 16-22-12-2026"/>
  </r>
  <r>
    <x v="9"/>
    <x v="520"/>
    <n v="1"/>
    <s v="B 7728 IZ"/>
    <x v="7"/>
    <s v="Kerusakan Akibat Kontaminasi atau Kelembapan"/>
    <x v="15"/>
    <s v="FM 16-23-12-2026"/>
  </r>
  <r>
    <x v="9"/>
    <x v="520"/>
    <n v="1"/>
    <s v="AA 7582 OA // MERCY"/>
    <x v="7"/>
    <s v="Kerusakan Akibat Kontaminasi atau Kelembapan"/>
    <x v="15"/>
    <s v="FM 16-23-12-2026"/>
  </r>
  <r>
    <x v="10"/>
    <x v="520"/>
    <n v="1"/>
    <s v="AA 7697 OA // MERCY"/>
    <x v="7"/>
    <s v="Kerusakan Akibat Kontaminasi atau Kelembapan"/>
    <x v="15"/>
    <s v="FM 16-25-12-2026"/>
  </r>
  <r>
    <x v="10"/>
    <x v="520"/>
    <n v="1"/>
    <s v="AA 7519 OA // MERCY"/>
    <x v="7"/>
    <s v="Kerusakan Akibat Kontaminasi atau Kelembapan"/>
    <x v="15"/>
    <s v="FM 16-25-12-2026"/>
  </r>
  <r>
    <x v="10"/>
    <x v="520"/>
    <n v="1"/>
    <s v="AA 7796 OA // MERCY"/>
    <x v="7"/>
    <s v="Kerusakan Akibat Kontaminasi atau Kelembapan"/>
    <x v="15"/>
    <s v="FM 16-25-12-2026"/>
  </r>
  <r>
    <x v="2"/>
    <x v="520"/>
    <n v="1"/>
    <s v="AA 7696 OA // MERCY"/>
    <x v="7"/>
    <s v="Kerusakan Akibat Kontaminasi atau Kelembapan"/>
    <x v="15"/>
    <s v="FM 16-27-12-2026"/>
  </r>
  <r>
    <x v="46"/>
    <x v="520"/>
    <n v="1"/>
    <s v="AA 7810 OA"/>
    <x v="7"/>
    <s v="Kerusakan Akibat Kontaminasi atau Kelembapan"/>
    <x v="15"/>
    <s v="FM 16-28-12-2026"/>
  </r>
  <r>
    <x v="50"/>
    <x v="520"/>
    <n v="1"/>
    <s v="AA 7753 OA // MERCY"/>
    <x v="7"/>
    <s v="Kerusakan Akibat Kontaminasi atau Kelembapan"/>
    <x v="15"/>
    <s v="FM 16-31-12-2026"/>
  </r>
  <r>
    <x v="34"/>
    <x v="521"/>
    <n v="1"/>
    <s v="AA 7554 OA // MERCY"/>
    <x v="7"/>
    <s v="Kerusakan Akibat Kontaminasi atau Kelembapan"/>
    <x v="15"/>
    <s v="FM 16-2-11-2026"/>
  </r>
  <r>
    <x v="62"/>
    <x v="521"/>
    <n v="1"/>
    <s v="AA 7728 OA // MERCY"/>
    <x v="7"/>
    <s v="Kerusakan Akibat Kontaminasi atau Kelembapan"/>
    <x v="15"/>
    <s v="FM 16-4-11-2026"/>
  </r>
  <r>
    <x v="62"/>
    <x v="521"/>
    <n v="1"/>
    <s v="AA 7793 OA // MERCY"/>
    <x v="7"/>
    <s v="Kerusakan Akibat Kontaminasi atau Kelembapan"/>
    <x v="15"/>
    <s v="FM 16-4-11-2026"/>
  </r>
  <r>
    <x v="22"/>
    <x v="521"/>
    <n v="1"/>
    <s v="AA 7796 OA // MERCY"/>
    <x v="7"/>
    <s v="Kerusakan Akibat Kontaminasi atau Kelembapan"/>
    <x v="15"/>
    <s v="FM 16-6-11-2026"/>
  </r>
  <r>
    <x v="18"/>
    <x v="521"/>
    <n v="1"/>
    <s v="AA 7641 OA // MERCY"/>
    <x v="7"/>
    <s v="Kerusakan Akibat Kontaminasi atau Kelembapan"/>
    <x v="15"/>
    <s v="FM 16-7-11-2026"/>
  </r>
  <r>
    <x v="58"/>
    <x v="521"/>
    <n v="1"/>
    <s v="AA 7761 OA"/>
    <x v="7"/>
    <s v="Kerusakan Akibat Kontaminasi atau Kelembapan"/>
    <x v="15"/>
    <s v="FM 16-11-11-2026"/>
  </r>
  <r>
    <x v="75"/>
    <x v="521"/>
    <n v="1"/>
    <s v="AA 7813 OA // MERCY"/>
    <x v="7"/>
    <s v="Kerusakan Akibat Kontaminasi atau Kelembapan"/>
    <x v="15"/>
    <s v="FM 16-12-11-2026"/>
  </r>
  <r>
    <x v="6"/>
    <x v="521"/>
    <n v="1"/>
    <s v="AA 7553 OA // MERCY"/>
    <x v="7"/>
    <s v="Kerusakan Akibat Kontaminasi atau Kelembapan"/>
    <x v="15"/>
    <s v="FM 16-15-11-2026"/>
  </r>
  <r>
    <x v="17"/>
    <x v="521"/>
    <n v="1"/>
    <s v="AA 7810 OA // MERCY"/>
    <x v="7"/>
    <s v="Kerusakan Akibat Kontaminasi atau Kelembapan"/>
    <x v="15"/>
    <s v="FM 16-18-11-2026"/>
  </r>
  <r>
    <x v="7"/>
    <x v="521"/>
    <n v="1"/>
    <s v="AA 7583 OA // MERCY"/>
    <x v="7"/>
    <s v="Kerusakan Akibat Kontaminasi atau Kelembapan"/>
    <x v="15"/>
    <s v="FM 16-19-11-2026"/>
  </r>
  <r>
    <x v="38"/>
    <x v="521"/>
    <n v="1"/>
    <s v="B 7728 IZ ( PINJAM 7559 OA )"/>
    <x v="7"/>
    <s v="Kerusakan Akibat Kontaminasi atau Kelembapan"/>
    <x v="15"/>
    <s v="FM 16-22-11-2026"/>
  </r>
  <r>
    <x v="38"/>
    <x v="521"/>
    <n v="1"/>
    <s v="AA 7809 OA // MERCY"/>
    <x v="7"/>
    <s v="Kerusakan Akibat Kontaminasi atau Kelembapan"/>
    <x v="15"/>
    <s v="FM 16-22-11-2026"/>
  </r>
  <r>
    <x v="38"/>
    <x v="521"/>
    <n v="1"/>
    <s v="AA 7522 OA // MERCY"/>
    <x v="7"/>
    <s v="Kerusakan Akibat Kontaminasi atau Kelembapan"/>
    <x v="15"/>
    <s v="FM 16-22-11-2026"/>
  </r>
  <r>
    <x v="31"/>
    <x v="521"/>
    <n v="1"/>
    <s v="AA 7554 OA // MERCY"/>
    <x v="7"/>
    <s v="Kerusakan Akibat Kontaminasi atau Kelembapan"/>
    <x v="15"/>
    <s v="FM 16-23-11-2026"/>
  </r>
  <r>
    <x v="65"/>
    <x v="521"/>
    <n v="1"/>
    <s v="AA 7643 OA"/>
    <x v="7"/>
    <s v="Kerusakan Akibat Kontaminasi atau Kelembapan"/>
    <x v="15"/>
    <s v="FM 16-27-11-2026"/>
  </r>
  <r>
    <x v="65"/>
    <x v="521"/>
    <n v="1"/>
    <s v="AA 7794 OA // MERCY"/>
    <x v="7"/>
    <s v="Kerusakan Akibat Kontaminasi atau Kelembapan"/>
    <x v="15"/>
    <s v="FM 16-27-11-2026"/>
  </r>
  <r>
    <x v="36"/>
    <x v="521"/>
    <n v="1"/>
    <s v="AA 7521 OA // MERCY"/>
    <x v="7"/>
    <s v="Kerusakan Akibat Kontaminasi atau Kelembapan"/>
    <x v="15"/>
    <s v="FM 16-28-11-2026"/>
  </r>
  <r>
    <x v="36"/>
    <x v="521"/>
    <n v="1"/>
    <s v="AA 7581 OA // MERCY"/>
    <x v="7"/>
    <s v="Kerusakan Akibat Kontaminasi atau Kelembapan"/>
    <x v="15"/>
    <s v="FM 16-28-11-2026"/>
  </r>
  <r>
    <x v="29"/>
    <x v="521"/>
    <n v="1"/>
    <s v="AA 7582 OA // MERCY"/>
    <x v="7"/>
    <s v="Kerusakan Akibat Kontaminasi atau Kelembapan"/>
    <x v="15"/>
    <s v="FM 16-29-11-2026"/>
  </r>
  <r>
    <x v="29"/>
    <x v="521"/>
    <n v="1"/>
    <s v="AA 7697 OA // MERCY"/>
    <x v="7"/>
    <s v="Kerusakan Akibat Kontaminasi atau Kelembapan"/>
    <x v="15"/>
    <s v="FM 16-29-11-2026"/>
  </r>
  <r>
    <x v="29"/>
    <x v="521"/>
    <n v="1"/>
    <s v="AA 7696 OA // MERCY"/>
    <x v="7"/>
    <s v="Kerusakan Akibat Kontaminasi atau Kelembapan"/>
    <x v="15"/>
    <s v="FM 16-29-11-2026"/>
  </r>
  <r>
    <x v="94"/>
    <x v="521"/>
    <n v="1"/>
    <s v="AA 7663 OA // MERCY"/>
    <x v="7"/>
    <s v="Kerusakan Akibat Kontaminasi atau Kelembapan"/>
    <x v="15"/>
    <s v="FM 16-30-11-2026"/>
  </r>
  <r>
    <x v="34"/>
    <x v="522"/>
    <n v="1"/>
    <s v="AA 7554 OA // MERCY"/>
    <x v="7"/>
    <s v="Kerusakan Akibat Kontaminasi atau Kelembapan"/>
    <x v="15"/>
    <s v="FM 16-2-11-2026"/>
  </r>
  <r>
    <x v="24"/>
    <x v="523"/>
    <n v="1"/>
    <s v="AA 7581 OA // MERCY"/>
    <x v="7"/>
    <s v="Kerusakan Akibat Kontaminasi atau Kelembapan"/>
    <x v="15"/>
    <s v="FM 16-1-1-2026"/>
  </r>
  <r>
    <x v="60"/>
    <x v="523"/>
    <n v="1"/>
    <s v="AA 7583 OA // MERCY"/>
    <x v="7"/>
    <s v="Kerusakan Akibat Kontaminasi atau Kelembapan"/>
    <x v="15"/>
    <s v="FM 16-2-1-2026"/>
  </r>
  <r>
    <x v="72"/>
    <x v="523"/>
    <n v="1"/>
    <s v="AA 7793 OA"/>
    <x v="7"/>
    <s v="Kerusakan Akibat Kontaminasi atau Kelembapan"/>
    <x v="15"/>
    <s v="FM 16-3-1-2026"/>
  </r>
  <r>
    <x v="90"/>
    <x v="523"/>
    <n v="1"/>
    <s v="AA 7696 OA // MERCY"/>
    <x v="7"/>
    <s v="Kerusakan Akibat Kontaminasi atau Kelembapan"/>
    <x v="15"/>
    <s v="FM 16-4-1-2026"/>
  </r>
  <r>
    <x v="90"/>
    <x v="523"/>
    <n v="1"/>
    <s v="AA 7795 OA // MERCY"/>
    <x v="7"/>
    <s v="Kerusakan Akibat Kontaminasi atau Kelembapan"/>
    <x v="15"/>
    <s v="FM 16-4-1-2026"/>
  </r>
  <r>
    <x v="90"/>
    <x v="523"/>
    <n v="1"/>
    <s v="AA 7813 OA // MERCY"/>
    <x v="7"/>
    <s v="Kerusakan Akibat Kontaminasi atau Kelembapan"/>
    <x v="15"/>
    <s v="FM 16-4-1-2026"/>
  </r>
  <r>
    <x v="51"/>
    <x v="523"/>
    <n v="1"/>
    <s v="AA 7521 OA // MERCY"/>
    <x v="7"/>
    <s v="Kerusakan Akibat Kontaminasi atau Kelembapan"/>
    <x v="15"/>
    <s v="FM 16-5-1-2026"/>
  </r>
  <r>
    <x v="61"/>
    <x v="523"/>
    <n v="1"/>
    <s v="AA 7810 OA // MERCY"/>
    <x v="7"/>
    <s v="Kerusakan Akibat Kontaminasi atau Kelembapan"/>
    <x v="15"/>
    <s v="FM 16-6-1-2026"/>
  </r>
  <r>
    <x v="61"/>
    <x v="523"/>
    <n v="1"/>
    <s v="AA 7553 OA // MERCY"/>
    <x v="7"/>
    <s v="Kerusakan Akibat Kontaminasi atau Kelembapan"/>
    <x v="15"/>
    <s v="FM 16-6-1-2026"/>
  </r>
  <r>
    <x v="61"/>
    <x v="523"/>
    <n v="1"/>
    <s v="AA 7522 OA // MERCY"/>
    <x v="7"/>
    <s v="Kerusakan Akibat Kontaminasi atau Kelembapan"/>
    <x v="15"/>
    <s v="FM 16-6-1-2026"/>
  </r>
  <r>
    <x v="3"/>
    <x v="523"/>
    <n v="1"/>
    <s v="AA 7554 OA // MERCY"/>
    <x v="7"/>
    <s v="Kerusakan Akibat Kontaminasi atau Kelembapan"/>
    <x v="15"/>
    <s v="FM 16-7-1-2026"/>
  </r>
  <r>
    <x v="25"/>
    <x v="523"/>
    <n v="1"/>
    <s v="AA 7520 OA // MERCY"/>
    <x v="7"/>
    <s v="Kerusakan Akibat Kontaminasi atau Kelembapan"/>
    <x v="15"/>
    <s v="FM 16-10-1-2026"/>
  </r>
  <r>
    <x v="88"/>
    <x v="523"/>
    <n v="1"/>
    <s v="AA 7817 OA // MERCY"/>
    <x v="7"/>
    <s v="Kerusakan Akibat Kontaminasi atau Kelembapan"/>
    <x v="15"/>
    <s v="FM 16-11-1-2026"/>
  </r>
  <r>
    <x v="73"/>
    <x v="523"/>
    <n v="1"/>
    <s v="AA 7794 OA // MERCY"/>
    <x v="7"/>
    <s v="Kerusakan Akibat Kontaminasi atau Kelembapan"/>
    <x v="15"/>
    <s v="FM 16-15-1-2026"/>
  </r>
  <r>
    <x v="74"/>
    <x v="523"/>
    <n v="1"/>
    <s v="AA 7696 OA // MERCY"/>
    <x v="7"/>
    <s v="Kerusakan Akibat Kontaminasi atau Kelembapan"/>
    <x v="15"/>
    <s v="FM 16-19-2-2026"/>
  </r>
  <r>
    <x v="74"/>
    <x v="523"/>
    <n v="1"/>
    <s v="AA 7562 OA // MERCY"/>
    <x v="7"/>
    <s v="Kerusakan Akibat Kontaminasi atau Kelembapan"/>
    <x v="15"/>
    <s v="FM 16-19-2-2026"/>
  </r>
  <r>
    <x v="57"/>
    <x v="523"/>
    <n v="1"/>
    <s v="AA 7817 OA // MERCY"/>
    <x v="7"/>
    <s v="Kerusakan Akibat Kontaminasi atau Kelembapan"/>
    <x v="15"/>
    <s v="FM 16-8-12-2026"/>
  </r>
  <r>
    <x v="23"/>
    <x v="523"/>
    <n v="1"/>
    <s v="AA 7559 OA // MERCY"/>
    <x v="7"/>
    <s v="Kerusakan Akibat Kontaminasi atau Kelembapan"/>
    <x v="15"/>
    <s v="FM 16-11-12-2026"/>
  </r>
  <r>
    <x v="23"/>
    <x v="523"/>
    <n v="1"/>
    <s v="AA 7753 OA // MERCY"/>
    <x v="7"/>
    <s v="Kerusakan Akibat Kontaminasi atau Kelembapan"/>
    <x v="15"/>
    <s v="FM 16-11-12-2026"/>
  </r>
  <r>
    <x v="0"/>
    <x v="523"/>
    <n v="1"/>
    <s v="AA 7731 OA"/>
    <x v="7"/>
    <s v="Kerusakan Akibat Kontaminasi atau Kelembapan"/>
    <x v="15"/>
    <s v="FM 16-13-12-2026"/>
  </r>
  <r>
    <x v="87"/>
    <x v="523"/>
    <n v="1"/>
    <s v="AA 7794 OA"/>
    <x v="7"/>
    <s v="Kerusakan Akibat Kontaminasi atau Kelembapan"/>
    <x v="15"/>
    <s v="FM 16-14-12-2026"/>
  </r>
  <r>
    <x v="70"/>
    <x v="523"/>
    <n v="1"/>
    <s v="AA 7728 OA"/>
    <x v="7"/>
    <s v="Kerusakan Akibat Kontaminasi atau Kelembapan"/>
    <x v="15"/>
    <s v="FM 16-19-12-2026"/>
  </r>
  <r>
    <x v="12"/>
    <x v="523"/>
    <n v="1"/>
    <s v="AA 7643 OA"/>
    <x v="7"/>
    <s v="Kerusakan Akibat Kontaminasi atau Kelembapan"/>
    <x v="15"/>
    <s v="FM 16-20-12-2026"/>
  </r>
  <r>
    <x v="12"/>
    <x v="523"/>
    <n v="1"/>
    <s v="AA 7562 OA // MERCY"/>
    <x v="7"/>
    <s v="Kerusakan Akibat Kontaminasi atau Kelembapan"/>
    <x v="15"/>
    <s v="FM 16-20-12-2026"/>
  </r>
  <r>
    <x v="76"/>
    <x v="523"/>
    <n v="1"/>
    <s v="AA 7818 OA // MERCY"/>
    <x v="7"/>
    <s v="Kerusakan Akibat Kontaminasi atau Kelembapan"/>
    <x v="15"/>
    <s v="FM 16-21-12-2026"/>
  </r>
  <r>
    <x v="33"/>
    <x v="523"/>
    <n v="1"/>
    <s v="AA 7641 OA // MERCY"/>
    <x v="7"/>
    <s v="Kerusakan Akibat Kontaminasi atau Kelembapan"/>
    <x v="15"/>
    <s v="FM 16-22-12-2026"/>
  </r>
  <r>
    <x v="33"/>
    <x v="523"/>
    <n v="1"/>
    <s v="AA 7564 OA"/>
    <x v="7"/>
    <s v="Kerusakan Akibat Kontaminasi atau Kelembapan"/>
    <x v="15"/>
    <s v="FM 16-22-12-2026"/>
  </r>
  <r>
    <x v="10"/>
    <x v="523"/>
    <n v="1"/>
    <s v="AA 7697 OA // MERCY"/>
    <x v="7"/>
    <s v="Kerusakan Akibat Kontaminasi atau Kelembapan"/>
    <x v="15"/>
    <s v="FM 16-25-12-2026"/>
  </r>
  <r>
    <x v="10"/>
    <x v="523"/>
    <n v="1"/>
    <s v="AA 7519 OA // MERCY"/>
    <x v="7"/>
    <s v="Kerusakan Akibat Kontaminasi atau Kelembapan"/>
    <x v="15"/>
    <s v="FM 16-25-12-2026"/>
  </r>
  <r>
    <x v="10"/>
    <x v="523"/>
    <n v="1"/>
    <s v="AA 7796 OA // MERCY"/>
    <x v="7"/>
    <s v="Kerusakan Akibat Kontaminasi atau Kelembapan"/>
    <x v="15"/>
    <s v="FM 16-25-12-2026"/>
  </r>
  <r>
    <x v="10"/>
    <x v="523"/>
    <n v="1"/>
    <s v="AA 7730 OA"/>
    <x v="7"/>
    <s v="Kerusakan Akibat Kontaminasi atau Kelembapan"/>
    <x v="15"/>
    <s v="FM 16-25-12-2026"/>
  </r>
  <r>
    <x v="62"/>
    <x v="524"/>
    <n v="1"/>
    <s v="AA 7728 OA // MERCY"/>
    <x v="7"/>
    <s v="Kerusakan Akibat Kontaminasi atau Kelembapan"/>
    <x v="15"/>
    <s v="FM 16-4-11-2026"/>
  </r>
  <r>
    <x v="62"/>
    <x v="524"/>
    <n v="1"/>
    <s v="AA 7793 OA // MERCY"/>
    <x v="7"/>
    <s v="Kerusakan Akibat Kontaminasi atau Kelembapan"/>
    <x v="15"/>
    <s v="FM 16-4-11-2026"/>
  </r>
  <r>
    <x v="22"/>
    <x v="524"/>
    <n v="1"/>
    <s v="AA 7796 OA // MERCY"/>
    <x v="7"/>
    <s v="Kerusakan Akibat Kontaminasi atau Kelembapan"/>
    <x v="15"/>
    <s v="FM 16-6-11-2026"/>
  </r>
  <r>
    <x v="18"/>
    <x v="524"/>
    <n v="1"/>
    <s v="AA 7641 OA // MERCY"/>
    <x v="7"/>
    <s v="Kerusakan Akibat Kontaminasi atau Kelembapan"/>
    <x v="15"/>
    <s v="FM 16-7-11-2026"/>
  </r>
  <r>
    <x v="58"/>
    <x v="524"/>
    <n v="1"/>
    <s v="AA 7761 OA"/>
    <x v="7"/>
    <s v="Kerusakan Akibat Kontaminasi atau Kelembapan"/>
    <x v="15"/>
    <s v="FM 16-11-11-2026"/>
  </r>
  <r>
    <x v="75"/>
    <x v="524"/>
    <n v="1"/>
    <s v="AA 7813 OA // MERCY"/>
    <x v="7"/>
    <s v="Kerusakan Akibat Kontaminasi atau Kelembapan"/>
    <x v="15"/>
    <s v="FM 16-12-11-2026"/>
  </r>
  <r>
    <x v="6"/>
    <x v="524"/>
    <n v="1"/>
    <s v="AA 7553 OA // MERCY"/>
    <x v="7"/>
    <s v="Kerusakan Akibat Kontaminasi atau Kelembapan"/>
    <x v="15"/>
    <s v="FM 16-15-11-2026"/>
  </r>
  <r>
    <x v="92"/>
    <x v="524"/>
    <n v="1"/>
    <s v="AA 7730 OA // GOLDEN"/>
    <x v="7"/>
    <s v="Kerusakan Akibat Kontaminasi atau Kelembapan"/>
    <x v="15"/>
    <s v="FM 16-17-11-2026"/>
  </r>
  <r>
    <x v="17"/>
    <x v="524"/>
    <n v="1"/>
    <s v="AA 7810 OA // MERCY"/>
    <x v="7"/>
    <s v="Kerusakan Akibat Kontaminasi atau Kelembapan"/>
    <x v="15"/>
    <s v="FM 16-18-11-2026"/>
  </r>
  <r>
    <x v="7"/>
    <x v="524"/>
    <n v="1"/>
    <s v="AA 7583 OA // MERCY"/>
    <x v="7"/>
    <s v="Kerusakan Akibat Kontaminasi atau Kelembapan"/>
    <x v="15"/>
    <s v="FM 16-19-11-2026"/>
  </r>
  <r>
    <x v="38"/>
    <x v="524"/>
    <n v="1"/>
    <s v="B 7728 IZ ( PINJAM 7559 OA )"/>
    <x v="7"/>
    <s v="Kerusakan Akibat Kontaminasi atau Kelembapan"/>
    <x v="15"/>
    <s v="FM 16-22-11-2026"/>
  </r>
  <r>
    <x v="38"/>
    <x v="524"/>
    <n v="1"/>
    <s v="AA 7522 OA // MERCY"/>
    <x v="7"/>
    <s v="Kerusakan Akibat Kontaminasi atau Kelembapan"/>
    <x v="15"/>
    <s v="FM 16-22-11-2026"/>
  </r>
  <r>
    <x v="38"/>
    <x v="524"/>
    <n v="1"/>
    <s v="AA 7785 OA"/>
    <x v="7"/>
    <s v="Kerusakan Akibat Kontaminasi atau Kelembapan"/>
    <x v="15"/>
    <s v="FM 16-22-11-2026"/>
  </r>
  <r>
    <x v="31"/>
    <x v="524"/>
    <n v="1"/>
    <s v="AA 7554 OA // MERCY"/>
    <x v="7"/>
    <s v="Kerusakan Akibat Kontaminasi atau Kelembapan"/>
    <x v="15"/>
    <s v="FM 16-23-11-2026"/>
  </r>
  <r>
    <x v="1"/>
    <x v="524"/>
    <n v="1"/>
    <s v="AA 7786 OA"/>
    <x v="7"/>
    <s v="Kerusakan Akibat Kontaminasi atau Kelembapan"/>
    <x v="15"/>
    <s v="FM 16-25-11-2026"/>
  </r>
  <r>
    <x v="36"/>
    <x v="524"/>
    <n v="1"/>
    <s v="AA 7521 OA // MERCY"/>
    <x v="7"/>
    <s v="Kerusakan Akibat Kontaminasi atau Kelembapan"/>
    <x v="15"/>
    <s v="FM 16-28-11-2026"/>
  </r>
  <r>
    <x v="29"/>
    <x v="524"/>
    <n v="1"/>
    <s v="AA 7696 OA // MERCY"/>
    <x v="7"/>
    <s v="Kerusakan Akibat Kontaminasi atau Kelembapan"/>
    <x v="15"/>
    <s v="FM 16-29-11-2026"/>
  </r>
  <r>
    <x v="94"/>
    <x v="524"/>
    <n v="1"/>
    <s v="AA 7663 OA // MERCY"/>
    <x v="7"/>
    <s v="Kerusakan Akibat Kontaminasi atau Kelembapan"/>
    <x v="15"/>
    <s v="FM 16-30-11-2026"/>
  </r>
  <r>
    <x v="68"/>
    <x v="524"/>
    <n v="1"/>
    <s v="AA 7560 OA"/>
    <x v="7"/>
    <s v="Kerusakan Akibat Kontaminasi atau Kelembapan"/>
    <x v="15"/>
    <s v="FM 16-16-12-2026"/>
  </r>
  <r>
    <x v="44"/>
    <x v="525"/>
    <n v="1"/>
    <s v="AA 7562 OA // MERCY"/>
    <x v="7"/>
    <s v="Kerusakan Akibat Kontaminasi atau Kelembapan"/>
    <x v="15"/>
    <s v="FM 16-17-1-2026"/>
  </r>
  <r>
    <x v="40"/>
    <x v="525"/>
    <n v="1"/>
    <s v="AA 7809 OA // MERCY"/>
    <x v="7"/>
    <s v="Kerusakan Akibat Kontaminasi atau Kelembapan"/>
    <x v="15"/>
    <s v="FM 16-20-1-2026"/>
  </r>
  <r>
    <x v="15"/>
    <x v="525"/>
    <n v="1"/>
    <s v="AA 7663 OA"/>
    <x v="7"/>
    <s v="Kerusakan Akibat Kontaminasi atau Kelembapan"/>
    <x v="15"/>
    <s v="FM 16-22-1-2026"/>
  </r>
  <r>
    <x v="15"/>
    <x v="525"/>
    <n v="1"/>
    <s v="AA 7559 OA // MERCY"/>
    <x v="7"/>
    <s v="Kerusakan Akibat Kontaminasi atau Kelembapan"/>
    <x v="15"/>
    <s v="FM 16-22-1-2026"/>
  </r>
  <r>
    <x v="80"/>
    <x v="525"/>
    <n v="1"/>
    <s v="AA 7786 OA"/>
    <x v="7"/>
    <s v="Kerusakan Akibat Kontaminasi atau Kelembapan"/>
    <x v="15"/>
    <s v="FM 16-23-1-2026"/>
  </r>
  <r>
    <x v="85"/>
    <x v="525"/>
    <n v="1"/>
    <s v="AA 7818 OA // MERCY"/>
    <x v="7"/>
    <s v="Kerusakan Akibat Kontaminasi atau Kelembapan"/>
    <x v="15"/>
    <s v="FM 16-24-1-2026"/>
  </r>
  <r>
    <x v="78"/>
    <x v="525"/>
    <n v="1"/>
    <s v="AA 7564 OA // MERCY"/>
    <x v="7"/>
    <s v="Kerusakan Akibat Kontaminasi atau Kelembapan"/>
    <x v="15"/>
    <s v="FM 16-25-1-2026"/>
  </r>
  <r>
    <x v="11"/>
    <x v="525"/>
    <n v="1"/>
    <s v="AA 7560 OA // MERCY"/>
    <x v="7"/>
    <s v="Kerusakan Akibat Kontaminasi atau Kelembapan"/>
    <x v="15"/>
    <s v="FM 16-28-1-2026"/>
  </r>
  <r>
    <x v="55"/>
    <x v="525"/>
    <n v="1"/>
    <s v="AA 7796 OA // MERCY"/>
    <x v="7"/>
    <s v="Kerusakan Akibat Kontaminasi atau Kelembapan"/>
    <x v="15"/>
    <s v="FM 16-29-1-2026"/>
  </r>
  <r>
    <x v="21"/>
    <x v="525"/>
    <n v="1"/>
    <s v="B 7728 IZ"/>
    <x v="7"/>
    <s v="Kerusakan Akibat Kontaminasi atau Kelembapan"/>
    <x v="15"/>
    <s v="FM 16-31-1-2026"/>
  </r>
  <r>
    <x v="36"/>
    <x v="526"/>
    <n v="1"/>
    <s v="AA 7581 OA // MERCY"/>
    <x v="7"/>
    <s v="Kerusakan Akibat Kontaminasi atau Kelembapan"/>
    <x v="15"/>
    <s v="FM 16-28-11-2026"/>
  </r>
  <r>
    <x v="41"/>
    <x v="526"/>
    <n v="1"/>
    <s v="AA 7795 OA //MERCY"/>
    <x v="7"/>
    <s v="Kerusakan Akibat Kontaminasi atau Kelembapan"/>
    <x v="15"/>
    <s v="FM 16-5-12-2026"/>
  </r>
  <r>
    <x v="33"/>
    <x v="527"/>
    <n v="1"/>
    <s v="AA 7705 OA"/>
    <x v="7"/>
    <s v="Kerusakan Akibat Kontaminasi atau Kelembapan"/>
    <x v="15"/>
    <s v="FM 16-22-12-2026"/>
  </r>
  <r>
    <x v="43"/>
    <x v="528"/>
    <n v="1"/>
    <s v="AA 7730 OA // GOLDEN"/>
    <x v="7"/>
    <s v="Kerusakan Akibat Kontaminasi atau Kelembapan"/>
    <x v="15"/>
    <s v="FM 16-16-11-2026"/>
  </r>
  <r>
    <x v="63"/>
    <x v="529"/>
    <n v="1"/>
    <s v="AA 7731 OA // GOLDEN"/>
    <x v="7"/>
    <s v="Kerusakan Akibat Kontaminasi atau Kelembapan"/>
    <x v="15"/>
    <s v="FM 16-20-11-2026"/>
  </r>
  <r>
    <x v="88"/>
    <x v="530"/>
    <n v="1"/>
    <s v="AA 7794 OA // MERCY"/>
    <x v="7"/>
    <s v="Kerusakan Akibat Kontaminasi atau Kelembapan"/>
    <x v="15"/>
    <s v="FM 16-11-1-2026"/>
  </r>
  <r>
    <x v="37"/>
    <x v="530"/>
    <n v="1"/>
    <s v="AA 7581 OA // MERCY"/>
    <x v="7"/>
    <s v="Kerusakan Akibat Kontaminasi atau Kelembapan"/>
    <x v="15"/>
    <s v="FM 16-14-1-2026"/>
  </r>
  <r>
    <x v="11"/>
    <x v="530"/>
    <n v="1"/>
    <s v="AA 7560 OA // MERCY"/>
    <x v="7"/>
    <s v="Kerusakan Akibat Kontaminasi atau Kelembapan"/>
    <x v="15"/>
    <s v="FM 16-28-1-2026"/>
  </r>
  <r>
    <x v="22"/>
    <x v="530"/>
    <n v="1"/>
    <s v="AA 7796 OA // MERCY"/>
    <x v="7"/>
    <s v="Kerusakan Akibat Kontaminasi atau Kelembapan"/>
    <x v="15"/>
    <s v="FM 16-6-11-2026"/>
  </r>
  <r>
    <x v="84"/>
    <x v="530"/>
    <n v="1"/>
    <s v="B 7728 IZ // MERCY"/>
    <x v="7"/>
    <s v="Kerusakan Akibat Kontaminasi atau Kelembapan"/>
    <x v="15"/>
    <s v="FM 16-8-11-2026"/>
  </r>
  <r>
    <x v="7"/>
    <x v="530"/>
    <n v="1"/>
    <s v="AA 7583 OA // MERCY"/>
    <x v="7"/>
    <s v="Kerusakan Akibat Kontaminasi atau Kelembapan"/>
    <x v="15"/>
    <s v="FM 16-19-11-2026"/>
  </r>
  <r>
    <x v="65"/>
    <x v="530"/>
    <n v="1"/>
    <s v="AA 7643 OA"/>
    <x v="7"/>
    <s v="Kerusakan Akibat Kontaminasi atau Kelembapan"/>
    <x v="15"/>
    <s v="FM 16-27-11-2026"/>
  </r>
  <r>
    <x v="65"/>
    <x v="530"/>
    <n v="1"/>
    <s v="AA 7641 OA // MERCY"/>
    <x v="7"/>
    <s v="Kerusakan Akibat Kontaminasi atau Kelembapan"/>
    <x v="15"/>
    <s v="FM 16-27-11-2026"/>
  </r>
  <r>
    <x v="41"/>
    <x v="530"/>
    <n v="1"/>
    <s v="AA 7743 OA"/>
    <x v="7"/>
    <s v="Kerusakan Akibat Kontaminasi atau Kelembapan"/>
    <x v="15"/>
    <s v="FM 16-5-12-2026"/>
  </r>
  <r>
    <x v="23"/>
    <x v="530"/>
    <n v="1"/>
    <s v="AA 7559 OA // MERCY"/>
    <x v="7"/>
    <s v="Kerusakan Akibat Kontaminasi atau Kelembapan"/>
    <x v="15"/>
    <s v="FM 16-11-12-2026"/>
  </r>
  <r>
    <x v="23"/>
    <x v="530"/>
    <n v="1"/>
    <s v="AA 7553 OA // MERCY"/>
    <x v="7"/>
    <s v="Kerusakan Akibat Kontaminasi atau Kelembapan"/>
    <x v="15"/>
    <s v="FM 16-11-12-2026"/>
  </r>
  <r>
    <x v="9"/>
    <x v="530"/>
    <n v="1"/>
    <s v="AA 7564 OA"/>
    <x v="7"/>
    <s v="Kerusakan Akibat Kontaminasi atau Kelembapan"/>
    <x v="15"/>
    <s v="FM 16-23-12-2026"/>
  </r>
  <r>
    <x v="10"/>
    <x v="530"/>
    <n v="1"/>
    <s v="AA 7519 OA // MERCY"/>
    <x v="7"/>
    <s v="Kerusakan Akibat Kontaminasi atau Kelembapan"/>
    <x v="15"/>
    <s v="FM 16-25-12-2026"/>
  </r>
  <r>
    <x v="28"/>
    <x v="531"/>
    <n v="1"/>
    <s v="AA 7520 OA // MERCY"/>
    <x v="7"/>
    <s v="Kerusakan Akibat Kontaminasi atau Kelembapan"/>
    <x v="15"/>
    <s v="FM 16-1-11-2026"/>
  </r>
  <r>
    <x v="22"/>
    <x v="531"/>
    <n v="1"/>
    <s v="BA 7033 PU // MERCY"/>
    <x v="7"/>
    <s v="Kerusakan Akibat Kontaminasi atau Kelembapan"/>
    <x v="15"/>
    <s v="FM 16-6-11-2026"/>
  </r>
  <r>
    <x v="52"/>
    <x v="532"/>
    <n v="1"/>
    <s v="AA 7764 OA"/>
    <x v="7"/>
    <s v="Kerusakan Akibat Kontaminasi atau Kelembapan"/>
    <x v="15"/>
    <s v="FM 16-9-1-2026"/>
  </r>
  <r>
    <x v="19"/>
    <x v="532"/>
    <n v="1"/>
    <s v="AA 7742 OA"/>
    <x v="7"/>
    <s v="Kerusakan Akibat Kontaminasi atau Kelembapan"/>
    <x v="15"/>
    <s v="FM 16-16-1-2026"/>
  </r>
  <r>
    <x v="15"/>
    <x v="532"/>
    <n v="1"/>
    <s v="AA 7724 OA"/>
    <x v="7"/>
    <s v="Kerusakan Akibat Kontaminasi atau Kelembapan"/>
    <x v="15"/>
    <s v="FM 16-22-1-2026"/>
  </r>
  <r>
    <x v="80"/>
    <x v="532"/>
    <n v="1"/>
    <s v="AA 7296 OA"/>
    <x v="7"/>
    <s v="Kerusakan Akibat Kontaminasi atau Kelembapan"/>
    <x v="15"/>
    <s v="FM 16-23-1-2026"/>
  </r>
  <r>
    <x v="20"/>
    <x v="532"/>
    <n v="1"/>
    <s v="AA 7601 OA"/>
    <x v="7"/>
    <s v="Kerusakan Akibat Kontaminasi atau Kelembapan"/>
    <x v="15"/>
    <s v="FM 16-30-1-2026"/>
  </r>
  <r>
    <x v="100"/>
    <x v="532"/>
    <n v="1"/>
    <s v="AA 7645 OA"/>
    <x v="7"/>
    <s v="Kerusakan Akibat Kontaminasi atau Kelembapan"/>
    <x v="15"/>
    <s v="FM 16-27-2-2026"/>
  </r>
  <r>
    <x v="58"/>
    <x v="532"/>
    <n v="1"/>
    <s v="AA 7780 OA"/>
    <x v="7"/>
    <s v="Kerusakan Akibat Kontaminasi atau Kelembapan"/>
    <x v="15"/>
    <s v="FM 16-11-11-2026"/>
  </r>
  <r>
    <x v="75"/>
    <x v="532"/>
    <n v="1"/>
    <s v="AA 7066 OA"/>
    <x v="7"/>
    <s v="Kerusakan Akibat Kontaminasi atau Kelembapan"/>
    <x v="15"/>
    <s v="FM 16-12-11-2026"/>
  </r>
  <r>
    <x v="75"/>
    <x v="532"/>
    <n v="1"/>
    <s v="AA 7745 OA"/>
    <x v="7"/>
    <s v="Kerusakan Akibat Kontaminasi atau Kelembapan"/>
    <x v="15"/>
    <s v="FM 16-12-11-2026"/>
  </r>
  <r>
    <x v="17"/>
    <x v="532"/>
    <n v="1"/>
    <s v="AA 7271 OA"/>
    <x v="7"/>
    <s v="Kerusakan Akibat Kontaminasi atau Kelembapan"/>
    <x v="15"/>
    <s v="FM 16-18-11-2026"/>
  </r>
  <r>
    <x v="17"/>
    <x v="532"/>
    <n v="1"/>
    <s v="AA 7740 OA"/>
    <x v="7"/>
    <s v="Kerusakan Akibat Kontaminasi atau Kelembapan"/>
    <x v="15"/>
    <s v="FM 16-18-11-2026"/>
  </r>
  <r>
    <x v="63"/>
    <x v="532"/>
    <n v="1"/>
    <s v="AA 7712 OA"/>
    <x v="7"/>
    <s v="Kerusakan Akibat Kontaminasi atau Kelembapan"/>
    <x v="15"/>
    <s v="FM 16-20-11-2026"/>
  </r>
  <r>
    <x v="63"/>
    <x v="532"/>
    <n v="1"/>
    <s v="AA 7816 OA"/>
    <x v="7"/>
    <s v="Kerusakan Akibat Kontaminasi atau Kelembapan"/>
    <x v="15"/>
    <s v="FM 16-20-11-2026"/>
  </r>
  <r>
    <x v="38"/>
    <x v="532"/>
    <n v="1"/>
    <s v="AA 7613 OA"/>
    <x v="7"/>
    <s v="Kerusakan Akibat Kontaminasi atau Kelembapan"/>
    <x v="15"/>
    <s v="FM 16-22-11-2026"/>
  </r>
  <r>
    <x v="94"/>
    <x v="532"/>
    <n v="1"/>
    <s v="AA 7027 OA"/>
    <x v="7"/>
    <s v="Kerusakan Akibat Kontaminasi atau Kelembapan"/>
    <x v="15"/>
    <s v="FM 16-30-11-2026"/>
  </r>
  <r>
    <x v="23"/>
    <x v="532"/>
    <n v="1"/>
    <s v="AA 7288 OA"/>
    <x v="7"/>
    <s v="Kerusakan Akibat Kontaminasi atau Kelembapan"/>
    <x v="15"/>
    <s v="FM 16-11-12-2026"/>
  </r>
  <r>
    <x v="2"/>
    <x v="532"/>
    <n v="1"/>
    <s v="AA 7594 OA"/>
    <x v="7"/>
    <s v="Kerusakan Akibat Kontaminasi atau Kelembapan"/>
    <x v="15"/>
    <s v="FM 16-27-12-2026"/>
  </r>
  <r>
    <x v="2"/>
    <x v="532"/>
    <n v="1"/>
    <s v="AA 7741 OA"/>
    <x v="7"/>
    <s v="Kerusakan Akibat Kontaminasi atau Kelembapan"/>
    <x v="15"/>
    <s v="FM 16-27-12-2026"/>
  </r>
  <r>
    <x v="27"/>
    <x v="532"/>
    <n v="1"/>
    <s v="AA 7534 OA"/>
    <x v="7"/>
    <s v="Kerusakan Akibat Kontaminasi atau Kelembapan"/>
    <x v="15"/>
    <s v="FM 16-29-12-2026"/>
  </r>
  <r>
    <x v="27"/>
    <x v="532"/>
    <n v="1"/>
    <s v="AA 7614 OA"/>
    <x v="7"/>
    <s v="Kerusakan Akibat Kontaminasi atau Kelembapan"/>
    <x v="15"/>
    <s v="FM 16-29-12-2026"/>
  </r>
  <r>
    <x v="50"/>
    <x v="532"/>
    <n v="1"/>
    <s v="AA 7570 OA"/>
    <x v="7"/>
    <s v="Kerusakan Akibat Kontaminasi atau Kelembapan"/>
    <x v="15"/>
    <s v="FM 16-31-12-2026"/>
  </r>
  <r>
    <x v="28"/>
    <x v="533"/>
    <n v="1"/>
    <s v="AA 7802 OA"/>
    <x v="7"/>
    <s v="Kerusakan Akibat Kontaminasi atau Kelembapan"/>
    <x v="15"/>
    <s v="FM 16-1-11-2026"/>
  </r>
  <r>
    <x v="67"/>
    <x v="533"/>
    <n v="1"/>
    <s v="AA 7269 OA"/>
    <x v="7"/>
    <s v="Kerusakan Akibat Kontaminasi atau Kelembapan"/>
    <x v="15"/>
    <s v="FM 16-5-11-2026"/>
  </r>
  <r>
    <x v="22"/>
    <x v="533"/>
    <n v="1"/>
    <s v="AA 7029 OA"/>
    <x v="7"/>
    <s v="Kerusakan Akibat Kontaminasi atau Kelembapan"/>
    <x v="15"/>
    <s v="FM 16-6-11-2026"/>
  </r>
  <r>
    <x v="14"/>
    <x v="534"/>
    <n v="1"/>
    <s v="AA 7679 OA"/>
    <x v="7"/>
    <s v="Kerusakan Akibat Kontaminasi atau Kelembapan"/>
    <x v="15"/>
    <s v="FM 16-21-1-2026"/>
  </r>
  <r>
    <x v="32"/>
    <x v="534"/>
    <n v="1"/>
    <s v="AA 7682 OA"/>
    <x v="7"/>
    <s v="Kerusakan Akibat Kontaminasi atau Kelembapan"/>
    <x v="15"/>
    <s v="FM 16-2-12-2026"/>
  </r>
  <r>
    <x v="9"/>
    <x v="534"/>
    <n v="1"/>
    <s v="AA 7618 OA"/>
    <x v="7"/>
    <s v="Kerusakan Akibat Kontaminasi atau Kelembapan"/>
    <x v="15"/>
    <s v="FM 16-23-12-2026"/>
  </r>
  <r>
    <x v="9"/>
    <x v="534"/>
    <n v="1"/>
    <s v="DD 7715 ME"/>
    <x v="7"/>
    <s v="Kerusakan Akibat Kontaminasi atau Kelembapan"/>
    <x v="15"/>
    <s v="FM 16-23-12-2026"/>
  </r>
  <r>
    <x v="55"/>
    <x v="535"/>
    <n v="1"/>
    <s v="AA 7794 OA"/>
    <x v="7"/>
    <s v="Kerusakan Akibat Kontaminasi atau Kelembapan"/>
    <x v="15"/>
    <s v="FM 16-29-1-2026"/>
  </r>
  <r>
    <x v="4"/>
    <x v="536"/>
    <n v="1"/>
    <s v="AA 7553 OA"/>
    <x v="7"/>
    <s v="Kerusakan Akibat Kontaminasi atau Kelembapan"/>
    <x v="15"/>
    <s v="FM 16-8-1-2026"/>
  </r>
  <r>
    <x v="55"/>
    <x v="537"/>
    <n v="1"/>
    <s v="AA 7202 OA"/>
    <x v="7"/>
    <s v="Kerusakan Akibat Kontaminasi atau Kelembapan"/>
    <x v="15"/>
    <s v="FM 16-29-1-2026"/>
  </r>
  <r>
    <x v="38"/>
    <x v="538"/>
    <n v="1"/>
    <s v="AA 7728 OA // MERCY"/>
    <x v="7"/>
    <s v="Kerusakan Akibat Kontaminasi atau Kelembapan"/>
    <x v="15"/>
    <s v="FM 16-22-11-2026"/>
  </r>
  <r>
    <x v="43"/>
    <x v="539"/>
    <n v="8"/>
    <s v="AA 7072 OA"/>
    <x v="7"/>
    <s v="Kerusakan Akibat Kontaminasi atau Kelembapan"/>
    <x v="15"/>
    <s v="FM 16-16-11-2026"/>
  </r>
  <r>
    <x v="43"/>
    <x v="539"/>
    <n v="2"/>
    <s v="BA 7001 PU // MERCY"/>
    <x v="7"/>
    <s v="Kerusakan Akibat Kontaminasi atau Kelembapan"/>
    <x v="15"/>
    <s v="FM 16-16-11-2026"/>
  </r>
  <r>
    <x v="60"/>
    <x v="540"/>
    <n v="1"/>
    <s v="AA 7643 OA // MERCY"/>
    <x v="7"/>
    <s v="Kerusakan Akibat Kontaminasi atau Kelembapan"/>
    <x v="15"/>
    <s v="FM 16-2-1-2026"/>
  </r>
  <r>
    <x v="60"/>
    <x v="541"/>
    <n v="1"/>
    <s v="AA 7643 OA // MERCY"/>
    <x v="7"/>
    <s v="Kerusakan Akibat Kontaminasi atau Kelembapan"/>
    <x v="15"/>
    <s v="FM 16-2-1-2026"/>
  </r>
  <r>
    <x v="20"/>
    <x v="542"/>
    <n v="1"/>
    <s v="AA 7682 OA"/>
    <x v="7"/>
    <s v="Kerusakan Akibat Kontaminasi atau Kelembapan"/>
    <x v="15"/>
    <s v="FM 16-30-1-2026"/>
  </r>
  <r>
    <x v="4"/>
    <x v="543"/>
    <n v="4"/>
    <s v="AA 7697 OA // MERCY"/>
    <x v="7"/>
    <s v="Kerusakan Akibat Kontaminasi atau Kelembapan"/>
    <x v="15"/>
    <s v="FM 16-8-1-2026"/>
  </r>
  <r>
    <x v="4"/>
    <x v="544"/>
    <n v="1"/>
    <s v="AA 7638 OA"/>
    <x v="7"/>
    <s v="Kerusakan Akibat Kontaminasi atau Kelembapan"/>
    <x v="15"/>
    <s v="FM 16-8-1-2026"/>
  </r>
  <r>
    <x v="56"/>
    <x v="545"/>
    <n v="1"/>
    <s v="DD 7291 MZ"/>
    <x v="7"/>
    <s v="Kerusakan Akibat Kontaminasi atau Kelembapan"/>
    <x v="15"/>
    <s v="FM 16-17-12-2026"/>
  </r>
  <r>
    <x v="45"/>
    <x v="546"/>
    <n v="1"/>
    <s v="AA 7547 OA"/>
    <x v="7"/>
    <s v="Kerusakan Akibat Kontaminasi atau Kelembapan"/>
    <x v="15"/>
    <s v="FM 16-10-12-2026"/>
  </r>
  <r>
    <x v="38"/>
    <x v="547"/>
    <n v="1"/>
    <s v="AA 7760 OA"/>
    <x v="7"/>
    <s v="Kerusakan Akibat Kontaminasi atau Kelembapan"/>
    <x v="15"/>
    <s v="FM 16-22-11-2026"/>
  </r>
  <r>
    <x v="4"/>
    <x v="548"/>
    <n v="1"/>
    <s v="AA 7522 OA // MERCY"/>
    <x v="7"/>
    <s v="Kerusakan Akibat Kontaminasi atau Kelembapan"/>
    <x v="15"/>
    <s v="FM 16-8-1-2026"/>
  </r>
  <r>
    <x v="60"/>
    <x v="549"/>
    <n v="1"/>
    <s v="AA 7698 OA"/>
    <x v="7"/>
    <s v="Kerusakan Akibat Kontaminasi atau Kelembapan"/>
    <x v="15"/>
    <s v="FM 16-2-1-2026"/>
  </r>
  <r>
    <x v="23"/>
    <x v="550"/>
    <n v="1"/>
    <s v="AA 7811 OA"/>
    <x v="7"/>
    <s v="Kerusakan Akibat Kontaminasi atau Kelembapan"/>
    <x v="15"/>
    <s v="FM 16-11-12-2026"/>
  </r>
  <r>
    <x v="62"/>
    <x v="551"/>
    <n v="1"/>
    <s v="AA 1625 DA"/>
    <x v="7"/>
    <s v="Kerusakan Akibat Kontaminasi atau Kelembapan"/>
    <x v="15"/>
    <s v="FM 16-4-11-2026"/>
  </r>
  <r>
    <x v="48"/>
    <x v="552"/>
    <n v="1"/>
    <s v="AA 7613 OA"/>
    <x v="7"/>
    <s v="Kerusakan Akibat Kontaminasi atau Kelembapan"/>
    <x v="15"/>
    <s v="FM 16-26-11-2026"/>
  </r>
  <r>
    <x v="62"/>
    <x v="553"/>
    <n v="1"/>
    <s v="AA 1625 DA"/>
    <x v="7"/>
    <s v="Kerusakan Akibat Kontaminasi atau Kelembapan"/>
    <x v="15"/>
    <s v="FM 16-4-11-2026"/>
  </r>
  <r>
    <x v="62"/>
    <x v="554"/>
    <n v="1"/>
    <s v="AA 1625 DA"/>
    <x v="7"/>
    <s v="Kerusakan Akibat Kontaminasi atau Kelembapan"/>
    <x v="15"/>
    <s v="FM 16-4-11-2026"/>
  </r>
  <r>
    <x v="58"/>
    <x v="555"/>
    <n v="1"/>
    <s v="AA 7715 OA"/>
    <x v="7"/>
    <s v="Kerusakan Akibat Kontaminasi atau Kelembapan"/>
    <x v="15"/>
    <s v="FM 16-11-11-2026"/>
  </r>
  <r>
    <x v="48"/>
    <x v="556"/>
    <n v="1"/>
    <s v="AA 7613 OA"/>
    <x v="7"/>
    <s v="Kerusakan Akibat Kontaminasi atau Kelembapan"/>
    <x v="15"/>
    <s v="FM 16-26-11-2026"/>
  </r>
  <r>
    <x v="50"/>
    <x v="557"/>
    <n v="1"/>
    <s v="AA 7813 OA // MERCY"/>
    <x v="7"/>
    <s v="Kerusakan Akibat Kontaminasi atau Kelembapan"/>
    <x v="15"/>
    <s v="FM 16-31-12-2026"/>
  </r>
  <r>
    <x v="67"/>
    <x v="558"/>
    <n v="1"/>
    <s v="AA 7581 OA // MERCY"/>
    <x v="7"/>
    <s v="Kerusakan Akibat Kontaminasi atau Kelembapan"/>
    <x v="15"/>
    <s v="FM 16-5-11-2026"/>
  </r>
  <r>
    <x v="67"/>
    <x v="559"/>
    <n v="1"/>
    <s v="AA 7581 OA // MERCY"/>
    <x v="7"/>
    <s v="Kerusakan Akibat Kontaminasi atau Kelembapan"/>
    <x v="15"/>
    <s v="FM 16-5-11-2026"/>
  </r>
  <r>
    <x v="69"/>
    <x v="560"/>
    <n v="1"/>
    <s v="AA 7716 OA"/>
    <x v="7"/>
    <s v="Kerusakan Akibat Kontaminasi atau Kelembapan"/>
    <x v="15"/>
    <s v="FM 16-18-12-2026"/>
  </r>
  <r>
    <x v="45"/>
    <x v="561"/>
    <n v="1"/>
    <s v="AA 7029 OA"/>
    <x v="7"/>
    <s v="Kerusakan Akibat Kontaminasi atau Kelembapan"/>
    <x v="15"/>
    <s v="FM 16-10-12-2026"/>
  </r>
  <r>
    <x v="9"/>
    <x v="562"/>
    <n v="1"/>
    <s v="AA 7670 OA"/>
    <x v="7"/>
    <s v="Kerusakan Akibat Kontaminasi atau Kelembapan"/>
    <x v="15"/>
    <s v="FM 16-23-12-2026"/>
  </r>
  <r>
    <x v="62"/>
    <x v="563"/>
    <n v="1"/>
    <s v="AA 1625 DA"/>
    <x v="7"/>
    <s v="Kerusakan Akibat Kontaminasi atau Kelembapan"/>
    <x v="15"/>
    <s v="FM 16-4-11-2026"/>
  </r>
  <r>
    <x v="62"/>
    <x v="564"/>
    <n v="1"/>
    <s v="AA 1625 DA"/>
    <x v="7"/>
    <s v="Kerusakan Akibat Kontaminasi atau Kelembapan"/>
    <x v="15"/>
    <s v="FM 16-4-11-2026"/>
  </r>
  <r>
    <x v="8"/>
    <x v="565"/>
    <n v="1"/>
    <s v="AA 7617 OA"/>
    <x v="7"/>
    <s v="Kerusakan Akibat Kontaminasi atau Kelembapan"/>
    <x v="15"/>
    <s v="FM 16-21-11-2026"/>
  </r>
  <r>
    <x v="66"/>
    <x v="566"/>
    <n v="1"/>
    <s v="AA 7730 OA"/>
    <x v="7"/>
    <s v="Kerusakan Akibat Kontaminasi atau Kelembapan"/>
    <x v="15"/>
    <s v="FM 16-15-12-2026"/>
  </r>
  <r>
    <x v="22"/>
    <x v="567"/>
    <n v="10"/>
    <s v="AA 7764 OA"/>
    <x v="7"/>
    <s v="Kerusakan Akibat Kontaminasi atau Kelembapan"/>
    <x v="15"/>
    <s v="FM 16-6-11-2026"/>
  </r>
  <r>
    <x v="4"/>
    <x v="568"/>
    <n v="6"/>
    <s v="AA 7643 OA // MERCY"/>
    <x v="7"/>
    <s v="Kerusakan Akibat Kontaminasi atau Kelembapan"/>
    <x v="15"/>
    <s v="FM 16-8-1-2026"/>
  </r>
  <r>
    <x v="31"/>
    <x v="568"/>
    <n v="1"/>
    <s v="AA 7728 OA // MERCY"/>
    <x v="7"/>
    <s v="Kerusakan Akibat Kontaminasi atau Kelembapan"/>
    <x v="15"/>
    <s v="FM 16-23-11-2026"/>
  </r>
  <r>
    <x v="87"/>
    <x v="568"/>
    <n v="6"/>
    <s v="AA 7564 OA // MERCY"/>
    <x v="7"/>
    <s v="Kerusakan Akibat Kontaminasi atau Kelembapan"/>
    <x v="15"/>
    <s v="FM 16-14-12-2026"/>
  </r>
  <r>
    <x v="50"/>
    <x v="568"/>
    <n v="1"/>
    <s v="AA 7753 OA // MERCY"/>
    <x v="7"/>
    <s v="Kerusakan Akibat Kontaminasi atau Kelembapan"/>
    <x v="15"/>
    <s v="FM 16-31-12-2026"/>
  </r>
  <r>
    <x v="79"/>
    <x v="569"/>
    <n v="5"/>
    <s v="AA 7696 OA // MERCY"/>
    <x v="7"/>
    <s v="Kerusakan Akibat Kontaminasi atau Kelembapan"/>
    <x v="15"/>
    <s v="FM 16-1-12-2026"/>
  </r>
  <r>
    <x v="8"/>
    <x v="570"/>
    <n v="100"/>
    <s v="AA 7559 OA"/>
    <x v="7"/>
    <s v="Kerusakan Akibat Kontaminasi atau Kelembapan"/>
    <x v="15"/>
    <s v="FM 16-21-11-2026"/>
  </r>
  <r>
    <x v="45"/>
    <x v="571"/>
    <n v="1"/>
    <s v="AA 7029 OA"/>
    <x v="7"/>
    <s v="Kerusakan Akibat Kontaminasi atau Kelembapan"/>
    <x v="15"/>
    <s v="FM 16-10-12-2026"/>
  </r>
  <r>
    <x v="43"/>
    <x v="572"/>
    <n v="6"/>
    <s v="AA 7730 OA // GOLDEN"/>
    <x v="7"/>
    <s v="Kerusakan Akibat Kontaminasi atau Kelembapan"/>
    <x v="15"/>
    <s v="FM 16-16-11-2026"/>
  </r>
  <r>
    <x v="24"/>
    <x v="573"/>
    <n v="2"/>
    <s v="AA 7818 OA"/>
    <x v="7"/>
    <s v="Kerusakan Akibat Kontaminasi atau Kelembapan"/>
    <x v="15"/>
    <s v="FM 16-1-1-2026"/>
  </r>
  <r>
    <x v="24"/>
    <x v="573"/>
    <n v="2"/>
    <s v="AA 7699 OA"/>
    <x v="7"/>
    <s v="Kerusakan Akibat Kontaminasi atau Kelembapan"/>
    <x v="15"/>
    <s v="FM 16-1-1-2026"/>
  </r>
  <r>
    <x v="60"/>
    <x v="573"/>
    <n v="1"/>
    <s v="AA 7809 OA"/>
    <x v="7"/>
    <s v="Kerusakan Akibat Kontaminasi atau Kelembapan"/>
    <x v="15"/>
    <s v="FM 16-2-1-2026"/>
  </r>
  <r>
    <x v="90"/>
    <x v="573"/>
    <n v="1"/>
    <s v="AA 7026 OA"/>
    <x v="7"/>
    <s v="Kerusakan Akibat Kontaminasi atau Kelembapan"/>
    <x v="15"/>
    <s v="FM 16-4-1-2026"/>
  </r>
  <r>
    <x v="3"/>
    <x v="573"/>
    <n v="0.5"/>
    <s v="AA 7645 OA"/>
    <x v="7"/>
    <s v="Kerusakan Akibat Kontaminasi atau Kelembapan"/>
    <x v="15"/>
    <s v="FM 16-7-1-2026"/>
  </r>
  <r>
    <x v="37"/>
    <x v="573"/>
    <n v="1"/>
    <s v="AA 7728 OA // MERCY"/>
    <x v="7"/>
    <s v="Kerusakan Akibat Kontaminasi atau Kelembapan"/>
    <x v="15"/>
    <s v="FM 16-14-1-2026"/>
  </r>
  <r>
    <x v="85"/>
    <x v="573"/>
    <n v="1"/>
    <s v="AA 7817 OA"/>
    <x v="7"/>
    <s v="Kerusakan Akibat Kontaminasi atau Kelembapan"/>
    <x v="15"/>
    <s v="FM 16-24-1-2026"/>
  </r>
  <r>
    <x v="62"/>
    <x v="573"/>
    <n v="1"/>
    <s v="BA 7033 PU // MERCY"/>
    <x v="7"/>
    <s v="Kerusakan Akibat Kontaminasi atau Kelembapan"/>
    <x v="15"/>
    <s v="FM 16-4-11-2026"/>
  </r>
  <r>
    <x v="84"/>
    <x v="573"/>
    <n v="2"/>
    <s v="AA 7058 OA"/>
    <x v="7"/>
    <s v="Kerusakan Akibat Kontaminasi atau Kelembapan"/>
    <x v="15"/>
    <s v="FM 16-8-11-2026"/>
  </r>
  <r>
    <x v="82"/>
    <x v="573"/>
    <n v="3"/>
    <s v="AA 7202 OA"/>
    <x v="7"/>
    <s v="Kerusakan Akibat Kontaminasi atau Kelembapan"/>
    <x v="15"/>
    <s v="FM 16-13-11-2026"/>
  </r>
  <r>
    <x v="6"/>
    <x v="573"/>
    <n v="1"/>
    <s v="AA 7519 OA // MERCY"/>
    <x v="7"/>
    <s v="Kerusakan Akibat Kontaminasi atau Kelembapan"/>
    <x v="15"/>
    <s v="FM 16-15-11-2026"/>
  </r>
  <r>
    <x v="6"/>
    <x v="573"/>
    <n v="2"/>
    <s v="AA 7133 OA"/>
    <x v="7"/>
    <s v="Kerusakan Akibat Kontaminasi atau Kelembapan"/>
    <x v="15"/>
    <s v="FM 16-15-11-2026"/>
  </r>
  <r>
    <x v="43"/>
    <x v="573"/>
    <n v="2"/>
    <s v="BA 7001 PU // MERCY ( 7620 OA )"/>
    <x v="7"/>
    <s v="Kerusakan Akibat Kontaminasi atau Kelembapan"/>
    <x v="15"/>
    <s v="FM 16-16-11-2026"/>
  </r>
  <r>
    <x v="8"/>
    <x v="573"/>
    <n v="1"/>
    <s v="AA 7161 OA"/>
    <x v="7"/>
    <s v="Kerusakan Akibat Kontaminasi atau Kelembapan"/>
    <x v="15"/>
    <s v="FM 16-21-11-2026"/>
  </r>
  <r>
    <x v="48"/>
    <x v="573"/>
    <n v="2"/>
    <s v="AA 7268 OA"/>
    <x v="7"/>
    <s v="Kerusakan Akibat Kontaminasi atau Kelembapan"/>
    <x v="15"/>
    <s v="FM 16-26-11-2026"/>
  </r>
  <r>
    <x v="29"/>
    <x v="573"/>
    <n v="0.5"/>
    <s v="AA 7813 OA"/>
    <x v="7"/>
    <s v="Kerusakan Akibat Kontaminasi atau Kelembapan"/>
    <x v="15"/>
    <s v="FM 16-29-11-2026"/>
  </r>
  <r>
    <x v="79"/>
    <x v="573"/>
    <n v="1"/>
    <s v="AA 7582 OA // MERCY"/>
    <x v="7"/>
    <s v="Kerusakan Akibat Kontaminasi atau Kelembapan"/>
    <x v="15"/>
    <s v="FM 16-1-12-2026"/>
  </r>
  <r>
    <x v="59"/>
    <x v="573"/>
    <n v="1"/>
    <s v="AA 7161 OA"/>
    <x v="7"/>
    <s v="Kerusakan Akibat Kontaminasi atau Kelembapan"/>
    <x v="15"/>
    <s v="FM 16-3-12-2026"/>
  </r>
  <r>
    <x v="89"/>
    <x v="573"/>
    <n v="1"/>
    <s v="AA 7161 OA"/>
    <x v="7"/>
    <s v="Kerusakan Akibat Kontaminasi atau Kelembapan"/>
    <x v="15"/>
    <s v="FM 16-4-12-2026"/>
  </r>
  <r>
    <x v="41"/>
    <x v="573"/>
    <n v="1"/>
    <s v="AA 7582 OA // MERCY"/>
    <x v="7"/>
    <s v="Kerusakan Akibat Kontaminasi atau Kelembapan"/>
    <x v="15"/>
    <s v="FM 16-5-12-2026"/>
  </r>
  <r>
    <x v="16"/>
    <x v="573"/>
    <n v="1"/>
    <s v="AA 7764 OA"/>
    <x v="7"/>
    <s v="Kerusakan Akibat Kontaminasi atau Kelembapan"/>
    <x v="15"/>
    <s v="FM 16-6-12-2026"/>
  </r>
  <r>
    <x v="23"/>
    <x v="573"/>
    <n v="1"/>
    <s v="AA 7288 OA"/>
    <x v="7"/>
    <s v="Kerusakan Akibat Kontaminasi atau Kelembapan"/>
    <x v="15"/>
    <s v="FM 16-11-12-2026"/>
  </r>
  <r>
    <x v="87"/>
    <x v="573"/>
    <n v="4"/>
    <s v="AA 7645 OA"/>
    <x v="7"/>
    <s v="Kerusakan Akibat Kontaminasi atau Kelembapan"/>
    <x v="15"/>
    <s v="FM 16-14-12-2026"/>
  </r>
  <r>
    <x v="66"/>
    <x v="573"/>
    <n v="1"/>
    <s v="AA 7699 OA"/>
    <x v="7"/>
    <s v="Kerusakan Akibat Kontaminasi atau Kelembapan"/>
    <x v="15"/>
    <s v="FM 16-15-12-2026"/>
  </r>
  <r>
    <x v="56"/>
    <x v="573"/>
    <n v="0.5"/>
    <s v="AA 7520 OA // MERCY"/>
    <x v="7"/>
    <s v="Kerusakan Akibat Kontaminasi atau Kelembapan"/>
    <x v="15"/>
    <s v="FM 16-17-12-2026"/>
  </r>
  <r>
    <x v="33"/>
    <x v="573"/>
    <n v="1"/>
    <s v="AA 7161 OA"/>
    <x v="7"/>
    <s v="Kerusakan Akibat Kontaminasi atau Kelembapan"/>
    <x v="15"/>
    <s v="FM 16-22-12-2026"/>
  </r>
  <r>
    <x v="9"/>
    <x v="573"/>
    <n v="4"/>
    <s v="AA 7161 OA"/>
    <x v="7"/>
    <s v="Kerusakan Akibat Kontaminasi atau Kelembapan"/>
    <x v="15"/>
    <s v="FM 16-23-12-2026"/>
  </r>
  <r>
    <x v="10"/>
    <x v="573"/>
    <n v="1"/>
    <s v="AA 7161 OA"/>
    <x v="7"/>
    <s v="Kerusakan Akibat Kontaminasi atau Kelembapan"/>
    <x v="15"/>
    <s v="FM 16-25-12-2026"/>
  </r>
  <r>
    <x v="27"/>
    <x v="573"/>
    <n v="1"/>
    <s v="AA 7534 OA"/>
    <x v="7"/>
    <s v="Kerusakan Akibat Kontaminasi atau Kelembapan"/>
    <x v="15"/>
    <s v="FM 16-29-12-2026"/>
  </r>
  <r>
    <x v="1"/>
    <x v="574"/>
    <n v="1"/>
    <s v="BA 7033 PU // MERCY ( 7640 OA )"/>
    <x v="7"/>
    <s v="Kerusakan Akibat Kontaminasi atau Kelembapan"/>
    <x v="15"/>
    <s v="FM 16-25-11-2026"/>
  </r>
  <r>
    <x v="67"/>
    <x v="575"/>
    <n v="1"/>
    <s v="AA 7581 OA // MERCY"/>
    <x v="7"/>
    <s v="Kerusakan Akibat Kontaminasi atau Kelembapan"/>
    <x v="15"/>
    <s v="FM 16-5-11-2026"/>
  </r>
  <r>
    <x v="60"/>
    <x v="576"/>
    <n v="2"/>
    <s v="AA 7793 OA"/>
    <x v="7"/>
    <s v="Kerusakan Akibat Kontaminasi atau Kelembapan"/>
    <x v="15"/>
    <s v="FM 16-2-1-2026"/>
  </r>
  <r>
    <x v="4"/>
    <x v="577"/>
    <n v="1"/>
    <s v="AA 7553 OA"/>
    <x v="7"/>
    <s v="Kerusakan Akibat Kontaminasi atau Kelembapan"/>
    <x v="15"/>
    <s v="FM 16-8-1-2026"/>
  </r>
  <r>
    <x v="85"/>
    <x v="578"/>
    <n v="1"/>
    <s v="AA 7552 OA"/>
    <x v="7"/>
    <s v="Kerusakan Akibat Kontaminasi atau Kelembapan"/>
    <x v="15"/>
    <s v="FM 16-24-1-2026"/>
  </r>
  <r>
    <x v="2"/>
    <x v="579"/>
    <n v="1"/>
    <s v="AA 7072 OA"/>
    <x v="7"/>
    <s v="Kerusakan Akibat Kontaminasi atau Kelembapan"/>
    <x v="15"/>
    <s v="FM 16-27-12-2026"/>
  </r>
  <r>
    <x v="75"/>
    <x v="580"/>
    <n v="1"/>
    <s v="AA 7708 OA"/>
    <x v="7"/>
    <s v="Kerusakan Akibat Kontaminasi atau Kelembapan"/>
    <x v="15"/>
    <s v="FM 16-12-11-2026"/>
  </r>
  <r>
    <x v="40"/>
    <x v="581"/>
    <n v="1"/>
    <s v="AA 7226 OA"/>
    <x v="7"/>
    <s v="Kerusakan Akibat Kontaminasi atau Kelembapan"/>
    <x v="15"/>
    <s v="FM 16-20-1-2026"/>
  </r>
  <r>
    <x v="22"/>
    <x v="581"/>
    <n v="1"/>
    <s v="AA 7029 OA"/>
    <x v="7"/>
    <s v="Kerusakan Akibat Kontaminasi atau Kelembapan"/>
    <x v="15"/>
    <s v="FM 16-6-11-2026"/>
  </r>
  <r>
    <x v="36"/>
    <x v="581"/>
    <n v="1"/>
    <s v="AA 7270 OA"/>
    <x v="7"/>
    <s v="Kerusakan Akibat Kontaminasi atau Kelembapan"/>
    <x v="15"/>
    <s v="FM 16-28-11-2026"/>
  </r>
  <r>
    <x v="42"/>
    <x v="581"/>
    <n v="1"/>
    <s v="AA 7738 OA"/>
    <x v="7"/>
    <s v="Kerusakan Akibat Kontaminasi atau Kelembapan"/>
    <x v="15"/>
    <s v="FM 16-9-12-2026"/>
  </r>
  <r>
    <x v="72"/>
    <x v="582"/>
    <n v="1"/>
    <s v="AA 7753 OA"/>
    <x v="7"/>
    <s v="Kerusakan Akibat Kontaminasi atau Kelembapan"/>
    <x v="15"/>
    <s v="FM 16-3-1-2026"/>
  </r>
  <r>
    <x v="4"/>
    <x v="583"/>
    <n v="1"/>
    <s v="AA 7535 OA"/>
    <x v="7"/>
    <s v="Kerusakan Akibat Kontaminasi atau Kelembapan"/>
    <x v="15"/>
    <s v="FM 16-8-1-2026"/>
  </r>
  <r>
    <x v="73"/>
    <x v="583"/>
    <n v="1"/>
    <s v="AA 7058 OA"/>
    <x v="7"/>
    <s v="Kerusakan Akibat Kontaminasi atau Kelembapan"/>
    <x v="15"/>
    <s v="FM 16-15-1-2026"/>
  </r>
  <r>
    <x v="0"/>
    <x v="583"/>
    <n v="1"/>
    <s v="AA 7550 OA"/>
    <x v="7"/>
    <s v="Kerusakan Akibat Kontaminasi atau Kelembapan"/>
    <x v="15"/>
    <s v="FM 16-13-12-2026"/>
  </r>
  <r>
    <x v="25"/>
    <x v="584"/>
    <n v="1"/>
    <s v="AA 7099 OA"/>
    <x v="7"/>
    <s v="Kerusakan Akibat Kontaminasi atau Kelembapan"/>
    <x v="15"/>
    <s v="FM 16-10-1-2026"/>
  </r>
  <r>
    <x v="54"/>
    <x v="584"/>
    <n v="1"/>
    <s v="AA 7602 OA"/>
    <x v="7"/>
    <s v="Kerusakan Akibat Kontaminasi atau Kelembapan"/>
    <x v="15"/>
    <s v="FM 16-13-1-2026"/>
  </r>
  <r>
    <x v="24"/>
    <x v="585"/>
    <n v="1"/>
    <s v="AA 7810 OA"/>
    <x v="7"/>
    <s v="Kerusakan Akibat Kontaminasi atau Kelembapan"/>
    <x v="15"/>
    <s v="FM 16-1-1-2026"/>
  </r>
  <r>
    <x v="95"/>
    <x v="585"/>
    <n v="1"/>
    <s v="AA 7728 IZ // MERCY"/>
    <x v="7"/>
    <s v="Kerusakan Akibat Kontaminasi atau Kelembapan"/>
    <x v="15"/>
    <s v="FM 16-24-12-2026"/>
  </r>
  <r>
    <x v="43"/>
    <x v="586"/>
    <n v="1"/>
    <s v="AA 7730 OA // GOLDEN"/>
    <x v="7"/>
    <s v="Kerusakan Akibat Kontaminasi atau Kelembapan"/>
    <x v="15"/>
    <s v="FM 16-16-11-2026"/>
  </r>
  <r>
    <x v="68"/>
    <x v="587"/>
    <n v="1"/>
    <s v="AA 7814 OA"/>
    <x v="7"/>
    <s v="Kerusakan Akibat Kontaminasi atau Kelembapan"/>
    <x v="15"/>
    <s v="FM 16-16-12-2026"/>
  </r>
  <r>
    <x v="41"/>
    <x v="588"/>
    <n v="1"/>
    <s v="AA 7769 OA"/>
    <x v="7"/>
    <s v="Kerusakan Akibat Kontaminasi atau Kelembapan"/>
    <x v="15"/>
    <s v="FM 16-5-12-2026"/>
  </r>
  <r>
    <x v="18"/>
    <x v="589"/>
    <n v="1"/>
    <s v="AA 7098 OA"/>
    <x v="7"/>
    <s v="Kerusakan Akibat Kontaminasi atau Kelembapan"/>
    <x v="15"/>
    <s v="FM 16-7-11-2026"/>
  </r>
  <r>
    <x v="75"/>
    <x v="589"/>
    <n v="1"/>
    <s v="AA 7708 OA"/>
    <x v="7"/>
    <s v="Kerusakan Akibat Kontaminasi atau Kelembapan"/>
    <x v="15"/>
    <s v="FM 16-12-11-2026"/>
  </r>
  <r>
    <x v="42"/>
    <x v="589"/>
    <n v="1"/>
    <s v="AA 7535 OA"/>
    <x v="7"/>
    <s v="Kerusakan Akibat Kontaminasi atau Kelembapan"/>
    <x v="15"/>
    <s v="FM 16-9-12-2026"/>
  </r>
  <r>
    <x v="26"/>
    <x v="589"/>
    <n v="1"/>
    <s v="AA 7534 OA"/>
    <x v="7"/>
    <s v="Kerusakan Akibat Kontaminasi atau Kelembapan"/>
    <x v="15"/>
    <s v="FM 16-26-12-2026"/>
  </r>
  <r>
    <x v="2"/>
    <x v="589"/>
    <n v="1"/>
    <s v="AA 7072 OA"/>
    <x v="7"/>
    <s v="Kerusakan Akibat Kontaminasi atau Kelembapan"/>
    <x v="15"/>
    <s v="FM 16-27-12-2026"/>
  </r>
  <r>
    <x v="4"/>
    <x v="590"/>
    <n v="1"/>
    <s v="AA 7535 OA"/>
    <x v="7"/>
    <s v="Kerusakan Akibat Kontaminasi atau Kelembapan"/>
    <x v="15"/>
    <s v="FM 16-8-1-2026"/>
  </r>
  <r>
    <x v="52"/>
    <x v="590"/>
    <n v="1"/>
    <s v="AA 7807 OA"/>
    <x v="7"/>
    <s v="Kerusakan Akibat Kontaminasi atau Kelembapan"/>
    <x v="15"/>
    <s v="FM 16-9-1-2026"/>
  </r>
  <r>
    <x v="25"/>
    <x v="590"/>
    <n v="1"/>
    <s v="AA 7099 OA"/>
    <x v="7"/>
    <s v="Kerusakan Akibat Kontaminasi atau Kelembapan"/>
    <x v="15"/>
    <s v="FM 16-10-1-2026"/>
  </r>
  <r>
    <x v="54"/>
    <x v="590"/>
    <n v="1"/>
    <s v="AA 7602 OA"/>
    <x v="7"/>
    <s v="Kerusakan Akibat Kontaminasi atau Kelembapan"/>
    <x v="15"/>
    <s v="FM 16-13-1-2026"/>
  </r>
  <r>
    <x v="58"/>
    <x v="591"/>
    <n v="1"/>
    <s v="AA 7643 OA // MERCY"/>
    <x v="7"/>
    <s v="Kerusakan Akibat Kontaminasi atau Kelembapan"/>
    <x v="15"/>
    <s v="FM 16-11-11-2026"/>
  </r>
  <r>
    <x v="88"/>
    <x v="592"/>
    <n v="1"/>
    <s v="AA 7813 OA // MERCY"/>
    <x v="7"/>
    <s v="Kerusakan Akibat Kontaminasi atau Kelembapan"/>
    <x v="15"/>
    <s v="FM 16-11-1-2026"/>
  </r>
  <r>
    <x v="14"/>
    <x v="593"/>
    <n v="1"/>
    <s v="AA 7559 OA // MERCY"/>
    <x v="7"/>
    <s v="Kerusakan Akibat Kontaminasi atau Kelembapan"/>
    <x v="15"/>
    <s v="FM 16-21-1-2026"/>
  </r>
  <r>
    <x v="22"/>
    <x v="594"/>
    <n v="1"/>
    <s v="AA 7029 OA"/>
    <x v="7"/>
    <s v="Kerusakan Akibat Kontaminasi atau Kelembapan"/>
    <x v="15"/>
    <s v="FM 16-6-11-2026"/>
  </r>
  <r>
    <x v="21"/>
    <x v="595"/>
    <n v="1"/>
    <s v="AA 7625 OA"/>
    <x v="7"/>
    <s v="Kerusakan Akibat Kontaminasi atau Kelembapan"/>
    <x v="15"/>
    <s v="FM 16-31-1-2026"/>
  </r>
  <r>
    <x v="58"/>
    <x v="596"/>
    <n v="1"/>
    <s v="AA 7708 OA"/>
    <x v="7"/>
    <s v="Kerusakan Akibat Kontaminasi atau Kelembapan"/>
    <x v="15"/>
    <s v="FM 16-11-11-2026"/>
  </r>
  <r>
    <x v="72"/>
    <x v="597"/>
    <n v="1"/>
    <s v="AA 7753 OA"/>
    <x v="7"/>
    <s v="Kerusakan Akibat Kontaminasi atau Kelembapan"/>
    <x v="15"/>
    <s v="FM 16-3-1-2026"/>
  </r>
  <r>
    <x v="43"/>
    <x v="598"/>
    <n v="2"/>
    <s v="AA 7611 OA"/>
    <x v="7"/>
    <s v="Kerusakan Akibat Kontaminasi atau Kelembapan"/>
    <x v="15"/>
    <s v="FM 16-16-11-2026"/>
  </r>
  <r>
    <x v="66"/>
    <x v="599"/>
    <n v="1"/>
    <s v="AA 7709 OA"/>
    <x v="7"/>
    <s v="Kerusakan Akibat Kontaminasi atau Kelembapan"/>
    <x v="15"/>
    <s v="FM 16-15-12-2026"/>
  </r>
  <r>
    <x v="66"/>
    <x v="600"/>
    <n v="1"/>
    <s v="AA 7730 OA"/>
    <x v="7"/>
    <s v="Kerusakan Akibat Kontaminasi atau Kelembapan"/>
    <x v="15"/>
    <s v="FM 16-15-12-2026"/>
  </r>
  <r>
    <x v="75"/>
    <x v="601"/>
    <n v="1"/>
    <s v="AA 7708 OA"/>
    <x v="7"/>
    <s v="Kerusakan Akibat Kontaminasi atau Kelembapan"/>
    <x v="15"/>
    <s v="FM 16-12-11-2026"/>
  </r>
  <r>
    <x v="67"/>
    <x v="602"/>
    <n v="6"/>
    <s v="AA 7581 OA // MERCY"/>
    <x v="7"/>
    <s v="Kerusakan Akibat Kontaminasi atau Kelembapan"/>
    <x v="15"/>
    <s v="FM 16-5-11-2026"/>
  </r>
  <r>
    <x v="39"/>
    <x v="603"/>
    <n v="6"/>
    <s v="AA 7602 OA"/>
    <x v="7"/>
    <s v="Kerusakan Akibat Kontaminasi atau Kelembapan"/>
    <x v="15"/>
    <s v="FM 16-12-1-2026"/>
  </r>
  <r>
    <x v="62"/>
    <x v="603"/>
    <n v="3"/>
    <s v="AA 7708 OA"/>
    <x v="7"/>
    <s v="Kerusakan Akibat Kontaminasi atau Kelembapan"/>
    <x v="15"/>
    <s v="FM 16-4-11-2026"/>
  </r>
  <r>
    <x v="10"/>
    <x v="603"/>
    <n v="1"/>
    <s v="AA 7202 OA"/>
    <x v="7"/>
    <s v="Kerusakan Akibat Kontaminasi atau Kelembapan"/>
    <x v="15"/>
    <s v="FM 16-25-12-2026"/>
  </r>
  <r>
    <x v="37"/>
    <x v="604"/>
    <n v="1"/>
    <s v="AA 7226 OA"/>
    <x v="7"/>
    <s v="Kerusakan Akibat Kontaminasi atau Kelembapan"/>
    <x v="15"/>
    <s v="FM 16-14-1-2026"/>
  </r>
  <r>
    <x v="96"/>
    <x v="604"/>
    <n v="1"/>
    <s v="AA 7066 OA"/>
    <x v="7"/>
    <s v="Kerusakan Akibat Kontaminasi atau Kelembapan"/>
    <x v="15"/>
    <s v="FM 16-3-2-2026"/>
  </r>
  <r>
    <x v="34"/>
    <x v="604"/>
    <n v="2"/>
    <s v="AA 7807 OA"/>
    <x v="7"/>
    <s v="Kerusakan Akibat Kontaminasi atau Kelembapan"/>
    <x v="15"/>
    <s v="FM 16-2-11-2026"/>
  </r>
  <r>
    <x v="64"/>
    <x v="604"/>
    <n v="1"/>
    <s v="AA 7625 OA"/>
    <x v="7"/>
    <s v="Kerusakan Akibat Kontaminasi atau Kelembapan"/>
    <x v="15"/>
    <s v="FM 16-24-11-2026"/>
  </r>
  <r>
    <x v="45"/>
    <x v="604"/>
    <n v="1"/>
    <s v="AA 7807 OA"/>
    <x v="7"/>
    <s v="Kerusakan Akibat Kontaminasi atau Kelembapan"/>
    <x v="15"/>
    <s v="FM 16-10-12-2026"/>
  </r>
  <r>
    <x v="9"/>
    <x v="604"/>
    <n v="1"/>
    <s v="AA 7738 OA"/>
    <x v="7"/>
    <s v="Kerusakan Akibat Kontaminasi atau Kelembapan"/>
    <x v="15"/>
    <s v="FM 16-23-12-2026"/>
  </r>
  <r>
    <x v="72"/>
    <x v="605"/>
    <n v="1"/>
    <s v="AA 7712 OA"/>
    <x v="7"/>
    <s v="Kerusakan Akibat Kontaminasi atau Kelembapan"/>
    <x v="15"/>
    <s v="FM 16-3-1-2026"/>
  </r>
  <r>
    <x v="5"/>
    <x v="606"/>
    <n v="2"/>
    <s v="AA 7708 OA"/>
    <x v="7"/>
    <s v="Kerusakan Akibat Kontaminasi atau Kelembapan"/>
    <x v="15"/>
    <s v="FM 16-14-11-2026"/>
  </r>
  <r>
    <x v="43"/>
    <x v="606"/>
    <n v="1"/>
    <s v="AA 7615 OA"/>
    <x v="7"/>
    <s v="Kerusakan Akibat Kontaminasi atau Kelembapan"/>
    <x v="15"/>
    <s v="FM 16-16-11-2026"/>
  </r>
  <r>
    <x v="0"/>
    <x v="607"/>
    <n v="1"/>
    <s v="AA 7599 OA"/>
    <x v="7"/>
    <s v="Kerusakan Akibat Kontaminasi atau Kelembapan"/>
    <x v="15"/>
    <s v="FM 16-13-12-2026"/>
  </r>
  <r>
    <x v="50"/>
    <x v="607"/>
    <n v="1"/>
    <s v="AA 7738 OA"/>
    <x v="7"/>
    <s v="Kerusakan Akibat Kontaminasi atau Kelembapan"/>
    <x v="15"/>
    <s v="FM 16-31-12-2026"/>
  </r>
  <r>
    <x v="55"/>
    <x v="608"/>
    <n v="1"/>
    <s v="AA 7202 OA"/>
    <x v="7"/>
    <s v="Kerusakan Akibat Kontaminasi atau Kelembapan"/>
    <x v="15"/>
    <s v="FM 16-29-1-2026"/>
  </r>
  <r>
    <x v="62"/>
    <x v="609"/>
    <n v="1"/>
    <s v="AA 7615 OA"/>
    <x v="7"/>
    <s v="Kerusakan Akibat Kontaminasi atau Kelembapan"/>
    <x v="15"/>
    <s v="FM 16-4-11-2026"/>
  </r>
  <r>
    <x v="40"/>
    <x v="610"/>
    <n v="1"/>
    <s v="AA 7612 OA"/>
    <x v="7"/>
    <s v="Kerusakan Akibat Kontaminasi atau Kelembapan"/>
    <x v="15"/>
    <s v="FM 16-20-1-2026"/>
  </r>
  <r>
    <x v="40"/>
    <x v="610"/>
    <n v="2"/>
    <s v="AA 7226 OA"/>
    <x v="7"/>
    <s v="Kerusakan Akibat Kontaminasi atau Kelembapan"/>
    <x v="15"/>
    <s v="FM 16-20-1-2026"/>
  </r>
  <r>
    <x v="90"/>
    <x v="611"/>
    <n v="1"/>
    <s v="AA 7026 OA"/>
    <x v="7"/>
    <s v="Kerusakan Akibat Kontaminasi atau Kelembapan"/>
    <x v="15"/>
    <s v="FM 16-4-1-2026"/>
  </r>
  <r>
    <x v="88"/>
    <x v="611"/>
    <n v="1"/>
    <s v="AA 7570 OA"/>
    <x v="7"/>
    <s v="Kerusakan Akibat Kontaminasi atau Kelembapan"/>
    <x v="15"/>
    <s v="FM 16-11-1-2026"/>
  </r>
  <r>
    <x v="80"/>
    <x v="611"/>
    <n v="1"/>
    <s v="AA 7616 OA"/>
    <x v="7"/>
    <s v="Kerusakan Akibat Kontaminasi atau Kelembapan"/>
    <x v="15"/>
    <s v="FM 16-23-1-2026"/>
  </r>
  <r>
    <x v="35"/>
    <x v="611"/>
    <n v="1"/>
    <s v="AA 7056 OA"/>
    <x v="7"/>
    <s v="Kerusakan Akibat Kontaminasi atau Kelembapan"/>
    <x v="15"/>
    <s v="FM 16-26-1-2026"/>
  </r>
  <r>
    <x v="63"/>
    <x v="611"/>
    <n v="1"/>
    <s v="AA 7741 OA"/>
    <x v="7"/>
    <s v="Kerusakan Akibat Kontaminasi atau Kelembapan"/>
    <x v="15"/>
    <s v="FM 16-20-11-2026"/>
  </r>
  <r>
    <x v="63"/>
    <x v="611"/>
    <n v="1"/>
    <s v="AA 7132 OA"/>
    <x v="7"/>
    <s v="Kerusakan Akibat Kontaminasi atau Kelembapan"/>
    <x v="15"/>
    <s v="FM 16-20-11-2026"/>
  </r>
  <r>
    <x v="64"/>
    <x v="611"/>
    <n v="1"/>
    <s v="AA 7734 OA"/>
    <x v="7"/>
    <s v="Kerusakan Akibat Kontaminasi atau Kelembapan"/>
    <x v="15"/>
    <s v="FM 16-24-11-2026"/>
  </r>
  <r>
    <x v="13"/>
    <x v="611"/>
    <n v="1"/>
    <s v="AA 7601 OA"/>
    <x v="7"/>
    <s v="Kerusakan Akibat Kontaminasi atau Kelembapan"/>
    <x v="15"/>
    <s v="FM 16-12-12-2026"/>
  </r>
  <r>
    <x v="9"/>
    <x v="611"/>
    <n v="1"/>
    <s v="AA 7738 OA"/>
    <x v="7"/>
    <s v="Kerusakan Akibat Kontaminasi atau Kelembapan"/>
    <x v="15"/>
    <s v="FM 16-23-12-2026"/>
  </r>
  <r>
    <x v="27"/>
    <x v="611"/>
    <n v="1"/>
    <s v="AA 7516 OD"/>
    <x v="7"/>
    <s v="Kerusakan Akibat Kontaminasi atau Kelembapan"/>
    <x v="15"/>
    <s v="FM 16-29-12-2026"/>
  </r>
  <r>
    <x v="34"/>
    <x v="612"/>
    <n v="1"/>
    <s v="AA 7554 OA // MERCY"/>
    <x v="7"/>
    <s v="Kerusakan Akibat Kontaminasi atau Kelembapan"/>
    <x v="15"/>
    <s v="FM 16-2-11-2026"/>
  </r>
  <r>
    <x v="42"/>
    <x v="612"/>
    <n v="1"/>
    <s v="AA 7553 OA // MERCY"/>
    <x v="7"/>
    <s v="Kerusakan Akibat Kontaminasi atau Kelembapan"/>
    <x v="15"/>
    <s v="FM 16-9-12-2026"/>
  </r>
  <r>
    <x v="8"/>
    <x v="613"/>
    <n v="1"/>
    <s v="AA 7592 OA"/>
    <x v="7"/>
    <s v="Kerusakan Akibat Kontaminasi atau Kelembapan"/>
    <x v="15"/>
    <s v="FM 16-21-11-2026"/>
  </r>
  <r>
    <x v="94"/>
    <x v="614"/>
    <n v="1"/>
    <s v="AA 7804 OA"/>
    <x v="7"/>
    <s v="Kerusakan Akibat Kontaminasi atau Kelembapan"/>
    <x v="15"/>
    <s v="FM 16-30-11-2026"/>
  </r>
  <r>
    <x v="46"/>
    <x v="615"/>
    <n v="1"/>
    <s v="AA 7599 OA"/>
    <x v="7"/>
    <s v="Kerusakan Akibat Kontaminasi atau Kelembapan"/>
    <x v="15"/>
    <s v="FM 16-28-12-2026"/>
  </r>
  <r>
    <x v="30"/>
    <x v="616"/>
    <n v="1"/>
    <s v="AA 7768 OA"/>
    <x v="7"/>
    <s v="Kerusakan Akibat Kontaminasi atau Kelembapan"/>
    <x v="15"/>
    <s v="FM 16-27-1-2026"/>
  </r>
  <r>
    <x v="43"/>
    <x v="617"/>
    <n v="3"/>
    <s v="AA 7072 OA"/>
    <x v="7"/>
    <s v="Kerusakan Akibat Kontaminasi atau Kelembapan"/>
    <x v="15"/>
    <s v="FM 16-16-11-2026"/>
  </r>
  <r>
    <x v="51"/>
    <x v="618"/>
    <n v="1"/>
    <s v="AA 7628 OA"/>
    <x v="7"/>
    <s v="Kerusakan Akibat Kontaminasi atau Kelembapan"/>
    <x v="15"/>
    <s v="FM 16-5-1-2026"/>
  </r>
  <r>
    <x v="3"/>
    <x v="618"/>
    <n v="1"/>
    <s v="AA 7131 OA"/>
    <x v="7"/>
    <s v="Kerusakan Akibat Kontaminasi atau Kelembapan"/>
    <x v="15"/>
    <s v="FM 16-7-1-2026"/>
  </r>
  <r>
    <x v="52"/>
    <x v="618"/>
    <n v="1"/>
    <s v="AA 7785 OA"/>
    <x v="7"/>
    <s v="Kerusakan Akibat Kontaminasi atau Kelembapan"/>
    <x v="15"/>
    <s v="FM 16-9-1-2026"/>
  </r>
  <r>
    <x v="44"/>
    <x v="618"/>
    <n v="1"/>
    <s v="AA 7762 OA"/>
    <x v="7"/>
    <s v="Kerusakan Akibat Kontaminasi atau Kelembapan"/>
    <x v="15"/>
    <s v="FM 16-17-1-2026"/>
  </r>
  <r>
    <x v="44"/>
    <x v="618"/>
    <n v="1"/>
    <s v="AA 7762 OA"/>
    <x v="7"/>
    <s v="Kerusakan Akibat Kontaminasi atau Kelembapan"/>
    <x v="15"/>
    <s v="FM 16-17-1-2026"/>
  </r>
  <r>
    <x v="18"/>
    <x v="618"/>
    <n v="1"/>
    <s v="AA 7064 OA"/>
    <x v="7"/>
    <s v="Kerusakan Akibat Kontaminasi atau Kelembapan"/>
    <x v="15"/>
    <s v="FM 16-7-11-2026"/>
  </r>
  <r>
    <x v="81"/>
    <x v="618"/>
    <n v="1"/>
    <s v="AA 7535 OA"/>
    <x v="7"/>
    <s v="Kerusakan Akibat Kontaminasi atau Kelembapan"/>
    <x v="15"/>
    <s v="FM 16-9-11-2026"/>
  </r>
  <r>
    <x v="58"/>
    <x v="618"/>
    <n v="1"/>
    <s v="AA 35 OA"/>
    <x v="7"/>
    <s v="Kerusakan Akibat Kontaminasi atau Kelembapan"/>
    <x v="15"/>
    <s v="FM 16-11-11-2026"/>
  </r>
  <r>
    <x v="63"/>
    <x v="618"/>
    <n v="1"/>
    <s v="AA 7737 OA"/>
    <x v="7"/>
    <s v="Kerusakan Akibat Kontaminasi atau Kelembapan"/>
    <x v="15"/>
    <s v="FM 16-20-11-2026"/>
  </r>
  <r>
    <x v="38"/>
    <x v="618"/>
    <n v="1"/>
    <s v="AA 7133 OA"/>
    <x v="7"/>
    <s v="Kerusakan Akibat Kontaminasi atau Kelembapan"/>
    <x v="15"/>
    <s v="FM 16-22-11-2026"/>
  </r>
  <r>
    <x v="64"/>
    <x v="618"/>
    <n v="1"/>
    <s v="AA 7734 OA"/>
    <x v="7"/>
    <s v="Kerusakan Akibat Kontaminasi atau Kelembapan"/>
    <x v="15"/>
    <s v="FM 16-24-11-2026"/>
  </r>
  <r>
    <x v="33"/>
    <x v="618"/>
    <n v="1"/>
    <s v="AA 7628 OA"/>
    <x v="7"/>
    <s v="Kerusakan Akibat Kontaminasi atau Kelembapan"/>
    <x v="15"/>
    <s v="FM 16-22-12-2026"/>
  </r>
  <r>
    <x v="52"/>
    <x v="619"/>
    <n v="1"/>
    <s v="AA 7064 OA"/>
    <x v="7"/>
    <s v="Kerusakan Akibat Kontaminasi atau Kelembapan"/>
    <x v="15"/>
    <s v="FM 16-9-1-2026"/>
  </r>
  <r>
    <x v="10"/>
    <x v="620"/>
    <n v="1"/>
    <s v="AA 7559 OA // MERCY"/>
    <x v="7"/>
    <s v="Kerusakan Akibat Kontaminasi atau Kelembapan"/>
    <x v="15"/>
    <s v="FM 16-25-12-2026"/>
  </r>
  <r>
    <x v="17"/>
    <x v="621"/>
    <n v="1"/>
    <s v="AA 7663 OA // MERCY"/>
    <x v="7"/>
    <s v="Kerusakan Akibat Kontaminasi atau Kelembapan"/>
    <x v="15"/>
    <s v="FM 16-18-11-2026"/>
  </r>
  <r>
    <x v="48"/>
    <x v="622"/>
    <n v="1"/>
    <s v="AA 7814 OA"/>
    <x v="7"/>
    <s v="Kerusakan Akibat Kontaminasi atau Kelembapan"/>
    <x v="15"/>
    <s v="FM 16-26-11-2026"/>
  </r>
  <r>
    <x v="89"/>
    <x v="623"/>
    <n v="15"/>
    <s v="AA 7570 OA"/>
    <x v="7"/>
    <s v="Kerusakan Akibat Kontaminasi atau Kelembapan"/>
    <x v="15"/>
    <s v="FM 16-4-12-2026"/>
  </r>
  <r>
    <x v="89"/>
    <x v="623"/>
    <n v="15"/>
    <s v="AA 7080 OA"/>
    <x v="7"/>
    <s v="Kerusakan Akibat Kontaminasi atau Kelembapan"/>
    <x v="15"/>
    <s v="FM 16-4-12-2026"/>
  </r>
  <r>
    <x v="31"/>
    <x v="624"/>
    <n v="4"/>
    <s v="AA 7202 OA"/>
    <x v="7"/>
    <s v="Kerusakan Akibat Kontaminasi atau Kelembapan"/>
    <x v="15"/>
    <s v="FM 16-23-11-2026"/>
  </r>
  <r>
    <x v="49"/>
    <x v="625"/>
    <n v="2"/>
    <s v="AA 7780 OA"/>
    <x v="7"/>
    <s v="Kerusakan Akibat Kontaminasi atau Kelembapan"/>
    <x v="15"/>
    <s v="FM 16-10-11-2026"/>
  </r>
  <r>
    <x v="7"/>
    <x v="625"/>
    <n v="2"/>
    <s v="AA 7027 OA"/>
    <x v="7"/>
    <s v="Kerusakan Akibat Kontaminasi atau Kelembapan"/>
    <x v="15"/>
    <s v="FM 16-19-11-2026"/>
  </r>
  <r>
    <x v="49"/>
    <x v="626"/>
    <n v="4"/>
    <s v="AA 7780 OA"/>
    <x v="7"/>
    <s v="Kerusakan Akibat Kontaminasi atau Kelembapan"/>
    <x v="15"/>
    <s v="FM 16-10-11-2026"/>
  </r>
  <r>
    <x v="7"/>
    <x v="626"/>
    <n v="4"/>
    <s v="AA 7027 OA"/>
    <x v="7"/>
    <s v="Kerusakan Akibat Kontaminasi atau Kelembapan"/>
    <x v="15"/>
    <s v="FM 16-19-11-2026"/>
  </r>
  <r>
    <x v="23"/>
    <x v="626"/>
    <n v="4"/>
    <s v="AA 7288 OA"/>
    <x v="7"/>
    <s v="Kerusakan Akibat Kontaminasi atau Kelembapan"/>
    <x v="15"/>
    <s v="FM 16-11-12-2026"/>
  </r>
  <r>
    <x v="40"/>
    <x v="627"/>
    <n v="2"/>
    <s v="AA 7226 OA"/>
    <x v="7"/>
    <s v="Kerusakan Akibat Kontaminasi atau Kelembapan"/>
    <x v="15"/>
    <s v="FM 16-20-1-2026"/>
  </r>
  <r>
    <x v="37"/>
    <x v="628"/>
    <n v="2"/>
    <s v="AA 7550 OA"/>
    <x v="7"/>
    <s v="Kerusakan Akibat Kontaminasi atau Kelembapan"/>
    <x v="15"/>
    <s v="FM 16-14-1-2026"/>
  </r>
  <r>
    <x v="42"/>
    <x v="628"/>
    <n v="2"/>
    <s v="AA 7738 OA"/>
    <x v="7"/>
    <s v="Kerusakan Akibat Kontaminasi atau Kelembapan"/>
    <x v="15"/>
    <s v="FM 16-9-12-2026"/>
  </r>
  <r>
    <x v="22"/>
    <x v="629"/>
    <n v="2"/>
    <s v="AA 7029 OA"/>
    <x v="7"/>
    <s v="Kerusakan Akibat Kontaminasi atau Kelembapan"/>
    <x v="15"/>
    <s v="FM 16-6-11-2026"/>
  </r>
  <r>
    <x v="43"/>
    <x v="630"/>
    <n v="1"/>
    <s v="AA 7730 OA // GOLDEN"/>
    <x v="7"/>
    <s v="Kerusakan Akibat Kontaminasi atau Kelembapan"/>
    <x v="15"/>
    <s v="FM 16-16-11-2026"/>
  </r>
  <r>
    <x v="10"/>
    <x v="631"/>
    <n v="1"/>
    <s v="AA 7202 OA"/>
    <x v="7"/>
    <s v="Kerusakan Akibat Kontaminasi atau Kelembapan"/>
    <x v="15"/>
    <s v="FM 16-25-12-2026"/>
  </r>
  <r>
    <x v="39"/>
    <x v="632"/>
    <n v="1"/>
    <s v="AA 7602 OA"/>
    <x v="7"/>
    <s v="Kerusakan Akibat Kontaminasi atau Kelembapan"/>
    <x v="15"/>
    <s v="FM 16-12-1-2026"/>
  </r>
  <r>
    <x v="18"/>
    <x v="632"/>
    <n v="1"/>
    <s v="AA 7098 OA"/>
    <x v="7"/>
    <s v="Kerusakan Akibat Kontaminasi atau Kelembapan"/>
    <x v="15"/>
    <s v="FM 16-7-11-2026"/>
  </r>
  <r>
    <x v="58"/>
    <x v="632"/>
    <n v="1"/>
    <s v="AA 7708 OA"/>
    <x v="7"/>
    <s v="Kerusakan Akibat Kontaminasi atau Kelembapan"/>
    <x v="15"/>
    <s v="FM 16-11-11-2026"/>
  </r>
  <r>
    <x v="73"/>
    <x v="633"/>
    <n v="200"/>
    <s v="AA 7033 OA"/>
    <x v="7"/>
    <s v="Kerusakan Akibat Kontaminasi atau Kelembapan"/>
    <x v="15"/>
    <s v="FM 16-15-1-2026"/>
  </r>
  <r>
    <x v="15"/>
    <x v="633"/>
    <n v="200"/>
    <s v="AA 7638 OA // MERCY"/>
    <x v="7"/>
    <s v="Kerusakan Akibat Kontaminasi atau Kelembapan"/>
    <x v="15"/>
    <s v="FM 16-22-1-2026"/>
  </r>
  <r>
    <x v="85"/>
    <x v="633"/>
    <n v="100"/>
    <s v="AA 7511 OA"/>
    <x v="7"/>
    <s v="Kerusakan Akibat Kontaminasi atau Kelembapan"/>
    <x v="15"/>
    <s v="FM 16-24-1-2026"/>
  </r>
  <r>
    <x v="85"/>
    <x v="633"/>
    <n v="100"/>
    <s v="AA 7512 OA"/>
    <x v="7"/>
    <s v="Kerusakan Akibat Kontaminasi atau Kelembapan"/>
    <x v="15"/>
    <s v="FM 16-24-1-2026"/>
  </r>
  <r>
    <x v="55"/>
    <x v="633"/>
    <n v="100"/>
    <s v="AA 7709 OA"/>
    <x v="7"/>
    <s v="Kerusakan Akibat Kontaminasi atau Kelembapan"/>
    <x v="15"/>
    <s v="FM 16-29-1-2026"/>
  </r>
  <r>
    <x v="58"/>
    <x v="633"/>
    <n v="200"/>
    <s v="AA 7072 OA"/>
    <x v="7"/>
    <s v="Kerusakan Akibat Kontaminasi atau Kelembapan"/>
    <x v="15"/>
    <s v="FM 16-11-11-2026"/>
  </r>
  <r>
    <x v="7"/>
    <x v="633"/>
    <n v="200"/>
    <s v="AA 7533 OA"/>
    <x v="7"/>
    <s v="Kerusakan Akibat Kontaminasi atau Kelembapan"/>
    <x v="15"/>
    <s v="FM 16-19-11-2026"/>
  </r>
  <r>
    <x v="8"/>
    <x v="633"/>
    <n v="200"/>
    <s v="AA 7559 OA"/>
    <x v="7"/>
    <s v="Kerusakan Akibat Kontaminasi atau Kelembapan"/>
    <x v="15"/>
    <s v="FM 16-21-11-2026"/>
  </r>
  <r>
    <x v="57"/>
    <x v="633"/>
    <n v="200"/>
    <s v="AA 7099 OA"/>
    <x v="7"/>
    <s v="Kerusakan Akibat Kontaminasi atau Kelembapan"/>
    <x v="15"/>
    <s v="FM 16-8-12-2026"/>
  </r>
  <r>
    <x v="4"/>
    <x v="634"/>
    <n v="20"/>
    <s v="AA 7638 OA"/>
    <x v="7"/>
    <s v="Kerusakan Akibat Kontaminasi atau Kelembapan"/>
    <x v="15"/>
    <s v="FM 16-8-1-2026"/>
  </r>
  <r>
    <x v="45"/>
    <x v="635"/>
    <n v="30"/>
    <s v="AA 7059 OA"/>
    <x v="7"/>
    <s v="Kerusakan Akibat Kontaminasi atau Kelembapan"/>
    <x v="15"/>
    <s v="FM 16-10-12-2026"/>
  </r>
  <r>
    <x v="45"/>
    <x v="635"/>
    <n v="90"/>
    <s v="AA 7059 OA"/>
    <x v="7"/>
    <s v="Kerusakan Akibat Kontaminasi atau Kelembapan"/>
    <x v="15"/>
    <s v="FM 16-10-12-2026"/>
  </r>
  <r>
    <x v="22"/>
    <x v="636"/>
    <n v="150"/>
    <s v="AA 7764 OA"/>
    <x v="7"/>
    <s v="Kerusakan Akibat Kontaminasi atau Kelembapan"/>
    <x v="15"/>
    <s v="FM 16-6-11-2026"/>
  </r>
  <r>
    <x v="58"/>
    <x v="636"/>
    <n v="25"/>
    <s v="AA 7072 OA"/>
    <x v="7"/>
    <s v="Kerusakan Akibat Kontaminasi atau Kelembapan"/>
    <x v="15"/>
    <s v="FM 16-11-11-2026"/>
  </r>
  <r>
    <x v="92"/>
    <x v="636"/>
    <n v="100"/>
    <s v="AA 7559 OA"/>
    <x v="7"/>
    <s v="Kerusakan Akibat Kontaminasi atau Kelembapan"/>
    <x v="15"/>
    <s v="FM 16-17-11-2026"/>
  </r>
  <r>
    <x v="64"/>
    <x v="636"/>
    <n v="90"/>
    <s v="AA 7519 OA // MERCY"/>
    <x v="7"/>
    <s v="Kerusakan Akibat Kontaminasi atau Kelembapan"/>
    <x v="15"/>
    <s v="FM 16-24-11-2026"/>
  </r>
  <r>
    <x v="64"/>
    <x v="636"/>
    <n v="90"/>
    <s v="B 7728 IZ ( PINJAM 7559 OA )"/>
    <x v="7"/>
    <s v="Kerusakan Akibat Kontaminasi atau Kelembapan"/>
    <x v="15"/>
    <s v="FM 16-24-11-2026"/>
  </r>
  <r>
    <x v="48"/>
    <x v="636"/>
    <n v="210"/>
    <s v="AA 7753 OA"/>
    <x v="7"/>
    <s v="Kerusakan Akibat Kontaminasi atau Kelembapan"/>
    <x v="15"/>
    <s v="FM 16-26-11-2026"/>
  </r>
  <r>
    <x v="32"/>
    <x v="636"/>
    <n v="200"/>
    <s v="AA 7099 OA"/>
    <x v="7"/>
    <s v="Kerusakan Akibat Kontaminasi atau Kelembapan"/>
    <x v="15"/>
    <s v="FM 16-2-12-2026"/>
  </r>
  <r>
    <x v="41"/>
    <x v="636"/>
    <n v="100"/>
    <s v="AA 7199 OA"/>
    <x v="7"/>
    <s v="Kerusakan Akibat Kontaminasi atau Kelembapan"/>
    <x v="15"/>
    <s v="FM 16-5-12-2026"/>
  </r>
  <r>
    <x v="57"/>
    <x v="636"/>
    <n v="90"/>
    <s v="AA 7099 OA"/>
    <x v="7"/>
    <s v="Kerusakan Akibat Kontaminasi atau Kelembapan"/>
    <x v="15"/>
    <s v="FM 16-8-12-2026"/>
  </r>
  <r>
    <x v="9"/>
    <x v="636"/>
    <n v="100"/>
    <s v="AA 7620 OA"/>
    <x v="7"/>
    <s v="Kerusakan Akibat Kontaminasi atau Kelembapan"/>
    <x v="15"/>
    <s v="FM 16-23-12-2026"/>
  </r>
  <r>
    <x v="26"/>
    <x v="636"/>
    <n v="120"/>
    <s v="AA 7534 OA"/>
    <x v="7"/>
    <s v="Kerusakan Akibat Kontaminasi atau Kelembapan"/>
    <x v="15"/>
    <s v="FM 16-26-12-2026"/>
  </r>
  <r>
    <x v="8"/>
    <x v="637"/>
    <n v="100"/>
    <s v="AA 7559 OA"/>
    <x v="7"/>
    <s v="Kerusakan Akibat Kontaminasi atau Kelembapan"/>
    <x v="15"/>
    <s v="FM 16-21-11-2026"/>
  </r>
  <r>
    <x v="69"/>
    <x v="638"/>
    <n v="200"/>
    <s v="AA 7269 OA"/>
    <x v="7"/>
    <s v="Kerusakan Akibat Kontaminasi atau Kelembapan"/>
    <x v="15"/>
    <s v="FM 16-18-12-2026"/>
  </r>
  <r>
    <x v="66"/>
    <x v="639"/>
    <n v="200"/>
    <s v="AA 7263 OA"/>
    <x v="7"/>
    <s v="Kerusakan Akibat Kontaminasi atau Kelembapan"/>
    <x v="15"/>
    <s v="FM 16-15-12-2026"/>
  </r>
  <r>
    <x v="69"/>
    <x v="640"/>
    <n v="70"/>
    <s v="AA 7269 OA"/>
    <x v="7"/>
    <s v="Kerusakan Akibat Kontaminasi atau Kelembapan"/>
    <x v="15"/>
    <s v="FM 16-18-12-2026"/>
  </r>
  <r>
    <x v="31"/>
    <x v="641"/>
    <n v="4"/>
    <s v="AA 7559 OA // MERCY"/>
    <x v="7"/>
    <s v="Kerusakan Akibat Kontaminasi atau Kelembapan"/>
    <x v="15"/>
    <s v="FM 16-23-11-2026"/>
  </r>
  <r>
    <x v="66"/>
    <x v="642"/>
    <n v="120"/>
    <s v="AA 7027 OA"/>
    <x v="7"/>
    <s v="Kerusakan Akibat Kontaminasi atau Kelembapan"/>
    <x v="15"/>
    <s v="FM 16-15-12-2026"/>
  </r>
  <r>
    <x v="66"/>
    <x v="642"/>
    <n v="120"/>
    <s v="AA 7807 OA"/>
    <x v="7"/>
    <s v="Kerusakan Akibat Kontaminasi atau Kelembapan"/>
    <x v="15"/>
    <s v="FM 16-15-12-2026"/>
  </r>
  <r>
    <x v="20"/>
    <x v="643"/>
    <n v="1"/>
    <s v="AA 7682 OA"/>
    <x v="7"/>
    <s v="Kerusakan Akibat Kontaminasi atau Kelembapan"/>
    <x v="15"/>
    <s v="FM 16-30-1-2026"/>
  </r>
  <r>
    <x v="43"/>
    <x v="644"/>
    <n v="16"/>
    <s v="AA 7072 OA"/>
    <x v="7"/>
    <s v="Kerusakan Akibat Kontaminasi atau Kelembapan"/>
    <x v="15"/>
    <s v="FM 16-16-11-2026"/>
  </r>
  <r>
    <x v="62"/>
    <x v="645"/>
    <n v="1"/>
    <s v="BA 7001 PU // MERCY"/>
    <x v="7"/>
    <s v="Kerusakan Akibat Kontaminasi atau Kelembapan"/>
    <x v="15"/>
    <s v="FM 16-4-11-2026"/>
  </r>
  <r>
    <x v="20"/>
    <x v="646"/>
    <n v="1"/>
    <s v="AA 7564 OA // MERCY"/>
    <x v="7"/>
    <s v="Kerusakan Akibat Kontaminasi atau Kelembapan"/>
    <x v="15"/>
    <s v="FM 16-30-1-2026"/>
  </r>
  <r>
    <x v="62"/>
    <x v="647"/>
    <n v="1"/>
    <s v="BA 7001 PU // MERCY"/>
    <x v="7"/>
    <s v="Kerusakan Akibat Kontaminasi atau Kelembapan"/>
    <x v="15"/>
    <s v="FM 16-4-11-2026"/>
  </r>
  <r>
    <x v="52"/>
    <x v="648"/>
    <n v="1"/>
    <s v="AA 7728 OA // MERCY"/>
    <x v="7"/>
    <s v="Kerusakan Akibat Kontaminasi atau Kelembapan"/>
    <x v="15"/>
    <s v="FM 16-9-1-2026"/>
  </r>
  <r>
    <x v="22"/>
    <x v="649"/>
    <n v="1"/>
    <s v="AA 7796 OA // MERCY"/>
    <x v="7"/>
    <s v="Kerusakan Akibat Kontaminasi atau Kelembapan"/>
    <x v="15"/>
    <s v="FM 16-6-11-2026"/>
  </r>
  <r>
    <x v="44"/>
    <x v="650"/>
    <n v="1"/>
    <s v="AA 7728 OA // MERCY"/>
    <x v="7"/>
    <s v="Kerusakan Akibat Kontaminasi atau Kelembapan"/>
    <x v="15"/>
    <s v="FM 16-17-1-2026"/>
  </r>
  <r>
    <x v="40"/>
    <x v="651"/>
    <n v="1"/>
    <s v="AA 7226 OA"/>
    <x v="7"/>
    <s v="Kerusakan Akibat Kontaminasi atau Kelembapan"/>
    <x v="15"/>
    <s v="FM 16-20-1-2026"/>
  </r>
  <r>
    <x v="22"/>
    <x v="651"/>
    <n v="1"/>
    <s v="AA 7769 OA"/>
    <x v="7"/>
    <s v="Kerusakan Akibat Kontaminasi atau Kelembapan"/>
    <x v="15"/>
    <s v="FM 16-6-11-2026"/>
  </r>
  <r>
    <x v="36"/>
    <x v="652"/>
    <n v="1"/>
    <s v="AA 7270 OA"/>
    <x v="7"/>
    <s v="Kerusakan Akibat Kontaminasi atau Kelembapan"/>
    <x v="15"/>
    <s v="FM 16-28-11-2026"/>
  </r>
  <r>
    <x v="33"/>
    <x v="652"/>
    <n v="1"/>
    <s v="AA 7161 OA"/>
    <x v="7"/>
    <s v="Kerusakan Akibat Kontaminasi atau Kelembapan"/>
    <x v="15"/>
    <s v="FM 16-22-12-2026"/>
  </r>
  <r>
    <x v="72"/>
    <x v="653"/>
    <n v="1"/>
    <s v="AA 7753 OA"/>
    <x v="7"/>
    <s v="Kerusakan Akibat Kontaminasi atau Kelembapan"/>
    <x v="15"/>
    <s v="FM 16-3-1-2026"/>
  </r>
  <r>
    <x v="9"/>
    <x v="654"/>
    <n v="1"/>
    <s v="AA 7520 OA // MERCY"/>
    <x v="7"/>
    <s v="Kerusakan Akibat Kontaminasi atau Kelembapan"/>
    <x v="15"/>
    <s v="FM 16-23-12-2026"/>
  </r>
  <r>
    <x v="52"/>
    <x v="655"/>
    <n v="1"/>
    <s v="AA 7807 OA"/>
    <x v="7"/>
    <s v="Kerusakan Akibat Kontaminasi atau Kelembapan"/>
    <x v="15"/>
    <s v="FM 16-9-1-2026"/>
  </r>
  <r>
    <x v="73"/>
    <x v="655"/>
    <n v="1"/>
    <s v="AA 7058 OA"/>
    <x v="7"/>
    <s v="Kerusakan Akibat Kontaminasi atau Kelembapan"/>
    <x v="15"/>
    <s v="FM 16-15-1-2026"/>
  </r>
  <r>
    <x v="22"/>
    <x v="655"/>
    <n v="1"/>
    <s v="AA 7029 OA"/>
    <x v="7"/>
    <s v="Kerusakan Akibat Kontaminasi atau Kelembapan"/>
    <x v="15"/>
    <s v="FM 16-6-11-2026"/>
  </r>
  <r>
    <x v="6"/>
    <x v="655"/>
    <n v="1"/>
    <s v="AA 7695 OA"/>
    <x v="7"/>
    <s v="Kerusakan Akibat Kontaminasi atau Kelembapan"/>
    <x v="15"/>
    <s v="FM 16-15-11-2026"/>
  </r>
  <r>
    <x v="29"/>
    <x v="655"/>
    <n v="1"/>
    <s v="AA 7812 OA"/>
    <x v="7"/>
    <s v="Kerusakan Akibat Kontaminasi atau Kelembapan"/>
    <x v="15"/>
    <s v="FM 16-29-11-2026"/>
  </r>
  <r>
    <x v="42"/>
    <x v="655"/>
    <n v="1"/>
    <s v="AA 7661 OA"/>
    <x v="7"/>
    <s v="Kerusakan Akibat Kontaminasi atau Kelembapan"/>
    <x v="15"/>
    <s v="FM 16-9-12-2026"/>
  </r>
  <r>
    <x v="25"/>
    <x v="656"/>
    <n v="1"/>
    <s v="AA 7099 OA"/>
    <x v="7"/>
    <s v="Kerusakan Akibat Kontaminasi atau Kelembapan"/>
    <x v="15"/>
    <s v="FM 16-10-1-2026"/>
  </r>
  <r>
    <x v="18"/>
    <x v="656"/>
    <n v="1"/>
    <s v="AA 7098 OA"/>
    <x v="7"/>
    <s v="Kerusakan Akibat Kontaminasi atau Kelembapan"/>
    <x v="15"/>
    <s v="FM 16-7-11-2026"/>
  </r>
  <r>
    <x v="2"/>
    <x v="656"/>
    <n v="1"/>
    <s v="AA 7202 OA"/>
    <x v="7"/>
    <s v="Kerusakan Akibat Kontaminasi atau Kelembapan"/>
    <x v="15"/>
    <s v="FM 16-27-12-2026"/>
  </r>
  <r>
    <x v="6"/>
    <x v="657"/>
    <n v="1"/>
    <s v="BA 7033 PU // MERCY ( 7640 OA )"/>
    <x v="7"/>
    <s v="Kerusakan Akibat Kontaminasi atau Kelembapan"/>
    <x v="15"/>
    <s v="FM 16-15-11-2026"/>
  </r>
  <r>
    <x v="22"/>
    <x v="658"/>
    <n v="1"/>
    <s v="AA 7796 OA // MERCY"/>
    <x v="7"/>
    <s v="Kerusakan Akibat Kontaminasi atau Kelembapan"/>
    <x v="15"/>
    <s v="FM 16-6-11-2026"/>
  </r>
  <r>
    <x v="29"/>
    <x v="659"/>
    <n v="1"/>
    <s v="AA 7225 OA"/>
    <x v="7"/>
    <s v="Kerusakan Akibat Kontaminasi atau Kelembapan"/>
    <x v="15"/>
    <s v="FM 16-29-11-2026"/>
  </r>
  <r>
    <x v="11"/>
    <x v="660"/>
    <n v="1"/>
    <s v="AA 7560 OA // MERCY"/>
    <x v="7"/>
    <s v="Kerusakan Akibat Kontaminasi atau Kelembapan"/>
    <x v="15"/>
    <s v="FM 16-28-1-2026"/>
  </r>
  <r>
    <x v="52"/>
    <x v="661"/>
    <n v="1"/>
    <s v="AA 7728 OA // MERCY"/>
    <x v="7"/>
    <s v="Kerusakan Akibat Kontaminasi atau Kelembapan"/>
    <x v="15"/>
    <s v="FM 16-9-1-2026"/>
  </r>
  <r>
    <x v="46"/>
    <x v="662"/>
    <n v="1"/>
    <s v="AA 7753 OA // MERCY"/>
    <x v="7"/>
    <s v="Kerusakan Akibat Kontaminasi atau Kelembapan"/>
    <x v="15"/>
    <s v="FM 16-28-12-2026"/>
  </r>
  <r>
    <x v="12"/>
    <x v="663"/>
    <n v="1"/>
    <s v="AA 7520 OA // MERCY"/>
    <x v="7"/>
    <s v="Kerusakan Akibat Kontaminasi atau Kelembapan"/>
    <x v="15"/>
    <s v="FM 16-20-12-2026"/>
  </r>
  <r>
    <x v="72"/>
    <x v="664"/>
    <n v="18"/>
    <s v="AA 7753 OA"/>
    <x v="7"/>
    <s v="Kerusakan Akibat Kontaminasi atau Kelembapan"/>
    <x v="15"/>
    <s v="FM 16-3-1-2026"/>
  </r>
  <r>
    <x v="14"/>
    <x v="664"/>
    <n v="18"/>
    <s v="AA 7559 OA // MERCY"/>
    <x v="7"/>
    <s v="Kerusakan Akibat Kontaminasi atau Kelembapan"/>
    <x v="15"/>
    <s v="FM 16-21-1-2026"/>
  </r>
  <r>
    <x v="30"/>
    <x v="665"/>
    <n v="1"/>
    <s v="AA 7161 OA"/>
    <x v="7"/>
    <s v="Kerusakan Akibat Kontaminasi atau Kelembapan"/>
    <x v="15"/>
    <s v="FM 16-27-1-2026"/>
  </r>
  <r>
    <x v="100"/>
    <x v="665"/>
    <n v="1"/>
    <s v="AA 7741 OA"/>
    <x v="7"/>
    <s v="Kerusakan Akibat Kontaminasi atau Kelembapan"/>
    <x v="15"/>
    <s v="FM 16-27-2-2026"/>
  </r>
  <r>
    <x v="34"/>
    <x v="665"/>
    <n v="1"/>
    <s v="AA 7594 OA"/>
    <x v="7"/>
    <s v="Kerusakan Akibat Kontaminasi atau Kelembapan"/>
    <x v="15"/>
    <s v="FM 16-2-11-2026"/>
  </r>
  <r>
    <x v="56"/>
    <x v="666"/>
    <n v="1"/>
    <s v="AA 7816 OA"/>
    <x v="7"/>
    <s v="Kerusakan Akibat Kontaminasi atau Kelembapan"/>
    <x v="15"/>
    <s v="FM 16-17-12-2026"/>
  </r>
  <r>
    <x v="2"/>
    <x v="667"/>
    <n v="1"/>
    <s v="AA 7292 OA"/>
    <x v="7"/>
    <s v="Kerusakan Akibat Kontaminasi atau Kelembapan"/>
    <x v="15"/>
    <s v="FM 16-27-12-2026"/>
  </r>
  <r>
    <x v="42"/>
    <x v="668"/>
    <n v="1"/>
    <s v="AA 7737 OA"/>
    <x v="7"/>
    <s v="Kerusakan Akibat Kontaminasi atau Kelembapan"/>
    <x v="15"/>
    <s v="FM 16-9-12-2026"/>
  </r>
  <r>
    <x v="43"/>
    <x v="669"/>
    <n v="1"/>
    <s v="AA 7796 OA // MERCY"/>
    <x v="7"/>
    <s v="Kerusakan Akibat Kontaminasi atau Kelembapan"/>
    <x v="15"/>
    <s v="FM 16-16-11-2026"/>
  </r>
  <r>
    <x v="43"/>
    <x v="670"/>
    <n v="1"/>
    <s v="AA 7796 OA // MERCY"/>
    <x v="7"/>
    <s v="Kerusakan Akibat Kontaminasi atau Kelembapan"/>
    <x v="15"/>
    <s v="FM 16-16-11-2026"/>
  </r>
  <r>
    <x v="54"/>
    <x v="671"/>
    <n v="2"/>
    <s v="AA 7794 OA // MERCY"/>
    <x v="7"/>
    <s v="Kerusakan Akibat Kontaminasi atau Kelembapan"/>
    <x v="15"/>
    <s v="FM 16-13-1-2026"/>
  </r>
  <r>
    <x v="21"/>
    <x v="672"/>
    <n v="1"/>
    <s v="AA 7583 OA // MERCY"/>
    <x v="7"/>
    <s v="Kerusakan Akibat Kontaminasi atau Kelembapan"/>
    <x v="15"/>
    <s v="FM 16-31-1-2026"/>
  </r>
  <r>
    <x v="95"/>
    <x v="673"/>
    <n v="1"/>
    <s v="AA 7728 IZ // MERCY"/>
    <x v="7"/>
    <s v="Kerusakan Akibat Kontaminasi atau Kelembapan"/>
    <x v="15"/>
    <s v="FM 16-24-12-2026"/>
  </r>
  <r>
    <x v="76"/>
    <x v="674"/>
    <n v="1"/>
    <s v="AA 7817 OA // MERCY"/>
    <x v="7"/>
    <s v="Kerusakan Akibat Kontaminasi atau Kelembapan"/>
    <x v="15"/>
    <s v="FM 16-21-12-2026"/>
  </r>
  <r>
    <x v="61"/>
    <x v="675"/>
    <n v="1"/>
    <s v="AA 7817 OA // MERCY"/>
    <x v="7"/>
    <s v="Kerusakan Akibat Kontaminasi atau Kelembapan"/>
    <x v="15"/>
    <s v="FM 16-6-1-2026"/>
  </r>
  <r>
    <x v="9"/>
    <x v="676"/>
    <n v="1"/>
    <s v="AA 7161 OA"/>
    <x v="7"/>
    <s v="Kerusakan Akibat Kontaminasi atau Kelembapan"/>
    <x v="15"/>
    <s v="FM 16-23-12-2026"/>
  </r>
  <r>
    <x v="40"/>
    <x v="677"/>
    <n v="1"/>
    <s v="AA 7612 OA"/>
    <x v="7"/>
    <s v="Kerusakan Akibat Kontaminasi atau Kelembapan"/>
    <x v="15"/>
    <s v="FM 16-20-1-2026"/>
  </r>
  <r>
    <x v="64"/>
    <x v="678"/>
    <n v="1"/>
    <s v="AA 7625 OA"/>
    <x v="7"/>
    <s v="Kerusakan Akibat Kontaminasi atau Kelembapan"/>
    <x v="15"/>
    <s v="FM 16-24-11-2026"/>
  </r>
  <r>
    <x v="45"/>
    <x v="679"/>
    <n v="1"/>
    <s v="AA 7807 OA"/>
    <x v="7"/>
    <s v="Kerusakan Akibat Kontaminasi atau Kelembapan"/>
    <x v="15"/>
    <s v="FM 16-10-12-2026"/>
  </r>
  <r>
    <x v="64"/>
    <x v="680"/>
    <n v="1"/>
    <s v="AA 7625 OA"/>
    <x v="7"/>
    <s v="Kerusakan Akibat Kontaminasi atau Kelembapan"/>
    <x v="15"/>
    <s v="FM 16-24-11-2026"/>
  </r>
  <r>
    <x v="45"/>
    <x v="681"/>
    <n v="1"/>
    <s v="AA 7807 OA"/>
    <x v="7"/>
    <s v="Kerusakan Akibat Kontaminasi atau Kelembapan"/>
    <x v="15"/>
    <s v="FM 16-10-12-2026"/>
  </r>
  <r>
    <x v="38"/>
    <x v="682"/>
    <n v="1"/>
    <s v="AA 7133 OA"/>
    <x v="7"/>
    <s v="Kerusakan Akibat Kontaminasi atau Kelembapan"/>
    <x v="15"/>
    <s v="FM 16-22-11-2026"/>
  </r>
  <r>
    <x v="38"/>
    <x v="683"/>
    <n v="1"/>
    <s v="AA 7133 OA"/>
    <x v="7"/>
    <s v="Kerusakan Akibat Kontaminasi atau Kelembapan"/>
    <x v="15"/>
    <s v="FM 16-22-11-2026"/>
  </r>
  <r>
    <x v="84"/>
    <x v="684"/>
    <n v="2"/>
    <s v="B 7728 IZ // MERCY"/>
    <x v="7"/>
    <s v="Kerusakan Akibat Kontaminasi atau Kelembapan"/>
    <x v="15"/>
    <s v="FM 16-8-11-2026"/>
  </r>
  <r>
    <x v="12"/>
    <x v="685"/>
    <n v="1"/>
    <s v="AA 7520 OA // MERCY"/>
    <x v="7"/>
    <s v="Kerusakan Akibat Kontaminasi atau Kelembapan"/>
    <x v="15"/>
    <s v="FM 16-20-12-2026"/>
  </r>
  <r>
    <x v="12"/>
    <x v="685"/>
    <n v="2"/>
    <s v="AA 7522 OA // MERCY"/>
    <x v="7"/>
    <s v="Kerusakan Akibat Kontaminasi atau Kelembapan"/>
    <x v="15"/>
    <s v="FM 16-20-12-2026"/>
  </r>
  <r>
    <x v="74"/>
    <x v="686"/>
    <n v="1"/>
    <s v="AA 7564 OA // MERCY"/>
    <x v="7"/>
    <s v="Kerusakan Akibat Kontaminasi atau Kelembapan"/>
    <x v="15"/>
    <s v="FM 16-19-2-2026"/>
  </r>
  <r>
    <x v="15"/>
    <x v="687"/>
    <n v="1"/>
    <s v="AA 7559 OA // MERCY"/>
    <x v="7"/>
    <s v="Kerusakan Akibat Kontaminasi atau Kelembapan"/>
    <x v="15"/>
    <s v="FM 16-22-1-2026"/>
  </r>
  <r>
    <x v="87"/>
    <x v="687"/>
    <n v="1"/>
    <s v="AA 7564 OA // MERCY"/>
    <x v="7"/>
    <s v="Kerusakan Akibat Kontaminasi atau Kelembapan"/>
    <x v="15"/>
    <s v="FM 16-14-12-2026"/>
  </r>
  <r>
    <x v="19"/>
    <x v="688"/>
    <n v="1"/>
    <s v="AA 7614 OA"/>
    <x v="7"/>
    <s v="Kerusakan Akibat Kontaminasi atau Kelembapan"/>
    <x v="15"/>
    <s v="FM 16-16-1-2026"/>
  </r>
  <r>
    <x v="45"/>
    <x v="688"/>
    <n v="1"/>
    <s v="AA 7742 OA"/>
    <x v="7"/>
    <s v="Kerusakan Akibat Kontaminasi atau Kelembapan"/>
    <x v="15"/>
    <s v="FM 16-10-12-2026"/>
  </r>
  <r>
    <x v="0"/>
    <x v="688"/>
    <n v="1"/>
    <s v="AA 7806 OA"/>
    <x v="7"/>
    <s v="Kerusakan Akibat Kontaminasi atau Kelembapan"/>
    <x v="15"/>
    <s v="FM 16-13-12-2026"/>
  </r>
  <r>
    <x v="56"/>
    <x v="688"/>
    <n v="1"/>
    <s v="AA 7670 OA"/>
    <x v="7"/>
    <s v="Kerusakan Akibat Kontaminasi atau Kelembapan"/>
    <x v="15"/>
    <s v="FM 16-17-12-2026"/>
  </r>
  <r>
    <x v="60"/>
    <x v="689"/>
    <n v="1"/>
    <s v="AA 7064 OA"/>
    <x v="7"/>
    <s v="Kerusakan Akibat Kontaminasi atau Kelembapan"/>
    <x v="15"/>
    <s v="FM 16-2-1-2026"/>
  </r>
  <r>
    <x v="51"/>
    <x v="689"/>
    <n v="1"/>
    <s v="AA 7660 OA"/>
    <x v="7"/>
    <s v="Kerusakan Akibat Kontaminasi atau Kelembapan"/>
    <x v="15"/>
    <s v="FM 16-5-1-2026"/>
  </r>
  <r>
    <x v="4"/>
    <x v="689"/>
    <n v="1"/>
    <s v="AA 7535 OA"/>
    <x v="7"/>
    <s v="Kerusakan Akibat Kontaminasi atau Kelembapan"/>
    <x v="15"/>
    <s v="FM 16-8-1-2026"/>
  </r>
  <r>
    <x v="4"/>
    <x v="689"/>
    <n v="1"/>
    <s v="AA 7728 OA // MERCY"/>
    <x v="7"/>
    <s v="Kerusakan Akibat Kontaminasi atau Kelembapan"/>
    <x v="15"/>
    <s v="FM 16-8-1-2026"/>
  </r>
  <r>
    <x v="25"/>
    <x v="689"/>
    <n v="1"/>
    <s v="AA 7099 OA"/>
    <x v="7"/>
    <s v="Kerusakan Akibat Kontaminasi atau Kelembapan"/>
    <x v="15"/>
    <s v="FM 16-10-1-2026"/>
  </r>
  <r>
    <x v="88"/>
    <x v="689"/>
    <n v="1"/>
    <s v="AA 7813 OA // MERCY"/>
    <x v="7"/>
    <s v="Kerusakan Akibat Kontaminasi atau Kelembapan"/>
    <x v="15"/>
    <s v="FM 16-11-1-2026"/>
  </r>
  <r>
    <x v="54"/>
    <x v="689"/>
    <n v="1"/>
    <s v="AA 7602 OA"/>
    <x v="7"/>
    <s v="Kerusakan Akibat Kontaminasi atau Kelembapan"/>
    <x v="15"/>
    <s v="FM 16-13-1-2026"/>
  </r>
  <r>
    <x v="54"/>
    <x v="689"/>
    <n v="1"/>
    <s v="AA 7813 OA"/>
    <x v="7"/>
    <s v="Kerusakan Akibat Kontaminasi atau Kelembapan"/>
    <x v="15"/>
    <s v="FM 16-13-1-2026"/>
  </r>
  <r>
    <x v="54"/>
    <x v="689"/>
    <n v="1"/>
    <s v="AA 7072 OA"/>
    <x v="7"/>
    <s v="Kerusakan Akibat Kontaminasi atau Kelembapan"/>
    <x v="15"/>
    <s v="FM 16-13-1-2026"/>
  </r>
  <r>
    <x v="37"/>
    <x v="689"/>
    <n v="1"/>
    <s v="AA 7550 OA"/>
    <x v="7"/>
    <s v="Kerusakan Akibat Kontaminasi atau Kelembapan"/>
    <x v="15"/>
    <s v="FM 16-14-1-2026"/>
  </r>
  <r>
    <x v="37"/>
    <x v="689"/>
    <n v="1"/>
    <s v="AA 7581 OA"/>
    <x v="7"/>
    <s v="Kerusakan Akibat Kontaminasi atau Kelembapan"/>
    <x v="15"/>
    <s v="FM 16-14-1-2026"/>
  </r>
  <r>
    <x v="19"/>
    <x v="689"/>
    <n v="1"/>
    <s v="AA 7522 OA // MERCY"/>
    <x v="7"/>
    <s v="Kerusakan Akibat Kontaminasi atau Kelembapan"/>
    <x v="15"/>
    <s v="FM 16-16-1-2026"/>
  </r>
  <r>
    <x v="40"/>
    <x v="689"/>
    <n v="1"/>
    <s v="AA 7226 OA"/>
    <x v="7"/>
    <s v="Kerusakan Akibat Kontaminasi atau Kelembapan"/>
    <x v="15"/>
    <s v="FM 16-20-1-2026"/>
  </r>
  <r>
    <x v="14"/>
    <x v="689"/>
    <n v="1"/>
    <s v="AA 7559 OA // MERCY"/>
    <x v="7"/>
    <s v="Kerusakan Akibat Kontaminasi atau Kelembapan"/>
    <x v="15"/>
    <s v="FM 16-21-1-2026"/>
  </r>
  <r>
    <x v="15"/>
    <x v="689"/>
    <n v="1"/>
    <s v="AA 7679 OA"/>
    <x v="7"/>
    <s v="Kerusakan Akibat Kontaminasi atau Kelembapan"/>
    <x v="15"/>
    <s v="FM 16-22-1-2026"/>
  </r>
  <r>
    <x v="85"/>
    <x v="689"/>
    <n v="1"/>
    <s v="AA 7581 OA // MERCY"/>
    <x v="7"/>
    <s v="Kerusakan Akibat Kontaminasi atau Kelembapan"/>
    <x v="15"/>
    <s v="FM 16-24-1-2026"/>
  </r>
  <r>
    <x v="30"/>
    <x v="689"/>
    <n v="1"/>
    <s v="AA 7625 OA"/>
    <x v="7"/>
    <s v="Kerusakan Akibat Kontaminasi atau Kelembapan"/>
    <x v="15"/>
    <s v="FM 16-27-1-2026"/>
  </r>
  <r>
    <x v="28"/>
    <x v="689"/>
    <n v="1"/>
    <s v="AA 7802 OA"/>
    <x v="7"/>
    <s v="Kerusakan Akibat Kontaminasi atau Kelembapan"/>
    <x v="15"/>
    <s v="FM 16-1-11-2026"/>
  </r>
  <r>
    <x v="34"/>
    <x v="689"/>
    <n v="1"/>
    <s v="AA 7753 OA // MERCY"/>
    <x v="7"/>
    <s v="Kerusakan Akibat Kontaminasi atau Kelembapan"/>
    <x v="15"/>
    <s v="FM 16-2-11-2026"/>
  </r>
  <r>
    <x v="67"/>
    <x v="689"/>
    <n v="1"/>
    <s v="D 7526 LA"/>
    <x v="7"/>
    <s v="Kerusakan Akibat Kontaminasi atau Kelembapan"/>
    <x v="15"/>
    <s v="FM 16-5-11-2026"/>
  </r>
  <r>
    <x v="18"/>
    <x v="689"/>
    <n v="1"/>
    <s v="AA 7098 OA"/>
    <x v="7"/>
    <s v="Kerusakan Akibat Kontaminasi atau Kelembapan"/>
    <x v="15"/>
    <s v="FM 16-7-11-2026"/>
  </r>
  <r>
    <x v="84"/>
    <x v="689"/>
    <n v="1"/>
    <s v="AA 7612 OA"/>
    <x v="7"/>
    <s v="Kerusakan Akibat Kontaminasi atau Kelembapan"/>
    <x v="15"/>
    <s v="FM 16-8-11-2026"/>
  </r>
  <r>
    <x v="81"/>
    <x v="689"/>
    <n v="1"/>
    <s v="BA 7033 PU // MERCY"/>
    <x v="7"/>
    <s v="Kerusakan Akibat Kontaminasi atau Kelembapan"/>
    <x v="15"/>
    <s v="FM 16-9-11-2026"/>
  </r>
  <r>
    <x v="49"/>
    <x v="689"/>
    <n v="1"/>
    <s v="AA 7780 OA"/>
    <x v="7"/>
    <s v="Kerusakan Akibat Kontaminasi atau Kelembapan"/>
    <x v="15"/>
    <s v="FM 16-10-11-2026"/>
  </r>
  <r>
    <x v="58"/>
    <x v="689"/>
    <n v="1"/>
    <s v="AA 7554 OA // MERCY"/>
    <x v="7"/>
    <s v="Kerusakan Akibat Kontaminasi atau Kelembapan"/>
    <x v="15"/>
    <s v="FM 16-11-11-2026"/>
  </r>
  <r>
    <x v="17"/>
    <x v="689"/>
    <n v="1"/>
    <s v="AA 7663 OA // MERCY"/>
    <x v="7"/>
    <s v="Kerusakan Akibat Kontaminasi atau Kelembapan"/>
    <x v="15"/>
    <s v="FM 16-18-11-2026"/>
  </r>
  <r>
    <x v="7"/>
    <x v="689"/>
    <n v="1"/>
    <s v="AA 7816 OA"/>
    <x v="7"/>
    <s v="Kerusakan Akibat Kontaminasi atau Kelembapan"/>
    <x v="15"/>
    <s v="FM 16-19-11-2026"/>
  </r>
  <r>
    <x v="8"/>
    <x v="689"/>
    <n v="1"/>
    <s v="AA 7592 OA"/>
    <x v="7"/>
    <s v="Kerusakan Akibat Kontaminasi atau Kelembapan"/>
    <x v="15"/>
    <s v="FM 16-21-11-2026"/>
  </r>
  <r>
    <x v="64"/>
    <x v="689"/>
    <n v="1"/>
    <s v="AA 7625 OA"/>
    <x v="7"/>
    <s v="Kerusakan Akibat Kontaminasi atau Kelembapan"/>
    <x v="15"/>
    <s v="FM 16-24-11-2026"/>
  </r>
  <r>
    <x v="65"/>
    <x v="689"/>
    <n v="1"/>
    <s v="BA 7033 PU // MERCY ( 7640 OA )"/>
    <x v="7"/>
    <s v="Kerusakan Akibat Kontaminasi atau Kelembapan"/>
    <x v="15"/>
    <s v="FM 16-27-11-2026"/>
  </r>
  <r>
    <x v="36"/>
    <x v="689"/>
    <n v="1"/>
    <s v="AA 7817 OA"/>
    <x v="7"/>
    <s v="Kerusakan Akibat Kontaminasi atau Kelembapan"/>
    <x v="15"/>
    <s v="FM 16-28-11-2026"/>
  </r>
  <r>
    <x v="29"/>
    <x v="689"/>
    <n v="1"/>
    <s v="AA 7270 OA"/>
    <x v="7"/>
    <s v="Kerusakan Akibat Kontaminasi atau Kelembapan"/>
    <x v="15"/>
    <s v="FM 16-29-11-2026"/>
  </r>
  <r>
    <x v="29"/>
    <x v="689"/>
    <n v="1"/>
    <s v="AA 7027 OA"/>
    <x v="7"/>
    <s v="Kerusakan Akibat Kontaminasi atau Kelembapan"/>
    <x v="15"/>
    <s v="FM 16-29-11-2026"/>
  </r>
  <r>
    <x v="32"/>
    <x v="689"/>
    <n v="1"/>
    <s v="AA 7708 OA"/>
    <x v="7"/>
    <s v="Kerusakan Akibat Kontaminasi atau Kelembapan"/>
    <x v="15"/>
    <s v="FM 16-2-12-2026"/>
  </r>
  <r>
    <x v="41"/>
    <x v="689"/>
    <n v="1"/>
    <s v="AA 7582 OA // MERCY"/>
    <x v="7"/>
    <s v="Kerusakan Akibat Kontaminasi atau Kelembapan"/>
    <x v="15"/>
    <s v="FM 16-5-12-2026"/>
  </r>
  <r>
    <x v="16"/>
    <x v="689"/>
    <n v="1"/>
    <s v="AA 7601 OA"/>
    <x v="7"/>
    <s v="Kerusakan Akibat Kontaminasi atau Kelembapan"/>
    <x v="15"/>
    <s v="FM 16-6-12-2026"/>
  </r>
  <r>
    <x v="57"/>
    <x v="689"/>
    <n v="1"/>
    <s v="AA 7806 OA"/>
    <x v="7"/>
    <s v="Kerusakan Akibat Kontaminasi atau Kelembapan"/>
    <x v="15"/>
    <s v="FM 16-8-12-2026"/>
  </r>
  <r>
    <x v="57"/>
    <x v="689"/>
    <n v="1"/>
    <s v="AA 7583 OA"/>
    <x v="7"/>
    <s v="Kerusakan Akibat Kontaminasi atau Kelembapan"/>
    <x v="15"/>
    <s v="FM 16-8-12-2026"/>
  </r>
  <r>
    <x v="45"/>
    <x v="689"/>
    <n v="1"/>
    <s v="AA 7714 OA"/>
    <x v="7"/>
    <s v="Kerusakan Akibat Kontaminasi atau Kelembapan"/>
    <x v="15"/>
    <s v="FM 16-10-12-2026"/>
  </r>
  <r>
    <x v="23"/>
    <x v="689"/>
    <n v="1"/>
    <s v="AA 7559 OA // MERCY"/>
    <x v="7"/>
    <s v="Kerusakan Akibat Kontaminasi atau Kelembapan"/>
    <x v="15"/>
    <s v="FM 16-11-12-2026"/>
  </r>
  <r>
    <x v="56"/>
    <x v="689"/>
    <n v="1"/>
    <s v="AA 7680 OA"/>
    <x v="7"/>
    <s v="Kerusakan Akibat Kontaminasi atau Kelembapan"/>
    <x v="15"/>
    <s v="FM 16-17-12-2026"/>
  </r>
  <r>
    <x v="56"/>
    <x v="689"/>
    <n v="1"/>
    <s v="AA 7801 OA"/>
    <x v="7"/>
    <s v="Kerusakan Akibat Kontaminasi atau Kelembapan"/>
    <x v="15"/>
    <s v="FM 16-17-12-2026"/>
  </r>
  <r>
    <x v="70"/>
    <x v="689"/>
    <n v="1"/>
    <s v="AA 7133 OA"/>
    <x v="7"/>
    <s v="Kerusakan Akibat Kontaminasi atau Kelembapan"/>
    <x v="15"/>
    <s v="FM 16-19-12-2026"/>
  </r>
  <r>
    <x v="70"/>
    <x v="689"/>
    <n v="1"/>
    <s v="AA 7780 OA"/>
    <x v="7"/>
    <s v="Kerusakan Akibat Kontaminasi atau Kelembapan"/>
    <x v="15"/>
    <s v="FM 16-19-12-2026"/>
  </r>
  <r>
    <x v="95"/>
    <x v="689"/>
    <n v="1"/>
    <s v="AA 7728 IZ // MERCY"/>
    <x v="7"/>
    <s v="Kerusakan Akibat Kontaminasi atau Kelembapan"/>
    <x v="15"/>
    <s v="FM 16-24-12-2026"/>
  </r>
  <r>
    <x v="10"/>
    <x v="689"/>
    <n v="1"/>
    <s v="AA 7067 OA"/>
    <x v="7"/>
    <s v="Kerusakan Akibat Kontaminasi atau Kelembapan"/>
    <x v="15"/>
    <s v="FM 16-25-12-2026"/>
  </r>
  <r>
    <x v="10"/>
    <x v="689"/>
    <n v="1"/>
    <s v="AA 7780 OA"/>
    <x v="7"/>
    <s v="Kerusakan Akibat Kontaminasi atau Kelembapan"/>
    <x v="15"/>
    <s v="FM 16-25-12-2026"/>
  </r>
  <r>
    <x v="50"/>
    <x v="689"/>
    <n v="1"/>
    <s v="AA 7027 OA"/>
    <x v="7"/>
    <s v="Kerusakan Akibat Kontaminasi atau Kelembapan"/>
    <x v="15"/>
    <s v="FM 16-31-12-2026"/>
  </r>
  <r>
    <x v="17"/>
    <x v="690"/>
    <n v="1"/>
    <s v="AA 7611 OA"/>
    <x v="7"/>
    <s v="Kerusakan Akibat Kontaminasi atau Kelembapan"/>
    <x v="15"/>
    <s v="FM 16-18-11-2026"/>
  </r>
  <r>
    <x v="9"/>
    <x v="691"/>
    <n v="1"/>
    <s v="AA 7670 OA"/>
    <x v="7"/>
    <s v="Kerusakan Akibat Kontaminasi atau Kelembapan"/>
    <x v="15"/>
    <s v="FM 16-23-12-2026"/>
  </r>
  <r>
    <x v="54"/>
    <x v="692"/>
    <n v="1"/>
    <s v="AA 7602 OA"/>
    <x v="7"/>
    <s v="Kerusakan Akibat Kontaminasi atau Kelembapan"/>
    <x v="15"/>
    <s v="FM 16-13-1-2026"/>
  </r>
  <r>
    <x v="18"/>
    <x v="693"/>
    <n v="1"/>
    <s v="AA 7812 OA"/>
    <x v="7"/>
    <s v="Kerusakan Akibat Kontaminasi atau Kelembapan"/>
    <x v="15"/>
    <s v="FM 16-7-11-2026"/>
  </r>
  <r>
    <x v="63"/>
    <x v="694"/>
    <n v="1"/>
    <s v="AA 7712 OA"/>
    <x v="7"/>
    <s v="Kerusakan Akibat Kontaminasi atau Kelembapan"/>
    <x v="15"/>
    <s v="FM 16-20-11-2026"/>
  </r>
  <r>
    <x v="38"/>
    <x v="694"/>
    <n v="1"/>
    <s v="AA 7133 OA"/>
    <x v="7"/>
    <s v="Kerusakan Akibat Kontaminasi atau Kelembapan"/>
    <x v="15"/>
    <s v="FM 16-22-11-2026"/>
  </r>
  <r>
    <x v="38"/>
    <x v="694"/>
    <n v="1"/>
    <s v="AA 7806 OA"/>
    <x v="7"/>
    <s v="Kerusakan Akibat Kontaminasi atau Kelembapan"/>
    <x v="15"/>
    <s v="FM 16-22-11-2026"/>
  </r>
  <r>
    <x v="42"/>
    <x v="695"/>
    <n v="1"/>
    <s v="AA 7737 OA"/>
    <x v="7"/>
    <s v="Kerusakan Akibat Kontaminasi atau Kelembapan"/>
    <x v="15"/>
    <s v="FM 16-9-12-2026"/>
  </r>
  <r>
    <x v="21"/>
    <x v="696"/>
    <n v="1"/>
    <s v="AA 7067 OA"/>
    <x v="7"/>
    <s v="Kerusakan Akibat Kontaminasi atau Kelembapan"/>
    <x v="15"/>
    <s v="FM 16-31-1-2026"/>
  </r>
  <r>
    <x v="62"/>
    <x v="696"/>
    <n v="1"/>
    <s v="AA 7026 OA"/>
    <x v="7"/>
    <s v="Kerusakan Akibat Kontaminasi atau Kelembapan"/>
    <x v="15"/>
    <s v="FM 16-4-11-2026"/>
  </r>
  <r>
    <x v="10"/>
    <x v="697"/>
    <n v="1"/>
    <s v="AA 7161 OA"/>
    <x v="7"/>
    <s v="Kerusakan Akibat Kontaminasi atau Kelembapan"/>
    <x v="15"/>
    <s v="FM 16-25-12-2026"/>
  </r>
  <r>
    <x v="6"/>
    <x v="698"/>
    <n v="1"/>
    <s v="AA 7708 OA"/>
    <x v="7"/>
    <s v="Kerusakan Akibat Kontaminasi atau Kelembapan"/>
    <x v="15"/>
    <s v="FM 16-15-11-2026"/>
  </r>
  <r>
    <x v="90"/>
    <x v="699"/>
    <n v="1"/>
    <s v="AA 7026 OA"/>
    <x v="7"/>
    <s v="Kerusakan Akibat Kontaminasi atau Kelembapan"/>
    <x v="15"/>
    <s v="FM 16-4-1-2026"/>
  </r>
  <r>
    <x v="63"/>
    <x v="700"/>
    <n v="20"/>
    <s v="AA 7712 OA"/>
    <x v="7"/>
    <s v="Kerusakan Akibat Kontaminasi atau Kelembapan"/>
    <x v="15"/>
    <s v="FM 16-20-11-2026"/>
  </r>
  <r>
    <x v="10"/>
    <x v="701"/>
    <n v="1"/>
    <s v="AA 7268 OA"/>
    <x v="7"/>
    <s v="Kerusakan Akibat Kontaminasi atau Kelembapan"/>
    <x v="15"/>
    <s v="FM 16-25-12-2026"/>
  </r>
  <r>
    <x v="14"/>
    <x v="702"/>
    <n v="1"/>
    <s v="AA 7728 OA // MERCY"/>
    <x v="7"/>
    <s v="Kerusakan Akibat Kontaminasi atau Kelembapan"/>
    <x v="15"/>
    <s v="FM 16-21-1-2026"/>
  </r>
  <r>
    <x v="50"/>
    <x v="703"/>
    <n v="1"/>
    <s v="AA 7520 OA // MERCY"/>
    <x v="7"/>
    <s v="Kerusakan Akibat Kontaminasi atau Kelembapan"/>
    <x v="15"/>
    <s v="FM 16-31-12-2026"/>
  </r>
  <r>
    <x v="25"/>
    <x v="704"/>
    <n v="1"/>
    <s v="AA 7818 OA"/>
    <x v="7"/>
    <s v="Kerusakan Akibat Kontaminasi atau Kelembapan"/>
    <x v="15"/>
    <s v="FM 16-10-1-2026"/>
  </r>
  <r>
    <x v="15"/>
    <x v="705"/>
    <n v="1"/>
    <s v="AA 7643 OA // MERCY"/>
    <x v="7"/>
    <s v="Kerusakan Akibat Kontaminasi atau Kelembapan"/>
    <x v="15"/>
    <s v="FM 16-22-1-2026"/>
  </r>
  <r>
    <x v="57"/>
    <x v="706"/>
    <n v="2"/>
    <s v="AA 7581 OA // MERCY"/>
    <x v="7"/>
    <s v="Kerusakan Akibat Kontaminasi atau Kelembapan"/>
    <x v="15"/>
    <s v="FM 16-8-12-2026"/>
  </r>
  <r>
    <x v="66"/>
    <x v="706"/>
    <n v="2"/>
    <s v="AA 7599 OA"/>
    <x v="7"/>
    <s v="Kerusakan Akibat Kontaminasi atau Kelembapan"/>
    <x v="15"/>
    <s v="FM 16-15-12-2026"/>
  </r>
  <r>
    <x v="49"/>
    <x v="707"/>
    <n v="4"/>
    <s v="AA 7098 OA"/>
    <x v="7"/>
    <s v="Kerusakan Akibat Kontaminasi atau Kelembapan"/>
    <x v="15"/>
    <s v="FM 16-10-11-2026"/>
  </r>
  <r>
    <x v="21"/>
    <x v="708"/>
    <n v="1"/>
    <s v="AA 7067 OA"/>
    <x v="7"/>
    <s v="Kerusakan Akibat Kontaminasi atau Kelembapan"/>
    <x v="15"/>
    <s v="FM 16-31-1-2026"/>
  </r>
  <r>
    <x v="82"/>
    <x v="709"/>
    <n v="1"/>
    <s v="AA 7554 OA // MERCY"/>
    <x v="7"/>
    <s v="Kerusakan Akibat Kontaminasi atau Kelembapan"/>
    <x v="15"/>
    <s v="FM 16-13-11-2026"/>
  </r>
  <r>
    <x v="64"/>
    <x v="710"/>
    <n v="1"/>
    <s v="AA 7202 OA"/>
    <x v="7"/>
    <s v="Kerusakan Akibat Kontaminasi atau Kelembapan"/>
    <x v="15"/>
    <s v="FM 16-24-11-2026"/>
  </r>
  <r>
    <x v="4"/>
    <x v="711"/>
    <n v="1"/>
    <s v="AA 7226 OA"/>
    <x v="7"/>
    <s v="Kerusakan Akibat Kontaminasi atau Kelembapan"/>
    <x v="15"/>
    <s v="FM 16-8-1-2026"/>
  </r>
  <r>
    <x v="90"/>
    <x v="712"/>
    <n v="1"/>
    <s v="AA 7072 OA"/>
    <x v="7"/>
    <s v="Kerusakan Akibat Kontaminasi atau Kelembapan"/>
    <x v="15"/>
    <s v="FM 16-4-1-2026"/>
  </r>
  <r>
    <x v="5"/>
    <x v="713"/>
    <n v="1"/>
    <s v="AA 7098 OA"/>
    <x v="7"/>
    <s v="Kerusakan Akibat Kontaminasi atau Kelembapan"/>
    <x v="15"/>
    <s v="FM 16-14-11-2026"/>
  </r>
  <r>
    <x v="27"/>
    <x v="714"/>
    <n v="1"/>
    <s v="AA 7534 OA"/>
    <x v="7"/>
    <s v="Kerusakan Akibat Kontaminasi atau Kelembapan"/>
    <x v="15"/>
    <s v="FM 16-29-12-2026"/>
  </r>
  <r>
    <x v="38"/>
    <x v="715"/>
    <n v="1"/>
    <s v="AA 7202 OA"/>
    <x v="7"/>
    <s v="Kerusakan Akibat Kontaminasi atau Kelembapan"/>
    <x v="15"/>
    <s v="FM 16-22-11-2026"/>
  </r>
  <r>
    <x v="41"/>
    <x v="716"/>
    <n v="1"/>
    <s v="AA 7582 OA // MERCY"/>
    <x v="7"/>
    <s v="Kerusakan Akibat Kontaminasi atau Kelembapan"/>
    <x v="15"/>
    <s v="FM 16-5-12-2026"/>
  </r>
  <r>
    <x v="32"/>
    <x v="717"/>
    <n v="1"/>
    <s v="AA 7226 OA"/>
    <x v="7"/>
    <s v="Kerusakan Akibat Kontaminasi atau Kelembapan"/>
    <x v="15"/>
    <s v="FM 16-2-12-2026"/>
  </r>
  <r>
    <x v="11"/>
    <x v="718"/>
    <n v="1"/>
    <s v="AA 7748 OA"/>
    <x v="7"/>
    <s v="Kerusakan Akibat Kontaminasi atau Kelembapan"/>
    <x v="15"/>
    <s v="FM 16-28-1-2026"/>
  </r>
  <r>
    <x v="11"/>
    <x v="719"/>
    <n v="1"/>
    <s v="AA 7748 OA"/>
    <x v="7"/>
    <s v="Kerusakan Akibat Kontaminasi atau Kelembapan"/>
    <x v="15"/>
    <s v="FM 16-28-1-2026"/>
  </r>
  <r>
    <x v="21"/>
    <x v="720"/>
    <n v="1"/>
    <s v="AA 7067 OA"/>
    <x v="7"/>
    <s v="Kerusakan Akibat Kontaminasi atau Kelembapan"/>
    <x v="15"/>
    <s v="FM 16-31-1-2026"/>
  </r>
  <r>
    <x v="92"/>
    <x v="721"/>
    <n v="1"/>
    <s v="AA 7730 OA // GOLDEN"/>
    <x v="7"/>
    <s v="Kerusakan Akibat Kontaminasi atau Kelembapan"/>
    <x v="15"/>
    <s v="FM 16-17-11-2026"/>
  </r>
  <r>
    <x v="21"/>
    <x v="722"/>
    <n v="1"/>
    <s v="AA 7067 OA"/>
    <x v="7"/>
    <s v="Kerusakan Akibat Kontaminasi atau Kelembapan"/>
    <x v="15"/>
    <s v="FM 16-31-1-2026"/>
  </r>
  <r>
    <x v="7"/>
    <x v="722"/>
    <n v="1"/>
    <s v="AA 7581 OA"/>
    <x v="7"/>
    <s v="Kerusakan Akibat Kontaminasi atau Kelembapan"/>
    <x v="15"/>
    <s v="FM 16-19-11-2026"/>
  </r>
  <r>
    <x v="7"/>
    <x v="722"/>
    <n v="1"/>
    <s v="AA 7533 OA"/>
    <x v="7"/>
    <s v="Kerusakan Akibat Kontaminasi atau Kelembapan"/>
    <x v="15"/>
    <s v="FM 16-19-11-2026"/>
  </r>
  <r>
    <x v="1"/>
    <x v="722"/>
    <n v="1"/>
    <s v="AA 7728 OA // MERCY"/>
    <x v="7"/>
    <s v="Kerusakan Akibat Kontaminasi atau Kelembapan"/>
    <x v="15"/>
    <s v="FM 16-25-11-2026"/>
  </r>
  <r>
    <x v="32"/>
    <x v="722"/>
    <n v="1"/>
    <s v="AA 7149 OA"/>
    <x v="7"/>
    <s v="Kerusakan Akibat Kontaminasi atau Kelembapan"/>
    <x v="15"/>
    <s v="FM 16-2-12-2026"/>
  </r>
  <r>
    <x v="2"/>
    <x v="722"/>
    <n v="1"/>
    <s v="AA 7534 OA"/>
    <x v="7"/>
    <s v="Kerusakan Akibat Kontaminasi atau Kelembapan"/>
    <x v="15"/>
    <s v="FM 16-27-12-2026"/>
  </r>
  <r>
    <x v="56"/>
    <x v="723"/>
    <n v="1"/>
    <s v="AA 7288 OA"/>
    <x v="7"/>
    <s v="Kerusakan Akibat Kontaminasi atau Kelembapan"/>
    <x v="15"/>
    <s v="FM 16-17-12-2026"/>
  </r>
  <r>
    <x v="61"/>
    <x v="724"/>
    <n v="1"/>
    <s v="AA 7708 OA"/>
    <x v="7"/>
    <s v="Kerusakan Akibat Kontaminasi atau Kelembapan"/>
    <x v="15"/>
    <s v="FM 16-6-1-2026"/>
  </r>
  <r>
    <x v="19"/>
    <x v="725"/>
    <n v="1"/>
    <s v="AA 7594 OA"/>
    <x v="7"/>
    <s v="Kerusakan Akibat Kontaminasi atau Kelembapan"/>
    <x v="15"/>
    <s v="FM 16-16-1-2026"/>
  </r>
  <r>
    <x v="44"/>
    <x v="725"/>
    <n v="1"/>
    <s v="AA 7616 OA"/>
    <x v="7"/>
    <s v="Kerusakan Akibat Kontaminasi atau Kelembapan"/>
    <x v="15"/>
    <s v="FM 16-17-1-2026"/>
  </r>
  <r>
    <x v="76"/>
    <x v="725"/>
    <n v="1"/>
    <s v="AA 7738 OA"/>
    <x v="7"/>
    <s v="Kerusakan Akibat Kontaminasi atau Kelembapan"/>
    <x v="15"/>
    <s v="FM 16-21-12-2026"/>
  </r>
  <r>
    <x v="33"/>
    <x v="725"/>
    <n v="1"/>
    <s v="AA 7522 OA // MERCY"/>
    <x v="7"/>
    <s v="Kerusakan Akibat Kontaminasi atau Kelembapan"/>
    <x v="15"/>
    <s v="FM 16-22-12-2026"/>
  </r>
  <r>
    <x v="73"/>
    <x v="726"/>
    <n v="1"/>
    <s v="AA 7033 OA"/>
    <x v="7"/>
    <s v="Kerusakan Akibat Kontaminasi atau Kelembapan"/>
    <x v="15"/>
    <s v="FM 16-15-1-2026"/>
  </r>
  <r>
    <x v="73"/>
    <x v="726"/>
    <n v="1"/>
    <s v="AA 7164 OA"/>
    <x v="7"/>
    <s v="Kerusakan Akibat Kontaminasi atau Kelembapan"/>
    <x v="15"/>
    <s v="FM 16-15-1-2026"/>
  </r>
  <r>
    <x v="71"/>
    <x v="726"/>
    <n v="1"/>
    <s v="AA 7786 OA"/>
    <x v="7"/>
    <s v="Kerusakan Akibat Kontaminasi atau Kelembapan"/>
    <x v="15"/>
    <s v="FM 16-19-1-2026"/>
  </r>
  <r>
    <x v="35"/>
    <x v="726"/>
    <n v="1"/>
    <s v="AA 7638 OA // MERCY"/>
    <x v="7"/>
    <s v="Kerusakan Akibat Kontaminasi atau Kelembapan"/>
    <x v="15"/>
    <s v="FM 16-26-1-2026"/>
  </r>
  <r>
    <x v="11"/>
    <x v="726"/>
    <n v="1"/>
    <s v="AA 7729 OA"/>
    <x v="7"/>
    <s v="Kerusakan Akibat Kontaminasi atau Kelembapan"/>
    <x v="15"/>
    <s v="FM 16-28-1-2026"/>
  </r>
  <r>
    <x v="20"/>
    <x v="726"/>
    <n v="1"/>
    <s v="AA 7794 OA // MERCY"/>
    <x v="7"/>
    <s v="Kerusakan Akibat Kontaminasi atau Kelembapan"/>
    <x v="15"/>
    <s v="FM 16-30-1-2026"/>
  </r>
  <r>
    <x v="86"/>
    <x v="726"/>
    <n v="1"/>
    <s v="BA 7033 PU ( 7640 OA )"/>
    <x v="7"/>
    <s v="Kerusakan Akibat Kontaminasi atau Kelembapan"/>
    <x v="15"/>
    <s v="FM 16-3-11-2026"/>
  </r>
  <r>
    <x v="67"/>
    <x v="726"/>
    <n v="1"/>
    <s v="BA 7001 PU // MERCY"/>
    <x v="7"/>
    <s v="Kerusakan Akibat Kontaminasi atau Kelembapan"/>
    <x v="15"/>
    <s v="FM 16-5-11-2026"/>
  </r>
  <r>
    <x v="58"/>
    <x v="726"/>
    <n v="1"/>
    <s v="AA 7072 OA"/>
    <x v="7"/>
    <s v="Kerusakan Akibat Kontaminasi atau Kelembapan"/>
    <x v="15"/>
    <s v="FM 16-11-11-2026"/>
  </r>
  <r>
    <x v="29"/>
    <x v="726"/>
    <n v="1"/>
    <s v="AA 7803 OA"/>
    <x v="7"/>
    <s v="Kerusakan Akibat Kontaminasi atau Kelembapan"/>
    <x v="15"/>
    <s v="FM 16-29-11-2026"/>
  </r>
  <r>
    <x v="29"/>
    <x v="726"/>
    <n v="1"/>
    <s v="AA 7625 OA"/>
    <x v="7"/>
    <s v="Kerusakan Akibat Kontaminasi atau Kelembapan"/>
    <x v="15"/>
    <s v="FM 16-29-11-2026"/>
  </r>
  <r>
    <x v="32"/>
    <x v="726"/>
    <n v="1"/>
    <s v="AA 7149 OA"/>
    <x v="7"/>
    <s v="Kerusakan Akibat Kontaminasi atau Kelembapan"/>
    <x v="15"/>
    <s v="FM 16-2-12-2026"/>
  </r>
  <r>
    <x v="32"/>
    <x v="726"/>
    <n v="1"/>
    <s v="AA 7132 OA"/>
    <x v="7"/>
    <s v="Kerusakan Akibat Kontaminasi atau Kelembapan"/>
    <x v="15"/>
    <s v="FM 16-2-12-2026"/>
  </r>
  <r>
    <x v="16"/>
    <x v="726"/>
    <n v="1"/>
    <s v="AA 7643 OA // MERCY"/>
    <x v="7"/>
    <s v="Kerusakan Akibat Kontaminasi atau Kelembapan"/>
    <x v="15"/>
    <s v="FM 16-6-12-2026"/>
  </r>
  <r>
    <x v="27"/>
    <x v="726"/>
    <n v="1"/>
    <s v="AA 7534 OA"/>
    <x v="7"/>
    <s v="Kerusakan Akibat Kontaminasi atau Kelembapan"/>
    <x v="15"/>
    <s v="FM 16-29-12-2026"/>
  </r>
  <r>
    <x v="73"/>
    <x v="727"/>
    <n v="1"/>
    <s v="AA 7786 OA"/>
    <x v="7"/>
    <s v="Kerusakan Akibat Kontaminasi atau Kelembapan"/>
    <x v="15"/>
    <s v="FM 16-15-1-2026"/>
  </r>
  <r>
    <x v="45"/>
    <x v="728"/>
    <n v="1"/>
    <s v="AA 7520 OA // MERCY"/>
    <x v="7"/>
    <s v="Kerusakan Akibat Kontaminasi atau Kelembapan"/>
    <x v="15"/>
    <s v="FM 16-10-12-2026"/>
  </r>
  <r>
    <x v="62"/>
    <x v="729"/>
    <n v="1"/>
    <s v="AA 7026 OA"/>
    <x v="7"/>
    <s v="Kerusakan Akibat Kontaminasi atau Kelembapan"/>
    <x v="15"/>
    <s v="FM 16-4-11-2026"/>
  </r>
  <r>
    <x v="73"/>
    <x v="730"/>
    <n v="1"/>
    <s v="AA 7067 OA"/>
    <x v="7"/>
    <s v="Kerusakan Akibat Kontaminasi atau Kelembapan"/>
    <x v="15"/>
    <s v="FM 16-15-1-2026"/>
  </r>
  <r>
    <x v="49"/>
    <x v="731"/>
    <n v="1"/>
    <s v="AA 7715 OA"/>
    <x v="7"/>
    <s v="Kerusakan Akibat Kontaminasi atau Kelembapan"/>
    <x v="15"/>
    <s v="FM 16-10-11-2026"/>
  </r>
  <r>
    <x v="61"/>
    <x v="732"/>
    <n v="1"/>
    <s v="AA 7762 OA"/>
    <x v="7"/>
    <s v="Kerusakan Akibat Kontaminasi atau Kelembapan"/>
    <x v="15"/>
    <s v="FM 16-6-1-2026"/>
  </r>
  <r>
    <x v="9"/>
    <x v="733"/>
    <n v="1"/>
    <s v="AA 7582 OA // MERCY"/>
    <x v="7"/>
    <s v="Kerusakan Akibat Kontaminasi atau Kelembapan"/>
    <x v="15"/>
    <s v="FM 16-23-12-2026"/>
  </r>
  <r>
    <x v="69"/>
    <x v="734"/>
    <n v="1"/>
    <s v="AA 7131 OA"/>
    <x v="7"/>
    <s v="Kerusakan Akibat Kontaminasi atau Kelembapan"/>
    <x v="15"/>
    <s v="FM 16-18-12-2026"/>
  </r>
  <r>
    <x v="5"/>
    <x v="735"/>
    <n v="1"/>
    <s v="AA 7765 OA"/>
    <x v="7"/>
    <s v="Kerusakan Akibat Kontaminasi atau Kelembapan"/>
    <x v="15"/>
    <s v="FM 16-14-11-2026"/>
  </r>
  <r>
    <x v="26"/>
    <x v="736"/>
    <n v="1"/>
    <s v="AA 7534 OA"/>
    <x v="7"/>
    <s v="Kerusakan Akibat Kontaminasi atau Kelembapan"/>
    <x v="15"/>
    <s v="FM 16-26-12-2026"/>
  </r>
  <r>
    <x v="46"/>
    <x v="737"/>
    <n v="1"/>
    <s v="AA 7202 OA"/>
    <x v="7"/>
    <s v="Kerusakan Akibat Kontaminasi atau Kelembapan"/>
    <x v="15"/>
    <s v="FM 16-28-12-2026"/>
  </r>
  <r>
    <x v="12"/>
    <x v="738"/>
    <n v="1"/>
    <s v="AA 7520 OA // MERCY"/>
    <x v="7"/>
    <s v="Kerusakan Akibat Kontaminasi atau Kelembapan"/>
    <x v="15"/>
    <s v="FM 16-20-12-2026"/>
  </r>
  <r>
    <x v="74"/>
    <x v="739"/>
    <n v="1"/>
    <s v="AA 7562 OA // MERCY"/>
    <x v="7"/>
    <s v="Kerusakan Akibat Kontaminasi atau Kelembapan"/>
    <x v="15"/>
    <s v="FM 16-19-2-2026"/>
  </r>
  <r>
    <x v="22"/>
    <x v="740"/>
    <n v="1"/>
    <s v="AA 7522 OA // MERCY"/>
    <x v="7"/>
    <s v="Kerusakan Akibat Kontaminasi atau Kelembapan"/>
    <x v="15"/>
    <s v="FM 16-6-11-2026"/>
  </r>
  <r>
    <x v="43"/>
    <x v="741"/>
    <n v="12"/>
    <s v="AA 7072 OA"/>
    <x v="7"/>
    <s v="Kerusakan Akibat Kontaminasi atau Kelembapan"/>
    <x v="15"/>
    <s v="FM 16-16-11-2026"/>
  </r>
  <r>
    <x v="3"/>
    <x v="742"/>
    <n v="1"/>
    <s v="AA 7728 OA // MERCY"/>
    <x v="7"/>
    <s v="Kerusakan Akibat Kontaminasi atau Kelembapan"/>
    <x v="15"/>
    <s v="FM 16-7-1-2026"/>
  </r>
  <r>
    <x v="7"/>
    <x v="743"/>
    <n v="6"/>
    <s v="BA 7001 PU // MERCY ( 7620 OA )"/>
    <x v="7"/>
    <s v="Kerusakan Akibat Kontaminasi atau Kelembapan"/>
    <x v="15"/>
    <s v="FM 16-19-11-2026"/>
  </r>
  <r>
    <x v="56"/>
    <x v="744"/>
    <n v="1"/>
    <s v="AA 7520 OA // MERCY"/>
    <x v="7"/>
    <s v="Kerusakan Akibat Kontaminasi atau Kelembapan"/>
    <x v="15"/>
    <s v="FM 16-17-12-2026"/>
  </r>
  <r>
    <x v="21"/>
    <x v="745"/>
    <n v="3"/>
    <s v="AA 7554 OA // MERCY"/>
    <x v="7"/>
    <s v="Kerusakan Akibat Kontaminasi atau Kelembapan"/>
    <x v="15"/>
    <s v="FM 16-31-1-2026"/>
  </r>
  <r>
    <x v="67"/>
    <x v="746"/>
    <n v="3"/>
    <s v="AA 7581 OA // MERCY"/>
    <x v="7"/>
    <s v="Kerusakan Akibat Kontaminasi atau Kelembapan"/>
    <x v="15"/>
    <s v="FM 16-5-11-2026"/>
  </r>
  <r>
    <x v="62"/>
    <x v="747"/>
    <n v="1"/>
    <s v="BA 7033 PU // MERCY"/>
    <x v="7"/>
    <s v="Kerusakan Akibat Kontaminasi atau Kelembapan"/>
    <x v="15"/>
    <s v="FM 16-4-11-2026"/>
  </r>
  <r>
    <x v="67"/>
    <x v="748"/>
    <n v="1"/>
    <s v="AA 7795 OA"/>
    <x v="7"/>
    <s v="Kerusakan Akibat Kontaminasi atau Kelembapan"/>
    <x v="15"/>
    <s v="FM 16-5-11-2026"/>
  </r>
  <r>
    <x v="90"/>
    <x v="749"/>
    <n v="1"/>
    <s v="AA 7809 OA"/>
    <x v="7"/>
    <s v="Kerusakan Akibat Kontaminasi atau Kelembapan"/>
    <x v="15"/>
    <s v="FM 16-4-1-2026"/>
  </r>
  <r>
    <x v="32"/>
    <x v="750"/>
    <n v="2"/>
    <s v="AA 7810 OA // MERCY"/>
    <x v="7"/>
    <s v="Kerusakan Akibat Kontaminasi atau Kelembapan"/>
    <x v="15"/>
    <s v="FM 16-2-12-2026"/>
  </r>
  <r>
    <x v="57"/>
    <x v="751"/>
    <n v="1"/>
    <s v="AA 7583 OA"/>
    <x v="7"/>
    <s v="Kerusakan Akibat Kontaminasi atau Kelembapan"/>
    <x v="15"/>
    <s v="FM 16-8-12-2026"/>
  </r>
  <r>
    <x v="28"/>
    <x v="752"/>
    <n v="1"/>
    <s v="AA 7638 OA // MERCY"/>
    <x v="7"/>
    <s v="Kerusakan Akibat Kontaminasi atau Kelembapan"/>
    <x v="15"/>
    <s v="FM 16-1-11-2026"/>
  </r>
  <r>
    <x v="11"/>
    <x v="753"/>
    <n v="1"/>
    <s v="AA 7560 OA // MERCY"/>
    <x v="7"/>
    <s v="Kerusakan Akibat Kontaminasi atau Kelembapan"/>
    <x v="15"/>
    <s v="FM 16-28-1-2026"/>
  </r>
  <r>
    <x v="92"/>
    <x v="754"/>
    <n v="1"/>
    <s v="AA 7614 OA"/>
    <x v="7"/>
    <s v="Kerusakan Akibat Kontaminasi atau Kelembapan"/>
    <x v="15"/>
    <s v="FM 16-17-11-2026"/>
  </r>
  <r>
    <x v="56"/>
    <x v="755"/>
    <n v="1"/>
    <s v="AA 7680 OA"/>
    <x v="8"/>
    <s v="Kerusakan Akibat Kebocoran dan Kontaminasi dalam Sistem Transmisi"/>
    <x v="16"/>
    <s v="FM17-17-12-2026"/>
  </r>
  <r>
    <x v="38"/>
    <x v="756"/>
    <n v="1"/>
    <s v="AA 7760 OA"/>
    <x v="8"/>
    <s v="Kerusakan Akibat Kebocoran dan Kontaminasi dalam Sistem Transmisi"/>
    <x v="16"/>
    <s v="FM17-22-11-2026"/>
  </r>
  <r>
    <x v="89"/>
    <x v="757"/>
    <n v="1"/>
    <s v="AA 7761 OA"/>
    <x v="8"/>
    <s v="Kerusakan Akibat Kebocoran dan Kontaminasi dalam Sistem Transmisi"/>
    <x v="16"/>
    <s v="FM17-4-12-2026"/>
  </r>
  <r>
    <x v="94"/>
    <x v="758"/>
    <n v="1"/>
    <s v="AA 7663 OA // MERCY"/>
    <x v="8"/>
    <s v="Kerusakan Akibat Kebocoran dan Kontaminasi dalam Sistem Transmisi"/>
    <x v="16"/>
    <s v="FM17-30-11-2026"/>
  </r>
  <r>
    <x v="52"/>
    <x v="759"/>
    <n v="1"/>
    <s v="AA 7758 OA"/>
    <x v="8"/>
    <s v="Kerusakan Akibat Kebocoran dan Kontaminasi dalam Sistem Transmisi"/>
    <x v="16"/>
    <s v="FM17-9-1-2026"/>
  </r>
  <r>
    <x v="80"/>
    <x v="760"/>
    <n v="1"/>
    <s v="AA 7678 OA"/>
    <x v="8"/>
    <s v="Kerusakan Akibat Kebocoran dan Kontaminasi dalam Sistem Transmisi"/>
    <x v="16"/>
    <s v="FM17-23-1-2026"/>
  </r>
  <r>
    <x v="25"/>
    <x v="761"/>
    <n v="1"/>
    <s v="AA 7520 OA // MERCY"/>
    <x v="8"/>
    <s v="Kerusakan Akibat Kebocoran dan Kontaminasi dalam Sistem Transmisi"/>
    <x v="16"/>
    <s v="FM17-10-1-2026"/>
  </r>
  <r>
    <x v="24"/>
    <x v="762"/>
    <n v="1"/>
    <s v="AA 7699 OA"/>
    <x v="8"/>
    <s v="Kerusakan Akibat Kebocoran dan Kontaminasi dalam Sistem Transmisi"/>
    <x v="16"/>
    <s v="FM17-1-1-2026"/>
  </r>
  <r>
    <x v="84"/>
    <x v="762"/>
    <n v="1"/>
    <s v="AA 7058 OA"/>
    <x v="8"/>
    <s v="Kerusakan Akibat Kebocoran dan Kontaminasi dalam Sistem Transmisi"/>
    <x v="16"/>
    <s v="FM17-8-11-2026"/>
  </r>
  <r>
    <x v="82"/>
    <x v="762"/>
    <n v="1"/>
    <s v="AA 7202 OA"/>
    <x v="8"/>
    <s v="Kerusakan Akibat Kebocoran dan Kontaminasi dalam Sistem Transmisi"/>
    <x v="16"/>
    <s v="FM17-13-11-2026"/>
  </r>
  <r>
    <x v="6"/>
    <x v="762"/>
    <n v="1"/>
    <s v="AA 7133 OA"/>
    <x v="8"/>
    <s v="Kerusakan Akibat Kebocoran dan Kontaminasi dalam Sistem Transmisi"/>
    <x v="16"/>
    <s v="FM17-15-11-2026"/>
  </r>
  <r>
    <x v="8"/>
    <x v="762"/>
    <n v="1"/>
    <s v="AA 7712 OA"/>
    <x v="8"/>
    <s v="Kerusakan Akibat Kebocoran dan Kontaminasi dalam Sistem Transmisi"/>
    <x v="16"/>
    <s v="FM17-21-11-2026"/>
  </r>
  <r>
    <x v="23"/>
    <x v="762"/>
    <n v="1"/>
    <s v="AA 7288 OA"/>
    <x v="8"/>
    <s v="Kerusakan Akibat Kebocoran dan Kontaminasi dalam Sistem Transmisi"/>
    <x v="16"/>
    <s v="FM17-11-12-2026"/>
  </r>
  <r>
    <x v="33"/>
    <x v="762"/>
    <n v="1"/>
    <s v="AA 7715 OA"/>
    <x v="8"/>
    <s v="Kerusakan Akibat Kebocoran dan Kontaminasi dalam Sistem Transmisi"/>
    <x v="16"/>
    <s v="FM17-22-12-2026"/>
  </r>
  <r>
    <x v="67"/>
    <x v="763"/>
    <n v="1"/>
    <s v="AA 7581 OA // MERCY"/>
    <x v="8"/>
    <s v="Kerusakan Akibat Kebocoran dan Kontaminasi dalam Sistem Transmisi"/>
    <x v="16"/>
    <s v="FM17-5-11-2026"/>
  </r>
  <r>
    <x v="21"/>
    <x v="764"/>
    <n v="1"/>
    <s v="AA 7067 OA"/>
    <x v="8"/>
    <s v="Kerusakan Akibat Kebocoran dan Kontaminasi dalam Sistem Transmisi"/>
    <x v="16"/>
    <s v="FM17-31-1-2026"/>
  </r>
  <r>
    <x v="1"/>
    <x v="765"/>
    <n v="1"/>
    <s v="AA 7728 OA // MERCY"/>
    <x v="8"/>
    <s v="Kerusakan Akibat Kebocoran dan Kontaminasi dalam Sistem Transmisi"/>
    <x v="16"/>
    <s v="FM17-25-11-2026"/>
  </r>
  <r>
    <x v="12"/>
    <x v="766"/>
    <n v="1"/>
    <s v="AA 7795 OA // MERCY"/>
    <x v="8"/>
    <s v="Kerusakan Akibat Kebocoran dan Kontaminasi dalam Sistem Transmisi"/>
    <x v="16"/>
    <s v="FM17-20-12-2026"/>
  </r>
  <r>
    <x v="43"/>
    <x v="767"/>
    <n v="1"/>
    <s v="BA 7001 PU // MERCY ( 7620 OA )"/>
    <x v="8"/>
    <s v="Kerusakan Akibat Kebocoran dan Kontaminasi dalam Sistem Transmisi"/>
    <x v="16"/>
    <s v="FM17-16-11-2026"/>
  </r>
  <r>
    <x v="48"/>
    <x v="768"/>
    <n v="1"/>
    <s v="AA 7817 OA"/>
    <x v="8"/>
    <s v="Kerusakan Akibat Kebocoran dan Kontaminasi dalam Sistem Transmisi"/>
    <x v="16"/>
    <s v="FM17-26-11-2026"/>
  </r>
  <r>
    <x v="9"/>
    <x v="769"/>
    <n v="1"/>
    <s v="AA 7818 OA"/>
    <x v="8"/>
    <s v="Kerusakan Akibat Kebocoran dan Kontaminasi dalam Sistem Transmisi"/>
    <x v="16"/>
    <s v="FM17-23-12-2026"/>
  </r>
  <r>
    <x v="46"/>
    <x v="769"/>
    <n v="1"/>
    <s v="AA 7817 OA"/>
    <x v="8"/>
    <s v="Kerusakan Akibat Kebocoran dan Kontaminasi dalam Sistem Transmisi"/>
    <x v="16"/>
    <s v="FM17-28-12-2026"/>
  </r>
  <r>
    <x v="50"/>
    <x v="770"/>
    <n v="1"/>
    <s v="AA 7521 OA // MERCY"/>
    <x v="8"/>
    <s v="Kerusakan Akibat Kebocoran dan Kontaminasi dalam Sistem Transmisi"/>
    <x v="16"/>
    <s v="FM17-31-12-2026"/>
  </r>
  <r>
    <x v="85"/>
    <x v="771"/>
    <n v="1"/>
    <s v="AA 7581 OA // MERCY"/>
    <x v="8"/>
    <s v="Kerusakan Akibat Kebocoran dan Kontaminasi dalam Sistem Transmisi"/>
    <x v="16"/>
    <s v="FM17-24-1-2026"/>
  </r>
  <r>
    <x v="74"/>
    <x v="772"/>
    <n v="1"/>
    <s v="AA 7611 OA"/>
    <x v="8"/>
    <s v="Kerusakan Akibat Kebocoran dan Kontaminasi dalam Sistem Transmisi"/>
    <x v="16"/>
    <s v="FM17-19-2-2026"/>
  </r>
  <r>
    <x v="28"/>
    <x v="773"/>
    <n v="1"/>
    <s v="AA 7802 OA"/>
    <x v="8"/>
    <s v="Kerusakan Akibat Kebocoran dan Kontaminasi dalam Sistem Transmisi"/>
    <x v="16"/>
    <s v="FM17-1-11-2026"/>
  </r>
  <r>
    <x v="49"/>
    <x v="773"/>
    <n v="1"/>
    <s v="AA 7780 OA"/>
    <x v="8"/>
    <s v="Kerusakan Akibat Kebocoran dan Kontaminasi dalam Sistem Transmisi"/>
    <x v="16"/>
    <s v="FM17-10-11-2026"/>
  </r>
  <r>
    <x v="43"/>
    <x v="773"/>
    <n v="1"/>
    <s v="AA 7615 OA"/>
    <x v="8"/>
    <s v="Kerusakan Akibat Kebocoran dan Kontaminasi dalam Sistem Transmisi"/>
    <x v="16"/>
    <s v="FM17-16-11-2026"/>
  </r>
  <r>
    <x v="23"/>
    <x v="773"/>
    <n v="1"/>
    <s v="AA 7288 OA"/>
    <x v="8"/>
    <s v="Kerusakan Akibat Kebocoran dan Kontaminasi dalam Sistem Transmisi"/>
    <x v="16"/>
    <s v="FM17-11-12-2026"/>
  </r>
  <r>
    <x v="26"/>
    <x v="773"/>
    <n v="1"/>
    <s v="AA 7202 OA"/>
    <x v="8"/>
    <s v="Kerusakan Akibat Kebocoran dan Kontaminasi dalam Sistem Transmisi"/>
    <x v="16"/>
    <s v="FM17-26-12-2026"/>
  </r>
  <r>
    <x v="88"/>
    <x v="774"/>
    <n v="1"/>
    <s v="AA 7099 OA"/>
    <x v="8"/>
    <s v="Kerusakan Akibat Kebocoran dan Kontaminasi dalam Sistem Transmisi"/>
    <x v="16"/>
    <s v="FM17-11-1-2026"/>
  </r>
  <r>
    <x v="39"/>
    <x v="774"/>
    <n v="1"/>
    <s v="AA 7715 OA"/>
    <x v="8"/>
    <s v="Kerusakan Akibat Kebocoran dan Kontaminasi dalam Sistem Transmisi"/>
    <x v="16"/>
    <s v="FM17-12-1-2026"/>
  </r>
  <r>
    <x v="11"/>
    <x v="774"/>
    <n v="1"/>
    <s v="AA 7098 OA"/>
    <x v="8"/>
    <s v="Kerusakan Akibat Kebocoran dan Kontaminasi dalam Sistem Transmisi"/>
    <x v="16"/>
    <s v="FM17-28-1-2026"/>
  </r>
  <r>
    <x v="67"/>
    <x v="774"/>
    <n v="1"/>
    <s v="D 7526 LA"/>
    <x v="8"/>
    <s v="Kerusakan Akibat Kebocoran dan Kontaminasi dalam Sistem Transmisi"/>
    <x v="16"/>
    <s v="FM17-5-11-2026"/>
  </r>
  <r>
    <x v="75"/>
    <x v="774"/>
    <n v="1"/>
    <s v="AA 7780 OA"/>
    <x v="8"/>
    <s v="Kerusakan Akibat Kebocoran dan Kontaminasi dalam Sistem Transmisi"/>
    <x v="16"/>
    <s v="FM17-12-11-2026"/>
  </r>
  <r>
    <x v="1"/>
    <x v="774"/>
    <n v="1"/>
    <s v="AA 7644 OA // CADANGAN"/>
    <x v="8"/>
    <s v="Kerusakan Akibat Kebocoran dan Kontaminasi dalam Sistem Transmisi"/>
    <x v="16"/>
    <s v="FM17-25-11-2026"/>
  </r>
  <r>
    <x v="13"/>
    <x v="774"/>
    <n v="1"/>
    <s v="AA 7288 OA"/>
    <x v="8"/>
    <s v="Kerusakan Akibat Kebocoran dan Kontaminasi dalam Sistem Transmisi"/>
    <x v="16"/>
    <s v="FM17-12-12-2026"/>
  </r>
  <r>
    <x v="50"/>
    <x v="775"/>
    <n v="1"/>
    <s v="AA 7521 OA // MERCY"/>
    <x v="8"/>
    <s v="Kerusakan Akibat Kebocoran dan Kontaminasi dalam Sistem Transmisi"/>
    <x v="16"/>
    <s v="FM17-31-12-2026"/>
  </r>
  <r>
    <x v="88"/>
    <x v="776"/>
    <n v="1"/>
    <s v="AA 7099 OA"/>
    <x v="8"/>
    <s v="Kerusakan Akibat Kebocoran dan Kontaminasi dalam Sistem Transmisi"/>
    <x v="16"/>
    <s v="FM17-11-1-2026"/>
  </r>
  <r>
    <x v="11"/>
    <x v="776"/>
    <n v="1"/>
    <s v="AA 7098 OA"/>
    <x v="8"/>
    <s v="Kerusakan Akibat Kebocoran dan Kontaminasi dalam Sistem Transmisi"/>
    <x v="16"/>
    <s v="FM17-28-1-2026"/>
  </r>
  <r>
    <x v="67"/>
    <x v="776"/>
    <n v="1"/>
    <s v="D 7526 LA"/>
    <x v="8"/>
    <s v="Kerusakan Akibat Kebocoran dan Kontaminasi dalam Sistem Transmisi"/>
    <x v="16"/>
    <s v="FM17-5-11-2026"/>
  </r>
  <r>
    <x v="58"/>
    <x v="776"/>
    <n v="1"/>
    <s v="AA 7202 OA"/>
    <x v="8"/>
    <s v="Kerusakan Akibat Kebocoran dan Kontaminasi dalam Sistem Transmisi"/>
    <x v="16"/>
    <s v="FM17-11-11-2026"/>
  </r>
  <r>
    <x v="1"/>
    <x v="776"/>
    <n v="1"/>
    <s v="AA 7644 OA // CADANGAN"/>
    <x v="8"/>
    <s v="Kerusakan Akibat Kebocoran dan Kontaminasi dalam Sistem Transmisi"/>
    <x v="16"/>
    <s v="FM17-25-11-2026"/>
  </r>
  <r>
    <x v="36"/>
    <x v="776"/>
    <n v="1"/>
    <s v="AA 7597 OA"/>
    <x v="8"/>
    <s v="Kerusakan Akibat Kebocoran dan Kontaminasi dalam Sistem Transmisi"/>
    <x v="16"/>
    <s v="FM17-28-11-2026"/>
  </r>
  <r>
    <x v="29"/>
    <x v="776"/>
    <n v="1"/>
    <s v="AA 7270 OA"/>
    <x v="8"/>
    <s v="Kerusakan Akibat Kebocoran dan Kontaminasi dalam Sistem Transmisi"/>
    <x v="16"/>
    <s v="FM17-29-11-2026"/>
  </r>
  <r>
    <x v="13"/>
    <x v="776"/>
    <n v="1"/>
    <s v="AA 7288 OA"/>
    <x v="8"/>
    <s v="Kerusakan Akibat Kebocoran dan Kontaminasi dalam Sistem Transmisi"/>
    <x v="16"/>
    <s v="FM17-12-12-2026"/>
  </r>
  <r>
    <x v="66"/>
    <x v="776"/>
    <n v="1"/>
    <s v="AA 7602 OA"/>
    <x v="8"/>
    <s v="Kerusakan Akibat Kebocoran dan Kontaminasi dalam Sistem Transmisi"/>
    <x v="16"/>
    <s v="FM17-15-12-2026"/>
  </r>
  <r>
    <x v="36"/>
    <x v="777"/>
    <n v="1"/>
    <s v="AA 7597 OA"/>
    <x v="8"/>
    <s v="Kerusakan Akibat Keausan dan Ketegangan Berlebih pada Komponen Persneling"/>
    <x v="17"/>
    <s v="FM18-28-11-2026"/>
  </r>
  <r>
    <x v="58"/>
    <x v="778"/>
    <n v="1"/>
    <s v="AA 7202 OA"/>
    <x v="8"/>
    <s v="Kerusakan Akibat Keausan dan Ketegangan Berlebih pada Komponen Persneling"/>
    <x v="17"/>
    <s v="FM18-11-11-2026"/>
  </r>
  <r>
    <x v="62"/>
    <x v="779"/>
    <n v="2"/>
    <s v="AA 7547 OA"/>
    <x v="8"/>
    <s v="Kerusakan Akibat Keausan dan Ketegangan Berlebih pada Komponen Persneling"/>
    <x v="17"/>
    <s v="FM18-4-11-2026"/>
  </r>
  <r>
    <x v="19"/>
    <x v="780"/>
    <n v="2"/>
    <s v="AA 7058 OA"/>
    <x v="8"/>
    <s v="Kerusakan Akibat Keausan dan Ketegangan Berlebih pada Komponen Persneling"/>
    <x v="17"/>
    <s v="FM18-16-1-2026"/>
  </r>
  <r>
    <x v="20"/>
    <x v="780"/>
    <n v="2"/>
    <s v="AA 7593 OA"/>
    <x v="8"/>
    <s v="Kerusakan Akibat Keausan dan Ketegangan Berlebih pada Komponen Persneling"/>
    <x v="17"/>
    <s v="FM18-30-1-2026"/>
  </r>
  <r>
    <x v="6"/>
    <x v="780"/>
    <n v="2"/>
    <s v="AA 7695 OA"/>
    <x v="8"/>
    <s v="Kerusakan Akibat Keausan dan Ketegangan Berlebih pada Komponen Persneling"/>
    <x v="17"/>
    <s v="FM18-15-11-2026"/>
  </r>
  <r>
    <x v="22"/>
    <x v="781"/>
    <n v="2"/>
    <s v="AA 7029 OA"/>
    <x v="8"/>
    <s v="Kerusakan Akibat Keausan dan Ketegangan Berlebih pada Komponen Persneling"/>
    <x v="17"/>
    <s v="FM18-6-11-2026"/>
  </r>
  <r>
    <x v="60"/>
    <x v="782"/>
    <n v="2"/>
    <s v="AA 7064 OA"/>
    <x v="8"/>
    <s v="Kerusakan Akibat Keausan dan Ketegangan Berlebih pada Komponen Persneling"/>
    <x v="17"/>
    <s v="FM18-2-1-2026"/>
  </r>
  <r>
    <x v="43"/>
    <x v="783"/>
    <n v="2"/>
    <s v="BA 7001 PU // MERCY ( 7620 OA )"/>
    <x v="8"/>
    <s v="Kerusakan Akibat Keausan dan Ketegangan Berlebih pada Komponen Persneling"/>
    <x v="17"/>
    <s v="FM18-16-11-2026"/>
  </r>
  <r>
    <x v="1"/>
    <x v="784"/>
    <n v="2"/>
    <s v="AA 7202 OA"/>
    <x v="8"/>
    <s v="Kerusakan Akibat Keausan dan Ketegangan Berlebih pada Komponen Persneling"/>
    <x v="17"/>
    <s v="FM18-25-11-2026"/>
  </r>
  <r>
    <x v="78"/>
    <x v="785"/>
    <n v="4"/>
    <s v="AA 7098 OA"/>
    <x v="8"/>
    <s v="Kerusakan Akibat Keausan dan Ketegangan Berlebih pada Komponen Persneling"/>
    <x v="17"/>
    <s v="FM18-25-1-2026"/>
  </r>
  <r>
    <x v="86"/>
    <x v="786"/>
    <n v="4"/>
    <s v="AA 7534 OA ( D 7526 LA )"/>
    <x v="8"/>
    <s v="Kerusakan Akibat Keausan dan Ketegangan Berlebih pada Komponen Persneling"/>
    <x v="17"/>
    <s v="FM18-3-11-2026"/>
  </r>
  <r>
    <x v="84"/>
    <x v="786"/>
    <n v="4"/>
    <s v="AA 7780 OA"/>
    <x v="8"/>
    <s v="Kerusakan Akibat Keausan dan Ketegangan Berlebih pada Komponen Persneling"/>
    <x v="17"/>
    <s v="FM18-8-11-2026"/>
  </r>
  <r>
    <x v="72"/>
    <x v="787"/>
    <n v="12"/>
    <s v="AA 7753 OA"/>
    <x v="8"/>
    <s v="Kerusakan Akibat Keausan dan Ketegangan Berlebih pada Komponen Persneling"/>
    <x v="17"/>
    <s v="FM18-3-1-2026"/>
  </r>
  <r>
    <x v="49"/>
    <x v="788"/>
    <n v="1"/>
    <s v="AA 7780 OA"/>
    <x v="8"/>
    <s v="Kerusakan Akibat Keausan dan Ketegangan Berlebih pada Komponen Persneling"/>
    <x v="17"/>
    <s v="FM18-10-11-2026"/>
  </r>
  <r>
    <x v="23"/>
    <x v="788"/>
    <n v="1"/>
    <s v="AA 7288 OA"/>
    <x v="8"/>
    <s v="Kerusakan Akibat Keausan dan Ketegangan Berlebih pada Komponen Persneling"/>
    <x v="17"/>
    <s v="FM18-11-12-2026"/>
  </r>
  <r>
    <x v="49"/>
    <x v="789"/>
    <n v="1"/>
    <s v="AA 7780 OA"/>
    <x v="8"/>
    <s v="Kerusakan Akibat Keausan dan Ketegangan Berlebih pada Komponen Persneling"/>
    <x v="17"/>
    <s v="FM18-10-11-2026"/>
  </r>
  <r>
    <x v="23"/>
    <x v="789"/>
    <n v="1"/>
    <s v="AA 7288 OA"/>
    <x v="8"/>
    <s v="Kerusakan Akibat Keausan dan Ketegangan Berlebih pada Komponen Persneling"/>
    <x v="17"/>
    <s v="FM18-11-12-2026"/>
  </r>
  <r>
    <x v="7"/>
    <x v="790"/>
    <n v="2"/>
    <s v="AA 7027 OA"/>
    <x v="8"/>
    <s v="Kerusakan Akibat Keausan dan Ketegangan Berlebih pada Komponen Persneling"/>
    <x v="17"/>
    <s v="FM18-19-11-2026"/>
  </r>
  <r>
    <x v="23"/>
    <x v="790"/>
    <n v="2"/>
    <s v="AA 7288 OA"/>
    <x v="8"/>
    <s v="Kerusakan Akibat Keausan dan Ketegangan Berlebih pada Komponen Persneling"/>
    <x v="17"/>
    <s v="FM18-11-12-2026"/>
  </r>
  <r>
    <x v="50"/>
    <x v="791"/>
    <n v="1"/>
    <s v="AA 7521 OA // MERCY"/>
    <x v="8"/>
    <s v="Kerusakan Akibat Keausan dan Ketegangan Berlebih pada Komponen Persneling"/>
    <x v="17"/>
    <s v="FM18-31-12-2026"/>
  </r>
  <r>
    <x v="1"/>
    <x v="792"/>
    <n v="1"/>
    <s v="AA 7644 OA // CADANGAN"/>
    <x v="8"/>
    <s v="Kerusakan Akibat Keausan dan Ketegangan Berlebih pada Komponen Persneling"/>
    <x v="17"/>
    <s v="FM18-25-11-2026"/>
  </r>
  <r>
    <x v="20"/>
    <x v="793"/>
    <n v="1"/>
    <s v="AA 7583 OA // MERCY"/>
    <x v="8"/>
    <s v="Kerusakan Akibat Keausan dan Ketegangan Berlebih pada Komponen Persneling"/>
    <x v="17"/>
    <s v="FM18-30-1-2026"/>
  </r>
  <r>
    <x v="30"/>
    <x v="794"/>
    <n v="2"/>
    <s v="AA 7098 OA"/>
    <x v="8"/>
    <s v="Kerusakan Akibat Keausan dan Ketegangan Berlebih pada Komponen Persneling"/>
    <x v="17"/>
    <s v="FM18-27-1-2026"/>
  </r>
  <r>
    <x v="67"/>
    <x v="794"/>
    <n v="6"/>
    <s v="D 7526 LA"/>
    <x v="8"/>
    <s v="Kerusakan Akibat Keausan dan Ketegangan Berlebih pada Komponen Persneling"/>
    <x v="17"/>
    <s v="FM18-5-11-2026"/>
  </r>
  <r>
    <x v="75"/>
    <x v="794"/>
    <n v="6"/>
    <s v="AA 7780 OA"/>
    <x v="8"/>
    <s v="Kerusakan Akibat Keausan dan Ketegangan Berlebih pada Komponen Persneling"/>
    <x v="17"/>
    <s v="FM18-12-11-2026"/>
  </r>
  <r>
    <x v="1"/>
    <x v="794"/>
    <n v="2"/>
    <s v="AA 7644 OA // CADANGAN"/>
    <x v="8"/>
    <s v="Kerusakan Akibat Keausan dan Ketegangan Berlebih pada Komponen Persneling"/>
    <x v="17"/>
    <s v="FM18-25-11-2026"/>
  </r>
  <r>
    <x v="23"/>
    <x v="794"/>
    <n v="2"/>
    <s v="AA 7288 OA"/>
    <x v="8"/>
    <s v="Kerusakan Akibat Keausan dan Ketegangan Berlebih pada Komponen Persneling"/>
    <x v="17"/>
    <s v="FM18-11-12-2026"/>
  </r>
  <r>
    <x v="1"/>
    <x v="795"/>
    <n v="2"/>
    <s v="AA 7644 OA // CADANGAN"/>
    <x v="8"/>
    <s v="Kerusakan Akibat Keausan dan Ketegangan Berlebih pada Komponen Persneling"/>
    <x v="17"/>
    <s v="FM18-25-11-2026"/>
  </r>
  <r>
    <x v="23"/>
    <x v="795"/>
    <n v="2"/>
    <s v="AA 7288 OA"/>
    <x v="8"/>
    <s v="Kerusakan Akibat Keausan dan Ketegangan Berlebih pada Komponen Persneling"/>
    <x v="17"/>
    <s v="FM18-11-12-2026"/>
  </r>
  <r>
    <x v="30"/>
    <x v="796"/>
    <n v="1"/>
    <s v="AA 7098 OA"/>
    <x v="8"/>
    <s v="Kerusakan Akibat Keausan dan Ketegangan Berlebih pada Komponen Persneling"/>
    <x v="17"/>
    <s v="FM18-27-1-2026"/>
  </r>
  <r>
    <x v="67"/>
    <x v="796"/>
    <n v="1"/>
    <s v="D 7526 LA"/>
    <x v="8"/>
    <s v="Kerusakan Akibat Keausan dan Ketegangan Berlebih pada Komponen Persneling"/>
    <x v="17"/>
    <s v="FM18-5-11-2026"/>
  </r>
  <r>
    <x v="75"/>
    <x v="796"/>
    <n v="1"/>
    <s v="AA 7780 OA"/>
    <x v="8"/>
    <s v="Kerusakan Akibat Keausan dan Ketegangan Berlebih pada Komponen Persneling"/>
    <x v="17"/>
    <s v="FM18-12-11-2026"/>
  </r>
  <r>
    <x v="1"/>
    <x v="796"/>
    <n v="1"/>
    <s v="AA 7644 OA // CADANGAN"/>
    <x v="8"/>
    <s v="Kerusakan Akibat Keausan dan Ketegangan Berlebih pada Komponen Persneling"/>
    <x v="17"/>
    <s v="FM18-25-11-2026"/>
  </r>
  <r>
    <x v="26"/>
    <x v="797"/>
    <n v="1"/>
    <s v="AA 7202 OA"/>
    <x v="8"/>
    <s v="Kerusakan Akibat Keausan dan Ketegangan Berlebih pada Komponen Persneling"/>
    <x v="17"/>
    <s v="FM18-26-12-2026"/>
  </r>
  <r>
    <x v="20"/>
    <x v="798"/>
    <n v="1"/>
    <s v="AA 7583 OA // MERCY"/>
    <x v="8"/>
    <s v="Kerusakan Akibat Keausan dan Ketegangan Berlebih pada Komponen Persneling"/>
    <x v="17"/>
    <s v="FM18-30-1-2026"/>
  </r>
  <r>
    <x v="85"/>
    <x v="799"/>
    <n v="1"/>
    <s v="AA 7581 OA // MERCY"/>
    <x v="8"/>
    <s v="Kerusakan Akibat Keausan dan Ketegangan Berlebih pada Komponen Persneling"/>
    <x v="17"/>
    <s v="FM18-24-1-2026"/>
  </r>
  <r>
    <x v="39"/>
    <x v="800"/>
    <n v="1"/>
    <s v="AA 7728 OA // MERCY"/>
    <x v="8"/>
    <s v="Kerusakan Akibat Keausan dan Ketegangan Berlebih pada Komponen Persneling"/>
    <x v="17"/>
    <s v="FM18-12-1-2026"/>
  </r>
  <r>
    <x v="39"/>
    <x v="801"/>
    <n v="1"/>
    <s v="AA 7554 OA // MERCY"/>
    <x v="8"/>
    <s v="Kerusakan Akibat Keausan dan Ketegangan Berlebih pada Komponen Persneling"/>
    <x v="17"/>
    <s v="FM18-12-1-2026"/>
  </r>
  <r>
    <x v="67"/>
    <x v="802"/>
    <n v="1"/>
    <s v="D 7526 LA"/>
    <x v="8"/>
    <s v="Kerusakan Akibat Keausan dan Ketegangan Berlebih pada Komponen Persneling"/>
    <x v="17"/>
    <s v="FM18-5-11-2026"/>
  </r>
  <r>
    <x v="58"/>
    <x v="802"/>
    <n v="1"/>
    <s v="AA 7202 OA"/>
    <x v="8"/>
    <s v="Kerusakan Akibat Keausan dan Ketegangan Berlebih pada Komponen Persneling"/>
    <x v="17"/>
    <s v="FM18-11-11-2026"/>
  </r>
  <r>
    <x v="23"/>
    <x v="803"/>
    <n v="1"/>
    <s v="AA 7288 OA"/>
    <x v="8"/>
    <s v="Kerusakan Akibat Keausan dan Ketegangan Berlebih pada Komponen Persneling"/>
    <x v="17"/>
    <s v="FM18-11-12-2026"/>
  </r>
  <r>
    <x v="1"/>
    <x v="804"/>
    <n v="1"/>
    <s v="AA 7644 OA // CADANGAN"/>
    <x v="8"/>
    <s v="Kerusakan Akibat Keausan dan Ketegangan Berlebih pada Komponen Persneling"/>
    <x v="17"/>
    <s v="FM18-25-11-2026"/>
  </r>
  <r>
    <x v="36"/>
    <x v="804"/>
    <n v="1"/>
    <s v="AA 7597 OA"/>
    <x v="8"/>
    <s v="Kerusakan Akibat Keausan dan Ketegangan Berlebih pada Komponen Persneling"/>
    <x v="17"/>
    <s v="FM18-28-11-2026"/>
  </r>
  <r>
    <x v="30"/>
    <x v="805"/>
    <n v="1"/>
    <s v="AA 7098 OA"/>
    <x v="8"/>
    <s v="Kerusakan Akibat Keausan dan Ketegangan Berlebih pada Komponen Persneling"/>
    <x v="17"/>
    <s v="FM18-27-1-2026"/>
  </r>
  <r>
    <x v="54"/>
    <x v="806"/>
    <n v="2"/>
    <s v="AA 7794 OA // MERCY"/>
    <x v="8"/>
    <s v="Kerusakan Akibat Keausan dan Ketegangan Berlebih pada Komponen Persneling"/>
    <x v="17"/>
    <s v="FM18-13-1-2026"/>
  </r>
  <r>
    <x v="61"/>
    <x v="807"/>
    <n v="2"/>
    <s v="AA 7817 OA // MERCY"/>
    <x v="8"/>
    <s v="Kerusakan Akibat Keausan dan Ketegangan Berlebih pada Komponen Persneling"/>
    <x v="17"/>
    <s v="FM18-6-1-2026"/>
  </r>
  <r>
    <x v="89"/>
    <x v="808"/>
    <n v="1"/>
    <s v="AA 7818 OA // MERCY"/>
    <x v="8"/>
    <s v="Kerusakan Akibat Keausan dan Ketegangan Berlebih pada Komponen Persneling"/>
    <x v="17"/>
    <s v="FM18-4-12-2026"/>
  </r>
  <r>
    <x v="20"/>
    <x v="809"/>
    <n v="1"/>
    <s v="AA 7583 OA // MERCY"/>
    <x v="8"/>
    <s v="Kerusakan Akibat Keausan dan Ketegangan Berlebih pada Komponen Persneling"/>
    <x v="17"/>
    <s v="FM18-30-1-2026"/>
  </r>
  <r>
    <x v="50"/>
    <x v="810"/>
    <n v="1"/>
    <s v="AA 7521 OA // MERCY"/>
    <x v="8"/>
    <s v="Kerusakan Akibat Keausan dan Ketegangan Berlebih pada Komponen Persneling"/>
    <x v="17"/>
    <s v="FM18-31-12-2026"/>
  </r>
  <r>
    <x v="1"/>
    <x v="811"/>
    <n v="1"/>
    <s v="AA 7644 OA // CADANGAN"/>
    <x v="8"/>
    <s v="Kerusakan Akibat Keausan dan Ketegangan Berlebih pada Komponen Persneling"/>
    <x v="17"/>
    <s v="FM18-25-11-2026"/>
  </r>
  <r>
    <x v="30"/>
    <x v="812"/>
    <n v="2"/>
    <s v="AA 7098 OA"/>
    <x v="8"/>
    <s v="Kerusakan Akibat Keausan dan Ketegangan Berlebih pada Komponen Persneling"/>
    <x v="17"/>
    <s v="FM18-27-1-2026"/>
  </r>
  <r>
    <x v="36"/>
    <x v="812"/>
    <n v="1"/>
    <s v="AA 7597 OA"/>
    <x v="8"/>
    <s v="Kerusakan Akibat Keausan dan Ketegangan Berlebih pada Komponen Persneling"/>
    <x v="17"/>
    <s v="FM18-28-11-2026"/>
  </r>
  <r>
    <x v="23"/>
    <x v="812"/>
    <n v="1"/>
    <s v="AA 7288 OA"/>
    <x v="8"/>
    <s v="Kerusakan Akibat Keausan dan Ketegangan Berlebih pada Komponen Persneling"/>
    <x v="17"/>
    <s v="FM18-11-12-2026"/>
  </r>
  <r>
    <x v="67"/>
    <x v="813"/>
    <n v="2"/>
    <s v="D 7526 LA"/>
    <x v="8"/>
    <s v="Kerusakan Akibat Keausan dan Ketegangan Berlebih pada Komponen Persneling"/>
    <x v="17"/>
    <s v="FM18-5-11-2026"/>
  </r>
  <r>
    <x v="58"/>
    <x v="814"/>
    <n v="1"/>
    <s v="AA 7202 OA"/>
    <x v="8"/>
    <s v="Kerusakan Akibat Keausan dan Ketegangan Berlebih pada Komponen Persneling"/>
    <x v="17"/>
    <s v="FM18-11-11-2026"/>
  </r>
  <r>
    <x v="75"/>
    <x v="814"/>
    <n v="1"/>
    <s v="AA 7780 OA"/>
    <x v="8"/>
    <s v="Kerusakan Akibat Keausan dan Ketegangan Berlebih pada Komponen Persneling"/>
    <x v="17"/>
    <s v="FM18-12-11-2026"/>
  </r>
  <r>
    <x v="50"/>
    <x v="815"/>
    <n v="1"/>
    <s v="AA 7521 OA // MERCY"/>
    <x v="8"/>
    <s v="Kerusakan Akibat Keausan dan Ketegangan Berlebih pada Komponen Persneling"/>
    <x v="17"/>
    <s v="FM18-31-12-2026"/>
  </r>
  <r>
    <x v="49"/>
    <x v="816"/>
    <n v="1"/>
    <s v="AA 7780 OA"/>
    <x v="8"/>
    <s v="Kerusakan Akibat Keausan dan Ketegangan Berlebih pada Komponen Persneling"/>
    <x v="17"/>
    <s v="FM18-10-11-2026"/>
  </r>
  <r>
    <x v="23"/>
    <x v="817"/>
    <n v="1"/>
    <s v="AA 7288 OA"/>
    <x v="8"/>
    <s v="Kerusakan Akibat Keausan dan Ketegangan Berlebih pada Komponen Persneling"/>
    <x v="17"/>
    <s v="FM18-11-12-2026"/>
  </r>
  <r>
    <x v="44"/>
    <x v="818"/>
    <n v="1"/>
    <s v="AA 7066 OA"/>
    <x v="8"/>
    <s v="Kerusakan Akibat Keausan dan Ketegangan Berlebih pada Komponen Persneling"/>
    <x v="17"/>
    <s v="FM18-17-1-2026"/>
  </r>
  <r>
    <x v="15"/>
    <x v="818"/>
    <n v="1"/>
    <s v="AA 7296 OA"/>
    <x v="8"/>
    <s v="Kerusakan Akibat Keausan dan Ketegangan Berlebih pada Komponen Persneling"/>
    <x v="17"/>
    <s v="FM18-22-1-2026"/>
  </r>
  <r>
    <x v="31"/>
    <x v="818"/>
    <n v="1"/>
    <s v="AA 7550 OA"/>
    <x v="8"/>
    <s v="Kerusakan Akibat Keausan dan Ketegangan Berlebih pada Komponen Persneling"/>
    <x v="17"/>
    <s v="FM18-23-11-2026"/>
  </r>
  <r>
    <x v="1"/>
    <x v="818"/>
    <n v="1"/>
    <s v="AA 7661 OA"/>
    <x v="8"/>
    <s v="Kerusakan Akibat Keausan dan Ketegangan Berlebih pada Komponen Persneling"/>
    <x v="17"/>
    <s v="FM18-25-11-2026"/>
  </r>
  <r>
    <x v="70"/>
    <x v="818"/>
    <n v="1"/>
    <s v="AA 7763 OA"/>
    <x v="8"/>
    <s v="Kerusakan Akibat Keausan dan Ketegangan Berlebih pada Komponen Persneling"/>
    <x v="17"/>
    <s v="FM18-19-12-2026"/>
  </r>
  <r>
    <x v="70"/>
    <x v="818"/>
    <n v="1"/>
    <s v="AA 7098 OA"/>
    <x v="8"/>
    <s v="Kerusakan Akibat Keausan dan Ketegangan Berlebih pada Komponen Persneling"/>
    <x v="17"/>
    <s v="FM18-19-12-2026"/>
  </r>
  <r>
    <x v="4"/>
    <x v="819"/>
    <n v="1"/>
    <s v="AA 7552 OA"/>
    <x v="8"/>
    <s v="Kerusakan Akibat Keausan dan Ketegangan Berlebih pada Komponen Persneling"/>
    <x v="17"/>
    <s v="FM18-8-1-2026"/>
  </r>
  <r>
    <x v="37"/>
    <x v="820"/>
    <n v="1"/>
    <s v="AA 7728 OA // MERCY"/>
    <x v="8"/>
    <s v="Kerusakan Akibat Keausan dan Ketegangan Berlebih pada Komponen Persneling"/>
    <x v="17"/>
    <s v="FM18-14-1-2026"/>
  </r>
  <r>
    <x v="42"/>
    <x v="821"/>
    <n v="1"/>
    <s v="AA 7786 OA"/>
    <x v="8"/>
    <s v="Kerusakan Akibat Keausan dan Ketegangan Berlebih pada Komponen Persneling"/>
    <x v="17"/>
    <s v="FM18-9-12-2026"/>
  </r>
  <r>
    <x v="37"/>
    <x v="822"/>
    <n v="1"/>
    <s v="AA 7601 OA"/>
    <x v="8"/>
    <s v="Kerusakan Akibat Keausan dan Ketegangan Berlebih pada Komponen Persneling"/>
    <x v="17"/>
    <s v="FM18-14-1-2026"/>
  </r>
  <r>
    <x v="35"/>
    <x v="823"/>
    <n v="1"/>
    <s v="AA 7512 OD // EFISIENSI"/>
    <x v="8"/>
    <s v="Kerusakan Akibat Keausan dan Ketegangan Berlebih pada Komponen Persneling"/>
    <x v="17"/>
    <s v="FM18-26-1-2026"/>
  </r>
  <r>
    <x v="15"/>
    <x v="824"/>
    <n v="1"/>
    <s v="AA 7819 OA"/>
    <x v="8"/>
    <s v="Kerusakan Akibat Keausan dan Ketegangan Berlebih pada Komponen Persneling"/>
    <x v="17"/>
    <s v="FM18-22-1-2026"/>
  </r>
  <r>
    <x v="34"/>
    <x v="825"/>
    <n v="1"/>
    <s v="AA 7698 OA"/>
    <x v="8"/>
    <s v="Kerusakan Akibat Keausan dan Ketegangan Berlebih pada Komponen Persneling"/>
    <x v="17"/>
    <s v="FM18-2-11-2026"/>
  </r>
  <r>
    <x v="73"/>
    <x v="826"/>
    <n v="2"/>
    <s v="AA 7269 OA"/>
    <x v="8"/>
    <s v="Kerusakan Akibat Keausan dan Ketegangan Berlebih pada Komponen Persneling"/>
    <x v="17"/>
    <s v="FM18-15-1-2026"/>
  </r>
  <r>
    <x v="74"/>
    <x v="826"/>
    <n v="2"/>
    <s v="AA 7072 OA"/>
    <x v="8"/>
    <s v="Kerusakan Akibat Keausan dan Ketegangan Berlebih pada Komponen Persneling"/>
    <x v="17"/>
    <s v="FM18-19-2-2026"/>
  </r>
  <r>
    <x v="13"/>
    <x v="826"/>
    <n v="1"/>
    <s v="AA 7615 OA"/>
    <x v="8"/>
    <s v="Kerusakan Akibat Keausan dan Ketegangan Berlebih pada Komponen Persneling"/>
    <x v="17"/>
    <s v="FM18-12-12-2026"/>
  </r>
  <r>
    <x v="35"/>
    <x v="827"/>
    <n v="1"/>
    <s v="AA 7512 OD // EFISIENSI"/>
    <x v="8"/>
    <s v="Kerusakan Akibat Keausan dan Ketegangan Berlebih pada Komponen Persneling"/>
    <x v="17"/>
    <s v="FM18-26-1-2026"/>
  </r>
  <r>
    <x v="32"/>
    <x v="828"/>
    <n v="1"/>
    <s v="AA 7793 OA"/>
    <x v="8"/>
    <s v="Kerusakan Akibat Keausan dan Ketegangan Berlebih pada Komponen Persneling"/>
    <x v="17"/>
    <s v="FM18-2-12-2026"/>
  </r>
  <r>
    <x v="67"/>
    <x v="829"/>
    <n v="1"/>
    <s v="D 7526 LA"/>
    <x v="8"/>
    <s v="Kerusakan Akibat Keausan dan Ketegangan Berlebih pada Komponen Persneling"/>
    <x v="17"/>
    <s v="FM18-5-11-2026"/>
  </r>
  <r>
    <x v="75"/>
    <x v="829"/>
    <n v="2"/>
    <s v="AA 7780 OA"/>
    <x v="8"/>
    <s v="Kerusakan Akibat Keausan dan Ketegangan Berlebih pada Komponen Persneling"/>
    <x v="17"/>
    <s v="FM18-12-11-2026"/>
  </r>
  <r>
    <x v="23"/>
    <x v="829"/>
    <n v="2"/>
    <s v="AA 7288 OA"/>
    <x v="8"/>
    <s v="Kerusakan Akibat Keausan dan Ketegangan Berlebih pada Komponen Persneling"/>
    <x v="17"/>
    <s v="FM18-11-12-2026"/>
  </r>
  <r>
    <x v="85"/>
    <x v="830"/>
    <n v="2"/>
    <s v="AA 7581 OA // MERCY"/>
    <x v="8"/>
    <s v="Kerusakan Akibat Keausan dan Ketegangan Berlebih pada Komponen Persneling"/>
    <x v="17"/>
    <s v="FM18-24-1-2026"/>
  </r>
  <r>
    <x v="85"/>
    <x v="831"/>
    <n v="2"/>
    <s v="AA 7581 OA // MERCY"/>
    <x v="8"/>
    <s v="Kerusakan Akibat Keausan dan Ketegangan Berlebih pada Komponen Persneling"/>
    <x v="17"/>
    <s v="FM18-24-1-2026"/>
  </r>
  <r>
    <x v="26"/>
    <x v="832"/>
    <n v="1"/>
    <s v="AA 7202 OA"/>
    <x v="8"/>
    <s v="Kerusakan Akibat Keausan dan Ketegangan Berlebih pada Komponen Persneling"/>
    <x v="17"/>
    <s v="FM18-26-12-2026"/>
  </r>
  <r>
    <x v="30"/>
    <x v="833"/>
    <n v="1"/>
    <s v="AA 7098 OA"/>
    <x v="8"/>
    <s v="Kerusakan Akibat Keausan dan Ketegangan Berlebih pada Komponen Persneling"/>
    <x v="17"/>
    <s v="FM18-27-1-2026"/>
  </r>
  <r>
    <x v="52"/>
    <x v="834"/>
    <n v="1"/>
    <s v="AA 7520 OA // MERCY"/>
    <x v="8"/>
    <s v="Kerusakan Akibat Keausan dan Ketegangan Berlebih pada Komponen Persneling"/>
    <x v="17"/>
    <s v="FM18-9-1-2026"/>
  </r>
  <r>
    <x v="83"/>
    <x v="835"/>
    <n v="1"/>
    <s v="AA 7552 OA"/>
    <x v="8"/>
    <s v="Kerusakan Akibat Keausan dan Ketegangan Berlebih pada Komponen Persneling"/>
    <x v="17"/>
    <s v="FM18-7-12-2026"/>
  </r>
  <r>
    <x v="18"/>
    <x v="836"/>
    <n v="1"/>
    <s v="AA 7550 OA"/>
    <x v="8"/>
    <s v="Kerusakan Akibat Keausan dan Ketegangan Berlebih pada Komponen Persneling"/>
    <x v="17"/>
    <s v="FM18-7-11-2026"/>
  </r>
  <r>
    <x v="84"/>
    <x v="836"/>
    <n v="1"/>
    <s v="AA 7550 OA"/>
    <x v="8"/>
    <s v="Kerusakan Akibat Keausan dan Ketegangan Berlebih pada Komponen Persneling"/>
    <x v="17"/>
    <s v="FM18-8-11-2026"/>
  </r>
  <r>
    <x v="52"/>
    <x v="837"/>
    <n v="1"/>
    <s v="AA 7520 OA // MERCY"/>
    <x v="8"/>
    <s v="Kerusakan Akibat Keausan dan Ketegangan Berlebih pada Komponen Persneling"/>
    <x v="17"/>
    <s v="FM18-9-1-2026"/>
  </r>
  <r>
    <x v="10"/>
    <x v="838"/>
    <n v="1"/>
    <s v="AA 7780 OA"/>
    <x v="8"/>
    <s v="Kerusakan Akibat Keausan dan Ketegangan Berlebih pada Komponen Persneling"/>
    <x v="17"/>
    <s v="FM18-25-12-2026"/>
  </r>
  <r>
    <x v="1"/>
    <x v="839"/>
    <n v="1"/>
    <s v="AA 7644 OA // CADANGAN"/>
    <x v="8"/>
    <s v="Kerusakan Akibat Keausan dan Ketegangan Berlebih pada Komponen Persneling"/>
    <x v="17"/>
    <s v="FM18-25-11-2026"/>
  </r>
  <r>
    <x v="1"/>
    <x v="840"/>
    <n v="1"/>
    <s v="AA 7644 OA // CADANGAN"/>
    <x v="8"/>
    <s v="Kerusakan Akibat Keausan dan Ketegangan Berlebih pada Komponen Persneling"/>
    <x v="17"/>
    <s v="FM18-25-11-2026"/>
  </r>
  <r>
    <x v="56"/>
    <x v="841"/>
    <n v="1"/>
    <s v="AA 7680 OA"/>
    <x v="8"/>
    <s v="Kerusakan Akibat Keausan dan Ketegangan Berlebih pada Komponen Persneling"/>
    <x v="17"/>
    <s v="FM18-17-12-2026"/>
  </r>
  <r>
    <x v="49"/>
    <x v="842"/>
    <n v="2"/>
    <s v="AA 7780 OA"/>
    <x v="8"/>
    <s v="Kerusakan Akibat Keausan dan Ketegangan Berlebih pada Komponen Persneling"/>
    <x v="17"/>
    <s v="FM18-10-11-2026"/>
  </r>
  <r>
    <x v="49"/>
    <x v="843"/>
    <n v="4"/>
    <s v="AA 7780 OA"/>
    <x v="8"/>
    <s v="Kerusakan Akibat Keausan dan Ketegangan Berlebih pada Komponen Persneling"/>
    <x v="17"/>
    <s v="FM18-10-11-2026"/>
  </r>
  <r>
    <x v="7"/>
    <x v="844"/>
    <n v="2"/>
    <s v="AA 7027 OA"/>
    <x v="8"/>
    <s v="Kerusakan Akibat Keausan dan Ketegangan Berlebih pada Komponen Persneling"/>
    <x v="17"/>
    <s v="FM18-19-11-2026"/>
  </r>
  <r>
    <x v="34"/>
    <x v="845"/>
    <n v="2"/>
    <s v="AA 7714 OA"/>
    <x v="8"/>
    <s v="Kerusakan Akibat Keausan dan Ketegangan Berlebih pada Komponen Persneling"/>
    <x v="17"/>
    <s v="FM18-2-11-2026"/>
  </r>
  <r>
    <x v="7"/>
    <x v="845"/>
    <n v="4"/>
    <s v="AA 7027 OA"/>
    <x v="8"/>
    <s v="Kerusakan Akibat Keausan dan Ketegangan Berlebih pada Komponen Persneling"/>
    <x v="17"/>
    <s v="FM18-19-11-2026"/>
  </r>
  <r>
    <x v="26"/>
    <x v="846"/>
    <n v="1"/>
    <s v="AA 7202 OA"/>
    <x v="8"/>
    <s v="Kerusakan Akibat Keausan dan Ketegangan Berlebih pada Komponen Persneling"/>
    <x v="17"/>
    <s v="FM18-26-12-2026"/>
  </r>
  <r>
    <x v="75"/>
    <x v="847"/>
    <n v="2"/>
    <s v="AA 7780 OA"/>
    <x v="8"/>
    <s v="Kerusakan Akibat Keausan dan Ketegangan Berlebih pada Komponen Persneling"/>
    <x v="17"/>
    <s v="FM18-12-11-2026"/>
  </r>
  <r>
    <x v="75"/>
    <x v="848"/>
    <n v="1"/>
    <s v="BA 7033 PU // MERCY"/>
    <x v="8"/>
    <s v="Kerusakan Akibat Keausan dan Ketegangan Berlebih pada Komponen Persneling"/>
    <x v="17"/>
    <s v="FM18-12-11-2026"/>
  </r>
  <r>
    <x v="25"/>
    <x v="849"/>
    <n v="1"/>
    <s v="AA 7803 OA"/>
    <x v="8"/>
    <s v="Kerusakan Akibat Keausan dan Ketegangan Berlebih pada Komponen Persneling"/>
    <x v="17"/>
    <s v="FM18-10-1-2026"/>
  </r>
  <r>
    <x v="54"/>
    <x v="849"/>
    <n v="1"/>
    <s v="AA 7804 OA"/>
    <x v="8"/>
    <s v="Kerusakan Akibat Keausan dan Ketegangan Berlebih pada Komponen Persneling"/>
    <x v="17"/>
    <s v="FM18-13-1-2026"/>
  </r>
  <r>
    <x v="54"/>
    <x v="849"/>
    <n v="1"/>
    <s v="AA 7072 OA"/>
    <x v="8"/>
    <s v="Kerusakan Akibat Keausan dan Ketegangan Berlebih pada Komponen Persneling"/>
    <x v="17"/>
    <s v="FM18-13-1-2026"/>
  </r>
  <r>
    <x v="19"/>
    <x v="849"/>
    <n v="1"/>
    <s v="AA 7742 OA"/>
    <x v="8"/>
    <s v="Kerusakan Akibat Keausan dan Ketegangan Berlebih pada Komponen Persneling"/>
    <x v="17"/>
    <s v="FM18-16-1-2026"/>
  </r>
  <r>
    <x v="19"/>
    <x v="849"/>
    <n v="1"/>
    <s v="AA 7768 OA"/>
    <x v="8"/>
    <s v="Kerusakan Akibat Keausan dan Ketegangan Berlebih pada Komponen Persneling"/>
    <x v="17"/>
    <s v="FM18-16-1-2026"/>
  </r>
  <r>
    <x v="44"/>
    <x v="849"/>
    <n v="1"/>
    <s v="AA 7058 OA"/>
    <x v="8"/>
    <s v="Kerusakan Akibat Keausan dan Ketegangan Berlebih pada Komponen Persneling"/>
    <x v="17"/>
    <s v="FM18-17-1-2026"/>
  </r>
  <r>
    <x v="40"/>
    <x v="849"/>
    <n v="1"/>
    <s v="AA 7629 OA"/>
    <x v="8"/>
    <s v="Kerusakan Akibat Keausan dan Ketegangan Berlebih pada Komponen Persneling"/>
    <x v="17"/>
    <s v="FM18-20-1-2026"/>
  </r>
  <r>
    <x v="14"/>
    <x v="849"/>
    <n v="1"/>
    <s v="AA 7642 OA"/>
    <x v="8"/>
    <s v="Kerusakan Akibat Keausan dan Ketegangan Berlebih pada Komponen Persneling"/>
    <x v="17"/>
    <s v="FM18-21-1-2026"/>
  </r>
  <r>
    <x v="80"/>
    <x v="849"/>
    <n v="1"/>
    <s v="AA 7591 OA"/>
    <x v="8"/>
    <s v="Kerusakan Akibat Keausan dan Ketegangan Berlebih pada Komponen Persneling"/>
    <x v="17"/>
    <s v="FM18-23-1-2026"/>
  </r>
  <r>
    <x v="78"/>
    <x v="849"/>
    <n v="1"/>
    <s v="AA 7098 OA"/>
    <x v="8"/>
    <s v="Kerusakan Akibat Keausan dan Ketegangan Berlebih pada Komponen Persneling"/>
    <x v="17"/>
    <s v="FM18-25-1-2026"/>
  </r>
  <r>
    <x v="35"/>
    <x v="849"/>
    <n v="1"/>
    <s v="AA 7806 OA"/>
    <x v="8"/>
    <s v="Kerusakan Akibat Keausan dan Ketegangan Berlebih pada Komponen Persneling"/>
    <x v="17"/>
    <s v="FM18-26-1-2026"/>
  </r>
  <r>
    <x v="30"/>
    <x v="849"/>
    <n v="1"/>
    <s v="AA 7161 OA"/>
    <x v="8"/>
    <s v="Kerusakan Akibat Keausan dan Ketegangan Berlebih pada Komponen Persneling"/>
    <x v="17"/>
    <s v="FM18-27-1-2026"/>
  </r>
  <r>
    <x v="21"/>
    <x v="849"/>
    <n v="1"/>
    <s v="AA 7682 OA"/>
    <x v="8"/>
    <s v="Kerusakan Akibat Keausan dan Ketegangan Berlebih pada Komponen Persneling"/>
    <x v="17"/>
    <s v="FM18-31-1-2026"/>
  </r>
  <r>
    <x v="47"/>
    <x v="849"/>
    <n v="1"/>
    <s v="AA 7670 OA"/>
    <x v="8"/>
    <s v="Kerusakan Akibat Keausan dan Ketegangan Berlebih pada Komponen Persneling"/>
    <x v="17"/>
    <s v="FM18-20-2-2026"/>
  </r>
  <r>
    <x v="86"/>
    <x v="849"/>
    <n v="1"/>
    <s v="AA 7534 OA ( D 7526 LA )"/>
    <x v="8"/>
    <s v="Kerusakan Akibat Keausan dan Ketegangan Berlebih pada Komponen Persneling"/>
    <x v="17"/>
    <s v="FM18-3-11-2026"/>
  </r>
  <r>
    <x v="64"/>
    <x v="849"/>
    <n v="1"/>
    <s v="AA 7734 OA"/>
    <x v="8"/>
    <s v="Kerusakan Akibat Keausan dan Ketegangan Berlebih pada Komponen Persneling"/>
    <x v="17"/>
    <s v="FM18-24-11-2026"/>
  </r>
  <r>
    <x v="1"/>
    <x v="849"/>
    <n v="1"/>
    <s v="AA 7786 OA"/>
    <x v="8"/>
    <s v="Kerusakan Akibat Keausan dan Ketegangan Berlebih pada Komponen Persneling"/>
    <x v="17"/>
    <s v="FM18-25-11-2026"/>
  </r>
  <r>
    <x v="48"/>
    <x v="849"/>
    <n v="1"/>
    <s v="AA 7814 OA"/>
    <x v="8"/>
    <s v="Kerusakan Akibat Keausan dan Ketegangan Berlebih pada Komponen Persneling"/>
    <x v="17"/>
    <s v="FM18-26-11-2026"/>
  </r>
  <r>
    <x v="29"/>
    <x v="849"/>
    <n v="1"/>
    <s v="AA 7270 OA"/>
    <x v="8"/>
    <s v="Kerusakan Akibat Keausan dan Ketegangan Berlebih pada Komponen Persneling"/>
    <x v="17"/>
    <s v="FM18-29-11-2026"/>
  </r>
  <r>
    <x v="94"/>
    <x v="849"/>
    <n v="1"/>
    <s v="AA 7597 OA"/>
    <x v="8"/>
    <s v="Kerusakan Akibat Keausan dan Ketegangan Berlebih pada Komponen Persneling"/>
    <x v="17"/>
    <s v="FM18-30-11-2026"/>
  </r>
  <r>
    <x v="79"/>
    <x v="849"/>
    <n v="1"/>
    <s v="AA 7292 OA"/>
    <x v="8"/>
    <s v="Kerusakan Akibat Keausan dan Ketegangan Berlebih pada Komponen Persneling"/>
    <x v="17"/>
    <s v="FM18-1-12-2026"/>
  </r>
  <r>
    <x v="42"/>
    <x v="849"/>
    <n v="1"/>
    <s v="AA 7739 OA"/>
    <x v="8"/>
    <s v="Kerusakan Akibat Keausan dan Ketegangan Berlebih pada Komponen Persneling"/>
    <x v="17"/>
    <s v="FM18-9-12-2026"/>
  </r>
  <r>
    <x v="13"/>
    <x v="849"/>
    <n v="1"/>
    <s v="AA 7811 OA"/>
    <x v="8"/>
    <s v="Kerusakan Akibat Keausan dan Ketegangan Berlebih pada Komponen Persneling"/>
    <x v="17"/>
    <s v="FM18-12-12-2026"/>
  </r>
  <r>
    <x v="0"/>
    <x v="849"/>
    <n v="1"/>
    <s v="AA 7288 OA"/>
    <x v="8"/>
    <s v="Kerusakan Akibat Keausan dan Ketegangan Berlebih pada Komponen Persneling"/>
    <x v="17"/>
    <s v="FM18-13-12-2026"/>
  </r>
  <r>
    <x v="0"/>
    <x v="849"/>
    <n v="1"/>
    <s v="AA 7599 OA"/>
    <x v="8"/>
    <s v="Kerusakan Akibat Keausan dan Ketegangan Berlebih pada Komponen Persneling"/>
    <x v="17"/>
    <s v="FM18-13-12-2026"/>
  </r>
  <r>
    <x v="66"/>
    <x v="849"/>
    <n v="1"/>
    <s v="AA 7602 OA"/>
    <x v="8"/>
    <s v="Kerusakan Akibat Keausan dan Ketegangan Berlebih pada Komponen Persneling"/>
    <x v="17"/>
    <s v="FM18-15-12-2026"/>
  </r>
  <r>
    <x v="70"/>
    <x v="849"/>
    <n v="1"/>
    <s v="AA 7763 OA"/>
    <x v="8"/>
    <s v="Kerusakan Akibat Keausan dan Ketegangan Berlebih pada Komponen Persneling"/>
    <x v="17"/>
    <s v="FM18-19-12-2026"/>
  </r>
  <r>
    <x v="26"/>
    <x v="849"/>
    <n v="1"/>
    <s v="AA 7715 OA"/>
    <x v="8"/>
    <s v="Kerusakan Akibat Keausan dan Ketegangan Berlebih pada Komponen Persneling"/>
    <x v="17"/>
    <s v="FM18-26-12-2026"/>
  </r>
  <r>
    <x v="2"/>
    <x v="849"/>
    <n v="1"/>
    <s v="AA 7296 OA"/>
    <x v="8"/>
    <s v="Kerusakan Akibat Keausan dan Ketegangan Berlebih pada Komponen Persneling"/>
    <x v="17"/>
    <s v="FM18-27-12-2026"/>
  </r>
  <r>
    <x v="46"/>
    <x v="849"/>
    <n v="1"/>
    <s v="AA 7611 OA"/>
    <x v="8"/>
    <s v="Kerusakan Akibat Keausan dan Ketegangan Berlebih pada Komponen Persneling"/>
    <x v="17"/>
    <s v="FM18-28-12-2026"/>
  </r>
  <r>
    <x v="30"/>
    <x v="850"/>
    <n v="1"/>
    <s v="AA 7098 OA"/>
    <x v="8"/>
    <s v="Kerusakan Akibat Keausan dan Ketegangan Berlebih pada Komponen Persneling"/>
    <x v="17"/>
    <s v="FM18-27-1-2026"/>
  </r>
  <r>
    <x v="67"/>
    <x v="851"/>
    <n v="1"/>
    <s v="D 7526 LA"/>
    <x v="8"/>
    <s v="Kerusakan Akibat Keausan dan Ketegangan Berlebih pada Komponen Persneling"/>
    <x v="17"/>
    <s v="FM18-5-11-2026"/>
  </r>
  <r>
    <x v="1"/>
    <x v="852"/>
    <n v="1"/>
    <s v="AA 7644 OA // CADANGAN"/>
    <x v="8"/>
    <s v="Kerusakan Akibat Keausan dan Ketegangan Berlebih pada Komponen Persneling"/>
    <x v="17"/>
    <s v="FM18-25-11-2026"/>
  </r>
  <r>
    <x v="67"/>
    <x v="853"/>
    <n v="1"/>
    <s v="D 7526 LA"/>
    <x v="8"/>
    <s v="Kerusakan Akibat Keausan dan Ketegangan Berlebih pada Komponen Persneling"/>
    <x v="17"/>
    <s v="FM18-5-11-2026"/>
  </r>
  <r>
    <x v="1"/>
    <x v="854"/>
    <n v="1"/>
    <s v="AA 7644 OA // CADANGAN"/>
    <x v="8"/>
    <s v="Kerusakan Akibat Keausan dan Ketegangan Berlebih pada Komponen Persneling"/>
    <x v="17"/>
    <s v="FM18-25-11-2026"/>
  </r>
  <r>
    <x v="35"/>
    <x v="855"/>
    <n v="1"/>
    <s v="AA 7769 OA"/>
    <x v="8"/>
    <s v="Kerusakan Akibat Keausan dan Ketegangan Berlebih pada Komponen Persneling"/>
    <x v="17"/>
    <s v="FM18-26-1-2026"/>
  </r>
  <r>
    <x v="35"/>
    <x v="855"/>
    <n v="2"/>
    <s v="AA 7512 OD // EFISIENSI"/>
    <x v="8"/>
    <s v="Kerusakan Akibat Keausan dan Ketegangan Berlebih pada Komponen Persneling"/>
    <x v="17"/>
    <s v="FM18-26-1-2026"/>
  </r>
  <r>
    <x v="34"/>
    <x v="855"/>
    <n v="1"/>
    <s v="AA 7663 OA // MERCY"/>
    <x v="8"/>
    <s v="Kerusakan Akibat Keausan dan Ketegangan Berlebih pada Komponen Persneling"/>
    <x v="17"/>
    <s v="FM18-2-11-2026"/>
  </r>
  <r>
    <x v="75"/>
    <x v="855"/>
    <n v="1"/>
    <s v="AA 7099 OA"/>
    <x v="8"/>
    <s v="Kerusakan Akibat Keausan dan Ketegangan Berlebih pada Komponen Persneling"/>
    <x v="17"/>
    <s v="FM18-12-11-2026"/>
  </r>
  <r>
    <x v="92"/>
    <x v="855"/>
    <n v="1"/>
    <s v="AA 7803 OA"/>
    <x v="8"/>
    <s v="Kerusakan Akibat Keausan dan Ketegangan Berlebih pada Komponen Persneling"/>
    <x v="17"/>
    <s v="FM18-17-11-2026"/>
  </r>
  <r>
    <x v="57"/>
    <x v="855"/>
    <n v="1"/>
    <s v="AA 7581 OA // MERCY"/>
    <x v="8"/>
    <s v="Kerusakan Akibat Keausan dan Ketegangan Berlebih pada Komponen Persneling"/>
    <x v="17"/>
    <s v="FM18-8-12-2026"/>
  </r>
  <r>
    <x v="68"/>
    <x v="855"/>
    <n v="1"/>
    <s v="AA 7785 OA"/>
    <x v="8"/>
    <s v="Kerusakan Akibat Keausan dan Ketegangan Berlebih pada Komponen Persneling"/>
    <x v="17"/>
    <s v="FM18-16-12-2026"/>
  </r>
  <r>
    <x v="10"/>
    <x v="855"/>
    <n v="1"/>
    <s v="AA 7764 OA"/>
    <x v="8"/>
    <s v="Kerusakan Akibat Keausan dan Ketegangan Berlebih pada Komponen Persneling"/>
    <x v="17"/>
    <s v="FM18-25-12-2026"/>
  </r>
  <r>
    <x v="50"/>
    <x v="855"/>
    <n v="1"/>
    <s v="AA 7794 OA"/>
    <x v="8"/>
    <s v="Kerusakan Akibat Keausan dan Ketegangan Berlebih pada Komponen Persneling"/>
    <x v="17"/>
    <s v="FM18-31-12-2026"/>
  </r>
  <r>
    <x v="35"/>
    <x v="856"/>
    <n v="1"/>
    <s v="AA 7769 OA"/>
    <x v="8"/>
    <s v="Kerusakan Akibat Keausan dan Ketegangan Berlebih pada Komponen Persneling"/>
    <x v="17"/>
    <s v="FM18-26-1-2026"/>
  </r>
  <r>
    <x v="92"/>
    <x v="856"/>
    <n v="1"/>
    <s v="AA 7803 OA"/>
    <x v="8"/>
    <s v="Kerusakan Akibat Keausan dan Ketegangan Berlebih pada Komponen Persneling"/>
    <x v="17"/>
    <s v="FM18-17-11-2026"/>
  </r>
  <r>
    <x v="68"/>
    <x v="856"/>
    <n v="1"/>
    <s v="AA 7785 OA"/>
    <x v="8"/>
    <s v="Kerusakan Akibat Keausan dan Ketegangan Berlebih pada Komponen Persneling"/>
    <x v="17"/>
    <s v="FM18-16-12-2026"/>
  </r>
  <r>
    <x v="31"/>
    <x v="857"/>
    <n v="2"/>
    <s v="AA 7794 OA // MERCY"/>
    <x v="8"/>
    <s v="Kerusakan Akibat Keausan dan Ketegangan Berlebih pada Komponen Persneling"/>
    <x v="17"/>
    <s v="FM18-23-11-2026"/>
  </r>
  <r>
    <x v="25"/>
    <x v="858"/>
    <n v="1"/>
    <s v="AA 7795 OA"/>
    <x v="8"/>
    <s v="Kerusakan Akibat Keausan dan Ketegangan Berlebih pada Komponen Persneling"/>
    <x v="17"/>
    <s v="FM18-10-1-2026"/>
  </r>
  <r>
    <x v="51"/>
    <x v="859"/>
    <n v="3"/>
    <s v="AA 7521 OA // MERCY"/>
    <x v="8"/>
    <s v="Kerusakan Akibat Keausan dan Ketegangan Berlebih pada Komponen Persneling"/>
    <x v="17"/>
    <s v="FM18-5-1-2026"/>
  </r>
  <r>
    <x v="0"/>
    <x v="860"/>
    <n v="1"/>
    <s v="AA 7550 OA"/>
    <x v="8"/>
    <s v="Kerusakan Akibat Keausan dan Ketegangan Berlebih pada Komponen Persneling"/>
    <x v="17"/>
    <s v="FM18-13-12-2026"/>
  </r>
  <r>
    <x v="30"/>
    <x v="861"/>
    <n v="1"/>
    <s v="AA 7520 OA // MERCY"/>
    <x v="8"/>
    <s v="Kerusakan Akibat Keausan dan Ketegangan Berlebih pada Komponen Persneling"/>
    <x v="17"/>
    <s v="FM18-27-1-2026"/>
  </r>
  <r>
    <x v="44"/>
    <x v="862"/>
    <n v="1"/>
    <s v="AA 7758 OA"/>
    <x v="8"/>
    <s v="Kerusakan Akibat Keausan dan Ketegangan Berlebih pada Komponen Persneling"/>
    <x v="17"/>
    <s v="FM18-17-1-2026"/>
  </r>
  <r>
    <x v="64"/>
    <x v="863"/>
    <n v="1"/>
    <s v="B 7728 IZ ( PINJAM 7559 OA )"/>
    <x v="8"/>
    <s v="Kerusakan Akibat Keausan dan Ketegangan Berlebih pada Komponen Persneling"/>
    <x v="17"/>
    <s v="FM18-24-11-2026"/>
  </r>
  <r>
    <x v="45"/>
    <x v="864"/>
    <n v="1"/>
    <s v="AA 7581 OA // MERCY"/>
    <x v="8"/>
    <s v="Kerusakan Akibat Keausan dan Ketegangan Berlebih pada Komponen Persneling"/>
    <x v="17"/>
    <s v="FM18-10-12-2026"/>
  </r>
  <r>
    <x v="50"/>
    <x v="865"/>
    <n v="1"/>
    <s v="AA 7564 OA"/>
    <x v="8"/>
    <s v="Kerusakan Akibat Keausan dan Ketegangan Berlebih pada Komponen Persneling"/>
    <x v="17"/>
    <s v="FM18-31-12-2026"/>
  </r>
  <r>
    <x v="43"/>
    <x v="866"/>
    <n v="6"/>
    <s v="AA 7730 OA // GOLDEN"/>
    <x v="8"/>
    <s v="Kerusakan Akibat Keausan dan Ketegangan Berlebih pada Komponen Persneling"/>
    <x v="17"/>
    <s v="FM18-16-11-2026"/>
  </r>
  <r>
    <x v="54"/>
    <x v="867"/>
    <n v="6"/>
    <s v="AA 7602 OA"/>
    <x v="8"/>
    <s v="Kerusakan Akibat Keausan dan Ketegangan Berlebih pada Komponen Persneling"/>
    <x v="17"/>
    <s v="FM18-13-1-2026"/>
  </r>
  <r>
    <x v="18"/>
    <x v="868"/>
    <n v="6"/>
    <s v="AA 7098 OA"/>
    <x v="8"/>
    <s v="Kerusakan Akibat Keausan dan Ketegangan Berlebih pada Komponen Persneling"/>
    <x v="17"/>
    <s v="FM18-7-11-2026"/>
  </r>
  <r>
    <x v="22"/>
    <x v="869"/>
    <n v="1"/>
    <s v="BA 7001 PU // MERCY"/>
    <x v="8"/>
    <s v="Kerusakan Akibat Keausan dan Ketegangan Berlebih pada Komponen Persneling"/>
    <x v="17"/>
    <s v="FM18-6-11-2026"/>
  </r>
  <r>
    <x v="76"/>
    <x v="869"/>
    <n v="1"/>
    <s v="AA 7795 OA"/>
    <x v="8"/>
    <s v="Kerusakan Akibat Keausan dan Ketegangan Berlebih pada Komponen Persneling"/>
    <x v="17"/>
    <s v="FM18-21-12-2026"/>
  </r>
  <r>
    <x v="9"/>
    <x v="870"/>
    <n v="2"/>
    <s v="AA 7614 OA"/>
    <x v="8"/>
    <s v="Kerusakan Akibat Keausan dan Ketegangan Berlebih pada Komponen Persneling"/>
    <x v="17"/>
    <s v="FM18-23-12-2026"/>
  </r>
  <r>
    <x v="72"/>
    <x v="871"/>
    <n v="1"/>
    <s v="AA 7753 OA"/>
    <x v="8"/>
    <s v="Kerusakan Akibat Keausan dan Ketegangan Berlebih pada Komponen Persneling"/>
    <x v="17"/>
    <s v="FM18-3-1-2026"/>
  </r>
  <r>
    <x v="22"/>
    <x v="872"/>
    <n v="1"/>
    <s v="BA 7001 PU // MERCY"/>
    <x v="8"/>
    <s v="Kerusakan Akibat Keausan dan Ketegangan Berlebih pada Komponen Persneling"/>
    <x v="17"/>
    <s v="FM18-6-11-2026"/>
  </r>
  <r>
    <x v="65"/>
    <x v="873"/>
    <n v="1"/>
    <s v="AA 7796 OA // MERCY"/>
    <x v="8"/>
    <s v="Kerusakan Akibat Keausan dan Ketegangan Berlebih pada Komponen Persneling"/>
    <x v="17"/>
    <s v="FM18-27-11-2026"/>
  </r>
  <r>
    <x v="27"/>
    <x v="874"/>
    <n v="2"/>
    <s v="AA 7794 OA // MERCY"/>
    <x v="8"/>
    <s v="Kerusakan Akibat Keausan dan Ketegangan Berlebih pada Komponen Persneling"/>
    <x v="17"/>
    <s v="FM18-29-12-2026"/>
  </r>
  <r>
    <x v="83"/>
    <x v="875"/>
    <n v="2"/>
    <s v="AA 7785 OA"/>
    <x v="8"/>
    <s v="Kerusakan Akibat Keausan dan Ketegangan Berlebih pada Komponen Persneling"/>
    <x v="17"/>
    <s v="FM18-7-12-2026"/>
  </r>
  <r>
    <x v="42"/>
    <x v="875"/>
    <n v="2"/>
    <s v="AA 7739 OA"/>
    <x v="8"/>
    <s v="Kerusakan Akibat Keausan dan Ketegangan Berlebih pada Komponen Persneling"/>
    <x v="17"/>
    <s v="FM18-9-12-2026"/>
  </r>
  <r>
    <x v="25"/>
    <x v="876"/>
    <n v="2"/>
    <s v="AA 7554 OA // MERCY"/>
    <x v="8"/>
    <s v="Kerusakan Akibat Keausan dan Ketegangan Berlebih pada Komponen Persneling"/>
    <x v="17"/>
    <s v="FM18-10-1-2026"/>
  </r>
  <r>
    <x v="88"/>
    <x v="876"/>
    <n v="2"/>
    <s v="AA 7296 OA"/>
    <x v="8"/>
    <s v="Kerusakan Akibat Keausan dan Ketegangan Berlebih pada Komponen Persneling"/>
    <x v="17"/>
    <s v="FM18-11-1-2026"/>
  </r>
  <r>
    <x v="19"/>
    <x v="877"/>
    <n v="1"/>
    <s v="AA 7617 OA"/>
    <x v="8"/>
    <s v="Kerusakan Akibat Keausan dan Ketegangan Berlebih pada Komponen Persneling"/>
    <x v="17"/>
    <s v="FM18-16-1-2026"/>
  </r>
  <r>
    <x v="8"/>
    <x v="877"/>
    <n v="2"/>
    <s v="AA 7161 OA"/>
    <x v="8"/>
    <s v="Kerusakan Akibat Keausan dan Ketegangan Berlebih pada Komponen Persneling"/>
    <x v="17"/>
    <s v="FM18-21-11-2026"/>
  </r>
  <r>
    <x v="79"/>
    <x v="877"/>
    <n v="2"/>
    <s v="AA 7027 OA"/>
    <x v="8"/>
    <s v="Kerusakan Akibat Keausan dan Ketegangan Berlebih pada Komponen Persneling"/>
    <x v="17"/>
    <s v="FM18-1-12-2026"/>
  </r>
  <r>
    <x v="32"/>
    <x v="877"/>
    <n v="2"/>
    <s v="AA 7765 OA"/>
    <x v="8"/>
    <s v="Kerusakan Akibat Keausan dan Ketegangan Berlebih pada Komponen Persneling"/>
    <x v="17"/>
    <s v="FM18-2-12-2026"/>
  </r>
  <r>
    <x v="66"/>
    <x v="877"/>
    <n v="1"/>
    <s v="AA 7614 OA"/>
    <x v="8"/>
    <s v="Kerusakan Akibat Keausan dan Ketegangan Berlebih pada Komponen Persneling"/>
    <x v="17"/>
    <s v="FM18-15-12-2026"/>
  </r>
  <r>
    <x v="12"/>
    <x v="877"/>
    <n v="1"/>
    <s v="AA 7698 OA"/>
    <x v="8"/>
    <s v="Kerusakan Akibat Keausan dan Ketegangan Berlebih pada Komponen Persneling"/>
    <x v="17"/>
    <s v="FM18-20-12-2026"/>
  </r>
  <r>
    <x v="33"/>
    <x v="878"/>
    <n v="2"/>
    <s v="AA 7715 OA"/>
    <x v="8"/>
    <s v="Kerusakan Akibat Keausan dan Ketegangan Berlebih pada Komponen Persneling"/>
    <x v="17"/>
    <s v="FM18-22-12-2026"/>
  </r>
  <r>
    <x v="9"/>
    <x v="878"/>
    <n v="2"/>
    <s v="AA 7698 OA"/>
    <x v="8"/>
    <s v="Kerusakan Akibat Keausan dan Ketegangan Berlebih pada Komponen Persneling"/>
    <x v="17"/>
    <s v="FM18-23-12-2026"/>
  </r>
  <r>
    <x v="11"/>
    <x v="879"/>
    <n v="2"/>
    <s v="AA 7712 OA"/>
    <x v="8"/>
    <s v="Kerusakan Akibat Keausan dan Ketegangan Berlebih pada Komponen Persneling"/>
    <x v="17"/>
    <s v="FM18-28-1-2026"/>
  </r>
  <r>
    <x v="20"/>
    <x v="879"/>
    <n v="2"/>
    <s v="AA 7554 OA // MERCY"/>
    <x v="8"/>
    <s v="Kerusakan Akibat Keausan dan Ketegangan Berlebih pada Komponen Persneling"/>
    <x v="17"/>
    <s v="FM18-30-1-2026"/>
  </r>
  <r>
    <x v="34"/>
    <x v="880"/>
    <n v="2"/>
    <s v="AA 7320 OA"/>
    <x v="8"/>
    <s v="Kerusakan Akibat Keausan dan Ketegangan Berlebih pada Komponen Persneling"/>
    <x v="17"/>
    <s v="FM18-2-11-2026"/>
  </r>
  <r>
    <x v="34"/>
    <x v="880"/>
    <n v="2"/>
    <s v="BA 7033 PU // MERCY"/>
    <x v="8"/>
    <s v="Kerusakan Akibat Keausan dan Ketegangan Berlebih pada Komponen Persneling"/>
    <x v="17"/>
    <s v="FM18-2-11-2026"/>
  </r>
  <r>
    <x v="7"/>
    <x v="880"/>
    <n v="2"/>
    <s v="AA 7066 OA"/>
    <x v="8"/>
    <s v="Kerusakan Akibat Keausan dan Ketegangan Berlebih pada Komponen Persneling"/>
    <x v="17"/>
    <s v="FM18-19-11-2026"/>
  </r>
  <r>
    <x v="84"/>
    <x v="881"/>
    <n v="2"/>
    <s v="AA 7058 OA"/>
    <x v="8"/>
    <s v="Kerusakan Akibat Keausan dan Ketegangan Berlebih pada Komponen Persneling"/>
    <x v="17"/>
    <s v="FM18-8-11-2026"/>
  </r>
  <r>
    <x v="75"/>
    <x v="881"/>
    <n v="1"/>
    <s v="AA 7715 OA"/>
    <x v="8"/>
    <s v="Kerusakan Akibat Keausan dan Ketegangan Berlebih pada Komponen Persneling"/>
    <x v="17"/>
    <s v="FM18-12-11-2026"/>
  </r>
  <r>
    <x v="75"/>
    <x v="881"/>
    <n v="2"/>
    <s v="AA 7643 OA // MERCY"/>
    <x v="8"/>
    <s v="Kerusakan Akibat Keausan dan Ketegangan Berlebih pada Komponen Persneling"/>
    <x v="17"/>
    <s v="FM18-12-11-2026"/>
  </r>
  <r>
    <x v="5"/>
    <x v="881"/>
    <n v="2"/>
    <s v="AA 7613 OA"/>
    <x v="8"/>
    <s v="Kerusakan Akibat Keausan dan Ketegangan Berlebih pada Komponen Persneling"/>
    <x v="17"/>
    <s v="FM18-14-11-2026"/>
  </r>
  <r>
    <x v="6"/>
    <x v="881"/>
    <n v="2"/>
    <s v="AA 7519 OA // MERCY"/>
    <x v="8"/>
    <s v="Kerusakan Akibat Keausan dan Ketegangan Berlebih pada Komponen Persneling"/>
    <x v="17"/>
    <s v="FM18-15-11-2026"/>
  </r>
  <r>
    <x v="7"/>
    <x v="882"/>
    <n v="2"/>
    <s v="AA 7816 OA"/>
    <x v="8"/>
    <s v="Kerusakan Akibat Keausan dan Ketegangan Berlebih pada Komponen Persneling"/>
    <x v="17"/>
    <s v="FM18-19-11-2026"/>
  </r>
  <r>
    <x v="85"/>
    <x v="883"/>
    <n v="2"/>
    <s v="AA 7663 OA // MERCY"/>
    <x v="8"/>
    <s v="Kerusakan Akibat Keausan dan Ketegangan Berlebih pada Komponen Persneling"/>
    <x v="17"/>
    <s v="FM18-24-1-2026"/>
  </r>
  <r>
    <x v="78"/>
    <x v="883"/>
    <n v="2"/>
    <s v="AA 7809 OA // MERCY"/>
    <x v="8"/>
    <s v="Kerusakan Akibat Keausan dan Ketegangan Berlebih pada Komponen Persneling"/>
    <x v="17"/>
    <s v="FM18-25-1-2026"/>
  </r>
  <r>
    <x v="81"/>
    <x v="884"/>
    <n v="2"/>
    <s v="BA 7033 PU // MERCY"/>
    <x v="8"/>
    <s v="Kerusakan Akibat Keausan dan Ketegangan Berlebih pada Komponen Persneling"/>
    <x v="17"/>
    <s v="FM18-9-11-2026"/>
  </r>
  <r>
    <x v="83"/>
    <x v="885"/>
    <n v="2"/>
    <s v="AA 7582 OA // MERCY"/>
    <x v="8"/>
    <s v="Kerusakan Akibat Keausan dan Ketegangan Berlebih pada Komponen Persneling"/>
    <x v="17"/>
    <s v="FM18-7-12-2026"/>
  </r>
  <r>
    <x v="62"/>
    <x v="886"/>
    <n v="2"/>
    <s v="BA 7001 PU // MERCY"/>
    <x v="8"/>
    <s v="Kerusakan Akibat Keausan dan Ketegangan Berlebih pada Komponen Persneling"/>
    <x v="17"/>
    <s v="FM18-4-11-2026"/>
  </r>
  <r>
    <x v="78"/>
    <x v="887"/>
    <n v="1"/>
    <s v="AA 7594 OA"/>
    <x v="8"/>
    <s v="Kerusakan Akibat Keausan dan Ketegangan Berlebih pada Komponen Persneling"/>
    <x v="17"/>
    <s v="FM18-25-1-2026"/>
  </r>
  <r>
    <x v="24"/>
    <x v="888"/>
    <n v="2"/>
    <s v="AA 7269 OA"/>
    <x v="8"/>
    <s v="Kerusakan Akibat Keausan dan Ketegangan Berlebih pada Komponen Persneling"/>
    <x v="17"/>
    <s v="FM18-1-1-2026"/>
  </r>
  <r>
    <x v="39"/>
    <x v="888"/>
    <n v="3"/>
    <s v="AA 7099 OA"/>
    <x v="8"/>
    <s v="Kerusakan Akibat Keausan dan Ketegangan Berlebih pada Komponen Persneling"/>
    <x v="17"/>
    <s v="FM18-12-1-2026"/>
  </r>
  <r>
    <x v="85"/>
    <x v="888"/>
    <n v="2"/>
    <s v="AA 7616 OA"/>
    <x v="8"/>
    <s v="Kerusakan Akibat Keausan dan Ketegangan Berlebih pada Komponen Persneling"/>
    <x v="17"/>
    <s v="FM18-24-1-2026"/>
  </r>
  <r>
    <x v="85"/>
    <x v="888"/>
    <n v="2"/>
    <s v="AA 7699 OA"/>
    <x v="8"/>
    <s v="Kerusakan Akibat Keausan dan Ketegangan Berlebih pada Komponen Persneling"/>
    <x v="17"/>
    <s v="FM18-24-1-2026"/>
  </r>
  <r>
    <x v="49"/>
    <x v="888"/>
    <n v="1"/>
    <s v="AA 7132 OA"/>
    <x v="8"/>
    <s v="Kerusakan Akibat Keausan dan Ketegangan Berlebih pada Komponen Persneling"/>
    <x v="17"/>
    <s v="FM18-10-11-2026"/>
  </r>
  <r>
    <x v="58"/>
    <x v="888"/>
    <n v="2"/>
    <s v="AA 7059 OA"/>
    <x v="8"/>
    <s v="Kerusakan Akibat Keausan dan Ketegangan Berlebih pada Komponen Persneling"/>
    <x v="17"/>
    <s v="FM18-11-11-2026"/>
  </r>
  <r>
    <x v="1"/>
    <x v="888"/>
    <n v="2"/>
    <s v="AA 7743 OA"/>
    <x v="8"/>
    <s v="Kerusakan Akibat Keausan dan Ketegangan Berlebih pada Komponen Persneling"/>
    <x v="17"/>
    <s v="FM18-25-11-2026"/>
  </r>
  <r>
    <x v="48"/>
    <x v="888"/>
    <n v="1"/>
    <s v="AA 7613 OA"/>
    <x v="8"/>
    <s v="Kerusakan Akibat Keausan dan Ketegangan Berlebih pada Komponen Persneling"/>
    <x v="17"/>
    <s v="FM18-26-11-2026"/>
  </r>
  <r>
    <x v="36"/>
    <x v="888"/>
    <n v="1"/>
    <s v="AA 7270 OA"/>
    <x v="8"/>
    <s v="Kerusakan Akibat Keausan dan Ketegangan Berlebih pada Komponen Persneling"/>
    <x v="17"/>
    <s v="FM18-28-11-2026"/>
  </r>
  <r>
    <x v="94"/>
    <x v="888"/>
    <n v="2"/>
    <s v="AA 7740 OA"/>
    <x v="8"/>
    <s v="Kerusakan Akibat Keausan dan Ketegangan Berlebih pada Komponen Persneling"/>
    <x v="17"/>
    <s v="FM18-30-11-2026"/>
  </r>
  <r>
    <x v="32"/>
    <x v="888"/>
    <n v="1"/>
    <s v="AA 7786 OA"/>
    <x v="8"/>
    <s v="Kerusakan Akibat Keausan dan Ketegangan Berlebih pada Komponen Persneling"/>
    <x v="17"/>
    <s v="FM18-2-12-2026"/>
  </r>
  <r>
    <x v="9"/>
    <x v="888"/>
    <n v="2"/>
    <s v="AA 7743 OA"/>
    <x v="8"/>
    <s v="Kerusakan Akibat Keausan dan Ketegangan Berlebih pada Komponen Persneling"/>
    <x v="17"/>
    <s v="FM18-23-12-2026"/>
  </r>
  <r>
    <x v="9"/>
    <x v="888"/>
    <n v="1"/>
    <s v="AA 7738 OA"/>
    <x v="8"/>
    <s v="Kerusakan Akibat Keausan dan Ketegangan Berlebih pada Komponen Persneling"/>
    <x v="17"/>
    <s v="FM18-23-12-2026"/>
  </r>
  <r>
    <x v="46"/>
    <x v="888"/>
    <n v="2"/>
    <s v="AA 7765 OA"/>
    <x v="8"/>
    <s v="Kerusakan Akibat Keausan dan Ketegangan Berlebih pada Komponen Persneling"/>
    <x v="17"/>
    <s v="FM18-28-12-2026"/>
  </r>
  <r>
    <x v="52"/>
    <x v="889"/>
    <n v="4"/>
    <s v="AA 7535 OA"/>
    <x v="8"/>
    <s v="Kerusakan Akibat Keausan dan Ketegangan Berlebih pada Komponen Persneling"/>
    <x v="17"/>
    <s v="FM18-9-1-2026"/>
  </r>
  <r>
    <x v="44"/>
    <x v="889"/>
    <n v="4"/>
    <s v="AA 7066 OA"/>
    <x v="8"/>
    <s v="Kerusakan Akibat Keausan dan Ketegangan Berlebih pada Komponen Persneling"/>
    <x v="17"/>
    <s v="FM18-17-1-2026"/>
  </r>
  <r>
    <x v="85"/>
    <x v="889"/>
    <n v="4"/>
    <s v="AA 7785 OA"/>
    <x v="8"/>
    <s v="Kerusakan Akibat Keausan dan Ketegangan Berlebih pada Komponen Persneling"/>
    <x v="17"/>
    <s v="FM18-24-1-2026"/>
  </r>
  <r>
    <x v="3"/>
    <x v="890"/>
    <n v="2"/>
    <s v="AA 7056 OA"/>
    <x v="8"/>
    <s v="Kerusakan Akibat Keausan dan Ketegangan Berlebih pada Komponen Persneling"/>
    <x v="17"/>
    <s v="FM18-7-1-2026"/>
  </r>
  <r>
    <x v="40"/>
    <x v="890"/>
    <n v="2"/>
    <s v="AA 7226 OA"/>
    <x v="8"/>
    <s v="Kerusakan Akibat Keausan dan Ketegangan Berlebih pada Komponen Persneling"/>
    <x v="17"/>
    <s v="FM18-20-1-2026"/>
  </r>
  <r>
    <x v="30"/>
    <x v="890"/>
    <n v="2"/>
    <s v="AA 7098 OA"/>
    <x v="8"/>
    <s v="Kerusakan Akibat Keausan dan Ketegangan Berlebih pada Komponen Persneling"/>
    <x v="17"/>
    <s v="FM18-27-1-2026"/>
  </r>
  <r>
    <x v="28"/>
    <x v="890"/>
    <n v="2"/>
    <s v="AA 7739 OA"/>
    <x v="8"/>
    <s v="Kerusakan Akibat Keausan dan Ketegangan Berlebih pada Komponen Persneling"/>
    <x v="17"/>
    <s v="FM18-1-11-2026"/>
  </r>
  <r>
    <x v="28"/>
    <x v="890"/>
    <n v="1"/>
    <s v="AA 7762 OA"/>
    <x v="8"/>
    <s v="Kerusakan Akibat Keausan dan Ketegangan Berlebih pada Komponen Persneling"/>
    <x v="17"/>
    <s v="FM18-1-11-2026"/>
  </r>
  <r>
    <x v="62"/>
    <x v="890"/>
    <n v="2"/>
    <s v="AA 7805 OA"/>
    <x v="8"/>
    <s v="Kerusakan Akibat Keausan dan Ketegangan Berlebih pada Komponen Persneling"/>
    <x v="17"/>
    <s v="FM18-4-11-2026"/>
  </r>
  <r>
    <x v="92"/>
    <x v="890"/>
    <n v="2"/>
    <s v="AA 7614 OA"/>
    <x v="8"/>
    <s v="Kerusakan Akibat Keausan dan Ketegangan Berlebih pada Komponen Persneling"/>
    <x v="17"/>
    <s v="FM18-17-11-2026"/>
  </r>
  <r>
    <x v="89"/>
    <x v="890"/>
    <n v="2"/>
    <s v="AA 7026 OA"/>
    <x v="8"/>
    <s v="Kerusakan Akibat Keausan dan Ketegangan Berlebih pada Komponen Persneling"/>
    <x v="17"/>
    <s v="FM18-4-12-2026"/>
  </r>
  <r>
    <x v="83"/>
    <x v="890"/>
    <n v="2"/>
    <s v="AA 7202 OA"/>
    <x v="8"/>
    <s v="Kerusakan Akibat Keausan dan Ketegangan Berlebih pada Komponen Persneling"/>
    <x v="17"/>
    <s v="FM18-7-12-2026"/>
  </r>
  <r>
    <x v="13"/>
    <x v="890"/>
    <n v="2"/>
    <s v="AA 7743 OA"/>
    <x v="8"/>
    <s v="Kerusakan Akibat Keausan dan Ketegangan Berlebih pada Komponen Persneling"/>
    <x v="17"/>
    <s v="FM18-12-12-2026"/>
  </r>
  <r>
    <x v="0"/>
    <x v="890"/>
    <n v="2"/>
    <s v="AA 7806 OA"/>
    <x v="8"/>
    <s v="Kerusakan Akibat Keausan dan Ketegangan Berlebih pada Komponen Persneling"/>
    <x v="17"/>
    <s v="FM18-13-12-2026"/>
  </r>
  <r>
    <x v="0"/>
    <x v="890"/>
    <n v="2"/>
    <s v="AA 7763 OA"/>
    <x v="8"/>
    <s v="Kerusakan Akibat Keausan dan Ketegangan Berlebih pada Komponen Persneling"/>
    <x v="17"/>
    <s v="FM18-13-12-2026"/>
  </r>
  <r>
    <x v="70"/>
    <x v="890"/>
    <n v="2"/>
    <s v="AA 7739 OA"/>
    <x v="8"/>
    <s v="Kerusakan Akibat Keausan dan Ketegangan Berlebih pada Komponen Persneling"/>
    <x v="17"/>
    <s v="FM18-19-12-2026"/>
  </r>
  <r>
    <x v="70"/>
    <x v="890"/>
    <n v="2"/>
    <s v="AA 7621 OA"/>
    <x v="8"/>
    <s v="Kerusakan Akibat Keausan dan Ketegangan Berlebih pada Komponen Persneling"/>
    <x v="17"/>
    <s v="FM18-19-12-2026"/>
  </r>
  <r>
    <x v="33"/>
    <x v="890"/>
    <n v="2"/>
    <s v="AA 7628 OA"/>
    <x v="8"/>
    <s v="Kerusakan Akibat Keausan dan Ketegangan Berlebih pada Komponen Persneling"/>
    <x v="17"/>
    <s v="FM18-22-12-2026"/>
  </r>
  <r>
    <x v="33"/>
    <x v="890"/>
    <n v="2"/>
    <s v="AA 7762 OA"/>
    <x v="8"/>
    <s v="Kerusakan Akibat Keausan dan Ketegangan Berlebih pada Komponen Persneling"/>
    <x v="17"/>
    <s v="FM18-22-12-2026"/>
  </r>
  <r>
    <x v="9"/>
    <x v="890"/>
    <n v="1"/>
    <s v="AA 7715 OA"/>
    <x v="8"/>
    <s v="Kerusakan Akibat Keausan dan Ketegangan Berlebih pada Komponen Persneling"/>
    <x v="17"/>
    <s v="FM18-23-12-2026"/>
  </r>
  <r>
    <x v="10"/>
    <x v="890"/>
    <n v="2"/>
    <s v="AA 7812 OA"/>
    <x v="8"/>
    <s v="Kerusakan Akibat Keausan dan Ketegangan Berlebih pada Komponen Persneling"/>
    <x v="17"/>
    <s v="FM18-25-12-2026"/>
  </r>
  <r>
    <x v="50"/>
    <x v="890"/>
    <n v="1"/>
    <s v="AA 7133 OA"/>
    <x v="8"/>
    <s v="Kerusakan Akibat Keausan dan Ketegangan Berlebih pada Komponen Persneling"/>
    <x v="17"/>
    <s v="FM18-31-12-2026"/>
  </r>
  <r>
    <x v="28"/>
    <x v="891"/>
    <n v="1"/>
    <s v="AA 7762 OA"/>
    <x v="8"/>
    <s v="Kerusakan Akibat Keausan dan Ketegangan Berlebih pada Komponen Persneling"/>
    <x v="17"/>
    <s v="FM18-1-11-2026"/>
  </r>
  <r>
    <x v="18"/>
    <x v="892"/>
    <n v="2"/>
    <s v="AA 7064 OA"/>
    <x v="8"/>
    <s v="Kerusakan Akibat Keausan dan Ketegangan Berlebih pada Komponen Persneling"/>
    <x v="17"/>
    <s v="FM18-7-11-2026"/>
  </r>
  <r>
    <x v="2"/>
    <x v="892"/>
    <n v="2"/>
    <s v="AA 7072 OA"/>
    <x v="8"/>
    <s v="Kerusakan Akibat Keausan dan Ketegangan Berlebih pada Komponen Persneling"/>
    <x v="17"/>
    <s v="FM18-27-12-2026"/>
  </r>
  <r>
    <x v="24"/>
    <x v="893"/>
    <n v="2"/>
    <s v="AA 7628 OA"/>
    <x v="8"/>
    <s v="Kerusakan Akibat Keausan dan Ketegangan Berlebih pada Komponen Persneling"/>
    <x v="17"/>
    <s v="FM18-1-1-2026"/>
  </r>
  <r>
    <x v="72"/>
    <x v="893"/>
    <n v="1"/>
    <s v="AA 7765 OA"/>
    <x v="8"/>
    <s v="Kerusakan Akibat Keausan dan Ketegangan Berlebih pada Komponen Persneling"/>
    <x v="17"/>
    <s v="FM18-3-1-2026"/>
  </r>
  <r>
    <x v="37"/>
    <x v="893"/>
    <n v="2"/>
    <s v="AA 7660 OA"/>
    <x v="8"/>
    <s v="Kerusakan Akibat Keausan dan Ketegangan Berlebih pada Komponen Persneling"/>
    <x v="17"/>
    <s v="FM18-14-1-2026"/>
  </r>
  <r>
    <x v="49"/>
    <x v="893"/>
    <n v="1"/>
    <s v="AA 7737 OA"/>
    <x v="8"/>
    <s v="Kerusakan Akibat Keausan dan Ketegangan Berlebih pada Komponen Persneling"/>
    <x v="17"/>
    <s v="FM18-10-11-2026"/>
  </r>
  <r>
    <x v="42"/>
    <x v="893"/>
    <n v="1"/>
    <s v="AA 7807 OA"/>
    <x v="8"/>
    <s v="Kerusakan Akibat Keausan dan Ketegangan Berlebih pada Komponen Persneling"/>
    <x v="17"/>
    <s v="FM18-9-12-2026"/>
  </r>
  <r>
    <x v="76"/>
    <x v="893"/>
    <n v="1"/>
    <s v="AA 7606 OA"/>
    <x v="8"/>
    <s v="Kerusakan Akibat Keausan dan Ketegangan Berlebih pada Komponen Persneling"/>
    <x v="17"/>
    <s v="FM18-21-12-2026"/>
  </r>
  <r>
    <x v="85"/>
    <x v="894"/>
    <n v="6"/>
    <s v="AA 7785 OA"/>
    <x v="8"/>
    <s v="Kerusakan Akibat Keausan dan Ketegangan Berlebih pada Komponen Persneling"/>
    <x v="17"/>
    <s v="FM18-24-1-2026"/>
  </r>
  <r>
    <x v="55"/>
    <x v="894"/>
    <n v="6"/>
    <s v="AA 7786 OA"/>
    <x v="8"/>
    <s v="Kerusakan Akibat Keausan dan Ketegangan Berlebih pada Komponen Persneling"/>
    <x v="17"/>
    <s v="FM18-29-1-2026"/>
  </r>
  <r>
    <x v="49"/>
    <x v="894"/>
    <n v="6"/>
    <s v="AA 7715 OA"/>
    <x v="8"/>
    <s v="Kerusakan Akibat Keausan dan Ketegangan Berlebih pada Komponen Persneling"/>
    <x v="17"/>
    <s v="FM18-10-11-2026"/>
  </r>
  <r>
    <x v="49"/>
    <x v="894"/>
    <n v="6"/>
    <s v="AA 7780 OA"/>
    <x v="8"/>
    <s v="Kerusakan Akibat Keausan dan Ketegangan Berlebih pada Komponen Persneling"/>
    <x v="17"/>
    <s v="FM18-10-11-2026"/>
  </r>
  <r>
    <x v="66"/>
    <x v="894"/>
    <n v="4"/>
    <s v="AA 7599 OA"/>
    <x v="8"/>
    <s v="Kerusakan Akibat Keausan dan Ketegangan Berlebih pada Komponen Persneling"/>
    <x v="17"/>
    <s v="FM18-15-12-2026"/>
  </r>
  <r>
    <x v="56"/>
    <x v="894"/>
    <n v="1"/>
    <s v="AA 7816 OA"/>
    <x v="8"/>
    <s v="Kerusakan Akibat Keausan dan Ketegangan Berlebih pada Komponen Persneling"/>
    <x v="17"/>
    <s v="FM18-17-12-2026"/>
  </r>
  <r>
    <x v="12"/>
    <x v="894"/>
    <n v="2"/>
    <s v="AA 7535 OA"/>
    <x v="8"/>
    <s v="Kerusakan Akibat Keausan dan Ketegangan Berlebih pada Komponen Persneling"/>
    <x v="17"/>
    <s v="FM18-20-12-2026"/>
  </r>
  <r>
    <x v="12"/>
    <x v="894"/>
    <n v="6"/>
    <s v="AA 7620 OA"/>
    <x v="8"/>
    <s v="Kerusakan Akibat Keausan dan Ketegangan Berlebih pada Komponen Persneling"/>
    <x v="17"/>
    <s v="FM18-20-12-2026"/>
  </r>
  <r>
    <x v="24"/>
    <x v="895"/>
    <n v="3"/>
    <s v="AA 7628 OA"/>
    <x v="8"/>
    <s v="Kerusakan Akibat Keausan dan Ketegangan Berlebih pada Komponen Persneling"/>
    <x v="17"/>
    <s v="FM18-1-1-2026"/>
  </r>
  <r>
    <x v="3"/>
    <x v="895"/>
    <n v="3"/>
    <s v="AA 7743 OA"/>
    <x v="8"/>
    <s v="Kerusakan Akibat Keausan dan Ketegangan Berlebih pada Komponen Persneling"/>
    <x v="17"/>
    <s v="FM18-7-1-2026"/>
  </r>
  <r>
    <x v="73"/>
    <x v="895"/>
    <n v="3"/>
    <s v="AA 7067 OA"/>
    <x v="8"/>
    <s v="Kerusakan Akibat Keausan dan Ketegangan Berlebih pada Komponen Persneling"/>
    <x v="17"/>
    <s v="FM18-15-1-2026"/>
  </r>
  <r>
    <x v="62"/>
    <x v="895"/>
    <n v="1"/>
    <s v="AA 7745 OA"/>
    <x v="8"/>
    <s v="Kerusakan Akibat Keausan dan Ketegangan Berlebih pada Komponen Persneling"/>
    <x v="17"/>
    <s v="FM18-4-11-2026"/>
  </r>
  <r>
    <x v="38"/>
    <x v="895"/>
    <n v="2"/>
    <s v="AA 7618 OA"/>
    <x v="8"/>
    <s v="Kerusakan Akibat Keausan dan Ketegangan Berlebih pada Komponen Persneling"/>
    <x v="17"/>
    <s v="FM18-22-11-2026"/>
  </r>
  <r>
    <x v="64"/>
    <x v="895"/>
    <n v="1"/>
    <s v="AA 7738 OA"/>
    <x v="8"/>
    <s v="Kerusakan Akibat Keausan dan Ketegangan Berlebih pada Komponen Persneling"/>
    <x v="17"/>
    <s v="FM18-24-11-2026"/>
  </r>
  <r>
    <x v="29"/>
    <x v="895"/>
    <n v="2"/>
    <s v="AA 7226 OA"/>
    <x v="8"/>
    <s v="Kerusakan Akibat Keausan dan Ketegangan Berlebih pada Komponen Persneling"/>
    <x v="17"/>
    <s v="FM18-29-11-2026"/>
  </r>
  <r>
    <x v="27"/>
    <x v="895"/>
    <n v="1"/>
    <s v="AA 7769 OA"/>
    <x v="8"/>
    <s v="Kerusakan Akibat Keausan dan Ketegangan Berlebih pada Komponen Persneling"/>
    <x v="17"/>
    <s v="FM18-29-12-2026"/>
  </r>
  <r>
    <x v="50"/>
    <x v="895"/>
    <n v="1"/>
    <s v="AA 7768 OA"/>
    <x v="8"/>
    <s v="Kerusakan Akibat Keausan dan Ketegangan Berlebih pada Komponen Persneling"/>
    <x v="17"/>
    <s v="FM18-31-12-2026"/>
  </r>
  <r>
    <x v="72"/>
    <x v="896"/>
    <n v="3"/>
    <s v="AA 7564 OA // MERCY"/>
    <x v="8"/>
    <s v="Kerusakan Akibat Keausan dan Ketegangan Berlebih pada Komponen Persneling"/>
    <x v="17"/>
    <s v="FM18-3-1-2026"/>
  </r>
  <r>
    <x v="34"/>
    <x v="897"/>
    <n v="4"/>
    <s v="BA 7001 PU"/>
    <x v="8"/>
    <s v="Kerusakan Akibat Keausan dan Ketegangan Berlebih pada Komponen Persneling"/>
    <x v="17"/>
    <s v="FM18-2-11-2026"/>
  </r>
  <r>
    <x v="52"/>
    <x v="898"/>
    <n v="3"/>
    <s v="AA 7641 OA // MERCY"/>
    <x v="8"/>
    <s v="Kerusakan Akibat Keausan dan Ketegangan Berlebih pada Komponen Persneling"/>
    <x v="17"/>
    <s v="FM18-9-1-2026"/>
  </r>
  <r>
    <x v="72"/>
    <x v="899"/>
    <n v="6"/>
    <s v="AA 7641 OA // MERCY"/>
    <x v="8"/>
    <s v="Kerusakan Akibat Keausan dan Ketegangan Berlebih pada Komponen Persneling"/>
    <x v="17"/>
    <s v="FM18-3-1-2026"/>
  </r>
  <r>
    <x v="85"/>
    <x v="899"/>
    <n v="4"/>
    <s v="AA 7793 OA // MERCY"/>
    <x v="8"/>
    <s v="Kerusakan Akibat Keausan dan Ketegangan Berlebih pada Komponen Persneling"/>
    <x v="17"/>
    <s v="FM18-24-1-2026"/>
  </r>
  <r>
    <x v="34"/>
    <x v="899"/>
    <n v="6"/>
    <s v="BA 7001 PU"/>
    <x v="8"/>
    <s v="Kerusakan Akibat Keausan dan Ketegangan Berlebih pada Komponen Persneling"/>
    <x v="17"/>
    <s v="FM18-2-11-2026"/>
  </r>
  <r>
    <x v="31"/>
    <x v="900"/>
    <n v="2"/>
    <s v="AA 7559 OA // MERCY"/>
    <x v="8"/>
    <s v="Kerusakan Akibat Keausan dan Ketegangan Berlebih pada Komponen Persneling"/>
    <x v="17"/>
    <s v="FM18-23-11-2026"/>
  </r>
  <r>
    <x v="2"/>
    <x v="901"/>
    <n v="1"/>
    <s v="AA 7202 OA"/>
    <x v="8"/>
    <s v="Kerusakan Akibat Keausan dan Ketegangan Berlebih pada Komponen Persneling"/>
    <x v="17"/>
    <s v="FM18-27-12-2026"/>
  </r>
  <r>
    <x v="24"/>
    <x v="902"/>
    <n v="1"/>
    <s v="AA 7269 OA"/>
    <x v="8"/>
    <s v="Kerusakan Akibat Keausan dan Ketegangan Berlebih pada Komponen Persneling"/>
    <x v="17"/>
    <s v="FM18-1-1-2026"/>
  </r>
  <r>
    <x v="39"/>
    <x v="902"/>
    <n v="1"/>
    <s v="AA 7099 OA"/>
    <x v="8"/>
    <s v="Kerusakan Akibat Keausan dan Ketegangan Berlebih pada Komponen Persneling"/>
    <x v="17"/>
    <s v="FM18-12-1-2026"/>
  </r>
  <r>
    <x v="44"/>
    <x v="902"/>
    <n v="1"/>
    <s v="AA 7066 OA"/>
    <x v="8"/>
    <s v="Kerusakan Akibat Keausan dan Ketegangan Berlebih pada Komponen Persneling"/>
    <x v="17"/>
    <s v="FM18-17-1-2026"/>
  </r>
  <r>
    <x v="67"/>
    <x v="902"/>
    <n v="1"/>
    <s v="AA 7606 OA"/>
    <x v="8"/>
    <s v="Kerusakan Akibat Keausan dan Ketegangan Berlebih pada Komponen Persneling"/>
    <x v="17"/>
    <s v="FM18-5-11-2026"/>
  </r>
  <r>
    <x v="58"/>
    <x v="902"/>
    <n v="1"/>
    <s v="AA 7059 OA"/>
    <x v="8"/>
    <s v="Kerusakan Akibat Keausan dan Ketegangan Berlebih pada Komponen Persneling"/>
    <x v="17"/>
    <s v="FM18-11-11-2026"/>
  </r>
  <r>
    <x v="64"/>
    <x v="903"/>
    <n v="1"/>
    <s v="AA 7066 OA"/>
    <x v="8"/>
    <s v="Kerusakan Akibat Keausan dan Ketegangan Berlebih pada Komponen Persneling"/>
    <x v="17"/>
    <s v="FM18-24-11-2026"/>
  </r>
  <r>
    <x v="94"/>
    <x v="903"/>
    <n v="1"/>
    <s v="AA 7740 OA"/>
    <x v="8"/>
    <s v="Kerusakan Akibat Keausan dan Ketegangan Berlebih pada Komponen Persneling"/>
    <x v="17"/>
    <s v="FM18-30-11-2026"/>
  </r>
  <r>
    <x v="55"/>
    <x v="904"/>
    <n v="1"/>
    <s v="AA 7132 OA"/>
    <x v="8"/>
    <s v="Kerusakan Akibat Keausan dan Ketegangan Berlebih pada Komponen Persneling"/>
    <x v="17"/>
    <s v="FM18-29-1-2026"/>
  </r>
  <r>
    <x v="1"/>
    <x v="904"/>
    <n v="1"/>
    <s v="AA 7743 OA"/>
    <x v="8"/>
    <s v="Kerusakan Akibat Keausan dan Ketegangan Berlebih pada Komponen Persneling"/>
    <x v="17"/>
    <s v="FM18-25-11-2026"/>
  </r>
  <r>
    <x v="40"/>
    <x v="905"/>
    <n v="1"/>
    <s v="AA 7226 OA"/>
    <x v="8"/>
    <s v="Kerusakan Akibat Keausan dan Ketegangan Berlebih pada Komponen Persneling"/>
    <x v="17"/>
    <s v="FM18-20-1-2026"/>
  </r>
  <r>
    <x v="11"/>
    <x v="905"/>
    <n v="1"/>
    <s v="AA 7202 OA"/>
    <x v="8"/>
    <s v="Kerusakan Akibat Keausan dan Ketegangan Berlebih pada Komponen Persneling"/>
    <x v="17"/>
    <s v="FM18-28-1-2026"/>
  </r>
  <r>
    <x v="28"/>
    <x v="905"/>
    <n v="1"/>
    <s v="AA 7739 OA"/>
    <x v="8"/>
    <s v="Kerusakan Akibat Keausan dan Ketegangan Berlebih pada Komponen Persneling"/>
    <x v="17"/>
    <s v="FM18-1-11-2026"/>
  </r>
  <r>
    <x v="28"/>
    <x v="905"/>
    <n v="1"/>
    <s v="AA 7762 OA"/>
    <x v="8"/>
    <s v="Kerusakan Akibat Keausan dan Ketegangan Berlebih pada Komponen Persneling"/>
    <x v="17"/>
    <s v="FM18-1-11-2026"/>
  </r>
  <r>
    <x v="67"/>
    <x v="905"/>
    <n v="1"/>
    <s v="AA 7595 OA"/>
    <x v="8"/>
    <s v="Kerusakan Akibat Keausan dan Ketegangan Berlebih pada Komponen Persneling"/>
    <x v="17"/>
    <s v="FM18-5-11-2026"/>
  </r>
  <r>
    <x v="82"/>
    <x v="905"/>
    <n v="1"/>
    <s v="AA 7594 OA"/>
    <x v="8"/>
    <s v="Kerusakan Akibat Keausan dan Ketegangan Berlebih pada Komponen Persneling"/>
    <x v="17"/>
    <s v="FM18-13-11-2026"/>
  </r>
  <r>
    <x v="92"/>
    <x v="905"/>
    <n v="1"/>
    <s v="AA 7614 OA"/>
    <x v="8"/>
    <s v="Kerusakan Akibat Keausan dan Ketegangan Berlebih pada Komponen Persneling"/>
    <x v="17"/>
    <s v="FM18-17-11-2026"/>
  </r>
  <r>
    <x v="13"/>
    <x v="905"/>
    <n v="1"/>
    <s v="AA 7743 OA"/>
    <x v="8"/>
    <s v="Kerusakan Akibat Keausan dan Ketegangan Berlebih pada Komponen Persneling"/>
    <x v="17"/>
    <s v="FM18-12-12-2026"/>
  </r>
  <r>
    <x v="0"/>
    <x v="905"/>
    <n v="1"/>
    <s v="AA 7763 OA"/>
    <x v="8"/>
    <s v="Kerusakan Akibat Keausan dan Ketegangan Berlebih pada Komponen Persneling"/>
    <x v="17"/>
    <s v="FM18-13-12-2026"/>
  </r>
  <r>
    <x v="70"/>
    <x v="905"/>
    <n v="1"/>
    <s v="AA 7739 OA"/>
    <x v="8"/>
    <s v="Kerusakan Akibat Keausan dan Ketegangan Berlebih pada Komponen Persneling"/>
    <x v="17"/>
    <s v="FM18-19-12-2026"/>
  </r>
  <r>
    <x v="70"/>
    <x v="905"/>
    <n v="1"/>
    <s v="AA 7621 OA"/>
    <x v="8"/>
    <s v="Kerusakan Akibat Keausan dan Ketegangan Berlebih pada Komponen Persneling"/>
    <x v="17"/>
    <s v="FM18-19-12-2026"/>
  </r>
  <r>
    <x v="33"/>
    <x v="905"/>
    <n v="1"/>
    <s v="AA 7762 OA"/>
    <x v="8"/>
    <s v="Kerusakan Akibat Keausan dan Ketegangan Berlebih pada Komponen Persneling"/>
    <x v="17"/>
    <s v="FM18-22-12-2026"/>
  </r>
  <r>
    <x v="89"/>
    <x v="906"/>
    <n v="1"/>
    <s v="AA 7026 OA"/>
    <x v="8"/>
    <s v="Kerusakan Akibat Keausan dan Ketegangan Berlebih pada Komponen Persneling"/>
    <x v="17"/>
    <s v="FM18-4-12-2026"/>
  </r>
  <r>
    <x v="33"/>
    <x v="906"/>
    <n v="1"/>
    <s v="AA 7628 OA"/>
    <x v="8"/>
    <s v="Kerusakan Akibat Keausan dan Ketegangan Berlebih pada Komponen Persneling"/>
    <x v="17"/>
    <s v="FM18-22-12-2026"/>
  </r>
  <r>
    <x v="10"/>
    <x v="906"/>
    <n v="1"/>
    <s v="AA 7812 OA"/>
    <x v="8"/>
    <s v="Kerusakan Akibat Keausan dan Ketegangan Berlebih pada Komponen Persneling"/>
    <x v="17"/>
    <s v="FM18-25-12-2026"/>
  </r>
  <r>
    <x v="39"/>
    <x v="907"/>
    <n v="1"/>
    <s v="AA 7099 OA"/>
    <x v="8"/>
    <s v="Kerusakan Akibat Keausan dan Ketegangan Berlebih pada Komponen Persneling"/>
    <x v="17"/>
    <s v="FM18-12-1-2026"/>
  </r>
  <r>
    <x v="44"/>
    <x v="907"/>
    <n v="2"/>
    <s v="AA 7066 OA"/>
    <x v="8"/>
    <s v="Kerusakan Akibat Keausan dan Ketegangan Berlebih pada Komponen Persneling"/>
    <x v="17"/>
    <s v="FM18-17-1-2026"/>
  </r>
  <r>
    <x v="85"/>
    <x v="907"/>
    <n v="1"/>
    <s v="AA 7616 OA"/>
    <x v="8"/>
    <s v="Kerusakan Akibat Keausan dan Ketegangan Berlebih pada Komponen Persneling"/>
    <x v="17"/>
    <s v="FM18-24-1-2026"/>
  </r>
  <r>
    <x v="48"/>
    <x v="907"/>
    <n v="1"/>
    <s v="AA 7613 OA"/>
    <x v="8"/>
    <s v="Kerusakan Akibat Keausan dan Ketegangan Berlebih pada Komponen Persneling"/>
    <x v="17"/>
    <s v="FM18-26-11-2026"/>
  </r>
  <r>
    <x v="94"/>
    <x v="907"/>
    <n v="1"/>
    <s v="AA 7740 OA"/>
    <x v="8"/>
    <s v="Kerusakan Akibat Keausan dan Ketegangan Berlebih pada Komponen Persneling"/>
    <x v="17"/>
    <s v="FM18-30-11-2026"/>
  </r>
  <r>
    <x v="95"/>
    <x v="907"/>
    <n v="1"/>
    <s v="AA 7762 OA"/>
    <x v="8"/>
    <s v="Kerusakan Akibat Keausan dan Ketegangan Berlebih pada Komponen Persneling"/>
    <x v="17"/>
    <s v="FM18-24-12-2026"/>
  </r>
  <r>
    <x v="50"/>
    <x v="907"/>
    <n v="1"/>
    <s v="AA 7628 OA"/>
    <x v="8"/>
    <s v="Kerusakan Akibat Keausan dan Ketegangan Berlebih pada Komponen Persneling"/>
    <x v="17"/>
    <s v="FM18-31-12-2026"/>
  </r>
  <r>
    <x v="32"/>
    <x v="908"/>
    <n v="1"/>
    <s v="AA 7786 OA"/>
    <x v="8"/>
    <s v="Kerusakan Akibat Keausan dan Ketegangan Berlebih pada Komponen Persneling"/>
    <x v="17"/>
    <s v="FM18-2-12-2026"/>
  </r>
  <r>
    <x v="3"/>
    <x v="909"/>
    <n v="1"/>
    <s v="AA 7056 OA"/>
    <x v="8"/>
    <s v="Kerusakan Akibat Keausan dan Ketegangan Berlebih pada Komponen Persneling"/>
    <x v="17"/>
    <s v="FM18-7-1-2026"/>
  </r>
  <r>
    <x v="40"/>
    <x v="909"/>
    <n v="1"/>
    <s v="AA 7226 OA"/>
    <x v="8"/>
    <s v="Kerusakan Akibat Keausan dan Ketegangan Berlebih pada Komponen Persneling"/>
    <x v="17"/>
    <s v="FM18-20-1-2026"/>
  </r>
  <r>
    <x v="78"/>
    <x v="909"/>
    <n v="1"/>
    <s v="AA 7594 OA"/>
    <x v="8"/>
    <s v="Kerusakan Akibat Keausan dan Ketegangan Berlebih pada Komponen Persneling"/>
    <x v="17"/>
    <s v="FM18-25-1-2026"/>
  </r>
  <r>
    <x v="83"/>
    <x v="909"/>
    <n v="1"/>
    <s v="AA 7202 OA"/>
    <x v="8"/>
    <s v="Kerusakan Akibat Keausan dan Ketegangan Berlebih pada Komponen Persneling"/>
    <x v="17"/>
    <s v="FM18-7-12-2026"/>
  </r>
  <r>
    <x v="0"/>
    <x v="909"/>
    <n v="1"/>
    <s v="AA 7806 OA"/>
    <x v="8"/>
    <s v="Kerusakan Akibat Keausan dan Ketegangan Berlebih pada Komponen Persneling"/>
    <x v="17"/>
    <s v="FM18-13-12-2026"/>
  </r>
  <r>
    <x v="33"/>
    <x v="909"/>
    <n v="1"/>
    <s v="AA 7628 OA"/>
    <x v="8"/>
    <s v="Kerusakan Akibat Keausan dan Ketegangan Berlebih pada Komponen Persneling"/>
    <x v="17"/>
    <s v="FM18-22-12-2026"/>
  </r>
  <r>
    <x v="33"/>
    <x v="909"/>
    <n v="1"/>
    <s v="AA 7762 OA"/>
    <x v="8"/>
    <s v="Kerusakan Akibat Keausan dan Ketegangan Berlebih pada Komponen Persneling"/>
    <x v="17"/>
    <s v="FM18-22-12-2026"/>
  </r>
  <r>
    <x v="9"/>
    <x v="909"/>
    <n v="1"/>
    <s v="AA 7715 OA"/>
    <x v="8"/>
    <s v="Kerusakan Akibat Keausan dan Ketegangan Berlebih pada Komponen Persneling"/>
    <x v="17"/>
    <s v="FM18-23-12-2026"/>
  </r>
  <r>
    <x v="50"/>
    <x v="909"/>
    <n v="1"/>
    <s v="AA 7133 OA"/>
    <x v="8"/>
    <s v="Kerusakan Akibat Keausan dan Ketegangan Berlebih pada Komponen Persneling"/>
    <x v="17"/>
    <s v="FM18-31-12-2026"/>
  </r>
  <r>
    <x v="26"/>
    <x v="910"/>
    <n v="1"/>
    <s v="AA 7594 OA"/>
    <x v="8"/>
    <s v="Kerusakan Akibat Keausan dan Ketegangan Berlebih pada Komponen Persneling"/>
    <x v="17"/>
    <s v="FM18-26-12-2026"/>
  </r>
  <r>
    <x v="30"/>
    <x v="911"/>
    <n v="1"/>
    <s v="AA 7098 OA"/>
    <x v="8"/>
    <s v="Kerusakan Akibat Keausan dan Ketegangan Berlebih pada Komponen Persneling"/>
    <x v="17"/>
    <s v="FM18-27-1-2026"/>
  </r>
  <r>
    <x v="94"/>
    <x v="912"/>
    <n v="1"/>
    <s v="AA 7740 OA"/>
    <x v="8"/>
    <s v="Kerusakan Akibat Keausan dan Ketegangan Berlebih pada Komponen Persneling"/>
    <x v="17"/>
    <s v="FM18-30-11-2026"/>
  </r>
  <r>
    <x v="33"/>
    <x v="912"/>
    <n v="1"/>
    <s v="AA 7786 OA"/>
    <x v="8"/>
    <s v="Kerusakan Akibat Keausan dan Ketegangan Berlebih pada Komponen Persneling"/>
    <x v="17"/>
    <s v="FM18-22-12-2026"/>
  </r>
  <r>
    <x v="95"/>
    <x v="912"/>
    <n v="2"/>
    <s v="AA 7762 OA"/>
    <x v="8"/>
    <s v="Kerusakan Akibat Keausan dan Ketegangan Berlebih pada Komponen Persneling"/>
    <x v="17"/>
    <s v="FM18-24-12-2026"/>
  </r>
  <r>
    <x v="0"/>
    <x v="913"/>
    <n v="1"/>
    <s v="AA 7806 OA"/>
    <x v="8"/>
    <s v="Kerusakan Akibat Keausan dan Ketegangan Berlebih pada Komponen Persneling"/>
    <x v="17"/>
    <s v="FM18-13-12-2026"/>
  </r>
  <r>
    <x v="28"/>
    <x v="914"/>
    <n v="1"/>
    <s v="AA 7763 OA"/>
    <x v="8"/>
    <s v="Kerusakan Akibat Keausan dan Ketegangan Berlebih pada Komponen Persneling"/>
    <x v="17"/>
    <s v="FM18-1-11-2026"/>
  </r>
  <r>
    <x v="33"/>
    <x v="914"/>
    <n v="1"/>
    <s v="AA 7628 OA"/>
    <x v="8"/>
    <s v="Kerusakan Akibat Keausan dan Ketegangan Berlebih pada Komponen Persneling"/>
    <x v="17"/>
    <s v="FM18-22-12-2026"/>
  </r>
  <r>
    <x v="64"/>
    <x v="915"/>
    <n v="1"/>
    <s v="AA 7132 OA"/>
    <x v="8"/>
    <s v="Kerusakan Akibat Keausan dan Ketegangan Berlebih pada Komponen Persneling"/>
    <x v="17"/>
    <s v="FM18-24-11-2026"/>
  </r>
  <r>
    <x v="70"/>
    <x v="916"/>
    <n v="1"/>
    <s v="AA 7739 OA"/>
    <x v="8"/>
    <s v="Kerusakan Akibat Keausan dan Ketegangan Berlebih pada Komponen Persneling"/>
    <x v="17"/>
    <s v="FM18-19-12-2026"/>
  </r>
  <r>
    <x v="26"/>
    <x v="917"/>
    <n v="1"/>
    <s v="AA 7594 OA"/>
    <x v="8"/>
    <s v="Kerusakan Akibat Keausan dan Ketegangan Berlebih pada Komponen Persneling"/>
    <x v="17"/>
    <s v="FM18-26-12-2026"/>
  </r>
  <r>
    <x v="85"/>
    <x v="918"/>
    <n v="1"/>
    <s v="AA 7699 OA"/>
    <x v="8"/>
    <s v="Kerusakan Akibat Keausan dan Ketegangan Berlebih pada Komponen Persneling"/>
    <x v="17"/>
    <s v="FM18-24-1-2026"/>
  </r>
  <r>
    <x v="48"/>
    <x v="918"/>
    <n v="1"/>
    <s v="AA 7613 OA"/>
    <x v="8"/>
    <s v="Kerusakan Akibat Keausan dan Ketegangan Berlebih pada Komponen Persneling"/>
    <x v="17"/>
    <s v="FM18-26-11-2026"/>
  </r>
  <r>
    <x v="46"/>
    <x v="919"/>
    <n v="1"/>
    <s v="AA 7765 OA"/>
    <x v="8"/>
    <s v="Kerusakan Akibat Keausan dan Ketegangan Berlebih pada Komponen Persneling"/>
    <x v="17"/>
    <s v="FM18-28-12-2026"/>
  </r>
  <r>
    <x v="50"/>
    <x v="920"/>
    <n v="1"/>
    <s v="AA 7133 OA"/>
    <x v="8"/>
    <s v="Kerusakan Akibat Keausan dan Ketegangan Berlebih pada Komponen Persneling"/>
    <x v="17"/>
    <s v="FM18-31-12-2026"/>
  </r>
  <r>
    <x v="54"/>
    <x v="921"/>
    <n v="1"/>
    <s v="AA 7765 OA"/>
    <x v="8"/>
    <s v="Kerusakan Akibat Keausan dan Ketegangan Berlebih pada Komponen Persneling"/>
    <x v="17"/>
    <s v="FM18-13-1-2026"/>
  </r>
  <r>
    <x v="78"/>
    <x v="922"/>
    <n v="1"/>
    <s v="AA 7594 OA"/>
    <x v="8"/>
    <s v="Kerusakan Akibat Keausan dan Ketegangan Berlebih pada Komponen Persneling"/>
    <x v="17"/>
    <s v="FM18-25-1-2026"/>
  </r>
  <r>
    <x v="28"/>
    <x v="922"/>
    <n v="1"/>
    <s v="AA 7763 OA"/>
    <x v="8"/>
    <s v="Kerusakan Akibat Keausan dan Ketegangan Berlebih pada Komponen Persneling"/>
    <x v="17"/>
    <s v="FM18-1-11-2026"/>
  </r>
  <r>
    <x v="41"/>
    <x v="922"/>
    <n v="1"/>
    <s v="AA 7698 OA"/>
    <x v="8"/>
    <s v="Kerusakan Akibat Keausan dan Ketegangan Berlebih pada Komponen Persneling"/>
    <x v="17"/>
    <s v="FM18-5-12-2026"/>
  </r>
  <r>
    <x v="32"/>
    <x v="923"/>
    <n v="2"/>
    <s v="AA 7810 OA // MERCY"/>
    <x v="8"/>
    <s v="Kerusakan Akibat Keausan dan Ketegangan Berlebih pada Komponen Persneling"/>
    <x v="17"/>
    <s v="FM18-2-12-2026"/>
  </r>
  <r>
    <x v="56"/>
    <x v="924"/>
    <n v="1"/>
    <s v="AA 7816 OA"/>
    <x v="8"/>
    <s v="Kerusakan Akibat Keausan dan Ketegangan Berlebih pada Komponen Persneling"/>
    <x v="17"/>
    <s v="FM18-17-12-2026"/>
  </r>
  <r>
    <x v="72"/>
    <x v="925"/>
    <n v="1"/>
    <s v="AA 7765 OA"/>
    <x v="8"/>
    <s v="Kerusakan Akibat Keausan dan Ketegangan Berlebih pada Komponen Persneling"/>
    <x v="17"/>
    <s v="FM18-3-1-2026"/>
  </r>
  <r>
    <x v="37"/>
    <x v="926"/>
    <n v="1"/>
    <s v="AA 7660 OA"/>
    <x v="8"/>
    <s v="Kerusakan Akibat Keausan dan Ketegangan Berlebih pada Komponen Persneling"/>
    <x v="17"/>
    <s v="FM18-14-1-2026"/>
  </r>
  <r>
    <x v="42"/>
    <x v="926"/>
    <n v="1"/>
    <s v="AA 7807 OA"/>
    <x v="8"/>
    <s v="Kerusakan Akibat Keausan dan Ketegangan Berlebih pada Komponen Persneling"/>
    <x v="17"/>
    <s v="FM18-9-12-2026"/>
  </r>
  <r>
    <x v="76"/>
    <x v="926"/>
    <n v="1"/>
    <s v="AA 7606 OA"/>
    <x v="8"/>
    <s v="Kerusakan Akibat Keausan dan Ketegangan Berlebih pada Komponen Persneling"/>
    <x v="17"/>
    <s v="FM18-21-12-2026"/>
  </r>
  <r>
    <x v="27"/>
    <x v="926"/>
    <n v="1"/>
    <s v="AA 7621 OA"/>
    <x v="8"/>
    <s v="Kerusakan Akibat Keausan dan Ketegangan Berlebih pada Komponen Persneling"/>
    <x v="17"/>
    <s v="FM18-29-12-2026"/>
  </r>
  <r>
    <x v="24"/>
    <x v="927"/>
    <n v="1"/>
    <s v="AA 7628 OA"/>
    <x v="8"/>
    <s v="Kerusakan Akibat Keausan dan Ketegangan Berlebih pada Komponen Persneling"/>
    <x v="17"/>
    <s v="FM18-1-1-2026"/>
  </r>
  <r>
    <x v="3"/>
    <x v="928"/>
    <n v="1"/>
    <s v="AA 7743 OA"/>
    <x v="8"/>
    <s v="Kerusakan Akibat Keausan dan Ketegangan Berlebih pada Komponen Persneling"/>
    <x v="17"/>
    <s v="FM18-7-1-2026"/>
  </r>
  <r>
    <x v="73"/>
    <x v="928"/>
    <n v="1"/>
    <s v="AA 7067 OA"/>
    <x v="8"/>
    <s v="Kerusakan Akibat Keausan dan Ketegangan Berlebih pada Komponen Persneling"/>
    <x v="17"/>
    <s v="FM18-15-1-2026"/>
  </r>
  <r>
    <x v="38"/>
    <x v="928"/>
    <n v="1"/>
    <s v="AA 7618 OA"/>
    <x v="8"/>
    <s v="Kerusakan Akibat Keausan dan Ketegangan Berlebih pada Komponen Persneling"/>
    <x v="17"/>
    <s v="FM18-22-11-2026"/>
  </r>
  <r>
    <x v="12"/>
    <x v="928"/>
    <n v="1"/>
    <s v="AA 7620 OA"/>
    <x v="8"/>
    <s v="Kerusakan Akibat Keausan dan Ketegangan Berlebih pada Komponen Persneling"/>
    <x v="17"/>
    <s v="FM18-20-12-2026"/>
  </r>
  <r>
    <x v="27"/>
    <x v="928"/>
    <n v="1"/>
    <s v="AA 7769 OA"/>
    <x v="8"/>
    <s v="Kerusakan Akibat Keausan dan Ketegangan Berlebih pada Komponen Persneling"/>
    <x v="17"/>
    <s v="FM18-29-12-2026"/>
  </r>
  <r>
    <x v="14"/>
    <x v="929"/>
    <n v="1"/>
    <s v="AA 7601 OA"/>
    <x v="8"/>
    <s v="Kerusakan Akibat Keausan dan Ketegangan Berlebih pada Komponen Persneling"/>
    <x v="17"/>
    <s v="FM18-21-1-2026"/>
  </r>
  <r>
    <x v="48"/>
    <x v="929"/>
    <n v="1"/>
    <s v="AA 7613 OA"/>
    <x v="8"/>
    <s v="Kerusakan Akibat Keausan dan Ketegangan Berlebih pada Komponen Persneling"/>
    <x v="17"/>
    <s v="FM18-26-11-2026"/>
  </r>
  <r>
    <x v="94"/>
    <x v="929"/>
    <n v="1"/>
    <s v="AA 7814 OA"/>
    <x v="8"/>
    <s v="Kerusakan Akibat Keausan dan Ketegangan Berlebih pada Komponen Persneling"/>
    <x v="17"/>
    <s v="FM18-30-11-2026"/>
  </r>
  <r>
    <x v="27"/>
    <x v="929"/>
    <n v="1"/>
    <s v="AA 7621 OA"/>
    <x v="8"/>
    <s v="Kerusakan Akibat Keausan dan Ketegangan Berlebih pada Komponen Persneling"/>
    <x v="17"/>
    <s v="FM18-29-12-2026"/>
  </r>
  <r>
    <x v="3"/>
    <x v="930"/>
    <n v="1"/>
    <s v="AA 7743 OA"/>
    <x v="8"/>
    <s v="Kerusakan Akibat Keausan dan Ketegangan Berlebih pada Komponen Persneling"/>
    <x v="17"/>
    <s v="FM18-7-1-2026"/>
  </r>
  <r>
    <x v="19"/>
    <x v="930"/>
    <n v="1"/>
    <s v="AA 7768 OA"/>
    <x v="8"/>
    <s v="Kerusakan Akibat Keausan dan Ketegangan Berlebih pada Komponen Persneling"/>
    <x v="17"/>
    <s v="FM18-16-1-2026"/>
  </r>
  <r>
    <x v="78"/>
    <x v="930"/>
    <n v="1"/>
    <s v="AA 7628 OA"/>
    <x v="8"/>
    <s v="Kerusakan Akibat Keausan dan Ketegangan Berlebih pada Komponen Persneling"/>
    <x v="17"/>
    <s v="FM18-25-1-2026"/>
  </r>
  <r>
    <x v="34"/>
    <x v="930"/>
    <n v="1"/>
    <s v="AA 7814 OA"/>
    <x v="8"/>
    <s v="Kerusakan Akibat Keausan dan Ketegangan Berlebih pada Komponen Persneling"/>
    <x v="17"/>
    <s v="FM18-2-11-2026"/>
  </r>
  <r>
    <x v="62"/>
    <x v="930"/>
    <n v="1"/>
    <s v="AA 7745 OA"/>
    <x v="8"/>
    <s v="Kerusakan Akibat Keausan dan Ketegangan Berlebih pada Komponen Persneling"/>
    <x v="17"/>
    <s v="FM18-4-11-2026"/>
  </r>
  <r>
    <x v="64"/>
    <x v="930"/>
    <n v="1"/>
    <s v="AA 7738 OA"/>
    <x v="8"/>
    <s v="Kerusakan Akibat Keausan dan Ketegangan Berlebih pada Komponen Persneling"/>
    <x v="17"/>
    <s v="FM18-24-11-2026"/>
  </r>
  <r>
    <x v="56"/>
    <x v="930"/>
    <n v="1"/>
    <s v="AA 7816 OA"/>
    <x v="8"/>
    <s v="Kerusakan Akibat Keausan dan Ketegangan Berlebih pada Komponen Persneling"/>
    <x v="17"/>
    <s v="FM18-17-12-2026"/>
  </r>
  <r>
    <x v="50"/>
    <x v="931"/>
    <n v="1"/>
    <s v="AA 7768 OA"/>
    <x v="8"/>
    <s v="Kerusakan Akibat Keausan dan Ketegangan Berlebih pada Komponen Persneling"/>
    <x v="17"/>
    <s v="FM18-31-12-2026"/>
  </r>
  <r>
    <x v="56"/>
    <x v="932"/>
    <n v="1"/>
    <s v="AA 7816 OA"/>
    <x v="8"/>
    <s v="Kerusakan Akibat Keausan dan Ketegangan Berlebih pada Komponen Persneling"/>
    <x v="17"/>
    <s v="FM18-17-12-2026"/>
  </r>
  <r>
    <x v="52"/>
    <x v="933"/>
    <n v="1"/>
    <s v="AA 7742 OA"/>
    <x v="8"/>
    <s v="Kerusakan Akibat Keausan dan Ketegangan Berlebih pada Komponen Persneling"/>
    <x v="17"/>
    <s v="FM18-9-1-2026"/>
  </r>
  <r>
    <x v="28"/>
    <x v="933"/>
    <n v="1"/>
    <s v="AA 7739 OA"/>
    <x v="8"/>
    <s v="Kerusakan Akibat Keausan dan Ketegangan Berlebih pada Komponen Persneling"/>
    <x v="17"/>
    <s v="FM18-1-11-2026"/>
  </r>
  <r>
    <x v="26"/>
    <x v="933"/>
    <n v="1"/>
    <s v="AA 7740 OA"/>
    <x v="8"/>
    <s v="Kerusakan Akibat Keausan dan Ketegangan Berlebih pada Komponen Persneling"/>
    <x v="17"/>
    <s v="FM18-26-12-2026"/>
  </r>
  <r>
    <x v="50"/>
    <x v="933"/>
    <n v="1"/>
    <s v="AA 7738 OA"/>
    <x v="8"/>
    <s v="Kerusakan Akibat Keausan dan Ketegangan Berlebih pada Komponen Persneling"/>
    <x v="17"/>
    <s v="FM18-31-12-2026"/>
  </r>
  <r>
    <x v="52"/>
    <x v="934"/>
    <n v="1"/>
    <s v="AA 7765 OA"/>
    <x v="8"/>
    <s v="Kerusakan Akibat Keausan dan Ketegangan Berlebih pada Komponen Persneling"/>
    <x v="17"/>
    <s v="FM18-9-1-2026"/>
  </r>
  <r>
    <x v="50"/>
    <x v="935"/>
    <n v="1"/>
    <s v="AA 7738 OA"/>
    <x v="8"/>
    <s v="Kerusakan Akibat Keausan dan Ketegangan Berlebih pada Komponen Persneling"/>
    <x v="17"/>
    <s v="FM18-31-12-2026"/>
  </r>
  <r>
    <x v="84"/>
    <x v="936"/>
    <n v="1"/>
    <s v="AA 7594 OA"/>
    <x v="8"/>
    <s v="Kerusakan Akibat Keausan dan Ketegangan Berlebih pada Komponen Persneling"/>
    <x v="17"/>
    <s v="FM18-8-11-2026"/>
  </r>
  <r>
    <x v="56"/>
    <x v="936"/>
    <n v="1"/>
    <s v="AA 7595 OA"/>
    <x v="8"/>
    <s v="Kerusakan Akibat Keausan dan Ketegangan Berlebih pada Komponen Persneling"/>
    <x v="17"/>
    <s v="FM18-17-12-2026"/>
  </r>
  <r>
    <x v="62"/>
    <x v="937"/>
    <n v="1"/>
    <s v="AA 7660 OA"/>
    <x v="8"/>
    <s v="Kerusakan Akibat Keausan dan Ketegangan Berlebih pada Komponen Persneling"/>
    <x v="17"/>
    <s v="FM18-4-11-2026"/>
  </r>
  <r>
    <x v="6"/>
    <x v="937"/>
    <n v="1"/>
    <s v="AA 7763 OA"/>
    <x v="8"/>
    <s v="Kerusakan Akibat Keausan dan Ketegangan Berlebih pada Komponen Persneling"/>
    <x v="17"/>
    <s v="FM18-15-11-2026"/>
  </r>
  <r>
    <x v="33"/>
    <x v="937"/>
    <n v="1"/>
    <s v="AA 7570 OA"/>
    <x v="8"/>
    <s v="Kerusakan Akibat Keausan dan Ketegangan Berlebih pada Komponen Persneling"/>
    <x v="17"/>
    <s v="FM18-22-12-2026"/>
  </r>
  <r>
    <x v="2"/>
    <x v="937"/>
    <n v="1"/>
    <s v="AA 7594 OA"/>
    <x v="8"/>
    <s v="Kerusakan Akibat Keausan dan Ketegangan Berlebih pada Komponen Persneling"/>
    <x v="17"/>
    <s v="FM18-27-12-2026"/>
  </r>
  <r>
    <x v="12"/>
    <x v="938"/>
    <n v="2"/>
    <s v="AA 7620 OA"/>
    <x v="8"/>
    <s v="Kerusakan Akibat Keausan dan Ketegangan Berlebih pada Komponen Persneling"/>
    <x v="17"/>
    <s v="FM18-20-12-2026"/>
  </r>
  <r>
    <x v="52"/>
    <x v="939"/>
    <n v="1"/>
    <s v="AA 7764 OA"/>
    <x v="8"/>
    <s v="Kerusakan Akibat Keausan dan Ketegangan Berlebih pada Komponen Persneling"/>
    <x v="17"/>
    <s v="FM18-9-1-2026"/>
  </r>
  <r>
    <x v="49"/>
    <x v="939"/>
    <n v="1"/>
    <s v="AA 7132 OA"/>
    <x v="8"/>
    <s v="Kerusakan Akibat Keausan dan Ketegangan Berlebih pada Komponen Persneling"/>
    <x v="17"/>
    <s v="FM18-10-11-2026"/>
  </r>
  <r>
    <x v="30"/>
    <x v="940"/>
    <n v="1"/>
    <s v="AA 7615 OA"/>
    <x v="8"/>
    <s v="Kerusakan Akibat Keausan dan Ketegangan Berlebih pada Komponen Persneling"/>
    <x v="17"/>
    <s v="FM18-27-1-2026"/>
  </r>
  <r>
    <x v="26"/>
    <x v="940"/>
    <n v="1"/>
    <s v="AA 7740 OA"/>
    <x v="8"/>
    <s v="Kerusakan Akibat Keausan dan Ketegangan Berlebih pada Komponen Persneling"/>
    <x v="17"/>
    <s v="FM18-26-12-2026"/>
  </r>
  <r>
    <x v="37"/>
    <x v="941"/>
    <n v="1"/>
    <s v="AA 7740 OA"/>
    <x v="8"/>
    <s v="Kerusakan Akibat Keausan dan Ketegangan Berlebih pada Komponen Persneling"/>
    <x v="17"/>
    <s v="FM18-14-1-2026"/>
  </r>
  <r>
    <x v="34"/>
    <x v="941"/>
    <n v="1"/>
    <s v="AA 7768 OA"/>
    <x v="8"/>
    <s v="Kerusakan Akibat Keausan dan Ketegangan Berlebih pada Komponen Persneling"/>
    <x v="17"/>
    <s v="FM18-2-11-2026"/>
  </r>
  <r>
    <x v="62"/>
    <x v="941"/>
    <n v="1"/>
    <s v="AA 7660 OA"/>
    <x v="8"/>
    <s v="Kerusakan Akibat Keausan dan Ketegangan Berlebih pada Komponen Persneling"/>
    <x v="17"/>
    <s v="FM18-4-11-2026"/>
  </r>
  <r>
    <x v="6"/>
    <x v="941"/>
    <n v="1"/>
    <s v="AA 7786 OA"/>
    <x v="8"/>
    <s v="Kerusakan Akibat Keausan dan Ketegangan Berlebih pada Komponen Persneling"/>
    <x v="17"/>
    <s v="FM18-15-11-2026"/>
  </r>
  <r>
    <x v="12"/>
    <x v="942"/>
    <n v="2"/>
    <s v="AA 7620 OA"/>
    <x v="8"/>
    <s v="Kerusakan Akibat Keausan dan Ketegangan Berlebih pada Komponen Persneling"/>
    <x v="17"/>
    <s v="FM18-20-12-2026"/>
  </r>
  <r>
    <x v="30"/>
    <x v="943"/>
    <n v="1"/>
    <s v="AA 7615 OA"/>
    <x v="8"/>
    <s v="Kerusakan Akibat Keausan dan Ketegangan Berlebih pada Komponen Persneling"/>
    <x v="17"/>
    <s v="FM18-27-1-2026"/>
  </r>
  <r>
    <x v="26"/>
    <x v="943"/>
    <n v="1"/>
    <s v="AA 7740 OA"/>
    <x v="8"/>
    <s v="Kerusakan Akibat Keausan dan Ketegangan Berlebih pada Komponen Persneling"/>
    <x v="17"/>
    <s v="FM18-26-12-2026"/>
  </r>
  <r>
    <x v="2"/>
    <x v="943"/>
    <n v="1"/>
    <s v="AA 7594 OA"/>
    <x v="8"/>
    <s v="Kerusakan Akibat Keausan dan Ketegangan Berlebih pada Komponen Persneling"/>
    <x v="17"/>
    <s v="FM18-27-12-2026"/>
  </r>
  <r>
    <x v="37"/>
    <x v="944"/>
    <n v="1"/>
    <s v="AA 7740 OA"/>
    <x v="8"/>
    <s v="Kerusakan Akibat Keausan dan Ketegangan Berlebih pada Komponen Persneling"/>
    <x v="17"/>
    <s v="FM18-14-1-2026"/>
  </r>
  <r>
    <x v="6"/>
    <x v="944"/>
    <n v="1"/>
    <s v="AA 7786 OA"/>
    <x v="8"/>
    <s v="Kerusakan Akibat Keausan dan Ketegangan Berlebih pada Komponen Persneling"/>
    <x v="17"/>
    <s v="FM18-15-11-2026"/>
  </r>
  <r>
    <x v="30"/>
    <x v="945"/>
    <n v="1"/>
    <s v="AA 7615 OA"/>
    <x v="8"/>
    <s v="Kerusakan Akibat Keausan dan Ketegangan Berlebih pada Komponen Persneling"/>
    <x v="17"/>
    <s v="FM18-27-1-2026"/>
  </r>
  <r>
    <x v="38"/>
    <x v="945"/>
    <n v="1"/>
    <s v="AA 7595 OA"/>
    <x v="8"/>
    <s v="Kerusakan Akibat Keausan dan Ketegangan Berlebih pada Komponen Persneling"/>
    <x v="17"/>
    <s v="FM18-22-11-2026"/>
  </r>
  <r>
    <x v="16"/>
    <x v="945"/>
    <n v="1"/>
    <s v="AA 7601 OA"/>
    <x v="8"/>
    <s v="Kerusakan Akibat Keausan dan Ketegangan Berlebih pada Komponen Persneling"/>
    <x v="17"/>
    <s v="FM18-6-12-2026"/>
  </r>
  <r>
    <x v="26"/>
    <x v="945"/>
    <n v="1"/>
    <s v="AA 7740 OA"/>
    <x v="8"/>
    <s v="Kerusakan Akibat Keausan dan Ketegangan Berlebih pada Komponen Persneling"/>
    <x v="17"/>
    <s v="FM18-26-12-2026"/>
  </r>
  <r>
    <x v="37"/>
    <x v="946"/>
    <n v="1"/>
    <s v="AA 7740 OA"/>
    <x v="8"/>
    <s v="Kerusakan Akibat Keausan dan Ketegangan Berlebih pada Komponen Persneling"/>
    <x v="17"/>
    <s v="FM18-14-1-2026"/>
  </r>
  <r>
    <x v="56"/>
    <x v="946"/>
    <n v="1"/>
    <s v="AA 7595 OA"/>
    <x v="8"/>
    <s v="Kerusakan Akibat Keausan dan Ketegangan Berlebih pada Komponen Persneling"/>
    <x v="17"/>
    <s v="FM18-17-12-2026"/>
  </r>
  <r>
    <x v="16"/>
    <x v="947"/>
    <n v="1"/>
    <s v="AA 7601 OA"/>
    <x v="8"/>
    <s v="Kerusakan Akibat Keausan dan Ketegangan Berlebih pada Komponen Persneling"/>
    <x v="17"/>
    <s v="FM18-6-12-2026"/>
  </r>
  <r>
    <x v="16"/>
    <x v="948"/>
    <n v="1"/>
    <s v="AA 7601 OA"/>
    <x v="8"/>
    <s v="Kerusakan Akibat Keausan dan Ketegangan Berlebih pada Komponen Persneling"/>
    <x v="17"/>
    <s v="FM18-6-12-2026"/>
  </r>
  <r>
    <x v="80"/>
    <x v="949"/>
    <n v="1"/>
    <s v="AA 7564 OA // MERCY"/>
    <x v="8"/>
    <s v="Kerusakan Akibat Keausan dan Ketegangan Berlebih pada Komponen Persneling"/>
    <x v="17"/>
    <s v="FM18-23-1-2026"/>
  </r>
  <r>
    <x v="85"/>
    <x v="950"/>
    <n v="1"/>
    <s v="AA 7793 OA // MERCY"/>
    <x v="8"/>
    <s v="Kerusakan Akibat Keausan dan Ketegangan Berlebih pada Komponen Persneling"/>
    <x v="17"/>
    <s v="FM18-24-1-2026"/>
  </r>
  <r>
    <x v="101"/>
    <x v="951"/>
    <n v="1"/>
    <s v="AA 7818 OA // MERCY"/>
    <x v="8"/>
    <s v="Kerusakan Akibat Keausan dan Ketegangan Berlebih pada Komponen Persneling"/>
    <x v="17"/>
    <s v="FM18-14-2-2026"/>
  </r>
  <r>
    <x v="85"/>
    <x v="952"/>
    <n v="1"/>
    <s v="AA 7793 OA // MERCY"/>
    <x v="8"/>
    <s v="Kerusakan Akibat Keausan dan Ketegangan Berlebih pada Komponen Persneling"/>
    <x v="17"/>
    <s v="FM18-24-1-2026"/>
  </r>
  <r>
    <x v="9"/>
    <x v="953"/>
    <n v="1"/>
    <s v="AA 7743 OA"/>
    <x v="8"/>
    <s v="Kerusakan Akibat Keausan dan Ketegangan Berlebih pada Komponen Persneling"/>
    <x v="17"/>
    <s v="FM18-23-12-2026"/>
  </r>
  <r>
    <x v="9"/>
    <x v="954"/>
    <n v="2"/>
    <s v="AA 7743 OA"/>
    <x v="8"/>
    <s v="Kerusakan Akibat Keausan dan Ketegangan Berlebih pada Komponen Persneling"/>
    <x v="17"/>
    <s v="FM18-23-12-2026"/>
  </r>
  <r>
    <x v="39"/>
    <x v="955"/>
    <n v="1"/>
    <s v="AA 7804 OA"/>
    <x v="8"/>
    <s v="Kerusakan Akibat Keausan dan Ketegangan Berlebih pada Komponen Persneling"/>
    <x v="17"/>
    <s v="FM18-12-1-2026"/>
  </r>
  <r>
    <x v="44"/>
    <x v="955"/>
    <n v="1"/>
    <s v="AA 7517 OD"/>
    <x v="8"/>
    <s v="Kerusakan Akibat Keausan dan Ketegangan Berlebih pada Komponen Persneling"/>
    <x v="17"/>
    <s v="FM18-17-1-2026"/>
  </r>
  <r>
    <x v="20"/>
    <x v="955"/>
    <n v="1"/>
    <s v="AA 7593 OA"/>
    <x v="8"/>
    <s v="Kerusakan Akibat Keausan dan Ketegangan Berlebih pada Komponen Persneling"/>
    <x v="17"/>
    <s v="FM18-30-1-2026"/>
  </r>
  <r>
    <x v="16"/>
    <x v="955"/>
    <n v="1"/>
    <s v="AA 7764 OA"/>
    <x v="8"/>
    <s v="Kerusakan Akibat Keausan dan Ketegangan Berlebih pada Komponen Persneling"/>
    <x v="17"/>
    <s v="FM18-6-12-2026"/>
  </r>
  <r>
    <x v="57"/>
    <x v="955"/>
    <n v="1"/>
    <s v="AA 7698 OA"/>
    <x v="8"/>
    <s v="Kerusakan Akibat Keausan dan Ketegangan Berlebih pada Komponen Persneling"/>
    <x v="17"/>
    <s v="FM18-8-12-2026"/>
  </r>
  <r>
    <x v="0"/>
    <x v="955"/>
    <n v="1"/>
    <s v="AA 7629 OA"/>
    <x v="8"/>
    <s v="Kerusakan Akibat Keausan dan Ketegangan Berlebih pada Komponen Persneling"/>
    <x v="17"/>
    <s v="FM18-13-12-2026"/>
  </r>
  <r>
    <x v="27"/>
    <x v="955"/>
    <n v="1"/>
    <s v="AA 7534 OA"/>
    <x v="8"/>
    <s v="Kerusakan Akibat Keausan dan Ketegangan Berlebih pada Komponen Persneling"/>
    <x v="17"/>
    <s v="FM18-29-12-2026"/>
  </r>
  <r>
    <x v="27"/>
    <x v="956"/>
    <n v="2"/>
    <s v="AA 7794 OA // MERCY"/>
    <x v="8"/>
    <s v="Kerusakan Akibat Keausan dan Ketegangan Berlebih pada Komponen Persneling"/>
    <x v="17"/>
    <s v="FM18-29-12-2026"/>
  </r>
  <r>
    <x v="51"/>
    <x v="957"/>
    <n v="1"/>
    <s v="AA 7617 OA"/>
    <x v="8"/>
    <s v="Kerusakan Akibat Keausan dan Ketegangan Berlebih pada Komponen Persneling"/>
    <x v="17"/>
    <s v="FM18-5-1-2026"/>
  </r>
  <r>
    <x v="0"/>
    <x v="957"/>
    <n v="1"/>
    <s v="AA 7599 OA"/>
    <x v="8"/>
    <s v="Kerusakan Akibat Keausan dan Ketegangan Berlebih pada Komponen Persneling"/>
    <x v="17"/>
    <s v="FM18-13-12-2026"/>
  </r>
  <r>
    <x v="68"/>
    <x v="957"/>
    <n v="1"/>
    <s v="AA 7780 OA"/>
    <x v="8"/>
    <s v="Kerusakan Akibat Keausan dan Ketegangan Berlebih pada Komponen Persneling"/>
    <x v="17"/>
    <s v="FM18-16-12-2026"/>
  </r>
  <r>
    <x v="70"/>
    <x v="957"/>
    <n v="1"/>
    <s v="AA 7098 OA"/>
    <x v="8"/>
    <s v="Kerusakan Akibat Keausan dan Ketegangan Berlebih pada Komponen Persneling"/>
    <x v="17"/>
    <s v="FM18-19-12-2026"/>
  </r>
  <r>
    <x v="26"/>
    <x v="957"/>
    <n v="2"/>
    <s v="AA 7715 OA"/>
    <x v="8"/>
    <s v="Kerusakan Akibat Keausan dan Ketegangan Berlebih pada Komponen Persneling"/>
    <x v="17"/>
    <s v="FM18-26-12-2026"/>
  </r>
  <r>
    <x v="27"/>
    <x v="957"/>
    <n v="1"/>
    <s v="AA 7813 OA"/>
    <x v="8"/>
    <s v="Kerusakan Akibat Keausan dan Ketegangan Berlebih pada Komponen Persneling"/>
    <x v="17"/>
    <s v="FM18-29-12-2026"/>
  </r>
  <r>
    <x v="77"/>
    <x v="957"/>
    <n v="1"/>
    <s v="AA 7796 OA"/>
    <x v="8"/>
    <s v="Kerusakan Akibat Keausan dan Ketegangan Berlebih pada Komponen Persneling"/>
    <x v="17"/>
    <s v="FM18-30-12-2026"/>
  </r>
  <r>
    <x v="81"/>
    <x v="958"/>
    <n v="1"/>
    <s v="AA 7638 OA // MERCY"/>
    <x v="8"/>
    <s v="Kerusakan Akibat Keausan dan Ketegangan Berlebih pada Komponen Persneling"/>
    <x v="17"/>
    <s v="FM18-9-11-2026"/>
  </r>
  <r>
    <x v="8"/>
    <x v="959"/>
    <n v="1"/>
    <s v="AA 7696 OA // MERCY"/>
    <x v="8"/>
    <s v="Kerusakan Akibat Keausan dan Ketegangan Berlebih pada Komponen Persneling"/>
    <x v="17"/>
    <s v="FM18-21-11-2026"/>
  </r>
  <r>
    <x v="28"/>
    <x v="960"/>
    <n v="1"/>
    <s v="AA 7562 OA // MERCY"/>
    <x v="8"/>
    <s v="Kerusakan Akibat Keausan dan Ketegangan Berlebih pada Komponen Persneling"/>
    <x v="17"/>
    <s v="FM18-1-11-2026"/>
  </r>
  <r>
    <x v="60"/>
    <x v="961"/>
    <n v="1"/>
    <s v="AA 7643 OA // MERCY"/>
    <x v="8"/>
    <s v="Kerusakan Akibat Keausan dan Ketegangan Berlebih pada Komponen Persneling"/>
    <x v="17"/>
    <s v="FM18-2-1-2026"/>
  </r>
  <r>
    <x v="88"/>
    <x v="962"/>
    <n v="1"/>
    <s v="AA 7663 OA"/>
    <x v="8"/>
    <s v="Kerusakan Akibat Keausan dan Ketegangan Berlebih pada Komponen Persneling"/>
    <x v="17"/>
    <s v="FM18-11-1-2026"/>
  </r>
  <r>
    <x v="33"/>
    <x v="963"/>
    <n v="1"/>
    <s v="AA 7161 OA"/>
    <x v="8"/>
    <s v="Kerusakan Akibat Keausan dan Ketegangan Berlebih pada Komponen Persneling"/>
    <x v="17"/>
    <s v="FM18-22-12-2026"/>
  </r>
  <r>
    <x v="12"/>
    <x v="964"/>
    <n v="1"/>
    <s v="AA 7730 OA"/>
    <x v="8"/>
    <s v="Kerusakan Akibat Keausan dan Ketegangan Berlebih pada Komponen Persneling"/>
    <x v="17"/>
    <s v="FM18-20-12-2026"/>
  </r>
  <r>
    <x v="76"/>
    <x v="964"/>
    <n v="1"/>
    <s v="AA 7730 OA"/>
    <x v="8"/>
    <s v="Kerusakan Akibat Keausan dan Ketegangan Berlebih pada Komponen Persneling"/>
    <x v="17"/>
    <s v="FM18-21-12-2026"/>
  </r>
  <r>
    <x v="73"/>
    <x v="965"/>
    <n v="1"/>
    <s v="AA 7796 OA // MERCY"/>
    <x v="8"/>
    <s v="Kerusakan Akibat Keausan dan Ketegangan Berlebih pada Komponen Persneling"/>
    <x v="17"/>
    <s v="FM18-15-1-2026"/>
  </r>
  <r>
    <x v="22"/>
    <x v="965"/>
    <n v="1"/>
    <s v="AA BA 7001 PU // MERCY"/>
    <x v="8"/>
    <s v="Kerusakan Akibat Keausan dan Ketegangan Berlebih pada Komponen Persneling"/>
    <x v="17"/>
    <s v="FM18-6-11-2026"/>
  </r>
  <r>
    <x v="33"/>
    <x v="965"/>
    <n v="1"/>
    <s v="AA 7521 OA // MERCY"/>
    <x v="8"/>
    <s v="Kerusakan Akibat Keausan dan Ketegangan Berlebih pada Komponen Persneling"/>
    <x v="17"/>
    <s v="FM18-22-12-2026"/>
  </r>
  <r>
    <x v="68"/>
    <x v="966"/>
    <n v="1"/>
    <s v="AA 7817 OA // MERCY"/>
    <x v="8"/>
    <s v="Kerusakan Akibat Keausan dan Ketegangan Berlebih pada Komponen Persneling"/>
    <x v="17"/>
    <s v="FM18-16-12-2026"/>
  </r>
  <r>
    <x v="60"/>
    <x v="967"/>
    <n v="1"/>
    <s v="AA 7161 OA"/>
    <x v="8"/>
    <s v="Kerusakan Akibat Keausan dan Ketegangan Berlebih pada Komponen Persneling"/>
    <x v="17"/>
    <s v="FM18-2-1-2026"/>
  </r>
  <r>
    <x v="37"/>
    <x v="967"/>
    <n v="1"/>
    <s v="AA 7550 OA"/>
    <x v="8"/>
    <s v="Kerusakan Akibat Keausan dan Ketegangan Berlebih pada Komponen Persneling"/>
    <x v="17"/>
    <s v="FM18-14-1-2026"/>
  </r>
  <r>
    <x v="44"/>
    <x v="967"/>
    <n v="1"/>
    <s v="AA 7616 OA"/>
    <x v="8"/>
    <s v="Kerusakan Akibat Keausan dan Ketegangan Berlebih pada Komponen Persneling"/>
    <x v="17"/>
    <s v="FM18-17-1-2026"/>
  </r>
  <r>
    <x v="93"/>
    <x v="967"/>
    <n v="1"/>
    <s v="AA 7737 OA"/>
    <x v="8"/>
    <s v="Kerusakan Akibat Keausan dan Ketegangan Berlebih pada Komponen Persneling"/>
    <x v="17"/>
    <s v="FM18-4-2-2026"/>
  </r>
  <r>
    <x v="74"/>
    <x v="967"/>
    <n v="1"/>
    <s v="AA 7699 OA"/>
    <x v="8"/>
    <s v="Kerusakan Akibat Keausan dan Ketegangan Berlebih pada Komponen Persneling"/>
    <x v="17"/>
    <s v="FM18-19-2-2026"/>
  </r>
  <r>
    <x v="34"/>
    <x v="967"/>
    <n v="1"/>
    <s v="AA 7616 OA"/>
    <x v="8"/>
    <s v="Kerusakan Akibat Keausan dan Ketegangan Berlebih pada Komponen Persneling"/>
    <x v="17"/>
    <s v="FM18-2-11-2026"/>
  </r>
  <r>
    <x v="64"/>
    <x v="967"/>
    <n v="1"/>
    <s v="AA 7734 OA"/>
    <x v="8"/>
    <s v="Kerusakan Akibat Keausan dan Ketegangan Berlebih pada Komponen Persneling"/>
    <x v="17"/>
    <s v="FM18-24-11-2026"/>
  </r>
  <r>
    <x v="64"/>
    <x v="967"/>
    <n v="1"/>
    <s v="AA 7072 OA"/>
    <x v="8"/>
    <s v="Kerusakan Akibat Keausan dan Ketegangan Berlebih pada Komponen Persneling"/>
    <x v="17"/>
    <s v="FM18-24-11-2026"/>
  </r>
  <r>
    <x v="48"/>
    <x v="967"/>
    <n v="1"/>
    <s v="AA 7268 OA"/>
    <x v="8"/>
    <s v="Kerusakan Akibat Keausan dan Ketegangan Berlebih pada Komponen Persneling"/>
    <x v="17"/>
    <s v="FM18-26-11-2026"/>
  </r>
  <r>
    <x v="69"/>
    <x v="967"/>
    <n v="1"/>
    <s v="AA 7628 OA"/>
    <x v="8"/>
    <s v="Kerusakan Akibat Keausan dan Ketegangan Berlebih pada Komponen Persneling"/>
    <x v="17"/>
    <s v="FM18-18-12-2026"/>
  </r>
  <r>
    <x v="33"/>
    <x v="967"/>
    <n v="1"/>
    <s v="AA 7715 OA"/>
    <x v="8"/>
    <s v="Kerusakan Akibat Keausan dan Ketegangan Berlebih pada Komponen Persneling"/>
    <x v="17"/>
    <s v="FM18-22-12-2026"/>
  </r>
  <r>
    <x v="9"/>
    <x v="967"/>
    <n v="1"/>
    <s v="AA 7616 OA"/>
    <x v="8"/>
    <s v="Kerusakan Akibat Keausan dan Ketegangan Berlebih pada Komponen Persneling"/>
    <x v="17"/>
    <s v="FM18-23-12-2026"/>
  </r>
  <r>
    <x v="95"/>
    <x v="967"/>
    <n v="1"/>
    <s v="AA 7764 OA"/>
    <x v="8"/>
    <s v="Kerusakan Akibat Keausan dan Ketegangan Berlebih pada Komponen Persneling"/>
    <x v="17"/>
    <s v="FM18-24-12-2026"/>
  </r>
  <r>
    <x v="10"/>
    <x v="967"/>
    <n v="1"/>
    <s v="AA 7161 OA"/>
    <x v="8"/>
    <s v="Kerusakan Akibat Keausan dan Ketegangan Berlebih pada Komponen Persneling"/>
    <x v="17"/>
    <s v="FM18-25-12-2026"/>
  </r>
  <r>
    <x v="58"/>
    <x v="968"/>
    <n v="1"/>
    <s v="AA 7698 OA"/>
    <x v="8"/>
    <s v="Kerusakan Akibat Keausan dan Ketegangan Berlebih pada Komponen Persneling"/>
    <x v="17"/>
    <s v="FM18-11-11-2026"/>
  </r>
  <r>
    <x v="6"/>
    <x v="968"/>
    <n v="1"/>
    <s v="AA 7695 OA"/>
    <x v="8"/>
    <s v="Kerusakan Akibat Keausan dan Ketegangan Berlebih pada Komponen Persneling"/>
    <x v="17"/>
    <s v="FM18-15-11-2026"/>
  </r>
  <r>
    <x v="6"/>
    <x v="968"/>
    <n v="1"/>
    <s v="AA 7133 OA"/>
    <x v="8"/>
    <s v="Kerusakan Akibat Keausan dan Ketegangan Berlebih pada Komponen Persneling"/>
    <x v="17"/>
    <s v="FM18-15-11-2026"/>
  </r>
  <r>
    <x v="79"/>
    <x v="969"/>
    <n v="1"/>
    <s v="AA 7696 OA // MERCY"/>
    <x v="8"/>
    <s v="Kerusakan Akibat Keausan dan Ketegangan Berlebih pada Komponen Persneling"/>
    <x v="17"/>
    <s v="FM18-1-12-2026"/>
  </r>
  <r>
    <x v="68"/>
    <x v="969"/>
    <n v="1"/>
    <s v="AA 7520 OA"/>
    <x v="8"/>
    <s v="Kerusakan Akibat Keausan dan Ketegangan Berlebih pada Komponen Persneling"/>
    <x v="17"/>
    <s v="FM18-16-12-2026"/>
  </r>
  <r>
    <x v="54"/>
    <x v="970"/>
    <n v="1"/>
    <s v="AA 7033 OA"/>
    <x v="8"/>
    <s v="Kerusakan Akibat Keausan dan Ketegangan Berlebih pada Komponen Persneling"/>
    <x v="17"/>
    <s v="FM18-13-1-2026"/>
  </r>
  <r>
    <x v="81"/>
    <x v="970"/>
    <n v="1"/>
    <s v="AA 7535 OA"/>
    <x v="8"/>
    <s v="Kerusakan Akibat Keausan dan Ketegangan Berlebih pada Komponen Persneling"/>
    <x v="17"/>
    <s v="FM18-9-11-2026"/>
  </r>
  <r>
    <x v="49"/>
    <x v="970"/>
    <n v="1"/>
    <s v="AA 7296 OA"/>
    <x v="8"/>
    <s v="Kerusakan Akibat Keausan dan Ketegangan Berlebih pada Komponen Persneling"/>
    <x v="17"/>
    <s v="FM18-10-11-2026"/>
  </r>
  <r>
    <x v="64"/>
    <x v="970"/>
    <n v="1"/>
    <s v="AA 7734 OA"/>
    <x v="8"/>
    <s v="Kerusakan Akibat Keausan dan Ketegangan Berlebih pada Komponen Persneling"/>
    <x v="17"/>
    <s v="FM18-24-11-2026"/>
  </r>
  <r>
    <x v="52"/>
    <x v="971"/>
    <n v="1"/>
    <s v="AA 7785 OA"/>
    <x v="8"/>
    <s v="Kerusakan Akibat Keausan dan Ketegangan Berlebih pada Komponen Persneling"/>
    <x v="17"/>
    <s v="FM18-9-1-2026"/>
  </r>
  <r>
    <x v="25"/>
    <x v="972"/>
    <n v="1"/>
    <s v="AA 7810 OA // MERCY"/>
    <x v="8"/>
    <s v="Kerusakan Akibat Keausan dan Ketegangan Berlebih pada Komponen Persneling"/>
    <x v="17"/>
    <s v="FM18-10-1-2026"/>
  </r>
  <r>
    <x v="62"/>
    <x v="973"/>
    <n v="1"/>
    <s v="AA 7535 OA"/>
    <x v="8"/>
    <s v="Kerusakan Akibat Keausan dan Ketegangan Berlebih pada Komponen Persneling"/>
    <x v="17"/>
    <s v="FM18-4-11-2026"/>
  </r>
  <r>
    <x v="45"/>
    <x v="973"/>
    <n v="1"/>
    <s v="AA 7621 OA"/>
    <x v="8"/>
    <s v="Kerusakan Akibat Keausan dan Ketegangan Berlebih pada Komponen Persneling"/>
    <x v="17"/>
    <s v="FM18-10-12-2026"/>
  </r>
  <r>
    <x v="76"/>
    <x v="973"/>
    <n v="1"/>
    <s v="AA 7806 OA"/>
    <x v="8"/>
    <s v="Kerusakan Akibat Keausan dan Ketegangan Berlebih pada Komponen Persneling"/>
    <x v="17"/>
    <s v="FM18-21-12-2026"/>
  </r>
  <r>
    <x v="54"/>
    <x v="974"/>
    <n v="1"/>
    <s v="AA 7804 OA"/>
    <x v="8"/>
    <s v="Kerusakan Akibat Keausan dan Ketegangan Berlebih pada Komponen Persneling"/>
    <x v="17"/>
    <s v="FM18-13-1-2026"/>
  </r>
  <r>
    <x v="40"/>
    <x v="974"/>
    <n v="1"/>
    <s v="AA 7629 OA"/>
    <x v="8"/>
    <s v="Kerusakan Akibat Keausan dan Ketegangan Berlebih pada Komponen Persneling"/>
    <x v="17"/>
    <s v="FM18-20-1-2026"/>
  </r>
  <r>
    <x v="78"/>
    <x v="974"/>
    <n v="1"/>
    <s v="AA 7737 OA"/>
    <x v="8"/>
    <s v="Kerusakan Akibat Keausan dan Ketegangan Berlebih pada Komponen Persneling"/>
    <x v="17"/>
    <s v="FM18-25-1-2026"/>
  </r>
  <r>
    <x v="11"/>
    <x v="974"/>
    <n v="1"/>
    <s v="AA 7785 OA"/>
    <x v="8"/>
    <s v="Kerusakan Akibat Keausan dan Ketegangan Berlebih pada Komponen Persneling"/>
    <x v="17"/>
    <s v="FM18-28-1-2026"/>
  </r>
  <r>
    <x v="34"/>
    <x v="974"/>
    <n v="1"/>
    <s v="AA 7616 OA"/>
    <x v="8"/>
    <s v="Kerusakan Akibat Keausan dan Ketegangan Berlebih pada Komponen Persneling"/>
    <x v="17"/>
    <s v="FM18-2-11-2026"/>
  </r>
  <r>
    <x v="58"/>
    <x v="974"/>
    <n v="1"/>
    <s v="AA 7613 OA"/>
    <x v="8"/>
    <s v="Kerusakan Akibat Keausan dan Ketegangan Berlebih pada Komponen Persneling"/>
    <x v="17"/>
    <s v="FM18-11-11-2026"/>
  </r>
  <r>
    <x v="17"/>
    <x v="974"/>
    <n v="1"/>
    <s v="AA 7552 OA"/>
    <x v="8"/>
    <s v="Kerusakan Akibat Keausan dan Ketegangan Berlebih pada Komponen Persneling"/>
    <x v="17"/>
    <s v="FM18-18-11-2026"/>
  </r>
  <r>
    <x v="65"/>
    <x v="974"/>
    <n v="1"/>
    <s v="AA 7628 OA"/>
    <x v="8"/>
    <s v="Kerusakan Akibat Keausan dan Ketegangan Berlebih pada Komponen Persneling"/>
    <x v="17"/>
    <s v="FM18-27-11-2026"/>
  </r>
  <r>
    <x v="42"/>
    <x v="974"/>
    <n v="1"/>
    <s v="AA 7547 OA"/>
    <x v="8"/>
    <s v="Kerusakan Akibat Keausan dan Ketegangan Berlebih pada Komponen Persneling"/>
    <x v="17"/>
    <s v="FM18-9-12-2026"/>
  </r>
  <r>
    <x v="69"/>
    <x v="974"/>
    <n v="1"/>
    <s v="AA 7716 OA"/>
    <x v="8"/>
    <s v="Kerusakan Akibat Keausan dan Ketegangan Berlebih pada Komponen Persneling"/>
    <x v="17"/>
    <s v="FM18-18-12-2026"/>
  </r>
  <r>
    <x v="33"/>
    <x v="974"/>
    <n v="1"/>
    <s v="AA 7741 OA"/>
    <x v="8"/>
    <s v="Kerusakan Akibat Keausan dan Ketegangan Berlebih pada Komponen Persneling"/>
    <x v="17"/>
    <s v="FM18-22-12-2026"/>
  </r>
  <r>
    <x v="60"/>
    <x v="975"/>
    <n v="1"/>
    <s v="AA 7570 OA"/>
    <x v="8"/>
    <s v="Kerusakan Akibat Keausan dan Ketegangan Berlebih pada Komponen Persneling"/>
    <x v="17"/>
    <s v="FM18-2-1-2026"/>
  </r>
  <r>
    <x v="72"/>
    <x v="975"/>
    <n v="1"/>
    <s v="AA 7226 OA"/>
    <x v="8"/>
    <s v="Kerusakan Akibat Keausan dan Ketegangan Berlebih pada Komponen Persneling"/>
    <x v="17"/>
    <s v="FM18-3-1-2026"/>
  </r>
  <r>
    <x v="61"/>
    <x v="975"/>
    <n v="1"/>
    <s v="AA 7059 OA"/>
    <x v="8"/>
    <s v="Kerusakan Akibat Keausan dan Ketegangan Berlebih pada Komponen Persneling"/>
    <x v="17"/>
    <s v="FM18-6-1-2026"/>
  </r>
  <r>
    <x v="61"/>
    <x v="975"/>
    <n v="1"/>
    <s v="AA 7594 OA"/>
    <x v="8"/>
    <s v="Kerusakan Akibat Keausan dan Ketegangan Berlebih pada Komponen Persneling"/>
    <x v="17"/>
    <s v="FM18-6-1-2026"/>
  </r>
  <r>
    <x v="61"/>
    <x v="975"/>
    <n v="1"/>
    <s v="AA 7029 OA"/>
    <x v="8"/>
    <s v="Kerusakan Akibat Keausan dan Ketegangan Berlebih pada Komponen Persneling"/>
    <x v="17"/>
    <s v="FM18-6-1-2026"/>
  </r>
  <r>
    <x v="3"/>
    <x v="975"/>
    <n v="1"/>
    <s v="AA 7645 OA"/>
    <x v="8"/>
    <s v="Kerusakan Akibat Keausan dan Ketegangan Berlebih pada Komponen Persneling"/>
    <x v="17"/>
    <s v="FM18-7-1-2026"/>
  </r>
  <r>
    <x v="52"/>
    <x v="975"/>
    <n v="1"/>
    <s v="AA 7804 OA"/>
    <x v="8"/>
    <s v="Kerusakan Akibat Keausan dan Ketegangan Berlebih pada Komponen Persneling"/>
    <x v="17"/>
    <s v="FM18-9-1-2026"/>
  </r>
  <r>
    <x v="25"/>
    <x v="975"/>
    <n v="1"/>
    <s v="AA 7714 OA"/>
    <x v="8"/>
    <s v="Kerusakan Akibat Keausan dan Ketegangan Berlebih pada Komponen Persneling"/>
    <x v="17"/>
    <s v="FM18-10-1-2026"/>
  </r>
  <r>
    <x v="39"/>
    <x v="975"/>
    <n v="1"/>
    <s v="AA 7661 OA"/>
    <x v="8"/>
    <s v="Kerusakan Akibat Keausan dan Ketegangan Berlebih pada Komponen Persneling"/>
    <x v="17"/>
    <s v="FM18-12-1-2026"/>
  </r>
  <r>
    <x v="54"/>
    <x v="975"/>
    <n v="1"/>
    <s v="AA 7804 OA"/>
    <x v="8"/>
    <s v="Kerusakan Akibat Keausan dan Ketegangan Berlebih pada Komponen Persneling"/>
    <x v="17"/>
    <s v="FM18-13-1-2026"/>
  </r>
  <r>
    <x v="37"/>
    <x v="975"/>
    <n v="1"/>
    <s v="AA 7550 OA"/>
    <x v="8"/>
    <s v="Kerusakan Akibat Keausan dan Ketegangan Berlebih pada Komponen Persneling"/>
    <x v="17"/>
    <s v="FM18-14-1-2026"/>
  </r>
  <r>
    <x v="73"/>
    <x v="975"/>
    <n v="1"/>
    <s v="AA 7067 OA"/>
    <x v="8"/>
    <s v="Kerusakan Akibat Keausan dan Ketegangan Berlebih pada Komponen Persneling"/>
    <x v="17"/>
    <s v="FM18-15-1-2026"/>
  </r>
  <r>
    <x v="19"/>
    <x v="975"/>
    <n v="1"/>
    <s v="AA 7615 OA"/>
    <x v="8"/>
    <s v="Kerusakan Akibat Keausan dan Ketegangan Berlebih pada Komponen Persneling"/>
    <x v="17"/>
    <s v="FM18-16-1-2026"/>
  </r>
  <r>
    <x v="44"/>
    <x v="975"/>
    <n v="1"/>
    <s v="AA 7058 OA"/>
    <x v="8"/>
    <s v="Kerusakan Akibat Keausan dan Ketegangan Berlebih pada Komponen Persneling"/>
    <x v="17"/>
    <s v="FM18-17-1-2026"/>
  </r>
  <r>
    <x v="78"/>
    <x v="975"/>
    <n v="1"/>
    <s v="AA 7098 OA"/>
    <x v="8"/>
    <s v="Kerusakan Akibat Keausan dan Ketegangan Berlebih pada Komponen Persneling"/>
    <x v="17"/>
    <s v="FM18-25-1-2026"/>
  </r>
  <r>
    <x v="21"/>
    <x v="975"/>
    <n v="1"/>
    <s v="AA 7593 OA"/>
    <x v="8"/>
    <s v="Kerusakan Akibat Keausan dan Ketegangan Berlebih pada Komponen Persneling"/>
    <x v="17"/>
    <s v="FM18-31-1-2026"/>
  </r>
  <r>
    <x v="34"/>
    <x v="975"/>
    <n v="1"/>
    <s v="AA 7611 OA"/>
    <x v="8"/>
    <s v="Kerusakan Akibat Keausan dan Ketegangan Berlebih pada Komponen Persneling"/>
    <x v="17"/>
    <s v="FM18-2-11-2026"/>
  </r>
  <r>
    <x v="62"/>
    <x v="975"/>
    <n v="1"/>
    <s v="AA 7661 OA"/>
    <x v="8"/>
    <s v="Kerusakan Akibat Keausan dan Ketegangan Berlebih pada Komponen Persneling"/>
    <x v="17"/>
    <s v="FM18-4-11-2026"/>
  </r>
  <r>
    <x v="62"/>
    <x v="975"/>
    <n v="1"/>
    <s v="AA 7742 OA"/>
    <x v="8"/>
    <s v="Kerusakan Akibat Keausan dan Ketegangan Berlebih pada Komponen Persneling"/>
    <x v="17"/>
    <s v="FM18-4-11-2026"/>
  </r>
  <r>
    <x v="18"/>
    <x v="975"/>
    <n v="1"/>
    <s v="AA 7805 OA"/>
    <x v="8"/>
    <s v="Kerusakan Akibat Keausan dan Ketegangan Berlebih pada Komponen Persneling"/>
    <x v="17"/>
    <s v="FM18-7-11-2026"/>
  </r>
  <r>
    <x v="18"/>
    <x v="975"/>
    <n v="1"/>
    <s v="AA 7534 OA"/>
    <x v="8"/>
    <s v="Kerusakan Akibat Keausan dan Ketegangan Berlebih pada Komponen Persneling"/>
    <x v="17"/>
    <s v="FM18-7-11-2026"/>
  </r>
  <r>
    <x v="58"/>
    <x v="975"/>
    <n v="1"/>
    <s v="AA 7698 OA"/>
    <x v="8"/>
    <s v="Kerusakan Akibat Keausan dan Ketegangan Berlebih pada Komponen Persneling"/>
    <x v="17"/>
    <s v="FM18-11-11-2026"/>
  </r>
  <r>
    <x v="58"/>
    <x v="975"/>
    <n v="1"/>
    <s v="AA 7072 OA"/>
    <x v="8"/>
    <s v="Kerusakan Akibat Keausan dan Ketegangan Berlebih pada Komponen Persneling"/>
    <x v="17"/>
    <s v="FM18-11-11-2026"/>
  </r>
  <r>
    <x v="58"/>
    <x v="975"/>
    <n v="1"/>
    <s v="AA 7739 OA"/>
    <x v="8"/>
    <s v="Kerusakan Akibat Keausan dan Ketegangan Berlebih pada Komponen Persneling"/>
    <x v="17"/>
    <s v="FM18-11-11-2026"/>
  </r>
  <r>
    <x v="82"/>
    <x v="975"/>
    <n v="1"/>
    <s v="AA 7712 OA"/>
    <x v="8"/>
    <s v="Kerusakan Akibat Keausan dan Ketegangan Berlebih pada Komponen Persneling"/>
    <x v="17"/>
    <s v="FM18-13-11-2026"/>
  </r>
  <r>
    <x v="8"/>
    <x v="975"/>
    <n v="1"/>
    <s v="AA 7806 OA"/>
    <x v="8"/>
    <s v="Kerusakan Akibat Keausan dan Ketegangan Berlebih pada Komponen Persneling"/>
    <x v="17"/>
    <s v="FM18-21-11-2026"/>
  </r>
  <r>
    <x v="64"/>
    <x v="975"/>
    <n v="1"/>
    <s v="AA 7161 OA"/>
    <x v="8"/>
    <s v="Kerusakan Akibat Keausan dan Ketegangan Berlebih pada Komponen Persneling"/>
    <x v="17"/>
    <s v="FM18-24-11-2026"/>
  </r>
  <r>
    <x v="1"/>
    <x v="975"/>
    <n v="1"/>
    <s v="AA 7661 OA"/>
    <x v="8"/>
    <s v="Kerusakan Akibat Keausan dan Ketegangan Berlebih pada Komponen Persneling"/>
    <x v="17"/>
    <s v="FM18-25-11-2026"/>
  </r>
  <r>
    <x v="48"/>
    <x v="975"/>
    <n v="1"/>
    <s v="AA 7814 OA"/>
    <x v="8"/>
    <s v="Kerusakan Akibat Keausan dan Ketegangan Berlebih pada Komponen Persneling"/>
    <x v="17"/>
    <s v="FM18-26-11-2026"/>
  </r>
  <r>
    <x v="65"/>
    <x v="975"/>
    <n v="1"/>
    <s v="AA 7628 OA"/>
    <x v="8"/>
    <s v="Kerusakan Akibat Keausan dan Ketegangan Berlebih pada Komponen Persneling"/>
    <x v="17"/>
    <s v="FM18-27-11-2026"/>
  </r>
  <r>
    <x v="32"/>
    <x v="975"/>
    <n v="1"/>
    <s v="AA 7708 OA"/>
    <x v="8"/>
    <s v="Kerusakan Akibat Keausan dan Ketegangan Berlebih pada Komponen Persneling"/>
    <x v="17"/>
    <s v="FM18-2-12-2026"/>
  </r>
  <r>
    <x v="83"/>
    <x v="975"/>
    <n v="1"/>
    <s v="AA 7295 OA"/>
    <x v="8"/>
    <s v="Kerusakan Akibat Keausan dan Ketegangan Berlebih pada Komponen Persneling"/>
    <x v="17"/>
    <s v="FM18-7-12-2026"/>
  </r>
  <r>
    <x v="83"/>
    <x v="975"/>
    <n v="1"/>
    <s v="AA 7570 OA"/>
    <x v="8"/>
    <s v="Kerusakan Akibat Keausan dan Ketegangan Berlebih pada Komponen Persneling"/>
    <x v="17"/>
    <s v="FM18-7-12-2026"/>
  </r>
  <r>
    <x v="42"/>
    <x v="975"/>
    <n v="1"/>
    <s v="AA 7547 OA"/>
    <x v="8"/>
    <s v="Kerusakan Akibat Keausan dan Ketegangan Berlebih pada Komponen Persneling"/>
    <x v="17"/>
    <s v="FM18-9-12-2026"/>
  </r>
  <r>
    <x v="45"/>
    <x v="975"/>
    <n v="1"/>
    <s v="AA 7616 OA"/>
    <x v="8"/>
    <s v="Kerusakan Akibat Keausan dan Ketegangan Berlebih pada Komponen Persneling"/>
    <x v="17"/>
    <s v="FM18-10-12-2026"/>
  </r>
  <r>
    <x v="13"/>
    <x v="975"/>
    <n v="1"/>
    <s v="AA 7761 OA"/>
    <x v="8"/>
    <s v="Kerusakan Akibat Keausan dan Ketegangan Berlebih pada Komponen Persneling"/>
    <x v="17"/>
    <s v="FM18-12-12-2026"/>
  </r>
  <r>
    <x v="0"/>
    <x v="975"/>
    <n v="1"/>
    <s v="AA 7550 OA"/>
    <x v="8"/>
    <s v="Kerusakan Akibat Keausan dan Ketegangan Berlebih pada Komponen Persneling"/>
    <x v="17"/>
    <s v="FM18-13-12-2026"/>
  </r>
  <r>
    <x v="87"/>
    <x v="975"/>
    <n v="1"/>
    <s v="AA 7288 OA"/>
    <x v="8"/>
    <s v="Kerusakan Akibat Keausan dan Ketegangan Berlebih pada Komponen Persneling"/>
    <x v="17"/>
    <s v="FM18-14-12-2026"/>
  </r>
  <r>
    <x v="56"/>
    <x v="975"/>
    <n v="1"/>
    <s v="AA 7715 OA"/>
    <x v="8"/>
    <s v="Kerusakan Akibat Keausan dan Ketegangan Berlebih pada Komponen Persneling"/>
    <x v="17"/>
    <s v="FM18-17-12-2026"/>
  </r>
  <r>
    <x v="69"/>
    <x v="975"/>
    <n v="1"/>
    <s v="AA 7628 OA"/>
    <x v="8"/>
    <s v="Kerusakan Akibat Keausan dan Ketegangan Berlebih pada Komponen Persneling"/>
    <x v="17"/>
    <s v="FM18-18-12-2026"/>
  </r>
  <r>
    <x v="69"/>
    <x v="975"/>
    <n v="1"/>
    <s v="AA 7764 OA"/>
    <x v="8"/>
    <s v="Kerusakan Akibat Keausan dan Ketegangan Berlebih pada Komponen Persneling"/>
    <x v="17"/>
    <s v="FM18-18-12-2026"/>
  </r>
  <r>
    <x v="69"/>
    <x v="975"/>
    <n v="1"/>
    <s v="AA 7716 OA"/>
    <x v="8"/>
    <s v="Kerusakan Akibat Keausan dan Ketegangan Berlebih pada Komponen Persneling"/>
    <x v="17"/>
    <s v="FM18-18-12-2026"/>
  </r>
  <r>
    <x v="33"/>
    <x v="975"/>
    <n v="1"/>
    <s v="AA 7616 OA"/>
    <x v="8"/>
    <s v="Kerusakan Akibat Keausan dan Ketegangan Berlebih pada Komponen Persneling"/>
    <x v="17"/>
    <s v="FM18-22-12-2026"/>
  </r>
  <r>
    <x v="9"/>
    <x v="975"/>
    <n v="1"/>
    <s v="AA 7661 OA"/>
    <x v="8"/>
    <s v="Kerusakan Akibat Keausan dan Ketegangan Berlebih pada Komponen Persneling"/>
    <x v="17"/>
    <s v="FM18-23-12-2026"/>
  </r>
  <r>
    <x v="10"/>
    <x v="975"/>
    <n v="1"/>
    <s v="AA 7161 OA"/>
    <x v="8"/>
    <s v="Kerusakan Akibat Keausan dan Ketegangan Berlebih pada Komponen Persneling"/>
    <x v="17"/>
    <s v="FM18-25-12-2026"/>
  </r>
  <r>
    <x v="26"/>
    <x v="975"/>
    <n v="1"/>
    <s v="AA 7595 OA"/>
    <x v="8"/>
    <s v="Kerusakan Akibat Keausan dan Ketegangan Berlebih pada Komponen Persneling"/>
    <x v="17"/>
    <s v="FM18-26-12-2026"/>
  </r>
  <r>
    <x v="50"/>
    <x v="975"/>
    <n v="1"/>
    <s v="AA 7269 OA"/>
    <x v="8"/>
    <s v="Kerusakan Akibat Keausan dan Ketegangan Berlebih pada Komponen Persneling"/>
    <x v="17"/>
    <s v="FM18-31-12-2026"/>
  </r>
  <r>
    <x v="16"/>
    <x v="976"/>
    <n v="1"/>
    <s v="AA 7764 OA"/>
    <x v="8"/>
    <s v="Kerusakan Akibat Keausan dan Ketegangan Berlebih pada Komponen Persneling"/>
    <x v="17"/>
    <s v="FM18-6-12-2026"/>
  </r>
  <r>
    <x v="30"/>
    <x v="977"/>
    <n v="2"/>
    <s v="AA 7098 OA"/>
    <x v="8"/>
    <s v="Kerusakan Akibat Keausan dan Ketegangan Berlebih pada Komponen Persneling"/>
    <x v="17"/>
    <s v="FM18-27-1-2026"/>
  </r>
  <r>
    <x v="20"/>
    <x v="978"/>
    <n v="2"/>
    <s v="AA 7583 OA // MERCY"/>
    <x v="8"/>
    <s v="Kerusakan Akibat Keausan dan Ketegangan Berlebih pada Komponen Persneling"/>
    <x v="17"/>
    <s v="FM18-30-1-2026"/>
  </r>
  <r>
    <x v="20"/>
    <x v="979"/>
    <n v="2"/>
    <s v="AA 7583 OA // MERCY"/>
    <x v="8"/>
    <s v="Kerusakan Akibat Keausan dan Ketegangan Berlebih pada Komponen Persneling"/>
    <x v="17"/>
    <s v="FM18-30-1-2026"/>
  </r>
  <r>
    <x v="21"/>
    <x v="980"/>
    <n v="1"/>
    <s v="AA 7682 OA"/>
    <x v="8"/>
    <s v="Kerusakan Akibat Keausan dan Ketegangan Berlebih pada Komponen Persneling"/>
    <x v="17"/>
    <s v="FM18-31-1-2026"/>
  </r>
  <r>
    <x v="30"/>
    <x v="981"/>
    <n v="1"/>
    <s v="AA 7098 OA"/>
    <x v="8"/>
    <s v="Kerusakan Akibat Keausan dan Ketegangan Berlebih pada Komponen Persneling"/>
    <x v="17"/>
    <s v="FM18-27-1-2026"/>
  </r>
  <r>
    <x v="67"/>
    <x v="981"/>
    <n v="1"/>
    <s v="D 7526 LA"/>
    <x v="8"/>
    <s v="Kerusakan Akibat Keausan dan Ketegangan Berlebih pada Komponen Persneling"/>
    <x v="17"/>
    <s v="FM18-5-11-2026"/>
  </r>
  <r>
    <x v="75"/>
    <x v="981"/>
    <n v="1"/>
    <s v="AA 7780 OA"/>
    <x v="8"/>
    <s v="Kerusakan Akibat Keausan dan Ketegangan Berlebih pada Komponen Persneling"/>
    <x v="17"/>
    <s v="FM18-12-11-2026"/>
  </r>
  <r>
    <x v="21"/>
    <x v="982"/>
    <n v="1"/>
    <s v="AA 7682 OA"/>
    <x v="8"/>
    <s v="Kerusakan Akibat Keausan dan Ketegangan Berlebih pada Komponen Persneling"/>
    <x v="17"/>
    <s v="FM18-31-1-2026"/>
  </r>
  <r>
    <x v="75"/>
    <x v="983"/>
    <n v="2"/>
    <s v="AA 7780 OA"/>
    <x v="8"/>
    <s v="Kerusakan Akibat Keausan dan Ketegangan Berlebih pada Komponen Persneling"/>
    <x v="17"/>
    <s v="FM18-12-11-2026"/>
  </r>
  <r>
    <x v="1"/>
    <x v="983"/>
    <n v="2"/>
    <s v="AA 7644 OA // CADANGAN"/>
    <x v="8"/>
    <s v="Kerusakan Akibat Keausan dan Ketegangan Berlebih pada Komponen Persneling"/>
    <x v="17"/>
    <s v="FM18-25-11-2026"/>
  </r>
  <r>
    <x v="30"/>
    <x v="984"/>
    <n v="1"/>
    <s v="AA 7098 OA"/>
    <x v="8"/>
    <s v="Kerusakan Akibat Keausan dan Ketegangan Berlebih pada Komponen Persneling"/>
    <x v="17"/>
    <s v="FM18-27-1-2026"/>
  </r>
  <r>
    <x v="23"/>
    <x v="985"/>
    <n v="2"/>
    <s v="AA 7288 OA"/>
    <x v="8"/>
    <s v="Kerusakan Akibat Keausan dan Ketegangan Berlebih pada Komponen Persneling"/>
    <x v="17"/>
    <s v="FM18-11-12-2026"/>
  </r>
  <r>
    <x v="21"/>
    <x v="986"/>
    <n v="2"/>
    <s v="AA 7682 OA"/>
    <x v="8"/>
    <s v="Kerusakan Akibat Keausan dan Ketegangan Berlebih pada Komponen Persneling"/>
    <x v="17"/>
    <s v="FM18-31-1-2026"/>
  </r>
  <r>
    <x v="67"/>
    <x v="987"/>
    <n v="1"/>
    <s v="D 7526 LA"/>
    <x v="8"/>
    <s v="Kerusakan Akibat Keausan dan Ketegangan Berlebih pada Komponen Persneling"/>
    <x v="17"/>
    <s v="FM18-5-11-2026"/>
  </r>
  <r>
    <x v="67"/>
    <x v="988"/>
    <n v="1"/>
    <s v="D 7526 LA"/>
    <x v="8"/>
    <s v="Kerusakan Akibat Keausan dan Ketegangan Berlebih pada Komponen Persneling"/>
    <x v="17"/>
    <s v="FM18-5-11-2026"/>
  </r>
  <r>
    <x v="75"/>
    <x v="989"/>
    <n v="2"/>
    <s v="AA 7780 OA"/>
    <x v="8"/>
    <s v="Kerusakan Akibat Keausan dan Ketegangan Berlebih pada Komponen Persneling"/>
    <x v="17"/>
    <s v="FM18-12-11-2026"/>
  </r>
  <r>
    <x v="1"/>
    <x v="989"/>
    <n v="1"/>
    <s v="AA 7644 OA // CADANGAN"/>
    <x v="8"/>
    <s v="Kerusakan Akibat Keausan dan Ketegangan Berlebih pada Komponen Persneling"/>
    <x v="17"/>
    <s v="FM18-25-11-2026"/>
  </r>
  <r>
    <x v="23"/>
    <x v="990"/>
    <n v="2"/>
    <s v="AA 7288 OA"/>
    <x v="8"/>
    <s v="Kerusakan Akibat Keausan dan Ketegangan Berlebih pada Komponen Persneling"/>
    <x v="17"/>
    <s v="FM18-11-12-2026"/>
  </r>
  <r>
    <x v="85"/>
    <x v="991"/>
    <n v="2"/>
    <s v="AA 7581 OA // MERCY"/>
    <x v="8"/>
    <s v="Kerusakan Akibat Keausan dan Ketegangan Berlebih pada Komponen Persneling"/>
    <x v="17"/>
    <s v="FM18-24-1-2026"/>
  </r>
  <r>
    <x v="43"/>
    <x v="992"/>
    <n v="2"/>
    <s v="BA 7001 PU // MERCY"/>
    <x v="8"/>
    <s v="Kerusakan Akibat Keausan dan Ketegangan Berlebih pada Komponen Persneling"/>
    <x v="17"/>
    <s v="FM18-16-11-2026"/>
  </r>
  <r>
    <x v="4"/>
    <x v="993"/>
    <n v="4"/>
    <s v="AA 7697 OA // MERCY"/>
    <x v="8"/>
    <s v="Kerusakan Akibat Keausan dan Ketegangan Berlebih pada Komponen Persneling"/>
    <x v="17"/>
    <s v="FM18-8-1-2026"/>
  </r>
  <r>
    <x v="58"/>
    <x v="994"/>
    <n v="1"/>
    <s v="AA 7072 OA"/>
    <x v="8"/>
    <s v="Kerusakan Akibat Keausan dan Ketegangan Berlebih pada Komponen Persneling"/>
    <x v="17"/>
    <s v="FM18-11-11-2026"/>
  </r>
  <r>
    <x v="48"/>
    <x v="995"/>
    <n v="1"/>
    <s v="AA 7814 OA"/>
    <x v="8"/>
    <s v="Kerusakan Akibat Keausan dan Ketegangan Berlebih pada Komponen Persneling"/>
    <x v="17"/>
    <s v="FM18-26-11-2026"/>
  </r>
  <r>
    <x v="75"/>
    <x v="996"/>
    <n v="1"/>
    <s v="AA 7780 OA"/>
    <x v="8"/>
    <s v="Kerusakan Akibat Keausan dan Ketegangan Berlebih pada Komponen Persneling"/>
    <x v="17"/>
    <s v="FM18-12-11-2026"/>
  </r>
  <r>
    <x v="26"/>
    <x v="997"/>
    <n v="1"/>
    <s v="AA 7202 OA"/>
    <x v="8"/>
    <s v="Kerusakan Akibat Keausan dan Ketegangan Berlebih pada Komponen Persneling"/>
    <x v="17"/>
    <s v="FM18-26-12-2026"/>
  </r>
  <r>
    <x v="30"/>
    <x v="998"/>
    <n v="1"/>
    <s v="AA 7098 OA"/>
    <x v="8"/>
    <s v="Kerusakan Akibat Keausan dan Ketegangan Berlebih pada Komponen Persneling"/>
    <x v="17"/>
    <s v="FM18-27-1-2026"/>
  </r>
  <r>
    <x v="30"/>
    <x v="999"/>
    <n v="1"/>
    <s v="AA 7615 OA"/>
    <x v="8"/>
    <s v="Kerusakan Akibat Keausan dan Ketegangan Berlebih pada Komponen Persneling"/>
    <x v="17"/>
    <s v="FM18-27-1-2026"/>
  </r>
  <r>
    <x v="94"/>
    <x v="1000"/>
    <n v="1"/>
    <s v="AA 7593 OA"/>
    <x v="8"/>
    <s v="Kerusakan Akibat Keausan dan Ketegangan Berlebih pada Komponen Persneling"/>
    <x v="17"/>
    <s v="FM18-30-11-2026"/>
  </r>
  <r>
    <x v="73"/>
    <x v="1001"/>
    <n v="2"/>
    <s v="AA 7067 OA"/>
    <x v="8"/>
    <s v="Kerusakan Akibat Keausan dan Ketegangan Berlebih pada Komponen Persneling"/>
    <x v="17"/>
    <s v="FM18-15-1-2026"/>
  </r>
  <r>
    <x v="4"/>
    <x v="1002"/>
    <n v="1"/>
    <s v="AA 7730 OA"/>
    <x v="8"/>
    <s v="Kerusakan Akibat Keausan dan Ketegangan Berlebih pada Komponen Persneling"/>
    <x v="17"/>
    <s v="FM18-8-1-2026"/>
  </r>
  <r>
    <x v="4"/>
    <x v="1003"/>
    <n v="1"/>
    <s v="AA 7730 OA"/>
    <x v="8"/>
    <s v="Kerusakan Akibat Keausan dan Ketegangan Berlebih pada Komponen Persneling"/>
    <x v="17"/>
    <s v="FM18-8-1-2026"/>
  </r>
  <r>
    <x v="72"/>
    <x v="1004"/>
    <n v="2"/>
    <s v="AA 7663 OA"/>
    <x v="8"/>
    <s v="Kerusakan Akibat Keausan dan Ketegangan Berlebih pada Komponen Persneling"/>
    <x v="17"/>
    <s v="FM18-3-1-2026"/>
  </r>
  <r>
    <x v="15"/>
    <x v="1004"/>
    <n v="2"/>
    <s v="AA 7813 OA"/>
    <x v="8"/>
    <s v="Kerusakan Akibat Keausan dan Ketegangan Berlebih pada Komponen Persneling"/>
    <x v="17"/>
    <s v="FM18-22-1-2026"/>
  </r>
  <r>
    <x v="38"/>
    <x v="1004"/>
    <n v="2"/>
    <s v="B 7728 IZ ( PINJAM 7559 OA )"/>
    <x v="8"/>
    <s v="Kerusakan Akibat Keausan dan Ketegangan Berlebih pada Komponen Persneling"/>
    <x v="17"/>
    <s v="FM18-22-11-2026"/>
  </r>
  <r>
    <x v="12"/>
    <x v="1005"/>
    <n v="1"/>
    <s v="AA 7522 OA // MERCY"/>
    <x v="8"/>
    <s v="Kerusakan Akibat Keausan dan Ketegangan Berlebih pada Komponen Persneling"/>
    <x v="17"/>
    <s v="FM18-20-12-2026"/>
  </r>
  <r>
    <x v="57"/>
    <x v="1006"/>
    <n v="1"/>
    <s v="AA 7522 OA // MERCY"/>
    <x v="8"/>
    <s v="Kerusakan Akibat Keausan dan Ketegangan Berlebih pada Komponen Persneling"/>
    <x v="17"/>
    <s v="FM18-8-12-2026"/>
  </r>
  <r>
    <x v="60"/>
    <x v="1007"/>
    <n v="1"/>
    <s v="AA 7268 OA"/>
    <x v="8"/>
    <s v="Kerusakan Akibat Keausan dan Ketegangan Berlebih pada Komponen Persneling"/>
    <x v="17"/>
    <s v="FM18-2-1-2026"/>
  </r>
  <r>
    <x v="60"/>
    <x v="1008"/>
    <n v="2"/>
    <s v="AA 7731 OA"/>
    <x v="8"/>
    <s v="Kerusakan Akibat Keausan dan Ketegangan Berlebih pada Komponen Persneling"/>
    <x v="17"/>
    <s v="FM18-2-1-2026"/>
  </r>
  <r>
    <x v="11"/>
    <x v="1009"/>
    <n v="1"/>
    <s v="AA 7712 OA"/>
    <x v="8"/>
    <s v="Kerusakan Akibat Keausan dan Ketegangan Berlebih pada Komponen Persneling"/>
    <x v="17"/>
    <s v="FM18-28-1-2026"/>
  </r>
  <r>
    <x v="68"/>
    <x v="1010"/>
    <n v="2"/>
    <s v="AA 7812 OA"/>
    <x v="8"/>
    <s v="Kerusakan Akibat Keausan dan Ketegangan Berlebih pada Komponen Persneling"/>
    <x v="17"/>
    <s v="FM18-16-12-2026"/>
  </r>
  <r>
    <x v="45"/>
    <x v="1011"/>
    <n v="1"/>
    <s v="AA 7807 OA"/>
    <x v="8"/>
    <s v="Kerusakan Akibat Keausan dan Ketegangan Berlebih pada Komponen Persneling"/>
    <x v="17"/>
    <s v="FM18-10-12-2026"/>
  </r>
  <r>
    <x v="49"/>
    <x v="1012"/>
    <n v="1"/>
    <s v="AA 7296 OA"/>
    <x v="8"/>
    <s v="Kerusakan Akibat Keausan dan Ketegangan Berlebih pada Komponen Persneling"/>
    <x v="17"/>
    <s v="FM18-10-11-2026"/>
  </r>
  <r>
    <x v="36"/>
    <x v="1013"/>
    <n v="1"/>
    <s v="AA 7149 OA"/>
    <x v="8"/>
    <s v="Kerusakan Akibat Keausan dan Ketegangan Berlebih pada Komponen Persneling"/>
    <x v="17"/>
    <s v="FM18-28-11-2026"/>
  </r>
  <r>
    <x v="24"/>
    <x v="1014"/>
    <n v="1"/>
    <s v="AA 7628 OA"/>
    <x v="9"/>
    <s v="Kerusakan Akibat Keausan dan Ketegangan Berlebihan pada Sistem Suspensi"/>
    <x v="18"/>
    <s v="FM19-1-1-2026"/>
  </r>
  <r>
    <x v="29"/>
    <x v="1014"/>
    <n v="1"/>
    <s v="AA 7226 OA"/>
    <x v="9"/>
    <s v="Kerusakan Akibat Keausan dan Ketegangan Berlebihan pada Sistem Suspensi"/>
    <x v="18"/>
    <s v="FM19-29-11-2026"/>
  </r>
  <r>
    <x v="73"/>
    <x v="1015"/>
    <n v="1"/>
    <s v="AA 7067 OA"/>
    <x v="9"/>
    <s v="Kerusakan Akibat Keausan dan Ketegangan Berlebihan pada Sistem Suspensi"/>
    <x v="18"/>
    <s v="FM19-15-1-2026"/>
  </r>
  <r>
    <x v="64"/>
    <x v="1016"/>
    <n v="1"/>
    <s v="AA 7811 OA"/>
    <x v="9"/>
    <s v="Kerusakan Akibat Keausan dan Ketegangan Berlebihan pada Sistem Suspensi"/>
    <x v="18"/>
    <s v="FM19-24-11-2026"/>
  </r>
  <r>
    <x v="16"/>
    <x v="1017"/>
    <n v="1"/>
    <s v="AA 7582 OA // MERCY"/>
    <x v="9"/>
    <s v="Kerusakan Akibat Keausan dan Ketegangan Berlebihan pada Sistem Suspensi"/>
    <x v="18"/>
    <s v="FM19-6-12-2026"/>
  </r>
  <r>
    <x v="23"/>
    <x v="1018"/>
    <n v="4"/>
    <s v="AA 7520 OA // MERCY"/>
    <x v="9"/>
    <s v="Kerusakan Akibat Keausan dan Ketegangan Berlebihan pada Sistem Suspensi"/>
    <x v="18"/>
    <s v="FM19-11-12-2026"/>
  </r>
  <r>
    <x v="13"/>
    <x v="1019"/>
    <n v="1"/>
    <s v="AA 7753 OA // MERCY"/>
    <x v="9"/>
    <s v="Kerusakan Akibat Keausan dan Ketegangan Berlebihan pada Sistem Suspensi"/>
    <x v="18"/>
    <s v="FM19-12-12-2026"/>
  </r>
  <r>
    <x v="72"/>
    <x v="1020"/>
    <n v="1"/>
    <s v="AA 7794 OA // MERCY"/>
    <x v="9"/>
    <s v="Kerusakan Akibat Keausan dan Ketegangan Berlebihan pada Sistem Suspensi"/>
    <x v="18"/>
    <s v="FM19-3-1-2026"/>
  </r>
  <r>
    <x v="36"/>
    <x v="1021"/>
    <n v="1"/>
    <s v="AA 7725 OA"/>
    <x v="9"/>
    <s v="Kerusakan Akibat Keausan dan Ketegangan Berlebihan pada Sistem Suspensi"/>
    <x v="18"/>
    <s v="FM19-28-11-2026"/>
  </r>
  <r>
    <x v="64"/>
    <x v="1022"/>
    <n v="1"/>
    <s v="AA 7725 OA"/>
    <x v="9"/>
    <s v="Kerusakan Akibat Keausan dan Ketegangan Berlebihan pada Sistem Suspensi"/>
    <x v="18"/>
    <s v="FM19-24-11-2026"/>
  </r>
  <r>
    <x v="64"/>
    <x v="1023"/>
    <n v="1"/>
    <s v="AA 7811 OA"/>
    <x v="9"/>
    <s v="Kerusakan Akibat Keausan dan Ketegangan Berlebihan pada Sistem Suspensi"/>
    <x v="18"/>
    <s v="FM19-24-11-2026"/>
  </r>
  <r>
    <x v="6"/>
    <x v="1024"/>
    <n v="2"/>
    <s v="BA 7033 PU // MERCY ( 7640 OA )"/>
    <x v="9"/>
    <s v="Kerusakan Akibat Keausan dan Ketegangan Berlebihan pada Sistem Suspensi"/>
    <x v="18"/>
    <s v="FM19-15-11-2026"/>
  </r>
  <r>
    <x v="51"/>
    <x v="1025"/>
    <n v="1"/>
    <s v="AA 7809 OA"/>
    <x v="9"/>
    <s v="Kerusakan Akibat Keausan dan Ketegangan Berlebihan pada Sistem Suspensi"/>
    <x v="18"/>
    <s v="FM19-5-1-2026"/>
  </r>
  <r>
    <x v="23"/>
    <x v="1026"/>
    <n v="2"/>
    <s v="AA 7520 OA // MERCY"/>
    <x v="9"/>
    <s v="Kerusakan Akibat Keausan dan Ketegangan Berlebihan pada Sistem Suspensi"/>
    <x v="18"/>
    <s v="FM19-11-12-2026"/>
  </r>
  <r>
    <x v="51"/>
    <x v="1027"/>
    <n v="1"/>
    <s v="AA 7809 OA"/>
    <x v="9"/>
    <s v="Kerusakan Akibat Keausan dan Ketegangan Berlebihan pada Sistem Suspensi"/>
    <x v="18"/>
    <s v="FM19-5-1-2026"/>
  </r>
  <r>
    <x v="0"/>
    <x v="1028"/>
    <n v="2"/>
    <s v="AA 7803 OA"/>
    <x v="9"/>
    <s v="Kerusakan Akibat Keausan dan Ketegangan Berlebihan pada Sistem Suspensi"/>
    <x v="18"/>
    <s v="FM19-13-12-2026"/>
  </r>
  <r>
    <x v="81"/>
    <x v="1029"/>
    <n v="1"/>
    <s v="BA 7033 PU // MERCY"/>
    <x v="9"/>
    <s v="Kerusakan Akibat Keausan dan Ketegangan Berlebihan pada Sistem Suspensi"/>
    <x v="18"/>
    <s v="FM19-9-11-2026"/>
  </r>
  <r>
    <x v="6"/>
    <x v="1029"/>
    <n v="2"/>
    <s v="AA 7640 OA"/>
    <x v="9"/>
    <s v="Kerusakan Akibat Keausan dan Ketegangan Berlebihan pada Sistem Suspensi"/>
    <x v="18"/>
    <s v="FM19-15-11-2026"/>
  </r>
  <r>
    <x v="6"/>
    <x v="1029"/>
    <n v="1"/>
    <s v="AA 7519 OA // MERCY"/>
    <x v="9"/>
    <s v="Kerusakan Akibat Keausan dan Ketegangan Berlebihan pada Sistem Suspensi"/>
    <x v="18"/>
    <s v="FM19-15-11-2026"/>
  </r>
  <r>
    <x v="6"/>
    <x v="1030"/>
    <n v="1"/>
    <s v="BA 7033 PU // MERCY ( 7640 OA )"/>
    <x v="9"/>
    <s v="Kerusakan Akibat Keausan dan Ketegangan Berlebihan pada Sistem Suspensi"/>
    <x v="18"/>
    <s v="FM19-15-11-2026"/>
  </r>
  <r>
    <x v="13"/>
    <x v="1031"/>
    <n v="2"/>
    <s v="AA 7803 OA"/>
    <x v="9"/>
    <s v="Kerusakan Akibat Keausan dan Ketegangan Berlebihan pada Sistem Suspensi"/>
    <x v="18"/>
    <s v="FM19-12-12-2026"/>
  </r>
  <r>
    <x v="79"/>
    <x v="1032"/>
    <n v="1"/>
    <s v="DD 7291 MZ"/>
    <x v="9"/>
    <s v="Kerusakan Akibat Keausan dan Ketegangan Berlebihan pada Sistem Suspensi"/>
    <x v="18"/>
    <s v="FM19-1-12-2026"/>
  </r>
  <r>
    <x v="42"/>
    <x v="1033"/>
    <n v="2"/>
    <s v="DD 7291 MZ"/>
    <x v="9"/>
    <s v="Kerusakan Akibat Keausan dan Ketegangan Berlebihan pada Sistem Suspensi"/>
    <x v="18"/>
    <s v="FM19-9-12-2026"/>
  </r>
  <r>
    <x v="42"/>
    <x v="1033"/>
    <n v="1"/>
    <s v="AA 7724 OA"/>
    <x v="9"/>
    <s v="Kerusakan Akibat Keausan dan Ketegangan Berlebihan pada Sistem Suspensi"/>
    <x v="18"/>
    <s v="FM19-9-12-2026"/>
  </r>
  <r>
    <x v="0"/>
    <x v="1034"/>
    <n v="2"/>
    <s v="AA 7547 OA"/>
    <x v="9"/>
    <s v="Kerusakan Akibat Keausan dan Ketegangan Berlebihan pada Sistem Suspensi"/>
    <x v="18"/>
    <s v="FM19-13-12-2026"/>
  </r>
  <r>
    <x v="63"/>
    <x v="1035"/>
    <n v="2"/>
    <s v="AA 7795 OA"/>
    <x v="9"/>
    <s v="Kerusakan Akibat Keausan dan Ketegangan Berlebihan pada Sistem Suspensi"/>
    <x v="18"/>
    <s v="FM19-20-11-2026"/>
  </r>
  <r>
    <x v="4"/>
    <x v="1036"/>
    <n v="4"/>
    <s v="AA 7697 OA // MERCY"/>
    <x v="9"/>
    <s v="Kerusakan Akibat Keausan dan Ketegangan Berlebihan pada Sistem Suspensi"/>
    <x v="18"/>
    <s v="FM19-8-1-2026"/>
  </r>
  <r>
    <x v="58"/>
    <x v="1036"/>
    <n v="4"/>
    <s v="AA 7202 OA"/>
    <x v="9"/>
    <s v="Kerusakan Akibat Keausan dan Ketegangan Berlebihan pada Sistem Suspensi"/>
    <x v="18"/>
    <s v="FM19-11-11-2026"/>
  </r>
  <r>
    <x v="5"/>
    <x v="1036"/>
    <n v="2"/>
    <s v="AA 7613 OA // MERCY"/>
    <x v="9"/>
    <s v="Kerusakan Akibat Keausan dan Ketegangan Berlebihan pada Sistem Suspensi"/>
    <x v="18"/>
    <s v="FM19-14-11-2026"/>
  </r>
  <r>
    <x v="31"/>
    <x v="1036"/>
    <n v="4"/>
    <s v="AA 7559 OA"/>
    <x v="9"/>
    <s v="Kerusakan Akibat Keausan dan Ketegangan Berlebihan pada Sistem Suspensi"/>
    <x v="18"/>
    <s v="FM19-23-11-2026"/>
  </r>
  <r>
    <x v="65"/>
    <x v="1036"/>
    <n v="3"/>
    <s v="AA 7796 OA // MERCY"/>
    <x v="9"/>
    <s v="Kerusakan Akibat Keausan dan Ketegangan Berlebihan pada Sistem Suspensi"/>
    <x v="18"/>
    <s v="FM19-27-11-2026"/>
  </r>
  <r>
    <x v="29"/>
    <x v="1036"/>
    <n v="2"/>
    <s v="BA 7001 PU // MERCY ( 7620 OA )"/>
    <x v="9"/>
    <s v="Kerusakan Akibat Keausan dan Ketegangan Berlebihan pada Sistem Suspensi"/>
    <x v="18"/>
    <s v="FM19-29-11-2026"/>
  </r>
  <r>
    <x v="32"/>
    <x v="1036"/>
    <n v="2"/>
    <s v="AA 7810 OA // MERCY"/>
    <x v="9"/>
    <s v="Kerusakan Akibat Keausan dan Ketegangan Berlebihan pada Sistem Suspensi"/>
    <x v="18"/>
    <s v="FM19-2-12-2026"/>
  </r>
  <r>
    <x v="16"/>
    <x v="1036"/>
    <n v="5"/>
    <s v="AA 7202 OA"/>
    <x v="9"/>
    <s v="Kerusakan Akibat Keausan dan Ketegangan Berlebihan pada Sistem Suspensi"/>
    <x v="18"/>
    <s v="FM19-6-12-2026"/>
  </r>
  <r>
    <x v="36"/>
    <x v="1037"/>
    <n v="6"/>
    <s v="AA 7270 OA"/>
    <x v="9"/>
    <s v="Kerusakan Akibat Keausan dan Ketegangan Berlebihan pada Sistem Suspensi"/>
    <x v="18"/>
    <s v="FM19-28-11-2026"/>
  </r>
  <r>
    <x v="24"/>
    <x v="1038"/>
    <n v="4"/>
    <s v="AA 7628 OA"/>
    <x v="9"/>
    <s v="Kerusakan Akibat Keausan dan Ketegangan Berlebihan pada Sistem Suspensi"/>
    <x v="18"/>
    <s v="FM19-1-1-2026"/>
  </r>
  <r>
    <x v="55"/>
    <x v="1038"/>
    <n v="2"/>
    <s v="AA 7132 OA"/>
    <x v="9"/>
    <s v="Kerusakan Akibat Keausan dan Ketegangan Berlebihan pada Sistem Suspensi"/>
    <x v="18"/>
    <s v="FM19-29-1-2026"/>
  </r>
  <r>
    <x v="28"/>
    <x v="1039"/>
    <n v="4"/>
    <s v="AA 7763 OA"/>
    <x v="9"/>
    <s v="Kerusakan Akibat Keausan dan Ketegangan Berlebihan pada Sistem Suspensi"/>
    <x v="18"/>
    <s v="FM19-1-11-2026"/>
  </r>
  <r>
    <x v="0"/>
    <x v="1039"/>
    <n v="4"/>
    <s v="AA 7806 OA"/>
    <x v="9"/>
    <s v="Kerusakan Akibat Keausan dan Ketegangan Berlebihan pada Sistem Suspensi"/>
    <x v="18"/>
    <s v="FM19-13-12-2026"/>
  </r>
  <r>
    <x v="33"/>
    <x v="1039"/>
    <n v="1"/>
    <s v="AA 7628 OA"/>
    <x v="9"/>
    <s v="Kerusakan Akibat Keausan dan Ketegangan Berlebihan pada Sistem Suspensi"/>
    <x v="18"/>
    <s v="FM19-22-12-2026"/>
  </r>
  <r>
    <x v="10"/>
    <x v="1039"/>
    <n v="4"/>
    <s v="AA 7812 OA"/>
    <x v="9"/>
    <s v="Kerusakan Akibat Keausan dan Ketegangan Berlebihan pada Sistem Suspensi"/>
    <x v="18"/>
    <s v="FM19-25-12-2026"/>
  </r>
  <r>
    <x v="40"/>
    <x v="1040"/>
    <n v="6"/>
    <s v="AA 7559 OA // MERCY"/>
    <x v="9"/>
    <s v="Kerusakan Akibat Keausan dan Ketegangan Berlebihan pada Sistem Suspensi"/>
    <x v="18"/>
    <s v="FM19-20-1-2026"/>
  </r>
  <r>
    <x v="40"/>
    <x v="1041"/>
    <n v="6"/>
    <s v="AA 7559 OA // MERCY"/>
    <x v="9"/>
    <s v="Kerusakan Akibat Keausan dan Ketegangan Berlebihan pada Sistem Suspensi"/>
    <x v="18"/>
    <s v="FM19-20-1-2026"/>
  </r>
  <r>
    <x v="50"/>
    <x v="1042"/>
    <n v="5"/>
    <s v="AA 7753 OA"/>
    <x v="9"/>
    <s v="Kerusakan Akibat Keausan dan Ketegangan Berlebihan pada Sistem Suspensi"/>
    <x v="18"/>
    <s v="FM19-31-12-2026"/>
  </r>
  <r>
    <x v="31"/>
    <x v="1043"/>
    <n v="2"/>
    <s v="AA 7559 OA // MERCY"/>
    <x v="9"/>
    <s v="Kerusakan Akibat Keausan dan Ketegangan Berlebihan pada Sistem Suspensi"/>
    <x v="18"/>
    <s v="FM19-23-11-2026"/>
  </r>
  <r>
    <x v="31"/>
    <x v="1044"/>
    <n v="2"/>
    <s v="AA 7559 OA // MERCY"/>
    <x v="9"/>
    <s v="Kerusakan Akibat Keausan dan Ketegangan Berlebihan pada Sistem Suspensi"/>
    <x v="18"/>
    <s v="FM19-23-11-2026"/>
  </r>
  <r>
    <x v="17"/>
    <x v="1045"/>
    <n v="2"/>
    <s v="AA 7794 OA"/>
    <x v="9"/>
    <s v="Kerusakan Akibat Keausan dan Ketegangan Berlebihan pada Sistem Suspensi"/>
    <x v="18"/>
    <s v="FM19-18-11-2026"/>
  </r>
  <r>
    <x v="28"/>
    <x v="1046"/>
    <n v="4"/>
    <s v="AA 7520 OA // MERCY"/>
    <x v="9"/>
    <s v="Kerusakan Akibat Keausan dan Ketegangan Berlebihan pada Sistem Suspensi"/>
    <x v="18"/>
    <s v="FM19-1-11-2026"/>
  </r>
  <r>
    <x v="80"/>
    <x v="1047"/>
    <n v="1"/>
    <s v="AA 7813 OA"/>
    <x v="9"/>
    <s v="Kerusakan Akibat Keausan dan Ketegangan Berlebihan pada Sistem Suspensi"/>
    <x v="18"/>
    <s v="FM19-23-1-2026"/>
  </r>
  <r>
    <x v="3"/>
    <x v="1048"/>
    <n v="1"/>
    <s v="AA 7728 OA // MERCY"/>
    <x v="9"/>
    <s v="Kerusakan Akibat Keausan dan Ketegangan Berlebihan pada Sistem Suspensi"/>
    <x v="18"/>
    <s v="FM19-7-1-2026"/>
  </r>
  <r>
    <x v="24"/>
    <x v="1049"/>
    <n v="1"/>
    <s v="AA 7269 OA"/>
    <x v="9"/>
    <s v="Kerusakan Akibat Keausan dan Ketegangan Berlebihan pada Sistem Suspensi"/>
    <x v="18"/>
    <s v="FM19-1-1-2026"/>
  </r>
  <r>
    <x v="39"/>
    <x v="1049"/>
    <n v="1"/>
    <s v="AA 7099 OA"/>
    <x v="9"/>
    <s v="Kerusakan Akibat Keausan dan Ketegangan Berlebihan pada Sistem Suspensi"/>
    <x v="18"/>
    <s v="FM19-12-1-2026"/>
  </r>
  <r>
    <x v="85"/>
    <x v="1049"/>
    <n v="1"/>
    <s v="AA 7616 OA"/>
    <x v="9"/>
    <s v="Kerusakan Akibat Keausan dan Ketegangan Berlebihan pada Sistem Suspensi"/>
    <x v="18"/>
    <s v="FM19-24-1-2026"/>
  </r>
  <r>
    <x v="85"/>
    <x v="1049"/>
    <n v="1"/>
    <s v="AA 7699 OA"/>
    <x v="9"/>
    <s v="Kerusakan Akibat Keausan dan Ketegangan Berlebihan pada Sistem Suspensi"/>
    <x v="18"/>
    <s v="FM19-24-1-2026"/>
  </r>
  <r>
    <x v="55"/>
    <x v="1049"/>
    <n v="1"/>
    <s v="AA 7132 OA"/>
    <x v="9"/>
    <s v="Kerusakan Akibat Keausan dan Ketegangan Berlebihan pada Sistem Suspensi"/>
    <x v="18"/>
    <s v="FM19-29-1-2026"/>
  </r>
  <r>
    <x v="67"/>
    <x v="1049"/>
    <n v="1"/>
    <s v="AA 7606 OA"/>
    <x v="9"/>
    <s v="Kerusakan Akibat Keausan dan Ketegangan Berlebihan pada Sistem Suspensi"/>
    <x v="18"/>
    <s v="FM19-5-11-2026"/>
  </r>
  <r>
    <x v="58"/>
    <x v="1049"/>
    <n v="1"/>
    <s v="AA 7059 OA"/>
    <x v="9"/>
    <s v="Kerusakan Akibat Keausan dan Ketegangan Berlebihan pada Sistem Suspensi"/>
    <x v="18"/>
    <s v="FM19-11-11-2026"/>
  </r>
  <r>
    <x v="48"/>
    <x v="1049"/>
    <n v="1"/>
    <s v="AA 7613 OA"/>
    <x v="9"/>
    <s v="Kerusakan Akibat Keausan dan Ketegangan Berlebihan pada Sistem Suspensi"/>
    <x v="18"/>
    <s v="FM19-26-11-2026"/>
  </r>
  <r>
    <x v="94"/>
    <x v="1049"/>
    <n v="1"/>
    <s v="AA 7740 OA"/>
    <x v="9"/>
    <s v="Kerusakan Akibat Keausan dan Ketegangan Berlebihan pada Sistem Suspensi"/>
    <x v="18"/>
    <s v="FM19-30-11-2026"/>
  </r>
  <r>
    <x v="32"/>
    <x v="1049"/>
    <n v="1"/>
    <s v="AA 7786 OA"/>
    <x v="9"/>
    <s v="Kerusakan Akibat Keausan dan Ketegangan Berlebihan pada Sistem Suspensi"/>
    <x v="18"/>
    <s v="FM19-2-12-2026"/>
  </r>
  <r>
    <x v="2"/>
    <x v="1049"/>
    <n v="1"/>
    <s v="AA 7202 OA"/>
    <x v="9"/>
    <s v="Kerusakan Akibat Keausan dan Ketegangan Berlebihan pada Sistem Suspensi"/>
    <x v="18"/>
    <s v="FM19-27-12-2026"/>
  </r>
  <r>
    <x v="46"/>
    <x v="1049"/>
    <n v="1"/>
    <s v="AA 7628 OA"/>
    <x v="9"/>
    <s v="Kerusakan Akibat Keausan dan Ketegangan Berlebihan pada Sistem Suspensi"/>
    <x v="18"/>
    <s v="FM19-28-12-2026"/>
  </r>
  <r>
    <x v="44"/>
    <x v="1050"/>
    <n v="2"/>
    <s v="AA 7066 OA"/>
    <x v="9"/>
    <s v="Kerusakan Akibat Keausan dan Ketegangan Berlebihan pada Sistem Suspensi"/>
    <x v="18"/>
    <s v="FM19-17-1-2026"/>
  </r>
  <r>
    <x v="3"/>
    <x v="1051"/>
    <n v="1"/>
    <s v="AA 7056 OA"/>
    <x v="9"/>
    <s v="Kerusakan Akibat Keausan dan Ketegangan Berlebihan pada Sistem Suspensi"/>
    <x v="18"/>
    <s v="FM19-7-1-2026"/>
  </r>
  <r>
    <x v="52"/>
    <x v="1051"/>
    <n v="1"/>
    <s v="AA 7535 OA"/>
    <x v="9"/>
    <s v="Kerusakan Akibat Keausan dan Ketegangan Berlebihan pada Sistem Suspensi"/>
    <x v="18"/>
    <s v="FM19-9-1-2026"/>
  </r>
  <r>
    <x v="54"/>
    <x v="1051"/>
    <n v="1"/>
    <s v="AA 7765 OA"/>
    <x v="9"/>
    <s v="Kerusakan Akibat Keausan dan Ketegangan Berlebihan pada Sistem Suspensi"/>
    <x v="18"/>
    <s v="FM19-13-1-2026"/>
  </r>
  <r>
    <x v="40"/>
    <x v="1051"/>
    <n v="1"/>
    <s v="AA 7226 OA"/>
    <x v="9"/>
    <s v="Kerusakan Akibat Keausan dan Ketegangan Berlebihan pada Sistem Suspensi"/>
    <x v="18"/>
    <s v="FM19-20-1-2026"/>
  </r>
  <r>
    <x v="15"/>
    <x v="1051"/>
    <n v="1"/>
    <s v="AA 7642 OA"/>
    <x v="9"/>
    <s v="Kerusakan Akibat Keausan dan Ketegangan Berlebihan pada Sistem Suspensi"/>
    <x v="18"/>
    <s v="FM19-22-1-2026"/>
  </r>
  <r>
    <x v="78"/>
    <x v="1051"/>
    <n v="1"/>
    <s v="AA 7594 OA"/>
    <x v="9"/>
    <s v="Kerusakan Akibat Keausan dan Ketegangan Berlebihan pada Sistem Suspensi"/>
    <x v="18"/>
    <s v="FM19-25-1-2026"/>
  </r>
  <r>
    <x v="30"/>
    <x v="1051"/>
    <n v="1"/>
    <s v="AA 7098 OA"/>
    <x v="9"/>
    <s v="Kerusakan Akibat Keausan dan Ketegangan Berlebihan pada Sistem Suspensi"/>
    <x v="18"/>
    <s v="FM19-27-1-2026"/>
  </r>
  <r>
    <x v="91"/>
    <x v="1051"/>
    <n v="1"/>
    <s v="AA 7535 OA"/>
    <x v="9"/>
    <s v="Kerusakan Akibat Keausan dan Ketegangan Berlebihan pada Sistem Suspensi"/>
    <x v="18"/>
    <s v="FM19-5-2-2026"/>
  </r>
  <r>
    <x v="28"/>
    <x v="1051"/>
    <n v="1"/>
    <s v="AA 7739 OA"/>
    <x v="9"/>
    <s v="Kerusakan Akibat Keausan dan Ketegangan Berlebihan pada Sistem Suspensi"/>
    <x v="18"/>
    <s v="FM19-1-11-2026"/>
  </r>
  <r>
    <x v="28"/>
    <x v="1051"/>
    <n v="1"/>
    <s v="AA 7762 OA"/>
    <x v="9"/>
    <s v="Kerusakan Akibat Keausan dan Ketegangan Berlebihan pada Sistem Suspensi"/>
    <x v="18"/>
    <s v="FM19-1-11-2026"/>
  </r>
  <r>
    <x v="36"/>
    <x v="1051"/>
    <n v="1"/>
    <s v="AA 7027 OA"/>
    <x v="9"/>
    <s v="Kerusakan Akibat Keausan dan Ketegangan Berlebihan pada Sistem Suspensi"/>
    <x v="18"/>
    <s v="FM19-28-11-2026"/>
  </r>
  <r>
    <x v="89"/>
    <x v="1051"/>
    <n v="1"/>
    <s v="AA 7026 OA"/>
    <x v="9"/>
    <s v="Kerusakan Akibat Keausan dan Ketegangan Berlebihan pada Sistem Suspensi"/>
    <x v="18"/>
    <s v="FM19-4-12-2026"/>
  </r>
  <r>
    <x v="41"/>
    <x v="1051"/>
    <n v="1"/>
    <s v="AA 7698 OA"/>
    <x v="9"/>
    <s v="Kerusakan Akibat Keausan dan Ketegangan Berlebihan pada Sistem Suspensi"/>
    <x v="18"/>
    <s v="FM19-5-12-2026"/>
  </r>
  <r>
    <x v="83"/>
    <x v="1051"/>
    <n v="1"/>
    <s v="AA 7202 OA"/>
    <x v="9"/>
    <s v="Kerusakan Akibat Keausan dan Ketegangan Berlebihan pada Sistem Suspensi"/>
    <x v="18"/>
    <s v="FM19-7-12-2026"/>
  </r>
  <r>
    <x v="13"/>
    <x v="1051"/>
    <n v="1"/>
    <s v="AA 7743 OA"/>
    <x v="9"/>
    <s v="Kerusakan Akibat Keausan dan Ketegangan Berlebihan pada Sistem Suspensi"/>
    <x v="18"/>
    <s v="FM19-12-12-2026"/>
  </r>
  <r>
    <x v="0"/>
    <x v="1051"/>
    <n v="1"/>
    <s v="AA 7806 OA"/>
    <x v="9"/>
    <s v="Kerusakan Akibat Keausan dan Ketegangan Berlebihan pada Sistem Suspensi"/>
    <x v="18"/>
    <s v="FM19-13-12-2026"/>
  </r>
  <r>
    <x v="0"/>
    <x v="1051"/>
    <n v="1"/>
    <s v="AA 7763 OA"/>
    <x v="9"/>
    <s v="Kerusakan Akibat Keausan dan Ketegangan Berlebihan pada Sistem Suspensi"/>
    <x v="18"/>
    <s v="FM19-13-12-2026"/>
  </r>
  <r>
    <x v="70"/>
    <x v="1051"/>
    <n v="1"/>
    <s v="AA 7621 OA"/>
    <x v="9"/>
    <s v="Kerusakan Akibat Keausan dan Ketegangan Berlebihan pada Sistem Suspensi"/>
    <x v="18"/>
    <s v="FM19-19-12-2026"/>
  </r>
  <r>
    <x v="33"/>
    <x v="1051"/>
    <n v="1"/>
    <s v="AA 7628 OA"/>
    <x v="9"/>
    <s v="Kerusakan Akibat Keausan dan Ketegangan Berlebihan pada Sistem Suspensi"/>
    <x v="18"/>
    <s v="FM19-22-12-2026"/>
  </r>
  <r>
    <x v="9"/>
    <x v="1051"/>
    <n v="1"/>
    <s v="AA 7715 OA"/>
    <x v="9"/>
    <s v="Kerusakan Akibat Keausan dan Ketegangan Berlebihan pada Sistem Suspensi"/>
    <x v="18"/>
    <s v="FM19-23-12-2026"/>
  </r>
  <r>
    <x v="10"/>
    <x v="1051"/>
    <n v="1"/>
    <s v="AA 7812 OA"/>
    <x v="9"/>
    <s v="Kerusakan Akibat Keausan dan Ketegangan Berlebihan pada Sistem Suspensi"/>
    <x v="18"/>
    <s v="FM19-25-12-2026"/>
  </r>
  <r>
    <x v="27"/>
    <x v="1051"/>
    <n v="1"/>
    <s v="AA 7816 OA"/>
    <x v="9"/>
    <s v="Kerusakan Akibat Keausan dan Ketegangan Berlebihan pada Sistem Suspensi"/>
    <x v="18"/>
    <s v="FM19-29-12-2026"/>
  </r>
  <r>
    <x v="50"/>
    <x v="1051"/>
    <n v="1"/>
    <s v="AA 7133 OA"/>
    <x v="9"/>
    <s v="Kerusakan Akibat Keausan dan Ketegangan Berlebihan pada Sistem Suspensi"/>
    <x v="18"/>
    <s v="FM19-31-12-2026"/>
  </r>
  <r>
    <x v="80"/>
    <x v="1052"/>
    <n v="1"/>
    <s v="AA 7559 OA // MERCY"/>
    <x v="9"/>
    <s v="Kerusakan Akibat Keausan dan Ketegangan Berlebihan pada Sistem Suspensi"/>
    <x v="18"/>
    <s v="FM19-23-1-2026"/>
  </r>
  <r>
    <x v="24"/>
    <x v="1053"/>
    <n v="1"/>
    <s v="AA 7628 OA"/>
    <x v="9"/>
    <s v="Kerusakan Akibat Keausan dan Ketegangan Berlebihan pada Sistem Suspensi"/>
    <x v="18"/>
    <s v="FM19-1-1-2026"/>
  </r>
  <r>
    <x v="72"/>
    <x v="1053"/>
    <n v="1"/>
    <s v="AA 7765 OA"/>
    <x v="9"/>
    <s v="Kerusakan Akibat Keausan dan Ketegangan Berlebihan pada Sistem Suspensi"/>
    <x v="18"/>
    <s v="FM19-3-1-2026"/>
  </r>
  <r>
    <x v="37"/>
    <x v="1053"/>
    <n v="1"/>
    <s v="AA 7660 OA"/>
    <x v="9"/>
    <s v="Kerusakan Akibat Keausan dan Ketegangan Berlebihan pada Sistem Suspensi"/>
    <x v="18"/>
    <s v="FM19-14-1-2026"/>
  </r>
  <r>
    <x v="44"/>
    <x v="1053"/>
    <n v="1"/>
    <s v="AA 7614 OA"/>
    <x v="9"/>
    <s v="Kerusakan Akibat Keausan dan Ketegangan Berlebihan pada Sistem Suspensi"/>
    <x v="18"/>
    <s v="FM19-17-1-2026"/>
  </r>
  <r>
    <x v="15"/>
    <x v="1053"/>
    <n v="1"/>
    <s v="AA 7741 OA"/>
    <x v="9"/>
    <s v="Kerusakan Akibat Keausan dan Ketegangan Berlebihan pada Sistem Suspensi"/>
    <x v="18"/>
    <s v="FM19-22-1-2026"/>
  </r>
  <r>
    <x v="28"/>
    <x v="1053"/>
    <n v="1"/>
    <s v="AA 7562 OA // MERCY"/>
    <x v="9"/>
    <s v="Kerusakan Akibat Keausan dan Ketegangan Berlebihan pada Sistem Suspensi"/>
    <x v="18"/>
    <s v="FM19-1-11-2026"/>
  </r>
  <r>
    <x v="34"/>
    <x v="1053"/>
    <n v="1"/>
    <s v="AA 7768 OA"/>
    <x v="9"/>
    <s v="Kerusakan Akibat Keausan dan Ketegangan Berlebihan pada Sistem Suspensi"/>
    <x v="18"/>
    <s v="FM19-2-11-2026"/>
  </r>
  <r>
    <x v="49"/>
    <x v="1053"/>
    <n v="1"/>
    <s v="AA 7715 OA"/>
    <x v="9"/>
    <s v="Kerusakan Akibat Keausan dan Ketegangan Berlebihan pada Sistem Suspensi"/>
    <x v="18"/>
    <s v="FM19-10-11-2026"/>
  </r>
  <r>
    <x v="6"/>
    <x v="1053"/>
    <n v="1"/>
    <s v="AA 7763 OA"/>
    <x v="9"/>
    <s v="Kerusakan Akibat Keausan dan Ketegangan Berlebihan pada Sistem Suspensi"/>
    <x v="18"/>
    <s v="FM19-15-11-2026"/>
  </r>
  <r>
    <x v="43"/>
    <x v="1053"/>
    <n v="1"/>
    <s v="AA 7593 OA"/>
    <x v="9"/>
    <s v="Kerusakan Akibat Keausan dan Ketegangan Berlebihan pada Sistem Suspensi"/>
    <x v="18"/>
    <s v="FM19-16-11-2026"/>
  </r>
  <r>
    <x v="17"/>
    <x v="1053"/>
    <n v="1"/>
    <s v="AA 7271 OA"/>
    <x v="9"/>
    <s v="Kerusakan Akibat Keausan dan Ketegangan Berlebihan pada Sistem Suspensi"/>
    <x v="18"/>
    <s v="FM19-18-11-2026"/>
  </r>
  <r>
    <x v="38"/>
    <x v="1053"/>
    <n v="1"/>
    <s v="AA 7595 OA"/>
    <x v="9"/>
    <s v="Kerusakan Akibat Keausan dan Ketegangan Berlebihan pada Sistem Suspensi"/>
    <x v="18"/>
    <s v="FM19-22-11-2026"/>
  </r>
  <r>
    <x v="48"/>
    <x v="1053"/>
    <n v="1"/>
    <s v="AA 7613 OA"/>
    <x v="9"/>
    <s v="Kerusakan Akibat Keausan dan Ketegangan Berlebihan pada Sistem Suspensi"/>
    <x v="18"/>
    <s v="FM19-26-11-2026"/>
  </r>
  <r>
    <x v="42"/>
    <x v="1053"/>
    <n v="1"/>
    <s v="AA 7807 OA"/>
    <x v="9"/>
    <s v="Kerusakan Akibat Keausan dan Ketegangan Berlebihan pada Sistem Suspensi"/>
    <x v="18"/>
    <s v="FM19-9-12-2026"/>
  </r>
  <r>
    <x v="87"/>
    <x v="1053"/>
    <n v="1"/>
    <s v="AA 7594 OA"/>
    <x v="9"/>
    <s v="Kerusakan Akibat Keausan dan Ketegangan Berlebihan pada Sistem Suspensi"/>
    <x v="18"/>
    <s v="FM19-14-12-2026"/>
  </r>
  <r>
    <x v="56"/>
    <x v="1053"/>
    <n v="2"/>
    <s v="AA 7812 OA"/>
    <x v="9"/>
    <s v="Kerusakan Akibat Keausan dan Ketegangan Berlebihan pada Sistem Suspensi"/>
    <x v="18"/>
    <s v="FM19-17-12-2026"/>
  </r>
  <r>
    <x v="56"/>
    <x v="1053"/>
    <n v="1"/>
    <s v="AA 7595 OA"/>
    <x v="9"/>
    <s v="Kerusakan Akibat Keausan dan Ketegangan Berlebihan pada Sistem Suspensi"/>
    <x v="18"/>
    <s v="FM19-17-12-2026"/>
  </r>
  <r>
    <x v="69"/>
    <x v="1053"/>
    <n v="1"/>
    <s v="AA 7764 OA"/>
    <x v="9"/>
    <s v="Kerusakan Akibat Keausan dan Ketegangan Berlebihan pada Sistem Suspensi"/>
    <x v="18"/>
    <s v="FM19-18-12-2026"/>
  </r>
  <r>
    <x v="76"/>
    <x v="1053"/>
    <n v="1"/>
    <s v="AA 7606 OA"/>
    <x v="9"/>
    <s v="Kerusakan Akibat Keausan dan Ketegangan Berlebihan pada Sistem Suspensi"/>
    <x v="18"/>
    <s v="FM19-21-12-2026"/>
  </r>
  <r>
    <x v="33"/>
    <x v="1053"/>
    <n v="1"/>
    <s v="AA 7570 OA"/>
    <x v="9"/>
    <s v="Kerusakan Akibat Keausan dan Ketegangan Berlebihan pada Sistem Suspensi"/>
    <x v="18"/>
    <s v="FM19-22-12-2026"/>
  </r>
  <r>
    <x v="9"/>
    <x v="1053"/>
    <n v="1"/>
    <s v="AA 7743 OA"/>
    <x v="9"/>
    <s v="Kerusakan Akibat Keausan dan Ketegangan Berlebihan pada Sistem Suspensi"/>
    <x v="18"/>
    <s v="FM19-23-12-2026"/>
  </r>
  <r>
    <x v="52"/>
    <x v="1054"/>
    <n v="2"/>
    <s v="AA 7764 OA"/>
    <x v="9"/>
    <s v="Kerusakan Akibat Keausan dan Ketegangan Berlebihan pada Sistem Suspensi"/>
    <x v="18"/>
    <s v="FM19-9-1-2026"/>
  </r>
  <r>
    <x v="12"/>
    <x v="1054"/>
    <n v="2"/>
    <s v="AA 7620 OA"/>
    <x v="9"/>
    <s v="Kerusakan Akibat Keausan dan Ketegangan Berlebihan pada Sistem Suspensi"/>
    <x v="18"/>
    <s v="FM19-20-12-2026"/>
  </r>
  <r>
    <x v="2"/>
    <x v="1054"/>
    <n v="2"/>
    <s v="AA 7594 OA"/>
    <x v="9"/>
    <s v="Kerusakan Akibat Keausan dan Ketegangan Berlebihan pada Sistem Suspensi"/>
    <x v="18"/>
    <s v="FM19-27-12-2026"/>
  </r>
  <r>
    <x v="24"/>
    <x v="1055"/>
    <n v="1"/>
    <s v="AA 7628 OA"/>
    <x v="9"/>
    <s v="Kerusakan Akibat Keausan dan Ketegangan Berlebihan pada Sistem Suspensi"/>
    <x v="18"/>
    <s v="FM19-1-1-2026"/>
  </r>
  <r>
    <x v="90"/>
    <x v="1055"/>
    <n v="1"/>
    <s v="AA 7818 OA"/>
    <x v="9"/>
    <s v="Kerusakan Akibat Keausan dan Ketegangan Berlebihan pada Sistem Suspensi"/>
    <x v="18"/>
    <s v="FM19-4-1-2026"/>
  </r>
  <r>
    <x v="3"/>
    <x v="1055"/>
    <n v="1"/>
    <s v="AA 7743 OA"/>
    <x v="9"/>
    <s v="Kerusakan Akibat Keausan dan Ketegangan Berlebihan pada Sistem Suspensi"/>
    <x v="18"/>
    <s v="FM19-7-1-2026"/>
  </r>
  <r>
    <x v="73"/>
    <x v="1055"/>
    <n v="1"/>
    <s v="AA 7067 OA"/>
    <x v="9"/>
    <s v="Kerusakan Akibat Keausan dan Ketegangan Berlebihan pada Sistem Suspensi"/>
    <x v="18"/>
    <s v="FM19-15-1-2026"/>
  </r>
  <r>
    <x v="19"/>
    <x v="1055"/>
    <n v="1"/>
    <s v="AA 7768 OA"/>
    <x v="9"/>
    <s v="Kerusakan Akibat Keausan dan Ketegangan Berlebihan pada Sistem Suspensi"/>
    <x v="18"/>
    <s v="FM19-16-1-2026"/>
  </r>
  <r>
    <x v="55"/>
    <x v="1055"/>
    <n v="1"/>
    <s v="AA 7072 OA"/>
    <x v="9"/>
    <s v="Kerusakan Akibat Keausan dan Ketegangan Berlebihan pada Sistem Suspensi"/>
    <x v="18"/>
    <s v="FM19-29-1-2026"/>
  </r>
  <r>
    <x v="28"/>
    <x v="1055"/>
    <n v="1"/>
    <s v="AA 7739 OA"/>
    <x v="9"/>
    <s v="Kerusakan Akibat Keausan dan Ketegangan Berlebihan pada Sistem Suspensi"/>
    <x v="18"/>
    <s v="FM19-1-11-2026"/>
  </r>
  <r>
    <x v="62"/>
    <x v="1055"/>
    <n v="1"/>
    <s v="AA 7745 OA"/>
    <x v="9"/>
    <s v="Kerusakan Akibat Keausan dan Ketegangan Berlebihan pada Sistem Suspensi"/>
    <x v="18"/>
    <s v="FM19-4-11-2026"/>
  </r>
  <r>
    <x v="84"/>
    <x v="1055"/>
    <n v="1"/>
    <s v="AA 7594 OA"/>
    <x v="9"/>
    <s v="Kerusakan Akibat Keausan dan Ketegangan Berlebihan pada Sistem Suspensi"/>
    <x v="18"/>
    <s v="FM19-8-11-2026"/>
  </r>
  <r>
    <x v="49"/>
    <x v="1055"/>
    <n v="1"/>
    <s v="AA 7132 OA"/>
    <x v="9"/>
    <s v="Kerusakan Akibat Keausan dan Ketegangan Berlebihan pada Sistem Suspensi"/>
    <x v="18"/>
    <s v="FM19-10-11-2026"/>
  </r>
  <r>
    <x v="38"/>
    <x v="1055"/>
    <n v="1"/>
    <s v="AA 7618 OA"/>
    <x v="9"/>
    <s v="Kerusakan Akibat Keausan dan Ketegangan Berlebihan pada Sistem Suspensi"/>
    <x v="18"/>
    <s v="FM19-22-11-2026"/>
  </r>
  <r>
    <x v="16"/>
    <x v="1055"/>
    <n v="1"/>
    <s v="AA 7202 OA"/>
    <x v="9"/>
    <s v="Kerusakan Akibat Keausan dan Ketegangan Berlebihan pada Sistem Suspensi"/>
    <x v="18"/>
    <s v="FM19-6-12-2026"/>
  </r>
  <r>
    <x v="66"/>
    <x v="1055"/>
    <n v="1"/>
    <s v="AA 7645 OA"/>
    <x v="9"/>
    <s v="Kerusakan Akibat Keausan dan Ketegangan Berlebihan pada Sistem Suspensi"/>
    <x v="18"/>
    <s v="FM19-15-12-2026"/>
  </r>
  <r>
    <x v="33"/>
    <x v="1055"/>
    <n v="1"/>
    <s v="AA 7762 OA"/>
    <x v="9"/>
    <s v="Kerusakan Akibat Keausan dan Ketegangan Berlebihan pada Sistem Suspensi"/>
    <x v="18"/>
    <s v="FM19-22-12-2026"/>
  </r>
  <r>
    <x v="9"/>
    <x v="1055"/>
    <n v="1"/>
    <s v="AA 7570 OA"/>
    <x v="9"/>
    <s v="Kerusakan Akibat Keausan dan Ketegangan Berlebihan pada Sistem Suspensi"/>
    <x v="18"/>
    <s v="FM19-23-12-2026"/>
  </r>
  <r>
    <x v="50"/>
    <x v="1055"/>
    <n v="1"/>
    <s v="AA 7738 OA"/>
    <x v="9"/>
    <s v="Kerusakan Akibat Keausan dan Ketegangan Berlebihan pada Sistem Suspensi"/>
    <x v="18"/>
    <s v="FM19-31-12-2026"/>
  </r>
  <r>
    <x v="50"/>
    <x v="1055"/>
    <n v="2"/>
    <s v="AA 7768 OA"/>
    <x v="9"/>
    <s v="Kerusakan Akibat Keausan dan Ketegangan Berlebihan pada Sistem Suspensi"/>
    <x v="18"/>
    <s v="FM19-31-12-2026"/>
  </r>
  <r>
    <x v="4"/>
    <x v="1056"/>
    <n v="1"/>
    <s v="AA 7697 OA // MERCY"/>
    <x v="9"/>
    <s v="Kerusakan Akibat Keausan dan Ketegangan Berlebihan pada Sistem Suspensi"/>
    <x v="18"/>
    <s v="FM19-8-1-2026"/>
  </r>
  <r>
    <x v="40"/>
    <x v="1057"/>
    <n v="2"/>
    <s v="AA 7559 OA // MERCY"/>
    <x v="9"/>
    <s v="Kerusakan Akibat Keausan dan Ketegangan Berlebihan pada Sistem Suspensi"/>
    <x v="18"/>
    <s v="FM19-20-1-2026"/>
  </r>
  <r>
    <x v="80"/>
    <x v="1058"/>
    <n v="1"/>
    <s v="AA 7663 OA // MERCY"/>
    <x v="9"/>
    <s v="Kerusakan Akibat Keausan dan Ketegangan Berlebihan pada Sistem Suspensi"/>
    <x v="18"/>
    <s v="FM19-23-1-2026"/>
  </r>
  <r>
    <x v="40"/>
    <x v="1059"/>
    <n v="6"/>
    <s v="AA 7559 OA // MERCY"/>
    <x v="9"/>
    <s v="Kerusakan Akibat Keausan dan Ketegangan Berlebihan pada Sistem Suspensi"/>
    <x v="18"/>
    <s v="FM19-20-1-2026"/>
  </r>
  <r>
    <x v="60"/>
    <x v="1060"/>
    <n v="2"/>
    <s v="AA 7643 OA // MERCY"/>
    <x v="9"/>
    <s v="Kerusakan Akibat Keausan dan Ketegangan Berlebihan pada Sistem Suspensi"/>
    <x v="18"/>
    <s v="FM19-2-1-2026"/>
  </r>
  <r>
    <x v="32"/>
    <x v="1061"/>
    <n v="1"/>
    <s v="AA 7810 OA // MERCY"/>
    <x v="9"/>
    <s v="Kerusakan Akibat Keausan dan Ketegangan Berlebihan pada Sistem Suspensi"/>
    <x v="18"/>
    <s v="FM19-2-12-2026"/>
  </r>
  <r>
    <x v="66"/>
    <x v="1062"/>
    <n v="1"/>
    <s v="AA 7645 OA"/>
    <x v="9"/>
    <s v="Kerusakan Akibat Keausan dan Ketegangan Berlebihan pada Sistem Suspensi"/>
    <x v="18"/>
    <s v="FM19-15-12-2026"/>
  </r>
  <r>
    <x v="41"/>
    <x v="1063"/>
    <n v="4"/>
    <s v="AA 7161 OA"/>
    <x v="9"/>
    <s v="Kerusakan Akibat Keausan dan Ketegangan Berlebihan pada Sistem Suspensi"/>
    <x v="18"/>
    <s v="FM19-5-12-2026"/>
  </r>
  <r>
    <x v="0"/>
    <x v="1064"/>
    <n v="1"/>
    <s v="AA 7806 OA"/>
    <x v="9"/>
    <s v="Kerusakan Akibat Keausan dan Ketegangan Berlebihan pada Sistem Suspensi"/>
    <x v="18"/>
    <s v="FM19-13-12-2026"/>
  </r>
  <r>
    <x v="55"/>
    <x v="1065"/>
    <n v="1"/>
    <s v="AA 7132 OA"/>
    <x v="9"/>
    <s v="Kerusakan Akibat Keausan dan Ketegangan Berlebihan pada Sistem Suspensi"/>
    <x v="18"/>
    <s v="FM19-29-1-2026"/>
  </r>
  <r>
    <x v="55"/>
    <x v="1066"/>
    <n v="1"/>
    <s v="AA 7132 OA"/>
    <x v="9"/>
    <s v="Kerusakan Akibat Keausan dan Ketegangan Berlebihan pada Sistem Suspensi"/>
    <x v="18"/>
    <s v="FM19-29-1-2026"/>
  </r>
  <r>
    <x v="39"/>
    <x v="1067"/>
    <n v="1"/>
    <s v="AA 7099 OA"/>
    <x v="9"/>
    <s v="Kerusakan Akibat Keausan dan Ketegangan Berlebihan pada Sistem Suspensi"/>
    <x v="18"/>
    <s v="FM19-12-1-2026"/>
  </r>
  <r>
    <x v="44"/>
    <x v="1068"/>
    <n v="1"/>
    <s v="AA 7066 OA"/>
    <x v="9"/>
    <s v="Kerusakan Akibat Keausan dan Ketegangan Berlebihan pada Sistem Suspensi"/>
    <x v="18"/>
    <s v="FM19-17-1-2026"/>
  </r>
  <r>
    <x v="39"/>
    <x v="1069"/>
    <n v="1"/>
    <s v="AA 7099 OA"/>
    <x v="9"/>
    <s v="Kerusakan Akibat Keausan dan Ketegangan Berlebihan pada Sistem Suspensi"/>
    <x v="18"/>
    <s v="FM19-12-1-2026"/>
  </r>
  <r>
    <x v="2"/>
    <x v="1070"/>
    <n v="1"/>
    <s v="AA 7202 OA"/>
    <x v="9"/>
    <s v="Kerusakan Akibat Keausan dan Ketegangan Berlebihan pada Sistem Suspensi"/>
    <x v="18"/>
    <s v="FM19-27-12-2026"/>
  </r>
  <r>
    <x v="44"/>
    <x v="1071"/>
    <n v="1"/>
    <s v="AA 7066 OA"/>
    <x v="9"/>
    <s v="Kerusakan Akibat Keausan dan Ketegangan Berlebihan pada Sistem Suspensi"/>
    <x v="18"/>
    <s v="FM19-17-1-2026"/>
  </r>
  <r>
    <x v="32"/>
    <x v="1071"/>
    <n v="1"/>
    <s v="AA 7786 OA"/>
    <x v="9"/>
    <s v="Kerusakan Akibat Keausan dan Ketegangan Berlebihan pada Sistem Suspensi"/>
    <x v="18"/>
    <s v="FM19-2-12-2026"/>
  </r>
  <r>
    <x v="9"/>
    <x v="1072"/>
    <n v="1"/>
    <s v="AA 7715 OA"/>
    <x v="9"/>
    <s v="Kerusakan Akibat Keausan dan Ketegangan Berlebihan pada Sistem Suspensi"/>
    <x v="18"/>
    <s v="FM19-23-12-2026"/>
  </r>
  <r>
    <x v="10"/>
    <x v="1072"/>
    <n v="1"/>
    <s v="AA 7812 OA"/>
    <x v="9"/>
    <s v="Kerusakan Akibat Keausan dan Ketegangan Berlebihan pada Sistem Suspensi"/>
    <x v="18"/>
    <s v="FM19-25-12-2026"/>
  </r>
  <r>
    <x v="44"/>
    <x v="1073"/>
    <n v="1"/>
    <s v="AA 7066 OA"/>
    <x v="9"/>
    <s v="Kerusakan Akibat Keausan dan Ketegangan Berlebihan pada Sistem Suspensi"/>
    <x v="18"/>
    <s v="FM19-17-1-2026"/>
  </r>
  <r>
    <x v="70"/>
    <x v="1073"/>
    <n v="1"/>
    <s v="AA 7660 OA"/>
    <x v="9"/>
    <s v="Kerusakan Akibat Keausan dan Ketegangan Berlebihan pada Sistem Suspensi"/>
    <x v="18"/>
    <s v="FM19-19-12-2026"/>
  </r>
  <r>
    <x v="91"/>
    <x v="1074"/>
    <n v="1"/>
    <s v="AA 7535 OA"/>
    <x v="9"/>
    <s v="Kerusakan Akibat Keausan dan Ketegangan Berlebihan pada Sistem Suspensi"/>
    <x v="18"/>
    <s v="FM19-5-2-2026"/>
  </r>
  <r>
    <x v="10"/>
    <x v="1074"/>
    <n v="1"/>
    <s v="AA 7812 OA"/>
    <x v="9"/>
    <s v="Kerusakan Akibat Keausan dan Ketegangan Berlebihan pada Sistem Suspensi"/>
    <x v="18"/>
    <s v="FM19-25-12-2026"/>
  </r>
  <r>
    <x v="1"/>
    <x v="1075"/>
    <n v="1"/>
    <s v="AA 7743 OA"/>
    <x v="9"/>
    <s v="Kerusakan Akibat Keausan dan Ketegangan Berlebihan pada Sistem Suspensi"/>
    <x v="18"/>
    <s v="FM19-25-11-2026"/>
  </r>
  <r>
    <x v="48"/>
    <x v="1075"/>
    <n v="1"/>
    <s v="AA 7613 OA"/>
    <x v="9"/>
    <s v="Kerusakan Akibat Keausan dan Ketegangan Berlebihan pada Sistem Suspensi"/>
    <x v="18"/>
    <s v="FM19-26-11-2026"/>
  </r>
  <r>
    <x v="94"/>
    <x v="1075"/>
    <n v="1"/>
    <s v="AA 7740 OA"/>
    <x v="9"/>
    <s v="Kerusakan Akibat Keausan dan Ketegangan Berlebihan pada Sistem Suspensi"/>
    <x v="18"/>
    <s v="FM19-30-11-2026"/>
  </r>
  <r>
    <x v="36"/>
    <x v="1076"/>
    <n v="1"/>
    <s v="AA 7027 OA"/>
    <x v="9"/>
    <s v="Kerusakan Akibat Keausan dan Ketegangan Berlebihan pada Sistem Suspensi"/>
    <x v="18"/>
    <s v="FM19-28-11-2026"/>
  </r>
  <r>
    <x v="28"/>
    <x v="1077"/>
    <n v="1"/>
    <s v="AA 7739 OA"/>
    <x v="9"/>
    <s v="Kerusakan Akibat Keausan dan Ketegangan Berlebihan pada Sistem Suspensi"/>
    <x v="18"/>
    <s v="FM19-1-11-2026"/>
  </r>
  <r>
    <x v="67"/>
    <x v="1078"/>
    <n v="1"/>
    <s v="AA 7606 OA"/>
    <x v="9"/>
    <s v="Kerusakan Akibat Keausan dan Ketegangan Berlebihan pada Sistem Suspensi"/>
    <x v="18"/>
    <s v="FM19-5-11-2026"/>
  </r>
  <r>
    <x v="58"/>
    <x v="1078"/>
    <n v="1"/>
    <s v="AA 7059 OA"/>
    <x v="9"/>
    <s v="Kerusakan Akibat Keausan dan Ketegangan Berlebihan pada Sistem Suspensi"/>
    <x v="18"/>
    <s v="FM19-11-11-2026"/>
  </r>
  <r>
    <x v="52"/>
    <x v="1079"/>
    <n v="1"/>
    <s v="AA 7745 OA"/>
    <x v="9"/>
    <s v="Kerusakan Akibat Keausan dan Ketegangan Berlebihan pada Sistem Suspensi"/>
    <x v="18"/>
    <s v="FM19-9-1-2026"/>
  </r>
  <r>
    <x v="33"/>
    <x v="1080"/>
    <n v="2"/>
    <s v="AA 7570 OA"/>
    <x v="9"/>
    <s v="Kerusakan Akibat Keausan dan Ketegangan Berlebihan pada Sistem Suspensi"/>
    <x v="18"/>
    <s v="FM19-22-12-2026"/>
  </r>
  <r>
    <x v="9"/>
    <x v="1080"/>
    <n v="2"/>
    <s v="AA 7743 OA"/>
    <x v="9"/>
    <s v="Kerusakan Akibat Keausan dan Ketegangan Berlebihan pada Sistem Suspensi"/>
    <x v="18"/>
    <s v="FM19-23-12-2026"/>
  </r>
  <r>
    <x v="52"/>
    <x v="1081"/>
    <n v="1"/>
    <s v="AA 7765 OA"/>
    <x v="9"/>
    <s v="Kerusakan Akibat Keausan dan Ketegangan Berlebihan pada Sistem Suspensi"/>
    <x v="18"/>
    <s v="FM19-9-1-2026"/>
  </r>
  <r>
    <x v="56"/>
    <x v="1082"/>
    <n v="2"/>
    <s v="AA 7816 OA"/>
    <x v="9"/>
    <s v="Kerusakan Akibat Keausan dan Ketegangan Berlebihan pada Sistem Suspensi"/>
    <x v="18"/>
    <s v="FM19-17-12-2026"/>
  </r>
  <r>
    <x v="37"/>
    <x v="1083"/>
    <n v="1"/>
    <s v="AA 7660 OA"/>
    <x v="9"/>
    <s v="Kerusakan Akibat Keausan dan Ketegangan Berlebihan pada Sistem Suspensi"/>
    <x v="18"/>
    <s v="FM19-14-1-2026"/>
  </r>
  <r>
    <x v="44"/>
    <x v="1083"/>
    <n v="1"/>
    <s v="AA 7614 OA"/>
    <x v="9"/>
    <s v="Kerusakan Akibat Keausan dan Ketegangan Berlebihan pada Sistem Suspensi"/>
    <x v="18"/>
    <s v="FM19-17-1-2026"/>
  </r>
  <r>
    <x v="15"/>
    <x v="1083"/>
    <n v="1"/>
    <s v="AA 7741 OA"/>
    <x v="9"/>
    <s v="Kerusakan Akibat Keausan dan Ketegangan Berlebihan pada Sistem Suspensi"/>
    <x v="18"/>
    <s v="FM19-22-1-2026"/>
  </r>
  <r>
    <x v="49"/>
    <x v="1083"/>
    <n v="1"/>
    <s v="AA 7715 OA"/>
    <x v="9"/>
    <s v="Kerusakan Akibat Keausan dan Ketegangan Berlebihan pada Sistem Suspensi"/>
    <x v="18"/>
    <s v="FM19-10-11-2026"/>
  </r>
  <r>
    <x v="43"/>
    <x v="1083"/>
    <n v="2"/>
    <s v="AA 7593 OA"/>
    <x v="9"/>
    <s v="Kerusakan Akibat Keausan dan Ketegangan Berlebihan pada Sistem Suspensi"/>
    <x v="18"/>
    <s v="FM19-16-11-2026"/>
  </r>
  <r>
    <x v="9"/>
    <x v="1083"/>
    <n v="1"/>
    <s v="AA 7818 OA"/>
    <x v="9"/>
    <s v="Kerusakan Akibat Keausan dan Ketegangan Berlebihan pada Sistem Suspensi"/>
    <x v="18"/>
    <s v="FM19-23-12-2026"/>
  </r>
  <r>
    <x v="9"/>
    <x v="1083"/>
    <n v="1"/>
    <s v="AA 7553 OA // MERCY"/>
    <x v="9"/>
    <s v="Kerusakan Akibat Keausan dan Ketegangan Berlebihan pada Sistem Suspensi"/>
    <x v="18"/>
    <s v="FM19-23-12-2026"/>
  </r>
  <r>
    <x v="52"/>
    <x v="1084"/>
    <n v="2"/>
    <s v="AA 7764 OA"/>
    <x v="9"/>
    <s v="Kerusakan Akibat Keausan dan Ketegangan Berlebihan pada Sistem Suspensi"/>
    <x v="18"/>
    <s v="FM19-9-1-2026"/>
  </r>
  <r>
    <x v="43"/>
    <x v="1084"/>
    <n v="2"/>
    <s v="AA 7620 OA"/>
    <x v="9"/>
    <s v="Kerusakan Akibat Keausan dan Ketegangan Berlebihan pada Sistem Suspensi"/>
    <x v="18"/>
    <s v="FM19-16-11-2026"/>
  </r>
  <r>
    <x v="43"/>
    <x v="1084"/>
    <n v="1"/>
    <s v="AA 7796 OA // MERCY"/>
    <x v="9"/>
    <s v="Kerusakan Akibat Keausan dan Ketegangan Berlebihan pada Sistem Suspensi"/>
    <x v="18"/>
    <s v="FM19-16-11-2026"/>
  </r>
  <r>
    <x v="60"/>
    <x v="1085"/>
    <n v="1"/>
    <s v="AA 7064 OA"/>
    <x v="9"/>
    <s v="Kerusakan Akibat Keausan dan Ketegangan Berlebihan pada Sistem Suspensi"/>
    <x v="18"/>
    <s v="FM19-2-1-2026"/>
  </r>
  <r>
    <x v="55"/>
    <x v="1085"/>
    <n v="2"/>
    <s v="AA 7072 OA"/>
    <x v="9"/>
    <s v="Kerusakan Akibat Keausan dan Ketegangan Berlebihan pada Sistem Suspensi"/>
    <x v="18"/>
    <s v="FM19-29-1-2026"/>
  </r>
  <r>
    <x v="34"/>
    <x v="1085"/>
    <n v="1"/>
    <s v="AA 7814 OA"/>
    <x v="9"/>
    <s v="Kerusakan Akibat Keausan dan Ketegangan Berlebihan pada Sistem Suspensi"/>
    <x v="18"/>
    <s v="FM19-2-11-2026"/>
  </r>
  <r>
    <x v="62"/>
    <x v="1085"/>
    <n v="2"/>
    <s v="AA 7745 OA"/>
    <x v="9"/>
    <s v="Kerusakan Akibat Keausan dan Ketegangan Berlebihan pada Sistem Suspensi"/>
    <x v="18"/>
    <s v="FM19-4-11-2026"/>
  </r>
  <r>
    <x v="27"/>
    <x v="1085"/>
    <n v="2"/>
    <s v="AA 7769 OA"/>
    <x v="9"/>
    <s v="Kerusakan Akibat Keausan dan Ketegangan Berlebihan pada Sistem Suspensi"/>
    <x v="18"/>
    <s v="FM19-29-12-2026"/>
  </r>
  <r>
    <x v="73"/>
    <x v="1086"/>
    <n v="1"/>
    <s v="AA 7067 OA"/>
    <x v="9"/>
    <s v="Kerusakan Akibat Keausan dan Ketegangan Berlebihan pada Sistem Suspensi"/>
    <x v="18"/>
    <s v="FM19-15-1-2026"/>
  </r>
  <r>
    <x v="50"/>
    <x v="1086"/>
    <n v="2"/>
    <s v="AA 7295 OA"/>
    <x v="9"/>
    <s v="Kerusakan Akibat Keausan dan Ketegangan Berlebihan pada Sistem Suspensi"/>
    <x v="18"/>
    <s v="FM19-31-12-2026"/>
  </r>
  <r>
    <x v="12"/>
    <x v="1087"/>
    <n v="4"/>
    <s v="AA 7620 OA"/>
    <x v="9"/>
    <s v="Kerusakan Akibat Keausan dan Ketegangan Berlebihan pada Sistem Suspensi"/>
    <x v="18"/>
    <s v="FM19-20-12-2026"/>
  </r>
  <r>
    <x v="19"/>
    <x v="1088"/>
    <n v="2"/>
    <s v="AA 7768 OA"/>
    <x v="9"/>
    <s v="Kerusakan Akibat Keausan dan Ketegangan Berlebihan pada Sistem Suspensi"/>
    <x v="18"/>
    <s v="FM19-16-1-2026"/>
  </r>
  <r>
    <x v="34"/>
    <x v="1088"/>
    <n v="1"/>
    <s v="AA 7814 OA"/>
    <x v="9"/>
    <s v="Kerusakan Akibat Keausan dan Ketegangan Berlebihan pada Sistem Suspensi"/>
    <x v="18"/>
    <s v="FM19-2-11-2026"/>
  </r>
  <r>
    <x v="10"/>
    <x v="1088"/>
    <n v="1"/>
    <s v="AA 7067 OA"/>
    <x v="9"/>
    <s v="Kerusakan Akibat Keausan dan Ketegangan Berlebihan pada Sistem Suspensi"/>
    <x v="18"/>
    <s v="FM19-25-12-2026"/>
  </r>
  <r>
    <x v="50"/>
    <x v="1088"/>
    <n v="1"/>
    <s v="AA 7738 OA"/>
    <x v="9"/>
    <s v="Kerusakan Akibat Keausan dan Ketegangan Berlebihan pada Sistem Suspensi"/>
    <x v="18"/>
    <s v="FM19-31-12-2026"/>
  </r>
  <r>
    <x v="4"/>
    <x v="1089"/>
    <n v="1"/>
    <s v="AA 7697 OA // MERCY"/>
    <x v="9"/>
    <s v="Kerusakan Akibat Keausan dan Ketegangan Berlebihan pada Sistem Suspensi"/>
    <x v="18"/>
    <s v="FM19-8-1-2026"/>
  </r>
  <r>
    <x v="72"/>
    <x v="1090"/>
    <n v="1"/>
    <s v="AA 7794 OA // MERCY"/>
    <x v="9"/>
    <s v="Kerusakan Akibat Keausan dan Ketegangan Berlebihan pada Sistem Suspensi"/>
    <x v="18"/>
    <s v="FM19-3-1-2026"/>
  </r>
  <r>
    <x v="69"/>
    <x v="1090"/>
    <n v="2"/>
    <s v="AA 7794 OA // MERCY"/>
    <x v="9"/>
    <s v="Kerusakan Akibat Keausan dan Ketegangan Berlebihan pada Sistem Suspensi"/>
    <x v="18"/>
    <s v="FM19-18-12-2026"/>
  </r>
  <r>
    <x v="53"/>
    <x v="1091"/>
    <n v="1"/>
    <s v="AA 7643 OA"/>
    <x v="9"/>
    <s v="Kerusakan Akibat Keausan dan Ketegangan Berlebihan pada Sistem Suspensi"/>
    <x v="18"/>
    <s v="FM19-18-1-2026"/>
  </r>
  <r>
    <x v="32"/>
    <x v="1092"/>
    <n v="2"/>
    <s v="AA 7810 OA // MERCY"/>
    <x v="9"/>
    <s v="Kerusakan Akibat Keausan dan Ketegangan Berlebihan pada Sistem Suspensi"/>
    <x v="18"/>
    <s v="FM19-2-12-2026"/>
  </r>
  <r>
    <x v="60"/>
    <x v="1093"/>
    <n v="4"/>
    <s v="AA 7643 OA // MERCY"/>
    <x v="9"/>
    <s v="Kerusakan Akibat Keausan dan Ketegangan Berlebihan pada Sistem Suspensi"/>
    <x v="18"/>
    <s v="FM19-2-1-2026"/>
  </r>
  <r>
    <x v="52"/>
    <x v="1094"/>
    <n v="2"/>
    <s v="AA 7697 OA // MERCY"/>
    <x v="9"/>
    <s v="Kerusakan Akibat Keausan dan Ketegangan Berlebihan pada Sistem Suspensi"/>
    <x v="18"/>
    <s v="FM19-9-1-2026"/>
  </r>
  <r>
    <x v="52"/>
    <x v="1095"/>
    <n v="1"/>
    <s v="AA 7697 OA // MERCY"/>
    <x v="9"/>
    <s v="Kerusakan Akibat Keausan dan Ketegangan Berlebihan pada Sistem Suspensi"/>
    <x v="18"/>
    <s v="FM19-9-1-2026"/>
  </r>
  <r>
    <x v="52"/>
    <x v="1096"/>
    <n v="1"/>
    <s v="AA 7697 OA // MERCY"/>
    <x v="9"/>
    <s v="Kerusakan Akibat Keausan dan Ketegangan Berlebihan pada Sistem Suspensi"/>
    <x v="18"/>
    <s v="FM19-9-1-2026"/>
  </r>
  <r>
    <x v="52"/>
    <x v="1097"/>
    <n v="2"/>
    <s v="AA 7296 OA"/>
    <x v="9"/>
    <s v="Kerusakan Akibat Keausan dan Ketegangan Berlebihan pada Sistem Suspensi"/>
    <x v="18"/>
    <s v="FM19-9-1-2026"/>
  </r>
  <r>
    <x v="88"/>
    <x v="1097"/>
    <n v="1"/>
    <s v="AA 7296 OA"/>
    <x v="9"/>
    <s v="Kerusakan Akibat Keausan dan Ketegangan Berlebihan pada Sistem Suspensi"/>
    <x v="18"/>
    <s v="FM19-11-1-2026"/>
  </r>
  <r>
    <x v="75"/>
    <x v="1098"/>
    <n v="1"/>
    <s v="AA 7715 OA"/>
    <x v="9"/>
    <s v="Kerusakan Akibat Keausan dan Ketegangan Berlebihan pada Sistem Suspensi"/>
    <x v="18"/>
    <s v="FM19-12-11-2026"/>
  </r>
  <r>
    <x v="87"/>
    <x v="1098"/>
    <n v="2"/>
    <s v="AA 7098 OA"/>
    <x v="9"/>
    <s v="Kerusakan Akibat Keausan dan Ketegangan Berlebihan pada Sistem Suspensi"/>
    <x v="18"/>
    <s v="FM19-14-12-2026"/>
  </r>
  <r>
    <x v="94"/>
    <x v="1099"/>
    <n v="1"/>
    <s v="AA 7812 OA"/>
    <x v="9"/>
    <s v="Kerusakan Akibat Keausan dan Ketegangan Berlebihan pada Sistem Suspensi"/>
    <x v="18"/>
    <s v="FM19-30-11-2026"/>
  </r>
  <r>
    <x v="27"/>
    <x v="1100"/>
    <n v="2"/>
    <s v="AA 7708 OA"/>
    <x v="9"/>
    <s v="Kerusakan Akibat Keausan dan Ketegangan Berlebihan pada Sistem Suspensi"/>
    <x v="18"/>
    <s v="FM19-29-12-2026"/>
  </r>
  <r>
    <x v="74"/>
    <x v="1101"/>
    <n v="2"/>
    <s v="AA 7072 OA"/>
    <x v="9"/>
    <s v="Kerusakan Akibat Keausan dan Ketegangan Berlebihan pada Sistem Suspensi"/>
    <x v="18"/>
    <s v="FM19-19-2-2026"/>
  </r>
  <r>
    <x v="24"/>
    <x v="1102"/>
    <n v="2"/>
    <s v="AA 7269 OA"/>
    <x v="9"/>
    <s v="Kerusakan Akibat Keausan dan Ketegangan Berlebihan pada Sistem Suspensi"/>
    <x v="18"/>
    <s v="FM19-1-1-2026"/>
  </r>
  <r>
    <x v="83"/>
    <x v="1103"/>
    <n v="1"/>
    <s v="AA 7202 OA"/>
    <x v="9"/>
    <s v="Kerusakan Akibat Keausan dan Ketegangan Berlebihan pada Sistem Suspensi"/>
    <x v="18"/>
    <s v="FM19-7-12-2026"/>
  </r>
  <r>
    <x v="52"/>
    <x v="1104"/>
    <n v="4"/>
    <s v="AA 7535 OA"/>
    <x v="9"/>
    <s v="Kerusakan Akibat Keausan dan Ketegangan Berlebihan pada Sistem Suspensi"/>
    <x v="18"/>
    <s v="FM19-9-1-2026"/>
  </r>
  <r>
    <x v="85"/>
    <x v="1105"/>
    <n v="2"/>
    <s v="AA 7699 OA"/>
    <x v="9"/>
    <s v="Kerusakan Akibat Keausan dan Ketegangan Berlebihan pada Sistem Suspensi"/>
    <x v="18"/>
    <s v="FM19-24-1-2026"/>
  </r>
  <r>
    <x v="32"/>
    <x v="1105"/>
    <n v="1"/>
    <s v="AA 7786 OA"/>
    <x v="9"/>
    <s v="Kerusakan Akibat Keausan dan Ketegangan Berlebihan pada Sistem Suspensi"/>
    <x v="18"/>
    <s v="FM19-2-12-2026"/>
  </r>
  <r>
    <x v="85"/>
    <x v="1106"/>
    <n v="2"/>
    <s v="AA 7785 OA"/>
    <x v="9"/>
    <s v="Kerusakan Akibat Keausan dan Ketegangan Berlebihan pada Sistem Suspensi"/>
    <x v="18"/>
    <s v="FM19-24-1-2026"/>
  </r>
  <r>
    <x v="46"/>
    <x v="1106"/>
    <n v="2"/>
    <s v="AA 7765 OA"/>
    <x v="9"/>
    <s v="Kerusakan Akibat Keausan dan Ketegangan Berlebihan pada Sistem Suspensi"/>
    <x v="18"/>
    <s v="FM19-28-12-2026"/>
  </r>
  <r>
    <x v="30"/>
    <x v="1107"/>
    <n v="2"/>
    <s v="AA 7098 OA"/>
    <x v="9"/>
    <s v="Kerusakan Akibat Keausan dan Ketegangan Berlebihan pada Sistem Suspensi"/>
    <x v="18"/>
    <s v="FM19-27-1-2026"/>
  </r>
  <r>
    <x v="82"/>
    <x v="1107"/>
    <n v="2"/>
    <s v="AA 7594 OA"/>
    <x v="9"/>
    <s v="Kerusakan Akibat Keausan dan Ketegangan Berlebihan pada Sistem Suspensi"/>
    <x v="18"/>
    <s v="FM19-13-11-2026"/>
  </r>
  <r>
    <x v="92"/>
    <x v="1107"/>
    <n v="2"/>
    <s v="AA 7614 OA"/>
    <x v="9"/>
    <s v="Kerusakan Akibat Keausan dan Ketegangan Berlebihan pada Sistem Suspensi"/>
    <x v="18"/>
    <s v="FM19-17-11-2026"/>
  </r>
  <r>
    <x v="13"/>
    <x v="1107"/>
    <n v="2"/>
    <s v="AA 7743 OA"/>
    <x v="9"/>
    <s v="Kerusakan Akibat Keausan dan Ketegangan Berlebihan pada Sistem Suspensi"/>
    <x v="18"/>
    <s v="FM19-12-12-2026"/>
  </r>
  <r>
    <x v="39"/>
    <x v="1108"/>
    <n v="2"/>
    <s v="AA 7099 OA"/>
    <x v="9"/>
    <s v="Kerusakan Akibat Keausan dan Ketegangan Berlebihan pada Sistem Suspensi"/>
    <x v="18"/>
    <s v="FM19-12-1-2026"/>
  </r>
  <r>
    <x v="37"/>
    <x v="1109"/>
    <n v="2"/>
    <s v="AA 7660 OA"/>
    <x v="9"/>
    <s v="Kerusakan Akibat Keausan dan Ketegangan Berlebihan pada Sistem Suspensi"/>
    <x v="18"/>
    <s v="FM19-14-1-2026"/>
  </r>
  <r>
    <x v="85"/>
    <x v="1110"/>
    <n v="3"/>
    <s v="AA 7785 OA"/>
    <x v="9"/>
    <s v="Kerusakan Akibat Keausan dan Ketegangan Berlebihan pada Sistem Suspensi"/>
    <x v="18"/>
    <s v="FM19-24-1-2026"/>
  </r>
  <r>
    <x v="55"/>
    <x v="1110"/>
    <n v="2"/>
    <s v="AA 7786 OA"/>
    <x v="9"/>
    <s v="Kerusakan Akibat Keausan dan Ketegangan Berlebihan pada Sistem Suspensi"/>
    <x v="18"/>
    <s v="FM19-29-1-2026"/>
  </r>
  <r>
    <x v="12"/>
    <x v="1110"/>
    <n v="6"/>
    <s v="AA 7620 OA"/>
    <x v="9"/>
    <s v="Kerusakan Akibat Keausan dan Ketegangan Berlebihan pada Sistem Suspensi"/>
    <x v="18"/>
    <s v="FM19-20-12-2026"/>
  </r>
  <r>
    <x v="24"/>
    <x v="1111"/>
    <n v="3"/>
    <s v="AA 7628 OA"/>
    <x v="9"/>
    <s v="Kerusakan Akibat Keausan dan Ketegangan Berlebihan pada Sistem Suspensi"/>
    <x v="18"/>
    <s v="FM19-1-1-2026"/>
  </r>
  <r>
    <x v="29"/>
    <x v="1111"/>
    <n v="2"/>
    <s v="AA 7226 OA"/>
    <x v="9"/>
    <s v="Kerusakan Akibat Keausan dan Ketegangan Berlebihan pada Sistem Suspensi"/>
    <x v="18"/>
    <s v="FM19-29-11-2026"/>
  </r>
  <r>
    <x v="72"/>
    <x v="1112"/>
    <n v="3"/>
    <s v="AA 7564 OA // MERCY"/>
    <x v="9"/>
    <s v="Kerusakan Akibat Keausan dan Ketegangan Berlebihan pada Sistem Suspensi"/>
    <x v="18"/>
    <s v="FM19-3-1-2026"/>
  </r>
  <r>
    <x v="34"/>
    <x v="1113"/>
    <n v="6"/>
    <s v="AA BA 7001 PU"/>
    <x v="9"/>
    <s v="Kerusakan Akibat Keausan dan Ketegangan Berlebihan pada Sistem Suspensi"/>
    <x v="18"/>
    <s v="FM19-2-11-2026"/>
  </r>
  <r>
    <x v="49"/>
    <x v="1113"/>
    <n v="4"/>
    <s v="AA 7715 OA"/>
    <x v="9"/>
    <s v="Kerusakan Akibat Keausan dan Ketegangan Berlebihan pada Sistem Suspensi"/>
    <x v="18"/>
    <s v="FM19-10-11-2026"/>
  </r>
  <r>
    <x v="49"/>
    <x v="1113"/>
    <n v="6"/>
    <s v="AA 7780 OA"/>
    <x v="9"/>
    <s v="Kerusakan Akibat Keausan dan Ketegangan Berlebihan pada Sistem Suspensi"/>
    <x v="18"/>
    <s v="FM19-10-11-2026"/>
  </r>
  <r>
    <x v="66"/>
    <x v="1113"/>
    <n v="4"/>
    <s v="AA 7599 OA"/>
    <x v="9"/>
    <s v="Kerusakan Akibat Keausan dan Ketegangan Berlebihan pada Sistem Suspensi"/>
    <x v="18"/>
    <s v="FM19-15-12-2026"/>
  </r>
  <r>
    <x v="56"/>
    <x v="1113"/>
    <n v="4"/>
    <s v="AA 7816 OA"/>
    <x v="9"/>
    <s v="Kerusakan Akibat Keausan dan Ketegangan Berlebihan pada Sistem Suspensi"/>
    <x v="18"/>
    <s v="FM19-17-12-2026"/>
  </r>
  <r>
    <x v="52"/>
    <x v="1114"/>
    <n v="4"/>
    <s v="AA 7641 OA // MERCY"/>
    <x v="9"/>
    <s v="Kerusakan Akibat Keausan dan Ketegangan Berlebihan pada Sistem Suspensi"/>
    <x v="18"/>
    <s v="FM19-9-1-2026"/>
  </r>
  <r>
    <x v="3"/>
    <x v="1115"/>
    <n v="2"/>
    <s v="AA 7743 OA"/>
    <x v="9"/>
    <s v="Kerusakan Akibat Keausan dan Ketegangan Berlebihan pada Sistem Suspensi"/>
    <x v="18"/>
    <s v="FM19-7-1-2026"/>
  </r>
  <r>
    <x v="73"/>
    <x v="1115"/>
    <n v="1"/>
    <s v="AA 7067 OA"/>
    <x v="9"/>
    <s v="Kerusakan Akibat Keausan dan Ketegangan Berlebihan pada Sistem Suspensi"/>
    <x v="18"/>
    <s v="FM19-15-1-2026"/>
  </r>
  <r>
    <x v="72"/>
    <x v="1116"/>
    <n v="6"/>
    <s v="AA 7641 OA // MERCY"/>
    <x v="9"/>
    <s v="Kerusakan Akibat Keausan dan Ketegangan Berlebihan pada Sistem Suspensi"/>
    <x v="18"/>
    <s v="FM19-3-1-2026"/>
  </r>
  <r>
    <x v="85"/>
    <x v="1116"/>
    <n v="4"/>
    <s v="AA 7793 OA // MERCY"/>
    <x v="9"/>
    <s v="Kerusakan Akibat Keausan dan Ketegangan Berlebihan pada Sistem Suspensi"/>
    <x v="18"/>
    <s v="FM19-24-1-2026"/>
  </r>
  <r>
    <x v="16"/>
    <x v="1117"/>
    <n v="1"/>
    <s v="AA 7202 OA"/>
    <x v="9"/>
    <s v="Kerusakan Akibat Keausan dan Ketegangan Berlebihan pada Sistem Suspensi"/>
    <x v="18"/>
    <s v="FM19-6-12-2026"/>
  </r>
  <r>
    <x v="46"/>
    <x v="1118"/>
    <n v="1"/>
    <s v="AA 7813 OA // MERCY"/>
    <x v="9"/>
    <s v="Kerusakan Akibat Keausan dan Ketegangan Berlebihan pada Sistem Suspensi"/>
    <x v="18"/>
    <s v="FM19-28-12-2026"/>
  </r>
  <r>
    <x v="60"/>
    <x v="1119"/>
    <n v="1"/>
    <s v="B 7728 IZ"/>
    <x v="9"/>
    <s v="Kerusakan Akibat Keausan dan Ketegangan Berlebihan pada Sistem Suspensi"/>
    <x v="18"/>
    <s v="FM19-2-1-2026"/>
  </r>
  <r>
    <x v="14"/>
    <x v="1120"/>
    <n v="2"/>
    <s v="AA 7813 OA"/>
    <x v="9"/>
    <s v="Kerusakan Akibat Keausan dan Ketegangan Berlebihan pada Sistem Suspensi"/>
    <x v="18"/>
    <s v="FM19-21-1-2026"/>
  </r>
  <r>
    <x v="14"/>
    <x v="1121"/>
    <n v="2"/>
    <s v="AA 7813 OA"/>
    <x v="9"/>
    <s v="Kerusakan Akibat Keausan dan Ketegangan Berlebihan pada Sistem Suspensi"/>
    <x v="18"/>
    <s v="FM19-21-1-2026"/>
  </r>
  <r>
    <x v="8"/>
    <x v="1122"/>
    <n v="2"/>
    <s v="AA 7583 OA // MERCY"/>
    <x v="9"/>
    <s v="Kerusakan Akibat Keausan dan Ketegangan Berlebihan pada Sistem Suspensi"/>
    <x v="18"/>
    <s v="FM19-21-11-2026"/>
  </r>
  <r>
    <x v="14"/>
    <x v="1123"/>
    <n v="1"/>
    <s v="AA 7813 OA"/>
    <x v="9"/>
    <s v="Kerusakan Akibat Keausan dan Ketegangan Berlebihan pada Sistem Suspensi"/>
    <x v="18"/>
    <s v="FM19-21-1-2026"/>
  </r>
  <r>
    <x v="8"/>
    <x v="1123"/>
    <n v="1"/>
    <s v="AA 7753 OA // MERCY"/>
    <x v="9"/>
    <s v="Kerusakan Akibat Keausan dan Ketegangan Berlebihan pada Sistem Suspensi"/>
    <x v="18"/>
    <s v="FM19-21-11-2026"/>
  </r>
  <r>
    <x v="10"/>
    <x v="1123"/>
    <n v="1"/>
    <s v="AA 7519 OA // MERCY"/>
    <x v="9"/>
    <s v="Kerusakan Akibat Keausan dan Ketegangan Berlebihan pada Sistem Suspensi"/>
    <x v="18"/>
    <s v="FM19-25-12-2026"/>
  </r>
  <r>
    <x v="80"/>
    <x v="1124"/>
    <n v="1"/>
    <s v="AA 7559 OA // MERCY"/>
    <x v="9"/>
    <s v="Kerusakan Akibat Keausan dan Ketegangan Berlebihan pada Sistem Suspensi"/>
    <x v="18"/>
    <s v="FM19-23-1-2026"/>
  </r>
  <r>
    <x v="21"/>
    <x v="1124"/>
    <n v="1"/>
    <s v="AA 7817 OA"/>
    <x v="9"/>
    <s v="Kerusakan Akibat Keausan dan Ketegangan Berlebihan pada Sistem Suspensi"/>
    <x v="18"/>
    <s v="FM19-31-1-2026"/>
  </r>
  <r>
    <x v="86"/>
    <x v="1124"/>
    <n v="1"/>
    <s v="AA 7521 OA // MERCY"/>
    <x v="9"/>
    <s v="Kerusakan Akibat Keausan dan Ketegangan Berlebihan pada Sistem Suspensi"/>
    <x v="18"/>
    <s v="FM19-3-11-2026"/>
  </r>
  <r>
    <x v="95"/>
    <x v="1124"/>
    <n v="1"/>
    <s v="B 7728 IZ // MERCY"/>
    <x v="9"/>
    <s v="Kerusakan Akibat Keausan dan Ketegangan Berlebihan pada Sistem Suspensi"/>
    <x v="18"/>
    <s v="FM19-24-12-2026"/>
  </r>
  <r>
    <x v="24"/>
    <x v="1125"/>
    <n v="1"/>
    <s v="AA 7628 OA"/>
    <x v="9"/>
    <s v="Kerusakan Akibat Keausan dan Ketegangan Berlebihan pada Sistem Suspensi"/>
    <x v="18"/>
    <s v="FM19-1-1-2026"/>
  </r>
  <r>
    <x v="51"/>
    <x v="1125"/>
    <n v="1"/>
    <s v="AA 7616 OA"/>
    <x v="9"/>
    <s v="Kerusakan Akibat Keausan dan Ketegangan Berlebihan pada Sistem Suspensi"/>
    <x v="18"/>
    <s v="FM19-5-1-2026"/>
  </r>
  <r>
    <x v="52"/>
    <x v="1125"/>
    <n v="1"/>
    <s v="AA 7765 OA"/>
    <x v="9"/>
    <s v="Kerusakan Akibat Keausan dan Ketegangan Berlebihan pada Sistem Suspensi"/>
    <x v="18"/>
    <s v="FM19-9-1-2026"/>
  </r>
  <r>
    <x v="19"/>
    <x v="1125"/>
    <n v="1"/>
    <s v="AA 7594 OA"/>
    <x v="9"/>
    <s v="Kerusakan Akibat Keausan dan Ketegangan Berlebihan pada Sistem Suspensi"/>
    <x v="18"/>
    <s v="FM19-16-1-2026"/>
  </r>
  <r>
    <x v="19"/>
    <x v="1125"/>
    <n v="1"/>
    <s v="AA 7594 OA"/>
    <x v="9"/>
    <s v="Kerusakan Akibat Keausan dan Ketegangan Berlebihan pada Sistem Suspensi"/>
    <x v="18"/>
    <s v="FM19-16-1-2026"/>
  </r>
  <r>
    <x v="80"/>
    <x v="1125"/>
    <n v="1"/>
    <s v="AA 7762 OA"/>
    <x v="9"/>
    <s v="Kerusakan Akibat Keausan dan Ketegangan Berlebihan pada Sistem Suspensi"/>
    <x v="18"/>
    <s v="FM19-23-1-2026"/>
  </r>
  <r>
    <x v="30"/>
    <x v="1125"/>
    <n v="1"/>
    <s v="AA 7615 OA"/>
    <x v="9"/>
    <s v="Kerusakan Akibat Keausan dan Ketegangan Berlebihan pada Sistem Suspensi"/>
    <x v="18"/>
    <s v="FM19-27-1-2026"/>
  </r>
  <r>
    <x v="55"/>
    <x v="1125"/>
    <n v="1"/>
    <s v="AA 7614 OA"/>
    <x v="9"/>
    <s v="Kerusakan Akibat Keausan dan Ketegangan Berlebihan pada Sistem Suspensi"/>
    <x v="18"/>
    <s v="FM19-29-1-2026"/>
  </r>
  <r>
    <x v="21"/>
    <x v="1125"/>
    <n v="1"/>
    <s v="AA 7617 OA"/>
    <x v="9"/>
    <s v="Kerusakan Akibat Keausan dan Ketegangan Berlebihan pada Sistem Suspensi"/>
    <x v="18"/>
    <s v="FM19-31-1-2026"/>
  </r>
  <r>
    <x v="84"/>
    <x v="1125"/>
    <n v="1"/>
    <s v="AA 7058 OA"/>
    <x v="9"/>
    <s v="Kerusakan Akibat Keausan dan Ketegangan Berlebihan pada Sistem Suspensi"/>
    <x v="18"/>
    <s v="FM19-8-11-2026"/>
  </r>
  <r>
    <x v="81"/>
    <x v="1125"/>
    <n v="1"/>
    <s v="AA 7768 OA"/>
    <x v="9"/>
    <s v="Kerusakan Akibat Keausan dan Ketegangan Berlebihan pada Sistem Suspensi"/>
    <x v="18"/>
    <s v="FM19-9-11-2026"/>
  </r>
  <r>
    <x v="58"/>
    <x v="1125"/>
    <n v="1"/>
    <s v="AA 7661 OA"/>
    <x v="9"/>
    <s v="Kerusakan Akibat Keausan dan Ketegangan Berlebihan pada Sistem Suspensi"/>
    <x v="18"/>
    <s v="FM19-11-11-2026"/>
  </r>
  <r>
    <x v="64"/>
    <x v="1125"/>
    <n v="1"/>
    <s v="AA 7809 OA"/>
    <x v="9"/>
    <s v="Kerusakan Akibat Keausan dan Ketegangan Berlebihan pada Sistem Suspensi"/>
    <x v="18"/>
    <s v="FM19-24-11-2026"/>
  </r>
  <r>
    <x v="48"/>
    <x v="1125"/>
    <n v="1"/>
    <s v="AA 7559 OA // MERCY"/>
    <x v="9"/>
    <s v="Kerusakan Akibat Keausan dan Ketegangan Berlebihan pada Sistem Suspensi"/>
    <x v="18"/>
    <s v="FM19-26-11-2026"/>
  </r>
  <r>
    <x v="32"/>
    <x v="1125"/>
    <n v="1"/>
    <s v="AA 7226 OA"/>
    <x v="9"/>
    <s v="Kerusakan Akibat Keausan dan Ketegangan Berlebihan pada Sistem Suspensi"/>
    <x v="18"/>
    <s v="FM19-2-12-2026"/>
  </r>
  <r>
    <x v="16"/>
    <x v="1125"/>
    <n v="1"/>
    <s v="AA 7695 OA"/>
    <x v="9"/>
    <s v="Kerusakan Akibat Keausan dan Ketegangan Berlebihan pada Sistem Suspensi"/>
    <x v="18"/>
    <s v="FM19-6-12-2026"/>
  </r>
  <r>
    <x v="42"/>
    <x v="1125"/>
    <n v="1"/>
    <s v="AA 7807 OA"/>
    <x v="9"/>
    <s v="Kerusakan Akibat Keausan dan Ketegangan Berlebihan pada Sistem Suspensi"/>
    <x v="18"/>
    <s v="FM19-9-12-2026"/>
  </r>
  <r>
    <x v="87"/>
    <x v="1125"/>
    <n v="1"/>
    <s v="AA 7098 OA"/>
    <x v="9"/>
    <s v="Kerusakan Akibat Keausan dan Ketegangan Berlebihan pada Sistem Suspensi"/>
    <x v="18"/>
    <s v="FM19-14-12-2026"/>
  </r>
  <r>
    <x v="69"/>
    <x v="1125"/>
    <n v="1"/>
    <s v="AA 7026 OA"/>
    <x v="9"/>
    <s v="Kerusakan Akibat Keausan dan Ketegangan Berlebihan pada Sistem Suspensi"/>
    <x v="18"/>
    <s v="FM19-18-12-2026"/>
  </r>
  <r>
    <x v="9"/>
    <x v="1125"/>
    <n v="1"/>
    <s v="AA 7056 OA"/>
    <x v="9"/>
    <s v="Kerusakan Akibat Keausan dan Ketegangan Berlebihan pada Sistem Suspensi"/>
    <x v="18"/>
    <s v="FM19-23-12-2026"/>
  </r>
  <r>
    <x v="95"/>
    <x v="1125"/>
    <n v="1"/>
    <s v="AA 7764 OA"/>
    <x v="9"/>
    <s v="Kerusakan Akibat Keausan dan Ketegangan Berlebihan pada Sistem Suspensi"/>
    <x v="18"/>
    <s v="FM19-24-12-2026"/>
  </r>
  <r>
    <x v="46"/>
    <x v="1125"/>
    <n v="1"/>
    <s v="AA 7613 OA"/>
    <x v="9"/>
    <s v="Kerusakan Akibat Keausan dan Ketegangan Berlebihan pada Sistem Suspensi"/>
    <x v="18"/>
    <s v="FM19-28-12-2026"/>
  </r>
  <r>
    <x v="72"/>
    <x v="1126"/>
    <n v="1"/>
    <s v="AA 7226 OA"/>
    <x v="9"/>
    <s v="Kerusakan Akibat Keausan dan Ketegangan Berlebihan pada Sistem Suspensi"/>
    <x v="18"/>
    <s v="FM19-3-1-2026"/>
  </r>
  <r>
    <x v="15"/>
    <x v="1126"/>
    <n v="1"/>
    <s v="AA 7741 OA"/>
    <x v="9"/>
    <s v="Kerusakan Akibat Keausan dan Ketegangan Berlebihan pada Sistem Suspensi"/>
    <x v="18"/>
    <s v="FM19-22-1-2026"/>
  </r>
  <r>
    <x v="80"/>
    <x v="1126"/>
    <n v="1"/>
    <s v="AA 7762 OA"/>
    <x v="9"/>
    <s v="Kerusakan Akibat Keausan dan Ketegangan Berlebihan pada Sistem Suspensi"/>
    <x v="18"/>
    <s v="FM19-23-1-2026"/>
  </r>
  <r>
    <x v="30"/>
    <x v="1126"/>
    <n v="1"/>
    <s v="AA 7615 OA"/>
    <x v="9"/>
    <s v="Kerusakan Akibat Keausan dan Ketegangan Berlebihan pada Sistem Suspensi"/>
    <x v="18"/>
    <s v="FM19-27-1-2026"/>
  </r>
  <r>
    <x v="55"/>
    <x v="1126"/>
    <n v="1"/>
    <s v="AA 7614 OA"/>
    <x v="9"/>
    <s v="Kerusakan Akibat Keausan dan Ketegangan Berlebihan pada Sistem Suspensi"/>
    <x v="18"/>
    <s v="FM19-29-1-2026"/>
  </r>
  <r>
    <x v="67"/>
    <x v="1126"/>
    <n v="1"/>
    <s v="AA 7621 OA"/>
    <x v="9"/>
    <s v="Kerusakan Akibat Keausan dan Ketegangan Berlebihan pada Sistem Suspensi"/>
    <x v="18"/>
    <s v="FM19-5-11-2026"/>
  </r>
  <r>
    <x v="84"/>
    <x v="1126"/>
    <n v="1"/>
    <s v="AA 7612 OA"/>
    <x v="9"/>
    <s v="Kerusakan Akibat Keausan dan Ketegangan Berlebihan pada Sistem Suspensi"/>
    <x v="18"/>
    <s v="FM19-8-11-2026"/>
  </r>
  <r>
    <x v="87"/>
    <x v="1126"/>
    <n v="1"/>
    <s v="AA 7098 OA"/>
    <x v="9"/>
    <s v="Kerusakan Akibat Keausan dan Ketegangan Berlebihan pada Sistem Suspensi"/>
    <x v="18"/>
    <s v="FM19-14-12-2026"/>
  </r>
  <r>
    <x v="56"/>
    <x v="1126"/>
    <n v="1"/>
    <s v="AA 7202 OA"/>
    <x v="9"/>
    <s v="Kerusakan Akibat Keausan dan Ketegangan Berlebihan pada Sistem Suspensi"/>
    <x v="18"/>
    <s v="FM19-17-12-2026"/>
  </r>
  <r>
    <x v="9"/>
    <x v="1126"/>
    <n v="1"/>
    <s v="AA 7056 OA"/>
    <x v="9"/>
    <s v="Kerusakan Akibat Keausan dan Ketegangan Berlebihan pada Sistem Suspensi"/>
    <x v="18"/>
    <s v="FM19-23-12-2026"/>
  </r>
  <r>
    <x v="95"/>
    <x v="1126"/>
    <n v="1"/>
    <s v="AA 7764 OA"/>
    <x v="9"/>
    <s v="Kerusakan Akibat Keausan dan Ketegangan Berlebihan pada Sistem Suspensi"/>
    <x v="18"/>
    <s v="FM19-24-12-2026"/>
  </r>
  <r>
    <x v="50"/>
    <x v="1126"/>
    <n v="1"/>
    <s v="AA 7226 OA"/>
    <x v="9"/>
    <s v="Kerusakan Akibat Keausan dan Ketegangan Berlebihan pada Sistem Suspensi"/>
    <x v="18"/>
    <s v="FM19-31-12-2026"/>
  </r>
  <r>
    <x v="43"/>
    <x v="1127"/>
    <n v="1"/>
    <s v="BA 7001 PU // MERCY ( 7620 OA )"/>
    <x v="9"/>
    <s v="Kerusakan Akibat Keausan dan Ketegangan Berlebihan pada Sistem Suspensi"/>
    <x v="18"/>
    <s v="FM19-16-11-2026"/>
  </r>
  <r>
    <x v="37"/>
    <x v="1128"/>
    <n v="1"/>
    <s v="AA 7581 OA // MERCY"/>
    <x v="9"/>
    <s v="Kerusakan Akibat Keausan dan Ketegangan Berlebihan pada Sistem Suspensi"/>
    <x v="18"/>
    <s v="FM19-14-1-2026"/>
  </r>
  <r>
    <x v="62"/>
    <x v="1129"/>
    <n v="2"/>
    <s v="BA 7001 PU // MERCY"/>
    <x v="9"/>
    <s v="Kerusakan Akibat Keausan dan Ketegangan Berlebihan pada Sistem Suspensi"/>
    <x v="18"/>
    <s v="FM19-4-11-2026"/>
  </r>
  <r>
    <x v="51"/>
    <x v="1130"/>
    <n v="1"/>
    <s v="AA 7601 OA"/>
    <x v="9"/>
    <s v="Kerusakan Akibat Keausan dan Ketegangan Berlebihan pada Sistem Suspensi"/>
    <x v="18"/>
    <s v="FM19-5-1-2026"/>
  </r>
  <r>
    <x v="8"/>
    <x v="1130"/>
    <n v="1"/>
    <s v="AA 7594 OA"/>
    <x v="9"/>
    <s v="Kerusakan Akibat Keausan dan Ketegangan Berlebihan pada Sistem Suspensi"/>
    <x v="18"/>
    <s v="FM19-21-11-2026"/>
  </r>
  <r>
    <x v="9"/>
    <x v="1130"/>
    <n v="1"/>
    <s v="AA 7738 OA"/>
    <x v="9"/>
    <s v="Kerusakan Akibat Keausan dan Ketegangan Berlebihan pada Sistem Suspensi"/>
    <x v="18"/>
    <s v="FM19-23-12-2026"/>
  </r>
  <r>
    <x v="46"/>
    <x v="1130"/>
    <n v="1"/>
    <s v="AA 7628 OA"/>
    <x v="9"/>
    <s v="Kerusakan Akibat Keausan dan Ketegangan Berlebihan pada Sistem Suspensi"/>
    <x v="18"/>
    <s v="FM19-28-12-2026"/>
  </r>
  <r>
    <x v="40"/>
    <x v="1131"/>
    <n v="1"/>
    <s v="AA 7742 OA"/>
    <x v="9"/>
    <s v="Kerusakan Akibat Keausan dan Ketegangan Berlebihan pada Sistem Suspensi"/>
    <x v="18"/>
    <s v="FM19-20-1-2026"/>
  </r>
  <r>
    <x v="36"/>
    <x v="1131"/>
    <n v="1"/>
    <s v="AA 7270 OA"/>
    <x v="9"/>
    <s v="Kerusakan Akibat Keausan dan Ketegangan Berlebihan pada Sistem Suspensi"/>
    <x v="18"/>
    <s v="FM19-28-11-2026"/>
  </r>
  <r>
    <x v="81"/>
    <x v="1132"/>
    <n v="1"/>
    <s v="AA 7741 OA"/>
    <x v="9"/>
    <s v="Kerusakan Akibat Keausan dan Ketegangan Berlebihan pada Sistem Suspensi"/>
    <x v="18"/>
    <s v="FM19-9-11-2026"/>
  </r>
  <r>
    <x v="24"/>
    <x v="1133"/>
    <n v="1"/>
    <s v="AA 7628 OA"/>
    <x v="9"/>
    <s v="Kerusakan Akibat Keausan dan Ketegangan Berlebihan pada Sistem Suspensi"/>
    <x v="18"/>
    <s v="FM19-1-1-2026"/>
  </r>
  <r>
    <x v="16"/>
    <x v="1134"/>
    <n v="1"/>
    <s v="AA 7202 OA"/>
    <x v="9"/>
    <s v="Kerusakan Akibat Keausan dan Ketegangan Berlebihan pada Sistem Suspensi"/>
    <x v="18"/>
    <s v="FM19-6-12-2026"/>
  </r>
  <r>
    <x v="24"/>
    <x v="1135"/>
    <n v="1"/>
    <s v="AA 7628 OA"/>
    <x v="9"/>
    <s v="Kerusakan Akibat Keausan dan Ketegangan Berlebihan pada Sistem Suspensi"/>
    <x v="18"/>
    <s v="FM19-1-1-2026"/>
  </r>
  <r>
    <x v="66"/>
    <x v="1136"/>
    <n v="2"/>
    <s v="AA 7599 OA"/>
    <x v="9"/>
    <s v="Kerusakan Akibat Keausan dan Ketegangan Berlebihan pada Sistem Suspensi"/>
    <x v="18"/>
    <s v="FM19-15-12-2026"/>
  </r>
  <r>
    <x v="101"/>
    <x v="1137"/>
    <n v="1"/>
    <s v="AA 7818 OA // MERCY"/>
    <x v="9"/>
    <s v="Kerusakan Akibat Keausan dan Ketegangan Berlebihan pada Sistem Suspensi"/>
    <x v="18"/>
    <s v="FM19-14-2-2026"/>
  </r>
  <r>
    <x v="73"/>
    <x v="1138"/>
    <n v="100"/>
    <s v="AA 7033 OA"/>
    <x v="9"/>
    <s v="Kerusakan Akibat Keausan dan Ketegangan Berlebihan pada Sistem Suspensi"/>
    <x v="18"/>
    <s v="FM19-15-1-2026"/>
  </r>
  <r>
    <x v="15"/>
    <x v="1139"/>
    <n v="100"/>
    <s v="AA 7638 OA // MERCY"/>
    <x v="9"/>
    <s v="Kerusakan Akibat Keausan dan Ketegangan Berlebihan pada Sistem Suspensi"/>
    <x v="18"/>
    <s v="FM19-22-1-2026"/>
  </r>
  <r>
    <x v="85"/>
    <x v="1139"/>
    <n v="100"/>
    <s v="AA 7511 OA"/>
    <x v="9"/>
    <s v="Kerusakan Akibat Keausan dan Ketegangan Berlebihan pada Sistem Suspensi"/>
    <x v="18"/>
    <s v="FM19-24-1-2026"/>
  </r>
  <r>
    <x v="85"/>
    <x v="1139"/>
    <n v="100"/>
    <s v="AA 7512 OA"/>
    <x v="9"/>
    <s v="Kerusakan Akibat Keausan dan Ketegangan Berlebihan pada Sistem Suspensi"/>
    <x v="18"/>
    <s v="FM19-24-1-2026"/>
  </r>
  <r>
    <x v="55"/>
    <x v="1139"/>
    <n v="100"/>
    <s v="AA 7709 OA"/>
    <x v="9"/>
    <s v="Kerusakan Akibat Keausan dan Ketegangan Berlebihan pada Sistem Suspensi"/>
    <x v="18"/>
    <s v="FM19-29-1-2026"/>
  </r>
  <r>
    <x v="58"/>
    <x v="1139"/>
    <n v="100"/>
    <s v="AA 7072 OA"/>
    <x v="9"/>
    <s v="Kerusakan Akibat Keausan dan Ketegangan Berlebihan pada Sistem Suspensi"/>
    <x v="18"/>
    <s v="FM19-11-11-2026"/>
  </r>
  <r>
    <x v="7"/>
    <x v="1139"/>
    <n v="100"/>
    <s v="AA 7533 OA"/>
    <x v="9"/>
    <s v="Kerusakan Akibat Keausan dan Ketegangan Berlebihan pada Sistem Suspensi"/>
    <x v="18"/>
    <s v="FM19-19-11-2026"/>
  </r>
  <r>
    <x v="8"/>
    <x v="1139"/>
    <n v="100"/>
    <s v="AA 7559 OA"/>
    <x v="9"/>
    <s v="Kerusakan Akibat Keausan dan Ketegangan Berlebihan pada Sistem Suspensi"/>
    <x v="18"/>
    <s v="FM19-21-11-2026"/>
  </r>
  <r>
    <x v="57"/>
    <x v="1139"/>
    <n v="100"/>
    <s v="AA 7099 OA"/>
    <x v="9"/>
    <s v="Kerusakan Akibat Keausan dan Ketegangan Berlebihan pada Sistem Suspensi"/>
    <x v="18"/>
    <s v="FM19-8-12-2026"/>
  </r>
  <r>
    <x v="66"/>
    <x v="1139"/>
    <n v="100"/>
    <s v="AA 7263 OA"/>
    <x v="9"/>
    <s v="Kerusakan Akibat Keausan dan Ketegangan Berlebihan pada Sistem Suspensi"/>
    <x v="18"/>
    <s v="FM19-15-12-2026"/>
  </r>
  <r>
    <x v="69"/>
    <x v="1139"/>
    <n v="100"/>
    <s v="AA 7269 OA"/>
    <x v="9"/>
    <s v="Kerusakan Akibat Keausan dan Ketegangan Berlebihan pada Sistem Suspensi"/>
    <x v="18"/>
    <s v="FM19-18-12-2026"/>
  </r>
  <r>
    <x v="89"/>
    <x v="1140"/>
    <n v="15"/>
    <s v="AA 7570 OA"/>
    <x v="9"/>
    <s v="Kerusakan Akibat Keausan dan Ketegangan Berlebihan pada Sistem Suspensi"/>
    <x v="18"/>
    <s v="FM19-4-12-2026"/>
  </r>
  <r>
    <x v="89"/>
    <x v="1140"/>
    <n v="15"/>
    <s v="AA 7080 OA"/>
    <x v="9"/>
    <s v="Kerusakan Akibat Keausan dan Ketegangan Berlebihan pada Sistem Suspensi"/>
    <x v="18"/>
    <s v="FM19-4-12-2026"/>
  </r>
  <r>
    <x v="11"/>
    <x v="1141"/>
    <n v="2"/>
    <s v="AA 7709 OA"/>
    <x v="9"/>
    <s v="Kerusakan Akibat Keausan dan Ketegangan Berlebihan pada Sistem Suspensi"/>
    <x v="18"/>
    <s v="FM19-28-1-2026"/>
  </r>
  <r>
    <x v="11"/>
    <x v="1142"/>
    <n v="2"/>
    <s v="AA 7709 OA"/>
    <x v="9"/>
    <s v="Kerusakan Akibat Keausan dan Ketegangan Berlebihan pada Sistem Suspensi"/>
    <x v="18"/>
    <s v="FM19-28-1-2026"/>
  </r>
  <r>
    <x v="11"/>
    <x v="1143"/>
    <n v="8"/>
    <s v="AA 7709 OA"/>
    <x v="9"/>
    <s v="Kerusakan Akibat Keausan dan Ketegangan Berlebihan pada Sistem Suspensi"/>
    <x v="18"/>
    <s v="FM19-28-1-2026"/>
  </r>
  <r>
    <x v="75"/>
    <x v="1144"/>
    <n v="1"/>
    <s v="AA STOK JOK"/>
    <x v="9"/>
    <s v="Kerusakan Akibat Keausan dan Ketegangan Berlebihan pada Sistem Suspensi"/>
    <x v="18"/>
    <s v="FM19-12-11-2026"/>
  </r>
  <r>
    <x v="69"/>
    <x v="1144"/>
    <n v="250"/>
    <s v="STOK JOK"/>
    <x v="9"/>
    <s v="Kerusakan Akibat Keausan dan Ketegangan Berlebihan pada Sistem Suspensi"/>
    <x v="18"/>
    <s v="FM19-18-12-2026"/>
  </r>
  <r>
    <x v="58"/>
    <x v="1145"/>
    <n v="25"/>
    <s v="AA 7072 OA"/>
    <x v="9"/>
    <s v="Kerusakan Akibat Keausan dan Ketegangan Berlebihan pada Sistem Suspensi"/>
    <x v="18"/>
    <s v="FM19-11-11-2026"/>
  </r>
  <r>
    <x v="73"/>
    <x v="1146"/>
    <n v="20"/>
    <s v="AA 7033 OA"/>
    <x v="9"/>
    <s v="Kerusakan Akibat Keausan dan Ketegangan Berlebihan pada Sistem Suspensi"/>
    <x v="18"/>
    <s v="FM19-15-1-2026"/>
  </r>
  <r>
    <x v="22"/>
    <x v="1147"/>
    <n v="50"/>
    <s v="AA 7764 OA"/>
    <x v="9"/>
    <s v="Kerusakan Akibat Keausan dan Ketegangan Berlebihan pada Sistem Suspensi"/>
    <x v="18"/>
    <s v="FM19-6-11-2026"/>
  </r>
  <r>
    <x v="48"/>
    <x v="1148"/>
    <n v="30"/>
    <s v="AA 7753 OA"/>
    <x v="9"/>
    <s v="Kerusakan Akibat Keausan dan Ketegangan Berlebihan pada Sistem Suspensi"/>
    <x v="18"/>
    <s v="FM19-26-11-2026"/>
  </r>
  <r>
    <x v="32"/>
    <x v="1148"/>
    <n v="30"/>
    <s v="AA 7199 OA"/>
    <x v="9"/>
    <s v="Kerusakan Akibat Keausan dan Ketegangan Berlebihan pada Sistem Suspensi"/>
    <x v="18"/>
    <s v="FM19-2-12-2026"/>
  </r>
  <r>
    <x v="41"/>
    <x v="1148"/>
    <n v="50"/>
    <s v="AA 7199 OA"/>
    <x v="9"/>
    <s v="Kerusakan Akibat Keausan dan Ketegangan Berlebihan pada Sistem Suspensi"/>
    <x v="18"/>
    <s v="FM19-5-12-2026"/>
  </r>
  <r>
    <x v="45"/>
    <x v="1148"/>
    <n v="30"/>
    <s v="AA 7059 OA"/>
    <x v="9"/>
    <s v="Kerusakan Akibat Keausan dan Ketegangan Berlebihan pada Sistem Suspensi"/>
    <x v="18"/>
    <s v="FM19-10-12-2026"/>
  </r>
  <r>
    <x v="66"/>
    <x v="1148"/>
    <n v="30"/>
    <s v="AA 7027 OA"/>
    <x v="9"/>
    <s v="Kerusakan Akibat Keausan dan Ketegangan Berlebihan pada Sistem Suspensi"/>
    <x v="18"/>
    <s v="FM19-15-12-2026"/>
  </r>
  <r>
    <x v="66"/>
    <x v="1148"/>
    <n v="30"/>
    <s v="AA 7807 OA"/>
    <x v="9"/>
    <s v="Kerusakan Akibat Keausan dan Ketegangan Berlebihan pada Sistem Suspensi"/>
    <x v="18"/>
    <s v="FM19-15-12-2026"/>
  </r>
  <r>
    <x v="9"/>
    <x v="1148"/>
    <n v="30"/>
    <s v="AA 7620 OA"/>
    <x v="9"/>
    <s v="Kerusakan Akibat Keausan dan Ketegangan Berlebihan pada Sistem Suspensi"/>
    <x v="18"/>
    <s v="FM19-23-12-2026"/>
  </r>
  <r>
    <x v="26"/>
    <x v="1148"/>
    <n v="30"/>
    <s v="AA 7534 OA"/>
    <x v="9"/>
    <s v="Kerusakan Akibat Keausan dan Ketegangan Berlebihan pada Sistem Suspensi"/>
    <x v="18"/>
    <s v="FM19-26-12-2026"/>
  </r>
  <r>
    <x v="22"/>
    <x v="1149"/>
    <n v="100"/>
    <s v="AA 7764 OA"/>
    <x v="9"/>
    <s v="Kerusakan Akibat Keausan dan Ketegangan Berlebihan pada Sistem Suspensi"/>
    <x v="18"/>
    <s v="FM19-6-11-2026"/>
  </r>
  <r>
    <x v="92"/>
    <x v="1149"/>
    <n v="100"/>
    <s v="AA 7559 OA"/>
    <x v="9"/>
    <s v="Kerusakan Akibat Keausan dan Ketegangan Berlebihan pada Sistem Suspensi"/>
    <x v="18"/>
    <s v="FM19-17-11-2026"/>
  </r>
  <r>
    <x v="64"/>
    <x v="1149"/>
    <n v="90"/>
    <s v="AA 7519 OA // MERCY"/>
    <x v="9"/>
    <s v="Kerusakan Akibat Keausan dan Ketegangan Berlebihan pada Sistem Suspensi"/>
    <x v="18"/>
    <s v="FM19-24-11-2026"/>
  </r>
  <r>
    <x v="64"/>
    <x v="1149"/>
    <n v="90"/>
    <s v="B 7728 IZ ( PINJAM 7559 OA )"/>
    <x v="9"/>
    <s v="Kerusakan Akibat Keausan dan Ketegangan Berlebihan pada Sistem Suspensi"/>
    <x v="18"/>
    <s v="FM19-24-11-2026"/>
  </r>
  <r>
    <x v="48"/>
    <x v="1149"/>
    <n v="90"/>
    <s v="AA 7753 OA"/>
    <x v="9"/>
    <s v="Kerusakan Akibat Keausan dan Ketegangan Berlebihan pada Sistem Suspensi"/>
    <x v="18"/>
    <s v="FM19-26-11-2026"/>
  </r>
  <r>
    <x v="32"/>
    <x v="1149"/>
    <n v="180"/>
    <s v="AA 7099 OA"/>
    <x v="9"/>
    <s v="Kerusakan Akibat Keausan dan Ketegangan Berlebihan pada Sistem Suspensi"/>
    <x v="18"/>
    <s v="FM19-2-12-2026"/>
  </r>
  <r>
    <x v="41"/>
    <x v="1149"/>
    <n v="50"/>
    <s v="AA 7199 OA"/>
    <x v="9"/>
    <s v="Kerusakan Akibat Keausan dan Ketegangan Berlebihan pada Sistem Suspensi"/>
    <x v="18"/>
    <s v="FM19-5-12-2026"/>
  </r>
  <r>
    <x v="57"/>
    <x v="1149"/>
    <n v="90"/>
    <s v="AA 7099 OA"/>
    <x v="9"/>
    <s v="Kerusakan Akibat Keausan dan Ketegangan Berlebihan pada Sistem Suspensi"/>
    <x v="18"/>
    <s v="FM19-8-12-2026"/>
  </r>
  <r>
    <x v="45"/>
    <x v="1149"/>
    <n v="90"/>
    <s v="AA 7059 OA"/>
    <x v="9"/>
    <s v="Kerusakan Akibat Keausan dan Ketegangan Berlebihan pada Sistem Suspensi"/>
    <x v="18"/>
    <s v="FM19-10-12-2026"/>
  </r>
  <r>
    <x v="66"/>
    <x v="1149"/>
    <n v="90"/>
    <s v="AA 7027 OA"/>
    <x v="9"/>
    <s v="Kerusakan Akibat Keausan dan Ketegangan Berlebihan pada Sistem Suspensi"/>
    <x v="18"/>
    <s v="FM19-15-12-2026"/>
  </r>
  <r>
    <x v="66"/>
    <x v="1149"/>
    <n v="90"/>
    <s v="AA 7807 OA"/>
    <x v="9"/>
    <s v="Kerusakan Akibat Keausan dan Ketegangan Berlebihan pada Sistem Suspensi"/>
    <x v="18"/>
    <s v="FM19-15-12-2026"/>
  </r>
  <r>
    <x v="69"/>
    <x v="1149"/>
    <n v="70"/>
    <s v="AA 7269 OA"/>
    <x v="9"/>
    <s v="Kerusakan Akibat Keausan dan Ketegangan Berlebihan pada Sistem Suspensi"/>
    <x v="18"/>
    <s v="FM19-18-12-2026"/>
  </r>
  <r>
    <x v="9"/>
    <x v="1149"/>
    <n v="50"/>
    <s v="AA 7620 OA"/>
    <x v="9"/>
    <s v="Kerusakan Akibat Keausan dan Ketegangan Berlebihan pada Sistem Suspensi"/>
    <x v="18"/>
    <s v="FM19-23-12-2026"/>
  </r>
  <r>
    <x v="26"/>
    <x v="1149"/>
    <n v="90"/>
    <s v="AA 7534 OA"/>
    <x v="9"/>
    <s v="Kerusakan Akibat Keausan dan Ketegangan Berlebihan pada Sistem Suspensi"/>
    <x v="18"/>
    <s v="FM19-26-12-2026"/>
  </r>
  <r>
    <x v="70"/>
    <x v="1150"/>
    <n v="70"/>
    <s v="AA 7269 OA"/>
    <x v="9"/>
    <s v="Kerusakan Akibat Keausan dan Ketegangan Berlebihan pada Sistem Suspensi"/>
    <x v="18"/>
    <s v="FM19-19-12-2026"/>
  </r>
  <r>
    <x v="48"/>
    <x v="1151"/>
    <n v="30"/>
    <s v="B 7728 IZ ( PINJAM 7559 OA )"/>
    <x v="9"/>
    <s v="Kerusakan Akibat Keausan dan Ketegangan Berlebihan pada Sistem Suspensi"/>
    <x v="18"/>
    <s v="FM19-26-11-2026"/>
  </r>
  <r>
    <x v="73"/>
    <x v="1152"/>
    <n v="100"/>
    <s v="AA 7033 OA"/>
    <x v="9"/>
    <s v="Kerusakan Akibat Keausan dan Ketegangan Berlebihan pada Sistem Suspensi"/>
    <x v="18"/>
    <s v="FM19-15-1-2026"/>
  </r>
  <r>
    <x v="40"/>
    <x v="1153"/>
    <n v="100"/>
    <s v="AA 7559 OA // MERCY"/>
    <x v="9"/>
    <s v="Kerusakan Akibat Keausan dan Ketegangan Berlebihan pada Sistem Suspensi"/>
    <x v="18"/>
    <s v="FM19-20-1-2026"/>
  </r>
  <r>
    <x v="77"/>
    <x v="1154"/>
    <n v="10"/>
    <s v="AA 7295 OA"/>
    <x v="9"/>
    <s v="Kerusakan Akibat Keausan dan Ketegangan Berlebihan pada Sistem Suspensi"/>
    <x v="18"/>
    <s v="FM19-30-12-2026"/>
  </r>
  <r>
    <x v="40"/>
    <x v="1155"/>
    <n v="100"/>
    <s v="AA 7059 OA"/>
    <x v="9"/>
    <s v="Kerusakan Akibat Keausan dan Ketegangan Berlebihan pada Sistem Suspensi"/>
    <x v="18"/>
    <s v="FM19-20-1-2026"/>
  </r>
  <r>
    <x v="17"/>
    <x v="1156"/>
    <n v="3"/>
    <s v="AA 7269 OA"/>
    <x v="9"/>
    <s v="Kerusakan Akibat Keausan dan Ketegangan Berlebihan pada Sistem Suspensi"/>
    <x v="18"/>
    <s v="FM19-18-11-2026"/>
  </r>
  <r>
    <x v="24"/>
    <x v="1157"/>
    <n v="1"/>
    <s v="AA 7618 OA"/>
    <x v="9"/>
    <s v="Kerusakan Akibat Keausan dan Ketegangan Berlebihan pada Sistem Suspensi"/>
    <x v="18"/>
    <s v="FM19-1-1-2026"/>
  </r>
  <r>
    <x v="85"/>
    <x v="1157"/>
    <n v="2"/>
    <s v="AA 7699 OA"/>
    <x v="9"/>
    <s v="Kerusakan Akibat Keausan dan Ketegangan Berlebihan pada Sistem Suspensi"/>
    <x v="18"/>
    <s v="FM19-24-1-2026"/>
  </r>
  <r>
    <x v="64"/>
    <x v="1157"/>
    <n v="2"/>
    <s v="AA 7202 OA"/>
    <x v="9"/>
    <s v="Kerusakan Akibat Keausan dan Ketegangan Berlebihan pada Sistem Suspensi"/>
    <x v="18"/>
    <s v="FM19-24-11-2026"/>
  </r>
  <r>
    <x v="9"/>
    <x v="1157"/>
    <n v="1"/>
    <s v="AA 7161 OA"/>
    <x v="9"/>
    <s v="Kerusakan Akibat Keausan dan Ketegangan Berlebihan pada Sistem Suspensi"/>
    <x v="18"/>
    <s v="FM19-23-12-2026"/>
  </r>
  <r>
    <x v="9"/>
    <x v="1157"/>
    <n v="1"/>
    <s v="AA 7714 OA"/>
    <x v="9"/>
    <s v="Kerusakan Akibat Keausan dan Ketegangan Berlebihan pada Sistem Suspensi"/>
    <x v="18"/>
    <s v="FM19-23-12-2026"/>
  </r>
  <r>
    <x v="73"/>
    <x v="1158"/>
    <n v="1"/>
    <s v="AA 7067 OA"/>
    <x v="9"/>
    <s v="Kerusakan Akibat Keausan dan Ketegangan Berlebihan pada Sistem Suspensi"/>
    <x v="18"/>
    <s v="FM19-15-1-2026"/>
  </r>
  <r>
    <x v="19"/>
    <x v="1158"/>
    <n v="2"/>
    <s v="AA 7768 OA"/>
    <x v="9"/>
    <s v="Kerusakan Akibat Keausan dan Ketegangan Berlebihan pada Sistem Suspensi"/>
    <x v="18"/>
    <s v="FM19-16-1-2026"/>
  </r>
  <r>
    <x v="60"/>
    <x v="1159"/>
    <n v="1"/>
    <s v="AA 7640 OA"/>
    <x v="9"/>
    <s v="Kerusakan Akibat Keausan dan Ketegangan Berlebihan pada Sistem Suspensi"/>
    <x v="18"/>
    <s v="FM19-2-1-2026"/>
  </r>
  <r>
    <x v="75"/>
    <x v="1160"/>
    <n v="1"/>
    <s v="STOK JOK"/>
    <x v="9"/>
    <s v="Kerusakan Akibat Keausan dan Ketegangan Berlebihan pada Sistem Suspensi"/>
    <x v="18"/>
    <s v="FM19-12-11-2026"/>
  </r>
  <r>
    <x v="69"/>
    <x v="1161"/>
    <n v="250"/>
    <s v="STOK JOK"/>
    <x v="9"/>
    <s v="Kerusakan Akibat Keausan dan Ketegangan Berlebihan pada Sistem Suspensi"/>
    <x v="18"/>
    <s v="FM19-18-12-2026"/>
  </r>
  <r>
    <x v="31"/>
    <x v="1162"/>
    <n v="4"/>
    <s v="AA 7559 OA // MERCY"/>
    <x v="9"/>
    <s v="Kerusakan Akibat Keausan dan Ketegangan Berlebihan pada Sistem Suspensi"/>
    <x v="18"/>
    <s v="FM19-23-11-2026"/>
  </r>
  <r>
    <x v="12"/>
    <x v="1163"/>
    <n v="1"/>
    <s v="AA 7803 OA"/>
    <x v="9"/>
    <s v="Kerusakan Akibat Keausan dan Ketegangan Berlebihan pada Sistem Suspensi"/>
    <x v="18"/>
    <s v="FM19-20-12-2026"/>
  </r>
  <r>
    <x v="64"/>
    <x v="1164"/>
    <n v="1"/>
    <s v="AA 7725 OA"/>
    <x v="9"/>
    <s v="Kerusakan Akibat Keausan dan Ketegangan Berlebihan pada Sistem Suspensi"/>
    <x v="18"/>
    <s v="FM19-24-11-2026"/>
  </r>
  <r>
    <x v="60"/>
    <x v="1165"/>
    <n v="1"/>
    <s v="AA 7793 OA"/>
    <x v="9"/>
    <s v="Kerusakan Akibat Keausan dan Ketegangan Berlebihan pada Sistem Suspensi"/>
    <x v="18"/>
    <s v="FM19-2-1-2026"/>
  </r>
  <r>
    <x v="32"/>
    <x v="1166"/>
    <n v="1"/>
    <s v="AA 7663 OA // MERCY"/>
    <x v="9"/>
    <s v="Kerusakan Akibat Keausan dan Ketegangan Berlebihan pada Sistem Suspensi"/>
    <x v="18"/>
    <s v="FM19-2-12-2026"/>
  </r>
  <r>
    <x v="15"/>
    <x v="1167"/>
    <n v="1"/>
    <s v="AA 7638 OA // MERCY"/>
    <x v="9"/>
    <s v="Kerusakan Akibat Keausan dan Ketegangan Berlebihan pada Sistem Suspensi"/>
    <x v="18"/>
    <s v="FM19-22-1-2026"/>
  </r>
  <r>
    <x v="78"/>
    <x v="1167"/>
    <n v="2"/>
    <s v="AA 7809 OA // MERCY"/>
    <x v="9"/>
    <s v="Kerusakan Akibat Keausan dan Ketegangan Berlebihan pada Sistem Suspensi"/>
    <x v="18"/>
    <s v="FM19-25-1-2026"/>
  </r>
  <r>
    <x v="64"/>
    <x v="1168"/>
    <n v="1"/>
    <s v="AA 7725 OA"/>
    <x v="9"/>
    <s v="Kerusakan Akibat Keausan dan Ketegangan Berlebihan pada Sistem Suspensi"/>
    <x v="18"/>
    <s v="FM19-24-11-2026"/>
  </r>
  <r>
    <x v="36"/>
    <x v="1168"/>
    <n v="1"/>
    <s v="AA 7725 OA"/>
    <x v="9"/>
    <s v="Kerusakan Akibat Keausan dan Ketegangan Berlebihan pada Sistem Suspensi"/>
    <x v="18"/>
    <s v="FM19-28-11-2026"/>
  </r>
  <r>
    <x v="42"/>
    <x v="1169"/>
    <n v="2"/>
    <s v="DD 7291 MZ"/>
    <x v="9"/>
    <s v="Kerusakan Akibat Keausan dan Ketegangan Berlebihan pada Sistem Suspensi"/>
    <x v="18"/>
    <s v="FM19-9-12-2026"/>
  </r>
  <r>
    <x v="42"/>
    <x v="1169"/>
    <n v="1"/>
    <s v="AA 7724 OA"/>
    <x v="9"/>
    <s v="Kerusakan Akibat Keausan dan Ketegangan Berlebihan pada Sistem Suspensi"/>
    <x v="18"/>
    <s v="FM19-9-12-2026"/>
  </r>
  <r>
    <x v="13"/>
    <x v="1169"/>
    <n v="2"/>
    <s v="AA 7803 OA"/>
    <x v="9"/>
    <s v="Kerusakan Akibat Keausan dan Ketegangan Berlebihan pada Sistem Suspensi"/>
    <x v="18"/>
    <s v="FM19-12-12-2026"/>
  </r>
  <r>
    <x v="42"/>
    <x v="1170"/>
    <n v="1"/>
    <s v="DD 7291 MZ"/>
    <x v="9"/>
    <s v="Kerusakan Akibat Keausan dan Ketegangan Berlebihan pada Sistem Suspensi"/>
    <x v="18"/>
    <s v="FM19-9-12-2026"/>
  </r>
  <r>
    <x v="28"/>
    <x v="1171"/>
    <n v="1"/>
    <s v="AA 7520 OA // MERCY"/>
    <x v="9"/>
    <s v="Kerusakan Akibat Keausan dan Ketegangan Berlebihan pada Sistem Suspensi"/>
    <x v="18"/>
    <s v="FM19-1-11-2026"/>
  </r>
  <r>
    <x v="18"/>
    <x v="1171"/>
    <n v="1"/>
    <s v="AA 7794 OA"/>
    <x v="9"/>
    <s v="Kerusakan Akibat Keausan dan Ketegangan Berlebihan pada Sistem Suspensi"/>
    <x v="18"/>
    <s v="FM19-7-11-2026"/>
  </r>
  <r>
    <x v="18"/>
    <x v="1172"/>
    <n v="1"/>
    <s v="AA 7794 OA"/>
    <x v="9"/>
    <s v="Kerusakan Akibat Keausan dan Ketegangan Berlebihan pada Sistem Suspensi"/>
    <x v="18"/>
    <s v="FM19-7-11-2026"/>
  </r>
  <r>
    <x v="48"/>
    <x v="1173"/>
    <n v="1"/>
    <s v="AA 7795 OA"/>
    <x v="9"/>
    <s v="Kerusakan Akibat Keausan dan Ketegangan Berlebihan pada Sistem Suspensi"/>
    <x v="18"/>
    <s v="FM19-26-11-2026"/>
  </r>
  <r>
    <x v="48"/>
    <x v="1173"/>
    <n v="2"/>
    <s v="AA 7559 OA // MERCY"/>
    <x v="9"/>
    <s v="Kerusakan Akibat Keausan dan Ketegangan Berlebihan pada Sistem Suspensi"/>
    <x v="18"/>
    <s v="FM19-26-11-2026"/>
  </r>
  <r>
    <x v="79"/>
    <x v="1173"/>
    <n v="1"/>
    <s v="AA 7582 OA // MERCY"/>
    <x v="9"/>
    <s v="Kerusakan Akibat Keausan dan Ketegangan Berlebihan pada Sistem Suspensi"/>
    <x v="18"/>
    <s v="FM19-1-12-2026"/>
  </r>
  <r>
    <x v="12"/>
    <x v="1174"/>
    <n v="1"/>
    <s v="AA 7803 OA"/>
    <x v="9"/>
    <s v="Kerusakan Akibat Keausan dan Ketegangan Berlebihan pada Sistem Suspensi"/>
    <x v="18"/>
    <s v="FM19-20-12-2026"/>
  </r>
  <r>
    <x v="18"/>
    <x v="1175"/>
    <n v="1"/>
    <s v="AA 7794 OA"/>
    <x v="9"/>
    <s v="Kerusakan Akibat Keausan dan Ketegangan Berlebihan pada Sistem Suspensi"/>
    <x v="18"/>
    <s v="FM19-7-11-2026"/>
  </r>
  <r>
    <x v="64"/>
    <x v="1175"/>
    <n v="2"/>
    <s v="AA 7728 OA // MERCY"/>
    <x v="9"/>
    <s v="Kerusakan Akibat Keausan dan Ketegangan Berlebihan pada Sistem Suspensi"/>
    <x v="18"/>
    <s v="FM19-24-11-2026"/>
  </r>
  <r>
    <x v="48"/>
    <x v="1175"/>
    <n v="2"/>
    <s v="AA 7803 OA"/>
    <x v="9"/>
    <s v="Kerusakan Akibat Keausan dan Ketegangan Berlebihan pada Sistem Suspensi"/>
    <x v="18"/>
    <s v="FM19-26-11-2026"/>
  </r>
  <r>
    <x v="48"/>
    <x v="1175"/>
    <n v="1"/>
    <s v="AA 7795 OA"/>
    <x v="9"/>
    <s v="Kerusakan Akibat Keausan dan Ketegangan Berlebihan pada Sistem Suspensi"/>
    <x v="18"/>
    <s v="FM19-26-11-2026"/>
  </r>
  <r>
    <x v="42"/>
    <x v="1175"/>
    <n v="2"/>
    <s v="AA 7785 OA"/>
    <x v="9"/>
    <s v="Kerusakan Akibat Keausan dan Ketegangan Berlebihan pada Sistem Suspensi"/>
    <x v="18"/>
    <s v="FM19-9-12-2026"/>
  </r>
  <r>
    <x v="68"/>
    <x v="1175"/>
    <n v="1"/>
    <s v="AA 7670 OA"/>
    <x v="9"/>
    <s v="Kerusakan Akibat Keausan dan Ketegangan Berlebihan pada Sistem Suspensi"/>
    <x v="18"/>
    <s v="FM19-16-12-2026"/>
  </r>
  <r>
    <x v="50"/>
    <x v="1176"/>
    <n v="2"/>
    <s v="AA 7564 OA"/>
    <x v="9"/>
    <s v="Kerusakan Akibat Keausan dan Ketegangan Berlebihan pada Sistem Suspensi"/>
    <x v="18"/>
    <s v="FM19-31-12-2026"/>
  </r>
  <r>
    <x v="37"/>
    <x v="1177"/>
    <n v="2"/>
    <s v="AA 7728 OA // MERCY"/>
    <x v="9"/>
    <s v="Kerusakan Akibat Keausan dan Ketegangan Berlebihan pada Sistem Suspensi"/>
    <x v="18"/>
    <s v="FM19-14-1-2026"/>
  </r>
  <r>
    <x v="7"/>
    <x v="1178"/>
    <n v="2"/>
    <s v="AA 7641 OA"/>
    <x v="9"/>
    <s v="Kerusakan Akibat Keausan dan Ketegangan Berlebihan pada Sistem Suspensi"/>
    <x v="18"/>
    <s v="FM19-19-11-2026"/>
  </r>
  <r>
    <x v="7"/>
    <x v="1179"/>
    <n v="2"/>
    <s v="AA 7641 OA"/>
    <x v="9"/>
    <s v="Kerusakan Akibat Keausan dan Ketegangan Berlebihan pada Sistem Suspensi"/>
    <x v="18"/>
    <s v="FM19-19-11-2026"/>
  </r>
  <r>
    <x v="71"/>
    <x v="1180"/>
    <n v="2"/>
    <s v="AA 7696 OA // MERCY"/>
    <x v="9"/>
    <s v="Kerusakan Akibat Keausan dan Ketegangan Berlebihan pada Sistem Suspensi"/>
    <x v="18"/>
    <s v="FM19-19-1-2026"/>
  </r>
  <r>
    <x v="46"/>
    <x v="1181"/>
    <n v="1"/>
    <s v="AA 7611 OA"/>
    <x v="9"/>
    <s v="Kerusakan Akibat Keausan dan Ketegangan Berlebihan pada Sistem Suspensi"/>
    <x v="18"/>
    <s v="FM19-28-12-2026"/>
  </r>
  <r>
    <x v="26"/>
    <x v="1182"/>
    <n v="1"/>
    <s v="AA 7794 OA // MERCY"/>
    <x v="9"/>
    <s v="Kerusakan Akibat Keausan dan Ketegangan Berlebihan pada Sistem Suspensi"/>
    <x v="18"/>
    <s v="FM19-26-12-2026"/>
  </r>
  <r>
    <x v="46"/>
    <x v="1182"/>
    <n v="1"/>
    <s v="AA 7813 OA"/>
    <x v="9"/>
    <s v="Kerusakan Akibat Keausan dan Ketegangan Berlebihan pada Sistem Suspensi"/>
    <x v="18"/>
    <s v="FM19-28-12-2026"/>
  </r>
  <r>
    <x v="27"/>
    <x v="1183"/>
    <n v="3"/>
    <s v="AA 7534 OA"/>
    <x v="9"/>
    <s v="Kerusakan Akibat Keausan dan Ketegangan Berlebihan pada Sistem Suspensi"/>
    <x v="18"/>
    <s v="FM19-29-12-2026"/>
  </r>
  <r>
    <x v="50"/>
    <x v="1184"/>
    <n v="1"/>
    <s v="DD 7291 MZ"/>
    <x v="9"/>
    <s v="Kerusakan Akibat Keausan dan Ketegangan Berlebihan pada Sistem Suspensi"/>
    <x v="18"/>
    <s v="FM19-31-12-2026"/>
  </r>
  <r>
    <x v="88"/>
    <x v="1185"/>
    <n v="2"/>
    <s v="AA 7696 OA // MERCY"/>
    <x v="9"/>
    <s v="Kerusakan Akibat Keausan dan Ketegangan Berlebihan pada Sistem Suspensi"/>
    <x v="18"/>
    <s v="FM19-11-1-2026"/>
  </r>
  <r>
    <x v="50"/>
    <x v="1186"/>
    <n v="3"/>
    <s v="DD 7291 MZ"/>
    <x v="9"/>
    <s v="Kerusakan Akibat Keausan dan Ketegangan Berlebihan pada Sistem Suspensi"/>
    <x v="18"/>
    <s v="FM19-31-12-2026"/>
  </r>
  <r>
    <x v="51"/>
    <x v="1187"/>
    <n v="2"/>
    <s v="AA 7521 OA // MERCY"/>
    <x v="9"/>
    <s v="Kerusakan Akibat Keausan dan Ketegangan Berlebihan pada Sistem Suspensi"/>
    <x v="18"/>
    <s v="FM19-5-1-2026"/>
  </r>
  <r>
    <x v="82"/>
    <x v="1188"/>
    <n v="1"/>
    <s v="AA 7072 OA"/>
    <x v="9"/>
    <s v="Kerusakan Akibat Keausan dan Ketegangan Berlebihan pada Sistem Suspensi"/>
    <x v="18"/>
    <s v="FM19-13-11-2026"/>
  </r>
  <r>
    <x v="82"/>
    <x v="1189"/>
    <n v="1"/>
    <s v="AA 7072 OA"/>
    <x v="9"/>
    <s v="Kerusakan Akibat Keausan dan Ketegangan Berlebihan pada Sistem Suspensi"/>
    <x v="18"/>
    <s v="FM19-13-11-2026"/>
  </r>
  <r>
    <x v="75"/>
    <x v="1190"/>
    <n v="1"/>
    <s v="AA 7066 OA"/>
    <x v="9"/>
    <s v="Kerusakan Akibat Keausan dan Ketegangan Berlebihan pada Sistem Suspensi"/>
    <x v="18"/>
    <s v="FM19-12-11-2026"/>
  </r>
  <r>
    <x v="13"/>
    <x v="1191"/>
    <n v="2"/>
    <s v="AA 7521 OA // MERCY"/>
    <x v="9"/>
    <s v="Kerusakan Akibat Keausan dan Ketegangan Berlebihan pada Sistem Suspensi"/>
    <x v="18"/>
    <s v="FM19-12-12-2026"/>
  </r>
  <r>
    <x v="4"/>
    <x v="1192"/>
    <n v="2"/>
    <s v="AA 7796 OA // MERCY"/>
    <x v="9"/>
    <s v="Kerusakan Akibat Keausan dan Ketegangan Berlebihan pada Sistem Suspensi"/>
    <x v="18"/>
    <s v="FM19-8-1-2026"/>
  </r>
  <r>
    <x v="19"/>
    <x v="1193"/>
    <n v="1"/>
    <s v="AA 7617 OA"/>
    <x v="9"/>
    <s v="Kerusakan Akibat Keausan dan Ketegangan Berlebihan pada Sistem Suspensi"/>
    <x v="18"/>
    <s v="FM19-16-1-2026"/>
  </r>
  <r>
    <x v="19"/>
    <x v="1193"/>
    <n v="1"/>
    <s v="AA 7819 OA"/>
    <x v="9"/>
    <s v="Kerusakan Akibat Keausan dan Ketegangan Berlebihan pada Sistem Suspensi"/>
    <x v="18"/>
    <s v="FM19-16-1-2026"/>
  </r>
  <r>
    <x v="15"/>
    <x v="1193"/>
    <n v="1"/>
    <s v="AA 7615 OA"/>
    <x v="9"/>
    <s v="Kerusakan Akibat Keausan dan Ketegangan Berlebihan pada Sistem Suspensi"/>
    <x v="18"/>
    <s v="FM19-22-1-2026"/>
  </r>
  <r>
    <x v="27"/>
    <x v="1193"/>
    <n v="1"/>
    <s v="AA 7534 OA"/>
    <x v="9"/>
    <s v="Kerusakan Akibat Keausan dan Ketegangan Berlebihan pada Sistem Suspensi"/>
    <x v="18"/>
    <s v="FM19-29-12-2026"/>
  </r>
  <r>
    <x v="88"/>
    <x v="1194"/>
    <n v="1"/>
    <s v="AA 7296 OA"/>
    <x v="9"/>
    <s v="Kerusakan Akibat Keausan dan Ketegangan Berlebihan pada Sistem Suspensi"/>
    <x v="18"/>
    <s v="FM19-11-1-2026"/>
  </r>
  <r>
    <x v="19"/>
    <x v="1194"/>
    <n v="1"/>
    <s v="AA 7516 OD // EFISIENSI"/>
    <x v="9"/>
    <s v="Kerusakan Akibat Keausan dan Ketegangan Berlebihan pada Sistem Suspensi"/>
    <x v="18"/>
    <s v="FM19-16-1-2026"/>
  </r>
  <r>
    <x v="19"/>
    <x v="1194"/>
    <n v="1"/>
    <s v="AA 7819 OA"/>
    <x v="9"/>
    <s v="Kerusakan Akibat Keausan dan Ketegangan Berlebihan pada Sistem Suspensi"/>
    <x v="18"/>
    <s v="FM19-16-1-2026"/>
  </r>
  <r>
    <x v="11"/>
    <x v="1194"/>
    <n v="1"/>
    <s v="AA 7724 OA"/>
    <x v="9"/>
    <s v="Kerusakan Akibat Keausan dan Ketegangan Berlebihan pada Sistem Suspensi"/>
    <x v="18"/>
    <s v="FM19-28-1-2026"/>
  </r>
  <r>
    <x v="20"/>
    <x v="1194"/>
    <n v="1"/>
    <s v="AA 7682 OA"/>
    <x v="9"/>
    <s v="Kerusakan Akibat Keausan dan Ketegangan Berlebihan pada Sistem Suspensi"/>
    <x v="18"/>
    <s v="FM19-30-1-2026"/>
  </r>
  <r>
    <x v="18"/>
    <x v="1194"/>
    <n v="1"/>
    <s v="AA 7679 OA"/>
    <x v="9"/>
    <s v="Kerusakan Akibat Keausan dan Ketegangan Berlebihan pada Sistem Suspensi"/>
    <x v="18"/>
    <s v="FM19-7-11-2026"/>
  </r>
  <r>
    <x v="75"/>
    <x v="1194"/>
    <n v="1"/>
    <s v="AA 7099 OA"/>
    <x v="9"/>
    <s v="Kerusakan Akibat Keausan dan Ketegangan Berlebihan pada Sistem Suspensi"/>
    <x v="18"/>
    <s v="FM19-12-11-2026"/>
  </r>
  <r>
    <x v="5"/>
    <x v="1194"/>
    <n v="1"/>
    <s v="AA 7628 OA"/>
    <x v="9"/>
    <s v="Kerusakan Akibat Keausan dan Ketegangan Berlebihan pada Sistem Suspensi"/>
    <x v="18"/>
    <s v="FM19-14-11-2026"/>
  </r>
  <r>
    <x v="8"/>
    <x v="1194"/>
    <n v="1"/>
    <s v="AA 7606 OA"/>
    <x v="9"/>
    <s v="Kerusakan Akibat Keausan dan Ketegangan Berlebihan pada Sistem Suspensi"/>
    <x v="18"/>
    <s v="FM19-21-11-2026"/>
  </r>
  <r>
    <x v="45"/>
    <x v="1194"/>
    <n v="1"/>
    <s v="AA 7802 OA"/>
    <x v="9"/>
    <s v="Kerusakan Akibat Keausan dan Ketegangan Berlebihan pada Sistem Suspensi"/>
    <x v="18"/>
    <s v="FM19-10-12-2026"/>
  </r>
  <r>
    <x v="56"/>
    <x v="1194"/>
    <n v="1"/>
    <s v="AA 7724 OA"/>
    <x v="9"/>
    <s v="Kerusakan Akibat Keausan dan Ketegangan Berlebihan pada Sistem Suspensi"/>
    <x v="18"/>
    <s v="FM19-17-12-2026"/>
  </r>
  <r>
    <x v="50"/>
    <x v="1194"/>
    <n v="1"/>
    <s v="AA 7743 OA"/>
    <x v="9"/>
    <s v="Kerusakan Akibat Keausan dan Ketegangan Berlebihan pada Sistem Suspensi"/>
    <x v="18"/>
    <s v="FM19-31-12-2026"/>
  </r>
  <r>
    <x v="8"/>
    <x v="1195"/>
    <n v="2"/>
    <s v="AA 7806 OA"/>
    <x v="9"/>
    <s v="Kerusakan Akibat Keausan dan Ketegangan Berlebihan pada Sistem Suspensi"/>
    <x v="18"/>
    <s v="FM19-21-11-2026"/>
  </r>
  <r>
    <x v="68"/>
    <x v="1195"/>
    <n v="2"/>
    <s v="AA 7780 OA"/>
    <x v="9"/>
    <s v="Kerusakan Akibat Keausan dan Ketegangan Berlebihan pada Sistem Suspensi"/>
    <x v="18"/>
    <s v="FM19-16-12-2026"/>
  </r>
  <r>
    <x v="4"/>
    <x v="1196"/>
    <n v="1"/>
    <s v="AA 7814 OA"/>
    <x v="9"/>
    <s v="Kerusakan Akibat Keausan dan Ketegangan Berlebihan pada Sistem Suspensi"/>
    <x v="18"/>
    <s v="FM19-8-1-2026"/>
  </r>
  <r>
    <x v="80"/>
    <x v="1196"/>
    <n v="1"/>
    <s v="AA 7679 OA"/>
    <x v="9"/>
    <s v="Kerusakan Akibat Keausan dan Ketegangan Berlebihan pada Sistem Suspensi"/>
    <x v="18"/>
    <s v="FM19-23-1-2026"/>
  </r>
  <r>
    <x v="21"/>
    <x v="1196"/>
    <n v="1"/>
    <s v="AA 7725 OA"/>
    <x v="9"/>
    <s v="Kerusakan Akibat Keausan dan Ketegangan Berlebihan pada Sistem Suspensi"/>
    <x v="18"/>
    <s v="FM19-31-1-2026"/>
  </r>
  <r>
    <x v="82"/>
    <x v="1196"/>
    <n v="1"/>
    <s v="AA 7724 OA"/>
    <x v="9"/>
    <s v="Kerusakan Akibat Keausan dan Ketegangan Berlebihan pada Sistem Suspensi"/>
    <x v="18"/>
    <s v="FM19-13-11-2026"/>
  </r>
  <r>
    <x v="64"/>
    <x v="1196"/>
    <n v="1"/>
    <s v="AA 7661 OA"/>
    <x v="9"/>
    <s v="Kerusakan Akibat Keausan dan Ketegangan Berlebihan pada Sistem Suspensi"/>
    <x v="18"/>
    <s v="FM19-24-11-2026"/>
  </r>
  <r>
    <x v="65"/>
    <x v="1196"/>
    <n v="1"/>
    <s v="AA 7628 OA"/>
    <x v="9"/>
    <s v="Kerusakan Akibat Keausan dan Ketegangan Berlebihan pada Sistem Suspensi"/>
    <x v="18"/>
    <s v="FM19-27-11-2026"/>
  </r>
  <r>
    <x v="45"/>
    <x v="1196"/>
    <n v="1"/>
    <s v="AA 7802 OA"/>
    <x v="9"/>
    <s v="Kerusakan Akibat Keausan dan Ketegangan Berlebihan pada Sistem Suspensi"/>
    <x v="18"/>
    <s v="FM19-10-12-2026"/>
  </r>
  <r>
    <x v="33"/>
    <x v="1196"/>
    <n v="1"/>
    <s v="AA 7628 OA"/>
    <x v="9"/>
    <s v="Kerusakan Akibat Keausan dan Ketegangan Berlebihan pada Sistem Suspensi"/>
    <x v="18"/>
    <s v="FM19-22-12-2026"/>
  </r>
  <r>
    <x v="26"/>
    <x v="1196"/>
    <n v="1"/>
    <s v="AA 7550 OA"/>
    <x v="9"/>
    <s v="Kerusakan Akibat Keausan dan Ketegangan Berlebihan pada Sistem Suspensi"/>
    <x v="18"/>
    <s v="FM19-26-12-2026"/>
  </r>
  <r>
    <x v="27"/>
    <x v="1197"/>
    <n v="2"/>
    <s v="AA 7534 OA"/>
    <x v="9"/>
    <s v="Kerusakan Akibat Keausan dan Ketegangan Berlebihan pada Sistem Suspensi"/>
    <x v="18"/>
    <s v="FM19-29-12-2026"/>
  </r>
  <r>
    <x v="19"/>
    <x v="1198"/>
    <n v="1"/>
    <s v="AA 7819 OA"/>
    <x v="9"/>
    <s v="Kerusakan Akibat Keausan dan Ketegangan Berlebihan pada Sistem Suspensi"/>
    <x v="18"/>
    <s v="FM19-16-1-2026"/>
  </r>
  <r>
    <x v="19"/>
    <x v="1198"/>
    <n v="1"/>
    <s v="AA 7617 OA"/>
    <x v="9"/>
    <s v="Kerusakan Akibat Keausan dan Ketegangan Berlebihan pada Sistem Suspensi"/>
    <x v="18"/>
    <s v="FM19-16-1-2026"/>
  </r>
  <r>
    <x v="27"/>
    <x v="1198"/>
    <n v="1"/>
    <s v="AA 7534 OA"/>
    <x v="9"/>
    <s v="Kerusakan Akibat Keausan dan Ketegangan Berlebihan pada Sistem Suspensi"/>
    <x v="18"/>
    <s v="FM19-29-12-2026"/>
  </r>
  <r>
    <x v="3"/>
    <x v="1199"/>
    <n v="1"/>
    <s v="AA 7762 OA"/>
    <x v="9"/>
    <s v="Kerusakan Akibat Keausan dan Ketegangan Berlebihan pada Sistem Suspensi"/>
    <x v="18"/>
    <s v="FM19-7-1-2026"/>
  </r>
  <r>
    <x v="88"/>
    <x v="1199"/>
    <n v="1"/>
    <s v="AA 7296 OA"/>
    <x v="9"/>
    <s v="Kerusakan Akibat Keausan dan Ketegangan Berlebihan pada Sistem Suspensi"/>
    <x v="18"/>
    <s v="FM19-11-1-2026"/>
  </r>
  <r>
    <x v="19"/>
    <x v="1199"/>
    <n v="1"/>
    <s v="AA 7516 OD // EFISIENSI"/>
    <x v="9"/>
    <s v="Kerusakan Akibat Keausan dan Ketegangan Berlebihan pada Sistem Suspensi"/>
    <x v="18"/>
    <s v="FM19-16-1-2026"/>
  </r>
  <r>
    <x v="19"/>
    <x v="1199"/>
    <n v="1"/>
    <s v="AA 7819 OA"/>
    <x v="9"/>
    <s v="Kerusakan Akibat Keausan dan Ketegangan Berlebihan pada Sistem Suspensi"/>
    <x v="18"/>
    <s v="FM19-16-1-2026"/>
  </r>
  <r>
    <x v="15"/>
    <x v="1199"/>
    <n v="1"/>
    <s v="AA 7133 OA"/>
    <x v="9"/>
    <s v="Kerusakan Akibat Keausan dan Ketegangan Berlebihan pada Sistem Suspensi"/>
    <x v="18"/>
    <s v="FM19-22-1-2026"/>
  </r>
  <r>
    <x v="11"/>
    <x v="1199"/>
    <n v="1"/>
    <s v="AA 7724 OA"/>
    <x v="9"/>
    <s v="Kerusakan Akibat Keausan dan Ketegangan Berlebihan pada Sistem Suspensi"/>
    <x v="18"/>
    <s v="FM19-28-1-2026"/>
  </r>
  <r>
    <x v="11"/>
    <x v="1199"/>
    <n v="1"/>
    <s v="AA 7712 OA"/>
    <x v="9"/>
    <s v="Kerusakan Akibat Keausan dan Ketegangan Berlebihan pada Sistem Suspensi"/>
    <x v="18"/>
    <s v="FM19-28-1-2026"/>
  </r>
  <r>
    <x v="67"/>
    <x v="1199"/>
    <n v="1"/>
    <s v="AA 7803 OA"/>
    <x v="9"/>
    <s v="Kerusakan Akibat Keausan dan Ketegangan Berlebihan pada Sistem Suspensi"/>
    <x v="18"/>
    <s v="FM19-5-11-2026"/>
  </r>
  <r>
    <x v="18"/>
    <x v="1199"/>
    <n v="1"/>
    <s v="AA 7679 OA"/>
    <x v="9"/>
    <s v="Kerusakan Akibat Keausan dan Ketegangan Berlebihan pada Sistem Suspensi"/>
    <x v="18"/>
    <s v="FM19-7-11-2026"/>
  </r>
  <r>
    <x v="49"/>
    <x v="1199"/>
    <n v="1"/>
    <s v="AA 7295 OA"/>
    <x v="9"/>
    <s v="Kerusakan Akibat Keausan dan Ketegangan Berlebihan pada Sistem Suspensi"/>
    <x v="18"/>
    <s v="FM19-10-11-2026"/>
  </r>
  <r>
    <x v="58"/>
    <x v="1199"/>
    <n v="1"/>
    <s v="AA 7769 OA"/>
    <x v="9"/>
    <s v="Kerusakan Akibat Keausan dan Ketegangan Berlebihan pada Sistem Suspensi"/>
    <x v="18"/>
    <s v="FM19-11-11-2026"/>
  </r>
  <r>
    <x v="75"/>
    <x v="1199"/>
    <n v="1"/>
    <s v="AA 7099 OA"/>
    <x v="9"/>
    <s v="Kerusakan Akibat Keausan dan Ketegangan Berlebihan pada Sistem Suspensi"/>
    <x v="18"/>
    <s v="FM19-12-11-2026"/>
  </r>
  <r>
    <x v="45"/>
    <x v="1199"/>
    <n v="1"/>
    <s v="AA 7742 OA"/>
    <x v="9"/>
    <s v="Kerusakan Akibat Keausan dan Ketegangan Berlebihan pada Sistem Suspensi"/>
    <x v="18"/>
    <s v="FM19-10-12-2026"/>
  </r>
  <r>
    <x v="45"/>
    <x v="1199"/>
    <n v="1"/>
    <s v="AA 7802 OA"/>
    <x v="9"/>
    <s v="Kerusakan Akibat Keausan dan Ketegangan Berlebihan pada Sistem Suspensi"/>
    <x v="18"/>
    <s v="FM19-10-12-2026"/>
  </r>
  <r>
    <x v="56"/>
    <x v="1199"/>
    <n v="1"/>
    <s v="AA 7724 OA"/>
    <x v="9"/>
    <s v="Kerusakan Akibat Keausan dan Ketegangan Berlebihan pada Sistem Suspensi"/>
    <x v="18"/>
    <s v="FM19-17-12-2026"/>
  </r>
  <r>
    <x v="77"/>
    <x v="1199"/>
    <n v="1"/>
    <s v="AA 7805 OA"/>
    <x v="9"/>
    <s v="Kerusakan Akibat Keausan dan Ketegangan Berlebihan pada Sistem Suspensi"/>
    <x v="18"/>
    <s v="FM19-30-12-2026"/>
  </r>
  <r>
    <x v="50"/>
    <x v="1199"/>
    <n v="1"/>
    <s v="AA 7743 OA"/>
    <x v="9"/>
    <s v="Kerusakan Akibat Keausan dan Ketegangan Berlebihan pada Sistem Suspensi"/>
    <x v="18"/>
    <s v="FM19-31-12-2026"/>
  </r>
  <r>
    <x v="68"/>
    <x v="1200"/>
    <n v="2"/>
    <s v="AA 7780 OA"/>
    <x v="9"/>
    <s v="Kerusakan Akibat Keausan dan Ketegangan Berlebihan pada Sistem Suspensi"/>
    <x v="18"/>
    <s v="FM19-16-12-2026"/>
  </r>
  <r>
    <x v="4"/>
    <x v="1201"/>
    <n v="1"/>
    <s v="AA 7814 OA"/>
    <x v="9"/>
    <s v="Kerusakan Akibat Keausan dan Ketegangan Berlebihan pada Sistem Suspensi"/>
    <x v="18"/>
    <s v="FM19-8-1-2026"/>
  </r>
  <r>
    <x v="14"/>
    <x v="1201"/>
    <n v="1"/>
    <s v="AA 7517 OA"/>
    <x v="9"/>
    <s v="Kerusakan Akibat Keausan dan Ketegangan Berlebihan pada Sistem Suspensi"/>
    <x v="18"/>
    <s v="FM19-21-1-2026"/>
  </r>
  <r>
    <x v="80"/>
    <x v="1201"/>
    <n v="1"/>
    <s v="AA 7679 OA"/>
    <x v="9"/>
    <s v="Kerusakan Akibat Keausan dan Ketegangan Berlebihan pada Sistem Suspensi"/>
    <x v="18"/>
    <s v="FM19-23-1-2026"/>
  </r>
  <r>
    <x v="21"/>
    <x v="1201"/>
    <n v="1"/>
    <s v="AA 7725 OA"/>
    <x v="9"/>
    <s v="Kerusakan Akibat Keausan dan Ketegangan Berlebihan pada Sistem Suspensi"/>
    <x v="18"/>
    <s v="FM19-31-1-2026"/>
  </r>
  <r>
    <x v="84"/>
    <x v="1201"/>
    <n v="1"/>
    <s v="AA 7645 OA"/>
    <x v="9"/>
    <s v="Kerusakan Akibat Keausan dan Ketegangan Berlebihan pada Sistem Suspensi"/>
    <x v="18"/>
    <s v="FM19-8-11-2026"/>
  </r>
  <r>
    <x v="82"/>
    <x v="1201"/>
    <n v="1"/>
    <s v="AA 7724 OA"/>
    <x v="9"/>
    <s v="Kerusakan Akibat Keausan dan Ketegangan Berlebihan pada Sistem Suspensi"/>
    <x v="18"/>
    <s v="FM19-13-11-2026"/>
  </r>
  <r>
    <x v="65"/>
    <x v="1201"/>
    <n v="1"/>
    <s v="AA 7628 OA"/>
    <x v="9"/>
    <s v="Kerusakan Akibat Keausan dan Ketegangan Berlebihan pada Sistem Suspensi"/>
    <x v="18"/>
    <s v="FM19-27-11-2026"/>
  </r>
  <r>
    <x v="16"/>
    <x v="1201"/>
    <n v="1"/>
    <s v="AA 7202 OA"/>
    <x v="9"/>
    <s v="Kerusakan Akibat Keausan dan Ketegangan Berlebihan pada Sistem Suspensi"/>
    <x v="18"/>
    <s v="FM19-6-12-2026"/>
  </r>
  <r>
    <x v="42"/>
    <x v="1201"/>
    <n v="1"/>
    <s v="AA 7739 OA"/>
    <x v="9"/>
    <s v="Kerusakan Akibat Keausan dan Ketegangan Berlebihan pada Sistem Suspensi"/>
    <x v="18"/>
    <s v="FM19-9-12-2026"/>
  </r>
  <r>
    <x v="45"/>
    <x v="1201"/>
    <n v="1"/>
    <s v="AA 7802 OA"/>
    <x v="9"/>
    <s v="Kerusakan Akibat Keausan dan Ketegangan Berlebihan pada Sistem Suspensi"/>
    <x v="18"/>
    <s v="FM19-10-12-2026"/>
  </r>
  <r>
    <x v="23"/>
    <x v="1201"/>
    <n v="1"/>
    <s v="AA 7613 OA"/>
    <x v="9"/>
    <s v="Kerusakan Akibat Keausan dan Ketegangan Berlebihan pada Sistem Suspensi"/>
    <x v="18"/>
    <s v="FM19-11-12-2026"/>
  </r>
  <r>
    <x v="0"/>
    <x v="1201"/>
    <n v="1"/>
    <s v="AA 7595 OA"/>
    <x v="9"/>
    <s v="Kerusakan Akibat Keausan dan Ketegangan Berlebihan pada Sistem Suspensi"/>
    <x v="18"/>
    <s v="FM19-13-12-2026"/>
  </r>
  <r>
    <x v="66"/>
    <x v="1201"/>
    <n v="1"/>
    <s v="AA 7769 OA"/>
    <x v="9"/>
    <s v="Kerusakan Akibat Keausan dan Ketegangan Berlebihan pada Sistem Suspensi"/>
    <x v="18"/>
    <s v="FM19-15-12-2026"/>
  </r>
  <r>
    <x v="33"/>
    <x v="1201"/>
    <n v="1"/>
    <s v="AA 7628 OA"/>
    <x v="9"/>
    <s v="Kerusakan Akibat Keausan dan Ketegangan Berlebihan pada Sistem Suspensi"/>
    <x v="18"/>
    <s v="FM19-22-12-2026"/>
  </r>
  <r>
    <x v="26"/>
    <x v="1201"/>
    <n v="1"/>
    <s v="AA 7550 OA"/>
    <x v="9"/>
    <s v="Kerusakan Akibat Keausan dan Ketegangan Berlebihan pada Sistem Suspensi"/>
    <x v="18"/>
    <s v="FM19-26-12-2026"/>
  </r>
  <r>
    <x v="27"/>
    <x v="1202"/>
    <n v="1"/>
    <s v="AA 7534 OA"/>
    <x v="9"/>
    <s v="Kerusakan Akibat Keausan dan Ketegangan Berlebihan pada Sistem Suspensi"/>
    <x v="18"/>
    <s v="FM19-29-12-2026"/>
  </r>
  <r>
    <x v="50"/>
    <x v="1202"/>
    <n v="2"/>
    <s v="AA 7027 OA"/>
    <x v="9"/>
    <s v="Kerusakan Akibat Keausan dan Ketegangan Berlebihan pada Sistem Suspensi"/>
    <x v="18"/>
    <s v="FM19-31-12-2026"/>
  </r>
  <r>
    <x v="47"/>
    <x v="1203"/>
    <n v="1"/>
    <s v="AA 7066 OA"/>
    <x v="9"/>
    <s v="Kerusakan Akibat Keausan dan Ketegangan Berlebihan pada Sistem Suspensi"/>
    <x v="18"/>
    <s v="FM19-20-2-2026"/>
  </r>
  <r>
    <x v="8"/>
    <x v="1203"/>
    <n v="1"/>
    <s v="AA 7606 OA"/>
    <x v="9"/>
    <s v="Kerusakan Akibat Keausan dan Ketegangan Berlebihan pada Sistem Suspensi"/>
    <x v="18"/>
    <s v="FM19-21-11-2026"/>
  </r>
  <r>
    <x v="32"/>
    <x v="1203"/>
    <n v="1"/>
    <s v="AA 7786 OA"/>
    <x v="9"/>
    <s v="Kerusakan Akibat Keausan dan Ketegangan Berlebihan pada Sistem Suspensi"/>
    <x v="18"/>
    <s v="FM19-2-12-2026"/>
  </r>
  <r>
    <x v="10"/>
    <x v="1203"/>
    <n v="1"/>
    <s v="AA 7769 OA"/>
    <x v="9"/>
    <s v="Kerusakan Akibat Keausan dan Ketegangan Berlebihan pada Sistem Suspensi"/>
    <x v="18"/>
    <s v="FM19-25-12-2026"/>
  </r>
  <r>
    <x v="44"/>
    <x v="1204"/>
    <n v="2"/>
    <s v="AA 7762 OA"/>
    <x v="9"/>
    <s v="Kerusakan Akibat Keausan dan Ketegangan Berlebihan pada Sistem Suspensi"/>
    <x v="18"/>
    <s v="FM19-17-1-2026"/>
  </r>
  <r>
    <x v="85"/>
    <x v="1204"/>
    <n v="2"/>
    <s v="AA 7763 OA"/>
    <x v="9"/>
    <s v="Kerusakan Akibat Keausan dan Ketegangan Berlebihan pada Sistem Suspensi"/>
    <x v="18"/>
    <s v="FM19-24-1-2026"/>
  </r>
  <r>
    <x v="7"/>
    <x v="1204"/>
    <n v="2"/>
    <s v="AA 7816 OA"/>
    <x v="9"/>
    <s v="Kerusakan Akibat Keausan dan Ketegangan Berlebihan pada Sistem Suspensi"/>
    <x v="18"/>
    <s v="FM19-19-11-2026"/>
  </r>
  <r>
    <x v="10"/>
    <x v="1204"/>
    <n v="2"/>
    <s v="AA 7067 OA"/>
    <x v="9"/>
    <s v="Kerusakan Akibat Keausan dan Ketegangan Berlebihan pada Sistem Suspensi"/>
    <x v="18"/>
    <s v="FM19-25-12-2026"/>
  </r>
  <r>
    <x v="10"/>
    <x v="1204"/>
    <n v="2"/>
    <s v="AA 7763 OA"/>
    <x v="9"/>
    <s v="Kerusakan Akibat Keausan dan Ketegangan Berlebihan pada Sistem Suspensi"/>
    <x v="18"/>
    <s v="FM19-25-12-2026"/>
  </r>
  <r>
    <x v="90"/>
    <x v="1205"/>
    <n v="1"/>
    <s v="AA 7818 OA"/>
    <x v="9"/>
    <s v="Kerusakan Akibat Keausan dan Ketegangan Berlebihan pada Sistem Suspensi"/>
    <x v="18"/>
    <s v="FM19-4-1-2026"/>
  </r>
  <r>
    <x v="4"/>
    <x v="1205"/>
    <n v="1"/>
    <s v="AA 7761 OA"/>
    <x v="9"/>
    <s v="Kerusakan Akibat Keausan dan Ketegangan Berlebihan pada Sistem Suspensi"/>
    <x v="18"/>
    <s v="FM19-8-1-2026"/>
  </r>
  <r>
    <x v="37"/>
    <x v="1205"/>
    <n v="1"/>
    <s v="AA 7661 OA"/>
    <x v="9"/>
    <s v="Kerusakan Akibat Keausan dan Ketegangan Berlebihan pada Sistem Suspensi"/>
    <x v="18"/>
    <s v="FM19-14-1-2026"/>
  </r>
  <r>
    <x v="55"/>
    <x v="1205"/>
    <n v="1"/>
    <s v="AA 7614 OA"/>
    <x v="9"/>
    <s v="Kerusakan Akibat Keausan dan Ketegangan Berlebihan pada Sistem Suspensi"/>
    <x v="18"/>
    <s v="FM19-29-1-2026"/>
  </r>
  <r>
    <x v="42"/>
    <x v="1205"/>
    <n v="1"/>
    <s v="AA 7786 OA"/>
    <x v="9"/>
    <s v="Kerusakan Akibat Keausan dan Ketegangan Berlebihan pada Sistem Suspensi"/>
    <x v="18"/>
    <s v="FM19-9-12-2026"/>
  </r>
  <r>
    <x v="54"/>
    <x v="1206"/>
    <n v="1"/>
    <s v="AA 7520 OA // MERCY"/>
    <x v="9"/>
    <s v="Kerusakan Akibat Keausan dan Ketegangan Berlebihan pada Sistem Suspensi"/>
    <x v="18"/>
    <s v="FM19-13-1-2026"/>
  </r>
  <r>
    <x v="83"/>
    <x v="1206"/>
    <n v="2"/>
    <s v="AA 7582 OA // MERCY"/>
    <x v="9"/>
    <s v="Kerusakan Akibat Keausan dan Ketegangan Berlebihan pada Sistem Suspensi"/>
    <x v="18"/>
    <s v="FM19-7-12-2026"/>
  </r>
  <r>
    <x v="61"/>
    <x v="1207"/>
    <n v="2"/>
    <s v="AA 7817 OA // MERCY"/>
    <x v="9"/>
    <s v="Kerusakan Akibat Keausan dan Ketegangan Berlebihan pada Sistem Suspensi"/>
    <x v="18"/>
    <s v="FM19-6-1-2026"/>
  </r>
  <r>
    <x v="31"/>
    <x v="1207"/>
    <n v="1"/>
    <s v="AA 7554 OA // MERCY"/>
    <x v="9"/>
    <s v="Kerusakan Akibat Keausan dan Ketegangan Berlebihan pada Sistem Suspensi"/>
    <x v="18"/>
    <s v="FM19-23-11-2026"/>
  </r>
  <r>
    <x v="3"/>
    <x v="1208"/>
    <n v="1"/>
    <s v="AA 7645 OA"/>
    <x v="9"/>
    <s v="Kerusakan Akibat Keausan dan Ketegangan Berlebihan pada Sistem Suspensi"/>
    <x v="18"/>
    <s v="FM19-7-1-2026"/>
  </r>
  <r>
    <x v="25"/>
    <x v="1208"/>
    <n v="1"/>
    <s v="AA 7601 OA"/>
    <x v="9"/>
    <s v="Kerusakan Akibat Keausan dan Ketegangan Berlebihan pada Sistem Suspensi"/>
    <x v="18"/>
    <s v="FM19-10-1-2026"/>
  </r>
  <r>
    <x v="88"/>
    <x v="1208"/>
    <n v="1"/>
    <s v="AA 7570 OA"/>
    <x v="9"/>
    <s v="Kerusakan Akibat Keausan dan Ketegangan Berlebihan pada Sistem Suspensi"/>
    <x v="18"/>
    <s v="FM19-11-1-2026"/>
  </r>
  <r>
    <x v="19"/>
    <x v="1208"/>
    <n v="1"/>
    <s v="AA 7522 OA // MERCY"/>
    <x v="9"/>
    <s v="Kerusakan Akibat Keausan dan Ketegangan Berlebihan pada Sistem Suspensi"/>
    <x v="18"/>
    <s v="FM19-16-1-2026"/>
  </r>
  <r>
    <x v="20"/>
    <x v="1208"/>
    <n v="1"/>
    <s v="AA 7593 OA"/>
    <x v="9"/>
    <s v="Kerusakan Akibat Keausan dan Ketegangan Berlebihan pada Sistem Suspensi"/>
    <x v="18"/>
    <s v="FM19-30-1-2026"/>
  </r>
  <r>
    <x v="84"/>
    <x v="1208"/>
    <n v="1"/>
    <s v="AA 7296 OA"/>
    <x v="9"/>
    <s v="Kerusakan Akibat Keausan dan Ketegangan Berlebihan pada Sistem Suspensi"/>
    <x v="18"/>
    <s v="FM19-8-11-2026"/>
  </r>
  <r>
    <x v="58"/>
    <x v="1208"/>
    <n v="1"/>
    <s v="AA 7769 OA"/>
    <x v="9"/>
    <s v="Kerusakan Akibat Keausan dan Ketegangan Berlebihan pada Sistem Suspensi"/>
    <x v="18"/>
    <s v="FM19-11-11-2026"/>
  </r>
  <r>
    <x v="31"/>
    <x v="1208"/>
    <n v="1"/>
    <s v="AA 7554 OA // MERCY"/>
    <x v="9"/>
    <s v="Kerusakan Akibat Keausan dan Ketegangan Berlebihan pada Sistem Suspensi"/>
    <x v="18"/>
    <s v="FM19-23-11-2026"/>
  </r>
  <r>
    <x v="32"/>
    <x v="1208"/>
    <n v="1"/>
    <s v="AA 7708 OA"/>
    <x v="9"/>
    <s v="Kerusakan Akibat Keausan dan Ketegangan Berlebihan pada Sistem Suspensi"/>
    <x v="18"/>
    <s v="FM19-2-12-2026"/>
  </r>
  <r>
    <x v="57"/>
    <x v="1208"/>
    <n v="1"/>
    <s v="AA 7583 OA"/>
    <x v="9"/>
    <s v="Kerusakan Akibat Keausan dan Ketegangan Berlebihan pada Sistem Suspensi"/>
    <x v="18"/>
    <s v="FM19-8-12-2026"/>
  </r>
  <r>
    <x v="42"/>
    <x v="1208"/>
    <n v="1"/>
    <s v="AA 7553 OA // MERCY"/>
    <x v="9"/>
    <s v="Kerusakan Akibat Keausan dan Ketegangan Berlebihan pada Sistem Suspensi"/>
    <x v="18"/>
    <s v="FM19-9-12-2026"/>
  </r>
  <r>
    <x v="24"/>
    <x v="1209"/>
    <n v="3"/>
    <s v="AA 7628 OA"/>
    <x v="9"/>
    <s v="Kerusakan Akibat Keausan dan Ketegangan Berlebihan pada Sistem Suspensi"/>
    <x v="18"/>
    <s v="FM19-1-1-2026"/>
  </r>
  <r>
    <x v="101"/>
    <x v="1210"/>
    <n v="6"/>
    <s v="AA 7818 OA // MERCY"/>
    <x v="9"/>
    <s v="Kerusakan Akibat Keausan dan Ketegangan Berlebihan pada Sistem Suspensi"/>
    <x v="18"/>
    <s v="FM19-14-2-2026"/>
  </r>
  <r>
    <x v="37"/>
    <x v="1211"/>
    <n v="6"/>
    <s v="AA 7803 OA"/>
    <x v="9"/>
    <s v="Kerusakan Akibat Keausan dan Ketegangan Berlebihan pada Sistem Suspensi"/>
    <x v="18"/>
    <s v="FM19-14-1-2026"/>
  </r>
  <r>
    <x v="19"/>
    <x v="1211"/>
    <n v="1"/>
    <s v="AA 7617 OA"/>
    <x v="9"/>
    <s v="Kerusakan Akibat Keausan dan Ketegangan Berlebihan pada Sistem Suspensi"/>
    <x v="18"/>
    <s v="FM19-16-1-2026"/>
  </r>
  <r>
    <x v="59"/>
    <x v="1211"/>
    <n v="2"/>
    <s v="AA 7026 OA"/>
    <x v="9"/>
    <s v="Kerusakan Akibat Keausan dan Ketegangan Berlebihan pada Sistem Suspensi"/>
    <x v="18"/>
    <s v="FM19-3-12-2026"/>
  </r>
  <r>
    <x v="16"/>
    <x v="1211"/>
    <n v="2"/>
    <s v="AA 7202 OA"/>
    <x v="9"/>
    <s v="Kerusakan Akibat Keausan dan Ketegangan Berlebihan pada Sistem Suspensi"/>
    <x v="18"/>
    <s v="FM19-6-12-2026"/>
  </r>
  <r>
    <x v="42"/>
    <x v="1211"/>
    <n v="2"/>
    <s v="AA 7739 OA"/>
    <x v="9"/>
    <s v="Kerusakan Akibat Keausan dan Ketegangan Berlebihan pada Sistem Suspensi"/>
    <x v="18"/>
    <s v="FM19-9-12-2026"/>
  </r>
  <r>
    <x v="42"/>
    <x v="1211"/>
    <n v="2"/>
    <s v="AA 7739 OA"/>
    <x v="9"/>
    <s v="Kerusakan Akibat Keausan dan Ketegangan Berlebihan pada Sistem Suspensi"/>
    <x v="18"/>
    <s v="FM19-9-12-2026"/>
  </r>
  <r>
    <x v="24"/>
    <x v="1212"/>
    <n v="2"/>
    <s v="AA 7067 OA"/>
    <x v="9"/>
    <s v="Kerusakan Akibat Keausan dan Ketegangan Berlebihan pada Sistem Suspensi"/>
    <x v="18"/>
    <s v="FM19-1-1-2026"/>
  </r>
  <r>
    <x v="51"/>
    <x v="1213"/>
    <n v="3"/>
    <s v="AA 7616 OA"/>
    <x v="9"/>
    <s v="Kerusakan Akibat Keausan dan Ketegangan Berlebihan pada Sistem Suspensi"/>
    <x v="18"/>
    <s v="FM19-5-1-2026"/>
  </r>
  <r>
    <x v="74"/>
    <x v="1213"/>
    <n v="4"/>
    <s v="AA 7699 OA"/>
    <x v="9"/>
    <s v="Kerusakan Akibat Keausan dan Ketegangan Berlebihan pada Sistem Suspensi"/>
    <x v="18"/>
    <s v="FM19-19-2-2026"/>
  </r>
  <r>
    <x v="68"/>
    <x v="1213"/>
    <n v="2"/>
    <s v="AA 7132 OA"/>
    <x v="9"/>
    <s v="Kerusakan Akibat Keausan dan Ketegangan Berlebihan pada Sistem Suspensi"/>
    <x v="18"/>
    <s v="FM19-16-12-2026"/>
  </r>
  <r>
    <x v="12"/>
    <x v="1213"/>
    <n v="1"/>
    <s v="AA 7698 OA"/>
    <x v="9"/>
    <s v="Kerusakan Akibat Keausan dan Ketegangan Berlebihan pada Sistem Suspensi"/>
    <x v="18"/>
    <s v="FM19-20-12-2026"/>
  </r>
  <r>
    <x v="9"/>
    <x v="1214"/>
    <n v="2"/>
    <s v="AA 7698 OA"/>
    <x v="9"/>
    <s v="Kerusakan Akibat Keausan dan Ketegangan Berlebihan pada Sistem Suspensi"/>
    <x v="18"/>
    <s v="FM19-23-12-2026"/>
  </r>
  <r>
    <x v="36"/>
    <x v="1215"/>
    <n v="2"/>
    <s v="AA 7098 OA"/>
    <x v="9"/>
    <s v="Kerusakan Akibat Keausan dan Ketegangan Berlebihan pada Sistem Suspensi"/>
    <x v="18"/>
    <s v="FM19-28-11-2026"/>
  </r>
  <r>
    <x v="85"/>
    <x v="1216"/>
    <n v="4"/>
    <s v="AA 7642 OA"/>
    <x v="9"/>
    <s v="Kerusakan Akibat Keausan dan Ketegangan Berlebihan pada Sistem Suspensi"/>
    <x v="18"/>
    <s v="FM19-24-1-2026"/>
  </r>
  <r>
    <x v="24"/>
    <x v="1217"/>
    <n v="1"/>
    <s v="AA 7709 OA"/>
    <x v="9"/>
    <s v="Kerusakan Akibat Keausan dan Ketegangan Berlebihan pada Sistem Suspensi"/>
    <x v="18"/>
    <s v="FM19-1-1-2026"/>
  </r>
  <r>
    <x v="23"/>
    <x v="1218"/>
    <n v="1"/>
    <s v="AA 7613 OA"/>
    <x v="9"/>
    <s v="Kerusakan Akibat Keausan dan Ketegangan Berlebihan pada Sistem Suspensi"/>
    <x v="18"/>
    <s v="FM19-11-12-2026"/>
  </r>
  <r>
    <x v="20"/>
    <x v="1219"/>
    <n v="2"/>
    <s v="AA 7554 OA // MERCY"/>
    <x v="9"/>
    <s v="Kerusakan Akibat Keausan dan Ketegangan Berlebihan pada Sistem Suspensi"/>
    <x v="18"/>
    <s v="FM19-30-1-2026"/>
  </r>
  <r>
    <x v="57"/>
    <x v="1220"/>
    <n v="1"/>
    <s v="AA 7581 OA // MERCY"/>
    <x v="9"/>
    <s v="Kerusakan Akibat Keausan dan Ketegangan Berlebihan pada Sistem Suspensi"/>
    <x v="18"/>
    <s v="FM19-8-12-2026"/>
  </r>
  <r>
    <x v="33"/>
    <x v="1221"/>
    <n v="1"/>
    <s v="AA 7522 OA // MERCY"/>
    <x v="9"/>
    <s v="Kerusakan Akibat Keausan dan Ketegangan Berlebihan pada Sistem Suspensi"/>
    <x v="18"/>
    <s v="FM19-22-12-2026"/>
  </r>
  <r>
    <x v="7"/>
    <x v="1222"/>
    <n v="1"/>
    <s v="AA 7583 OA // MERCY"/>
    <x v="9"/>
    <s v="Kerusakan Akibat Keausan dan Ketegangan Berlebihan pada Sistem Suspensi"/>
    <x v="18"/>
    <s v="FM19-19-11-2026"/>
  </r>
  <r>
    <x v="69"/>
    <x v="1223"/>
    <n v="1"/>
    <s v="AA 7809 OA"/>
    <x v="9"/>
    <s v="Kerusakan Akibat Keausan dan Ketegangan Berlebihan pada Sistem Suspensi"/>
    <x v="18"/>
    <s v="FM19-18-12-2026"/>
  </r>
  <r>
    <x v="51"/>
    <x v="1224"/>
    <n v="1"/>
    <s v="AA 7521 OA // MERCY"/>
    <x v="9"/>
    <s v="Kerusakan Akibat Keausan dan Ketegangan Berlebihan pada Sistem Suspensi"/>
    <x v="18"/>
    <s v="FM19-5-1-2026"/>
  </r>
  <r>
    <x v="24"/>
    <x v="1225"/>
    <n v="1"/>
    <s v="AA 7560 OA // MERCY"/>
    <x v="9"/>
    <s v="Kerusakan Akibat Keausan dan Ketegangan Berlebihan pada Sistem Suspensi"/>
    <x v="18"/>
    <s v="FM19-1-1-2026"/>
  </r>
  <r>
    <x v="14"/>
    <x v="1226"/>
    <n v="2"/>
    <s v="AA 7519 OA // MERCY"/>
    <x v="9"/>
    <s v="Kerusakan Akibat Keausan dan Ketegangan Berlebihan pada Sistem Suspensi"/>
    <x v="18"/>
    <s v="FM19-21-1-2026"/>
  </r>
  <r>
    <x v="12"/>
    <x v="1227"/>
    <n v="1"/>
    <s v="AA 7803 OA"/>
    <x v="9"/>
    <s v="Kerusakan Akibat Keausan dan Ketegangan Berlebihan pada Sistem Suspensi"/>
    <x v="18"/>
    <s v="FM19-20-12-2026"/>
  </r>
  <r>
    <x v="6"/>
    <x v="1228"/>
    <n v="1"/>
    <s v="BA 7033 PU // MERCY ( 7640 OA )"/>
    <x v="9"/>
    <s v="Kerusakan Akibat Keausan dan Ketegangan Berlebihan pada Sistem Suspensi"/>
    <x v="18"/>
    <s v="FM19-15-11-2026"/>
  </r>
  <r>
    <x v="57"/>
    <x v="1229"/>
    <n v="1"/>
    <s v="AA 7581 OA // MERCY"/>
    <x v="9"/>
    <s v="Kerusakan Akibat Keausan dan Ketegangan Berlebihan pada Sistem Suspensi"/>
    <x v="18"/>
    <s v="FM19-8-12-2026"/>
  </r>
  <r>
    <x v="92"/>
    <x v="1230"/>
    <n v="1"/>
    <s v="AA 7796 OA // MERCY"/>
    <x v="9"/>
    <s v="Kerusakan Akibat Keausan dan Ketegangan Berlebihan pada Sistem Suspensi"/>
    <x v="18"/>
    <s v="FM19-17-11-2026"/>
  </r>
  <r>
    <x v="15"/>
    <x v="1231"/>
    <n v="2"/>
    <s v="AA 7819 OA"/>
    <x v="9"/>
    <s v="Kerusakan Akibat Keausan dan Ketegangan Berlebihan pada Sistem Suspensi"/>
    <x v="18"/>
    <s v="FM19-22-1-2026"/>
  </r>
  <r>
    <x v="18"/>
    <x v="1232"/>
    <n v="1"/>
    <s v="AA 7616 OA"/>
    <x v="9"/>
    <s v="Kerusakan Akibat Keausan dan Ketegangan Berlebihan pada Sistem Suspensi"/>
    <x v="18"/>
    <s v="FM19-7-11-2026"/>
  </r>
  <r>
    <x v="53"/>
    <x v="1233"/>
    <n v="1"/>
    <s v="AA 7643 OA"/>
    <x v="9"/>
    <s v="Kerusakan Akibat Keausan dan Ketegangan Berlebihan pada Sistem Suspensi"/>
    <x v="18"/>
    <s v="FM19-18-1-2026"/>
  </r>
  <r>
    <x v="76"/>
    <x v="1233"/>
    <n v="1"/>
    <s v="AA 7029 OA"/>
    <x v="9"/>
    <s v="Kerusakan Akibat Keausan dan Ketegangan Berlebihan pada Sistem Suspensi"/>
    <x v="18"/>
    <s v="FM19-21-12-2026"/>
  </r>
  <r>
    <x v="56"/>
    <x v="1234"/>
    <n v="1"/>
    <s v="AA 7595 OA"/>
    <x v="9"/>
    <s v="Kerusakan Akibat Keausan dan Ketegangan Berlebihan pada Sistem Suspensi"/>
    <x v="18"/>
    <s v="FM19-17-12-2026"/>
  </r>
  <r>
    <x v="9"/>
    <x v="1234"/>
    <n v="1"/>
    <s v="AA 7553 OA // MERCY"/>
    <x v="9"/>
    <s v="Kerusakan Akibat Keausan dan Ketegangan Berlebihan pada Sistem Suspensi"/>
    <x v="18"/>
    <s v="FM19-23-12-2026"/>
  </r>
  <r>
    <x v="24"/>
    <x v="1235"/>
    <n v="1"/>
    <s v="AA 7628 OA"/>
    <x v="9"/>
    <s v="Kerusakan Akibat Keausan dan Ketegangan Berlebihan pada Sistem Suspensi"/>
    <x v="18"/>
    <s v="FM19-1-1-2026"/>
  </r>
  <r>
    <x v="42"/>
    <x v="1235"/>
    <n v="1"/>
    <s v="AA 7807 OA"/>
    <x v="9"/>
    <s v="Kerusakan Akibat Keausan dan Ketegangan Berlebihan pada Sistem Suspensi"/>
    <x v="18"/>
    <s v="FM19-9-12-2026"/>
  </r>
  <r>
    <x v="67"/>
    <x v="1236"/>
    <n v="1"/>
    <s v="AA 7606 OA"/>
    <x v="9"/>
    <s v="Kerusakan Akibat Keausan dan Ketegangan Berlebihan pada Sistem Suspensi"/>
    <x v="18"/>
    <s v="FM19-5-11-2026"/>
  </r>
  <r>
    <x v="18"/>
    <x v="1236"/>
    <n v="1"/>
    <s v="AA 7641 OA"/>
    <x v="9"/>
    <s v="Kerusakan Akibat Keausan dan Ketegangan Berlebihan pada Sistem Suspensi"/>
    <x v="18"/>
    <s v="FM19-7-11-2026"/>
  </r>
  <r>
    <x v="49"/>
    <x v="1236"/>
    <n v="1"/>
    <s v="AA 7132 OA"/>
    <x v="9"/>
    <s v="Kerusakan Akibat Keausan dan Ketegangan Berlebihan pada Sistem Suspensi"/>
    <x v="18"/>
    <s v="FM19-10-11-2026"/>
  </r>
  <r>
    <x v="94"/>
    <x v="1236"/>
    <n v="1"/>
    <s v="AA 7812 OA"/>
    <x v="9"/>
    <s v="Kerusakan Akibat Keausan dan Ketegangan Berlebihan pada Sistem Suspensi"/>
    <x v="18"/>
    <s v="FM19-30-11-2026"/>
  </r>
  <r>
    <x v="12"/>
    <x v="1236"/>
    <n v="1"/>
    <s v="AA 7620 OA"/>
    <x v="9"/>
    <s v="Kerusakan Akibat Keausan dan Ketegangan Berlebihan pada Sistem Suspensi"/>
    <x v="18"/>
    <s v="FM19-20-12-2026"/>
  </r>
  <r>
    <x v="60"/>
    <x v="1237"/>
    <n v="2"/>
    <s v="AA 7064 OA"/>
    <x v="9"/>
    <s v="Kerusakan Akibat Keausan dan Ketegangan Berlebihan pada Sistem Suspensi"/>
    <x v="18"/>
    <s v="FM19-2-1-2026"/>
  </r>
  <r>
    <x v="14"/>
    <x v="1237"/>
    <n v="2"/>
    <s v="AA 7642 OA"/>
    <x v="9"/>
    <s v="Kerusakan Akibat Keausan dan Ketegangan Berlebihan pada Sistem Suspensi"/>
    <x v="18"/>
    <s v="FM19-21-1-2026"/>
  </r>
  <r>
    <x v="85"/>
    <x v="1237"/>
    <n v="2"/>
    <s v="AA 7793 OA // MERCY"/>
    <x v="9"/>
    <s v="Kerusakan Akibat Keausan dan Ketegangan Berlebihan pada Sistem Suspensi"/>
    <x v="18"/>
    <s v="FM19-24-1-2026"/>
  </r>
  <r>
    <x v="20"/>
    <x v="1237"/>
    <n v="2"/>
    <s v="AA 7611 OA"/>
    <x v="9"/>
    <s v="Kerusakan Akibat Keausan dan Ketegangan Berlebihan pada Sistem Suspensi"/>
    <x v="18"/>
    <s v="FM19-30-1-2026"/>
  </r>
  <r>
    <x v="21"/>
    <x v="1237"/>
    <n v="2"/>
    <s v="AA 7682 OA"/>
    <x v="9"/>
    <s v="Kerusakan Akibat Keausan dan Ketegangan Berlebihan pada Sistem Suspensi"/>
    <x v="18"/>
    <s v="FM19-31-1-2026"/>
  </r>
  <r>
    <x v="4"/>
    <x v="1238"/>
    <n v="2"/>
    <s v="AA 7697 OA // MERCY"/>
    <x v="9"/>
    <s v="Kerusakan Akibat Keausan dan Ketegangan Berlebihan pada Sistem Suspensi"/>
    <x v="18"/>
    <s v="FM19-8-1-2026"/>
  </r>
  <r>
    <x v="17"/>
    <x v="1238"/>
    <n v="2"/>
    <s v="AA 7271 OA"/>
    <x v="9"/>
    <s v="Kerusakan Akibat Keausan dan Ketegangan Berlebihan pada Sistem Suspensi"/>
    <x v="18"/>
    <s v="FM19-18-11-2026"/>
  </r>
  <r>
    <x v="32"/>
    <x v="1238"/>
    <n v="2"/>
    <s v="AA 7810 OA // MERCY"/>
    <x v="9"/>
    <s v="Kerusakan Akibat Keausan dan Ketegangan Berlebihan pada Sistem Suspensi"/>
    <x v="18"/>
    <s v="FM19-2-12-2026"/>
  </r>
  <r>
    <x v="73"/>
    <x v="1239"/>
    <n v="1"/>
    <s v="AA 7067 OA"/>
    <x v="9"/>
    <s v="Kerusakan Akibat Keausan dan Ketegangan Berlebihan pada Sistem Suspensi"/>
    <x v="18"/>
    <s v="FM19-15-1-2026"/>
  </r>
  <r>
    <x v="19"/>
    <x v="1239"/>
    <n v="1"/>
    <s v="AA 7696 OA // MERCY"/>
    <x v="9"/>
    <s v="Kerusakan Akibat Keausan dan Ketegangan Berlebihan pada Sistem Suspensi"/>
    <x v="18"/>
    <s v="FM19-16-1-2026"/>
  </r>
  <r>
    <x v="78"/>
    <x v="1240"/>
    <n v="1"/>
    <s v="AA 7628 OA"/>
    <x v="9"/>
    <s v="Kerusakan Akibat Keausan dan Ketegangan Berlebihan pada Sistem Suspensi"/>
    <x v="18"/>
    <s v="FM19-25-1-2026"/>
  </r>
  <r>
    <x v="28"/>
    <x v="1240"/>
    <n v="1"/>
    <s v="AA 7739 OA"/>
    <x v="9"/>
    <s v="Kerusakan Akibat Keausan dan Ketegangan Berlebihan pada Sistem Suspensi"/>
    <x v="18"/>
    <s v="FM19-1-11-2026"/>
  </r>
  <r>
    <x v="17"/>
    <x v="1240"/>
    <n v="1"/>
    <s v="AA 7552 OA"/>
    <x v="9"/>
    <s v="Kerusakan Akibat Keausan dan Ketegangan Berlebihan pada Sistem Suspensi"/>
    <x v="18"/>
    <s v="FM19-18-11-2026"/>
  </r>
  <r>
    <x v="9"/>
    <x v="1240"/>
    <n v="1"/>
    <s v="AA 7570 OA"/>
    <x v="9"/>
    <s v="Kerusakan Akibat Keausan dan Ketegangan Berlebihan pada Sistem Suspensi"/>
    <x v="18"/>
    <s v="FM19-23-12-2026"/>
  </r>
  <r>
    <x v="59"/>
    <x v="1241"/>
    <n v="1"/>
    <s v="AA 7680 OA"/>
    <x v="9"/>
    <s v="Kerusakan Akibat Keausan dan Ketegangan Berlebihan pada Sistem Suspensi"/>
    <x v="18"/>
    <s v="FM19-3-12-2026"/>
  </r>
  <r>
    <x v="41"/>
    <x v="1241"/>
    <n v="1"/>
    <s v="AA 7597 OA"/>
    <x v="9"/>
    <s v="Kerusakan Akibat Keausan dan Ketegangan Berlebihan pada Sistem Suspensi"/>
    <x v="18"/>
    <s v="FM19-5-12-2026"/>
  </r>
  <r>
    <x v="28"/>
    <x v="1242"/>
    <n v="1"/>
    <s v="AA 7520 OA // MERCY"/>
    <x v="9"/>
    <s v="Kerusakan Akibat Keausan dan Ketegangan Berlebihan pada Sistem Suspensi"/>
    <x v="18"/>
    <s v="FM19-1-11-2026"/>
  </r>
  <r>
    <x v="38"/>
    <x v="1243"/>
    <n v="1"/>
    <s v="AA 7731 OA // GOLDEN"/>
    <x v="9"/>
    <s v="Kerusakan Akibat Keausan dan Ketegangan Berlebihan pada Sistem Suspensi"/>
    <x v="18"/>
    <s v="FM19-22-11-2026"/>
  </r>
  <r>
    <x v="20"/>
    <x v="1244"/>
    <n v="2"/>
    <s v="AA 7564 OA // MERCY"/>
    <x v="9"/>
    <s v="Kerusakan Akibat Keausan dan Ketegangan Berlebihan pada Sistem Suspensi"/>
    <x v="18"/>
    <s v="FM19-30-1-2026"/>
  </r>
  <r>
    <x v="80"/>
    <x v="1245"/>
    <n v="1"/>
    <s v="AA 7813 OA // MERCY"/>
    <x v="9"/>
    <s v="Kerusakan Akibat Keausan dan Ketegangan Berlebihan pada Sistem Suspensi"/>
    <x v="18"/>
    <s v="FM19-23-1-2026"/>
  </r>
  <r>
    <x v="20"/>
    <x v="1245"/>
    <n v="1"/>
    <s v="AA 7554 OA // MERCY"/>
    <x v="9"/>
    <s v="Kerusakan Akibat Keausan dan Ketegangan Berlebihan pada Sistem Suspensi"/>
    <x v="18"/>
    <s v="FM19-30-1-2026"/>
  </r>
  <r>
    <x v="49"/>
    <x v="1246"/>
    <n v="1"/>
    <s v="AA 7562 OA // MERCY"/>
    <x v="9"/>
    <s v="Kerusakan Akibat Keausan dan Ketegangan Berlebihan pada Sistem Suspensi"/>
    <x v="18"/>
    <s v="FM19-10-11-2026"/>
  </r>
  <r>
    <x v="56"/>
    <x v="1247"/>
    <n v="2"/>
    <s v="AA 7816 OA"/>
    <x v="9"/>
    <s v="Kerusakan Akibat Keausan dan Ketegangan Berlebihan pada Sistem Suspensi"/>
    <x v="18"/>
    <s v="FM19-17-12-2026"/>
  </r>
  <r>
    <x v="38"/>
    <x v="1248"/>
    <n v="2"/>
    <s v="AA 7731 OA // GOLDEN"/>
    <x v="9"/>
    <s v="Kerusakan Akibat Keausan dan Ketegangan Berlebihan pada Sistem Suspensi"/>
    <x v="18"/>
    <s v="FM19-22-11-2026"/>
  </r>
  <r>
    <x v="17"/>
    <x v="1249"/>
    <n v="1"/>
    <s v="AA 7810 OA // MERCY"/>
    <x v="9"/>
    <s v="Kerusakan Akibat Keausan dan Ketegangan Berlebihan pada Sistem Suspensi"/>
    <x v="18"/>
    <s v="FM19-18-11-2026"/>
  </r>
  <r>
    <x v="38"/>
    <x v="1250"/>
    <n v="1"/>
    <s v="AA 7753 OA // MERCY"/>
    <x v="9"/>
    <s v="Kerusakan Akibat Keausan dan Ketegangan Berlebihan pada Sistem Suspensi"/>
    <x v="18"/>
    <s v="FM19-22-11-2026"/>
  </r>
  <r>
    <x v="2"/>
    <x v="1251"/>
    <n v="1"/>
    <s v="AA 7520 OA // MERCY"/>
    <x v="9"/>
    <s v="Kerusakan Akibat Keausan dan Ketegangan Berlebihan pada Sistem Suspensi"/>
    <x v="18"/>
    <s v="FM19-27-12-2026"/>
  </r>
  <r>
    <x v="10"/>
    <x v="1252"/>
    <n v="1"/>
    <s v="AA 7663 OA"/>
    <x v="9"/>
    <s v="Kerusakan Akibat Keausan dan Ketegangan Berlebihan pada Sistem Suspensi"/>
    <x v="18"/>
    <s v="FM19-25-12-2026"/>
  </r>
  <r>
    <x v="10"/>
    <x v="1253"/>
    <n v="1"/>
    <s v="AA 7519 OA // MERCY"/>
    <x v="9"/>
    <s v="Kerusakan Akibat Keausan dan Ketegangan Berlebihan pada Sistem Suspensi"/>
    <x v="18"/>
    <s v="FM19-25-12-2026"/>
  </r>
  <r>
    <x v="19"/>
    <x v="1254"/>
    <n v="2"/>
    <s v="AA 7696 OA // MERCY"/>
    <x v="9"/>
    <s v="Kerusakan Akibat Keausan dan Ketegangan Berlebihan pada Sistem Suspensi"/>
    <x v="18"/>
    <s v="FM19-16-1-2026"/>
  </r>
  <r>
    <x v="80"/>
    <x v="1255"/>
    <n v="1"/>
    <s v="AA 7813 OA // MERCY"/>
    <x v="9"/>
    <s v="Kerusakan Akibat Keausan dan Ketegangan Berlebihan pada Sistem Suspensi"/>
    <x v="18"/>
    <s v="FM19-23-1-2026"/>
  </r>
  <r>
    <x v="53"/>
    <x v="1256"/>
    <n v="1"/>
    <s v="AA 7643 OA"/>
    <x v="9"/>
    <s v="Kerusakan Akibat Keausan dan Ketegangan Berlebihan pada Sistem Suspensi"/>
    <x v="18"/>
    <s v="FM19-18-1-2026"/>
  </r>
  <r>
    <x v="78"/>
    <x v="1257"/>
    <n v="2"/>
    <s v="AA 7695 OA"/>
    <x v="9"/>
    <s v="Kerusakan Akibat Keausan dan Ketegangan Berlebihan pada Sistem Suspensi"/>
    <x v="18"/>
    <s v="FM19-25-1-2026"/>
  </r>
  <r>
    <x v="75"/>
    <x v="1258"/>
    <n v="3"/>
    <s v="AA 7708 OA"/>
    <x v="9"/>
    <s v="Kerusakan Akibat Keausan dan Ketegangan Berlebihan pada Sistem Suspensi"/>
    <x v="18"/>
    <s v="FM19-12-11-2026"/>
  </r>
  <r>
    <x v="29"/>
    <x v="1258"/>
    <n v="3"/>
    <s v="AA 7812 OA"/>
    <x v="9"/>
    <s v="Kerusakan Akibat Keausan dan Ketegangan Berlebihan pada Sistem Suspensi"/>
    <x v="18"/>
    <s v="FM19-29-11-2026"/>
  </r>
  <r>
    <x v="72"/>
    <x v="1259"/>
    <n v="1"/>
    <s v="AA 7161 OA"/>
    <x v="9"/>
    <s v="Kerusakan Akibat Keausan dan Ketegangan Berlebihan pada Sistem Suspensi"/>
    <x v="18"/>
    <s v="FM19-3-1-2026"/>
  </r>
  <r>
    <x v="54"/>
    <x v="1259"/>
    <n v="1"/>
    <s v="AA 7628 OA"/>
    <x v="9"/>
    <s v="Kerusakan Akibat Keausan dan Ketegangan Berlebihan pada Sistem Suspensi"/>
    <x v="18"/>
    <s v="FM19-13-1-2026"/>
  </r>
  <r>
    <x v="27"/>
    <x v="1259"/>
    <n v="1"/>
    <s v="AA 7708 OA"/>
    <x v="9"/>
    <s v="Kerusakan Akibat Keausan dan Ketegangan Berlebihan pada Sistem Suspensi"/>
    <x v="18"/>
    <s v="FM19-29-12-2026"/>
  </r>
  <r>
    <x v="24"/>
    <x v="1260"/>
    <n v="2"/>
    <s v="AA 7810 OA"/>
    <x v="9"/>
    <s v="Kerusakan Akibat Keausan dan Ketegangan Berlebihan pada Sistem Suspensi"/>
    <x v="18"/>
    <s v="FM19-1-1-2026"/>
  </r>
  <r>
    <x v="64"/>
    <x v="1261"/>
    <n v="1"/>
    <s v="AA 7072 OA"/>
    <x v="9"/>
    <s v="Kerusakan Akibat Keausan dan Ketegangan Berlebihan pada Sistem Suspensi"/>
    <x v="18"/>
    <s v="FM19-24-11-2026"/>
  </r>
  <r>
    <x v="69"/>
    <x v="1261"/>
    <n v="1"/>
    <s v="AA 7809 OA"/>
    <x v="9"/>
    <s v="Kerusakan Akibat Keausan dan Ketegangan Berlebihan pada Sistem Suspensi"/>
    <x v="18"/>
    <s v="FM19-18-12-2026"/>
  </r>
  <r>
    <x v="61"/>
    <x v="1262"/>
    <n v="1"/>
    <s v="AA 7133 OA"/>
    <x v="9"/>
    <s v="Kerusakan Akibat Keausan dan Ketegangan Berlebihan pada Sistem Suspensi"/>
    <x v="18"/>
    <s v="FM19-6-1-2026"/>
  </r>
  <r>
    <x v="49"/>
    <x v="1262"/>
    <n v="1"/>
    <s v="AA 7295 OA"/>
    <x v="9"/>
    <s v="Kerusakan Akibat Keausan dan Ketegangan Berlebihan pada Sistem Suspensi"/>
    <x v="18"/>
    <s v="FM19-10-11-2026"/>
  </r>
  <r>
    <x v="50"/>
    <x v="1263"/>
    <n v="1"/>
    <s v="AA 7793 OA"/>
    <x v="9"/>
    <s v="Kerusakan Akibat Keausan dan Ketegangan Berlebihan pada Sistem Suspensi"/>
    <x v="18"/>
    <s v="FM19-31-12-2026"/>
  </r>
  <r>
    <x v="88"/>
    <x v="1264"/>
    <n v="1"/>
    <s v="AA 7161 OA"/>
    <x v="9"/>
    <s v="Kerusakan Akibat Keausan dan Ketegangan Berlebihan pada Sistem Suspensi"/>
    <x v="18"/>
    <s v="FM19-11-1-2026"/>
  </r>
  <r>
    <x v="57"/>
    <x v="1264"/>
    <n v="1"/>
    <s v="AA 7686 OA"/>
    <x v="9"/>
    <s v="Kerusakan Akibat Keausan dan Ketegangan Berlebihan pada Sistem Suspensi"/>
    <x v="18"/>
    <s v="FM19-8-12-2026"/>
  </r>
  <r>
    <x v="60"/>
    <x v="1265"/>
    <n v="1"/>
    <s v="AA 7583 OA // MERCY"/>
    <x v="9"/>
    <s v="Kerusakan Akibat Keausan dan Ketegangan Berlebihan pada Sistem Suspensi"/>
    <x v="18"/>
    <s v="FM19-2-1-2026"/>
  </r>
  <r>
    <x v="25"/>
    <x v="1265"/>
    <n v="1"/>
    <s v="AA 7554 OA // MERCY"/>
    <x v="9"/>
    <s v="Kerusakan Akibat Keausan dan Ketegangan Berlebihan pada Sistem Suspensi"/>
    <x v="18"/>
    <s v="FM19-10-1-2026"/>
  </r>
  <r>
    <x v="80"/>
    <x v="1265"/>
    <n v="1"/>
    <s v="AA 7559 OA // MERCY"/>
    <x v="9"/>
    <s v="Kerusakan Akibat Keausan dan Ketegangan Berlebihan pada Sistem Suspensi"/>
    <x v="18"/>
    <s v="FM19-23-1-2026"/>
  </r>
  <r>
    <x v="34"/>
    <x v="1265"/>
    <n v="1"/>
    <s v="AA 7753 OA // MERCY"/>
    <x v="9"/>
    <s v="Kerusakan Akibat Keausan dan Ketegangan Berlebihan pada Sistem Suspensi"/>
    <x v="18"/>
    <s v="FM19-2-11-2026"/>
  </r>
  <r>
    <x v="6"/>
    <x v="1265"/>
    <n v="1"/>
    <s v="AA 7813 OA // MERCY"/>
    <x v="9"/>
    <s v="Kerusakan Akibat Keausan dan Ketegangan Berlebihan pada Sistem Suspensi"/>
    <x v="18"/>
    <s v="FM19-15-11-2026"/>
  </r>
  <r>
    <x v="0"/>
    <x v="1265"/>
    <n v="1"/>
    <s v="AA 7564 OA // MERCY"/>
    <x v="9"/>
    <s v="Kerusakan Akibat Keausan dan Ketegangan Berlebihan pada Sistem Suspensi"/>
    <x v="18"/>
    <s v="FM19-13-12-2026"/>
  </r>
  <r>
    <x v="10"/>
    <x v="1265"/>
    <n v="1"/>
    <s v="AA 7796 OA // MERCY"/>
    <x v="9"/>
    <s v="Kerusakan Akibat Keausan dan Ketegangan Berlebihan pada Sistem Suspensi"/>
    <x v="18"/>
    <s v="FM19-25-12-2026"/>
  </r>
  <r>
    <x v="50"/>
    <x v="1266"/>
    <n v="1"/>
    <s v="AA 7793 OA"/>
    <x v="9"/>
    <s v="Kerusakan Akibat Keausan dan Ketegangan Berlebihan pada Sistem Suspensi"/>
    <x v="18"/>
    <s v="FM19-31-12-2026"/>
  </r>
  <r>
    <x v="3"/>
    <x v="1267"/>
    <n v="1"/>
    <s v="AA 7697 OA // MERCY"/>
    <x v="9"/>
    <s v="Kerusakan Akibat Keausan dan Ketegangan Berlebihan pada Sistem Suspensi"/>
    <x v="18"/>
    <s v="FM19-7-1-2026"/>
  </r>
  <r>
    <x v="15"/>
    <x v="1267"/>
    <n v="1"/>
    <s v="AA 7582 OA // MERCY"/>
    <x v="9"/>
    <s v="Kerusakan Akibat Keausan dan Ketegangan Berlebihan pada Sistem Suspensi"/>
    <x v="18"/>
    <s v="FM19-22-1-2026"/>
  </r>
  <r>
    <x v="62"/>
    <x v="1267"/>
    <n v="1"/>
    <s v="BA 7033 PU // MERCY"/>
    <x v="9"/>
    <s v="Kerusakan Akibat Keausan dan Ketegangan Berlebihan pada Sistem Suspensi"/>
    <x v="18"/>
    <s v="FM19-4-11-2026"/>
  </r>
  <r>
    <x v="5"/>
    <x v="1267"/>
    <n v="1"/>
    <s v="AA 7613 OA // MERCY"/>
    <x v="9"/>
    <s v="Kerusakan Akibat Keausan dan Ketegangan Berlebihan pada Sistem Suspensi"/>
    <x v="18"/>
    <s v="FM19-14-11-2026"/>
  </r>
  <r>
    <x v="10"/>
    <x v="1267"/>
    <n v="1"/>
    <s v="AA 7519 OA // MERCY"/>
    <x v="9"/>
    <s v="Kerusakan Akibat Keausan dan Ketegangan Berlebihan pada Sistem Suspensi"/>
    <x v="18"/>
    <s v="FM19-25-12-2026"/>
  </r>
  <r>
    <x v="62"/>
    <x v="1268"/>
    <n v="1"/>
    <s v="BA 7001 PU // MERCY"/>
    <x v="9"/>
    <s v="Kerusakan Akibat Keausan dan Ketegangan Berlebihan pada Sistem Suspensi"/>
    <x v="18"/>
    <s v="FM19-4-11-2026"/>
  </r>
  <r>
    <x v="49"/>
    <x v="1268"/>
    <n v="1"/>
    <s v="AA 7562 OA // MERCY"/>
    <x v="9"/>
    <s v="Kerusakan Akibat Keausan dan Ketegangan Berlebihan pada Sistem Suspensi"/>
    <x v="18"/>
    <s v="FM19-10-11-2026"/>
  </r>
  <r>
    <x v="61"/>
    <x v="1269"/>
    <n v="1"/>
    <s v="AA 7817 OA // MERCY"/>
    <x v="9"/>
    <s v="Kerusakan Akibat Keausan dan Ketegangan Berlebihan pada Sistem Suspensi"/>
    <x v="18"/>
    <s v="FM19-6-1-2026"/>
  </r>
  <r>
    <x v="37"/>
    <x v="1269"/>
    <n v="1"/>
    <s v="AA 7728 OA // MERCY"/>
    <x v="9"/>
    <s v="Kerusakan Akibat Keausan dan Ketegangan Berlebihan pada Sistem Suspensi"/>
    <x v="18"/>
    <s v="FM19-14-1-2026"/>
  </r>
  <r>
    <x v="37"/>
    <x v="1269"/>
    <n v="1"/>
    <s v="AA 7581 OA // MERCY"/>
    <x v="9"/>
    <s v="Kerusakan Akibat Keausan dan Ketegangan Berlebihan pada Sistem Suspensi"/>
    <x v="18"/>
    <s v="FM19-14-1-2026"/>
  </r>
  <r>
    <x v="34"/>
    <x v="1269"/>
    <n v="1"/>
    <s v="AA 7753 OA // MERCY"/>
    <x v="9"/>
    <s v="Kerusakan Akibat Keausan dan Ketegangan Berlebihan pada Sistem Suspensi"/>
    <x v="18"/>
    <s v="FM19-2-11-2026"/>
  </r>
  <r>
    <x v="85"/>
    <x v="1270"/>
    <n v="1"/>
    <s v="AA 7663 OA // MERCY"/>
    <x v="9"/>
    <s v="Kerusakan Akibat Keausan dan Ketegangan Berlebihan pada Sistem Suspensi"/>
    <x v="18"/>
    <s v="FM19-24-1-2026"/>
  </r>
  <r>
    <x v="71"/>
    <x v="1271"/>
    <n v="2"/>
    <s v="AA 7643 OA"/>
    <x v="9"/>
    <s v="Kerusakan Akibat Keausan dan Ketegangan Berlebihan pada Sistem Suspensi"/>
    <x v="18"/>
    <s v="FM19-19-1-2026"/>
  </r>
  <r>
    <x v="24"/>
    <x v="1272"/>
    <n v="1"/>
    <s v="AA 7583 OA // MERCY"/>
    <x v="9"/>
    <s v="Kerusakan Akibat Keausan dan Ketegangan Berlebihan pada Sistem Suspensi"/>
    <x v="18"/>
    <s v="FM19-1-1-2026"/>
  </r>
  <r>
    <x v="25"/>
    <x v="1273"/>
    <n v="1"/>
    <s v="AA 7520 OA // MERCY"/>
    <x v="9"/>
    <s v="Kerusakan Akibat Keausan dan Ketegangan Berlebihan pada Sistem Suspensi"/>
    <x v="18"/>
    <s v="FM19-10-1-2026"/>
  </r>
  <r>
    <x v="88"/>
    <x v="1273"/>
    <n v="1"/>
    <s v="AA 7817 OA // MERCY"/>
    <x v="9"/>
    <s v="Kerusakan Akibat Keausan dan Ketegangan Berlebihan pada Sistem Suspensi"/>
    <x v="18"/>
    <s v="FM19-11-1-2026"/>
  </r>
  <r>
    <x v="78"/>
    <x v="1273"/>
    <n v="1"/>
    <s v="AA 7793 OA // MERCY"/>
    <x v="9"/>
    <s v="Kerusakan Akibat Keausan dan Ketegangan Berlebihan pada Sistem Suspensi"/>
    <x v="18"/>
    <s v="FM19-25-1-2026"/>
  </r>
  <r>
    <x v="22"/>
    <x v="1273"/>
    <n v="1"/>
    <s v="AA 7522 OA // MERCY"/>
    <x v="9"/>
    <s v="Kerusakan Akibat Keausan dan Ketegangan Berlebihan pada Sistem Suspensi"/>
    <x v="18"/>
    <s v="FM19-6-11-2026"/>
  </r>
  <r>
    <x v="75"/>
    <x v="1273"/>
    <n v="1"/>
    <s v="AA 7795 OA // MERCY"/>
    <x v="9"/>
    <s v="Kerusakan Akibat Keausan dan Ketegangan Berlebihan pada Sistem Suspensi"/>
    <x v="18"/>
    <s v="FM19-12-11-2026"/>
  </r>
  <r>
    <x v="50"/>
    <x v="1273"/>
    <n v="1"/>
    <s v="AA 7697 OA // MERCY"/>
    <x v="9"/>
    <s v="Kerusakan Akibat Keausan dan Ketegangan Berlebihan pada Sistem Suspensi"/>
    <x v="18"/>
    <s v="FM19-31-12-2026"/>
  </r>
  <r>
    <x v="59"/>
    <x v="1274"/>
    <n v="1"/>
    <s v="AA 7806 OA"/>
    <x v="9"/>
    <s v="Kerusakan Akibat Keausan dan Ketegangan Berlebihan pada Sistem Suspensi"/>
    <x v="18"/>
    <s v="FM19-3-12-2026"/>
  </r>
  <r>
    <x v="89"/>
    <x v="1275"/>
    <n v="1"/>
    <s v="AA 7818 OA // MERCY"/>
    <x v="9"/>
    <s v="Kerusakan Akibat Keausan dan Ketegangan Berlebihan pada Sistem Suspensi"/>
    <x v="18"/>
    <s v="FM19-4-12-2026"/>
  </r>
  <r>
    <x v="41"/>
    <x v="1276"/>
    <n v="1"/>
    <s v="AA 7643 OA // MERCY"/>
    <x v="9"/>
    <s v="Kerusakan Akibat Keausan dan Ketegangan Berlebihan pada Sistem Suspensi"/>
    <x v="18"/>
    <s v="FM19-5-12-2026"/>
  </r>
  <r>
    <x v="5"/>
    <x v="1277"/>
    <n v="1"/>
    <s v="AA 7708 OA"/>
    <x v="9"/>
    <s v="Kerusakan Akibat Keausan dan Ketegangan Berlebihan pada Sistem Suspensi"/>
    <x v="18"/>
    <s v="FM19-14-11-2026"/>
  </r>
  <r>
    <x v="5"/>
    <x v="1277"/>
    <n v="1"/>
    <s v="AA 7072 OA"/>
    <x v="9"/>
    <s v="Kerusakan Akibat Keausan dan Ketegangan Berlebihan pada Sistem Suspensi"/>
    <x v="18"/>
    <s v="FM19-14-11-2026"/>
  </r>
  <r>
    <x v="77"/>
    <x v="1278"/>
    <n v="1"/>
    <s v="AA 7663 OA"/>
    <x v="9"/>
    <s v="Kerusakan Akibat Keausan dan Ketegangan Berlebihan pada Sistem Suspensi"/>
    <x v="18"/>
    <s v="FM19-30-12-2026"/>
  </r>
  <r>
    <x v="10"/>
    <x v="1279"/>
    <n v="1"/>
    <s v="AA 7794 OA // MERCY"/>
    <x v="9"/>
    <s v="Kerusakan Akibat Keausan dan Ketegangan Berlebihan pada Sistem Suspensi"/>
    <x v="18"/>
    <s v="FM19-25-12-2026"/>
  </r>
  <r>
    <x v="80"/>
    <x v="1280"/>
    <n v="1"/>
    <s v="AA 7582 OA // MERCY"/>
    <x v="9"/>
    <s v="Kerusakan Akibat Keausan dan Ketegangan Berlebihan pada Sistem Suspensi"/>
    <x v="18"/>
    <s v="FM19-23-1-2026"/>
  </r>
  <r>
    <x v="60"/>
    <x v="1281"/>
    <n v="1"/>
    <s v="AA 7695 OA"/>
    <x v="9"/>
    <s v="Kerusakan Akibat Keausan dan Ketegangan Berlebihan pada Sistem Suspensi"/>
    <x v="18"/>
    <s v="FM19-2-1-2026"/>
  </r>
  <r>
    <x v="8"/>
    <x v="1282"/>
    <n v="1"/>
    <s v="AA 7753 OA // MERCY"/>
    <x v="9"/>
    <s v="Kerusakan Akibat Keausan dan Ketegangan Berlebihan pada Sistem Suspensi"/>
    <x v="18"/>
    <s v="FM19-21-11-2026"/>
  </r>
  <r>
    <x v="92"/>
    <x v="1283"/>
    <n v="2"/>
    <s v="AA 7614 OA"/>
    <x v="9"/>
    <s v="Kerusakan Akibat Keausan dan Ketegangan Berlebihan pada Sistem Suspensi"/>
    <x v="18"/>
    <s v="FM19-17-11-2026"/>
  </r>
  <r>
    <x v="20"/>
    <x v="1284"/>
    <n v="1"/>
    <s v="AA 7697 OA"/>
    <x v="9"/>
    <s v="Kerusakan Akibat Keausan dan Ketegangan Berlebihan pada Sistem Suspensi"/>
    <x v="18"/>
    <s v="FM19-30-1-2026"/>
  </r>
  <r>
    <x v="72"/>
    <x v="1285"/>
    <n v="1"/>
    <s v="AA 7793 OA"/>
    <x v="9"/>
    <s v="Kerusakan Akibat Keausan dan Ketegangan Berlebihan pada Sistem Suspensi"/>
    <x v="18"/>
    <s v="FM19-3-1-2026"/>
  </r>
  <r>
    <x v="25"/>
    <x v="1286"/>
    <n v="2"/>
    <s v="AA 7535 OA"/>
    <x v="9"/>
    <s v="Kerusakan Akibat Keausan dan Ketegangan Berlebihan pada Sistem Suspensi"/>
    <x v="18"/>
    <s v="FM19-10-1-2026"/>
  </r>
  <r>
    <x v="90"/>
    <x v="1287"/>
    <n v="1"/>
    <s v="AA 7612 OA"/>
    <x v="9"/>
    <s v="Kerusakan Akibat Keausan dan Ketegangan Berlebihan pada Sistem Suspensi"/>
    <x v="18"/>
    <s v="FM19-4-1-2026"/>
  </r>
  <r>
    <x v="15"/>
    <x v="1288"/>
    <n v="2"/>
    <s v="AA 7642 OA"/>
    <x v="9"/>
    <s v="Kerusakan Akibat Keausan dan Ketegangan Berlebihan pada Sistem Suspensi"/>
    <x v="18"/>
    <s v="FM19-22-1-2026"/>
  </r>
  <r>
    <x v="38"/>
    <x v="1288"/>
    <n v="2"/>
    <s v="AA 7595 OA"/>
    <x v="9"/>
    <s v="Kerusakan Akibat Keausan dan Ketegangan Berlebihan pada Sistem Suspensi"/>
    <x v="18"/>
    <s v="FM19-22-11-2026"/>
  </r>
  <r>
    <x v="33"/>
    <x v="1289"/>
    <n v="1"/>
    <s v="AA 7625 OA"/>
    <x v="9"/>
    <s v="Kerusakan Akibat Keausan dan Ketegangan Berlebihan pada Sistem Suspensi"/>
    <x v="18"/>
    <s v="FM19-22-12-2026"/>
  </r>
  <r>
    <x v="64"/>
    <x v="1290"/>
    <n v="1"/>
    <s v="AA 7202 OA"/>
    <x v="9"/>
    <s v="Kerusakan Akibat Keausan dan Ketegangan Berlebihan pada Sistem Suspensi"/>
    <x v="18"/>
    <s v="FM19-24-11-2026"/>
  </r>
  <r>
    <x v="60"/>
    <x v="1291"/>
    <n v="2"/>
    <s v="AA 7628 OA"/>
    <x v="9"/>
    <s v="Kerusakan Akibat Keausan dan Ketegangan Berlebihan pada Sistem Suspensi"/>
    <x v="18"/>
    <s v="FM19-2-1-2026"/>
  </r>
  <r>
    <x v="3"/>
    <x v="1291"/>
    <n v="2"/>
    <s v="AA 7743 OA"/>
    <x v="9"/>
    <s v="Kerusakan Akibat Keausan dan Ketegangan Berlebihan pada Sistem Suspensi"/>
    <x v="18"/>
    <s v="FM19-7-1-2026"/>
  </r>
  <r>
    <x v="92"/>
    <x v="1291"/>
    <n v="2"/>
    <s v="AA 7614 OA"/>
    <x v="9"/>
    <s v="Kerusakan Akibat Keausan dan Ketegangan Berlebihan pada Sistem Suspensi"/>
    <x v="18"/>
    <s v="FM19-17-11-2026"/>
  </r>
  <r>
    <x v="17"/>
    <x v="1291"/>
    <n v="2"/>
    <s v="AA 7269 OA"/>
    <x v="9"/>
    <s v="Kerusakan Akibat Keausan dan Ketegangan Berlebihan pada Sistem Suspensi"/>
    <x v="18"/>
    <s v="FM19-18-11-2026"/>
  </r>
  <r>
    <x v="21"/>
    <x v="1292"/>
    <n v="2"/>
    <s v="AA 7625 OA"/>
    <x v="9"/>
    <s v="Kerusakan Akibat Keausan dan Ketegangan Berlebihan pada Sistem Suspensi"/>
    <x v="18"/>
    <s v="FM19-31-1-2026"/>
  </r>
  <r>
    <x v="0"/>
    <x v="1292"/>
    <n v="2"/>
    <s v="AA 7550 OA"/>
    <x v="9"/>
    <s v="Kerusakan Akibat Keausan dan Ketegangan Berlebihan pada Sistem Suspensi"/>
    <x v="18"/>
    <s v="FM19-13-12-2026"/>
  </r>
  <r>
    <x v="3"/>
    <x v="1293"/>
    <n v="1"/>
    <s v="AA 7762 OA"/>
    <x v="9"/>
    <s v="Kerusakan Akibat Keausan dan Ketegangan Berlebihan pada Sistem Suspensi"/>
    <x v="18"/>
    <s v="FM19-7-1-2026"/>
  </r>
  <r>
    <x v="19"/>
    <x v="1293"/>
    <n v="1"/>
    <s v="AA 7768 OA"/>
    <x v="9"/>
    <s v="Kerusakan Akibat Keausan dan Ketegangan Berlebihan pada Sistem Suspensi"/>
    <x v="18"/>
    <s v="FM19-16-1-2026"/>
  </r>
  <r>
    <x v="44"/>
    <x v="1293"/>
    <n v="1"/>
    <s v="AA 7593 OA"/>
    <x v="9"/>
    <s v="Kerusakan Akibat Keausan dan Ketegangan Berlebihan pada Sistem Suspensi"/>
    <x v="18"/>
    <s v="FM19-17-1-2026"/>
  </r>
  <r>
    <x v="85"/>
    <x v="1293"/>
    <n v="1"/>
    <s v="AA 7699 OA"/>
    <x v="9"/>
    <s v="Kerusakan Akibat Keausan dan Ketegangan Berlebihan pada Sistem Suspensi"/>
    <x v="18"/>
    <s v="FM19-24-1-2026"/>
  </r>
  <r>
    <x v="100"/>
    <x v="1293"/>
    <n v="1"/>
    <s v="AA 7645 OA"/>
    <x v="9"/>
    <s v="Kerusakan Akibat Keausan dan Ketegangan Berlebihan pada Sistem Suspensi"/>
    <x v="18"/>
    <s v="FM19-27-2-2026"/>
  </r>
  <r>
    <x v="34"/>
    <x v="1293"/>
    <n v="1"/>
    <s v="AA 7814 OA"/>
    <x v="9"/>
    <s v="Kerusakan Akibat Keausan dan Ketegangan Berlebihan pada Sistem Suspensi"/>
    <x v="18"/>
    <s v="FM19-2-11-2026"/>
  </r>
  <r>
    <x v="5"/>
    <x v="1293"/>
    <n v="1"/>
    <s v="AA 7056 OA"/>
    <x v="9"/>
    <s v="Kerusakan Akibat Keausan dan Ketegangan Berlebihan pada Sistem Suspensi"/>
    <x v="18"/>
    <s v="FM19-14-11-2026"/>
  </r>
  <r>
    <x v="43"/>
    <x v="1293"/>
    <n v="1"/>
    <s v="AA 7611 OA"/>
    <x v="9"/>
    <s v="Kerusakan Akibat Keausan dan Ketegangan Berlebihan pada Sistem Suspensi"/>
    <x v="18"/>
    <s v="FM19-16-11-2026"/>
  </r>
  <r>
    <x v="46"/>
    <x v="1294"/>
    <n v="1"/>
    <s v="AA 7768 OA"/>
    <x v="9"/>
    <s v="Kerusakan Akibat Keausan dan Ketegangan Berlebihan pada Sistem Suspensi"/>
    <x v="18"/>
    <s v="FM19-28-12-2026"/>
  </r>
  <r>
    <x v="92"/>
    <x v="1295"/>
    <n v="2"/>
    <s v="AA 7614 OA"/>
    <x v="9"/>
    <s v="Kerusakan Akibat Keausan dan Ketegangan Berlebihan pada Sistem Suspensi"/>
    <x v="18"/>
    <s v="FM19-17-11-2026"/>
  </r>
  <r>
    <x v="10"/>
    <x v="1296"/>
    <n v="2"/>
    <s v="AA 7564 OA"/>
    <x v="9"/>
    <s v="Kerusakan Akibat Keausan dan Ketegangan Berlebihan pada Sistem Suspensi"/>
    <x v="18"/>
    <s v="FM19-25-12-2026"/>
  </r>
  <r>
    <x v="80"/>
    <x v="1297"/>
    <n v="1"/>
    <s v="AA 7663 OA // MERCY"/>
    <x v="9"/>
    <s v="Kerusakan Akibat Keausan dan Ketegangan Berlebihan pada Sistem Suspensi"/>
    <x v="18"/>
    <s v="FM19-23-1-2026"/>
  </r>
  <r>
    <x v="11"/>
    <x v="1298"/>
    <n v="1"/>
    <s v="AA 7560 OA // MERCY"/>
    <x v="9"/>
    <s v="Kerusakan Akibat Kebocoran dan Ketidakstabilan Sistem Rem"/>
    <x v="19"/>
    <s v="FM20-28-1-2026"/>
  </r>
  <r>
    <x v="25"/>
    <x v="1299"/>
    <n v="1"/>
    <s v="AA 7803 OA"/>
    <x v="9"/>
    <s v="Kerusakan Akibat Kebocoran dan Ketidakstabilan Sistem Rem"/>
    <x v="19"/>
    <s v="FM20-10-1-2026"/>
  </r>
  <r>
    <x v="39"/>
    <x v="1299"/>
    <n v="1"/>
    <s v="AA 7099 OA"/>
    <x v="9"/>
    <s v="Kerusakan Akibat Kebocoran dan Ketidakstabilan Sistem Rem"/>
    <x v="19"/>
    <s v="FM20-12-1-2026"/>
  </r>
  <r>
    <x v="54"/>
    <x v="1299"/>
    <n v="1"/>
    <s v="AA 7072 OA"/>
    <x v="9"/>
    <s v="Kerusakan Akibat Kebocoran dan Ketidakstabilan Sistem Rem"/>
    <x v="19"/>
    <s v="FM20-13-1-2026"/>
  </r>
  <r>
    <x v="40"/>
    <x v="1299"/>
    <n v="1"/>
    <s v="AA 7629 OA"/>
    <x v="9"/>
    <s v="Kerusakan Akibat Kebocoran dan Ketidakstabilan Sistem Rem"/>
    <x v="19"/>
    <s v="FM20-20-1-2026"/>
  </r>
  <r>
    <x v="14"/>
    <x v="1299"/>
    <n v="1"/>
    <s v="AA 7642 OA"/>
    <x v="9"/>
    <s v="Kerusakan Akibat Kebocoran dan Ketidakstabilan Sistem Rem"/>
    <x v="19"/>
    <s v="FM20-21-1-2026"/>
  </r>
  <r>
    <x v="15"/>
    <x v="1299"/>
    <n v="1"/>
    <s v="AA 7616 OA"/>
    <x v="9"/>
    <s v="Kerusakan Akibat Kebocoran dan Ketidakstabilan Sistem Rem"/>
    <x v="19"/>
    <s v="FM20-22-1-2026"/>
  </r>
  <r>
    <x v="80"/>
    <x v="1299"/>
    <n v="1"/>
    <s v="AA 7591 OA"/>
    <x v="9"/>
    <s v="Kerusakan Akibat Kebocoran dan Ketidakstabilan Sistem Rem"/>
    <x v="19"/>
    <s v="FM20-23-1-2026"/>
  </r>
  <r>
    <x v="20"/>
    <x v="1299"/>
    <n v="1"/>
    <s v="AA 7683 OA"/>
    <x v="9"/>
    <s v="Kerusakan Akibat Kebocoran dan Ketidakstabilan Sistem Rem"/>
    <x v="19"/>
    <s v="FM20-30-1-2026"/>
  </r>
  <r>
    <x v="47"/>
    <x v="1299"/>
    <n v="1"/>
    <s v="AA 7670 OA"/>
    <x v="9"/>
    <s v="Kerusakan Akibat Kebocoran dan Ketidakstabilan Sistem Rem"/>
    <x v="19"/>
    <s v="FM20-20-2-2026"/>
  </r>
  <r>
    <x v="84"/>
    <x v="1299"/>
    <n v="1"/>
    <s v="AA 7780 OA"/>
    <x v="9"/>
    <s v="Kerusakan Akibat Kebocoran dan Ketidakstabilan Sistem Rem"/>
    <x v="19"/>
    <s v="FM20-8-11-2026"/>
  </r>
  <r>
    <x v="5"/>
    <x v="1299"/>
    <n v="1"/>
    <s v="AA 7708 OA"/>
    <x v="9"/>
    <s v="Kerusakan Akibat Kebocoran dan Ketidakstabilan Sistem Rem"/>
    <x v="19"/>
    <s v="FM20-14-11-2026"/>
  </r>
  <r>
    <x v="38"/>
    <x v="1299"/>
    <n v="1"/>
    <s v="AA 7806 OA"/>
    <x v="9"/>
    <s v="Kerusakan Akibat Kebocoran dan Ketidakstabilan Sistem Rem"/>
    <x v="19"/>
    <s v="FM20-22-11-2026"/>
  </r>
  <r>
    <x v="48"/>
    <x v="1299"/>
    <n v="1"/>
    <s v="AA 7814 OA"/>
    <x v="9"/>
    <s v="Kerusakan Akibat Kebocoran dan Ketidakstabilan Sistem Rem"/>
    <x v="19"/>
    <s v="FM20-26-11-2026"/>
  </r>
  <r>
    <x v="36"/>
    <x v="1299"/>
    <n v="1"/>
    <s v="AA 7597 OA"/>
    <x v="9"/>
    <s v="Kerusakan Akibat Kebocoran dan Ketidakstabilan Sistem Rem"/>
    <x v="19"/>
    <s v="FM20-28-11-2026"/>
  </r>
  <r>
    <x v="57"/>
    <x v="1299"/>
    <n v="1"/>
    <s v="AA 7806 OA"/>
    <x v="9"/>
    <s v="Kerusakan Akibat Kebocoran dan Ketidakstabilan Sistem Rem"/>
    <x v="19"/>
    <s v="FM20-8-12-2026"/>
  </r>
  <r>
    <x v="42"/>
    <x v="1299"/>
    <n v="1"/>
    <s v="AA 7739 OA"/>
    <x v="9"/>
    <s v="Kerusakan Akibat Kebocoran dan Ketidakstabilan Sistem Rem"/>
    <x v="19"/>
    <s v="FM20-9-12-2026"/>
  </r>
  <r>
    <x v="13"/>
    <x v="1299"/>
    <n v="1"/>
    <s v="AA 7811 OA"/>
    <x v="9"/>
    <s v="Kerusakan Akibat Kebocoran dan Ketidakstabilan Sistem Rem"/>
    <x v="19"/>
    <s v="FM20-12-12-2026"/>
  </r>
  <r>
    <x v="70"/>
    <x v="1299"/>
    <n v="1"/>
    <s v="AA 7763 OA"/>
    <x v="9"/>
    <s v="Kerusakan Akibat Kebocoran dan Ketidakstabilan Sistem Rem"/>
    <x v="19"/>
    <s v="FM20-19-12-2026"/>
  </r>
  <r>
    <x v="26"/>
    <x v="1299"/>
    <n v="1"/>
    <s v="AA 7715 OA"/>
    <x v="9"/>
    <s v="Kerusakan Akibat Kebocoran dan Ketidakstabilan Sistem Rem"/>
    <x v="19"/>
    <s v="FM20-26-12-2026"/>
  </r>
  <r>
    <x v="2"/>
    <x v="1299"/>
    <n v="1"/>
    <s v="AA 7296 OA"/>
    <x v="9"/>
    <s v="Kerusakan Akibat Kebocoran dan Ketidakstabilan Sistem Rem"/>
    <x v="19"/>
    <s v="FM20-27-12-2026"/>
  </r>
  <r>
    <x v="46"/>
    <x v="1299"/>
    <n v="1"/>
    <s v="AA 7611 OA"/>
    <x v="9"/>
    <s v="Kerusakan Akibat Kebocoran dan Ketidakstabilan Sistem Rem"/>
    <x v="19"/>
    <s v="FM20-28-12-2026"/>
  </r>
  <r>
    <x v="14"/>
    <x v="1300"/>
    <n v="1"/>
    <s v="AA 7642 OA"/>
    <x v="9"/>
    <s v="Kerusakan Akibat Kebocoran dan Ketidakstabilan Sistem Rem"/>
    <x v="19"/>
    <s v="FM20-21-1-2026"/>
  </r>
  <r>
    <x v="23"/>
    <x v="1300"/>
    <n v="2"/>
    <s v="AA 7288 OA"/>
    <x v="9"/>
    <s v="Kerusakan Akibat Kebocoran dan Ketidakstabilan Sistem Rem"/>
    <x v="19"/>
    <s v="FM20-11-12-2026"/>
  </r>
  <r>
    <x v="66"/>
    <x v="1300"/>
    <n v="1"/>
    <s v="AA 7602 OA"/>
    <x v="9"/>
    <s v="Kerusakan Akibat Kebocoran dan Ketidakstabilan Sistem Rem"/>
    <x v="19"/>
    <s v="FM20-15-12-2026"/>
  </r>
  <r>
    <x v="26"/>
    <x v="1300"/>
    <n v="1"/>
    <s v="AA 7715 OA"/>
    <x v="9"/>
    <s v="Kerusakan Akibat Kebocoran dan Ketidakstabilan Sistem Rem"/>
    <x v="19"/>
    <s v="FM20-26-12-2026"/>
  </r>
  <r>
    <x v="35"/>
    <x v="1301"/>
    <n v="1"/>
    <s v="AA 7793 OA // MERCY"/>
    <x v="9"/>
    <s v="Kerusakan Akibat Kebocoran dan Ketidakstabilan Sistem Rem"/>
    <x v="19"/>
    <s v="FM20-26-1-2026"/>
  </r>
  <r>
    <x v="20"/>
    <x v="1302"/>
    <n v="1"/>
    <s v="AA 7593 OA"/>
    <x v="9"/>
    <s v="Kerusakan Akibat Kebocoran dan Ketidakstabilan Sistem Rem"/>
    <x v="19"/>
    <s v="FM20-30-1-2026"/>
  </r>
  <r>
    <x v="85"/>
    <x v="1303"/>
    <n v="2"/>
    <s v="AA 7699 OA"/>
    <x v="9"/>
    <s v="Kerusakan Akibat Kebocoran dan Ketidakstabilan Sistem Rem"/>
    <x v="19"/>
    <s v="FM20-24-1-2026"/>
  </r>
  <r>
    <x v="50"/>
    <x v="1304"/>
    <n v="1"/>
    <s v="AA 7738 OA"/>
    <x v="9"/>
    <s v="Kerusakan Akibat Kebocoran dan Ketidakstabilan Sistem Rem"/>
    <x v="19"/>
    <s v="FM20-31-12-2026"/>
  </r>
  <r>
    <x v="61"/>
    <x v="1305"/>
    <n v="1"/>
    <s v="AA 7606 OA"/>
    <x v="9"/>
    <s v="Kerusakan Akibat Kebocoran dan Ketidakstabilan Sistem Rem"/>
    <x v="19"/>
    <s v="FM20-6-1-2026"/>
  </r>
  <r>
    <x v="37"/>
    <x v="1306"/>
    <n v="2"/>
    <s v="AA 7660 OA"/>
    <x v="9"/>
    <s v="Kerusakan Akibat Kebocoran dan Ketidakstabilan Sistem Rem"/>
    <x v="19"/>
    <s v="FM20-14-1-2026"/>
  </r>
  <r>
    <x v="75"/>
    <x v="1307"/>
    <n v="1"/>
    <s v="AA 7715 OA"/>
    <x v="9"/>
    <s v="Kerusakan Akibat Kebocoran dan Ketidakstabilan Sistem Rem"/>
    <x v="19"/>
    <s v="FM20-12-11-2026"/>
  </r>
  <r>
    <x v="44"/>
    <x v="1308"/>
    <n v="10"/>
    <s v="AA 7058 OA"/>
    <x v="9"/>
    <s v="Kerusakan Akibat Kebocoran dan Ketidakstabilan Sistem Rem"/>
    <x v="19"/>
    <s v="FM20-17-1-2026"/>
  </r>
  <r>
    <x v="78"/>
    <x v="1308"/>
    <n v="10"/>
    <s v="AA 7098 OA"/>
    <x v="9"/>
    <s v="Kerusakan Akibat Kebocoran dan Ketidakstabilan Sistem Rem"/>
    <x v="19"/>
    <s v="FM20-25-1-2026"/>
  </r>
  <r>
    <x v="81"/>
    <x v="1308"/>
    <n v="10"/>
    <s v="AA JOMBOR"/>
    <x v="9"/>
    <s v="Kerusakan Akibat Kebocoran dan Ketidakstabilan Sistem Rem"/>
    <x v="19"/>
    <s v="FM20-9-11-2026"/>
  </r>
  <r>
    <x v="1"/>
    <x v="1308"/>
    <n v="10"/>
    <s v="AA 7786 OA"/>
    <x v="9"/>
    <s v="Kerusakan Akibat Kebocoran dan Ketidakstabilan Sistem Rem"/>
    <x v="19"/>
    <s v="FM20-25-11-2026"/>
  </r>
  <r>
    <x v="79"/>
    <x v="1308"/>
    <n v="1"/>
    <s v="AA 7027 OA"/>
    <x v="9"/>
    <s v="Kerusakan Akibat Kebocoran dan Ketidakstabilan Sistem Rem"/>
    <x v="19"/>
    <s v="FM20-1-12-2026"/>
  </r>
  <r>
    <x v="89"/>
    <x v="1308"/>
    <n v="10"/>
    <s v="AA 7738 OA"/>
    <x v="9"/>
    <s v="Kerusakan Akibat Kebocoran dan Ketidakstabilan Sistem Rem"/>
    <x v="19"/>
    <s v="FM20-4-12-2026"/>
  </r>
  <r>
    <x v="66"/>
    <x v="1308"/>
    <n v="10"/>
    <s v="AA 7814 OA"/>
    <x v="9"/>
    <s v="Kerusakan Akibat Kebocoran dan Ketidakstabilan Sistem Rem"/>
    <x v="19"/>
    <s v="FM20-15-12-2026"/>
  </r>
  <r>
    <x v="70"/>
    <x v="1308"/>
    <n v="10"/>
    <s v="AA 7780 OA"/>
    <x v="9"/>
    <s v="Kerusakan Akibat Kebocoran dan Ketidakstabilan Sistem Rem"/>
    <x v="19"/>
    <s v="FM20-19-12-2026"/>
  </r>
  <r>
    <x v="26"/>
    <x v="1308"/>
    <n v="10"/>
    <s v="AA 7679 OA"/>
    <x v="9"/>
    <s v="Kerusakan Akibat Kebocoran dan Ketidakstabilan Sistem Rem"/>
    <x v="19"/>
    <s v="FM20-26-12-2026"/>
  </r>
  <r>
    <x v="27"/>
    <x v="1308"/>
    <n v="10"/>
    <s v="AA 7534 OA"/>
    <x v="9"/>
    <s v="Kerusakan Akibat Kebocoran dan Ketidakstabilan Sistem Rem"/>
    <x v="19"/>
    <s v="FM20-29-12-2026"/>
  </r>
  <r>
    <x v="24"/>
    <x v="1309"/>
    <n v="1"/>
    <s v="AA 7699 OA"/>
    <x v="9"/>
    <s v="Kerusakan Akibat Kebocoran dan Ketidakstabilan Sistem Rem"/>
    <x v="19"/>
    <s v="FM20-1-1-2026"/>
  </r>
  <r>
    <x v="60"/>
    <x v="1309"/>
    <n v="1"/>
    <s v="AA 7570 OA"/>
    <x v="9"/>
    <s v="Kerusakan Akibat Kebocoran dan Ketidakstabilan Sistem Rem"/>
    <x v="19"/>
    <s v="FM20-2-1-2026"/>
  </r>
  <r>
    <x v="51"/>
    <x v="1309"/>
    <n v="1"/>
    <s v="AA 7628 OA"/>
    <x v="9"/>
    <s v="Kerusakan Akibat Kebocoran dan Ketidakstabilan Sistem Rem"/>
    <x v="19"/>
    <s v="FM20-5-1-2026"/>
  </r>
  <r>
    <x v="51"/>
    <x v="1309"/>
    <n v="1"/>
    <s v="AA 7745 OA"/>
    <x v="9"/>
    <s v="Kerusakan Akibat Kebocoran dan Ketidakstabilan Sistem Rem"/>
    <x v="19"/>
    <s v="FM20-5-1-2026"/>
  </r>
  <r>
    <x v="61"/>
    <x v="1309"/>
    <n v="1"/>
    <s v="AA 7133 OA"/>
    <x v="9"/>
    <s v="Kerusakan Akibat Kebocoran dan Ketidakstabilan Sistem Rem"/>
    <x v="19"/>
    <s v="FM20-6-1-2026"/>
  </r>
  <r>
    <x v="3"/>
    <x v="1309"/>
    <n v="1"/>
    <s v="AA 7056 OA"/>
    <x v="9"/>
    <s v="Kerusakan Akibat Kebocoran dan Ketidakstabilan Sistem Rem"/>
    <x v="19"/>
    <s v="FM20-7-1-2026"/>
  </r>
  <r>
    <x v="4"/>
    <x v="1309"/>
    <n v="1"/>
    <s v="AA 7629 OA"/>
    <x v="9"/>
    <s v="Kerusakan Akibat Kebocoran dan Ketidakstabilan Sistem Rem"/>
    <x v="19"/>
    <s v="FM20-8-1-2026"/>
  </r>
  <r>
    <x v="25"/>
    <x v="1309"/>
    <n v="1"/>
    <s v="AA 7595 OA"/>
    <x v="9"/>
    <s v="Kerusakan Akibat Kebocoran dan Ketidakstabilan Sistem Rem"/>
    <x v="19"/>
    <s v="FM20-10-1-2026"/>
  </r>
  <r>
    <x v="88"/>
    <x v="1309"/>
    <n v="1"/>
    <s v="AA 7296 OA"/>
    <x v="9"/>
    <s v="Kerusakan Akibat Kebocoran dan Ketidakstabilan Sistem Rem"/>
    <x v="19"/>
    <s v="FM20-11-1-2026"/>
  </r>
  <r>
    <x v="39"/>
    <x v="1309"/>
    <n v="1"/>
    <s v="AA 7617 OA"/>
    <x v="9"/>
    <s v="Kerusakan Akibat Kebocoran dan Ketidakstabilan Sistem Rem"/>
    <x v="19"/>
    <s v="FM20-12-1-2026"/>
  </r>
  <r>
    <x v="19"/>
    <x v="1309"/>
    <n v="1"/>
    <s v="AA 7516 OD // EFISIENSI"/>
    <x v="9"/>
    <s v="Kerusakan Akibat Kebocoran dan Ketidakstabilan Sistem Rem"/>
    <x v="19"/>
    <s v="FM20-16-1-2026"/>
  </r>
  <r>
    <x v="40"/>
    <x v="1309"/>
    <n v="1"/>
    <s v="AA 7642 OA"/>
    <x v="9"/>
    <s v="Kerusakan Akibat Kebocoran dan Ketidakstabilan Sistem Rem"/>
    <x v="19"/>
    <s v="FM20-20-1-2026"/>
  </r>
  <r>
    <x v="15"/>
    <x v="1309"/>
    <n v="1"/>
    <s v="AA 7133 OA"/>
    <x v="9"/>
    <s v="Kerusakan Akibat Kebocoran dan Ketidakstabilan Sistem Rem"/>
    <x v="19"/>
    <s v="FM20-22-1-2026"/>
  </r>
  <r>
    <x v="11"/>
    <x v="1309"/>
    <n v="1"/>
    <s v="AA 7724 OA"/>
    <x v="9"/>
    <s v="Kerusakan Akibat Kebocoran dan Ketidakstabilan Sistem Rem"/>
    <x v="19"/>
    <s v="FM20-28-1-2026"/>
  </r>
  <r>
    <x v="11"/>
    <x v="1309"/>
    <n v="1"/>
    <s v="AA 7712 OA"/>
    <x v="9"/>
    <s v="Kerusakan Akibat Kebocoran dan Ketidakstabilan Sistem Rem"/>
    <x v="19"/>
    <s v="FM20-28-1-2026"/>
  </r>
  <r>
    <x v="20"/>
    <x v="1309"/>
    <n v="1"/>
    <s v="AA 7682 OA"/>
    <x v="9"/>
    <s v="Kerusakan Akibat Kebocoran dan Ketidakstabilan Sistem Rem"/>
    <x v="19"/>
    <s v="FM20-30-1-2026"/>
  </r>
  <r>
    <x v="47"/>
    <x v="1309"/>
    <n v="1"/>
    <s v="AA 7724 OA"/>
    <x v="9"/>
    <s v="Kerusakan Akibat Kebocoran dan Ketidakstabilan Sistem Rem"/>
    <x v="19"/>
    <s v="FM20-20-2-2026"/>
  </r>
  <r>
    <x v="86"/>
    <x v="1309"/>
    <n v="1"/>
    <s v="AA 7595 OA"/>
    <x v="9"/>
    <s v="Kerusakan Akibat Kebocoran dan Ketidakstabilan Sistem Rem"/>
    <x v="19"/>
    <s v="FM20-3-11-2026"/>
  </r>
  <r>
    <x v="86"/>
    <x v="1309"/>
    <n v="1"/>
    <s v="AA 7724 OA"/>
    <x v="9"/>
    <s v="Kerusakan Akibat Kebocoran dan Ketidakstabilan Sistem Rem"/>
    <x v="19"/>
    <s v="FM20-3-11-2026"/>
  </r>
  <r>
    <x v="62"/>
    <x v="1309"/>
    <n v="1"/>
    <s v="AA 7615 OA"/>
    <x v="9"/>
    <s v="Kerusakan Akibat Kebocoran dan Ketidakstabilan Sistem Rem"/>
    <x v="19"/>
    <s v="FM20-4-11-2026"/>
  </r>
  <r>
    <x v="67"/>
    <x v="1309"/>
    <n v="1"/>
    <s v="AA 7803 OA"/>
    <x v="9"/>
    <s v="Kerusakan Akibat Kebocoran dan Ketidakstabilan Sistem Rem"/>
    <x v="19"/>
    <s v="FM20-5-11-2026"/>
  </r>
  <r>
    <x v="67"/>
    <x v="1309"/>
    <n v="1"/>
    <s v="AA 7026 OA"/>
    <x v="9"/>
    <s v="Kerusakan Akibat Kebocoran dan Ketidakstabilan Sistem Rem"/>
    <x v="19"/>
    <s v="FM20-5-11-2026"/>
  </r>
  <r>
    <x v="49"/>
    <x v="1309"/>
    <n v="1"/>
    <s v="AA 7295 OA"/>
    <x v="9"/>
    <s v="Kerusakan Akibat Kebocoran dan Ketidakstabilan Sistem Rem"/>
    <x v="19"/>
    <s v="FM20-10-11-2026"/>
  </r>
  <r>
    <x v="49"/>
    <x v="1309"/>
    <n v="1"/>
    <s v="AA 7786 OA"/>
    <x v="9"/>
    <s v="Kerusakan Akibat Kebocoran dan Ketidakstabilan Sistem Rem"/>
    <x v="19"/>
    <s v="FM20-10-11-2026"/>
  </r>
  <r>
    <x v="58"/>
    <x v="1309"/>
    <n v="1"/>
    <s v="AA 7769 OA"/>
    <x v="9"/>
    <s v="Kerusakan Akibat Kebocoran dan Ketidakstabilan Sistem Rem"/>
    <x v="19"/>
    <s v="FM20-11-11-2026"/>
  </r>
  <r>
    <x v="75"/>
    <x v="1309"/>
    <n v="1"/>
    <s v="AA 7570 OA"/>
    <x v="9"/>
    <s v="Kerusakan Akibat Kebocoran dan Ketidakstabilan Sistem Rem"/>
    <x v="19"/>
    <s v="FM20-12-11-2026"/>
  </r>
  <r>
    <x v="75"/>
    <x v="1309"/>
    <n v="1"/>
    <s v="AA 7099 OA"/>
    <x v="9"/>
    <s v="Kerusakan Akibat Kebocoran dan Ketidakstabilan Sistem Rem"/>
    <x v="19"/>
    <s v="FM20-12-11-2026"/>
  </r>
  <r>
    <x v="82"/>
    <x v="1309"/>
    <n v="1"/>
    <s v="AA 7202 OA"/>
    <x v="9"/>
    <s v="Kerusakan Akibat Kebocoran dan Ketidakstabilan Sistem Rem"/>
    <x v="19"/>
    <s v="FM20-13-11-2026"/>
  </r>
  <r>
    <x v="5"/>
    <x v="1309"/>
    <n v="1"/>
    <s v="AA 7628 OA"/>
    <x v="9"/>
    <s v="Kerusakan Akibat Kebocoran dan Ketidakstabilan Sistem Rem"/>
    <x v="19"/>
    <s v="FM20-14-11-2026"/>
  </r>
  <r>
    <x v="8"/>
    <x v="1309"/>
    <n v="1"/>
    <s v="AA 7606 OA"/>
    <x v="9"/>
    <s v="Kerusakan Akibat Kebocoran dan Ketidakstabilan Sistem Rem"/>
    <x v="19"/>
    <s v="FM20-21-11-2026"/>
  </r>
  <r>
    <x v="31"/>
    <x v="1309"/>
    <n v="1"/>
    <s v="AA 7029 OA"/>
    <x v="9"/>
    <s v="Kerusakan Akibat Kebocoran dan Ketidakstabilan Sistem Rem"/>
    <x v="19"/>
    <s v="FM20-23-11-2026"/>
  </r>
  <r>
    <x v="36"/>
    <x v="1309"/>
    <n v="1"/>
    <s v="AA 7698 OA"/>
    <x v="9"/>
    <s v="Kerusakan Akibat Kebocoran dan Ketidakstabilan Sistem Rem"/>
    <x v="19"/>
    <s v="FM20-28-11-2026"/>
  </r>
  <r>
    <x v="94"/>
    <x v="1309"/>
    <n v="1"/>
    <s v="AA 7738 OA"/>
    <x v="9"/>
    <s v="Kerusakan Akibat Kebocoran dan Ketidakstabilan Sistem Rem"/>
    <x v="19"/>
    <s v="FM20-30-11-2026"/>
  </r>
  <r>
    <x v="32"/>
    <x v="1309"/>
    <n v="1"/>
    <s v="AA 7765 OA"/>
    <x v="9"/>
    <s v="Kerusakan Akibat Kebocoran dan Ketidakstabilan Sistem Rem"/>
    <x v="19"/>
    <s v="FM20-2-12-2026"/>
  </r>
  <r>
    <x v="57"/>
    <x v="1309"/>
    <n v="1"/>
    <s v="AA 7029 OA"/>
    <x v="9"/>
    <s v="Kerusakan Akibat Kebocoran dan Ketidakstabilan Sistem Rem"/>
    <x v="19"/>
    <s v="FM20-8-12-2026"/>
  </r>
  <r>
    <x v="45"/>
    <x v="1309"/>
    <n v="1"/>
    <s v="AA 7765 OA"/>
    <x v="9"/>
    <s v="Kerusakan Akibat Kebocoran dan Ketidakstabilan Sistem Rem"/>
    <x v="19"/>
    <s v="FM20-10-12-2026"/>
  </r>
  <r>
    <x v="45"/>
    <x v="1309"/>
    <n v="1"/>
    <s v="AA 7742 OA"/>
    <x v="9"/>
    <s v="Kerusakan Akibat Kebocoran dan Ketidakstabilan Sistem Rem"/>
    <x v="19"/>
    <s v="FM20-10-12-2026"/>
  </r>
  <r>
    <x v="87"/>
    <x v="1309"/>
    <n v="1"/>
    <s v="AA 7645 OA"/>
    <x v="9"/>
    <s v="Kerusakan Akibat Kebocoran dan Ketidakstabilan Sistem Rem"/>
    <x v="19"/>
    <s v="FM20-14-12-2026"/>
  </r>
  <r>
    <x v="68"/>
    <x v="1309"/>
    <n v="1"/>
    <s v="AA 7725 OA"/>
    <x v="9"/>
    <s v="Kerusakan Akibat Kebocoran dan Ketidakstabilan Sistem Rem"/>
    <x v="19"/>
    <s v="FM20-16-12-2026"/>
  </r>
  <r>
    <x v="68"/>
    <x v="1309"/>
    <n v="1"/>
    <s v="AA 7132 OA"/>
    <x v="9"/>
    <s v="Kerusakan Akibat Kebocoran dan Ketidakstabilan Sistem Rem"/>
    <x v="19"/>
    <s v="FM20-16-12-2026"/>
  </r>
  <r>
    <x v="56"/>
    <x v="1309"/>
    <n v="1"/>
    <s v="AA 7724 OA"/>
    <x v="9"/>
    <s v="Kerusakan Akibat Kebocoran dan Ketidakstabilan Sistem Rem"/>
    <x v="19"/>
    <s v="FM20-17-12-2026"/>
  </r>
  <r>
    <x v="56"/>
    <x v="1309"/>
    <n v="1"/>
    <s v="AA 7715 OA"/>
    <x v="9"/>
    <s v="Kerusakan Akibat Kebocoran dan Ketidakstabilan Sistem Rem"/>
    <x v="19"/>
    <s v="FM20-17-12-2026"/>
  </r>
  <r>
    <x v="69"/>
    <x v="1309"/>
    <n v="1"/>
    <s v="AA 7764 OA"/>
    <x v="9"/>
    <s v="Kerusakan Akibat Kebocoran dan Ketidakstabilan Sistem Rem"/>
    <x v="19"/>
    <s v="FM20-18-12-2026"/>
  </r>
  <r>
    <x v="69"/>
    <x v="1309"/>
    <n v="1"/>
    <s v="AA 7616 OA"/>
    <x v="9"/>
    <s v="Kerusakan Akibat Kebocoran dan Ketidakstabilan Sistem Rem"/>
    <x v="19"/>
    <s v="FM20-18-12-2026"/>
  </r>
  <r>
    <x v="69"/>
    <x v="1309"/>
    <n v="1"/>
    <s v="AA 7026 OA"/>
    <x v="9"/>
    <s v="Kerusakan Akibat Kebocoran dan Ketidakstabilan Sistem Rem"/>
    <x v="19"/>
    <s v="FM20-18-12-2026"/>
  </r>
  <r>
    <x v="69"/>
    <x v="1309"/>
    <n v="1"/>
    <s v="AA 7716 OA"/>
    <x v="9"/>
    <s v="Kerusakan Akibat Kebocoran dan Ketidakstabilan Sistem Rem"/>
    <x v="19"/>
    <s v="FM20-18-12-2026"/>
  </r>
  <r>
    <x v="12"/>
    <x v="1309"/>
    <n v="1"/>
    <s v="AA 7698 OA"/>
    <x v="9"/>
    <s v="Kerusakan Akibat Kebocoran dan Ketidakstabilan Sistem Rem"/>
    <x v="19"/>
    <s v="FM20-20-12-2026"/>
  </r>
  <r>
    <x v="76"/>
    <x v="1309"/>
    <n v="1"/>
    <s v="AA 7738 OA"/>
    <x v="9"/>
    <s v="Kerusakan Akibat Kebocoran dan Ketidakstabilan Sistem Rem"/>
    <x v="19"/>
    <s v="FM20-21-12-2026"/>
  </r>
  <r>
    <x v="33"/>
    <x v="1309"/>
    <n v="1"/>
    <s v="AA 7715 OA"/>
    <x v="9"/>
    <s v="Kerusakan Akibat Kebocoran dan Ketidakstabilan Sistem Rem"/>
    <x v="19"/>
    <s v="FM20-22-12-2026"/>
  </r>
  <r>
    <x v="10"/>
    <x v="1309"/>
    <n v="1"/>
    <s v="AA 7806 OA"/>
    <x v="9"/>
    <s v="Kerusakan Akibat Kebocoran dan Ketidakstabilan Sistem Rem"/>
    <x v="19"/>
    <s v="FM20-25-12-2026"/>
  </r>
  <r>
    <x v="26"/>
    <x v="1309"/>
    <n v="1"/>
    <s v="AA 7679 OA"/>
    <x v="9"/>
    <s v="Kerusakan Akibat Kebocoran dan Ketidakstabilan Sistem Rem"/>
    <x v="19"/>
    <s v="FM20-26-12-2026"/>
  </r>
  <r>
    <x v="2"/>
    <x v="1309"/>
    <n v="1"/>
    <s v="AA 7072 OA"/>
    <x v="9"/>
    <s v="Kerusakan Akibat Kebocoran dan Ketidakstabilan Sistem Rem"/>
    <x v="19"/>
    <s v="FM20-27-12-2026"/>
  </r>
  <r>
    <x v="27"/>
    <x v="1309"/>
    <n v="1"/>
    <s v="AA 7621 OA"/>
    <x v="9"/>
    <s v="Kerusakan Akibat Kebocoran dan Ketidakstabilan Sistem Rem"/>
    <x v="19"/>
    <s v="FM20-29-12-2026"/>
  </r>
  <r>
    <x v="77"/>
    <x v="1309"/>
    <n v="1"/>
    <s v="AA 7805 OA"/>
    <x v="9"/>
    <s v="Kerusakan Akibat Kebocoran dan Ketidakstabilan Sistem Rem"/>
    <x v="19"/>
    <s v="FM20-30-12-2026"/>
  </r>
  <r>
    <x v="50"/>
    <x v="1309"/>
    <n v="1"/>
    <s v="AA 7743 OA"/>
    <x v="9"/>
    <s v="Kerusakan Akibat Kebocoran dan Ketidakstabilan Sistem Rem"/>
    <x v="19"/>
    <s v="FM20-31-12-2026"/>
  </r>
  <r>
    <x v="51"/>
    <x v="1310"/>
    <n v="2"/>
    <s v="AA 7660 OA"/>
    <x v="9"/>
    <s v="Kerusakan Akibat Kebocoran dan Ketidakstabilan Sistem Rem"/>
    <x v="19"/>
    <s v="FM20-5-1-2026"/>
  </r>
  <r>
    <x v="3"/>
    <x v="1310"/>
    <n v="2"/>
    <s v="AA 7762 OA"/>
    <x v="9"/>
    <s v="Kerusakan Akibat Kebocoran dan Ketidakstabilan Sistem Rem"/>
    <x v="19"/>
    <s v="FM20-7-1-2026"/>
  </r>
  <r>
    <x v="52"/>
    <x v="1310"/>
    <n v="2"/>
    <s v="AA 7807 OA"/>
    <x v="9"/>
    <s v="Kerusakan Akibat Kebocoran dan Ketidakstabilan Sistem Rem"/>
    <x v="19"/>
    <s v="FM20-9-1-2026"/>
  </r>
  <r>
    <x v="39"/>
    <x v="1310"/>
    <n v="2"/>
    <s v="AA 7099 OA"/>
    <x v="9"/>
    <s v="Kerusakan Akibat Kebocoran dan Ketidakstabilan Sistem Rem"/>
    <x v="19"/>
    <s v="FM20-12-1-2026"/>
  </r>
  <r>
    <x v="73"/>
    <x v="1310"/>
    <n v="2"/>
    <s v="AA 7269 OA"/>
    <x v="9"/>
    <s v="Kerusakan Akibat Kebocoran dan Ketidakstabilan Sistem Rem"/>
    <x v="19"/>
    <s v="FM20-15-1-2026"/>
  </r>
  <r>
    <x v="19"/>
    <x v="1310"/>
    <n v="2"/>
    <s v="AA 7819 OA"/>
    <x v="9"/>
    <s v="Kerusakan Akibat Kebocoran dan Ketidakstabilan Sistem Rem"/>
    <x v="19"/>
    <s v="FM20-16-1-2026"/>
  </r>
  <r>
    <x v="15"/>
    <x v="1310"/>
    <n v="2"/>
    <s v="AA 7679 OA"/>
    <x v="9"/>
    <s v="Kerusakan Akibat Kebocoran dan Ketidakstabilan Sistem Rem"/>
    <x v="19"/>
    <s v="FM20-22-1-2026"/>
  </r>
  <r>
    <x v="21"/>
    <x v="1310"/>
    <n v="2"/>
    <s v="AA 7799 OA"/>
    <x v="9"/>
    <s v="Kerusakan Akibat Kebocoran dan Ketidakstabilan Sistem Rem"/>
    <x v="19"/>
    <s v="FM20-31-1-2026"/>
  </r>
  <r>
    <x v="18"/>
    <x v="1310"/>
    <n v="2"/>
    <s v="AA 7679 OA"/>
    <x v="9"/>
    <s v="Kerusakan Akibat Kebocoran dan Ketidakstabilan Sistem Rem"/>
    <x v="19"/>
    <s v="FM20-7-11-2026"/>
  </r>
  <r>
    <x v="7"/>
    <x v="1310"/>
    <n v="2"/>
    <s v="AA 7816 OA"/>
    <x v="9"/>
    <s v="Kerusakan Akibat Kebocoran dan Ketidakstabilan Sistem Rem"/>
    <x v="19"/>
    <s v="FM20-19-11-2026"/>
  </r>
  <r>
    <x v="63"/>
    <x v="1310"/>
    <n v="2"/>
    <s v="AA 7712 OA"/>
    <x v="9"/>
    <s v="Kerusakan Akibat Kebocoran dan Ketidakstabilan Sistem Rem"/>
    <x v="19"/>
    <s v="FM20-20-11-2026"/>
  </r>
  <r>
    <x v="8"/>
    <x v="1310"/>
    <n v="2"/>
    <s v="AA 7806 OA"/>
    <x v="9"/>
    <s v="Kerusakan Akibat Kebocoran dan Ketidakstabilan Sistem Rem"/>
    <x v="19"/>
    <s v="FM20-21-11-2026"/>
  </r>
  <r>
    <x v="36"/>
    <x v="1310"/>
    <n v="2"/>
    <s v="AA 7681 OA"/>
    <x v="9"/>
    <s v="Kerusakan Akibat Kebocoran dan Ketidakstabilan Sistem Rem"/>
    <x v="19"/>
    <s v="FM20-28-11-2026"/>
  </r>
  <r>
    <x v="36"/>
    <x v="1310"/>
    <n v="2"/>
    <s v="AA B 7458 VGA"/>
    <x v="9"/>
    <s v="Kerusakan Akibat Kebocoran dan Ketidakstabilan Sistem Rem"/>
    <x v="19"/>
    <s v="FM20-28-11-2026"/>
  </r>
  <r>
    <x v="36"/>
    <x v="1310"/>
    <n v="2"/>
    <s v="AA 7678 OA"/>
    <x v="9"/>
    <s v="Kerusakan Akibat Kebocoran dan Ketidakstabilan Sistem Rem"/>
    <x v="19"/>
    <s v="FM20-28-11-2026"/>
  </r>
  <r>
    <x v="41"/>
    <x v="1310"/>
    <n v="2"/>
    <s v="AA 7699 OA"/>
    <x v="9"/>
    <s v="Kerusakan Akibat Kebocoran dan Ketidakstabilan Sistem Rem"/>
    <x v="19"/>
    <s v="FM20-5-12-2026"/>
  </r>
  <r>
    <x v="42"/>
    <x v="1310"/>
    <n v="2"/>
    <s v="AA 7739 OA"/>
    <x v="9"/>
    <s v="Kerusakan Akibat Kebocoran dan Ketidakstabilan Sistem Rem"/>
    <x v="19"/>
    <s v="FM20-9-12-2026"/>
  </r>
  <r>
    <x v="42"/>
    <x v="1310"/>
    <n v="2"/>
    <s v="AA 7268 OA"/>
    <x v="9"/>
    <s v="Kerusakan Akibat Kebocoran dan Ketidakstabilan Sistem Rem"/>
    <x v="19"/>
    <s v="FM20-9-12-2026"/>
  </r>
  <r>
    <x v="45"/>
    <x v="1310"/>
    <n v="2"/>
    <s v="AA 7617 OA"/>
    <x v="9"/>
    <s v="Kerusakan Akibat Kebocoran dan Ketidakstabilan Sistem Rem"/>
    <x v="19"/>
    <s v="FM20-10-12-2026"/>
  </r>
  <r>
    <x v="45"/>
    <x v="1310"/>
    <n v="2"/>
    <s v="AA 7802 OA"/>
    <x v="9"/>
    <s v="Kerusakan Akibat Kebocoran dan Ketidakstabilan Sistem Rem"/>
    <x v="19"/>
    <s v="FM20-10-12-2026"/>
  </r>
  <r>
    <x v="0"/>
    <x v="1310"/>
    <n v="2"/>
    <s v="AA 7550 OA"/>
    <x v="9"/>
    <s v="Kerusakan Akibat Kebocoran dan Ketidakstabilan Sistem Rem"/>
    <x v="19"/>
    <s v="FM20-13-12-2026"/>
  </r>
  <r>
    <x v="87"/>
    <x v="1310"/>
    <n v="2"/>
    <s v="AA 7098 OA"/>
    <x v="9"/>
    <s v="Kerusakan Akibat Kebocoran dan Ketidakstabilan Sistem Rem"/>
    <x v="19"/>
    <s v="FM20-14-12-2026"/>
  </r>
  <r>
    <x v="66"/>
    <x v="1310"/>
    <n v="2"/>
    <s v="AA 7614 OA"/>
    <x v="9"/>
    <s v="Kerusakan Akibat Kebocoran dan Ketidakstabilan Sistem Rem"/>
    <x v="19"/>
    <s v="FM20-15-12-2026"/>
  </r>
  <r>
    <x v="68"/>
    <x v="1310"/>
    <n v="2"/>
    <s v="AA 7780 OA"/>
    <x v="9"/>
    <s v="Kerusakan Akibat Kebocoran dan Ketidakstabilan Sistem Rem"/>
    <x v="19"/>
    <s v="FM20-16-12-2026"/>
  </r>
  <r>
    <x v="12"/>
    <x v="1310"/>
    <n v="2"/>
    <s v="AA 7535 OA"/>
    <x v="9"/>
    <s v="Kerusakan Akibat Kebocoran dan Ketidakstabilan Sistem Rem"/>
    <x v="19"/>
    <s v="FM20-20-12-2026"/>
  </r>
  <r>
    <x v="33"/>
    <x v="1310"/>
    <n v="2"/>
    <s v="AA 7628 OA"/>
    <x v="9"/>
    <s v="Kerusakan Akibat Kebocoran dan Ketidakstabilan Sistem Rem"/>
    <x v="19"/>
    <s v="FM20-22-12-2026"/>
  </r>
  <r>
    <x v="26"/>
    <x v="1310"/>
    <n v="2"/>
    <s v="AA 7550 OA"/>
    <x v="9"/>
    <s v="Kerusakan Akibat Kebocoran dan Ketidakstabilan Sistem Rem"/>
    <x v="19"/>
    <s v="FM20-26-12-2026"/>
  </r>
  <r>
    <x v="77"/>
    <x v="1310"/>
    <n v="2"/>
    <s v="AA 7812 OA"/>
    <x v="9"/>
    <s v="Kerusakan Akibat Kebocoran dan Ketidakstabilan Sistem Rem"/>
    <x v="19"/>
    <s v="FM20-30-12-2026"/>
  </r>
  <r>
    <x v="24"/>
    <x v="1311"/>
    <n v="1"/>
    <s v="AA 7067 OA"/>
    <x v="9"/>
    <s v="Kerusakan Akibat Kebocoran dan Ketidakstabilan Sistem Rem"/>
    <x v="19"/>
    <s v="FM20-1-1-2026"/>
  </r>
  <r>
    <x v="24"/>
    <x v="1311"/>
    <n v="1"/>
    <s v="AA 7801 OA"/>
    <x v="9"/>
    <s v="Kerusakan Akibat Kebocoran dan Ketidakstabilan Sistem Rem"/>
    <x v="19"/>
    <s v="FM20-1-1-2026"/>
  </r>
  <r>
    <x v="72"/>
    <x v="1311"/>
    <n v="1"/>
    <s v="AA 7161 OA"/>
    <x v="9"/>
    <s v="Kerusakan Akibat Kebocoran dan Ketidakstabilan Sistem Rem"/>
    <x v="19"/>
    <s v="FM20-3-1-2026"/>
  </r>
  <r>
    <x v="72"/>
    <x v="1311"/>
    <n v="1"/>
    <s v="AA 7765 OA"/>
    <x v="9"/>
    <s v="Kerusakan Akibat Kebocoran dan Ketidakstabilan Sistem Rem"/>
    <x v="19"/>
    <s v="FM20-3-1-2026"/>
  </r>
  <r>
    <x v="61"/>
    <x v="1311"/>
    <n v="1"/>
    <s v="AA 7072 OA"/>
    <x v="9"/>
    <s v="Kerusakan Akibat Kebocoran dan Ketidakstabilan Sistem Rem"/>
    <x v="19"/>
    <s v="FM20-6-1-2026"/>
  </r>
  <r>
    <x v="3"/>
    <x v="1311"/>
    <n v="1"/>
    <s v="AA 7131 OA"/>
    <x v="9"/>
    <s v="Kerusakan Akibat Kebocoran dan Ketidakstabilan Sistem Rem"/>
    <x v="19"/>
    <s v="FM20-7-1-2026"/>
  </r>
  <r>
    <x v="4"/>
    <x v="1311"/>
    <n v="1"/>
    <s v="AA 7645 OA"/>
    <x v="9"/>
    <s v="Kerusakan Akibat Kebocoran dan Ketidakstabilan Sistem Rem"/>
    <x v="19"/>
    <s v="FM20-8-1-2026"/>
  </r>
  <r>
    <x v="4"/>
    <x v="1311"/>
    <n v="1"/>
    <s v="AA 7814 OA"/>
    <x v="9"/>
    <s v="Kerusakan Akibat Kebocoran dan Ketidakstabilan Sistem Rem"/>
    <x v="19"/>
    <s v="FM20-8-1-2026"/>
  </r>
  <r>
    <x v="52"/>
    <x v="1311"/>
    <n v="1"/>
    <s v="AA 7725 OA"/>
    <x v="9"/>
    <s v="Kerusakan Akibat Kebocoran dan Ketidakstabilan Sistem Rem"/>
    <x v="19"/>
    <s v="FM20-9-1-2026"/>
  </r>
  <r>
    <x v="44"/>
    <x v="1311"/>
    <n v="1"/>
    <s v="AA 7058 OA"/>
    <x v="9"/>
    <s v="Kerusakan Akibat Kebocoran dan Ketidakstabilan Sistem Rem"/>
    <x v="19"/>
    <s v="FM20-17-1-2026"/>
  </r>
  <r>
    <x v="40"/>
    <x v="1311"/>
    <n v="1"/>
    <s v="AA 7724 OA"/>
    <x v="9"/>
    <s v="Kerusakan Akibat Kebocoran dan Ketidakstabilan Sistem Rem"/>
    <x v="19"/>
    <s v="FM20-20-1-2026"/>
  </r>
  <r>
    <x v="14"/>
    <x v="1311"/>
    <n v="1"/>
    <s v="AA 7616 OA"/>
    <x v="9"/>
    <s v="Kerusakan Akibat Kebocoran dan Ketidakstabilan Sistem Rem"/>
    <x v="19"/>
    <s v="FM20-21-1-2026"/>
  </r>
  <r>
    <x v="14"/>
    <x v="1311"/>
    <n v="1"/>
    <s v="AA 7517 OA"/>
    <x v="9"/>
    <s v="Kerusakan Akibat Kebocoran dan Ketidakstabilan Sistem Rem"/>
    <x v="19"/>
    <s v="FM20-21-1-2026"/>
  </r>
  <r>
    <x v="80"/>
    <x v="1311"/>
    <n v="1"/>
    <s v="AA 7738 OA"/>
    <x v="9"/>
    <s v="Kerusakan Akibat Kebocoran dan Ketidakstabilan Sistem Rem"/>
    <x v="19"/>
    <s v="FM20-23-1-2026"/>
  </r>
  <r>
    <x v="80"/>
    <x v="1311"/>
    <n v="1"/>
    <s v="AA 7679 OA"/>
    <x v="9"/>
    <s v="Kerusakan Akibat Kebocoran dan Ketidakstabilan Sistem Rem"/>
    <x v="19"/>
    <s v="FM20-23-1-2026"/>
  </r>
  <r>
    <x v="78"/>
    <x v="1311"/>
    <n v="1"/>
    <s v="AA 7805 OA"/>
    <x v="9"/>
    <s v="Kerusakan Akibat Kebocoran dan Ketidakstabilan Sistem Rem"/>
    <x v="19"/>
    <s v="FM20-25-1-2026"/>
  </r>
  <r>
    <x v="78"/>
    <x v="1311"/>
    <n v="1"/>
    <s v="AA 7661 OA"/>
    <x v="9"/>
    <s v="Kerusakan Akibat Kebocoran dan Ketidakstabilan Sistem Rem"/>
    <x v="19"/>
    <s v="FM20-25-1-2026"/>
  </r>
  <r>
    <x v="35"/>
    <x v="1311"/>
    <n v="1"/>
    <s v="AA 7535 OA"/>
    <x v="9"/>
    <s v="Kerusakan Akibat Kebocoran dan Ketidakstabilan Sistem Rem"/>
    <x v="19"/>
    <s v="FM20-26-1-2026"/>
  </r>
  <r>
    <x v="11"/>
    <x v="1311"/>
    <n v="1"/>
    <s v="AA 7739 OA"/>
    <x v="9"/>
    <s v="Kerusakan Akibat Kebocoran dan Ketidakstabilan Sistem Rem"/>
    <x v="19"/>
    <s v="FM20-28-1-2026"/>
  </r>
  <r>
    <x v="21"/>
    <x v="1311"/>
    <n v="1"/>
    <s v="AA 7617 OA"/>
    <x v="9"/>
    <s v="Kerusakan Akibat Kebocoran dan Ketidakstabilan Sistem Rem"/>
    <x v="19"/>
    <s v="FM20-31-1-2026"/>
  </r>
  <r>
    <x v="21"/>
    <x v="1311"/>
    <n v="1"/>
    <s v="AA 7725 OA"/>
    <x v="9"/>
    <s v="Kerusakan Akibat Kebocoran dan Ketidakstabilan Sistem Rem"/>
    <x v="19"/>
    <s v="FM20-31-1-2026"/>
  </r>
  <r>
    <x v="34"/>
    <x v="1311"/>
    <n v="1"/>
    <s v="AA 7611 OA"/>
    <x v="9"/>
    <s v="Kerusakan Akibat Kebocoran dan Ketidakstabilan Sistem Rem"/>
    <x v="19"/>
    <s v="FM20-2-11-2026"/>
  </r>
  <r>
    <x v="34"/>
    <x v="1311"/>
    <n v="1"/>
    <s v="AA 7698 OA"/>
    <x v="9"/>
    <s v="Kerusakan Akibat Kebocoran dan Ketidakstabilan Sistem Rem"/>
    <x v="19"/>
    <s v="FM20-2-11-2026"/>
  </r>
  <r>
    <x v="62"/>
    <x v="1311"/>
    <n v="1"/>
    <s v="AA 7525 OA"/>
    <x v="9"/>
    <s v="Kerusakan Akibat Kebocoran dan Ketidakstabilan Sistem Rem"/>
    <x v="19"/>
    <s v="FM20-4-11-2026"/>
  </r>
  <r>
    <x v="62"/>
    <x v="1311"/>
    <n v="1"/>
    <s v="AA 7268 OA"/>
    <x v="9"/>
    <s v="Kerusakan Akibat Kebocoran dan Ketidakstabilan Sistem Rem"/>
    <x v="19"/>
    <s v="FM20-4-11-2026"/>
  </r>
  <r>
    <x v="62"/>
    <x v="1311"/>
    <n v="1"/>
    <s v="AA 7805 OA"/>
    <x v="9"/>
    <s v="Kerusakan Akibat Kebocoran dan Ketidakstabilan Sistem Rem"/>
    <x v="19"/>
    <s v="FM20-4-11-2026"/>
  </r>
  <r>
    <x v="67"/>
    <x v="1311"/>
    <n v="1"/>
    <s v="AA 7758 OA"/>
    <x v="9"/>
    <s v="Kerusakan Akibat Kebocoran dan Ketidakstabilan Sistem Rem"/>
    <x v="19"/>
    <s v="FM20-5-11-2026"/>
  </r>
  <r>
    <x v="22"/>
    <x v="1311"/>
    <n v="1"/>
    <s v="AA 7617 OA"/>
    <x v="9"/>
    <s v="Kerusakan Akibat Kebocoran dan Ketidakstabilan Sistem Rem"/>
    <x v="19"/>
    <s v="FM20-6-11-2026"/>
  </r>
  <r>
    <x v="18"/>
    <x v="1311"/>
    <n v="1"/>
    <s v="AA 7769 OA"/>
    <x v="9"/>
    <s v="Kerusakan Akibat Kebocoran dan Ketidakstabilan Sistem Rem"/>
    <x v="19"/>
    <s v="FM20-7-11-2026"/>
  </r>
  <r>
    <x v="84"/>
    <x v="1311"/>
    <n v="1"/>
    <s v="AA 7058 OA"/>
    <x v="9"/>
    <s v="Kerusakan Akibat Kebocoran dan Ketidakstabilan Sistem Rem"/>
    <x v="19"/>
    <s v="FM20-8-11-2026"/>
  </r>
  <r>
    <x v="84"/>
    <x v="1311"/>
    <n v="1"/>
    <s v="AA 7645 OA"/>
    <x v="9"/>
    <s v="Kerusakan Akibat Kebocoran dan Ketidakstabilan Sistem Rem"/>
    <x v="19"/>
    <s v="FM20-8-11-2026"/>
  </r>
  <r>
    <x v="58"/>
    <x v="1311"/>
    <n v="1"/>
    <s v="AA 7525 OA"/>
    <x v="9"/>
    <s v="Kerusakan Akibat Kebocoran dan Ketidakstabilan Sistem Rem"/>
    <x v="19"/>
    <s v="FM20-11-11-2026"/>
  </r>
  <r>
    <x v="82"/>
    <x v="1311"/>
    <n v="1"/>
    <s v="AA 7724 OA"/>
    <x v="9"/>
    <s v="Kerusakan Akibat Kebocoran dan Ketidakstabilan Sistem Rem"/>
    <x v="19"/>
    <s v="FM20-13-11-2026"/>
  </r>
  <r>
    <x v="17"/>
    <x v="1311"/>
    <n v="1"/>
    <s v="AA 7269 OA"/>
    <x v="9"/>
    <s v="Kerusakan Akibat Kebocoran dan Ketidakstabilan Sistem Rem"/>
    <x v="19"/>
    <s v="FM20-18-11-2026"/>
  </r>
  <r>
    <x v="38"/>
    <x v="1311"/>
    <n v="1"/>
    <s v="AA 7803 OA"/>
    <x v="9"/>
    <s v="Kerusakan Akibat Kebocoran dan Ketidakstabilan Sistem Rem"/>
    <x v="19"/>
    <s v="FM20-22-11-2026"/>
  </r>
  <r>
    <x v="64"/>
    <x v="1311"/>
    <n v="1"/>
    <s v="AA 7625 OA"/>
    <x v="9"/>
    <s v="Kerusakan Akibat Kebocoran dan Ketidakstabilan Sistem Rem"/>
    <x v="19"/>
    <s v="FM20-24-11-2026"/>
  </r>
  <r>
    <x v="64"/>
    <x v="1311"/>
    <n v="1"/>
    <s v="AA 7661 OA"/>
    <x v="9"/>
    <s v="Kerusakan Akibat Kebocoran dan Ketidakstabilan Sistem Rem"/>
    <x v="19"/>
    <s v="FM20-24-11-2026"/>
  </r>
  <r>
    <x v="65"/>
    <x v="1311"/>
    <n v="1"/>
    <s v="AA 7628 OA"/>
    <x v="9"/>
    <s v="Kerusakan Akibat Kebocoran dan Ketidakstabilan Sistem Rem"/>
    <x v="19"/>
    <s v="FM20-27-11-2026"/>
  </r>
  <r>
    <x v="94"/>
    <x v="1311"/>
    <n v="1"/>
    <s v="AA 7725 OA"/>
    <x v="9"/>
    <s v="Kerusakan Akibat Kebocoran dan Ketidakstabilan Sistem Rem"/>
    <x v="19"/>
    <s v="FM20-30-11-2026"/>
  </r>
  <r>
    <x v="32"/>
    <x v="1311"/>
    <n v="1"/>
    <s v="AA 7762 OA"/>
    <x v="9"/>
    <s v="Kerusakan Akibat Kebocoran dan Ketidakstabilan Sistem Rem"/>
    <x v="19"/>
    <s v="FM20-2-12-2026"/>
  </r>
  <r>
    <x v="32"/>
    <x v="1311"/>
    <n v="1"/>
    <s v="AA 7786 OA"/>
    <x v="9"/>
    <s v="Kerusakan Akibat Kebocoran dan Ketidakstabilan Sistem Rem"/>
    <x v="19"/>
    <s v="FM20-2-12-2026"/>
  </r>
  <r>
    <x v="59"/>
    <x v="1311"/>
    <n v="1"/>
    <s v="AA 7708 OA"/>
    <x v="9"/>
    <s v="Kerusakan Akibat Kebocoran dan Ketidakstabilan Sistem Rem"/>
    <x v="19"/>
    <s v="FM20-3-12-2026"/>
  </r>
  <r>
    <x v="59"/>
    <x v="1311"/>
    <n v="1"/>
    <s v="AA 7026 OA"/>
    <x v="9"/>
    <s v="Kerusakan Akibat Kebocoran dan Ketidakstabilan Sistem Rem"/>
    <x v="19"/>
    <s v="FM20-3-12-2026"/>
  </r>
  <r>
    <x v="89"/>
    <x v="1311"/>
    <n v="1"/>
    <s v="AA 7570 OA"/>
    <x v="9"/>
    <s v="Kerusakan Akibat Kebocoran dan Ketidakstabilan Sistem Rem"/>
    <x v="19"/>
    <s v="FM20-4-12-2026"/>
  </r>
  <r>
    <x v="89"/>
    <x v="1311"/>
    <n v="1"/>
    <s v="AA 7067 OA"/>
    <x v="9"/>
    <s v="Kerusakan Akibat Kebocoran dan Ketidakstabilan Sistem Rem"/>
    <x v="19"/>
    <s v="FM20-4-12-2026"/>
  </r>
  <r>
    <x v="16"/>
    <x v="1311"/>
    <n v="1"/>
    <s v="AA 7202 OA"/>
    <x v="9"/>
    <s v="Kerusakan Akibat Kebocoran dan Ketidakstabilan Sistem Rem"/>
    <x v="19"/>
    <s v="FM20-6-12-2026"/>
  </r>
  <r>
    <x v="16"/>
    <x v="1311"/>
    <n v="1"/>
    <s v="AA 7616 OA"/>
    <x v="9"/>
    <s v="Kerusakan Akibat Kebocoran dan Ketidakstabilan Sistem Rem"/>
    <x v="19"/>
    <s v="FM20-6-12-2026"/>
  </r>
  <r>
    <x v="23"/>
    <x v="1311"/>
    <n v="1"/>
    <s v="AA 7613 OA"/>
    <x v="9"/>
    <s v="Kerusakan Akibat Kebocoran dan Ketidakstabilan Sistem Rem"/>
    <x v="19"/>
    <s v="FM20-11-12-2026"/>
  </r>
  <r>
    <x v="0"/>
    <x v="1311"/>
    <n v="1"/>
    <s v="AA 7595 OA"/>
    <x v="9"/>
    <s v="Kerusakan Akibat Kebocoran dan Ketidakstabilan Sistem Rem"/>
    <x v="19"/>
    <s v="FM20-13-12-2026"/>
  </r>
  <r>
    <x v="0"/>
    <x v="1311"/>
    <n v="1"/>
    <s v="AA 7712 OA"/>
    <x v="9"/>
    <s v="Kerusakan Akibat Kebocoran dan Ketidakstabilan Sistem Rem"/>
    <x v="19"/>
    <s v="FM20-13-12-2026"/>
  </r>
  <r>
    <x v="66"/>
    <x v="1311"/>
    <n v="1"/>
    <s v="AA 7769 OA"/>
    <x v="9"/>
    <s v="Kerusakan Akibat Kebocoran dan Ketidakstabilan Sistem Rem"/>
    <x v="19"/>
    <s v="FM20-15-12-2026"/>
  </r>
  <r>
    <x v="68"/>
    <x v="1311"/>
    <n v="1"/>
    <s v="AA 7615 OA"/>
    <x v="9"/>
    <s v="Kerusakan Akibat Kebocoran dan Ketidakstabilan Sistem Rem"/>
    <x v="19"/>
    <s v="FM20-16-12-2026"/>
  </r>
  <r>
    <x v="69"/>
    <x v="1311"/>
    <n v="1"/>
    <s v="AA 7809 OA"/>
    <x v="9"/>
    <s v="Kerusakan Akibat Kebocoran dan Ketidakstabilan Sistem Rem"/>
    <x v="19"/>
    <s v="FM20-18-12-2026"/>
  </r>
  <r>
    <x v="69"/>
    <x v="1311"/>
    <n v="1"/>
    <s v="AA 7679 OA"/>
    <x v="9"/>
    <s v="Kerusakan Akibat Kebocoran dan Ketidakstabilan Sistem Rem"/>
    <x v="19"/>
    <s v="FM20-18-12-2026"/>
  </r>
  <r>
    <x v="70"/>
    <x v="1311"/>
    <n v="1"/>
    <s v="AA 7133 OA"/>
    <x v="9"/>
    <s v="Kerusakan Akibat Kebocoran dan Ketidakstabilan Sistem Rem"/>
    <x v="19"/>
    <s v="FM20-19-12-2026"/>
  </r>
  <r>
    <x v="70"/>
    <x v="1311"/>
    <n v="1"/>
    <s v="AA 7621 OA"/>
    <x v="9"/>
    <s v="Kerusakan Akibat Kebocoran dan Ketidakstabilan Sistem Rem"/>
    <x v="19"/>
    <s v="FM20-19-12-2026"/>
  </r>
  <r>
    <x v="70"/>
    <x v="1311"/>
    <n v="1"/>
    <s v="AA 7724 OA"/>
    <x v="9"/>
    <s v="Kerusakan Akibat Kebocoran dan Ketidakstabilan Sistem Rem"/>
    <x v="19"/>
    <s v="FM20-19-12-2026"/>
  </r>
  <r>
    <x v="12"/>
    <x v="1311"/>
    <n v="1"/>
    <s v="AA 7698 OA"/>
    <x v="9"/>
    <s v="Kerusakan Akibat Kebocoran dan Ketidakstabilan Sistem Rem"/>
    <x v="19"/>
    <s v="FM20-20-12-2026"/>
  </r>
  <r>
    <x v="12"/>
    <x v="1311"/>
    <n v="1"/>
    <s v="AA 7698 OA"/>
    <x v="9"/>
    <s v="Kerusakan Akibat Kebocoran dan Ketidakstabilan Sistem Rem"/>
    <x v="19"/>
    <s v="FM20-20-12-2026"/>
  </r>
  <r>
    <x v="12"/>
    <x v="1311"/>
    <n v="1"/>
    <s v="AA 7730 OA"/>
    <x v="9"/>
    <s v="Kerusakan Akibat Kebocoran dan Ketidakstabilan Sistem Rem"/>
    <x v="19"/>
    <s v="FM20-20-12-2026"/>
  </r>
  <r>
    <x v="33"/>
    <x v="1311"/>
    <n v="1"/>
    <s v="AA 7745 OA"/>
    <x v="9"/>
    <s v="Kerusakan Akibat Kebocoran dan Ketidakstabilan Sistem Rem"/>
    <x v="19"/>
    <s v="FM20-22-12-2026"/>
  </r>
  <r>
    <x v="9"/>
    <x v="1311"/>
    <n v="1"/>
    <s v="AA 7698 OA"/>
    <x v="9"/>
    <s v="Kerusakan Akibat Kebocoran dan Ketidakstabilan Sistem Rem"/>
    <x v="19"/>
    <s v="FM20-23-12-2026"/>
  </r>
  <r>
    <x v="95"/>
    <x v="1311"/>
    <n v="1"/>
    <s v="AA 7059 OA"/>
    <x v="9"/>
    <s v="Kerusakan Akibat Kebocoran dan Ketidakstabilan Sistem Rem"/>
    <x v="19"/>
    <s v="FM20-24-12-2026"/>
  </r>
  <r>
    <x v="46"/>
    <x v="1311"/>
    <n v="1"/>
    <s v="AA 7611 OA"/>
    <x v="9"/>
    <s v="Kerusakan Akibat Kebocoran dan Ketidakstabilan Sistem Rem"/>
    <x v="19"/>
    <s v="FM20-28-12-2026"/>
  </r>
  <r>
    <x v="77"/>
    <x v="1311"/>
    <n v="1"/>
    <s v="AA 7295 OA"/>
    <x v="9"/>
    <s v="Kerusakan Akibat Kebocoran dan Ketidakstabilan Sistem Rem"/>
    <x v="19"/>
    <s v="FM20-30-12-2026"/>
  </r>
  <r>
    <x v="50"/>
    <x v="1311"/>
    <n v="1"/>
    <s v="AA 7027 OA"/>
    <x v="9"/>
    <s v="Kerusakan Akibat Kebocoran dan Ketidakstabilan Sistem Rem"/>
    <x v="19"/>
    <s v="FM20-31-12-2026"/>
  </r>
  <r>
    <x v="75"/>
    <x v="1312"/>
    <n v="2"/>
    <s v="AA 7099 OA"/>
    <x v="9"/>
    <s v="Kerusakan Akibat Kebocoran dan Ketidakstabilan Sistem Rem"/>
    <x v="19"/>
    <s v="FM20-12-11-2026"/>
  </r>
  <r>
    <x v="2"/>
    <x v="1313"/>
    <n v="2"/>
    <s v="AA 7696 OA // MERCY"/>
    <x v="9"/>
    <s v="Kerusakan Akibat Kebocoran dan Ketidakstabilan Sistem Rem"/>
    <x v="19"/>
    <s v="FM20-27-12-2026"/>
  </r>
  <r>
    <x v="44"/>
    <x v="1314"/>
    <n v="10"/>
    <s v="AA 7058 OA"/>
    <x v="9"/>
    <s v="Kerusakan Akibat Kebocoran dan Ketidakstabilan Sistem Rem"/>
    <x v="19"/>
    <s v="FM20-17-1-2026"/>
  </r>
  <r>
    <x v="78"/>
    <x v="1314"/>
    <n v="10"/>
    <s v="AA 7661 OA"/>
    <x v="9"/>
    <s v="Kerusakan Akibat Kebocoran dan Ketidakstabilan Sistem Rem"/>
    <x v="19"/>
    <s v="FM20-25-1-2026"/>
  </r>
  <r>
    <x v="22"/>
    <x v="1314"/>
    <n v="10"/>
    <s v="AA JOMBOR"/>
    <x v="9"/>
    <s v="Kerusakan Akibat Kebocoran dan Ketidakstabilan Sistem Rem"/>
    <x v="19"/>
    <s v="FM20-6-11-2026"/>
  </r>
  <r>
    <x v="1"/>
    <x v="1314"/>
    <n v="10"/>
    <s v="AA 7786 OA"/>
    <x v="9"/>
    <s v="Kerusakan Akibat Kebocoran dan Ketidakstabilan Sistem Rem"/>
    <x v="19"/>
    <s v="FM20-25-11-2026"/>
  </r>
  <r>
    <x v="89"/>
    <x v="1314"/>
    <n v="10"/>
    <s v="AA 7738 OA"/>
    <x v="9"/>
    <s v="Kerusakan Akibat Kebocoran dan Ketidakstabilan Sistem Rem"/>
    <x v="19"/>
    <s v="FM20-4-12-2026"/>
  </r>
  <r>
    <x v="66"/>
    <x v="1314"/>
    <n v="10"/>
    <s v="AA 7814 OA"/>
    <x v="9"/>
    <s v="Kerusakan Akibat Kebocoran dan Ketidakstabilan Sistem Rem"/>
    <x v="19"/>
    <s v="FM20-15-12-2026"/>
  </r>
  <r>
    <x v="26"/>
    <x v="1314"/>
    <n v="10"/>
    <s v="AA 7679 OA"/>
    <x v="9"/>
    <s v="Kerusakan Akibat Kebocoran dan Ketidakstabilan Sistem Rem"/>
    <x v="19"/>
    <s v="FM20-26-12-2026"/>
  </r>
  <r>
    <x v="24"/>
    <x v="1315"/>
    <n v="1"/>
    <s v="AA 7699 OA"/>
    <x v="9"/>
    <s v="Kerusakan Akibat Kebocoran dan Ketidakstabilan Sistem Rem"/>
    <x v="19"/>
    <s v="FM20-1-1-2026"/>
  </r>
  <r>
    <x v="61"/>
    <x v="1315"/>
    <n v="1"/>
    <s v="AA 7724 OA"/>
    <x v="9"/>
    <s v="Kerusakan Akibat Kebocoran dan Ketidakstabilan Sistem Rem"/>
    <x v="19"/>
    <s v="FM20-6-1-2026"/>
  </r>
  <r>
    <x v="4"/>
    <x v="1315"/>
    <n v="1"/>
    <s v="AA 7629 OA"/>
    <x v="9"/>
    <s v="Kerusakan Akibat Kebocoran dan Ketidakstabilan Sistem Rem"/>
    <x v="19"/>
    <s v="FM20-8-1-2026"/>
  </r>
  <r>
    <x v="25"/>
    <x v="1315"/>
    <n v="1"/>
    <s v="AA 7570 OA"/>
    <x v="9"/>
    <s v="Kerusakan Akibat Kebocoran dan Ketidakstabilan Sistem Rem"/>
    <x v="19"/>
    <s v="FM20-10-1-2026"/>
  </r>
  <r>
    <x v="39"/>
    <x v="1315"/>
    <n v="1"/>
    <s v="AA 7617 OA"/>
    <x v="9"/>
    <s v="Kerusakan Akibat Kebocoran dan Ketidakstabilan Sistem Rem"/>
    <x v="19"/>
    <s v="FM20-12-1-2026"/>
  </r>
  <r>
    <x v="44"/>
    <x v="1315"/>
    <n v="1"/>
    <s v="AA 7616 OA"/>
    <x v="9"/>
    <s v="Kerusakan Akibat Kebocoran dan Ketidakstabilan Sistem Rem"/>
    <x v="19"/>
    <s v="FM20-17-1-2026"/>
  </r>
  <r>
    <x v="78"/>
    <x v="1315"/>
    <n v="1"/>
    <s v="AA 7805 OA"/>
    <x v="9"/>
    <s v="Kerusakan Akibat Kebocoran dan Ketidakstabilan Sistem Rem"/>
    <x v="19"/>
    <s v="FM20-25-1-2026"/>
  </r>
  <r>
    <x v="100"/>
    <x v="1315"/>
    <n v="1"/>
    <s v="AA 7502 OD"/>
    <x v="9"/>
    <s v="Kerusakan Akibat Kebocoran dan Ketidakstabilan Sistem Rem"/>
    <x v="19"/>
    <s v="FM20-27-2-2026"/>
  </r>
  <r>
    <x v="62"/>
    <x v="1315"/>
    <n v="1"/>
    <s v="AA 7615 OA"/>
    <x v="9"/>
    <s v="Kerusakan Akibat Kebocoran dan Ketidakstabilan Sistem Rem"/>
    <x v="19"/>
    <s v="FM20-4-11-2026"/>
  </r>
  <r>
    <x v="62"/>
    <x v="1315"/>
    <n v="1"/>
    <s v="AA 7268 OA"/>
    <x v="9"/>
    <s v="Kerusakan Akibat Kebocoran dan Ketidakstabilan Sistem Rem"/>
    <x v="19"/>
    <s v="FM20-4-11-2026"/>
  </r>
  <r>
    <x v="62"/>
    <x v="1315"/>
    <n v="1"/>
    <s v="AA 7661 OA"/>
    <x v="9"/>
    <s v="Kerusakan Akibat Kebocoran dan Ketidakstabilan Sistem Rem"/>
    <x v="19"/>
    <s v="FM20-4-11-2026"/>
  </r>
  <r>
    <x v="18"/>
    <x v="1315"/>
    <n v="1"/>
    <s v="AA 7724 OA"/>
    <x v="9"/>
    <s v="Kerusakan Akibat Kebocoran dan Ketidakstabilan Sistem Rem"/>
    <x v="19"/>
    <s v="FM20-7-11-2026"/>
  </r>
  <r>
    <x v="81"/>
    <x v="1315"/>
    <n v="1"/>
    <s v="AA 7133 OA"/>
    <x v="9"/>
    <s v="Kerusakan Akibat Kebocoran dan Ketidakstabilan Sistem Rem"/>
    <x v="19"/>
    <s v="FM20-9-11-2026"/>
  </r>
  <r>
    <x v="58"/>
    <x v="1315"/>
    <n v="1"/>
    <s v="AA 7769 OA"/>
    <x v="9"/>
    <s v="Kerusakan Akibat Kebocoran dan Ketidakstabilan Sistem Rem"/>
    <x v="19"/>
    <s v="FM20-11-11-2026"/>
  </r>
  <r>
    <x v="82"/>
    <x v="1315"/>
    <n v="1"/>
    <s v="AA 7805 OA"/>
    <x v="9"/>
    <s v="Kerusakan Akibat Kebocoran dan Ketidakstabilan Sistem Rem"/>
    <x v="19"/>
    <s v="FM20-13-11-2026"/>
  </r>
  <r>
    <x v="17"/>
    <x v="1315"/>
    <n v="1"/>
    <s v="AA 7026 OA"/>
    <x v="9"/>
    <s v="Kerusakan Akibat Kebocoran dan Ketidakstabilan Sistem Rem"/>
    <x v="19"/>
    <s v="FM20-18-11-2026"/>
  </r>
  <r>
    <x v="7"/>
    <x v="1315"/>
    <n v="1"/>
    <s v="AA 7616 OA"/>
    <x v="9"/>
    <s v="Kerusakan Akibat Kebocoran dan Ketidakstabilan Sistem Rem"/>
    <x v="19"/>
    <s v="FM20-19-11-2026"/>
  </r>
  <r>
    <x v="8"/>
    <x v="1315"/>
    <n v="1"/>
    <s v="AA 7606 OA"/>
    <x v="9"/>
    <s v="Kerusakan Akibat Kebocoran dan Ketidakstabilan Sistem Rem"/>
    <x v="19"/>
    <s v="FM20-21-11-2026"/>
  </r>
  <r>
    <x v="1"/>
    <x v="1315"/>
    <n v="1"/>
    <s v="AA 7618 OA"/>
    <x v="9"/>
    <s v="Kerusakan Akibat Kebocoran dan Ketidakstabilan Sistem Rem"/>
    <x v="19"/>
    <s v="FM20-25-11-2026"/>
  </r>
  <r>
    <x v="36"/>
    <x v="1315"/>
    <n v="1"/>
    <s v="AA 7098 OA"/>
    <x v="9"/>
    <s v="Kerusakan Akibat Kebocoran dan Ketidakstabilan Sistem Rem"/>
    <x v="19"/>
    <s v="FM20-28-11-2026"/>
  </r>
  <r>
    <x v="94"/>
    <x v="1315"/>
    <n v="1"/>
    <s v="AA 7738 OA"/>
    <x v="9"/>
    <s v="Kerusakan Akibat Kebocoran dan Ketidakstabilan Sistem Rem"/>
    <x v="19"/>
    <s v="FM20-30-11-2026"/>
  </r>
  <r>
    <x v="32"/>
    <x v="1315"/>
    <n v="1"/>
    <s v="AA 7786 OA"/>
    <x v="9"/>
    <s v="Kerusakan Akibat Kebocoran dan Ketidakstabilan Sistem Rem"/>
    <x v="19"/>
    <s v="FM20-2-12-2026"/>
  </r>
  <r>
    <x v="89"/>
    <x v="1315"/>
    <n v="1"/>
    <s v="AA 7761 OA"/>
    <x v="9"/>
    <s v="Kerusakan Akibat Kebocoran dan Ketidakstabilan Sistem Rem"/>
    <x v="19"/>
    <s v="FM20-4-12-2026"/>
  </r>
  <r>
    <x v="13"/>
    <x v="1315"/>
    <n v="1"/>
    <s v="AA 7615 OA"/>
    <x v="9"/>
    <s v="Kerusakan Akibat Kebocoran dan Ketidakstabilan Sistem Rem"/>
    <x v="19"/>
    <s v="FM20-12-12-2026"/>
  </r>
  <r>
    <x v="87"/>
    <x v="1315"/>
    <n v="1"/>
    <s v="AA 7645 OA"/>
    <x v="9"/>
    <s v="Kerusakan Akibat Kebocoran dan Ketidakstabilan Sistem Rem"/>
    <x v="19"/>
    <s v="FM20-14-12-2026"/>
  </r>
  <r>
    <x v="26"/>
    <x v="1315"/>
    <n v="1"/>
    <s v="AA 7516 OD"/>
    <x v="9"/>
    <s v="Kerusakan Akibat Kebocoran dan Ketidakstabilan Sistem Rem"/>
    <x v="19"/>
    <s v="FM20-26-12-2026"/>
  </r>
  <r>
    <x v="26"/>
    <x v="1315"/>
    <n v="1"/>
    <s v="AA 7745 OA"/>
    <x v="9"/>
    <s v="Kerusakan Akibat Kebocoran dan Ketidakstabilan Sistem Rem"/>
    <x v="19"/>
    <s v="FM20-26-12-2026"/>
  </r>
  <r>
    <x v="27"/>
    <x v="1315"/>
    <n v="1"/>
    <s v="AA 7734 OA"/>
    <x v="9"/>
    <s v="Kerusakan Akibat Kebocoran dan Ketidakstabilan Sistem Rem"/>
    <x v="19"/>
    <s v="FM20-29-12-2026"/>
  </r>
  <r>
    <x v="50"/>
    <x v="1315"/>
    <n v="1"/>
    <s v="AA 7724 OA"/>
    <x v="9"/>
    <s v="Kerusakan Akibat Kebocoran dan Ketidakstabilan Sistem Rem"/>
    <x v="19"/>
    <s v="FM20-31-12-2026"/>
  </r>
  <r>
    <x v="60"/>
    <x v="1316"/>
    <n v="1"/>
    <s v="AA 7268 OA"/>
    <x v="9"/>
    <s v="Kerusakan Akibat Kebocoran dan Ketidakstabilan Sistem Rem"/>
    <x v="19"/>
    <s v="FM20-2-1-2026"/>
  </r>
  <r>
    <x v="3"/>
    <x v="1316"/>
    <n v="2"/>
    <s v="AA 7131 OA"/>
    <x v="9"/>
    <s v="Kerusakan Akibat Kebocoran dan Ketidakstabilan Sistem Rem"/>
    <x v="19"/>
    <s v="FM20-7-1-2026"/>
  </r>
  <r>
    <x v="54"/>
    <x v="1316"/>
    <n v="2"/>
    <s v="AA 7765 OA"/>
    <x v="9"/>
    <s v="Kerusakan Akibat Kebocoran dan Ketidakstabilan Sistem Rem"/>
    <x v="19"/>
    <s v="FM20-13-1-2026"/>
  </r>
  <r>
    <x v="54"/>
    <x v="1316"/>
    <n v="1"/>
    <s v="AA 7072 OA"/>
    <x v="9"/>
    <s v="Kerusakan Akibat Kebocoran dan Ketidakstabilan Sistem Rem"/>
    <x v="19"/>
    <s v="FM20-13-1-2026"/>
  </r>
  <r>
    <x v="44"/>
    <x v="1316"/>
    <n v="2"/>
    <s v="AA 7762 OA"/>
    <x v="9"/>
    <s v="Kerusakan Akibat Kebocoran dan Ketidakstabilan Sistem Rem"/>
    <x v="19"/>
    <s v="FM20-17-1-2026"/>
  </r>
  <r>
    <x v="40"/>
    <x v="1316"/>
    <n v="2"/>
    <s v="AA 7642 OA"/>
    <x v="9"/>
    <s v="Kerusakan Akibat Kebocoran dan Ketidakstabilan Sistem Rem"/>
    <x v="19"/>
    <s v="FM20-20-1-2026"/>
  </r>
  <r>
    <x v="15"/>
    <x v="1316"/>
    <n v="2"/>
    <s v="AA 7679 OA"/>
    <x v="9"/>
    <s v="Kerusakan Akibat Kebocoran dan Ketidakstabilan Sistem Rem"/>
    <x v="19"/>
    <s v="FM20-22-1-2026"/>
  </r>
  <r>
    <x v="85"/>
    <x v="1316"/>
    <n v="2"/>
    <s v="AA 7763 OA"/>
    <x v="9"/>
    <s v="Kerusakan Akibat Kebocoran dan Ketidakstabilan Sistem Rem"/>
    <x v="19"/>
    <s v="FM20-24-1-2026"/>
  </r>
  <r>
    <x v="11"/>
    <x v="1316"/>
    <n v="2"/>
    <s v="AA 7739 OA"/>
    <x v="9"/>
    <s v="Kerusakan Akibat Kebocoran dan Ketidakstabilan Sistem Rem"/>
    <x v="19"/>
    <s v="FM20-28-1-2026"/>
  </r>
  <r>
    <x v="55"/>
    <x v="1316"/>
    <n v="2"/>
    <s v="AA 7614 OA"/>
    <x v="9"/>
    <s v="Kerusakan Akibat Kebocoran dan Ketidakstabilan Sistem Rem"/>
    <x v="19"/>
    <s v="FM20-29-1-2026"/>
  </r>
  <r>
    <x v="28"/>
    <x v="1316"/>
    <n v="2"/>
    <s v="AA 7045 OA"/>
    <x v="9"/>
    <s v="Kerusakan Akibat Kebocoran dan Ketidakstabilan Sistem Rem"/>
    <x v="19"/>
    <s v="FM20-1-11-2026"/>
  </r>
  <r>
    <x v="67"/>
    <x v="1316"/>
    <n v="2"/>
    <s v="AA 7269 OA"/>
    <x v="9"/>
    <s v="Kerusakan Akibat Kebocoran dan Ketidakstabilan Sistem Rem"/>
    <x v="19"/>
    <s v="FM20-5-11-2026"/>
  </r>
  <r>
    <x v="84"/>
    <x v="1316"/>
    <n v="2"/>
    <s v="AA 7058 OA"/>
    <x v="9"/>
    <s v="Kerusakan Akibat Kebocoran dan Ketidakstabilan Sistem Rem"/>
    <x v="19"/>
    <s v="FM20-8-11-2026"/>
  </r>
  <r>
    <x v="49"/>
    <x v="1316"/>
    <n v="2"/>
    <s v="AA 7059 OA"/>
    <x v="9"/>
    <s v="Kerusakan Akibat Kebocoran dan Ketidakstabilan Sistem Rem"/>
    <x v="19"/>
    <s v="FM20-10-11-2026"/>
  </r>
  <r>
    <x v="5"/>
    <x v="1316"/>
    <n v="2"/>
    <s v="AA 7765 OA"/>
    <x v="9"/>
    <s v="Kerusakan Akibat Kebocoran dan Ketidakstabilan Sistem Rem"/>
    <x v="19"/>
    <s v="FM20-14-11-2026"/>
  </r>
  <r>
    <x v="43"/>
    <x v="1316"/>
    <n v="2"/>
    <s v="AA 7762 OA"/>
    <x v="9"/>
    <s v="Kerusakan Akibat Kebocoran dan Ketidakstabilan Sistem Rem"/>
    <x v="19"/>
    <s v="FM20-16-11-2026"/>
  </r>
  <r>
    <x v="17"/>
    <x v="1316"/>
    <n v="2"/>
    <s v="AA 7725 OA"/>
    <x v="9"/>
    <s v="Kerusakan Akibat Kebocoran dan Ketidakstabilan Sistem Rem"/>
    <x v="19"/>
    <s v="FM20-18-11-2026"/>
  </r>
  <r>
    <x v="8"/>
    <x v="1316"/>
    <n v="2"/>
    <s v="AA 7592 OA"/>
    <x v="9"/>
    <s v="Kerusakan Akibat Kebocoran dan Ketidakstabilan Sistem Rem"/>
    <x v="19"/>
    <s v="FM20-21-11-2026"/>
  </r>
  <r>
    <x v="31"/>
    <x v="1316"/>
    <n v="2"/>
    <s v="AA 7029 OA"/>
    <x v="9"/>
    <s v="Kerusakan Akibat Kebocoran dan Ketidakstabilan Sistem Rem"/>
    <x v="19"/>
    <s v="FM20-23-11-2026"/>
  </r>
  <r>
    <x v="94"/>
    <x v="1316"/>
    <n v="2"/>
    <s v="AA 7099 OA"/>
    <x v="9"/>
    <s v="Kerusakan Akibat Kebocoran dan Ketidakstabilan Sistem Rem"/>
    <x v="19"/>
    <s v="FM20-30-11-2026"/>
  </r>
  <r>
    <x v="59"/>
    <x v="1316"/>
    <n v="2"/>
    <s v="AA 7806 OA"/>
    <x v="9"/>
    <s v="Kerusakan Akibat Kebocoran dan Ketidakstabilan Sistem Rem"/>
    <x v="19"/>
    <s v="FM20-3-12-2026"/>
  </r>
  <r>
    <x v="41"/>
    <x v="1316"/>
    <n v="2"/>
    <s v="AA 7698 OA"/>
    <x v="9"/>
    <s v="Kerusakan Akibat Kebocoran dan Ketidakstabilan Sistem Rem"/>
    <x v="19"/>
    <s v="FM20-5-12-2026"/>
  </r>
  <r>
    <x v="16"/>
    <x v="1316"/>
    <n v="2"/>
    <s v="AA 7594 OA"/>
    <x v="9"/>
    <s v="Kerusakan Akibat Kebocoran dan Ketidakstabilan Sistem Rem"/>
    <x v="19"/>
    <s v="FM20-6-12-2026"/>
  </r>
  <r>
    <x v="16"/>
    <x v="1316"/>
    <n v="2"/>
    <s v="AA 7202 OA"/>
    <x v="9"/>
    <s v="Kerusakan Akibat Kebocoran dan Ketidakstabilan Sistem Rem"/>
    <x v="19"/>
    <s v="FM20-6-12-2026"/>
  </r>
  <r>
    <x v="83"/>
    <x v="1316"/>
    <n v="2"/>
    <s v="AA 7785 OA"/>
    <x v="9"/>
    <s v="Kerusakan Akibat Kebocoran dan Ketidakstabilan Sistem Rem"/>
    <x v="19"/>
    <s v="FM20-7-12-2026"/>
  </r>
  <r>
    <x v="10"/>
    <x v="1316"/>
    <n v="2"/>
    <s v="AA 7026 OA"/>
    <x v="9"/>
    <s v="Kerusakan Akibat Kebocoran dan Ketidakstabilan Sistem Rem"/>
    <x v="19"/>
    <s v="FM20-25-12-2026"/>
  </r>
  <r>
    <x v="10"/>
    <x v="1316"/>
    <n v="2"/>
    <s v="AA 7763 OA"/>
    <x v="9"/>
    <s v="Kerusakan Akibat Kebocoran dan Ketidakstabilan Sistem Rem"/>
    <x v="19"/>
    <s v="FM20-25-12-2026"/>
  </r>
  <r>
    <x v="77"/>
    <x v="1316"/>
    <n v="2"/>
    <s v="AA 7295 OA"/>
    <x v="9"/>
    <s v="Kerusakan Akibat Kebocoran dan Ketidakstabilan Sistem Rem"/>
    <x v="19"/>
    <s v="FM20-30-12-2026"/>
  </r>
  <r>
    <x v="0"/>
    <x v="1317"/>
    <n v="2"/>
    <s v="AA 7712 OA"/>
    <x v="9"/>
    <s v="Kerusakan Akibat Kebocoran dan Ketidakstabilan Sistem Rem"/>
    <x v="19"/>
    <s v="FM20-13-12-2026"/>
  </r>
  <r>
    <x v="51"/>
    <x v="1318"/>
    <n v="1"/>
    <s v="AA 7745 OA"/>
    <x v="9"/>
    <s v="Kerusakan Akibat Kebocoran dan Ketidakstabilan Sistem Rem"/>
    <x v="19"/>
    <s v="FM20-5-1-2026"/>
  </r>
  <r>
    <x v="61"/>
    <x v="1318"/>
    <n v="1"/>
    <s v="AA 7133 OA"/>
    <x v="9"/>
    <s v="Kerusakan Akibat Kebocoran dan Ketidakstabilan Sistem Rem"/>
    <x v="19"/>
    <s v="FM20-6-1-2026"/>
  </r>
  <r>
    <x v="4"/>
    <x v="1318"/>
    <n v="1"/>
    <s v="AA 7761 OA"/>
    <x v="9"/>
    <s v="Kerusakan Akibat Kebocoran dan Ketidakstabilan Sistem Rem"/>
    <x v="19"/>
    <s v="FM20-8-1-2026"/>
  </r>
  <r>
    <x v="39"/>
    <x v="1318"/>
    <n v="1"/>
    <s v="AA 7161 OA"/>
    <x v="9"/>
    <s v="Kerusakan Akibat Kebocoran dan Ketidakstabilan Sistem Rem"/>
    <x v="19"/>
    <s v="FM20-12-1-2026"/>
  </r>
  <r>
    <x v="37"/>
    <x v="1318"/>
    <n v="1"/>
    <s v="AA 7661 OA"/>
    <x v="9"/>
    <s v="Kerusakan Akibat Kebocoran dan Ketidakstabilan Sistem Rem"/>
    <x v="19"/>
    <s v="FM20-14-1-2026"/>
  </r>
  <r>
    <x v="19"/>
    <x v="1318"/>
    <n v="1"/>
    <s v="AA 7731 OA"/>
    <x v="9"/>
    <s v="Kerusakan Akibat Kebocoran dan Ketidakstabilan Sistem Rem"/>
    <x v="19"/>
    <s v="FM20-16-1-2026"/>
  </r>
  <r>
    <x v="44"/>
    <x v="1318"/>
    <n v="1"/>
    <s v="AA 7058 OA"/>
    <x v="9"/>
    <s v="Kerusakan Akibat Kebocoran dan Ketidakstabilan Sistem Rem"/>
    <x v="19"/>
    <s v="FM20-17-1-2026"/>
  </r>
  <r>
    <x v="35"/>
    <x v="1318"/>
    <n v="1"/>
    <s v="AA 7764 OA"/>
    <x v="9"/>
    <s v="Kerusakan Akibat Kebocoran dan Ketidakstabilan Sistem Rem"/>
    <x v="19"/>
    <s v="FM20-26-1-2026"/>
  </r>
  <r>
    <x v="20"/>
    <x v="1318"/>
    <n v="1"/>
    <s v="AA 7202 OA"/>
    <x v="9"/>
    <s v="Kerusakan Akibat Kebocoran dan Ketidakstabilan Sistem Rem"/>
    <x v="19"/>
    <s v="FM20-30-1-2026"/>
  </r>
  <r>
    <x v="58"/>
    <x v="1318"/>
    <n v="1"/>
    <s v="AA 7610 OA"/>
    <x v="9"/>
    <s v="Kerusakan Akibat Kebocoran dan Ketidakstabilan Sistem Rem"/>
    <x v="19"/>
    <s v="FM20-11-11-2026"/>
  </r>
  <r>
    <x v="58"/>
    <x v="1318"/>
    <n v="1"/>
    <s v="AA 7715 OA"/>
    <x v="9"/>
    <s v="Kerusakan Akibat Kebocoran dan Ketidakstabilan Sistem Rem"/>
    <x v="19"/>
    <s v="FM20-11-11-2026"/>
  </r>
  <r>
    <x v="6"/>
    <x v="1318"/>
    <n v="1"/>
    <s v="AA 7098 OA"/>
    <x v="9"/>
    <s v="Kerusakan Akibat Kebocoran dan Ketidakstabilan Sistem Rem"/>
    <x v="19"/>
    <s v="FM20-15-11-2026"/>
  </r>
  <r>
    <x v="1"/>
    <x v="1318"/>
    <n v="1"/>
    <s v="AA 7805 OA"/>
    <x v="9"/>
    <s v="Kerusakan Akibat Kebocoran dan Ketidakstabilan Sistem Rem"/>
    <x v="19"/>
    <s v="FM20-25-11-2026"/>
  </r>
  <r>
    <x v="1"/>
    <x v="1318"/>
    <n v="1"/>
    <s v="AA 7740 OA"/>
    <x v="9"/>
    <s v="Kerusakan Akibat Kebocoran dan Ketidakstabilan Sistem Rem"/>
    <x v="19"/>
    <s v="FM20-25-11-2026"/>
  </r>
  <r>
    <x v="41"/>
    <x v="1318"/>
    <n v="1"/>
    <s v="AA 7597 OA"/>
    <x v="9"/>
    <s v="Kerusakan Akibat Kebocoran dan Ketidakstabilan Sistem Rem"/>
    <x v="19"/>
    <s v="FM20-5-12-2026"/>
  </r>
  <r>
    <x v="16"/>
    <x v="1318"/>
    <n v="1"/>
    <s v="AA 7616 OA"/>
    <x v="9"/>
    <s v="Kerusakan Akibat Kebocoran dan Ketidakstabilan Sistem Rem"/>
    <x v="19"/>
    <s v="FM20-6-12-2026"/>
  </r>
  <r>
    <x v="69"/>
    <x v="1318"/>
    <n v="1"/>
    <s v="AA 7714 OA"/>
    <x v="9"/>
    <s v="Kerusakan Akibat Kebocoran dan Ketidakstabilan Sistem Rem"/>
    <x v="19"/>
    <s v="FM20-18-12-2026"/>
  </r>
  <r>
    <x v="70"/>
    <x v="1318"/>
    <n v="1"/>
    <s v="AA 7133 OA"/>
    <x v="9"/>
    <s v="Kerusakan Akibat Kebocoran dan Ketidakstabilan Sistem Rem"/>
    <x v="19"/>
    <s v="FM20-19-12-2026"/>
  </r>
  <r>
    <x v="70"/>
    <x v="1318"/>
    <n v="1"/>
    <s v="AA 7131 OA"/>
    <x v="9"/>
    <s v="Kerusakan Akibat Kebocoran dan Ketidakstabilan Sistem Rem"/>
    <x v="19"/>
    <s v="FM20-19-12-2026"/>
  </r>
  <r>
    <x v="95"/>
    <x v="1318"/>
    <n v="1"/>
    <s v="AA 7570 OA"/>
    <x v="9"/>
    <s v="Kerusakan Akibat Kebocoran dan Ketidakstabilan Sistem Rem"/>
    <x v="19"/>
    <s v="FM20-24-12-2026"/>
  </r>
  <r>
    <x v="77"/>
    <x v="1318"/>
    <n v="1"/>
    <s v="AA 7056 OA"/>
    <x v="9"/>
    <s v="Kerusakan Akibat Kebocoran dan Ketidakstabilan Sistem Rem"/>
    <x v="19"/>
    <s v="FM20-30-12-2026"/>
  </r>
  <r>
    <x v="77"/>
    <x v="1318"/>
    <n v="1"/>
    <s v="AA 7734 OA"/>
    <x v="9"/>
    <s v="Kerusakan Akibat Kebocoran dan Ketidakstabilan Sistem Rem"/>
    <x v="19"/>
    <s v="FM20-30-12-2026"/>
  </r>
  <r>
    <x v="50"/>
    <x v="1318"/>
    <n v="1"/>
    <s v="AA 7027 OA"/>
    <x v="9"/>
    <s v="Kerusakan Akibat Kebocoran dan Ketidakstabilan Sistem Rem"/>
    <x v="19"/>
    <s v="FM20-31-12-2026"/>
  </r>
  <r>
    <x v="10"/>
    <x v="1319"/>
    <n v="2"/>
    <s v="AA 7067 OA"/>
    <x v="9"/>
    <s v="Kerusakan Akibat Kebocoran dan Ketidakstabilan Sistem Rem"/>
    <x v="19"/>
    <s v="FM20-25-12-2026"/>
  </r>
  <r>
    <x v="60"/>
    <x v="1320"/>
    <n v="1"/>
    <s v="AA 7731 OA"/>
    <x v="9"/>
    <s v="Kerusakan Akibat Kebocoran dan Ketidakstabilan Sistem Rem"/>
    <x v="19"/>
    <s v="FM20-2-1-2026"/>
  </r>
  <r>
    <x v="27"/>
    <x v="1321"/>
    <n v="12"/>
    <s v="AA 7534 OA"/>
    <x v="9"/>
    <s v="Kerusakan Akibat Kebocoran dan Ketidakstabilan Sistem Rem"/>
    <x v="19"/>
    <s v="FM20-29-12-2026"/>
  </r>
  <r>
    <x v="28"/>
    <x v="1322"/>
    <n v="1"/>
    <s v="AA 7520 OA // MERCY"/>
    <x v="9"/>
    <s v="Kerusakan Akibat Kebocoran dan Ketidakstabilan Sistem Rem"/>
    <x v="19"/>
    <s v="FM20-1-11-2026"/>
  </r>
  <r>
    <x v="81"/>
    <x v="1322"/>
    <n v="1"/>
    <s v="BA 7033 PU // MERCY"/>
    <x v="9"/>
    <s v="Kerusakan Akibat Kebocoran dan Ketidakstabilan Sistem Rem"/>
    <x v="19"/>
    <s v="FM20-9-11-2026"/>
  </r>
  <r>
    <x v="63"/>
    <x v="1322"/>
    <n v="1"/>
    <s v="AA 7697 OA // MERCY"/>
    <x v="9"/>
    <s v="Kerusakan Akibat Kebocoran dan Ketidakstabilan Sistem Rem"/>
    <x v="19"/>
    <s v="FM20-20-11-2026"/>
  </r>
  <r>
    <x v="31"/>
    <x v="1322"/>
    <n v="1"/>
    <s v="AA 7559 OA // MERCY"/>
    <x v="9"/>
    <s v="Kerusakan Akibat Kebocoran dan Ketidakstabilan Sistem Rem"/>
    <x v="19"/>
    <s v="FM20-23-11-2026"/>
  </r>
  <r>
    <x v="57"/>
    <x v="1322"/>
    <n v="1"/>
    <s v="AA 7522 OA // MERCY"/>
    <x v="9"/>
    <s v="Kerusakan Akibat Kebocoran dan Ketidakstabilan Sistem Rem"/>
    <x v="19"/>
    <s v="FM20-8-12-2026"/>
  </r>
  <r>
    <x v="23"/>
    <x v="1322"/>
    <n v="1"/>
    <s v="AA 7613 OA"/>
    <x v="9"/>
    <s v="Kerusakan Akibat Kebocoran dan Ketidakstabilan Sistem Rem"/>
    <x v="19"/>
    <s v="FM20-11-12-2026"/>
  </r>
  <r>
    <x v="68"/>
    <x v="1322"/>
    <n v="1"/>
    <s v="AA 7796 OA // MERCY"/>
    <x v="9"/>
    <s v="Kerusakan Akibat Kebocoran dan Ketidakstabilan Sistem Rem"/>
    <x v="19"/>
    <s v="FM20-16-12-2026"/>
  </r>
  <r>
    <x v="12"/>
    <x v="1322"/>
    <n v="1"/>
    <s v="AA 7522 OA // MERCY"/>
    <x v="9"/>
    <s v="Kerusakan Akibat Kebocoran dan Ketidakstabilan Sistem Rem"/>
    <x v="19"/>
    <s v="FM20-20-12-2026"/>
  </r>
  <r>
    <x v="9"/>
    <x v="1322"/>
    <n v="1"/>
    <s v="AA 7582 OA // MERCY"/>
    <x v="9"/>
    <s v="Kerusakan Akibat Kebocoran dan Ketidakstabilan Sistem Rem"/>
    <x v="19"/>
    <s v="FM20-23-12-2026"/>
  </r>
  <r>
    <x v="2"/>
    <x v="1322"/>
    <n v="1"/>
    <s v="AA 7641 OA"/>
    <x v="9"/>
    <s v="Kerusakan Akibat Kebocoran dan Ketidakstabilan Sistem Rem"/>
    <x v="19"/>
    <s v="FM20-27-12-2026"/>
  </r>
  <r>
    <x v="46"/>
    <x v="1322"/>
    <n v="1"/>
    <s v="AA 7813 OA"/>
    <x v="9"/>
    <s v="Kerusakan Akibat Kebocoran dan Ketidakstabilan Sistem Rem"/>
    <x v="19"/>
    <s v="FM20-28-12-2026"/>
  </r>
  <r>
    <x v="27"/>
    <x v="1322"/>
    <n v="1"/>
    <s v="AA 7794 OA // MERCY"/>
    <x v="9"/>
    <s v="Kerusakan Akibat Kebocoran dan Ketidakstabilan Sistem Rem"/>
    <x v="19"/>
    <s v="FM20-29-12-2026"/>
  </r>
  <r>
    <x v="61"/>
    <x v="1323"/>
    <n v="1"/>
    <s v="AA 7817 OA // MERCY"/>
    <x v="9"/>
    <s v="Kerusakan Akibat Kebocoran dan Ketidakstabilan Sistem Rem"/>
    <x v="19"/>
    <s v="FM20-6-1-2026"/>
  </r>
  <r>
    <x v="25"/>
    <x v="1323"/>
    <n v="1"/>
    <s v="AA 7554 OA // MERCY"/>
    <x v="9"/>
    <s v="Kerusakan Akibat Kebocoran dan Ketidakstabilan Sistem Rem"/>
    <x v="19"/>
    <s v="FM20-10-1-2026"/>
  </r>
  <r>
    <x v="88"/>
    <x v="1323"/>
    <n v="1"/>
    <s v="AA 7813 OA // MERCY"/>
    <x v="9"/>
    <s v="Kerusakan Akibat Kebocoran dan Ketidakstabilan Sistem Rem"/>
    <x v="19"/>
    <s v="FM20-11-1-2026"/>
  </r>
  <r>
    <x v="39"/>
    <x v="1323"/>
    <n v="1"/>
    <s v="AA 7520 OA // MERCY"/>
    <x v="9"/>
    <s v="Kerusakan Akibat Kebocoran dan Ketidakstabilan Sistem Rem"/>
    <x v="19"/>
    <s v="FM20-12-1-2026"/>
  </r>
  <r>
    <x v="78"/>
    <x v="1323"/>
    <n v="1"/>
    <s v="AA 7809 OA // MERCY"/>
    <x v="9"/>
    <s v="Kerusakan Akibat Kebocoran dan Ketidakstabilan Sistem Rem"/>
    <x v="19"/>
    <s v="FM20-25-1-2026"/>
  </r>
  <r>
    <x v="20"/>
    <x v="1323"/>
    <n v="1"/>
    <s v="AA 7794 OA // MERCY"/>
    <x v="9"/>
    <s v="Kerusakan Akibat Kebocoran dan Ketidakstabilan Sistem Rem"/>
    <x v="19"/>
    <s v="FM20-30-1-2026"/>
  </r>
  <r>
    <x v="46"/>
    <x v="1323"/>
    <n v="1"/>
    <s v="AA 7560 OA // MERCY"/>
    <x v="9"/>
    <s v="Kerusakan Akibat Kebocoran dan Ketidakstabilan Sistem Rem"/>
    <x v="19"/>
    <s v="FM20-28-12-2026"/>
  </r>
  <r>
    <x v="43"/>
    <x v="1324"/>
    <n v="2"/>
    <s v="AA 7793 OA // MERCY"/>
    <x v="9"/>
    <s v="Kerusakan Akibat Kebocoran dan Ketidakstabilan Sistem Rem"/>
    <x v="19"/>
    <s v="FM20-16-11-2026"/>
  </r>
  <r>
    <x v="7"/>
    <x v="1324"/>
    <n v="2"/>
    <s v="AA 7795 OA"/>
    <x v="9"/>
    <s v="Kerusakan Akibat Kebocoran dan Ketidakstabilan Sistem Rem"/>
    <x v="19"/>
    <s v="FM20-19-11-2026"/>
  </r>
  <r>
    <x v="13"/>
    <x v="1324"/>
    <n v="2"/>
    <s v="AA 7521 OA // MERCY"/>
    <x v="9"/>
    <s v="Kerusakan Akibat Kebocoran dan Ketidakstabilan Sistem Rem"/>
    <x v="19"/>
    <s v="FM20-12-12-2026"/>
  </r>
  <r>
    <x v="38"/>
    <x v="1325"/>
    <n v="2"/>
    <s v="B 7728 IZ ( PINJAM 7559 OA )"/>
    <x v="9"/>
    <s v="Kerusakan Akibat Kebocoran dan Ketidakstabilan Sistem Rem"/>
    <x v="19"/>
    <s v="FM20-22-11-2026"/>
  </r>
  <r>
    <x v="3"/>
    <x v="1326"/>
    <n v="2"/>
    <s v="AA 7697 OA // MERCY"/>
    <x v="9"/>
    <s v="Kerusakan Akibat Kebocoran dan Ketidakstabilan Sistem Rem"/>
    <x v="19"/>
    <s v="FM20-7-1-2026"/>
  </r>
  <r>
    <x v="44"/>
    <x v="1327"/>
    <n v="1"/>
    <s v="AA 7793 OA // MERCY"/>
    <x v="9"/>
    <s v="Kerusakan Akibat Kebocoran dan Ketidakstabilan Sistem Rem"/>
    <x v="19"/>
    <s v="FM20-17-1-2026"/>
  </r>
  <r>
    <x v="34"/>
    <x v="1328"/>
    <n v="1"/>
    <s v="AA 7753 OA // MERCY"/>
    <x v="9"/>
    <s v="Kerusakan Akibat Kebocoran dan Ketidakstabilan Sistem Rem"/>
    <x v="19"/>
    <s v="FM20-2-11-2026"/>
  </r>
  <r>
    <x v="75"/>
    <x v="1328"/>
    <n v="1"/>
    <s v="AA 7643 OA // MERCY"/>
    <x v="9"/>
    <s v="Kerusakan Akibat Kebocoran dan Ketidakstabilan Sistem Rem"/>
    <x v="19"/>
    <s v="FM20-12-11-2026"/>
  </r>
  <r>
    <x v="5"/>
    <x v="1328"/>
    <n v="1"/>
    <s v="AA 7613 OA // MERCY"/>
    <x v="9"/>
    <s v="Kerusakan Akibat Kebocoran dan Ketidakstabilan Sistem Rem"/>
    <x v="19"/>
    <s v="FM20-14-11-2026"/>
  </r>
  <r>
    <x v="6"/>
    <x v="1328"/>
    <n v="1"/>
    <s v="AA 7519 OA // MERCY"/>
    <x v="9"/>
    <s v="Kerusakan Akibat Kebocoran dan Ketidakstabilan Sistem Rem"/>
    <x v="19"/>
    <s v="FM20-15-11-2026"/>
  </r>
  <r>
    <x v="8"/>
    <x v="1328"/>
    <n v="1"/>
    <s v="AA 7663 OA // MERCY"/>
    <x v="9"/>
    <s v="Kerusakan Akibat Kebocoran dan Ketidakstabilan Sistem Rem"/>
    <x v="19"/>
    <s v="FM20-21-11-2026"/>
  </r>
  <r>
    <x v="31"/>
    <x v="1328"/>
    <n v="1"/>
    <s v="AA 7554 OA // MERCY"/>
    <x v="9"/>
    <s v="Kerusakan Akibat Kebocoran dan Ketidakstabilan Sistem Rem"/>
    <x v="19"/>
    <s v="FM20-23-11-2026"/>
  </r>
  <r>
    <x v="89"/>
    <x v="1328"/>
    <n v="1"/>
    <s v="AA 7818 OA // MERCY"/>
    <x v="9"/>
    <s v="Kerusakan Akibat Kebocoran dan Ketidakstabilan Sistem Rem"/>
    <x v="19"/>
    <s v="FM20-4-12-2026"/>
  </r>
  <r>
    <x v="83"/>
    <x v="1328"/>
    <n v="1"/>
    <s v="AA 7582 OA // MERCY"/>
    <x v="9"/>
    <s v="Kerusakan Akibat Kebocoran dan Ketidakstabilan Sistem Rem"/>
    <x v="19"/>
    <s v="FM20-7-12-2026"/>
  </r>
  <r>
    <x v="0"/>
    <x v="1328"/>
    <n v="1"/>
    <s v="AA 7813 OA // MERCY"/>
    <x v="9"/>
    <s v="Kerusakan Akibat Kebocoran dan Ketidakstabilan Sistem Rem"/>
    <x v="19"/>
    <s v="FM20-13-12-2026"/>
  </r>
  <r>
    <x v="10"/>
    <x v="1328"/>
    <n v="1"/>
    <s v="AA 7522 OA // MERCY"/>
    <x v="9"/>
    <s v="Kerusakan Akibat Kebocoran dan Ketidakstabilan Sistem Rem"/>
    <x v="19"/>
    <s v="FM20-25-12-2026"/>
  </r>
  <r>
    <x v="4"/>
    <x v="1329"/>
    <n v="1"/>
    <s v="AA 7796 OA // MERCY"/>
    <x v="9"/>
    <s v="Kerusakan Akibat Kebocoran dan Ketidakstabilan Sistem Rem"/>
    <x v="19"/>
    <s v="FM20-8-1-2026"/>
  </r>
  <r>
    <x v="78"/>
    <x v="1329"/>
    <n v="1"/>
    <s v="AA 7793 OA // MERCY"/>
    <x v="9"/>
    <s v="Kerusakan Akibat Kebocoran dan Ketidakstabilan Sistem Rem"/>
    <x v="19"/>
    <s v="FM20-25-1-2026"/>
  </r>
  <r>
    <x v="20"/>
    <x v="1329"/>
    <n v="1"/>
    <s v="AA 7554 OA // MERCY"/>
    <x v="9"/>
    <s v="Kerusakan Akibat Kebocoran dan Ketidakstabilan Sistem Rem"/>
    <x v="19"/>
    <s v="FM20-30-1-2026"/>
  </r>
  <r>
    <x v="71"/>
    <x v="1330"/>
    <n v="1"/>
    <s v="AA 7643 OA"/>
    <x v="9"/>
    <s v="Kerusakan Akibat Kebocoran dan Ketidakstabilan Sistem Rem"/>
    <x v="19"/>
    <s v="FM20-19-1-2026"/>
  </r>
  <r>
    <x v="20"/>
    <x v="1330"/>
    <n v="1"/>
    <s v="AA 7794 OA // MERCY"/>
    <x v="9"/>
    <s v="Kerusakan Akibat Kebocoran dan Ketidakstabilan Sistem Rem"/>
    <x v="19"/>
    <s v="FM20-30-1-2026"/>
  </r>
  <r>
    <x v="25"/>
    <x v="1331"/>
    <n v="1"/>
    <s v="AA 7554 OA // MERCY"/>
    <x v="9"/>
    <s v="Kerusakan Akibat Kebocoran dan Ketidakstabilan Sistem Rem"/>
    <x v="19"/>
    <s v="FM20-10-1-2026"/>
  </r>
  <r>
    <x v="54"/>
    <x v="1331"/>
    <n v="1"/>
    <s v="AA 7520 OA // MERCY"/>
    <x v="9"/>
    <s v="Kerusakan Akibat Kebocoran dan Ketidakstabilan Sistem Rem"/>
    <x v="19"/>
    <s v="FM20-13-1-2026"/>
  </r>
  <r>
    <x v="90"/>
    <x v="1332"/>
    <n v="2"/>
    <s v="AA 7818 OA"/>
    <x v="9"/>
    <s v="Kerusakan Akibat Kebocoran dan Ketidakstabilan Sistem Rem"/>
    <x v="19"/>
    <s v="FM20-4-1-2026"/>
  </r>
  <r>
    <x v="28"/>
    <x v="1333"/>
    <n v="1"/>
    <s v="AA 7520 OA // MERCY"/>
    <x v="9"/>
    <s v="Kerusakan Akibat Kebocoran dan Ketidakstabilan Sistem Rem"/>
    <x v="19"/>
    <s v="FM20-1-11-2026"/>
  </r>
  <r>
    <x v="75"/>
    <x v="1333"/>
    <n v="1"/>
    <s v="AA 7643 OA // MERCY"/>
    <x v="9"/>
    <s v="Kerusakan Akibat Kebocoran dan Ketidakstabilan Sistem Rem"/>
    <x v="19"/>
    <s v="FM20-12-11-2026"/>
  </r>
  <r>
    <x v="31"/>
    <x v="1333"/>
    <n v="1"/>
    <s v="AA 7554 OA // MERCY"/>
    <x v="9"/>
    <s v="Kerusakan Akibat Kebocoran dan Ketidakstabilan Sistem Rem"/>
    <x v="19"/>
    <s v="FM20-23-11-2026"/>
  </r>
  <r>
    <x v="10"/>
    <x v="1333"/>
    <n v="1"/>
    <s v="AA 7796 OA // MERCY"/>
    <x v="9"/>
    <s v="Kerusakan Akibat Kebocoran dan Ketidakstabilan Sistem Rem"/>
    <x v="19"/>
    <s v="FM20-25-12-2026"/>
  </r>
  <r>
    <x v="7"/>
    <x v="1334"/>
    <n v="2"/>
    <s v="AA 7816 OA"/>
    <x v="9"/>
    <s v="Kerusakan Akibat Kebocoran dan Ketidakstabilan Sistem Rem"/>
    <x v="19"/>
    <s v="FM20-19-11-2026"/>
  </r>
  <r>
    <x v="79"/>
    <x v="1335"/>
    <n v="1"/>
    <s v="AA 7027 OA"/>
    <x v="9"/>
    <s v="Kerusakan Akibat Kebocoran dan Ketidakstabilan Sistem Rem"/>
    <x v="19"/>
    <s v="FM20-1-12-2026"/>
  </r>
  <r>
    <x v="59"/>
    <x v="1336"/>
    <n v="1"/>
    <s v="AA 7026 OA"/>
    <x v="9"/>
    <s v="Kerusakan Akibat Kebocoran dan Ketidakstabilan Sistem Rem"/>
    <x v="19"/>
    <s v="FM20-3-12-2026"/>
  </r>
  <r>
    <x v="7"/>
    <x v="1337"/>
    <n v="2"/>
    <s v="AA 7066 OA"/>
    <x v="9"/>
    <s v="Kerusakan Akibat Kebocoran dan Ketidakstabilan Sistem Rem"/>
    <x v="19"/>
    <s v="FM20-19-11-2026"/>
  </r>
  <r>
    <x v="8"/>
    <x v="1337"/>
    <n v="1"/>
    <s v="AA 7161 OA"/>
    <x v="9"/>
    <s v="Kerusakan Akibat Kebocoran dan Ketidakstabilan Sistem Rem"/>
    <x v="19"/>
    <s v="FM20-21-11-2026"/>
  </r>
  <r>
    <x v="31"/>
    <x v="1337"/>
    <n v="1"/>
    <s v="AA 7029 OA"/>
    <x v="9"/>
    <s v="Kerusakan Akibat Kebocoran dan Ketidakstabilan Sistem Rem"/>
    <x v="19"/>
    <s v="FM20-23-11-2026"/>
  </r>
  <r>
    <x v="15"/>
    <x v="1338"/>
    <n v="4"/>
    <s v="AA 7819 OA"/>
    <x v="9"/>
    <s v="Kerusakan Akibat Kebocoran dan Ketidakstabilan Sistem Rem"/>
    <x v="19"/>
    <s v="FM20-22-1-2026"/>
  </r>
  <r>
    <x v="29"/>
    <x v="1339"/>
    <n v="1"/>
    <s v="B 7728 IZ ( PINJAM 7559 OA )"/>
    <x v="9"/>
    <s v="Kerusakan Akibat Kebocoran dan Ketidakstabilan Sistem Rem"/>
    <x v="19"/>
    <s v="FM20-29-11-2026"/>
  </r>
  <r>
    <x v="22"/>
    <x v="1340"/>
    <n v="1.5"/>
    <s v="BA 7001"/>
    <x v="9"/>
    <s v="Kerusakan Akibat Kebocoran dan Ketidakstabilan Sistem Rem"/>
    <x v="19"/>
    <s v="FM20-6-11-2026"/>
  </r>
  <r>
    <x v="15"/>
    <x v="1341"/>
    <n v="2"/>
    <s v="AA 7642 OA"/>
    <x v="9"/>
    <s v="Kerusakan Akibat Kebocoran dan Ketidakstabilan Sistem Rem"/>
    <x v="19"/>
    <s v="FM20-22-1-2026"/>
  </r>
  <r>
    <x v="38"/>
    <x v="1342"/>
    <n v="4"/>
    <s v="AA 7760 OA"/>
    <x v="9"/>
    <s v="Kerusakan Akibat Kebocoran dan Ketidakstabilan Sistem Rem"/>
    <x v="19"/>
    <s v="FM20-22-11-2026"/>
  </r>
  <r>
    <x v="51"/>
    <x v="1343"/>
    <n v="2"/>
    <s v="AA 7521 OA // MERCY"/>
    <x v="9"/>
    <s v="Kerusakan Akibat Kebocoran dan Ketidakstabilan Sistem Rem"/>
    <x v="19"/>
    <s v="FM20-5-1-2026"/>
  </r>
  <r>
    <x v="23"/>
    <x v="1344"/>
    <n v="2"/>
    <s v="AA 7660 OA"/>
    <x v="9"/>
    <s v="Kerusakan Akibat Kebocoran dan Ketidakstabilan Sistem Rem"/>
    <x v="19"/>
    <s v="FM20-11-12-2026"/>
  </r>
  <r>
    <x v="102"/>
    <x v="1345"/>
    <n v="2"/>
    <s v="AA 7731 OA"/>
    <x v="9"/>
    <s v="Kerusakan Akibat Kebocoran dan Ketidakstabilan Sistem Rem"/>
    <x v="19"/>
    <s v="FM20-26-2-2026"/>
  </r>
  <r>
    <x v="75"/>
    <x v="1346"/>
    <n v="2"/>
    <s v="AA 7758 OA"/>
    <x v="9"/>
    <s v="Kerusakan Akibat Kebocoran dan Ketidakstabilan Sistem Rem"/>
    <x v="19"/>
    <s v="FM20-12-11-2026"/>
  </r>
  <r>
    <x v="27"/>
    <x v="1347"/>
    <n v="4"/>
    <s v="AA 7795 OA"/>
    <x v="9"/>
    <s v="Kerusakan Akibat Kebocoran dan Ketidakstabilan Sistem Rem"/>
    <x v="19"/>
    <s v="FM20-29-12-2026"/>
  </r>
  <r>
    <x v="78"/>
    <x v="1348"/>
    <n v="4"/>
    <s v="AA 7760 OA"/>
    <x v="9"/>
    <s v="Kerusakan Akibat Kebocoran dan Ketidakstabilan Sistem Rem"/>
    <x v="19"/>
    <s v="FM20-25-1-2026"/>
  </r>
  <r>
    <x v="10"/>
    <x v="1349"/>
    <n v="2"/>
    <s v="AA 7519 OA // MERCY"/>
    <x v="9"/>
    <s v="Kerusakan Akibat Kebocoran dan Ketidakstabilan Sistem Rem"/>
    <x v="19"/>
    <s v="FM20-25-12-2026"/>
  </r>
  <r>
    <x v="16"/>
    <x v="1350"/>
    <n v="2"/>
    <s v="AA 7582 OA // MERCY"/>
    <x v="9"/>
    <s v="Kerusakan Akibat Kebocoran dan Ketidakstabilan Sistem Rem"/>
    <x v="19"/>
    <s v="FM20-6-12-2026"/>
  </r>
  <r>
    <x v="2"/>
    <x v="1351"/>
    <n v="2"/>
    <s v="B 7728 IZ // MERCY"/>
    <x v="9"/>
    <s v="Kerusakan Akibat Kebocoran dan Ketidakstabilan Sistem Rem"/>
    <x v="19"/>
    <s v="FM20-27-12-2026"/>
  </r>
  <r>
    <x v="10"/>
    <x v="1352"/>
    <n v="2"/>
    <s v="AA 7519 OA // MERCY"/>
    <x v="9"/>
    <s v="Kerusakan Akibat Kebocoran dan Ketidakstabilan Sistem Rem"/>
    <x v="19"/>
    <s v="FM20-25-12-2026"/>
  </r>
  <r>
    <x v="41"/>
    <x v="1353"/>
    <n v="1"/>
    <s v="DD 7291 MZ"/>
    <x v="9"/>
    <s v="Kerusakan Akibat Kebocoran dan Ketidakstabilan Sistem Rem"/>
    <x v="19"/>
    <s v="FM20-5-12-2026"/>
  </r>
  <r>
    <x v="6"/>
    <x v="1354"/>
    <n v="2"/>
    <s v="AA 7760 OA"/>
    <x v="9"/>
    <s v="Kerusakan Akibat Kebocoran dan Ketidakstabilan Sistem Rem"/>
    <x v="19"/>
    <s v="FM20-15-11-2026"/>
  </r>
  <r>
    <x v="89"/>
    <x v="1354"/>
    <n v="2"/>
    <s v="AA 7761 OA"/>
    <x v="9"/>
    <s v="Kerusakan Akibat Kebocoran dan Ketidakstabilan Sistem Rem"/>
    <x v="19"/>
    <s v="FM20-4-12-2026"/>
  </r>
  <r>
    <x v="64"/>
    <x v="1355"/>
    <n v="1"/>
    <s v="AA 7759 OA"/>
    <x v="9"/>
    <s v="Kerusakan Akibat Kebocoran dan Ketidakstabilan Sistem Rem"/>
    <x v="19"/>
    <s v="FM20-24-11-2026"/>
  </r>
  <r>
    <x v="72"/>
    <x v="1356"/>
    <n v="2"/>
    <s v="AA 7794 OA // MERCY"/>
    <x v="9"/>
    <s v="Kerusakan Akibat Kebocoran dan Ketidakstabilan Sistem Rem"/>
    <x v="19"/>
    <s v="FM20-3-1-2026"/>
  </r>
  <r>
    <x v="56"/>
    <x v="1356"/>
    <n v="2"/>
    <s v="AA 7816 OA"/>
    <x v="9"/>
    <s v="Kerusakan Akibat Kebocoran dan Ketidakstabilan Sistem Rem"/>
    <x v="19"/>
    <s v="FM20-17-12-2026"/>
  </r>
  <r>
    <x v="46"/>
    <x v="1356"/>
    <n v="2"/>
    <s v="AA 7768 OA"/>
    <x v="9"/>
    <s v="Kerusakan Akibat Kebocoran dan Ketidakstabilan Sistem Rem"/>
    <x v="19"/>
    <s v="FM20-28-12-2026"/>
  </r>
  <r>
    <x v="20"/>
    <x v="1357"/>
    <n v="2"/>
    <s v="AA 7802 OA"/>
    <x v="9"/>
    <s v="Kerusakan Akibat Kebocoran dan Ketidakstabilan Sistem Rem"/>
    <x v="19"/>
    <s v="FM20-30-1-2026"/>
  </r>
  <r>
    <x v="61"/>
    <x v="1358"/>
    <n v="1"/>
    <s v="AA 7762 OA"/>
    <x v="9"/>
    <s v="Kerusakan Akibat Kebocoran dan Ketidakstabilan Sistem Rem"/>
    <x v="19"/>
    <s v="FM20-6-1-2026"/>
  </r>
  <r>
    <x v="48"/>
    <x v="1359"/>
    <n v="2"/>
    <s v="AA 7814 OA"/>
    <x v="9"/>
    <s v="Kerusakan Akibat Kebocoran dan Ketidakstabilan Sistem Rem"/>
    <x v="19"/>
    <s v="FM20-26-11-2026"/>
  </r>
  <r>
    <x v="87"/>
    <x v="1359"/>
    <n v="2"/>
    <s v="AA 7594 OA"/>
    <x v="9"/>
    <s v="Kerusakan Akibat Kebocoran dan Ketidakstabilan Sistem Rem"/>
    <x v="19"/>
    <s v="FM20-14-12-2026"/>
  </r>
  <r>
    <x v="8"/>
    <x v="1360"/>
    <n v="2"/>
    <s v="AA 7760 OA"/>
    <x v="9"/>
    <s v="Kerusakan Akibat Kebocoran dan Ketidakstabilan Sistem Rem"/>
    <x v="19"/>
    <s v="FM20-21-11-2026"/>
  </r>
  <r>
    <x v="69"/>
    <x v="1361"/>
    <n v="4"/>
    <s v="AA 7794 OA // MERCY"/>
    <x v="9"/>
    <s v="Kerusakan Akibat Kebocoran dan Ketidakstabilan Sistem Rem"/>
    <x v="19"/>
    <s v="FM20-18-12-2026"/>
  </r>
  <r>
    <x v="41"/>
    <x v="1362"/>
    <n v="4"/>
    <s v="DD 7291 MZ"/>
    <x v="9"/>
    <s v="Kerusakan Akibat Kebocoran dan Ketidakstabilan Sistem Rem"/>
    <x v="19"/>
    <s v="FM20-5-12-2026"/>
  </r>
  <r>
    <x v="13"/>
    <x v="1363"/>
    <n v="2"/>
    <s v="AA 7803 OA"/>
    <x v="9"/>
    <s v="Kerusakan Akibat Kebocoran dan Ketidakstabilan Sistem Rem"/>
    <x v="19"/>
    <s v="FM20-12-12-2026"/>
  </r>
  <r>
    <x v="51"/>
    <x v="1364"/>
    <n v="2"/>
    <s v="AA 7521 OA // MERCY"/>
    <x v="9"/>
    <s v="Kerusakan Akibat Kebocoran dan Ketidakstabilan Sistem Rem"/>
    <x v="19"/>
    <s v="FM20-5-1-2026"/>
  </r>
  <r>
    <x v="55"/>
    <x v="1365"/>
    <n v="4"/>
    <s v="AA 7802 OA"/>
    <x v="9"/>
    <s v="Kerusakan Akibat Kebocoran dan Ketidakstabilan Sistem Rem"/>
    <x v="19"/>
    <s v="FM20-29-1-2026"/>
  </r>
  <r>
    <x v="17"/>
    <x v="1366"/>
    <n v="2"/>
    <s v="AA 7802 OA"/>
    <x v="9"/>
    <s v="Kerusakan Akibat Kebocoran dan Ketidakstabilan Sistem Rem"/>
    <x v="19"/>
    <s v="FM20-18-11-2026"/>
  </r>
  <r>
    <x v="49"/>
    <x v="1367"/>
    <n v="2"/>
    <s v="AA 7679 OA"/>
    <x v="9"/>
    <s v="Kerusakan Akibat Kebocoran dan Ketidakstabilan Sistem Rem"/>
    <x v="19"/>
    <s v="FM20-10-11-2026"/>
  </r>
  <r>
    <x v="49"/>
    <x v="1368"/>
    <n v="2"/>
    <s v="AA 7679 OA"/>
    <x v="9"/>
    <s v="Kerusakan Akibat Kebocoran dan Ketidakstabilan Sistem Rem"/>
    <x v="19"/>
    <s v="FM20-10-11-2026"/>
  </r>
  <r>
    <x v="45"/>
    <x v="1369"/>
    <n v="4"/>
    <s v="AA 7758 OA"/>
    <x v="9"/>
    <s v="Kerusakan Akibat Kebocoran dan Ketidakstabilan Sistem Rem"/>
    <x v="19"/>
    <s v="FM20-10-12-2026"/>
  </r>
  <r>
    <x v="27"/>
    <x v="1370"/>
    <n v="4"/>
    <s v="AA 7679 OA"/>
    <x v="9"/>
    <s v="Kerusakan Akibat Kebocoran dan Ketidakstabilan Sistem Rem"/>
    <x v="19"/>
    <s v="FM20-29-12-2026"/>
  </r>
  <r>
    <x v="16"/>
    <x v="1371"/>
    <n v="2"/>
    <s v="AA 7582 OA // MERCY"/>
    <x v="9"/>
    <s v="Kerusakan Akibat Kebocoran dan Ketidakstabilan Sistem Rem"/>
    <x v="19"/>
    <s v="FM20-6-12-2026"/>
  </r>
  <r>
    <x v="45"/>
    <x v="1372"/>
    <n v="2"/>
    <s v="AA 7581 OA // MERCY"/>
    <x v="9"/>
    <s v="Kerusakan Akibat Kebocoran dan Ketidakstabilan Sistem Rem"/>
    <x v="19"/>
    <s v="FM20-10-12-2026"/>
  </r>
  <r>
    <x v="45"/>
    <x v="1373"/>
    <n v="1"/>
    <s v="AA 7520 OA // MERCY"/>
    <x v="9"/>
    <s v="Kerusakan Akibat Kebocoran dan Ketidakstabilan Sistem Rem"/>
    <x v="19"/>
    <s v="FM20-10-12-2026"/>
  </r>
  <r>
    <x v="45"/>
    <x v="1374"/>
    <n v="2"/>
    <s v="AA 7522 OA // MERCY"/>
    <x v="9"/>
    <s v="Kerusakan Akibat Kebocoran dan Ketidakstabilan Sistem Rem"/>
    <x v="19"/>
    <s v="FM20-10-12-2026"/>
  </r>
  <r>
    <x v="80"/>
    <x v="1375"/>
    <n v="2"/>
    <s v="AA 7663 OA // MERCY"/>
    <x v="9"/>
    <s v="Kerusakan Akibat Kebocoran dan Ketidakstabilan Sistem Rem"/>
    <x v="19"/>
    <s v="FM20-23-1-2026"/>
  </r>
  <r>
    <x v="52"/>
    <x v="1376"/>
    <n v="2"/>
    <s v="AA 7764 OA"/>
    <x v="9"/>
    <s v="Kerusakan Akibat Kebocoran dan Ketidakstabilan Sistem Rem"/>
    <x v="19"/>
    <s v="FM20-9-1-2026"/>
  </r>
  <r>
    <x v="2"/>
    <x v="1377"/>
    <n v="2"/>
    <s v="AA 7594 OA"/>
    <x v="9"/>
    <s v="Kerusakan Akibat Kebocoran dan Ketidakstabilan Sistem Rem"/>
    <x v="19"/>
    <s v="FM20-27-12-2026"/>
  </r>
  <r>
    <x v="80"/>
    <x v="1378"/>
    <n v="1"/>
    <s v="AA 7663 OA // MERCY"/>
    <x v="9"/>
    <s v="Kerusakan Akibat Kebocoran dan Ketidakstabilan Sistem Rem"/>
    <x v="19"/>
    <s v="FM20-23-1-2026"/>
  </r>
  <r>
    <x v="32"/>
    <x v="1379"/>
    <n v="1"/>
    <s v="AA 7810 OA // MERCY"/>
    <x v="9"/>
    <s v="Kerusakan Akibat Kebocoran dan Ketidakstabilan Sistem Rem"/>
    <x v="19"/>
    <s v="FM20-2-12-2026"/>
  </r>
  <r>
    <x v="60"/>
    <x v="1380"/>
    <n v="1"/>
    <s v="AA 7643 OA // MERCY"/>
    <x v="9"/>
    <s v="Kerusakan Akibat Kebocoran dan Ketidakstabilan Sistem Rem"/>
    <x v="19"/>
    <s v="FM20-2-1-2026"/>
  </r>
  <r>
    <x v="52"/>
    <x v="1381"/>
    <n v="2"/>
    <s v="AA 7697 OA // MERCY"/>
    <x v="9"/>
    <s v="Kerusakan Akibat Kebocoran dan Ketidakstabilan Sistem Rem"/>
    <x v="19"/>
    <s v="FM20-9-1-2026"/>
  </r>
  <r>
    <x v="11"/>
    <x v="1382"/>
    <n v="1"/>
    <s v="AA 7731 OA"/>
    <x v="9"/>
    <s v="Kerusakan Akibat Kebocoran dan Ketidakstabilan Sistem Rem"/>
    <x v="19"/>
    <s v="FM20-28-1-2026"/>
  </r>
  <r>
    <x v="63"/>
    <x v="1383"/>
    <n v="1"/>
    <s v="AA 7753 OA // MERCY"/>
    <x v="9"/>
    <s v="Kerusakan Akibat Kebocoran dan Ketidakstabilan Sistem Rem"/>
    <x v="19"/>
    <s v="FM20-20-11-2026"/>
  </r>
  <r>
    <x v="52"/>
    <x v="1384"/>
    <n v="1"/>
    <s v="AA 7554 OA // MERCY"/>
    <x v="9"/>
    <s v="Kerusakan Akibat Kebocoran dan Ketidakstabilan Sistem Rem"/>
    <x v="19"/>
    <s v="FM20-9-1-2026"/>
  </r>
  <r>
    <x v="54"/>
    <x v="1384"/>
    <n v="1"/>
    <s v="AA 7728 OA // MERCY"/>
    <x v="9"/>
    <s v="Kerusakan Akibat Kebocoran dan Ketidakstabilan Sistem Rem"/>
    <x v="19"/>
    <s v="FM20-13-1-2026"/>
  </r>
  <r>
    <x v="50"/>
    <x v="1384"/>
    <n v="1"/>
    <s v="AA 7813 OA // MERCY"/>
    <x v="9"/>
    <s v="Kerusakan Akibat Kebocoran dan Ketidakstabilan Sistem Rem"/>
    <x v="19"/>
    <s v="FM20-31-12-2026"/>
  </r>
  <r>
    <x v="35"/>
    <x v="1385"/>
    <n v="1"/>
    <s v="AA 7793 OA // MERCY"/>
    <x v="9"/>
    <s v="Kerusakan Akibat Kebocoran dan Ketidakstabilan Sistem Rem"/>
    <x v="19"/>
    <s v="FM20-26-1-2026"/>
  </r>
  <r>
    <x v="51"/>
    <x v="1386"/>
    <n v="1"/>
    <s v="AA 7660 OA"/>
    <x v="9"/>
    <s v="Kerusakan Akibat Kebocoran dan Ketidakstabilan Sistem Rem"/>
    <x v="19"/>
    <s v="FM20-5-1-2026"/>
  </r>
  <r>
    <x v="42"/>
    <x v="1387"/>
    <n v="1"/>
    <s v="AA 7786 OA"/>
    <x v="9"/>
    <s v="Kerusakan Akibat Kebocoran dan Ketidakstabilan Sistem Rem"/>
    <x v="19"/>
    <s v="FM20-9-12-2026"/>
  </r>
  <r>
    <x v="27"/>
    <x v="1388"/>
    <n v="1"/>
    <s v="AA 7621 OA"/>
    <x v="9"/>
    <s v="Kerusakan Akibat Kebocoran dan Ketidakstabilan Sistem Rem"/>
    <x v="19"/>
    <s v="FM20-29-12-2026"/>
  </r>
  <r>
    <x v="45"/>
    <x v="1389"/>
    <n v="1"/>
    <s v="AA 7765 OA"/>
    <x v="9"/>
    <s v="Kerusakan Akibat Kebocoran dan Ketidakstabilan Sistem Rem"/>
    <x v="19"/>
    <s v="FM20-10-12-2026"/>
  </r>
  <r>
    <x v="49"/>
    <x v="1390"/>
    <n v="1"/>
    <s v="AA 7786 OA"/>
    <x v="9"/>
    <s v="Kerusakan Akibat Kebocoran dan Ketidakstabilan Sistem Rem"/>
    <x v="19"/>
    <s v="FM20-10-11-2026"/>
  </r>
  <r>
    <x v="24"/>
    <x v="1391"/>
    <n v="2"/>
    <s v="AA 7560 OA // MERCY"/>
    <x v="9"/>
    <s v="Kerusakan Akibat Kebocoran dan Ketidakstabilan Sistem Rem"/>
    <x v="19"/>
    <s v="FM20-1-1-2026"/>
  </r>
  <r>
    <x v="91"/>
    <x v="1391"/>
    <n v="2"/>
    <s v="AA 7535 OA"/>
    <x v="9"/>
    <s v="Kerusakan Akibat Kebocoran dan Ketidakstabilan Sistem Rem"/>
    <x v="19"/>
    <s v="FM20-5-2-2026"/>
  </r>
  <r>
    <x v="62"/>
    <x v="1392"/>
    <n v="2"/>
    <s v="AA 7742 OA"/>
    <x v="9"/>
    <s v="Kerusakan Akibat Kebocoran dan Ketidakstabilan Sistem Rem"/>
    <x v="19"/>
    <s v="FM20-4-11-2026"/>
  </r>
  <r>
    <x v="72"/>
    <x v="1393"/>
    <n v="1"/>
    <s v="AA 7765 OA"/>
    <x v="9"/>
    <s v="Kerusakan Akibat Kebocoran dan Ketidakstabilan Sistem Rem"/>
    <x v="19"/>
    <s v="FM20-3-1-2026"/>
  </r>
  <r>
    <x v="6"/>
    <x v="1393"/>
    <n v="1"/>
    <s v="AA 7695 OA"/>
    <x v="9"/>
    <s v="Kerusakan Akibat Kebocoran dan Ketidakstabilan Sistem Rem"/>
    <x v="19"/>
    <s v="FM20-15-11-2026"/>
  </r>
  <r>
    <x v="70"/>
    <x v="1393"/>
    <n v="1"/>
    <s v="AA 7621 OA"/>
    <x v="9"/>
    <s v="Kerusakan Akibat Kebocoran dan Ketidakstabilan Sistem Rem"/>
    <x v="19"/>
    <s v="FM20-19-12-2026"/>
  </r>
  <r>
    <x v="12"/>
    <x v="1393"/>
    <n v="1"/>
    <s v="AA 7698 OA"/>
    <x v="9"/>
    <s v="Kerusakan Akibat Kebocoran dan Ketidakstabilan Sistem Rem"/>
    <x v="19"/>
    <s v="FM20-20-12-2026"/>
  </r>
  <r>
    <x v="29"/>
    <x v="1394"/>
    <n v="1"/>
    <s v="AA 7615 OA"/>
    <x v="9"/>
    <s v="Kerusakan Akibat Kebocoran dan Ketidakstabilan Sistem Rem"/>
    <x v="19"/>
    <s v="FM20-29-11-2026"/>
  </r>
  <r>
    <x v="60"/>
    <x v="1395"/>
    <n v="2"/>
    <s v="AA 7268 OA"/>
    <x v="9"/>
    <s v="Kerusakan Akibat Kebocoran dan Ketidakstabilan Sistem Rem"/>
    <x v="19"/>
    <s v="FM20-2-1-2026"/>
  </r>
  <r>
    <x v="3"/>
    <x v="1395"/>
    <n v="2"/>
    <s v="AA 7131 OA"/>
    <x v="9"/>
    <s v="Kerusakan Akibat Kebocoran dan Ketidakstabilan Sistem Rem"/>
    <x v="19"/>
    <s v="FM20-7-1-2026"/>
  </r>
  <r>
    <x v="4"/>
    <x v="1395"/>
    <n v="2"/>
    <s v="AA 7292 OA"/>
    <x v="9"/>
    <s v="Kerusakan Akibat Kebocoran dan Ketidakstabilan Sistem Rem"/>
    <x v="19"/>
    <s v="FM20-8-1-2026"/>
  </r>
  <r>
    <x v="84"/>
    <x v="1395"/>
    <n v="2"/>
    <s v="AA 7058 OA"/>
    <x v="9"/>
    <s v="Kerusakan Akibat Kebocoran dan Ketidakstabilan Sistem Rem"/>
    <x v="19"/>
    <s v="FM20-8-11-2026"/>
  </r>
  <r>
    <x v="80"/>
    <x v="1396"/>
    <n v="2"/>
    <s v="AA 7762 OA"/>
    <x v="9"/>
    <s v="Kerusakan Akibat Kebocoran dan Ketidakstabilan Sistem Rem"/>
    <x v="19"/>
    <s v="FM20-23-1-2026"/>
  </r>
  <r>
    <x v="1"/>
    <x v="1397"/>
    <n v="1"/>
    <s v="AA 7740 OA"/>
    <x v="9"/>
    <s v="Kerusakan Akibat Kebocoran dan Ketidakstabilan Sistem Rem"/>
    <x v="19"/>
    <s v="FM20-25-11-2026"/>
  </r>
  <r>
    <x v="5"/>
    <x v="1398"/>
    <n v="2"/>
    <s v="AA 7765 OA"/>
    <x v="9"/>
    <s v="Kerusakan Akibat Kebocoran dan Ketidakstabilan Sistem Rem"/>
    <x v="19"/>
    <s v="FM20-14-11-2026"/>
  </r>
  <r>
    <x v="52"/>
    <x v="1399"/>
    <n v="1"/>
    <s v="AA 7643 OA // MERCY"/>
    <x v="9"/>
    <s v="Kerusakan Akibat Kebocoran dan Ketidakstabilan Sistem Rem"/>
    <x v="19"/>
    <s v="FM20-9-1-2026"/>
  </r>
  <r>
    <x v="25"/>
    <x v="1399"/>
    <n v="1"/>
    <s v="AA 7554 OA // MERCY"/>
    <x v="9"/>
    <s v="Kerusakan Akibat Kebocoran dan Ketidakstabilan Sistem Rem"/>
    <x v="19"/>
    <s v="FM20-10-1-2026"/>
  </r>
  <r>
    <x v="38"/>
    <x v="1400"/>
    <n v="2"/>
    <s v="B 7728 IZ ( PINJAM 7559 OA )"/>
    <x v="9"/>
    <s v="Kerusakan Akibat Kebocoran dan Ketidakstabilan Sistem Rem"/>
    <x v="19"/>
    <s v="FM20-22-11-2026"/>
  </r>
  <r>
    <x v="14"/>
    <x v="1401"/>
    <n v="1"/>
    <s v="AA 7519 OA // MERCY"/>
    <x v="9"/>
    <s v="Kerusakan Akibat Kebocoran dan Ketidakstabilan Sistem Rem"/>
    <x v="19"/>
    <s v="FM20-21-1-2026"/>
  </r>
  <r>
    <x v="21"/>
    <x v="1401"/>
    <n v="1"/>
    <s v="AA 7554 OA // MERCY"/>
    <x v="9"/>
    <s v="Kerusakan Akibat Kebocoran dan Ketidakstabilan Sistem Rem"/>
    <x v="19"/>
    <s v="FM20-31-1-2026"/>
  </r>
  <r>
    <x v="31"/>
    <x v="1401"/>
    <n v="1"/>
    <s v="AA 7554 OA // MERCY"/>
    <x v="9"/>
    <s v="Kerusakan Akibat Kebocoran dan Ketidakstabilan Sistem Rem"/>
    <x v="19"/>
    <s v="FM20-23-11-2026"/>
  </r>
  <r>
    <x v="52"/>
    <x v="1402"/>
    <n v="1"/>
    <s v="AA 7817 OA"/>
    <x v="9"/>
    <s v="Kerusakan Akibat Kebocoran dan Ketidakstabilan Sistem Rem"/>
    <x v="19"/>
    <s v="FM20-9-1-2026"/>
  </r>
  <r>
    <x v="22"/>
    <x v="1402"/>
    <n v="1"/>
    <s v="BA 7033 PU // MERCY"/>
    <x v="9"/>
    <s v="Kerusakan Akibat Kebocoran dan Ketidakstabilan Sistem Rem"/>
    <x v="19"/>
    <s v="FM20-6-11-2026"/>
  </r>
  <r>
    <x v="60"/>
    <x v="1403"/>
    <n v="2"/>
    <s v="AA 7643 OA // MERCY"/>
    <x v="9"/>
    <s v="Kerusakan Akibat Kebocoran dan Ketidakstabilan Sistem Rem"/>
    <x v="19"/>
    <s v="FM20-2-1-2026"/>
  </r>
  <r>
    <x v="75"/>
    <x v="1404"/>
    <n v="1"/>
    <s v="BA 7033 PU // MERCY"/>
    <x v="9"/>
    <s v="Kerusakan Akibat Kebocoran dan Ketidakstabilan Sistem Rem"/>
    <x v="19"/>
    <s v="FM20-12-11-202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AC303B8-9A3A-434D-9DEB-B29A3E32757F}" name="PivotTable3"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M5:O46" firstHeaderRow="0" firstDataRow="1" firstDataCol="1"/>
  <pivotFields count="8">
    <pivotField numFmtId="14" showAll="0">
      <items count="104">
        <item x="24"/>
        <item x="60"/>
        <item x="72"/>
        <item x="90"/>
        <item x="51"/>
        <item x="61"/>
        <item x="3"/>
        <item x="4"/>
        <item x="52"/>
        <item x="25"/>
        <item x="88"/>
        <item x="39"/>
        <item x="54"/>
        <item x="37"/>
        <item x="73"/>
        <item x="19"/>
        <item x="44"/>
        <item x="53"/>
        <item x="71"/>
        <item x="40"/>
        <item x="14"/>
        <item x="15"/>
        <item x="80"/>
        <item x="85"/>
        <item x="78"/>
        <item x="35"/>
        <item x="30"/>
        <item x="11"/>
        <item x="55"/>
        <item x="20"/>
        <item x="21"/>
        <item x="98"/>
        <item x="96"/>
        <item x="93"/>
        <item x="91"/>
        <item x="97"/>
        <item x="101"/>
        <item x="74"/>
        <item x="47"/>
        <item x="99"/>
        <item x="102"/>
        <item x="100"/>
        <item x="28"/>
        <item x="34"/>
        <item x="86"/>
        <item x="62"/>
        <item x="67"/>
        <item x="22"/>
        <item x="18"/>
        <item x="84"/>
        <item x="81"/>
        <item x="49"/>
        <item x="58"/>
        <item x="75"/>
        <item x="82"/>
        <item x="5"/>
        <item x="6"/>
        <item x="43"/>
        <item x="92"/>
        <item x="17"/>
        <item x="7"/>
        <item x="63"/>
        <item x="8"/>
        <item x="38"/>
        <item x="31"/>
        <item x="64"/>
        <item x="1"/>
        <item x="48"/>
        <item x="65"/>
        <item x="36"/>
        <item x="29"/>
        <item x="94"/>
        <item x="79"/>
        <item x="32"/>
        <item x="59"/>
        <item x="89"/>
        <item x="41"/>
        <item x="16"/>
        <item x="83"/>
        <item x="57"/>
        <item x="42"/>
        <item x="45"/>
        <item x="23"/>
        <item x="13"/>
        <item x="0"/>
        <item x="87"/>
        <item x="66"/>
        <item x="68"/>
        <item x="56"/>
        <item x="69"/>
        <item x="70"/>
        <item x="12"/>
        <item x="76"/>
        <item x="33"/>
        <item x="9"/>
        <item x="95"/>
        <item x="10"/>
        <item x="26"/>
        <item x="2"/>
        <item x="46"/>
        <item x="27"/>
        <item x="77"/>
        <item x="50"/>
        <item t="default"/>
      </items>
    </pivotField>
    <pivotField showAll="0">
      <items count="1406">
        <item x="347"/>
        <item x="348"/>
        <item x="349"/>
        <item x="350"/>
        <item x="351"/>
        <item x="352"/>
        <item x="353"/>
        <item x="354"/>
        <item x="355"/>
        <item x="356"/>
        <item x="50"/>
        <item x="51"/>
        <item x="52"/>
        <item x="209"/>
        <item x="357"/>
        <item x="358"/>
        <item x="1014"/>
        <item x="1015"/>
        <item x="359"/>
        <item x="360"/>
        <item x="361"/>
        <item x="777"/>
        <item x="778"/>
        <item x="362"/>
        <item x="363"/>
        <item x="364"/>
        <item x="365"/>
        <item x="366"/>
        <item x="367"/>
        <item x="368"/>
        <item x="1016"/>
        <item x="1017"/>
        <item x="1018"/>
        <item x="1019"/>
        <item x="1020"/>
        <item x="1021"/>
        <item x="1022"/>
        <item x="1023"/>
        <item x="1024"/>
        <item x="1025"/>
        <item x="1026"/>
        <item x="1027"/>
        <item x="1028"/>
        <item x="1029"/>
        <item x="1030"/>
        <item x="1031"/>
        <item x="1032"/>
        <item x="1033"/>
        <item x="1034"/>
        <item x="1035"/>
        <item x="779"/>
        <item x="780"/>
        <item x="781"/>
        <item x="782"/>
        <item x="783"/>
        <item x="784"/>
        <item x="53"/>
        <item x="369"/>
        <item x="370"/>
        <item x="371"/>
        <item x="372"/>
        <item x="1036"/>
        <item x="1037"/>
        <item x="1038"/>
        <item x="1039"/>
        <item x="1040"/>
        <item x="1041"/>
        <item x="785"/>
        <item x="786"/>
        <item x="787"/>
        <item x="178"/>
        <item x="179"/>
        <item x="1042"/>
        <item x="1043"/>
        <item x="1044"/>
        <item x="1045"/>
        <item x="180"/>
        <item x="181"/>
        <item x="182"/>
        <item x="183"/>
        <item x="184"/>
        <item x="185"/>
        <item x="1046"/>
        <item x="1047"/>
        <item x="373"/>
        <item x="374"/>
        <item x="186"/>
        <item x="1048"/>
        <item x="1049"/>
        <item x="1050"/>
        <item x="1051"/>
        <item x="1052"/>
        <item x="1053"/>
        <item x="1054"/>
        <item x="1055"/>
        <item x="1056"/>
        <item x="1057"/>
        <item x="1058"/>
        <item x="1059"/>
        <item x="1060"/>
        <item x="1061"/>
        <item x="0"/>
        <item x="1"/>
        <item x="2"/>
        <item x="788"/>
        <item x="789"/>
        <item x="1298"/>
        <item x="124"/>
        <item x="125"/>
        <item x="126"/>
        <item x="127"/>
        <item x="128"/>
        <item x="129"/>
        <item x="130"/>
        <item x="131"/>
        <item x="132"/>
        <item x="133"/>
        <item x="790"/>
        <item x="134"/>
        <item x="135"/>
        <item x="136"/>
        <item x="137"/>
        <item x="138"/>
        <item x="139"/>
        <item x="3"/>
        <item x="4"/>
        <item x="140"/>
        <item x="141"/>
        <item x="142"/>
        <item x="143"/>
        <item x="144"/>
        <item x="791"/>
        <item x="792"/>
        <item x="793"/>
        <item x="794"/>
        <item x="795"/>
        <item x="796"/>
        <item x="797"/>
        <item x="798"/>
        <item x="799"/>
        <item x="1299"/>
        <item x="800"/>
        <item x="801"/>
        <item x="802"/>
        <item x="803"/>
        <item x="804"/>
        <item x="805"/>
        <item x="1300"/>
        <item x="1301"/>
        <item x="375"/>
        <item x="376"/>
        <item x="377"/>
        <item x="806"/>
        <item x="807"/>
        <item x="808"/>
        <item x="809"/>
        <item x="810"/>
        <item x="811"/>
        <item x="812"/>
        <item x="813"/>
        <item x="814"/>
        <item x="815"/>
        <item x="816"/>
        <item x="817"/>
        <item x="378"/>
        <item x="379"/>
        <item x="380"/>
        <item x="381"/>
        <item x="5"/>
        <item x="6"/>
        <item x="7"/>
        <item x="8"/>
        <item x="9"/>
        <item x="10"/>
        <item x="11"/>
        <item x="12"/>
        <item x="1302"/>
        <item x="1303"/>
        <item x="1304"/>
        <item x="1305"/>
        <item x="1306"/>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54"/>
        <item x="55"/>
        <item x="56"/>
        <item x="57"/>
        <item x="58"/>
        <item x="59"/>
        <item x="60"/>
        <item x="61"/>
        <item x="324"/>
        <item x="325"/>
        <item x="326"/>
        <item x="327"/>
        <item x="328"/>
        <item x="329"/>
        <item x="62"/>
        <item x="330"/>
        <item x="331"/>
        <item x="1097"/>
        <item x="1098"/>
        <item x="1099"/>
        <item x="1100"/>
        <item x="1101"/>
        <item x="1102"/>
        <item x="1103"/>
        <item x="1104"/>
        <item x="1105"/>
        <item x="1106"/>
        <item x="1107"/>
        <item x="1108"/>
        <item x="1109"/>
        <item x="1110"/>
        <item x="1111"/>
        <item x="1112"/>
        <item x="1113"/>
        <item x="1114"/>
        <item x="1115"/>
        <item x="1116"/>
        <item x="145"/>
        <item x="146"/>
        <item x="147"/>
        <item x="148"/>
        <item x="382"/>
        <item x="383"/>
        <item x="384"/>
        <item x="818"/>
        <item x="819"/>
        <item x="820"/>
        <item x="247"/>
        <item x="821"/>
        <item x="1117"/>
        <item x="1307"/>
        <item x="248"/>
        <item x="822"/>
        <item x="823"/>
        <item x="385"/>
        <item x="386"/>
        <item x="387"/>
        <item x="824"/>
        <item x="825"/>
        <item x="826"/>
        <item x="388"/>
        <item x="389"/>
        <item x="390"/>
        <item x="335"/>
        <item x="827"/>
        <item x="391"/>
        <item x="392"/>
        <item x="249"/>
        <item x="828"/>
        <item x="393"/>
        <item x="394"/>
        <item x="63"/>
        <item x="64"/>
        <item x="250"/>
        <item x="251"/>
        <item x="252"/>
        <item x="253"/>
        <item x="395"/>
        <item x="254"/>
        <item x="255"/>
        <item x="829"/>
        <item x="830"/>
        <item x="831"/>
        <item x="832"/>
        <item x="833"/>
        <item x="192"/>
        <item x="65"/>
        <item x="13"/>
        <item x="14"/>
        <item x="834"/>
        <item x="396"/>
        <item x="835"/>
        <item x="836"/>
        <item x="66"/>
        <item x="67"/>
        <item x="68"/>
        <item x="69"/>
        <item x="70"/>
        <item x="71"/>
        <item x="72"/>
        <item x="256"/>
        <item x="257"/>
        <item x="258"/>
        <item x="259"/>
        <item x="397"/>
        <item x="398"/>
        <item x="399"/>
        <item x="400"/>
        <item x="401"/>
        <item x="402"/>
        <item x="403"/>
        <item x="404"/>
        <item x="405"/>
        <item x="406"/>
        <item x="230"/>
        <item x="231"/>
        <item x="232"/>
        <item x="233"/>
        <item x="234"/>
        <item x="1118"/>
        <item x="1119"/>
        <item x="1120"/>
        <item x="1121"/>
        <item x="1122"/>
        <item x="407"/>
        <item x="408"/>
        <item x="409"/>
        <item x="410"/>
        <item x="411"/>
        <item x="837"/>
        <item x="1123"/>
        <item x="1124"/>
        <item x="1125"/>
        <item x="1126"/>
        <item x="1127"/>
        <item x="1128"/>
        <item x="15"/>
        <item x="16"/>
        <item x="73"/>
        <item x="412"/>
        <item x="413"/>
        <item x="414"/>
        <item x="415"/>
        <item x="416"/>
        <item x="260"/>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98"/>
        <item x="499"/>
        <item x="332"/>
        <item x="500"/>
        <item x="501"/>
        <item x="17"/>
        <item x="18"/>
        <item x="19"/>
        <item x="20"/>
        <item x="21"/>
        <item x="22"/>
        <item x="23"/>
        <item x="502"/>
        <item x="503"/>
        <item x="504"/>
        <item x="505"/>
        <item x="506"/>
        <item x="507"/>
        <item x="508"/>
        <item x="755"/>
        <item x="756"/>
        <item x="757"/>
        <item x="758"/>
        <item x="759"/>
        <item x="760"/>
        <item x="761"/>
        <item x="762"/>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333"/>
        <item x="261"/>
        <item x="262"/>
        <item x="24"/>
        <item x="25"/>
        <item x="26"/>
        <item x="263"/>
        <item x="264"/>
        <item x="265"/>
        <item x="266"/>
        <item x="149"/>
        <item x="838"/>
        <item x="763"/>
        <item x="764"/>
        <item x="765"/>
        <item x="839"/>
        <item x="840"/>
        <item x="841"/>
        <item x="842"/>
        <item x="843"/>
        <item x="844"/>
        <item x="845"/>
        <item x="846"/>
        <item x="847"/>
        <item x="1129"/>
        <item x="1130"/>
        <item x="1131"/>
        <item x="1132"/>
        <item x="1133"/>
        <item x="1134"/>
        <item x="1135"/>
        <item x="1136"/>
        <item x="1137"/>
        <item x="1138"/>
        <item x="1139"/>
        <item x="1140"/>
        <item x="1141"/>
        <item x="1142"/>
        <item x="1143"/>
        <item x="1144"/>
        <item x="1145"/>
        <item x="1146"/>
        <item x="1147"/>
        <item x="1148"/>
        <item x="1149"/>
        <item x="1150"/>
        <item x="1151"/>
        <item x="538"/>
        <item x="539"/>
        <item x="540"/>
        <item x="541"/>
        <item x="542"/>
        <item x="543"/>
        <item x="74"/>
        <item x="75"/>
        <item x="76"/>
        <item x="77"/>
        <item x="78"/>
        <item x="79"/>
        <item x="80"/>
        <item x="81"/>
        <item x="82"/>
        <item x="83"/>
        <item x="84"/>
        <item x="85"/>
        <item x="86"/>
        <item x="87"/>
        <item x="88"/>
        <item x="544"/>
        <item x="267"/>
        <item x="193"/>
        <item x="268"/>
        <item x="1152"/>
        <item x="1153"/>
        <item x="269"/>
        <item x="270"/>
        <item x="271"/>
        <item x="272"/>
        <item x="273"/>
        <item x="274"/>
        <item x="275"/>
        <item x="276"/>
        <item x="277"/>
        <item x="278"/>
        <item x="279"/>
        <item x="280"/>
        <item x="281"/>
        <item x="282"/>
        <item x="283"/>
        <item x="284"/>
        <item x="848"/>
        <item x="849"/>
        <item x="766"/>
        <item x="767"/>
        <item x="768"/>
        <item x="769"/>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850"/>
        <item x="851"/>
        <item x="852"/>
        <item x="1335"/>
        <item x="1336"/>
        <item x="853"/>
        <item x="854"/>
        <item x="1337"/>
        <item x="89"/>
        <item x="90"/>
        <item x="469"/>
        <item x="470"/>
        <item x="471"/>
        <item x="472"/>
        <item x="473"/>
        <item x="474"/>
        <item x="475"/>
        <item x="476"/>
        <item x="1338"/>
        <item x="1339"/>
        <item x="477"/>
        <item x="478"/>
        <item x="479"/>
        <item x="480"/>
        <item x="481"/>
        <item x="482"/>
        <item x="483"/>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223"/>
        <item x="224"/>
        <item x="225"/>
        <item x="226"/>
        <item x="342"/>
        <item x="343"/>
        <item x="344"/>
        <item x="345"/>
        <item x="1382"/>
        <item x="1383"/>
        <item x="1384"/>
        <item x="1385"/>
        <item x="484"/>
        <item x="485"/>
        <item x="486"/>
        <item x="487"/>
        <item x="488"/>
        <item x="489"/>
        <item x="490"/>
        <item x="491"/>
        <item x="492"/>
        <item x="493"/>
        <item x="494"/>
        <item x="495"/>
        <item x="496"/>
        <item x="497"/>
        <item x="1386"/>
        <item x="545"/>
        <item x="546"/>
        <item x="547"/>
        <item x="548"/>
        <item x="855"/>
        <item x="856"/>
        <item x="857"/>
        <item x="858"/>
        <item x="859"/>
        <item x="549"/>
        <item x="860"/>
        <item x="861"/>
        <item x="862"/>
        <item x="863"/>
        <item x="864"/>
        <item x="194"/>
        <item x="550"/>
        <item x="551"/>
        <item x="552"/>
        <item x="553"/>
        <item x="554"/>
        <item x="555"/>
        <item x="556"/>
        <item x="150"/>
        <item x="151"/>
        <item x="152"/>
        <item x="557"/>
        <item x="558"/>
        <item x="559"/>
        <item x="195"/>
        <item x="865"/>
        <item x="1387"/>
        <item x="227"/>
        <item x="228"/>
        <item x="229"/>
        <item x="866"/>
        <item x="867"/>
        <item x="868"/>
        <item x="91"/>
        <item x="869"/>
        <item x="216"/>
        <item x="217"/>
        <item x="218"/>
        <item x="219"/>
        <item x="220"/>
        <item x="210"/>
        <item x="211"/>
        <item x="212"/>
        <item x="213"/>
        <item x="214"/>
        <item x="560"/>
        <item x="561"/>
        <item x="562"/>
        <item x="563"/>
        <item x="564"/>
        <item x="565"/>
        <item x="566"/>
        <item x="215"/>
        <item x="346"/>
        <item x="92"/>
        <item x="93"/>
        <item x="94"/>
        <item x="95"/>
        <item x="96"/>
        <item x="97"/>
        <item x="98"/>
        <item x="99"/>
        <item x="100"/>
        <item x="101"/>
        <item x="102"/>
        <item x="103"/>
        <item x="104"/>
        <item x="105"/>
        <item x="106"/>
        <item x="107"/>
        <item x="108"/>
        <item x="109"/>
        <item x="110"/>
        <item x="111"/>
        <item x="112"/>
        <item x="235"/>
        <item x="236"/>
        <item x="237"/>
        <item x="238"/>
        <item x="239"/>
        <item x="567"/>
        <item x="1154"/>
        <item x="1155"/>
        <item x="1156"/>
        <item x="1157"/>
        <item x="1158"/>
        <item x="1159"/>
        <item x="1160"/>
        <item x="1161"/>
        <item x="1162"/>
        <item x="153"/>
        <item x="187"/>
        <item x="188"/>
        <item x="189"/>
        <item x="190"/>
        <item x="191"/>
        <item x="870"/>
        <item x="871"/>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568"/>
        <item x="569"/>
        <item x="570"/>
        <item x="196"/>
        <item x="571"/>
        <item x="572"/>
        <item x="573"/>
        <item x="27"/>
        <item x="574"/>
        <item x="575"/>
        <item x="576"/>
        <item x="577"/>
        <item x="578"/>
        <item x="579"/>
        <item x="580"/>
        <item x="581"/>
        <item x="872"/>
        <item x="113"/>
        <item x="114"/>
        <item x="115"/>
        <item x="28"/>
        <item x="29"/>
        <item x="30"/>
        <item x="31"/>
        <item x="582"/>
        <item x="583"/>
        <item x="584"/>
        <item x="585"/>
        <item x="586"/>
        <item x="587"/>
        <item x="588"/>
        <item x="589"/>
        <item x="590"/>
        <item x="591"/>
        <item x="592"/>
        <item x="593"/>
        <item x="594"/>
        <item x="595"/>
        <item x="596"/>
        <item x="597"/>
        <item x="285"/>
        <item x="286"/>
        <item x="221"/>
        <item x="222"/>
        <item x="116"/>
        <item x="873"/>
        <item x="117"/>
        <item x="874"/>
        <item x="875"/>
        <item x="876"/>
        <item x="877"/>
        <item x="878"/>
        <item x="879"/>
        <item x="880"/>
        <item x="881"/>
        <item x="882"/>
        <item x="883"/>
        <item x="884"/>
        <item x="885"/>
        <item x="886"/>
        <item x="887"/>
        <item x="888"/>
        <item x="889"/>
        <item x="890"/>
        <item x="891"/>
        <item x="892"/>
        <item x="893"/>
        <item x="894"/>
        <item x="895"/>
        <item x="896"/>
        <item x="897"/>
        <item x="898"/>
        <item x="899"/>
        <item x="900"/>
        <item x="1191"/>
        <item x="1192"/>
        <item x="598"/>
        <item x="599"/>
        <item x="600"/>
        <item x="336"/>
        <item x="601"/>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1193"/>
        <item x="1194"/>
        <item x="1195"/>
        <item x="1196"/>
        <item x="1197"/>
        <item x="1198"/>
        <item x="1199"/>
        <item x="1200"/>
        <item x="1201"/>
        <item x="1202"/>
        <item x="1203"/>
        <item x="1204"/>
        <item x="1205"/>
        <item x="1206"/>
        <item x="1207"/>
        <item x="337"/>
        <item x="602"/>
        <item x="32"/>
        <item x="33"/>
        <item x="603"/>
        <item x="1208"/>
        <item x="604"/>
        <item x="605"/>
        <item x="606"/>
        <item x="607"/>
        <item x="608"/>
        <item x="609"/>
        <item x="610"/>
        <item x="338"/>
        <item x="339"/>
        <item x="611"/>
        <item x="612"/>
        <item x="963"/>
        <item x="118"/>
        <item x="119"/>
        <item x="120"/>
        <item x="121"/>
        <item x="122"/>
        <item x="613"/>
        <item x="614"/>
        <item x="615"/>
        <item x="616"/>
        <item x="617"/>
        <item x="334"/>
        <item x="287"/>
        <item x="288"/>
        <item x="289"/>
        <item x="290"/>
        <item x="291"/>
        <item x="292"/>
        <item x="293"/>
        <item x="294"/>
        <item x="295"/>
        <item x="296"/>
        <item x="297"/>
        <item x="298"/>
        <item x="964"/>
        <item x="965"/>
        <item x="966"/>
        <item x="967"/>
        <item x="968"/>
        <item x="969"/>
        <item x="970"/>
        <item x="971"/>
        <item x="972"/>
        <item x="973"/>
        <item x="974"/>
        <item x="975"/>
        <item x="618"/>
        <item x="619"/>
        <item x="620"/>
        <item x="621"/>
        <item x="622"/>
        <item x="976"/>
        <item x="623"/>
        <item x="624"/>
        <item x="625"/>
        <item x="626"/>
        <item x="627"/>
        <item x="628"/>
        <item x="977"/>
        <item x="1209"/>
        <item x="1210"/>
        <item x="629"/>
        <item x="630"/>
        <item x="631"/>
        <item x="632"/>
        <item x="633"/>
        <item x="634"/>
        <item x="635"/>
        <item x="636"/>
        <item x="637"/>
        <item x="638"/>
        <item x="639"/>
        <item x="640"/>
        <item x="641"/>
        <item x="642"/>
        <item x="643"/>
        <item x="644"/>
        <item x="645"/>
        <item x="646"/>
        <item x="647"/>
        <item x="978"/>
        <item x="979"/>
        <item x="980"/>
        <item x="981"/>
        <item x="982"/>
        <item x="983"/>
        <item x="984"/>
        <item x="985"/>
        <item x="986"/>
        <item x="987"/>
        <item x="988"/>
        <item x="989"/>
        <item x="990"/>
        <item x="991"/>
        <item x="992"/>
        <item x="993"/>
        <item x="154"/>
        <item x="155"/>
        <item x="156"/>
        <item x="157"/>
        <item x="1211"/>
        <item x="1212"/>
        <item x="1213"/>
        <item x="1214"/>
        <item x="1215"/>
        <item x="1216"/>
        <item x="648"/>
        <item x="649"/>
        <item x="299"/>
        <item x="650"/>
        <item x="300"/>
        <item x="301"/>
        <item x="302"/>
        <item x="303"/>
        <item x="123"/>
        <item x="34"/>
        <item x="35"/>
        <item x="36"/>
        <item x="37"/>
        <item x="38"/>
        <item x="39"/>
        <item x="40"/>
        <item x="651"/>
        <item x="652"/>
        <item x="653"/>
        <item x="770"/>
        <item x="771"/>
        <item x="772"/>
        <item x="654"/>
        <item x="655"/>
        <item x="656"/>
        <item x="657"/>
        <item x="658"/>
        <item x="773"/>
        <item x="659"/>
        <item x="660"/>
        <item x="661"/>
        <item x="662"/>
        <item x="663"/>
        <item x="664"/>
        <item x="665"/>
        <item x="666"/>
        <item x="667"/>
        <item x="668"/>
        <item x="774"/>
        <item x="775"/>
        <item x="776"/>
        <item x="669"/>
        <item x="670"/>
        <item x="671"/>
        <item x="158"/>
        <item x="159"/>
        <item x="160"/>
        <item x="161"/>
        <item x="162"/>
        <item x="163"/>
        <item x="164"/>
        <item x="165"/>
        <item x="166"/>
        <item x="167"/>
        <item x="168"/>
        <item x="169"/>
        <item x="170"/>
        <item x="171"/>
        <item x="172"/>
        <item x="173"/>
        <item x="174"/>
        <item x="175"/>
        <item x="176"/>
        <item x="177"/>
        <item x="672"/>
        <item x="673"/>
        <item x="674"/>
        <item x="675"/>
        <item x="676"/>
        <item x="677"/>
        <item x="678"/>
        <item x="679"/>
        <item x="680"/>
        <item x="681"/>
        <item x="682"/>
        <item x="683"/>
        <item x="684"/>
        <item x="685"/>
        <item x="686"/>
        <item x="687"/>
        <item x="688"/>
        <item x="689"/>
        <item x="304"/>
        <item x="305"/>
        <item x="306"/>
        <item x="307"/>
        <item x="308"/>
        <item x="41"/>
        <item x="42"/>
        <item x="197"/>
        <item x="690"/>
        <item x="691"/>
        <item x="692"/>
        <item x="43"/>
        <item x="44"/>
        <item x="45"/>
        <item x="46"/>
        <item x="47"/>
        <item x="48"/>
        <item x="693"/>
        <item x="694"/>
        <item x="695"/>
        <item x="696"/>
        <item x="697"/>
        <item x="698"/>
        <item x="49"/>
        <item x="699"/>
        <item x="700"/>
        <item x="701"/>
        <item x="702"/>
        <item x="703"/>
        <item x="704"/>
        <item x="705"/>
        <item x="706"/>
        <item x="707"/>
        <item x="708"/>
        <item x="709"/>
        <item x="710"/>
        <item x="711"/>
        <item x="712"/>
        <item x="713"/>
        <item x="714"/>
        <item x="715"/>
        <item x="716"/>
        <item x="717"/>
        <item x="718"/>
        <item x="719"/>
        <item x="720"/>
        <item x="721"/>
        <item x="309"/>
        <item x="1217"/>
        <item x="1218"/>
        <item x="1219"/>
        <item x="1220"/>
        <item x="1221"/>
        <item x="1222"/>
        <item x="1223"/>
        <item x="1224"/>
        <item x="1225"/>
        <item x="722"/>
        <item x="723"/>
        <item x="994"/>
        <item x="99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724"/>
        <item x="340"/>
        <item x="341"/>
        <item x="1258"/>
        <item x="725"/>
        <item x="310"/>
        <item x="311"/>
        <item x="312"/>
        <item x="1259"/>
        <item x="1260"/>
        <item x="1261"/>
        <item x="1262"/>
        <item x="1263"/>
        <item x="1264"/>
        <item x="1265"/>
        <item x="1266"/>
        <item x="1267"/>
        <item x="1268"/>
        <item x="1269"/>
        <item x="1270"/>
        <item x="1271"/>
        <item x="1272"/>
        <item x="1273"/>
        <item x="1274"/>
        <item x="1275"/>
        <item x="1276"/>
        <item x="996"/>
        <item x="997"/>
        <item x="1277"/>
        <item x="313"/>
        <item x="314"/>
        <item x="315"/>
        <item x="726"/>
        <item x="727"/>
        <item x="240"/>
        <item x="241"/>
        <item x="242"/>
        <item x="243"/>
        <item x="244"/>
        <item x="245"/>
        <item x="246"/>
        <item x="1278"/>
        <item x="1279"/>
        <item x="1280"/>
        <item x="1281"/>
        <item x="1282"/>
        <item x="1283"/>
        <item x="1284"/>
        <item x="1285"/>
        <item x="316"/>
        <item x="317"/>
        <item x="318"/>
        <item x="319"/>
        <item x="320"/>
        <item x="321"/>
        <item x="322"/>
        <item x="323"/>
        <item x="998"/>
        <item x="1286"/>
        <item x="1287"/>
        <item x="1288"/>
        <item x="1289"/>
        <item x="1290"/>
        <item x="1291"/>
        <item x="1292"/>
        <item x="1293"/>
        <item x="1294"/>
        <item x="1295"/>
        <item x="1296"/>
        <item x="1297"/>
        <item x="728"/>
        <item x="729"/>
        <item x="730"/>
        <item x="731"/>
        <item x="198"/>
        <item x="199"/>
        <item x="200"/>
        <item x="201"/>
        <item x="202"/>
        <item x="203"/>
        <item x="204"/>
        <item x="205"/>
        <item x="206"/>
        <item x="207"/>
        <item x="208"/>
        <item x="999"/>
        <item x="1000"/>
        <item x="1001"/>
        <item x="1002"/>
        <item x="1003"/>
        <item x="1004"/>
        <item x="1005"/>
        <item x="1006"/>
        <item x="1007"/>
        <item x="1008"/>
        <item x="1009"/>
        <item x="1010"/>
        <item x="1011"/>
        <item x="1012"/>
        <item x="1013"/>
        <item x="1388"/>
        <item x="1389"/>
        <item x="1390"/>
        <item x="1391"/>
        <item x="1392"/>
        <item x="1393"/>
        <item x="1394"/>
        <item x="1395"/>
        <item x="1396"/>
        <item x="1397"/>
        <item x="1398"/>
        <item x="1399"/>
        <item x="1400"/>
        <item x="1401"/>
        <item x="1402"/>
        <item x="1403"/>
        <item x="1404"/>
        <item x="732"/>
        <item x="733"/>
        <item x="734"/>
        <item x="735"/>
        <item x="736"/>
        <item x="737"/>
        <item x="738"/>
        <item x="739"/>
        <item x="740"/>
        <item x="741"/>
        <item x="742"/>
        <item x="743"/>
        <item x="744"/>
        <item x="745"/>
        <item x="746"/>
        <item x="747"/>
        <item x="748"/>
        <item x="749"/>
        <item x="750"/>
        <item x="751"/>
        <item x="752"/>
        <item x="753"/>
        <item x="754"/>
        <item t="default"/>
      </items>
    </pivotField>
    <pivotField dataField="1" showAll="0"/>
    <pivotField showAll="0"/>
    <pivotField axis="axisRow" showAll="0">
      <items count="11">
        <item x="0"/>
        <item x="1"/>
        <item x="2"/>
        <item x="3"/>
        <item x="4"/>
        <item x="5"/>
        <item x="6"/>
        <item x="7"/>
        <item x="8"/>
        <item x="9"/>
        <item t="default"/>
      </items>
    </pivotField>
    <pivotField showAll="0"/>
    <pivotField axis="axisRow" showAll="0" sortType="ascending">
      <items count="21">
        <item x="14"/>
        <item x="15"/>
        <item x="0"/>
        <item x="9"/>
        <item x="10"/>
        <item x="11"/>
        <item x="12"/>
        <item x="13"/>
        <item x="16"/>
        <item x="17"/>
        <item x="18"/>
        <item x="1"/>
        <item x="19"/>
        <item x="2"/>
        <item x="3"/>
        <item x="4"/>
        <item x="5"/>
        <item x="6"/>
        <item x="7"/>
        <item x="8"/>
        <item t="default"/>
      </items>
    </pivotField>
    <pivotField dataField="1" showAll="0"/>
  </pivotFields>
  <rowFields count="2">
    <field x="6"/>
    <field x="4"/>
  </rowFields>
  <rowItems count="41">
    <i>
      <x/>
    </i>
    <i r="1">
      <x v="7"/>
    </i>
    <i>
      <x v="1"/>
    </i>
    <i r="1">
      <x v="7"/>
    </i>
    <i>
      <x v="2"/>
    </i>
    <i r="1">
      <x/>
    </i>
    <i>
      <x v="3"/>
    </i>
    <i r="1">
      <x v="4"/>
    </i>
    <i>
      <x v="4"/>
    </i>
    <i r="1">
      <x v="5"/>
    </i>
    <i>
      <x v="5"/>
    </i>
    <i r="1">
      <x v="5"/>
    </i>
    <i>
      <x v="6"/>
    </i>
    <i r="1">
      <x v="6"/>
    </i>
    <i>
      <x v="7"/>
    </i>
    <i r="1">
      <x v="6"/>
    </i>
    <i>
      <x v="8"/>
    </i>
    <i r="1">
      <x v="8"/>
    </i>
    <i>
      <x v="9"/>
    </i>
    <i r="1">
      <x v="8"/>
    </i>
    <i>
      <x v="10"/>
    </i>
    <i r="1">
      <x v="9"/>
    </i>
    <i>
      <x v="11"/>
    </i>
    <i r="1">
      <x/>
    </i>
    <i>
      <x v="12"/>
    </i>
    <i r="1">
      <x v="9"/>
    </i>
    <i>
      <x v="13"/>
    </i>
    <i r="1">
      <x v="1"/>
    </i>
    <i>
      <x v="14"/>
    </i>
    <i r="1">
      <x v="1"/>
    </i>
    <i>
      <x v="15"/>
    </i>
    <i r="1">
      <x v="2"/>
    </i>
    <i>
      <x v="16"/>
    </i>
    <i r="1">
      <x v="2"/>
    </i>
    <i>
      <x v="17"/>
    </i>
    <i r="1">
      <x v="3"/>
    </i>
    <i>
      <x v="18"/>
    </i>
    <i r="1">
      <x v="3"/>
    </i>
    <i>
      <x v="19"/>
    </i>
    <i r="1">
      <x v="4"/>
    </i>
    <i t="grand">
      <x/>
    </i>
  </rowItems>
  <colFields count="1">
    <field x="-2"/>
  </colFields>
  <colItems count="2">
    <i>
      <x/>
    </i>
    <i i="1">
      <x v="1"/>
    </i>
  </colItems>
  <dataFields count="2">
    <dataField name="Sum of Jumlah" fld="2" baseField="0" baseItem="0"/>
    <dataField name="Count of FM_Tanggal" fld="7" subtotal="count" baseField="0" baseItem="0"/>
  </dataFields>
  <formats count="42">
    <format dxfId="41">
      <pivotArea type="all" dataOnly="0" outline="0" fieldPosition="0"/>
    </format>
    <format dxfId="40">
      <pivotArea outline="0" collapsedLevelsAreSubtotals="1" fieldPosition="0"/>
    </format>
    <format dxfId="39">
      <pivotArea field="6" type="button" dataOnly="0" labelOnly="1" outline="0" axis="axisRow" fieldPosition="0"/>
    </format>
    <format dxfId="38">
      <pivotArea dataOnly="0" labelOnly="1" fieldPosition="0">
        <references count="1">
          <reference field="6" count="2">
            <x v="2"/>
            <x v="11"/>
          </reference>
        </references>
      </pivotArea>
    </format>
    <format dxfId="37">
      <pivotArea dataOnly="0" labelOnly="1" grandRow="1" outline="0" fieldPosition="0"/>
    </format>
    <format dxfId="36">
      <pivotArea dataOnly="0" labelOnly="1" fieldPosition="0">
        <references count="2">
          <reference field="4" count="0"/>
          <reference field="6" count="1" selected="0">
            <x v="2"/>
          </reference>
        </references>
      </pivotArea>
    </format>
    <format dxfId="35">
      <pivotArea dataOnly="0" labelOnly="1" fieldPosition="0">
        <references count="2">
          <reference field="4" count="0"/>
          <reference field="6" count="1" selected="0">
            <x v="11"/>
          </reference>
        </references>
      </pivotArea>
    </format>
    <format dxfId="34">
      <pivotArea dataOnly="0" labelOnly="1" outline="0" fieldPosition="0">
        <references count="1">
          <reference field="4294967294" count="2">
            <x v="0"/>
            <x v="1"/>
          </reference>
        </references>
      </pivotArea>
    </format>
    <format dxfId="33">
      <pivotArea type="all" dataOnly="0" outline="0" fieldPosition="0"/>
    </format>
    <format dxfId="32">
      <pivotArea outline="0" collapsedLevelsAreSubtotals="1" fieldPosition="0"/>
    </format>
    <format dxfId="31">
      <pivotArea field="6" type="button" dataOnly="0" labelOnly="1" outline="0" axis="axisRow" fieldPosition="0"/>
    </format>
    <format dxfId="30">
      <pivotArea dataOnly="0" labelOnly="1" fieldPosition="0">
        <references count="1">
          <reference field="6" count="2">
            <x v="2"/>
            <x v="11"/>
          </reference>
        </references>
      </pivotArea>
    </format>
    <format dxfId="29">
      <pivotArea dataOnly="0" labelOnly="1" grandRow="1" outline="0" fieldPosition="0"/>
    </format>
    <format dxfId="28">
      <pivotArea dataOnly="0" labelOnly="1" fieldPosition="0">
        <references count="2">
          <reference field="4" count="0"/>
          <reference field="6" count="1" selected="0">
            <x v="2"/>
          </reference>
        </references>
      </pivotArea>
    </format>
    <format dxfId="27">
      <pivotArea dataOnly="0" labelOnly="1" fieldPosition="0">
        <references count="2">
          <reference field="4" count="0"/>
          <reference field="6" count="1" selected="0">
            <x v="11"/>
          </reference>
        </references>
      </pivotArea>
    </format>
    <format dxfId="26">
      <pivotArea dataOnly="0" labelOnly="1" outline="0" fieldPosition="0">
        <references count="1">
          <reference field="4294967294" count="2">
            <x v="0"/>
            <x v="1"/>
          </reference>
        </references>
      </pivotArea>
    </format>
    <format dxfId="25">
      <pivotArea type="all" dataOnly="0" outline="0" fieldPosition="0"/>
    </format>
    <format dxfId="24">
      <pivotArea outline="0" collapsedLevelsAreSubtotals="1" fieldPosition="0"/>
    </format>
    <format dxfId="23">
      <pivotArea field="6" type="button" dataOnly="0" labelOnly="1" outline="0" axis="axisRow" fieldPosition="0"/>
    </format>
    <format dxfId="22">
      <pivotArea dataOnly="0" labelOnly="1" fieldPosition="0">
        <references count="1">
          <reference field="6" count="0"/>
        </references>
      </pivotArea>
    </format>
    <format dxfId="21">
      <pivotArea dataOnly="0" labelOnly="1" grandRow="1" outline="0" fieldPosition="0"/>
    </format>
    <format dxfId="20">
      <pivotArea dataOnly="0" labelOnly="1" fieldPosition="0">
        <references count="2">
          <reference field="4" count="1">
            <x v="7"/>
          </reference>
          <reference field="6" count="1" selected="0">
            <x v="0"/>
          </reference>
        </references>
      </pivotArea>
    </format>
    <format dxfId="19">
      <pivotArea dataOnly="0" labelOnly="1" fieldPosition="0">
        <references count="2">
          <reference field="4" count="1">
            <x v="7"/>
          </reference>
          <reference field="6" count="1" selected="0">
            <x v="1"/>
          </reference>
        </references>
      </pivotArea>
    </format>
    <format dxfId="18">
      <pivotArea dataOnly="0" labelOnly="1" fieldPosition="0">
        <references count="2">
          <reference field="4" count="1">
            <x v="0"/>
          </reference>
          <reference field="6" count="1" selected="0">
            <x v="2"/>
          </reference>
        </references>
      </pivotArea>
    </format>
    <format dxfId="17">
      <pivotArea dataOnly="0" labelOnly="1" fieldPosition="0">
        <references count="2">
          <reference field="4" count="1">
            <x v="4"/>
          </reference>
          <reference field="6" count="1" selected="0">
            <x v="3"/>
          </reference>
        </references>
      </pivotArea>
    </format>
    <format dxfId="16">
      <pivotArea dataOnly="0" labelOnly="1" fieldPosition="0">
        <references count="2">
          <reference field="4" count="1">
            <x v="5"/>
          </reference>
          <reference field="6" count="1" selected="0">
            <x v="4"/>
          </reference>
        </references>
      </pivotArea>
    </format>
    <format dxfId="15">
      <pivotArea dataOnly="0" labelOnly="1" fieldPosition="0">
        <references count="2">
          <reference field="4" count="1">
            <x v="5"/>
          </reference>
          <reference field="6" count="1" selected="0">
            <x v="5"/>
          </reference>
        </references>
      </pivotArea>
    </format>
    <format dxfId="14">
      <pivotArea dataOnly="0" labelOnly="1" fieldPosition="0">
        <references count="2">
          <reference field="4" count="1">
            <x v="6"/>
          </reference>
          <reference field="6" count="1" selected="0">
            <x v="6"/>
          </reference>
        </references>
      </pivotArea>
    </format>
    <format dxfId="13">
      <pivotArea dataOnly="0" labelOnly="1" fieldPosition="0">
        <references count="2">
          <reference field="4" count="1">
            <x v="6"/>
          </reference>
          <reference field="6" count="1" selected="0">
            <x v="7"/>
          </reference>
        </references>
      </pivotArea>
    </format>
    <format dxfId="12">
      <pivotArea dataOnly="0" labelOnly="1" fieldPosition="0">
        <references count="2">
          <reference field="4" count="1">
            <x v="8"/>
          </reference>
          <reference field="6" count="1" selected="0">
            <x v="8"/>
          </reference>
        </references>
      </pivotArea>
    </format>
    <format dxfId="11">
      <pivotArea dataOnly="0" labelOnly="1" fieldPosition="0">
        <references count="2">
          <reference field="4" count="1">
            <x v="8"/>
          </reference>
          <reference field="6" count="1" selected="0">
            <x v="9"/>
          </reference>
        </references>
      </pivotArea>
    </format>
    <format dxfId="10">
      <pivotArea dataOnly="0" labelOnly="1" fieldPosition="0">
        <references count="2">
          <reference field="4" count="1">
            <x v="9"/>
          </reference>
          <reference field="6" count="1" selected="0">
            <x v="10"/>
          </reference>
        </references>
      </pivotArea>
    </format>
    <format dxfId="9">
      <pivotArea dataOnly="0" labelOnly="1" fieldPosition="0">
        <references count="2">
          <reference field="4" count="1">
            <x v="0"/>
          </reference>
          <reference field="6" count="1" selected="0">
            <x v="11"/>
          </reference>
        </references>
      </pivotArea>
    </format>
    <format dxfId="8">
      <pivotArea dataOnly="0" labelOnly="1" fieldPosition="0">
        <references count="2">
          <reference field="4" count="1">
            <x v="9"/>
          </reference>
          <reference field="6" count="1" selected="0">
            <x v="12"/>
          </reference>
        </references>
      </pivotArea>
    </format>
    <format dxfId="7">
      <pivotArea dataOnly="0" labelOnly="1" fieldPosition="0">
        <references count="2">
          <reference field="4" count="1">
            <x v="1"/>
          </reference>
          <reference field="6" count="1" selected="0">
            <x v="13"/>
          </reference>
        </references>
      </pivotArea>
    </format>
    <format dxfId="6">
      <pivotArea dataOnly="0" labelOnly="1" fieldPosition="0">
        <references count="2">
          <reference field="4" count="1">
            <x v="1"/>
          </reference>
          <reference field="6" count="1" selected="0">
            <x v="14"/>
          </reference>
        </references>
      </pivotArea>
    </format>
    <format dxfId="5">
      <pivotArea dataOnly="0" labelOnly="1" fieldPosition="0">
        <references count="2">
          <reference field="4" count="1">
            <x v="2"/>
          </reference>
          <reference field="6" count="1" selected="0">
            <x v="15"/>
          </reference>
        </references>
      </pivotArea>
    </format>
    <format dxfId="4">
      <pivotArea dataOnly="0" labelOnly="1" fieldPosition="0">
        <references count="2">
          <reference field="4" count="1">
            <x v="2"/>
          </reference>
          <reference field="6" count="1" selected="0">
            <x v="16"/>
          </reference>
        </references>
      </pivotArea>
    </format>
    <format dxfId="3">
      <pivotArea dataOnly="0" labelOnly="1" fieldPosition="0">
        <references count="2">
          <reference field="4" count="1">
            <x v="3"/>
          </reference>
          <reference field="6" count="1" selected="0">
            <x v="17"/>
          </reference>
        </references>
      </pivotArea>
    </format>
    <format dxfId="2">
      <pivotArea dataOnly="0" labelOnly="1" fieldPosition="0">
        <references count="2">
          <reference field="4" count="1">
            <x v="3"/>
          </reference>
          <reference field="6" count="1" selected="0">
            <x v="18"/>
          </reference>
        </references>
      </pivotArea>
    </format>
    <format dxfId="1">
      <pivotArea dataOnly="0" labelOnly="1" fieldPosition="0">
        <references count="2">
          <reference field="4" count="1">
            <x v="4"/>
          </reference>
          <reference field="6" count="1" selected="0">
            <x v="19"/>
          </reference>
        </references>
      </pivotArea>
    </format>
    <format dxfId="0">
      <pivotArea dataOnly="0" labelOnly="1" outline="0" fieldPosition="0">
        <references count="1">
          <reference field="4294967294" count="2">
            <x v="0"/>
            <x v="1"/>
          </reference>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2F4D1A8-E9AA-4575-98F9-48553F0554B5}" name="PivotTable5"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M49:O90" firstHeaderRow="0" firstDataRow="1" firstDataCol="1"/>
  <pivotFields count="8">
    <pivotField numFmtId="14" showAll="0">
      <items count="104">
        <item x="24"/>
        <item x="60"/>
        <item x="72"/>
        <item x="90"/>
        <item x="51"/>
        <item x="61"/>
        <item x="3"/>
        <item x="4"/>
        <item x="52"/>
        <item x="25"/>
        <item x="88"/>
        <item x="39"/>
        <item x="54"/>
        <item x="37"/>
        <item x="73"/>
        <item x="19"/>
        <item x="44"/>
        <item x="53"/>
        <item x="71"/>
        <item x="40"/>
        <item x="14"/>
        <item x="15"/>
        <item x="80"/>
        <item x="85"/>
        <item x="78"/>
        <item x="35"/>
        <item x="30"/>
        <item x="11"/>
        <item x="55"/>
        <item x="20"/>
        <item x="21"/>
        <item x="98"/>
        <item x="96"/>
        <item x="93"/>
        <item x="91"/>
        <item x="97"/>
        <item x="101"/>
        <item x="74"/>
        <item x="47"/>
        <item x="99"/>
        <item x="102"/>
        <item x="100"/>
        <item x="28"/>
        <item x="34"/>
        <item x="86"/>
        <item x="62"/>
        <item x="67"/>
        <item x="22"/>
        <item x="18"/>
        <item x="84"/>
        <item x="81"/>
        <item x="49"/>
        <item x="58"/>
        <item x="75"/>
        <item x="82"/>
        <item x="5"/>
        <item x="6"/>
        <item x="43"/>
        <item x="92"/>
        <item x="17"/>
        <item x="7"/>
        <item x="63"/>
        <item x="8"/>
        <item x="38"/>
        <item x="31"/>
        <item x="64"/>
        <item x="1"/>
        <item x="48"/>
        <item x="65"/>
        <item x="36"/>
        <item x="29"/>
        <item x="94"/>
        <item x="79"/>
        <item x="32"/>
        <item x="59"/>
        <item x="89"/>
        <item x="41"/>
        <item x="16"/>
        <item x="83"/>
        <item x="57"/>
        <item x="42"/>
        <item x="45"/>
        <item x="23"/>
        <item x="13"/>
        <item x="0"/>
        <item x="87"/>
        <item x="66"/>
        <item x="68"/>
        <item x="56"/>
        <item x="69"/>
        <item x="70"/>
        <item x="12"/>
        <item x="76"/>
        <item x="33"/>
        <item x="9"/>
        <item x="95"/>
        <item x="10"/>
        <item x="26"/>
        <item x="2"/>
        <item x="46"/>
        <item x="27"/>
        <item x="77"/>
        <item x="50"/>
        <item t="default"/>
      </items>
    </pivotField>
    <pivotField showAll="0">
      <items count="1406">
        <item x="347"/>
        <item x="348"/>
        <item x="349"/>
        <item x="350"/>
        <item x="351"/>
        <item x="352"/>
        <item x="353"/>
        <item x="354"/>
        <item x="355"/>
        <item x="356"/>
        <item x="50"/>
        <item x="51"/>
        <item x="52"/>
        <item x="209"/>
        <item x="357"/>
        <item x="358"/>
        <item x="1014"/>
        <item x="1015"/>
        <item x="359"/>
        <item x="360"/>
        <item x="361"/>
        <item x="777"/>
        <item x="778"/>
        <item x="362"/>
        <item x="363"/>
        <item x="364"/>
        <item x="365"/>
        <item x="366"/>
        <item x="367"/>
        <item x="368"/>
        <item x="1016"/>
        <item x="1017"/>
        <item x="1018"/>
        <item x="1019"/>
        <item x="1020"/>
        <item x="1021"/>
        <item x="1022"/>
        <item x="1023"/>
        <item x="1024"/>
        <item x="1025"/>
        <item x="1026"/>
        <item x="1027"/>
        <item x="1028"/>
        <item x="1029"/>
        <item x="1030"/>
        <item x="1031"/>
        <item x="1032"/>
        <item x="1033"/>
        <item x="1034"/>
        <item x="1035"/>
        <item x="779"/>
        <item x="780"/>
        <item x="781"/>
        <item x="782"/>
        <item x="783"/>
        <item x="784"/>
        <item x="53"/>
        <item x="369"/>
        <item x="370"/>
        <item x="371"/>
        <item x="372"/>
        <item x="1036"/>
        <item x="1037"/>
        <item x="1038"/>
        <item x="1039"/>
        <item x="1040"/>
        <item x="1041"/>
        <item x="785"/>
        <item x="786"/>
        <item x="787"/>
        <item x="178"/>
        <item x="179"/>
        <item x="1042"/>
        <item x="1043"/>
        <item x="1044"/>
        <item x="1045"/>
        <item x="180"/>
        <item x="181"/>
        <item x="182"/>
        <item x="183"/>
        <item x="184"/>
        <item x="185"/>
        <item x="1046"/>
        <item x="1047"/>
        <item x="373"/>
        <item x="374"/>
        <item x="186"/>
        <item x="1048"/>
        <item x="1049"/>
        <item x="1050"/>
        <item x="1051"/>
        <item x="1052"/>
        <item x="1053"/>
        <item x="1054"/>
        <item x="1055"/>
        <item x="1056"/>
        <item x="1057"/>
        <item x="1058"/>
        <item x="1059"/>
        <item x="1060"/>
        <item x="1061"/>
        <item x="0"/>
        <item x="1"/>
        <item x="2"/>
        <item x="788"/>
        <item x="789"/>
        <item x="1298"/>
        <item x="124"/>
        <item x="125"/>
        <item x="126"/>
        <item x="127"/>
        <item x="128"/>
        <item x="129"/>
        <item x="130"/>
        <item x="131"/>
        <item x="132"/>
        <item x="133"/>
        <item x="790"/>
        <item x="134"/>
        <item x="135"/>
        <item x="136"/>
        <item x="137"/>
        <item x="138"/>
        <item x="139"/>
        <item x="3"/>
        <item x="4"/>
        <item x="140"/>
        <item x="141"/>
        <item x="142"/>
        <item x="143"/>
        <item x="144"/>
        <item x="791"/>
        <item x="792"/>
        <item x="793"/>
        <item x="794"/>
        <item x="795"/>
        <item x="796"/>
        <item x="797"/>
        <item x="798"/>
        <item x="799"/>
        <item x="1299"/>
        <item x="800"/>
        <item x="801"/>
        <item x="802"/>
        <item x="803"/>
        <item x="804"/>
        <item x="805"/>
        <item x="1300"/>
        <item x="1301"/>
        <item x="375"/>
        <item x="376"/>
        <item x="377"/>
        <item x="806"/>
        <item x="807"/>
        <item x="808"/>
        <item x="809"/>
        <item x="810"/>
        <item x="811"/>
        <item x="812"/>
        <item x="813"/>
        <item x="814"/>
        <item x="815"/>
        <item x="816"/>
        <item x="817"/>
        <item x="378"/>
        <item x="379"/>
        <item x="380"/>
        <item x="381"/>
        <item x="5"/>
        <item x="6"/>
        <item x="7"/>
        <item x="8"/>
        <item x="9"/>
        <item x="10"/>
        <item x="11"/>
        <item x="12"/>
        <item x="1302"/>
        <item x="1303"/>
        <item x="1304"/>
        <item x="1305"/>
        <item x="1306"/>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54"/>
        <item x="55"/>
        <item x="56"/>
        <item x="57"/>
        <item x="58"/>
        <item x="59"/>
        <item x="60"/>
        <item x="61"/>
        <item x="324"/>
        <item x="325"/>
        <item x="326"/>
        <item x="327"/>
        <item x="328"/>
        <item x="329"/>
        <item x="62"/>
        <item x="330"/>
        <item x="331"/>
        <item x="1097"/>
        <item x="1098"/>
        <item x="1099"/>
        <item x="1100"/>
        <item x="1101"/>
        <item x="1102"/>
        <item x="1103"/>
        <item x="1104"/>
        <item x="1105"/>
        <item x="1106"/>
        <item x="1107"/>
        <item x="1108"/>
        <item x="1109"/>
        <item x="1110"/>
        <item x="1111"/>
        <item x="1112"/>
        <item x="1113"/>
        <item x="1114"/>
        <item x="1115"/>
        <item x="1116"/>
        <item x="145"/>
        <item x="146"/>
        <item x="147"/>
        <item x="148"/>
        <item x="382"/>
        <item x="383"/>
        <item x="384"/>
        <item x="818"/>
        <item x="819"/>
        <item x="820"/>
        <item x="247"/>
        <item x="821"/>
        <item x="1117"/>
        <item x="1307"/>
        <item x="248"/>
        <item x="822"/>
        <item x="823"/>
        <item x="385"/>
        <item x="386"/>
        <item x="387"/>
        <item x="824"/>
        <item x="825"/>
        <item x="826"/>
        <item x="388"/>
        <item x="389"/>
        <item x="390"/>
        <item x="335"/>
        <item x="827"/>
        <item x="391"/>
        <item x="392"/>
        <item x="249"/>
        <item x="828"/>
        <item x="393"/>
        <item x="394"/>
        <item x="63"/>
        <item x="64"/>
        <item x="250"/>
        <item x="251"/>
        <item x="252"/>
        <item x="253"/>
        <item x="395"/>
        <item x="254"/>
        <item x="255"/>
        <item x="829"/>
        <item x="830"/>
        <item x="831"/>
        <item x="832"/>
        <item x="833"/>
        <item x="192"/>
        <item x="65"/>
        <item x="13"/>
        <item x="14"/>
        <item x="834"/>
        <item x="396"/>
        <item x="835"/>
        <item x="836"/>
        <item x="66"/>
        <item x="67"/>
        <item x="68"/>
        <item x="69"/>
        <item x="70"/>
        <item x="71"/>
        <item x="72"/>
        <item x="256"/>
        <item x="257"/>
        <item x="258"/>
        <item x="259"/>
        <item x="397"/>
        <item x="398"/>
        <item x="399"/>
        <item x="400"/>
        <item x="401"/>
        <item x="402"/>
        <item x="403"/>
        <item x="404"/>
        <item x="405"/>
        <item x="406"/>
        <item x="230"/>
        <item x="231"/>
        <item x="232"/>
        <item x="233"/>
        <item x="234"/>
        <item x="1118"/>
        <item x="1119"/>
        <item x="1120"/>
        <item x="1121"/>
        <item x="1122"/>
        <item x="407"/>
        <item x="408"/>
        <item x="409"/>
        <item x="410"/>
        <item x="411"/>
        <item x="837"/>
        <item x="1123"/>
        <item x="1124"/>
        <item x="1125"/>
        <item x="1126"/>
        <item x="1127"/>
        <item x="1128"/>
        <item x="15"/>
        <item x="16"/>
        <item x="73"/>
        <item x="412"/>
        <item x="413"/>
        <item x="414"/>
        <item x="415"/>
        <item x="416"/>
        <item x="260"/>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98"/>
        <item x="499"/>
        <item x="332"/>
        <item x="500"/>
        <item x="501"/>
        <item x="17"/>
        <item x="18"/>
        <item x="19"/>
        <item x="20"/>
        <item x="21"/>
        <item x="22"/>
        <item x="23"/>
        <item x="502"/>
        <item x="503"/>
        <item x="504"/>
        <item x="505"/>
        <item x="506"/>
        <item x="507"/>
        <item x="508"/>
        <item x="755"/>
        <item x="756"/>
        <item x="757"/>
        <item x="758"/>
        <item x="759"/>
        <item x="760"/>
        <item x="761"/>
        <item x="762"/>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333"/>
        <item x="261"/>
        <item x="262"/>
        <item x="24"/>
        <item x="25"/>
        <item x="26"/>
        <item x="263"/>
        <item x="264"/>
        <item x="265"/>
        <item x="266"/>
        <item x="149"/>
        <item x="838"/>
        <item x="763"/>
        <item x="764"/>
        <item x="765"/>
        <item x="839"/>
        <item x="840"/>
        <item x="841"/>
        <item x="842"/>
        <item x="843"/>
        <item x="844"/>
        <item x="845"/>
        <item x="846"/>
        <item x="847"/>
        <item x="1129"/>
        <item x="1130"/>
        <item x="1131"/>
        <item x="1132"/>
        <item x="1133"/>
        <item x="1134"/>
        <item x="1135"/>
        <item x="1136"/>
        <item x="1137"/>
        <item x="1138"/>
        <item x="1139"/>
        <item x="1140"/>
        <item x="1141"/>
        <item x="1142"/>
        <item x="1143"/>
        <item x="1144"/>
        <item x="1145"/>
        <item x="1146"/>
        <item x="1147"/>
        <item x="1148"/>
        <item x="1149"/>
        <item x="1150"/>
        <item x="1151"/>
        <item x="538"/>
        <item x="539"/>
        <item x="540"/>
        <item x="541"/>
        <item x="542"/>
        <item x="543"/>
        <item x="74"/>
        <item x="75"/>
        <item x="76"/>
        <item x="77"/>
        <item x="78"/>
        <item x="79"/>
        <item x="80"/>
        <item x="81"/>
        <item x="82"/>
        <item x="83"/>
        <item x="84"/>
        <item x="85"/>
        <item x="86"/>
        <item x="87"/>
        <item x="88"/>
        <item x="544"/>
        <item x="267"/>
        <item x="193"/>
        <item x="268"/>
        <item x="1152"/>
        <item x="1153"/>
        <item x="269"/>
        <item x="270"/>
        <item x="271"/>
        <item x="272"/>
        <item x="273"/>
        <item x="274"/>
        <item x="275"/>
        <item x="276"/>
        <item x="277"/>
        <item x="278"/>
        <item x="279"/>
        <item x="280"/>
        <item x="281"/>
        <item x="282"/>
        <item x="283"/>
        <item x="284"/>
        <item x="848"/>
        <item x="849"/>
        <item x="766"/>
        <item x="767"/>
        <item x="768"/>
        <item x="769"/>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850"/>
        <item x="851"/>
        <item x="852"/>
        <item x="1335"/>
        <item x="1336"/>
        <item x="853"/>
        <item x="854"/>
        <item x="1337"/>
        <item x="89"/>
        <item x="90"/>
        <item x="469"/>
        <item x="470"/>
        <item x="471"/>
        <item x="472"/>
        <item x="473"/>
        <item x="474"/>
        <item x="475"/>
        <item x="476"/>
        <item x="1338"/>
        <item x="1339"/>
        <item x="477"/>
        <item x="478"/>
        <item x="479"/>
        <item x="480"/>
        <item x="481"/>
        <item x="482"/>
        <item x="483"/>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223"/>
        <item x="224"/>
        <item x="225"/>
        <item x="226"/>
        <item x="342"/>
        <item x="343"/>
        <item x="344"/>
        <item x="345"/>
        <item x="1382"/>
        <item x="1383"/>
        <item x="1384"/>
        <item x="1385"/>
        <item x="484"/>
        <item x="485"/>
        <item x="486"/>
        <item x="487"/>
        <item x="488"/>
        <item x="489"/>
        <item x="490"/>
        <item x="491"/>
        <item x="492"/>
        <item x="493"/>
        <item x="494"/>
        <item x="495"/>
        <item x="496"/>
        <item x="497"/>
        <item x="1386"/>
        <item x="545"/>
        <item x="546"/>
        <item x="547"/>
        <item x="548"/>
        <item x="855"/>
        <item x="856"/>
        <item x="857"/>
        <item x="858"/>
        <item x="859"/>
        <item x="549"/>
        <item x="860"/>
        <item x="861"/>
        <item x="862"/>
        <item x="863"/>
        <item x="864"/>
        <item x="194"/>
        <item x="550"/>
        <item x="551"/>
        <item x="552"/>
        <item x="553"/>
        <item x="554"/>
        <item x="555"/>
        <item x="556"/>
        <item x="150"/>
        <item x="151"/>
        <item x="152"/>
        <item x="557"/>
        <item x="558"/>
        <item x="559"/>
        <item x="195"/>
        <item x="865"/>
        <item x="1387"/>
        <item x="227"/>
        <item x="228"/>
        <item x="229"/>
        <item x="866"/>
        <item x="867"/>
        <item x="868"/>
        <item x="91"/>
        <item x="869"/>
        <item x="216"/>
        <item x="217"/>
        <item x="218"/>
        <item x="219"/>
        <item x="220"/>
        <item x="210"/>
        <item x="211"/>
        <item x="212"/>
        <item x="213"/>
        <item x="214"/>
        <item x="560"/>
        <item x="561"/>
        <item x="562"/>
        <item x="563"/>
        <item x="564"/>
        <item x="565"/>
        <item x="566"/>
        <item x="215"/>
        <item x="346"/>
        <item x="92"/>
        <item x="93"/>
        <item x="94"/>
        <item x="95"/>
        <item x="96"/>
        <item x="97"/>
        <item x="98"/>
        <item x="99"/>
        <item x="100"/>
        <item x="101"/>
        <item x="102"/>
        <item x="103"/>
        <item x="104"/>
        <item x="105"/>
        <item x="106"/>
        <item x="107"/>
        <item x="108"/>
        <item x="109"/>
        <item x="110"/>
        <item x="111"/>
        <item x="112"/>
        <item x="235"/>
        <item x="236"/>
        <item x="237"/>
        <item x="238"/>
        <item x="239"/>
        <item x="567"/>
        <item x="1154"/>
        <item x="1155"/>
        <item x="1156"/>
        <item x="1157"/>
        <item x="1158"/>
        <item x="1159"/>
        <item x="1160"/>
        <item x="1161"/>
        <item x="1162"/>
        <item x="153"/>
        <item x="187"/>
        <item x="188"/>
        <item x="189"/>
        <item x="190"/>
        <item x="191"/>
        <item x="870"/>
        <item x="871"/>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568"/>
        <item x="569"/>
        <item x="570"/>
        <item x="196"/>
        <item x="571"/>
        <item x="572"/>
        <item x="573"/>
        <item x="27"/>
        <item x="574"/>
        <item x="575"/>
        <item x="576"/>
        <item x="577"/>
        <item x="578"/>
        <item x="579"/>
        <item x="580"/>
        <item x="581"/>
        <item x="872"/>
        <item x="113"/>
        <item x="114"/>
        <item x="115"/>
        <item x="28"/>
        <item x="29"/>
        <item x="30"/>
        <item x="31"/>
        <item x="582"/>
        <item x="583"/>
        <item x="584"/>
        <item x="585"/>
        <item x="586"/>
        <item x="587"/>
        <item x="588"/>
        <item x="589"/>
        <item x="590"/>
        <item x="591"/>
        <item x="592"/>
        <item x="593"/>
        <item x="594"/>
        <item x="595"/>
        <item x="596"/>
        <item x="597"/>
        <item x="285"/>
        <item x="286"/>
        <item x="221"/>
        <item x="222"/>
        <item x="116"/>
        <item x="873"/>
        <item x="117"/>
        <item x="874"/>
        <item x="875"/>
        <item x="876"/>
        <item x="877"/>
        <item x="878"/>
        <item x="879"/>
        <item x="880"/>
        <item x="881"/>
        <item x="882"/>
        <item x="883"/>
        <item x="884"/>
        <item x="885"/>
        <item x="886"/>
        <item x="887"/>
        <item x="888"/>
        <item x="889"/>
        <item x="890"/>
        <item x="891"/>
        <item x="892"/>
        <item x="893"/>
        <item x="894"/>
        <item x="895"/>
        <item x="896"/>
        <item x="897"/>
        <item x="898"/>
        <item x="899"/>
        <item x="900"/>
        <item x="1191"/>
        <item x="1192"/>
        <item x="598"/>
        <item x="599"/>
        <item x="600"/>
        <item x="336"/>
        <item x="601"/>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1193"/>
        <item x="1194"/>
        <item x="1195"/>
        <item x="1196"/>
        <item x="1197"/>
        <item x="1198"/>
        <item x="1199"/>
        <item x="1200"/>
        <item x="1201"/>
        <item x="1202"/>
        <item x="1203"/>
        <item x="1204"/>
        <item x="1205"/>
        <item x="1206"/>
        <item x="1207"/>
        <item x="337"/>
        <item x="602"/>
        <item x="32"/>
        <item x="33"/>
        <item x="603"/>
        <item x="1208"/>
        <item x="604"/>
        <item x="605"/>
        <item x="606"/>
        <item x="607"/>
        <item x="608"/>
        <item x="609"/>
        <item x="610"/>
        <item x="338"/>
        <item x="339"/>
        <item x="611"/>
        <item x="612"/>
        <item x="963"/>
        <item x="118"/>
        <item x="119"/>
        <item x="120"/>
        <item x="121"/>
        <item x="122"/>
        <item x="613"/>
        <item x="614"/>
        <item x="615"/>
        <item x="616"/>
        <item x="617"/>
        <item x="334"/>
        <item x="287"/>
        <item x="288"/>
        <item x="289"/>
        <item x="290"/>
        <item x="291"/>
        <item x="292"/>
        <item x="293"/>
        <item x="294"/>
        <item x="295"/>
        <item x="296"/>
        <item x="297"/>
        <item x="298"/>
        <item x="964"/>
        <item x="965"/>
        <item x="966"/>
        <item x="967"/>
        <item x="968"/>
        <item x="969"/>
        <item x="970"/>
        <item x="971"/>
        <item x="972"/>
        <item x="973"/>
        <item x="974"/>
        <item x="975"/>
        <item x="618"/>
        <item x="619"/>
        <item x="620"/>
        <item x="621"/>
        <item x="622"/>
        <item x="976"/>
        <item x="623"/>
        <item x="624"/>
        <item x="625"/>
        <item x="626"/>
        <item x="627"/>
        <item x="628"/>
        <item x="977"/>
        <item x="1209"/>
        <item x="1210"/>
        <item x="629"/>
        <item x="630"/>
        <item x="631"/>
        <item x="632"/>
        <item x="633"/>
        <item x="634"/>
        <item x="635"/>
        <item x="636"/>
        <item x="637"/>
        <item x="638"/>
        <item x="639"/>
        <item x="640"/>
        <item x="641"/>
        <item x="642"/>
        <item x="643"/>
        <item x="644"/>
        <item x="645"/>
        <item x="646"/>
        <item x="647"/>
        <item x="978"/>
        <item x="979"/>
        <item x="980"/>
        <item x="981"/>
        <item x="982"/>
        <item x="983"/>
        <item x="984"/>
        <item x="985"/>
        <item x="986"/>
        <item x="987"/>
        <item x="988"/>
        <item x="989"/>
        <item x="990"/>
        <item x="991"/>
        <item x="992"/>
        <item x="993"/>
        <item x="154"/>
        <item x="155"/>
        <item x="156"/>
        <item x="157"/>
        <item x="1211"/>
        <item x="1212"/>
        <item x="1213"/>
        <item x="1214"/>
        <item x="1215"/>
        <item x="1216"/>
        <item x="648"/>
        <item x="649"/>
        <item x="299"/>
        <item x="650"/>
        <item x="300"/>
        <item x="301"/>
        <item x="302"/>
        <item x="303"/>
        <item x="123"/>
        <item x="34"/>
        <item x="35"/>
        <item x="36"/>
        <item x="37"/>
        <item x="38"/>
        <item x="39"/>
        <item x="40"/>
        <item x="651"/>
        <item x="652"/>
        <item x="653"/>
        <item x="770"/>
        <item x="771"/>
        <item x="772"/>
        <item x="654"/>
        <item x="655"/>
        <item x="656"/>
        <item x="657"/>
        <item x="658"/>
        <item x="773"/>
        <item x="659"/>
        <item x="660"/>
        <item x="661"/>
        <item x="662"/>
        <item x="663"/>
        <item x="664"/>
        <item x="665"/>
        <item x="666"/>
        <item x="667"/>
        <item x="668"/>
        <item x="774"/>
        <item x="775"/>
        <item x="776"/>
        <item x="669"/>
        <item x="670"/>
        <item x="671"/>
        <item x="158"/>
        <item x="159"/>
        <item x="160"/>
        <item x="161"/>
        <item x="162"/>
        <item x="163"/>
        <item x="164"/>
        <item x="165"/>
        <item x="166"/>
        <item x="167"/>
        <item x="168"/>
        <item x="169"/>
        <item x="170"/>
        <item x="171"/>
        <item x="172"/>
        <item x="173"/>
        <item x="174"/>
        <item x="175"/>
        <item x="176"/>
        <item x="177"/>
        <item x="672"/>
        <item x="673"/>
        <item x="674"/>
        <item x="675"/>
        <item x="676"/>
        <item x="677"/>
        <item x="678"/>
        <item x="679"/>
        <item x="680"/>
        <item x="681"/>
        <item x="682"/>
        <item x="683"/>
        <item x="684"/>
        <item x="685"/>
        <item x="686"/>
        <item x="687"/>
        <item x="688"/>
        <item x="689"/>
        <item x="304"/>
        <item x="305"/>
        <item x="306"/>
        <item x="307"/>
        <item x="308"/>
        <item x="41"/>
        <item x="42"/>
        <item x="197"/>
        <item x="690"/>
        <item x="691"/>
        <item x="692"/>
        <item x="43"/>
        <item x="44"/>
        <item x="45"/>
        <item x="46"/>
        <item x="47"/>
        <item x="48"/>
        <item x="693"/>
        <item x="694"/>
        <item x="695"/>
        <item x="696"/>
        <item x="697"/>
        <item x="698"/>
        <item x="49"/>
        <item x="699"/>
        <item x="700"/>
        <item x="701"/>
        <item x="702"/>
        <item x="703"/>
        <item x="704"/>
        <item x="705"/>
        <item x="706"/>
        <item x="707"/>
        <item x="708"/>
        <item x="709"/>
        <item x="710"/>
        <item x="711"/>
        <item x="712"/>
        <item x="713"/>
        <item x="714"/>
        <item x="715"/>
        <item x="716"/>
        <item x="717"/>
        <item x="718"/>
        <item x="719"/>
        <item x="720"/>
        <item x="721"/>
        <item x="309"/>
        <item x="1217"/>
        <item x="1218"/>
        <item x="1219"/>
        <item x="1220"/>
        <item x="1221"/>
        <item x="1222"/>
        <item x="1223"/>
        <item x="1224"/>
        <item x="1225"/>
        <item x="722"/>
        <item x="723"/>
        <item x="994"/>
        <item x="99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724"/>
        <item x="340"/>
        <item x="341"/>
        <item x="1258"/>
        <item x="725"/>
        <item x="310"/>
        <item x="311"/>
        <item x="312"/>
        <item x="1259"/>
        <item x="1260"/>
        <item x="1261"/>
        <item x="1262"/>
        <item x="1263"/>
        <item x="1264"/>
        <item x="1265"/>
        <item x="1266"/>
        <item x="1267"/>
        <item x="1268"/>
        <item x="1269"/>
        <item x="1270"/>
        <item x="1271"/>
        <item x="1272"/>
        <item x="1273"/>
        <item x="1274"/>
        <item x="1275"/>
        <item x="1276"/>
        <item x="996"/>
        <item x="997"/>
        <item x="1277"/>
        <item x="313"/>
        <item x="314"/>
        <item x="315"/>
        <item x="726"/>
        <item x="727"/>
        <item x="240"/>
        <item x="241"/>
        <item x="242"/>
        <item x="243"/>
        <item x="244"/>
        <item x="245"/>
        <item x="246"/>
        <item x="1278"/>
        <item x="1279"/>
        <item x="1280"/>
        <item x="1281"/>
        <item x="1282"/>
        <item x="1283"/>
        <item x="1284"/>
        <item x="1285"/>
        <item x="316"/>
        <item x="317"/>
        <item x="318"/>
        <item x="319"/>
        <item x="320"/>
        <item x="321"/>
        <item x="322"/>
        <item x="323"/>
        <item x="998"/>
        <item x="1286"/>
        <item x="1287"/>
        <item x="1288"/>
        <item x="1289"/>
        <item x="1290"/>
        <item x="1291"/>
        <item x="1292"/>
        <item x="1293"/>
        <item x="1294"/>
        <item x="1295"/>
        <item x="1296"/>
        <item x="1297"/>
        <item x="728"/>
        <item x="729"/>
        <item x="730"/>
        <item x="731"/>
        <item x="198"/>
        <item x="199"/>
        <item x="200"/>
        <item x="201"/>
        <item x="202"/>
        <item x="203"/>
        <item x="204"/>
        <item x="205"/>
        <item x="206"/>
        <item x="207"/>
        <item x="208"/>
        <item x="999"/>
        <item x="1000"/>
        <item x="1001"/>
        <item x="1002"/>
        <item x="1003"/>
        <item x="1004"/>
        <item x="1005"/>
        <item x="1006"/>
        <item x="1007"/>
        <item x="1008"/>
        <item x="1009"/>
        <item x="1010"/>
        <item x="1011"/>
        <item x="1012"/>
        <item x="1013"/>
        <item x="1388"/>
        <item x="1389"/>
        <item x="1390"/>
        <item x="1391"/>
        <item x="1392"/>
        <item x="1393"/>
        <item x="1394"/>
        <item x="1395"/>
        <item x="1396"/>
        <item x="1397"/>
        <item x="1398"/>
        <item x="1399"/>
        <item x="1400"/>
        <item x="1401"/>
        <item x="1402"/>
        <item x="1403"/>
        <item x="1404"/>
        <item x="732"/>
        <item x="733"/>
        <item x="734"/>
        <item x="735"/>
        <item x="736"/>
        <item x="737"/>
        <item x="738"/>
        <item x="739"/>
        <item x="740"/>
        <item x="741"/>
        <item x="742"/>
        <item x="743"/>
        <item x="744"/>
        <item x="745"/>
        <item x="746"/>
        <item x="747"/>
        <item x="748"/>
        <item x="749"/>
        <item x="750"/>
        <item x="751"/>
        <item x="752"/>
        <item x="753"/>
        <item x="754"/>
        <item t="default"/>
      </items>
    </pivotField>
    <pivotField dataField="1" showAll="0"/>
    <pivotField showAll="0"/>
    <pivotField axis="axisRow" showAll="0">
      <items count="11">
        <item x="0"/>
        <item x="1"/>
        <item x="2"/>
        <item x="3"/>
        <item x="4"/>
        <item x="5"/>
        <item x="6"/>
        <item x="7"/>
        <item x="8"/>
        <item x="9"/>
        <item t="default"/>
      </items>
    </pivotField>
    <pivotField showAll="0"/>
    <pivotField axis="axisRow" showAll="0" sortType="ascending">
      <items count="21">
        <item x="14"/>
        <item x="15"/>
        <item x="0"/>
        <item x="9"/>
        <item x="10"/>
        <item x="11"/>
        <item x="12"/>
        <item x="13"/>
        <item x="16"/>
        <item x="17"/>
        <item x="18"/>
        <item x="1"/>
        <item x="19"/>
        <item x="2"/>
        <item x="3"/>
        <item x="4"/>
        <item x="5"/>
        <item x="6"/>
        <item x="7"/>
        <item x="8"/>
        <item t="default"/>
      </items>
    </pivotField>
    <pivotField dataField="1" showAll="0"/>
  </pivotFields>
  <rowFields count="2">
    <field x="6"/>
    <field x="4"/>
  </rowFields>
  <rowItems count="41">
    <i>
      <x/>
    </i>
    <i r="1">
      <x v="7"/>
    </i>
    <i>
      <x v="1"/>
    </i>
    <i r="1">
      <x v="7"/>
    </i>
    <i>
      <x v="2"/>
    </i>
    <i r="1">
      <x/>
    </i>
    <i>
      <x v="3"/>
    </i>
    <i r="1">
      <x v="4"/>
    </i>
    <i>
      <x v="4"/>
    </i>
    <i r="1">
      <x v="5"/>
    </i>
    <i>
      <x v="5"/>
    </i>
    <i r="1">
      <x v="5"/>
    </i>
    <i>
      <x v="6"/>
    </i>
    <i r="1">
      <x v="6"/>
    </i>
    <i>
      <x v="7"/>
    </i>
    <i r="1">
      <x v="6"/>
    </i>
    <i>
      <x v="8"/>
    </i>
    <i r="1">
      <x v="8"/>
    </i>
    <i>
      <x v="9"/>
    </i>
    <i r="1">
      <x v="8"/>
    </i>
    <i>
      <x v="10"/>
    </i>
    <i r="1">
      <x v="9"/>
    </i>
    <i>
      <x v="11"/>
    </i>
    <i r="1">
      <x/>
    </i>
    <i>
      <x v="12"/>
    </i>
    <i r="1">
      <x v="9"/>
    </i>
    <i>
      <x v="13"/>
    </i>
    <i r="1">
      <x v="1"/>
    </i>
    <i>
      <x v="14"/>
    </i>
    <i r="1">
      <x v="1"/>
    </i>
    <i>
      <x v="15"/>
    </i>
    <i r="1">
      <x v="2"/>
    </i>
    <i>
      <x v="16"/>
    </i>
    <i r="1">
      <x v="2"/>
    </i>
    <i>
      <x v="17"/>
    </i>
    <i r="1">
      <x v="3"/>
    </i>
    <i>
      <x v="18"/>
    </i>
    <i r="1">
      <x v="3"/>
    </i>
    <i>
      <x v="19"/>
    </i>
    <i r="1">
      <x v="4"/>
    </i>
    <i t="grand">
      <x/>
    </i>
  </rowItems>
  <colFields count="1">
    <field x="-2"/>
  </colFields>
  <colItems count="2">
    <i>
      <x/>
    </i>
    <i i="1">
      <x v="1"/>
    </i>
  </colItems>
  <dataFields count="2">
    <dataField name="Sum of Jumlah" fld="2" baseField="0" baseItem="0"/>
    <dataField name="Count of FM_Tanggal" fld="7" subtotal="count" baseField="0" baseItem="0"/>
  </dataFields>
  <formats count="94">
    <format dxfId="135">
      <pivotArea type="all" dataOnly="0" outline="0" fieldPosition="0"/>
    </format>
    <format dxfId="134">
      <pivotArea outline="0" collapsedLevelsAreSubtotals="1" fieldPosition="0"/>
    </format>
    <format dxfId="133">
      <pivotArea field="6" type="button" dataOnly="0" labelOnly="1" outline="0" axis="axisRow" fieldPosition="0"/>
    </format>
    <format dxfId="132">
      <pivotArea dataOnly="0" labelOnly="1" fieldPosition="0">
        <references count="1">
          <reference field="6" count="2">
            <x v="2"/>
            <x v="11"/>
          </reference>
        </references>
      </pivotArea>
    </format>
    <format dxfId="131">
      <pivotArea dataOnly="0" labelOnly="1" grandRow="1" outline="0" fieldPosition="0"/>
    </format>
    <format dxfId="130">
      <pivotArea dataOnly="0" labelOnly="1" fieldPosition="0">
        <references count="2">
          <reference field="4" count="0"/>
          <reference field="6" count="1" selected="0">
            <x v="2"/>
          </reference>
        </references>
      </pivotArea>
    </format>
    <format dxfId="129">
      <pivotArea dataOnly="0" labelOnly="1" fieldPosition="0">
        <references count="2">
          <reference field="4" count="0"/>
          <reference field="6" count="1" selected="0">
            <x v="11"/>
          </reference>
        </references>
      </pivotArea>
    </format>
    <format dxfId="128">
      <pivotArea dataOnly="0" labelOnly="1" outline="0" fieldPosition="0">
        <references count="1">
          <reference field="4294967294" count="2">
            <x v="0"/>
            <x v="1"/>
          </reference>
        </references>
      </pivotArea>
    </format>
    <format dxfId="127">
      <pivotArea type="all" dataOnly="0" outline="0" fieldPosition="0"/>
    </format>
    <format dxfId="126">
      <pivotArea outline="0" collapsedLevelsAreSubtotals="1" fieldPosition="0"/>
    </format>
    <format dxfId="125">
      <pivotArea field="6" type="button" dataOnly="0" labelOnly="1" outline="0" axis="axisRow" fieldPosition="0"/>
    </format>
    <format dxfId="124">
      <pivotArea dataOnly="0" labelOnly="1" fieldPosition="0">
        <references count="1">
          <reference field="6" count="2">
            <x v="2"/>
            <x v="11"/>
          </reference>
        </references>
      </pivotArea>
    </format>
    <format dxfId="123">
      <pivotArea dataOnly="0" labelOnly="1" grandRow="1" outline="0" fieldPosition="0"/>
    </format>
    <format dxfId="122">
      <pivotArea dataOnly="0" labelOnly="1" fieldPosition="0">
        <references count="2">
          <reference field="4" count="0"/>
          <reference field="6" count="1" selected="0">
            <x v="2"/>
          </reference>
        </references>
      </pivotArea>
    </format>
    <format dxfId="121">
      <pivotArea dataOnly="0" labelOnly="1" fieldPosition="0">
        <references count="2">
          <reference field="4" count="0"/>
          <reference field="6" count="1" selected="0">
            <x v="11"/>
          </reference>
        </references>
      </pivotArea>
    </format>
    <format dxfId="120">
      <pivotArea dataOnly="0" labelOnly="1" outline="0" fieldPosition="0">
        <references count="1">
          <reference field="4294967294" count="2">
            <x v="0"/>
            <x v="1"/>
          </reference>
        </references>
      </pivotArea>
    </format>
    <format dxfId="119">
      <pivotArea type="all" dataOnly="0" outline="0" fieldPosition="0"/>
    </format>
    <format dxfId="118">
      <pivotArea outline="0" collapsedLevelsAreSubtotals="1" fieldPosition="0"/>
    </format>
    <format dxfId="117">
      <pivotArea field="6" type="button" dataOnly="0" labelOnly="1" outline="0" axis="axisRow" fieldPosition="0"/>
    </format>
    <format dxfId="116">
      <pivotArea dataOnly="0" labelOnly="1" fieldPosition="0">
        <references count="1">
          <reference field="6" count="0"/>
        </references>
      </pivotArea>
    </format>
    <format dxfId="115">
      <pivotArea dataOnly="0" labelOnly="1" grandRow="1" outline="0" fieldPosition="0"/>
    </format>
    <format dxfId="114">
      <pivotArea dataOnly="0" labelOnly="1" fieldPosition="0">
        <references count="2">
          <reference field="4" count="1">
            <x v="7"/>
          </reference>
          <reference field="6" count="1" selected="0">
            <x v="0"/>
          </reference>
        </references>
      </pivotArea>
    </format>
    <format dxfId="113">
      <pivotArea dataOnly="0" labelOnly="1" fieldPosition="0">
        <references count="2">
          <reference field="4" count="1">
            <x v="7"/>
          </reference>
          <reference field="6" count="1" selected="0">
            <x v="1"/>
          </reference>
        </references>
      </pivotArea>
    </format>
    <format dxfId="112">
      <pivotArea dataOnly="0" labelOnly="1" fieldPosition="0">
        <references count="2">
          <reference field="4" count="1">
            <x v="0"/>
          </reference>
          <reference field="6" count="1" selected="0">
            <x v="2"/>
          </reference>
        </references>
      </pivotArea>
    </format>
    <format dxfId="111">
      <pivotArea dataOnly="0" labelOnly="1" fieldPosition="0">
        <references count="2">
          <reference field="4" count="1">
            <x v="4"/>
          </reference>
          <reference field="6" count="1" selected="0">
            <x v="3"/>
          </reference>
        </references>
      </pivotArea>
    </format>
    <format dxfId="110">
      <pivotArea dataOnly="0" labelOnly="1" fieldPosition="0">
        <references count="2">
          <reference field="4" count="1">
            <x v="5"/>
          </reference>
          <reference field="6" count="1" selected="0">
            <x v="4"/>
          </reference>
        </references>
      </pivotArea>
    </format>
    <format dxfId="109">
      <pivotArea dataOnly="0" labelOnly="1" fieldPosition="0">
        <references count="2">
          <reference field="4" count="1">
            <x v="5"/>
          </reference>
          <reference field="6" count="1" selected="0">
            <x v="5"/>
          </reference>
        </references>
      </pivotArea>
    </format>
    <format dxfId="108">
      <pivotArea dataOnly="0" labelOnly="1" fieldPosition="0">
        <references count="2">
          <reference field="4" count="1">
            <x v="6"/>
          </reference>
          <reference field="6" count="1" selected="0">
            <x v="6"/>
          </reference>
        </references>
      </pivotArea>
    </format>
    <format dxfId="107">
      <pivotArea dataOnly="0" labelOnly="1" fieldPosition="0">
        <references count="2">
          <reference field="4" count="1">
            <x v="6"/>
          </reference>
          <reference field="6" count="1" selected="0">
            <x v="7"/>
          </reference>
        </references>
      </pivotArea>
    </format>
    <format dxfId="106">
      <pivotArea dataOnly="0" labelOnly="1" fieldPosition="0">
        <references count="2">
          <reference field="4" count="1">
            <x v="8"/>
          </reference>
          <reference field="6" count="1" selected="0">
            <x v="8"/>
          </reference>
        </references>
      </pivotArea>
    </format>
    <format dxfId="105">
      <pivotArea dataOnly="0" labelOnly="1" fieldPosition="0">
        <references count="2">
          <reference field="4" count="1">
            <x v="8"/>
          </reference>
          <reference field="6" count="1" selected="0">
            <x v="9"/>
          </reference>
        </references>
      </pivotArea>
    </format>
    <format dxfId="104">
      <pivotArea dataOnly="0" labelOnly="1" fieldPosition="0">
        <references count="2">
          <reference field="4" count="1">
            <x v="9"/>
          </reference>
          <reference field="6" count="1" selected="0">
            <x v="10"/>
          </reference>
        </references>
      </pivotArea>
    </format>
    <format dxfId="103">
      <pivotArea dataOnly="0" labelOnly="1" fieldPosition="0">
        <references count="2">
          <reference field="4" count="1">
            <x v="0"/>
          </reference>
          <reference field="6" count="1" selected="0">
            <x v="11"/>
          </reference>
        </references>
      </pivotArea>
    </format>
    <format dxfId="102">
      <pivotArea dataOnly="0" labelOnly="1" fieldPosition="0">
        <references count="2">
          <reference field="4" count="1">
            <x v="9"/>
          </reference>
          <reference field="6" count="1" selected="0">
            <x v="12"/>
          </reference>
        </references>
      </pivotArea>
    </format>
    <format dxfId="101">
      <pivotArea dataOnly="0" labelOnly="1" fieldPosition="0">
        <references count="2">
          <reference field="4" count="1">
            <x v="1"/>
          </reference>
          <reference field="6" count="1" selected="0">
            <x v="13"/>
          </reference>
        </references>
      </pivotArea>
    </format>
    <format dxfId="100">
      <pivotArea dataOnly="0" labelOnly="1" fieldPosition="0">
        <references count="2">
          <reference field="4" count="1">
            <x v="1"/>
          </reference>
          <reference field="6" count="1" selected="0">
            <x v="14"/>
          </reference>
        </references>
      </pivotArea>
    </format>
    <format dxfId="99">
      <pivotArea dataOnly="0" labelOnly="1" fieldPosition="0">
        <references count="2">
          <reference field="4" count="1">
            <x v="2"/>
          </reference>
          <reference field="6" count="1" selected="0">
            <x v="15"/>
          </reference>
        </references>
      </pivotArea>
    </format>
    <format dxfId="98">
      <pivotArea dataOnly="0" labelOnly="1" fieldPosition="0">
        <references count="2">
          <reference field="4" count="1">
            <x v="2"/>
          </reference>
          <reference field="6" count="1" selected="0">
            <x v="16"/>
          </reference>
        </references>
      </pivotArea>
    </format>
    <format dxfId="97">
      <pivotArea dataOnly="0" labelOnly="1" fieldPosition="0">
        <references count="2">
          <reference field="4" count="1">
            <x v="3"/>
          </reference>
          <reference field="6" count="1" selected="0">
            <x v="17"/>
          </reference>
        </references>
      </pivotArea>
    </format>
    <format dxfId="96">
      <pivotArea dataOnly="0" labelOnly="1" fieldPosition="0">
        <references count="2">
          <reference field="4" count="1">
            <x v="3"/>
          </reference>
          <reference field="6" count="1" selected="0">
            <x v="18"/>
          </reference>
        </references>
      </pivotArea>
    </format>
    <format dxfId="95">
      <pivotArea dataOnly="0" labelOnly="1" fieldPosition="0">
        <references count="2">
          <reference field="4" count="1">
            <x v="4"/>
          </reference>
          <reference field="6" count="1" selected="0">
            <x v="19"/>
          </reference>
        </references>
      </pivotArea>
    </format>
    <format dxfId="94">
      <pivotArea dataOnly="0" labelOnly="1" outline="0" fieldPosition="0">
        <references count="1">
          <reference field="4294967294" count="2">
            <x v="0"/>
            <x v="1"/>
          </reference>
        </references>
      </pivotArea>
    </format>
    <format dxfId="93">
      <pivotArea type="all" dataOnly="0" outline="0" fieldPosition="0"/>
    </format>
    <format dxfId="92">
      <pivotArea outline="0" collapsedLevelsAreSubtotals="1" fieldPosition="0"/>
    </format>
    <format dxfId="91">
      <pivotArea field="6" type="button" dataOnly="0" labelOnly="1" outline="0" axis="axisRow" fieldPosition="0"/>
    </format>
    <format dxfId="90">
      <pivotArea dataOnly="0" labelOnly="1" fieldPosition="0">
        <references count="1">
          <reference field="6" count="0"/>
        </references>
      </pivotArea>
    </format>
    <format dxfId="89">
      <pivotArea dataOnly="0" labelOnly="1" grandRow="1" outline="0" fieldPosition="0"/>
    </format>
    <format dxfId="88">
      <pivotArea dataOnly="0" labelOnly="1" fieldPosition="0">
        <references count="2">
          <reference field="4" count="1">
            <x v="7"/>
          </reference>
          <reference field="6" count="1" selected="0">
            <x v="0"/>
          </reference>
        </references>
      </pivotArea>
    </format>
    <format dxfId="87">
      <pivotArea dataOnly="0" labelOnly="1" fieldPosition="0">
        <references count="2">
          <reference field="4" count="1">
            <x v="7"/>
          </reference>
          <reference field="6" count="1" selected="0">
            <x v="1"/>
          </reference>
        </references>
      </pivotArea>
    </format>
    <format dxfId="86">
      <pivotArea dataOnly="0" labelOnly="1" fieldPosition="0">
        <references count="2">
          <reference field="4" count="1">
            <x v="0"/>
          </reference>
          <reference field="6" count="1" selected="0">
            <x v="2"/>
          </reference>
        </references>
      </pivotArea>
    </format>
    <format dxfId="85">
      <pivotArea dataOnly="0" labelOnly="1" fieldPosition="0">
        <references count="2">
          <reference field="4" count="1">
            <x v="4"/>
          </reference>
          <reference field="6" count="1" selected="0">
            <x v="3"/>
          </reference>
        </references>
      </pivotArea>
    </format>
    <format dxfId="84">
      <pivotArea dataOnly="0" labelOnly="1" fieldPosition="0">
        <references count="2">
          <reference field="4" count="1">
            <x v="5"/>
          </reference>
          <reference field="6" count="1" selected="0">
            <x v="4"/>
          </reference>
        </references>
      </pivotArea>
    </format>
    <format dxfId="83">
      <pivotArea dataOnly="0" labelOnly="1" fieldPosition="0">
        <references count="2">
          <reference field="4" count="1">
            <x v="5"/>
          </reference>
          <reference field="6" count="1" selected="0">
            <x v="5"/>
          </reference>
        </references>
      </pivotArea>
    </format>
    <format dxfId="82">
      <pivotArea dataOnly="0" labelOnly="1" fieldPosition="0">
        <references count="2">
          <reference field="4" count="1">
            <x v="6"/>
          </reference>
          <reference field="6" count="1" selected="0">
            <x v="6"/>
          </reference>
        </references>
      </pivotArea>
    </format>
    <format dxfId="81">
      <pivotArea dataOnly="0" labelOnly="1" fieldPosition="0">
        <references count="2">
          <reference field="4" count="1">
            <x v="6"/>
          </reference>
          <reference field="6" count="1" selected="0">
            <x v="7"/>
          </reference>
        </references>
      </pivotArea>
    </format>
    <format dxfId="80">
      <pivotArea dataOnly="0" labelOnly="1" fieldPosition="0">
        <references count="2">
          <reference field="4" count="1">
            <x v="8"/>
          </reference>
          <reference field="6" count="1" selected="0">
            <x v="8"/>
          </reference>
        </references>
      </pivotArea>
    </format>
    <format dxfId="79">
      <pivotArea dataOnly="0" labelOnly="1" fieldPosition="0">
        <references count="2">
          <reference field="4" count="1">
            <x v="8"/>
          </reference>
          <reference field="6" count="1" selected="0">
            <x v="9"/>
          </reference>
        </references>
      </pivotArea>
    </format>
    <format dxfId="78">
      <pivotArea dataOnly="0" labelOnly="1" fieldPosition="0">
        <references count="2">
          <reference field="4" count="1">
            <x v="9"/>
          </reference>
          <reference field="6" count="1" selected="0">
            <x v="10"/>
          </reference>
        </references>
      </pivotArea>
    </format>
    <format dxfId="77">
      <pivotArea dataOnly="0" labelOnly="1" fieldPosition="0">
        <references count="2">
          <reference field="4" count="1">
            <x v="0"/>
          </reference>
          <reference field="6" count="1" selected="0">
            <x v="11"/>
          </reference>
        </references>
      </pivotArea>
    </format>
    <format dxfId="76">
      <pivotArea dataOnly="0" labelOnly="1" fieldPosition="0">
        <references count="2">
          <reference field="4" count="1">
            <x v="9"/>
          </reference>
          <reference field="6" count="1" selected="0">
            <x v="12"/>
          </reference>
        </references>
      </pivotArea>
    </format>
    <format dxfId="75">
      <pivotArea dataOnly="0" labelOnly="1" fieldPosition="0">
        <references count="2">
          <reference field="4" count="1">
            <x v="1"/>
          </reference>
          <reference field="6" count="1" selected="0">
            <x v="13"/>
          </reference>
        </references>
      </pivotArea>
    </format>
    <format dxfId="74">
      <pivotArea dataOnly="0" labelOnly="1" fieldPosition="0">
        <references count="2">
          <reference field="4" count="1">
            <x v="1"/>
          </reference>
          <reference field="6" count="1" selected="0">
            <x v="14"/>
          </reference>
        </references>
      </pivotArea>
    </format>
    <format dxfId="73">
      <pivotArea dataOnly="0" labelOnly="1" fieldPosition="0">
        <references count="2">
          <reference field="4" count="1">
            <x v="2"/>
          </reference>
          <reference field="6" count="1" selected="0">
            <x v="15"/>
          </reference>
        </references>
      </pivotArea>
    </format>
    <format dxfId="72">
      <pivotArea dataOnly="0" labelOnly="1" fieldPosition="0">
        <references count="2">
          <reference field="4" count="1">
            <x v="2"/>
          </reference>
          <reference field="6" count="1" selected="0">
            <x v="16"/>
          </reference>
        </references>
      </pivotArea>
    </format>
    <format dxfId="71">
      <pivotArea dataOnly="0" labelOnly="1" fieldPosition="0">
        <references count="2">
          <reference field="4" count="1">
            <x v="3"/>
          </reference>
          <reference field="6" count="1" selected="0">
            <x v="17"/>
          </reference>
        </references>
      </pivotArea>
    </format>
    <format dxfId="70">
      <pivotArea dataOnly="0" labelOnly="1" fieldPosition="0">
        <references count="2">
          <reference field="4" count="1">
            <x v="3"/>
          </reference>
          <reference field="6" count="1" selected="0">
            <x v="18"/>
          </reference>
        </references>
      </pivotArea>
    </format>
    <format dxfId="69">
      <pivotArea dataOnly="0" labelOnly="1" fieldPosition="0">
        <references count="2">
          <reference field="4" count="1">
            <x v="4"/>
          </reference>
          <reference field="6" count="1" selected="0">
            <x v="19"/>
          </reference>
        </references>
      </pivotArea>
    </format>
    <format dxfId="68">
      <pivotArea dataOnly="0" labelOnly="1" outline="0" fieldPosition="0">
        <references count="1">
          <reference field="4294967294" count="2">
            <x v="0"/>
            <x v="1"/>
          </reference>
        </references>
      </pivotArea>
    </format>
    <format dxfId="67">
      <pivotArea type="all" dataOnly="0" outline="0" fieldPosition="0"/>
    </format>
    <format dxfId="66">
      <pivotArea outline="0" collapsedLevelsAreSubtotals="1" fieldPosition="0"/>
    </format>
    <format dxfId="65">
      <pivotArea field="6" type="button" dataOnly="0" labelOnly="1" outline="0" axis="axisRow" fieldPosition="0"/>
    </format>
    <format dxfId="64">
      <pivotArea dataOnly="0" labelOnly="1" fieldPosition="0">
        <references count="1">
          <reference field="6" count="0"/>
        </references>
      </pivotArea>
    </format>
    <format dxfId="63">
      <pivotArea dataOnly="0" labelOnly="1" grandRow="1" outline="0" fieldPosition="0"/>
    </format>
    <format dxfId="62">
      <pivotArea dataOnly="0" labelOnly="1" fieldPosition="0">
        <references count="2">
          <reference field="4" count="1">
            <x v="7"/>
          </reference>
          <reference field="6" count="1" selected="0">
            <x v="0"/>
          </reference>
        </references>
      </pivotArea>
    </format>
    <format dxfId="61">
      <pivotArea dataOnly="0" labelOnly="1" fieldPosition="0">
        <references count="2">
          <reference field="4" count="1">
            <x v="7"/>
          </reference>
          <reference field="6" count="1" selected="0">
            <x v="1"/>
          </reference>
        </references>
      </pivotArea>
    </format>
    <format dxfId="60">
      <pivotArea dataOnly="0" labelOnly="1" fieldPosition="0">
        <references count="2">
          <reference field="4" count="1">
            <x v="0"/>
          </reference>
          <reference field="6" count="1" selected="0">
            <x v="2"/>
          </reference>
        </references>
      </pivotArea>
    </format>
    <format dxfId="59">
      <pivotArea dataOnly="0" labelOnly="1" fieldPosition="0">
        <references count="2">
          <reference field="4" count="1">
            <x v="4"/>
          </reference>
          <reference field="6" count="1" selected="0">
            <x v="3"/>
          </reference>
        </references>
      </pivotArea>
    </format>
    <format dxfId="58">
      <pivotArea dataOnly="0" labelOnly="1" fieldPosition="0">
        <references count="2">
          <reference field="4" count="1">
            <x v="5"/>
          </reference>
          <reference field="6" count="1" selected="0">
            <x v="4"/>
          </reference>
        </references>
      </pivotArea>
    </format>
    <format dxfId="57">
      <pivotArea dataOnly="0" labelOnly="1" fieldPosition="0">
        <references count="2">
          <reference field="4" count="1">
            <x v="5"/>
          </reference>
          <reference field="6" count="1" selected="0">
            <x v="5"/>
          </reference>
        </references>
      </pivotArea>
    </format>
    <format dxfId="56">
      <pivotArea dataOnly="0" labelOnly="1" fieldPosition="0">
        <references count="2">
          <reference field="4" count="1">
            <x v="6"/>
          </reference>
          <reference field="6" count="1" selected="0">
            <x v="6"/>
          </reference>
        </references>
      </pivotArea>
    </format>
    <format dxfId="55">
      <pivotArea dataOnly="0" labelOnly="1" fieldPosition="0">
        <references count="2">
          <reference field="4" count="1">
            <x v="6"/>
          </reference>
          <reference field="6" count="1" selected="0">
            <x v="7"/>
          </reference>
        </references>
      </pivotArea>
    </format>
    <format dxfId="54">
      <pivotArea dataOnly="0" labelOnly="1" fieldPosition="0">
        <references count="2">
          <reference field="4" count="1">
            <x v="8"/>
          </reference>
          <reference field="6" count="1" selected="0">
            <x v="8"/>
          </reference>
        </references>
      </pivotArea>
    </format>
    <format dxfId="53">
      <pivotArea dataOnly="0" labelOnly="1" fieldPosition="0">
        <references count="2">
          <reference field="4" count="1">
            <x v="8"/>
          </reference>
          <reference field="6" count="1" selected="0">
            <x v="9"/>
          </reference>
        </references>
      </pivotArea>
    </format>
    <format dxfId="52">
      <pivotArea dataOnly="0" labelOnly="1" fieldPosition="0">
        <references count="2">
          <reference field="4" count="1">
            <x v="9"/>
          </reference>
          <reference field="6" count="1" selected="0">
            <x v="10"/>
          </reference>
        </references>
      </pivotArea>
    </format>
    <format dxfId="51">
      <pivotArea dataOnly="0" labelOnly="1" fieldPosition="0">
        <references count="2">
          <reference field="4" count="1">
            <x v="0"/>
          </reference>
          <reference field="6" count="1" selected="0">
            <x v="11"/>
          </reference>
        </references>
      </pivotArea>
    </format>
    <format dxfId="50">
      <pivotArea dataOnly="0" labelOnly="1" fieldPosition="0">
        <references count="2">
          <reference field="4" count="1">
            <x v="9"/>
          </reference>
          <reference field="6" count="1" selected="0">
            <x v="12"/>
          </reference>
        </references>
      </pivotArea>
    </format>
    <format dxfId="49">
      <pivotArea dataOnly="0" labelOnly="1" fieldPosition="0">
        <references count="2">
          <reference field="4" count="1">
            <x v="1"/>
          </reference>
          <reference field="6" count="1" selected="0">
            <x v="13"/>
          </reference>
        </references>
      </pivotArea>
    </format>
    <format dxfId="48">
      <pivotArea dataOnly="0" labelOnly="1" fieldPosition="0">
        <references count="2">
          <reference field="4" count="1">
            <x v="1"/>
          </reference>
          <reference field="6" count="1" selected="0">
            <x v="14"/>
          </reference>
        </references>
      </pivotArea>
    </format>
    <format dxfId="47">
      <pivotArea dataOnly="0" labelOnly="1" fieldPosition="0">
        <references count="2">
          <reference field="4" count="1">
            <x v="2"/>
          </reference>
          <reference field="6" count="1" selected="0">
            <x v="15"/>
          </reference>
        </references>
      </pivotArea>
    </format>
    <format dxfId="46">
      <pivotArea dataOnly="0" labelOnly="1" fieldPosition="0">
        <references count="2">
          <reference field="4" count="1">
            <x v="2"/>
          </reference>
          <reference field="6" count="1" selected="0">
            <x v="16"/>
          </reference>
        </references>
      </pivotArea>
    </format>
    <format dxfId="45">
      <pivotArea dataOnly="0" labelOnly="1" fieldPosition="0">
        <references count="2">
          <reference field="4" count="1">
            <x v="3"/>
          </reference>
          <reference field="6" count="1" selected="0">
            <x v="17"/>
          </reference>
        </references>
      </pivotArea>
    </format>
    <format dxfId="44">
      <pivotArea dataOnly="0" labelOnly="1" fieldPosition="0">
        <references count="2">
          <reference field="4" count="1">
            <x v="3"/>
          </reference>
          <reference field="6" count="1" selected="0">
            <x v="18"/>
          </reference>
        </references>
      </pivotArea>
    </format>
    <format dxfId="43">
      <pivotArea dataOnly="0" labelOnly="1" fieldPosition="0">
        <references count="2">
          <reference field="4" count="1">
            <x v="4"/>
          </reference>
          <reference field="6" count="1" selected="0">
            <x v="19"/>
          </reference>
        </references>
      </pivotArea>
    </format>
    <format dxfId="42">
      <pivotArea dataOnly="0" labelOnly="1" outline="0" fieldPosition="0">
        <references count="1">
          <reference field="4294967294" count="2">
            <x v="0"/>
            <x v="1"/>
          </reference>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Nama_Sparepart" xr10:uid="{C803C65C-33EA-4770-B817-3A925224CA27}" sourceName="Nama_Sparepart">
  <pivotTables>
    <pivotTable tabId="14" name="PivotTable3"/>
    <pivotTable tabId="14" name="PivotTable5"/>
  </pivotTables>
  <data>
    <tabular pivotCacheId="629382389">
      <items count="1405">
        <i x="347" s="1"/>
        <i x="348" s="1"/>
        <i x="349" s="1"/>
        <i x="350" s="1"/>
        <i x="351" s="1"/>
        <i x="352" s="1"/>
        <i x="353" s="1"/>
        <i x="354" s="1"/>
        <i x="355" s="1"/>
        <i x="356" s="1"/>
        <i x="50" s="1"/>
        <i x="51" s="1"/>
        <i x="52" s="1"/>
        <i x="209" s="1"/>
        <i x="357" s="1"/>
        <i x="358" s="1"/>
        <i x="1014" s="1"/>
        <i x="1015" s="1"/>
        <i x="359" s="1"/>
        <i x="360" s="1"/>
        <i x="361" s="1"/>
        <i x="777" s="1"/>
        <i x="778" s="1"/>
        <i x="362" s="1"/>
        <i x="363" s="1"/>
        <i x="364" s="1"/>
        <i x="365" s="1"/>
        <i x="366" s="1"/>
        <i x="367" s="1"/>
        <i x="368" s="1"/>
        <i x="1016" s="1"/>
        <i x="1017" s="1"/>
        <i x="1018" s="1"/>
        <i x="1019" s="1"/>
        <i x="1020" s="1"/>
        <i x="1021" s="1"/>
        <i x="1022" s="1"/>
        <i x="1023" s="1"/>
        <i x="1024" s="1"/>
        <i x="1025" s="1"/>
        <i x="1026" s="1"/>
        <i x="1027" s="1"/>
        <i x="1028" s="1"/>
        <i x="1029" s="1"/>
        <i x="1030" s="1"/>
        <i x="1031" s="1"/>
        <i x="1032" s="1"/>
        <i x="1033" s="1"/>
        <i x="1034" s="1"/>
        <i x="1035" s="1"/>
        <i x="779" s="1"/>
        <i x="780" s="1"/>
        <i x="781" s="1"/>
        <i x="782" s="1"/>
        <i x="783" s="1"/>
        <i x="784" s="1"/>
        <i x="53" s="1"/>
        <i x="369" s="1"/>
        <i x="370" s="1"/>
        <i x="371" s="1"/>
        <i x="372" s="1"/>
        <i x="1036" s="1"/>
        <i x="1037" s="1"/>
        <i x="1038" s="1"/>
        <i x="1039" s="1"/>
        <i x="1040" s="1"/>
        <i x="1041" s="1"/>
        <i x="785" s="1"/>
        <i x="786" s="1"/>
        <i x="787" s="1"/>
        <i x="178" s="1"/>
        <i x="179" s="1"/>
        <i x="1042" s="1"/>
        <i x="1043" s="1"/>
        <i x="1044" s="1"/>
        <i x="1045" s="1"/>
        <i x="180" s="1"/>
        <i x="181" s="1"/>
        <i x="182" s="1"/>
        <i x="183" s="1"/>
        <i x="184" s="1"/>
        <i x="185" s="1"/>
        <i x="1046" s="1"/>
        <i x="1047" s="1"/>
        <i x="373" s="1"/>
        <i x="374" s="1"/>
        <i x="186" s="1"/>
        <i x="1048" s="1"/>
        <i x="1049" s="1"/>
        <i x="1050" s="1"/>
        <i x="1051" s="1"/>
        <i x="1052" s="1"/>
        <i x="1053" s="1"/>
        <i x="1054" s="1"/>
        <i x="1055" s="1"/>
        <i x="1056" s="1"/>
        <i x="1057" s="1"/>
        <i x="1058" s="1"/>
        <i x="1059" s="1"/>
        <i x="1060" s="1"/>
        <i x="1061" s="1"/>
        <i x="0" s="1"/>
        <i x="1" s="1"/>
        <i x="2" s="1"/>
        <i x="788" s="1"/>
        <i x="789" s="1"/>
        <i x="1298" s="1"/>
        <i x="124" s="1"/>
        <i x="125" s="1"/>
        <i x="126" s="1"/>
        <i x="127" s="1"/>
        <i x="128" s="1"/>
        <i x="129" s="1"/>
        <i x="130" s="1"/>
        <i x="131" s="1"/>
        <i x="132" s="1"/>
        <i x="133" s="1"/>
        <i x="790" s="1"/>
        <i x="134" s="1"/>
        <i x="135" s="1"/>
        <i x="136" s="1"/>
        <i x="137" s="1"/>
        <i x="138" s="1"/>
        <i x="139" s="1"/>
        <i x="3" s="1"/>
        <i x="4" s="1"/>
        <i x="140" s="1"/>
        <i x="141" s="1"/>
        <i x="142" s="1"/>
        <i x="143" s="1"/>
        <i x="144" s="1"/>
        <i x="791" s="1"/>
        <i x="792" s="1"/>
        <i x="793" s="1"/>
        <i x="794" s="1"/>
        <i x="795" s="1"/>
        <i x="796" s="1"/>
        <i x="797" s="1"/>
        <i x="798" s="1"/>
        <i x="799" s="1"/>
        <i x="1299" s="1"/>
        <i x="800" s="1"/>
        <i x="801" s="1"/>
        <i x="802" s="1"/>
        <i x="803" s="1"/>
        <i x="804" s="1"/>
        <i x="805" s="1"/>
        <i x="1300" s="1"/>
        <i x="1301" s="1"/>
        <i x="375" s="1"/>
        <i x="376" s="1"/>
        <i x="377" s="1"/>
        <i x="806" s="1"/>
        <i x="807" s="1"/>
        <i x="808" s="1"/>
        <i x="809" s="1"/>
        <i x="810" s="1"/>
        <i x="811" s="1"/>
        <i x="812" s="1"/>
        <i x="813" s="1"/>
        <i x="814" s="1"/>
        <i x="815" s="1"/>
        <i x="816" s="1"/>
        <i x="817" s="1"/>
        <i x="378" s="1"/>
        <i x="379" s="1"/>
        <i x="380" s="1"/>
        <i x="381" s="1"/>
        <i x="5" s="1"/>
        <i x="6" s="1"/>
        <i x="7" s="1"/>
        <i x="8" s="1"/>
        <i x="9" s="1"/>
        <i x="10" s="1"/>
        <i x="11" s="1"/>
        <i x="12" s="1"/>
        <i x="1302" s="1"/>
        <i x="1303" s="1"/>
        <i x="1304" s="1"/>
        <i x="1305" s="1"/>
        <i x="1306" s="1"/>
        <i x="1062" s="1"/>
        <i x="1063" s="1"/>
        <i x="1064" s="1"/>
        <i x="1065" s="1"/>
        <i x="1066" s="1"/>
        <i x="1067" s="1"/>
        <i x="1068" s="1"/>
        <i x="1069" s="1"/>
        <i x="1070" s="1"/>
        <i x="1071" s="1"/>
        <i x="1072" s="1"/>
        <i x="1073" s="1"/>
        <i x="1074" s="1"/>
        <i x="1075" s="1"/>
        <i x="1076" s="1"/>
        <i x="1077" s="1"/>
        <i x="1078" s="1"/>
        <i x="1079" s="1"/>
        <i x="1080" s="1"/>
        <i x="1081" s="1"/>
        <i x="1082" s="1"/>
        <i x="1083" s="1"/>
        <i x="1084" s="1"/>
        <i x="1085" s="1"/>
        <i x="1086" s="1"/>
        <i x="1087" s="1"/>
        <i x="1088" s="1"/>
        <i x="1089" s="1"/>
        <i x="1090" s="1"/>
        <i x="1091" s="1"/>
        <i x="1092" s="1"/>
        <i x="1093" s="1"/>
        <i x="1094" s="1"/>
        <i x="1095" s="1"/>
        <i x="1096" s="1"/>
        <i x="54" s="1"/>
        <i x="55" s="1"/>
        <i x="56" s="1"/>
        <i x="57" s="1"/>
        <i x="58" s="1"/>
        <i x="59" s="1"/>
        <i x="60" s="1"/>
        <i x="61" s="1"/>
        <i x="324" s="1"/>
        <i x="325" s="1"/>
        <i x="326" s="1"/>
        <i x="327" s="1"/>
        <i x="328" s="1"/>
        <i x="329" s="1"/>
        <i x="62" s="1"/>
        <i x="330" s="1"/>
        <i x="331" s="1"/>
        <i x="1097" s="1"/>
        <i x="1098" s="1"/>
        <i x="1099" s="1"/>
        <i x="1100" s="1"/>
        <i x="1101" s="1"/>
        <i x="1102" s="1"/>
        <i x="1103" s="1"/>
        <i x="1104" s="1"/>
        <i x="1105" s="1"/>
        <i x="1106" s="1"/>
        <i x="1107" s="1"/>
        <i x="1108" s="1"/>
        <i x="1109" s="1"/>
        <i x="1110" s="1"/>
        <i x="1111" s="1"/>
        <i x="1112" s="1"/>
        <i x="1113" s="1"/>
        <i x="1114" s="1"/>
        <i x="1115" s="1"/>
        <i x="1116" s="1"/>
        <i x="145" s="1"/>
        <i x="146" s="1"/>
        <i x="147" s="1"/>
        <i x="148" s="1"/>
        <i x="382" s="1"/>
        <i x="383" s="1"/>
        <i x="384" s="1"/>
        <i x="818" s="1"/>
        <i x="819" s="1"/>
        <i x="820" s="1"/>
        <i x="247" s="1"/>
        <i x="821" s="1"/>
        <i x="1117" s="1"/>
        <i x="1307" s="1"/>
        <i x="248" s="1"/>
        <i x="822" s="1"/>
        <i x="823" s="1"/>
        <i x="385" s="1"/>
        <i x="386" s="1"/>
        <i x="387" s="1"/>
        <i x="824" s="1"/>
        <i x="825" s="1"/>
        <i x="826" s="1"/>
        <i x="388" s="1"/>
        <i x="389" s="1"/>
        <i x="390" s="1"/>
        <i x="335" s="1"/>
        <i x="827" s="1"/>
        <i x="391" s="1"/>
        <i x="392" s="1"/>
        <i x="249" s="1"/>
        <i x="828" s="1"/>
        <i x="393" s="1"/>
        <i x="394" s="1"/>
        <i x="63" s="1"/>
        <i x="64" s="1"/>
        <i x="250" s="1"/>
        <i x="251" s="1"/>
        <i x="252" s="1"/>
        <i x="253" s="1"/>
        <i x="395" s="1"/>
        <i x="254" s="1"/>
        <i x="255" s="1"/>
        <i x="829" s="1"/>
        <i x="830" s="1"/>
        <i x="831" s="1"/>
        <i x="832" s="1"/>
        <i x="833" s="1"/>
        <i x="192" s="1"/>
        <i x="65" s="1"/>
        <i x="13" s="1"/>
        <i x="14" s="1"/>
        <i x="834" s="1"/>
        <i x="396" s="1"/>
        <i x="835" s="1"/>
        <i x="836" s="1"/>
        <i x="66" s="1"/>
        <i x="67" s="1"/>
        <i x="68" s="1"/>
        <i x="69" s="1"/>
        <i x="70" s="1"/>
        <i x="71" s="1"/>
        <i x="72" s="1"/>
        <i x="256" s="1"/>
        <i x="257" s="1"/>
        <i x="258" s="1"/>
        <i x="259" s="1"/>
        <i x="397" s="1"/>
        <i x="398" s="1"/>
        <i x="399" s="1"/>
        <i x="400" s="1"/>
        <i x="401" s="1"/>
        <i x="402" s="1"/>
        <i x="403" s="1"/>
        <i x="404" s="1"/>
        <i x="405" s="1"/>
        <i x="406" s="1"/>
        <i x="230" s="1"/>
        <i x="231" s="1"/>
        <i x="232" s="1"/>
        <i x="233" s="1"/>
        <i x="234" s="1"/>
        <i x="1118" s="1"/>
        <i x="1119" s="1"/>
        <i x="1120" s="1"/>
        <i x="1121" s="1"/>
        <i x="1122" s="1"/>
        <i x="407" s="1"/>
        <i x="408" s="1"/>
        <i x="409" s="1"/>
        <i x="410" s="1"/>
        <i x="411" s="1"/>
        <i x="837" s="1"/>
        <i x="1123" s="1"/>
        <i x="1124" s="1"/>
        <i x="1125" s="1"/>
        <i x="1126" s="1"/>
        <i x="1127" s="1"/>
        <i x="1128" s="1"/>
        <i x="15" s="1"/>
        <i x="16" s="1"/>
        <i x="73" s="1"/>
        <i x="412" s="1"/>
        <i x="413" s="1"/>
        <i x="414" s="1"/>
        <i x="415" s="1"/>
        <i x="416" s="1"/>
        <i x="260" s="1"/>
        <i x="417" s="1"/>
        <i x="418" s="1"/>
        <i x="419" s="1"/>
        <i x="420" s="1"/>
        <i x="421" s="1"/>
        <i x="422" s="1"/>
        <i x="423" s="1"/>
        <i x="424" s="1"/>
        <i x="425" s="1"/>
        <i x="426" s="1"/>
        <i x="427" s="1"/>
        <i x="428" s="1"/>
        <i x="429" s="1"/>
        <i x="430" s="1"/>
        <i x="431" s="1"/>
        <i x="432" s="1"/>
        <i x="433" s="1"/>
        <i x="434" s="1"/>
        <i x="435" s="1"/>
        <i x="436" s="1"/>
        <i x="437" s="1"/>
        <i x="438" s="1"/>
        <i x="439" s="1"/>
        <i x="440" s="1"/>
        <i x="441" s="1"/>
        <i x="442" s="1"/>
        <i x="443" s="1"/>
        <i x="444" s="1"/>
        <i x="445" s="1"/>
        <i x="446" s="1"/>
        <i x="447" s="1"/>
        <i x="448" s="1"/>
        <i x="449" s="1"/>
        <i x="450" s="1"/>
        <i x="451" s="1"/>
        <i x="452" s="1"/>
        <i x="453" s="1"/>
        <i x="454" s="1"/>
        <i x="455" s="1"/>
        <i x="456" s="1"/>
        <i x="457" s="1"/>
        <i x="458" s="1"/>
        <i x="459" s="1"/>
        <i x="460" s="1"/>
        <i x="461" s="1"/>
        <i x="462" s="1"/>
        <i x="463" s="1"/>
        <i x="464" s="1"/>
        <i x="465" s="1"/>
        <i x="466" s="1"/>
        <i x="467" s="1"/>
        <i x="468" s="1"/>
        <i x="498" s="1"/>
        <i x="499" s="1"/>
        <i x="332" s="1"/>
        <i x="500" s="1"/>
        <i x="501" s="1"/>
        <i x="17" s="1"/>
        <i x="18" s="1"/>
        <i x="19" s="1"/>
        <i x="20" s="1"/>
        <i x="21" s="1"/>
        <i x="22" s="1"/>
        <i x="23" s="1"/>
        <i x="502" s="1"/>
        <i x="503" s="1"/>
        <i x="504" s="1"/>
        <i x="505" s="1"/>
        <i x="506" s="1"/>
        <i x="507" s="1"/>
        <i x="508" s="1"/>
        <i x="755" s="1"/>
        <i x="756" s="1"/>
        <i x="757" s="1"/>
        <i x="758" s="1"/>
        <i x="759" s="1"/>
        <i x="760" s="1"/>
        <i x="761" s="1"/>
        <i x="762" s="1"/>
        <i x="509" s="1"/>
        <i x="510" s="1"/>
        <i x="511" s="1"/>
        <i x="512" s="1"/>
        <i x="513" s="1"/>
        <i x="514" s="1"/>
        <i x="515" s="1"/>
        <i x="516" s="1"/>
        <i x="517" s="1"/>
        <i x="518" s="1"/>
        <i x="519" s="1"/>
        <i x="520" s="1"/>
        <i x="521" s="1"/>
        <i x="522" s="1"/>
        <i x="523" s="1"/>
        <i x="524" s="1"/>
        <i x="525" s="1"/>
        <i x="526" s="1"/>
        <i x="527" s="1"/>
        <i x="528" s="1"/>
        <i x="529" s="1"/>
        <i x="530" s="1"/>
        <i x="531" s="1"/>
        <i x="532" s="1"/>
        <i x="533" s="1"/>
        <i x="534" s="1"/>
        <i x="535" s="1"/>
        <i x="536" s="1"/>
        <i x="537" s="1"/>
        <i x="333" s="1"/>
        <i x="261" s="1"/>
        <i x="262" s="1"/>
        <i x="24" s="1"/>
        <i x="25" s="1"/>
        <i x="26" s="1"/>
        <i x="263" s="1"/>
        <i x="264" s="1"/>
        <i x="265" s="1"/>
        <i x="266" s="1"/>
        <i x="149" s="1"/>
        <i x="838" s="1"/>
        <i x="763" s="1"/>
        <i x="764" s="1"/>
        <i x="765" s="1"/>
        <i x="839" s="1"/>
        <i x="840" s="1"/>
        <i x="841" s="1"/>
        <i x="842" s="1"/>
        <i x="843" s="1"/>
        <i x="844" s="1"/>
        <i x="845" s="1"/>
        <i x="846" s="1"/>
        <i x="847" s="1"/>
        <i x="1129" s="1"/>
        <i x="1130" s="1"/>
        <i x="1131" s="1"/>
        <i x="1132" s="1"/>
        <i x="1133" s="1"/>
        <i x="1134" s="1"/>
        <i x="1135" s="1"/>
        <i x="1136" s="1"/>
        <i x="1137" s="1"/>
        <i x="1138" s="1"/>
        <i x="1139" s="1"/>
        <i x="1140" s="1"/>
        <i x="1141" s="1"/>
        <i x="1142" s="1"/>
        <i x="1143" s="1"/>
        <i x="1144" s="1"/>
        <i x="1145" s="1"/>
        <i x="1146" s="1"/>
        <i x="1147" s="1"/>
        <i x="1148" s="1"/>
        <i x="1149" s="1"/>
        <i x="1150" s="1"/>
        <i x="1151" s="1"/>
        <i x="538" s="1"/>
        <i x="539" s="1"/>
        <i x="540" s="1"/>
        <i x="541" s="1"/>
        <i x="542" s="1"/>
        <i x="543" s="1"/>
        <i x="74" s="1"/>
        <i x="75" s="1"/>
        <i x="76" s="1"/>
        <i x="77" s="1"/>
        <i x="78" s="1"/>
        <i x="79" s="1"/>
        <i x="80" s="1"/>
        <i x="81" s="1"/>
        <i x="82" s="1"/>
        <i x="83" s="1"/>
        <i x="84" s="1"/>
        <i x="85" s="1"/>
        <i x="86" s="1"/>
        <i x="87" s="1"/>
        <i x="88" s="1"/>
        <i x="544" s="1"/>
        <i x="267" s="1"/>
        <i x="193" s="1"/>
        <i x="268" s="1"/>
        <i x="1152" s="1"/>
        <i x="1153" s="1"/>
        <i x="269" s="1"/>
        <i x="270" s="1"/>
        <i x="271" s="1"/>
        <i x="272" s="1"/>
        <i x="273" s="1"/>
        <i x="274" s="1"/>
        <i x="275" s="1"/>
        <i x="276" s="1"/>
        <i x="277" s="1"/>
        <i x="278" s="1"/>
        <i x="279" s="1"/>
        <i x="280" s="1"/>
        <i x="281" s="1"/>
        <i x="282" s="1"/>
        <i x="283" s="1"/>
        <i x="284" s="1"/>
        <i x="848" s="1"/>
        <i x="849" s="1"/>
        <i x="766" s="1"/>
        <i x="767" s="1"/>
        <i x="768" s="1"/>
        <i x="769" s="1"/>
        <i x="1308" s="1"/>
        <i x="1309" s="1"/>
        <i x="1310" s="1"/>
        <i x="1311" s="1"/>
        <i x="1312" s="1"/>
        <i x="1313" s="1"/>
        <i x="1314" s="1"/>
        <i x="1315" s="1"/>
        <i x="1316" s="1"/>
        <i x="1317" s="1"/>
        <i x="1318" s="1"/>
        <i x="1319" s="1"/>
        <i x="1320" s="1"/>
        <i x="1321" s="1"/>
        <i x="1322" s="1"/>
        <i x="1323" s="1"/>
        <i x="1324" s="1"/>
        <i x="1325" s="1"/>
        <i x="1326" s="1"/>
        <i x="1327" s="1"/>
        <i x="1328" s="1"/>
        <i x="1329" s="1"/>
        <i x="1330" s="1"/>
        <i x="1331" s="1"/>
        <i x="1332" s="1"/>
        <i x="1333" s="1"/>
        <i x="1334" s="1"/>
        <i x="850" s="1"/>
        <i x="851" s="1"/>
        <i x="852" s="1"/>
        <i x="1335" s="1"/>
        <i x="1336" s="1"/>
        <i x="853" s="1"/>
        <i x="854" s="1"/>
        <i x="1337" s="1"/>
        <i x="89" s="1"/>
        <i x="90" s="1"/>
        <i x="469" s="1"/>
        <i x="470" s="1"/>
        <i x="471" s="1"/>
        <i x="472" s="1"/>
        <i x="473" s="1"/>
        <i x="474" s="1"/>
        <i x="475" s="1"/>
        <i x="476" s="1"/>
        <i x="1338" s="1"/>
        <i x="1339" s="1"/>
        <i x="477" s="1"/>
        <i x="478" s="1"/>
        <i x="479" s="1"/>
        <i x="480" s="1"/>
        <i x="481" s="1"/>
        <i x="482" s="1"/>
        <i x="483" s="1"/>
        <i x="1340" s="1"/>
        <i x="1341" s="1"/>
        <i x="1342" s="1"/>
        <i x="1343" s="1"/>
        <i x="1344" s="1"/>
        <i x="1345" s="1"/>
        <i x="1346" s="1"/>
        <i x="1347" s="1"/>
        <i x="1348" s="1"/>
        <i x="1349" s="1"/>
        <i x="1350" s="1"/>
        <i x="1351" s="1"/>
        <i x="1352" s="1"/>
        <i x="1353" s="1"/>
        <i x="1354" s="1"/>
        <i x="1355" s="1"/>
        <i x="1356" s="1"/>
        <i x="1357" s="1"/>
        <i x="1358" s="1"/>
        <i x="1359" s="1"/>
        <i x="1360" s="1"/>
        <i x="1361" s="1"/>
        <i x="1362" s="1"/>
        <i x="1363" s="1"/>
        <i x="1364" s="1"/>
        <i x="1365" s="1"/>
        <i x="1366" s="1"/>
        <i x="1367" s="1"/>
        <i x="1368" s="1"/>
        <i x="1369" s="1"/>
        <i x="1370" s="1"/>
        <i x="1371" s="1"/>
        <i x="1372" s="1"/>
        <i x="1373" s="1"/>
        <i x="1374" s="1"/>
        <i x="1375" s="1"/>
        <i x="1376" s="1"/>
        <i x="1377" s="1"/>
        <i x="1378" s="1"/>
        <i x="1379" s="1"/>
        <i x="1380" s="1"/>
        <i x="1381" s="1"/>
        <i x="223" s="1"/>
        <i x="224" s="1"/>
        <i x="225" s="1"/>
        <i x="226" s="1"/>
        <i x="342" s="1"/>
        <i x="343" s="1"/>
        <i x="344" s="1"/>
        <i x="345" s="1"/>
        <i x="1382" s="1"/>
        <i x="1383" s="1"/>
        <i x="1384" s="1"/>
        <i x="1385" s="1"/>
        <i x="484" s="1"/>
        <i x="485" s="1"/>
        <i x="486" s="1"/>
        <i x="487" s="1"/>
        <i x="488" s="1"/>
        <i x="489" s="1"/>
        <i x="490" s="1"/>
        <i x="491" s="1"/>
        <i x="492" s="1"/>
        <i x="493" s="1"/>
        <i x="494" s="1"/>
        <i x="495" s="1"/>
        <i x="496" s="1"/>
        <i x="497" s="1"/>
        <i x="1386" s="1"/>
        <i x="545" s="1"/>
        <i x="546" s="1"/>
        <i x="547" s="1"/>
        <i x="548" s="1"/>
        <i x="855" s="1"/>
        <i x="856" s="1"/>
        <i x="857" s="1"/>
        <i x="858" s="1"/>
        <i x="859" s="1"/>
        <i x="549" s="1"/>
        <i x="860" s="1"/>
        <i x="861" s="1"/>
        <i x="862" s="1"/>
        <i x="863" s="1"/>
        <i x="864" s="1"/>
        <i x="194" s="1"/>
        <i x="550" s="1"/>
        <i x="551" s="1"/>
        <i x="552" s="1"/>
        <i x="553" s="1"/>
        <i x="554" s="1"/>
        <i x="555" s="1"/>
        <i x="556" s="1"/>
        <i x="150" s="1"/>
        <i x="151" s="1"/>
        <i x="152" s="1"/>
        <i x="557" s="1"/>
        <i x="558" s="1"/>
        <i x="559" s="1"/>
        <i x="195" s="1"/>
        <i x="865" s="1"/>
        <i x="1387" s="1"/>
        <i x="227" s="1"/>
        <i x="228" s="1"/>
        <i x="229" s="1"/>
        <i x="866" s="1"/>
        <i x="867" s="1"/>
        <i x="868" s="1"/>
        <i x="91" s="1"/>
        <i x="869" s="1"/>
        <i x="216" s="1"/>
        <i x="217" s="1"/>
        <i x="218" s="1"/>
        <i x="219" s="1"/>
        <i x="220" s="1"/>
        <i x="210" s="1"/>
        <i x="211" s="1"/>
        <i x="212" s="1"/>
        <i x="213" s="1"/>
        <i x="214" s="1"/>
        <i x="560" s="1"/>
        <i x="561" s="1"/>
        <i x="562" s="1"/>
        <i x="563" s="1"/>
        <i x="564" s="1"/>
        <i x="565" s="1"/>
        <i x="566" s="1"/>
        <i x="215" s="1"/>
        <i x="346" s="1"/>
        <i x="92" s="1"/>
        <i x="93" s="1"/>
        <i x="94" s="1"/>
        <i x="95" s="1"/>
        <i x="96" s="1"/>
        <i x="97" s="1"/>
        <i x="98" s="1"/>
        <i x="99" s="1"/>
        <i x="100" s="1"/>
        <i x="101" s="1"/>
        <i x="102" s="1"/>
        <i x="103" s="1"/>
        <i x="104" s="1"/>
        <i x="105" s="1"/>
        <i x="106" s="1"/>
        <i x="107" s="1"/>
        <i x="108" s="1"/>
        <i x="109" s="1"/>
        <i x="110" s="1"/>
        <i x="111" s="1"/>
        <i x="112" s="1"/>
        <i x="235" s="1"/>
        <i x="236" s="1"/>
        <i x="237" s="1"/>
        <i x="238" s="1"/>
        <i x="239" s="1"/>
        <i x="567" s="1"/>
        <i x="1154" s="1"/>
        <i x="1155" s="1"/>
        <i x="1156" s="1"/>
        <i x="1157" s="1"/>
        <i x="1158" s="1"/>
        <i x="1159" s="1"/>
        <i x="1160" s="1"/>
        <i x="1161" s="1"/>
        <i x="1162" s="1"/>
        <i x="153" s="1"/>
        <i x="187" s="1"/>
        <i x="188" s="1"/>
        <i x="189" s="1"/>
        <i x="190" s="1"/>
        <i x="191" s="1"/>
        <i x="870" s="1"/>
        <i x="871" s="1"/>
        <i x="1163" s="1"/>
        <i x="1164" s="1"/>
        <i x="1165" s="1"/>
        <i x="1166" s="1"/>
        <i x="1167" s="1"/>
        <i x="1168" s="1"/>
        <i x="1169" s="1"/>
        <i x="1170" s="1"/>
        <i x="1171" s="1"/>
        <i x="1172" s="1"/>
        <i x="1173" s="1"/>
        <i x="1174" s="1"/>
        <i x="1175" s="1"/>
        <i x="1176" s="1"/>
        <i x="1177" s="1"/>
        <i x="1178" s="1"/>
        <i x="1179" s="1"/>
        <i x="1180" s="1"/>
        <i x="1181" s="1"/>
        <i x="1182" s="1"/>
        <i x="1183" s="1"/>
        <i x="1184" s="1"/>
        <i x="1185" s="1"/>
        <i x="1186" s="1"/>
        <i x="1187" s="1"/>
        <i x="1188" s="1"/>
        <i x="1189" s="1"/>
        <i x="1190" s="1"/>
        <i x="568" s="1"/>
        <i x="569" s="1"/>
        <i x="570" s="1"/>
        <i x="196" s="1"/>
        <i x="571" s="1"/>
        <i x="572" s="1"/>
        <i x="573" s="1"/>
        <i x="27" s="1"/>
        <i x="574" s="1"/>
        <i x="575" s="1"/>
        <i x="576" s="1"/>
        <i x="577" s="1"/>
        <i x="578" s="1"/>
        <i x="579" s="1"/>
        <i x="580" s="1"/>
        <i x="581" s="1"/>
        <i x="872" s="1"/>
        <i x="113" s="1"/>
        <i x="114" s="1"/>
        <i x="115" s="1"/>
        <i x="28" s="1"/>
        <i x="29" s="1"/>
        <i x="30" s="1"/>
        <i x="31" s="1"/>
        <i x="582" s="1"/>
        <i x="583" s="1"/>
        <i x="584" s="1"/>
        <i x="585" s="1"/>
        <i x="586" s="1"/>
        <i x="587" s="1"/>
        <i x="588" s="1"/>
        <i x="589" s="1"/>
        <i x="590" s="1"/>
        <i x="591" s="1"/>
        <i x="592" s="1"/>
        <i x="593" s="1"/>
        <i x="594" s="1"/>
        <i x="595" s="1"/>
        <i x="596" s="1"/>
        <i x="597" s="1"/>
        <i x="285" s="1"/>
        <i x="286" s="1"/>
        <i x="221" s="1"/>
        <i x="222" s="1"/>
        <i x="116" s="1"/>
        <i x="873" s="1"/>
        <i x="117" s="1"/>
        <i x="874" s="1"/>
        <i x="875" s="1"/>
        <i x="876" s="1"/>
        <i x="877" s="1"/>
        <i x="878" s="1"/>
        <i x="879" s="1"/>
        <i x="880" s="1"/>
        <i x="881" s="1"/>
        <i x="882" s="1"/>
        <i x="883" s="1"/>
        <i x="884" s="1"/>
        <i x="885" s="1"/>
        <i x="886" s="1"/>
        <i x="887" s="1"/>
        <i x="888" s="1"/>
        <i x="889" s="1"/>
        <i x="890" s="1"/>
        <i x="891" s="1"/>
        <i x="892" s="1"/>
        <i x="893" s="1"/>
        <i x="894" s="1"/>
        <i x="895" s="1"/>
        <i x="896" s="1"/>
        <i x="897" s="1"/>
        <i x="898" s="1"/>
        <i x="899" s="1"/>
        <i x="900" s="1"/>
        <i x="1191" s="1"/>
        <i x="1192" s="1"/>
        <i x="598" s="1"/>
        <i x="599" s="1"/>
        <i x="600" s="1"/>
        <i x="336" s="1"/>
        <i x="601" s="1"/>
        <i x="901" s="1"/>
        <i x="902" s="1"/>
        <i x="903" s="1"/>
        <i x="904" s="1"/>
        <i x="905" s="1"/>
        <i x="906" s="1"/>
        <i x="907" s="1"/>
        <i x="908" s="1"/>
        <i x="909" s="1"/>
        <i x="910" s="1"/>
        <i x="911" s="1"/>
        <i x="912" s="1"/>
        <i x="913" s="1"/>
        <i x="914" s="1"/>
        <i x="915" s="1"/>
        <i x="916" s="1"/>
        <i x="917" s="1"/>
        <i x="918" s="1"/>
        <i x="919" s="1"/>
        <i x="920" s="1"/>
        <i x="921" s="1"/>
        <i x="922" s="1"/>
        <i x="923" s="1"/>
        <i x="924" s="1"/>
        <i x="925" s="1"/>
        <i x="926" s="1"/>
        <i x="927" s="1"/>
        <i x="928" s="1"/>
        <i x="929" s="1"/>
        <i x="930" s="1"/>
        <i x="931" s="1"/>
        <i x="932" s="1"/>
        <i x="933" s="1"/>
        <i x="934" s="1"/>
        <i x="935" s="1"/>
        <i x="936" s="1"/>
        <i x="937" s="1"/>
        <i x="938" s="1"/>
        <i x="939" s="1"/>
        <i x="940" s="1"/>
        <i x="941" s="1"/>
        <i x="942" s="1"/>
        <i x="943" s="1"/>
        <i x="944" s="1"/>
        <i x="945" s="1"/>
        <i x="946" s="1"/>
        <i x="947" s="1"/>
        <i x="948" s="1"/>
        <i x="949" s="1"/>
        <i x="950" s="1"/>
        <i x="951" s="1"/>
        <i x="952" s="1"/>
        <i x="953" s="1"/>
        <i x="954" s="1"/>
        <i x="955" s="1"/>
        <i x="956" s="1"/>
        <i x="957" s="1"/>
        <i x="958" s="1"/>
        <i x="959" s="1"/>
        <i x="960" s="1"/>
        <i x="961" s="1"/>
        <i x="962" s="1"/>
        <i x="1193" s="1"/>
        <i x="1194" s="1"/>
        <i x="1195" s="1"/>
        <i x="1196" s="1"/>
        <i x="1197" s="1"/>
        <i x="1198" s="1"/>
        <i x="1199" s="1"/>
        <i x="1200" s="1"/>
        <i x="1201" s="1"/>
        <i x="1202" s="1"/>
        <i x="1203" s="1"/>
        <i x="1204" s="1"/>
        <i x="1205" s="1"/>
        <i x="1206" s="1"/>
        <i x="1207" s="1"/>
        <i x="337" s="1"/>
        <i x="602" s="1"/>
        <i x="32" s="1"/>
        <i x="33" s="1"/>
        <i x="603" s="1"/>
        <i x="1208" s="1"/>
        <i x="604" s="1"/>
        <i x="605" s="1"/>
        <i x="606" s="1"/>
        <i x="607" s="1"/>
        <i x="608" s="1"/>
        <i x="609" s="1"/>
        <i x="610" s="1"/>
        <i x="338" s="1"/>
        <i x="339" s="1"/>
        <i x="611" s="1"/>
        <i x="612" s="1"/>
        <i x="963" s="1"/>
        <i x="118" s="1"/>
        <i x="119" s="1"/>
        <i x="120" s="1"/>
        <i x="121" s="1"/>
        <i x="122" s="1"/>
        <i x="613" s="1"/>
        <i x="614" s="1"/>
        <i x="615" s="1"/>
        <i x="616" s="1"/>
        <i x="617" s="1"/>
        <i x="334" s="1"/>
        <i x="287" s="1"/>
        <i x="288" s="1"/>
        <i x="289" s="1"/>
        <i x="290" s="1"/>
        <i x="291" s="1"/>
        <i x="292" s="1"/>
        <i x="293" s="1"/>
        <i x="294" s="1"/>
        <i x="295" s="1"/>
        <i x="296" s="1"/>
        <i x="297" s="1"/>
        <i x="298" s="1"/>
        <i x="964" s="1"/>
        <i x="965" s="1"/>
        <i x="966" s="1"/>
        <i x="967" s="1"/>
        <i x="968" s="1"/>
        <i x="969" s="1"/>
        <i x="970" s="1"/>
        <i x="971" s="1"/>
        <i x="972" s="1"/>
        <i x="973" s="1"/>
        <i x="974" s="1"/>
        <i x="975" s="1"/>
        <i x="618" s="1"/>
        <i x="619" s="1"/>
        <i x="620" s="1"/>
        <i x="621" s="1"/>
        <i x="622" s="1"/>
        <i x="976" s="1"/>
        <i x="623" s="1"/>
        <i x="624" s="1"/>
        <i x="625" s="1"/>
        <i x="626" s="1"/>
        <i x="627" s="1"/>
        <i x="628" s="1"/>
        <i x="977" s="1"/>
        <i x="1209" s="1"/>
        <i x="1210" s="1"/>
        <i x="629" s="1"/>
        <i x="630" s="1"/>
        <i x="631" s="1"/>
        <i x="632" s="1"/>
        <i x="633" s="1"/>
        <i x="634" s="1"/>
        <i x="635" s="1"/>
        <i x="636" s="1"/>
        <i x="637" s="1"/>
        <i x="638" s="1"/>
        <i x="639" s="1"/>
        <i x="640" s="1"/>
        <i x="641" s="1"/>
        <i x="642" s="1"/>
        <i x="643" s="1"/>
        <i x="644" s="1"/>
        <i x="645" s="1"/>
        <i x="646" s="1"/>
        <i x="647" s="1"/>
        <i x="978" s="1"/>
        <i x="979" s="1"/>
        <i x="980" s="1"/>
        <i x="981" s="1"/>
        <i x="982" s="1"/>
        <i x="983" s="1"/>
        <i x="984" s="1"/>
        <i x="985" s="1"/>
        <i x="986" s="1"/>
        <i x="987" s="1"/>
        <i x="988" s="1"/>
        <i x="989" s="1"/>
        <i x="990" s="1"/>
        <i x="991" s="1"/>
        <i x="992" s="1"/>
        <i x="993" s="1"/>
        <i x="154" s="1"/>
        <i x="155" s="1"/>
        <i x="156" s="1"/>
        <i x="157" s="1"/>
        <i x="1211" s="1"/>
        <i x="1212" s="1"/>
        <i x="1213" s="1"/>
        <i x="1214" s="1"/>
        <i x="1215" s="1"/>
        <i x="1216" s="1"/>
        <i x="648" s="1"/>
        <i x="649" s="1"/>
        <i x="299" s="1"/>
        <i x="650" s="1"/>
        <i x="300" s="1"/>
        <i x="301" s="1"/>
        <i x="302" s="1"/>
        <i x="303" s="1"/>
        <i x="123" s="1"/>
        <i x="34" s="1"/>
        <i x="35" s="1"/>
        <i x="36" s="1"/>
        <i x="37" s="1"/>
        <i x="38" s="1"/>
        <i x="39" s="1"/>
        <i x="40" s="1"/>
        <i x="651" s="1"/>
        <i x="652" s="1"/>
        <i x="653" s="1"/>
        <i x="770" s="1"/>
        <i x="771" s="1"/>
        <i x="772" s="1"/>
        <i x="654" s="1"/>
        <i x="655" s="1"/>
        <i x="656" s="1"/>
        <i x="657" s="1"/>
        <i x="658" s="1"/>
        <i x="773" s="1"/>
        <i x="659" s="1"/>
        <i x="660" s="1"/>
        <i x="661" s="1"/>
        <i x="662" s="1"/>
        <i x="663" s="1"/>
        <i x="664" s="1"/>
        <i x="665" s="1"/>
        <i x="666" s="1"/>
        <i x="667" s="1"/>
        <i x="668" s="1"/>
        <i x="774" s="1"/>
        <i x="775" s="1"/>
        <i x="776" s="1"/>
        <i x="669" s="1"/>
        <i x="670" s="1"/>
        <i x="671" s="1"/>
        <i x="158" s="1"/>
        <i x="159" s="1"/>
        <i x="160" s="1"/>
        <i x="161" s="1"/>
        <i x="162" s="1"/>
        <i x="163" s="1"/>
        <i x="164" s="1"/>
        <i x="165" s="1"/>
        <i x="166" s="1"/>
        <i x="167" s="1"/>
        <i x="168" s="1"/>
        <i x="169" s="1"/>
        <i x="170" s="1"/>
        <i x="171" s="1"/>
        <i x="172" s="1"/>
        <i x="173" s="1"/>
        <i x="174" s="1"/>
        <i x="175" s="1"/>
        <i x="176" s="1"/>
        <i x="177" s="1"/>
        <i x="672" s="1"/>
        <i x="673" s="1"/>
        <i x="674" s="1"/>
        <i x="675" s="1"/>
        <i x="676" s="1"/>
        <i x="677" s="1"/>
        <i x="678" s="1"/>
        <i x="679" s="1"/>
        <i x="680" s="1"/>
        <i x="681" s="1"/>
        <i x="682" s="1"/>
        <i x="683" s="1"/>
        <i x="684" s="1"/>
        <i x="685" s="1"/>
        <i x="686" s="1"/>
        <i x="687" s="1"/>
        <i x="688" s="1"/>
        <i x="689" s="1"/>
        <i x="304" s="1"/>
        <i x="305" s="1"/>
        <i x="306" s="1"/>
        <i x="307" s="1"/>
        <i x="308" s="1"/>
        <i x="41" s="1"/>
        <i x="42" s="1"/>
        <i x="197" s="1"/>
        <i x="690" s="1"/>
        <i x="691" s="1"/>
        <i x="692" s="1"/>
        <i x="43" s="1"/>
        <i x="44" s="1"/>
        <i x="45" s="1"/>
        <i x="46" s="1"/>
        <i x="47" s="1"/>
        <i x="48" s="1"/>
        <i x="693" s="1"/>
        <i x="694" s="1"/>
        <i x="695" s="1"/>
        <i x="696" s="1"/>
        <i x="697" s="1"/>
        <i x="698" s="1"/>
        <i x="49" s="1"/>
        <i x="699" s="1"/>
        <i x="700" s="1"/>
        <i x="701" s="1"/>
        <i x="702" s="1"/>
        <i x="703" s="1"/>
        <i x="704" s="1"/>
        <i x="705" s="1"/>
        <i x="706" s="1"/>
        <i x="707" s="1"/>
        <i x="708" s="1"/>
        <i x="709" s="1"/>
        <i x="710" s="1"/>
        <i x="711" s="1"/>
        <i x="712" s="1"/>
        <i x="713" s="1"/>
        <i x="714" s="1"/>
        <i x="715" s="1"/>
        <i x="716" s="1"/>
        <i x="717" s="1"/>
        <i x="718" s="1"/>
        <i x="719" s="1"/>
        <i x="720" s="1"/>
        <i x="721" s="1"/>
        <i x="309" s="1"/>
        <i x="1217" s="1"/>
        <i x="1218" s="1"/>
        <i x="1219" s="1"/>
        <i x="1220" s="1"/>
        <i x="1221" s="1"/>
        <i x="1222" s="1"/>
        <i x="1223" s="1"/>
        <i x="1224" s="1"/>
        <i x="1225" s="1"/>
        <i x="722" s="1"/>
        <i x="723" s="1"/>
        <i x="994" s="1"/>
        <i x="995" s="1"/>
        <i x="1226" s="1"/>
        <i x="1227" s="1"/>
        <i x="1228" s="1"/>
        <i x="1229" s="1"/>
        <i x="1230" s="1"/>
        <i x="1231" s="1"/>
        <i x="1232" s="1"/>
        <i x="1233" s="1"/>
        <i x="1234" s="1"/>
        <i x="1235" s="1"/>
        <i x="1236" s="1"/>
        <i x="1237" s="1"/>
        <i x="1238" s="1"/>
        <i x="1239" s="1"/>
        <i x="1240" s="1"/>
        <i x="1241" s="1"/>
        <i x="1242" s="1"/>
        <i x="1243" s="1"/>
        <i x="1244" s="1"/>
        <i x="1245" s="1"/>
        <i x="1246" s="1"/>
        <i x="1247" s="1"/>
        <i x="1248" s="1"/>
        <i x="1249" s="1"/>
        <i x="1250" s="1"/>
        <i x="1251" s="1"/>
        <i x="1252" s="1"/>
        <i x="1253" s="1"/>
        <i x="1254" s="1"/>
        <i x="1255" s="1"/>
        <i x="1256" s="1"/>
        <i x="1257" s="1"/>
        <i x="724" s="1"/>
        <i x="340" s="1"/>
        <i x="341" s="1"/>
        <i x="1258" s="1"/>
        <i x="725" s="1"/>
        <i x="310" s="1"/>
        <i x="311" s="1"/>
        <i x="312" s="1"/>
        <i x="1259" s="1"/>
        <i x="1260" s="1"/>
        <i x="1261" s="1"/>
        <i x="1262" s="1"/>
        <i x="1263" s="1"/>
        <i x="1264" s="1"/>
        <i x="1265" s="1"/>
        <i x="1266" s="1"/>
        <i x="1267" s="1"/>
        <i x="1268" s="1"/>
        <i x="1269" s="1"/>
        <i x="1270" s="1"/>
        <i x="1271" s="1"/>
        <i x="1272" s="1"/>
        <i x="1273" s="1"/>
        <i x="1274" s="1"/>
        <i x="1275" s="1"/>
        <i x="1276" s="1"/>
        <i x="996" s="1"/>
        <i x="997" s="1"/>
        <i x="1277" s="1"/>
        <i x="313" s="1"/>
        <i x="314" s="1"/>
        <i x="315" s="1"/>
        <i x="726" s="1"/>
        <i x="727" s="1"/>
        <i x="240" s="1"/>
        <i x="241" s="1"/>
        <i x="242" s="1"/>
        <i x="243" s="1"/>
        <i x="244" s="1"/>
        <i x="245" s="1"/>
        <i x="246" s="1"/>
        <i x="1278" s="1"/>
        <i x="1279" s="1"/>
        <i x="1280" s="1"/>
        <i x="1281" s="1"/>
        <i x="1282" s="1"/>
        <i x="1283" s="1"/>
        <i x="1284" s="1"/>
        <i x="1285" s="1"/>
        <i x="316" s="1"/>
        <i x="317" s="1"/>
        <i x="318" s="1"/>
        <i x="319" s="1"/>
        <i x="320" s="1"/>
        <i x="321" s="1"/>
        <i x="322" s="1"/>
        <i x="323" s="1"/>
        <i x="998" s="1"/>
        <i x="1286" s="1"/>
        <i x="1287" s="1"/>
        <i x="1288" s="1"/>
        <i x="1289" s="1"/>
        <i x="1290" s="1"/>
        <i x="1291" s="1"/>
        <i x="1292" s="1"/>
        <i x="1293" s="1"/>
        <i x="1294" s="1"/>
        <i x="1295" s="1"/>
        <i x="1296" s="1"/>
        <i x="1297" s="1"/>
        <i x="728" s="1"/>
        <i x="729" s="1"/>
        <i x="730" s="1"/>
        <i x="731" s="1"/>
        <i x="198" s="1"/>
        <i x="199" s="1"/>
        <i x="200" s="1"/>
        <i x="201" s="1"/>
        <i x="202" s="1"/>
        <i x="203" s="1"/>
        <i x="204" s="1"/>
        <i x="205" s="1"/>
        <i x="206" s="1"/>
        <i x="207" s="1"/>
        <i x="208" s="1"/>
        <i x="999" s="1"/>
        <i x="1000" s="1"/>
        <i x="1001" s="1"/>
        <i x="1002" s="1"/>
        <i x="1003" s="1"/>
        <i x="1004" s="1"/>
        <i x="1005" s="1"/>
        <i x="1006" s="1"/>
        <i x="1007" s="1"/>
        <i x="1008" s="1"/>
        <i x="1009" s="1"/>
        <i x="1010" s="1"/>
        <i x="1011" s="1"/>
        <i x="1012" s="1"/>
        <i x="1013" s="1"/>
        <i x="1388" s="1"/>
        <i x="1389" s="1"/>
        <i x="1390" s="1"/>
        <i x="1391" s="1"/>
        <i x="1392" s="1"/>
        <i x="1393" s="1"/>
        <i x="1394" s="1"/>
        <i x="1395" s="1"/>
        <i x="1396" s="1"/>
        <i x="1397" s="1"/>
        <i x="1398" s="1"/>
        <i x="1399" s="1"/>
        <i x="1400" s="1"/>
        <i x="1401" s="1"/>
        <i x="1402" s="1"/>
        <i x="1403" s="1"/>
        <i x="1404" s="1"/>
        <i x="732" s="1"/>
        <i x="733" s="1"/>
        <i x="734" s="1"/>
        <i x="735" s="1"/>
        <i x="736" s="1"/>
        <i x="737" s="1"/>
        <i x="738" s="1"/>
        <i x="739" s="1"/>
        <i x="740" s="1"/>
        <i x="741" s="1"/>
        <i x="742" s="1"/>
        <i x="743" s="1"/>
        <i x="744" s="1"/>
        <i x="745" s="1"/>
        <i x="746" s="1"/>
        <i x="747" s="1"/>
        <i x="748" s="1"/>
        <i x="749" s="1"/>
        <i x="750" s="1"/>
        <i x="751" s="1"/>
        <i x="752" s="1"/>
        <i x="753" s="1"/>
        <i x="754"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visi" xr10:uid="{4FD33E3B-A977-4FB1-92D3-3758A8E37F34}" sourceName="Divisi">
  <pivotTables>
    <pivotTable tabId="14" name="PivotTable3"/>
    <pivotTable tabId="14" name="PivotTable5"/>
  </pivotTables>
  <data>
    <tabular pivotCacheId="629382389">
      <items count="10">
        <i x="0" s="1"/>
        <i x="1" s="1"/>
        <i x="2" s="1"/>
        <i x="3" s="1"/>
        <i x="4" s="1"/>
        <i x="5" s="1"/>
        <i x="6" s="1"/>
        <i x="7" s="1"/>
        <i x="8" s="1"/>
        <i x="9"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de_FM" xr10:uid="{6DBBE0D6-9DC2-4E4C-ADFE-3D80FB1B234A}" sourceName="Kode_FM">
  <pivotTables>
    <pivotTable tabId="14" name="PivotTable3"/>
    <pivotTable tabId="14" name="PivotTable5"/>
  </pivotTables>
  <data>
    <tabular pivotCacheId="629382389">
      <items count="20">
        <i x="14" s="1"/>
        <i x="15" s="1"/>
        <i x="0" s="1"/>
        <i x="9" s="1"/>
        <i x="10" s="1"/>
        <i x="11" s="1"/>
        <i x="12" s="1"/>
        <i x="13" s="1"/>
        <i x="16" s="1"/>
        <i x="17" s="1"/>
        <i x="18" s="1"/>
        <i x="1" s="1"/>
        <i x="19" s="1"/>
        <i x="2" s="1"/>
        <i x="3" s="1"/>
        <i x="4" s="1"/>
        <i x="5" s="1"/>
        <i x="6" s="1"/>
        <i x="7" s="1"/>
        <i x="8"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Nama_Sparepart" xr10:uid="{86D05AA7-375B-4D75-89C1-45EFFBF49342}" cache="Slicer_Nama_Sparepart" caption="Nama_Sparepart" startItem="57" rowHeight="247650"/>
  <slicer name="Divisi" xr10:uid="{B99F433F-FB70-4DDC-87DF-5ED435EA2BDD}" cache="Slicer_Divisi" caption="Divisi" startItem="2" rowHeight="247650"/>
  <slicer name="Kode_FM" xr10:uid="{62068AD3-777C-45C3-82BB-6D948303833D}" cache="Slicer_Kode_FM" caption="Kode_FM" rowHeight="24765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microsoft.com/office/2007/relationships/slicer" Target="../slicers/slicer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ED5E6-56E5-4D76-9356-CA15E5EC5EE2}">
  <sheetPr>
    <pageSetUpPr fitToPage="1"/>
  </sheetPr>
  <dimension ref="A1:IU2156"/>
  <sheetViews>
    <sheetView showGridLines="0" zoomScale="115" zoomScaleNormal="115" zoomScaleSheetLayoutView="90" workbookViewId="0">
      <pane ySplit="6" topLeftCell="A1433" activePane="bottomLeft" state="frozen"/>
      <selection activeCell="C106" sqref="C106"/>
      <selection pane="bottomLeft" activeCell="C1439" sqref="C1439"/>
    </sheetView>
  </sheetViews>
  <sheetFormatPr defaultColWidth="1.5546875" defaultRowHeight="13.2" x14ac:dyDescent="0.25"/>
  <cols>
    <col min="1" max="1" width="5.6640625" style="55" customWidth="1"/>
    <col min="2" max="2" width="14.6640625" style="55" customWidth="1"/>
    <col min="3" max="3" width="43.88671875" style="56" bestFit="1" customWidth="1"/>
    <col min="4" max="4" width="6.33203125" style="55" customWidth="1"/>
    <col min="5" max="6" width="19" style="57" customWidth="1"/>
    <col min="7" max="7" width="14.109375" style="57" customWidth="1"/>
    <col min="8" max="8" width="26.33203125" style="58" customWidth="1"/>
    <col min="9" max="11" width="1.5546875" style="59" customWidth="1"/>
    <col min="12" max="12" width="3.44140625" style="56" customWidth="1"/>
    <col min="13" max="13" width="3.44140625" style="59" customWidth="1"/>
    <col min="14" max="16" width="3.44140625" style="56" customWidth="1"/>
    <col min="17" max="255" width="1.5546875" style="56"/>
    <col min="256" max="256" width="5.6640625" style="56" customWidth="1"/>
    <col min="257" max="257" width="14.6640625" style="56" customWidth="1"/>
    <col min="258" max="258" width="43.88671875" style="56" bestFit="1" customWidth="1"/>
    <col min="259" max="259" width="6.33203125" style="56" customWidth="1"/>
    <col min="260" max="260" width="0" style="56" hidden="1" customWidth="1"/>
    <col min="261" max="261" width="19" style="56" customWidth="1"/>
    <col min="262" max="262" width="0" style="56" hidden="1" customWidth="1"/>
    <col min="263" max="263" width="14.109375" style="56" customWidth="1"/>
    <col min="264" max="264" width="26.33203125" style="56" customWidth="1"/>
    <col min="265" max="267" width="1.5546875" style="56"/>
    <col min="268" max="272" width="3.44140625" style="56" customWidth="1"/>
    <col min="273" max="511" width="1.5546875" style="56"/>
    <col min="512" max="512" width="5.6640625" style="56" customWidth="1"/>
    <col min="513" max="513" width="14.6640625" style="56" customWidth="1"/>
    <col min="514" max="514" width="43.88671875" style="56" bestFit="1" customWidth="1"/>
    <col min="515" max="515" width="6.33203125" style="56" customWidth="1"/>
    <col min="516" max="516" width="0" style="56" hidden="1" customWidth="1"/>
    <col min="517" max="517" width="19" style="56" customWidth="1"/>
    <col min="518" max="518" width="0" style="56" hidden="1" customWidth="1"/>
    <col min="519" max="519" width="14.109375" style="56" customWidth="1"/>
    <col min="520" max="520" width="26.33203125" style="56" customWidth="1"/>
    <col min="521" max="523" width="1.5546875" style="56"/>
    <col min="524" max="528" width="3.44140625" style="56" customWidth="1"/>
    <col min="529" max="767" width="1.5546875" style="56"/>
    <col min="768" max="768" width="5.6640625" style="56" customWidth="1"/>
    <col min="769" max="769" width="14.6640625" style="56" customWidth="1"/>
    <col min="770" max="770" width="43.88671875" style="56" bestFit="1" customWidth="1"/>
    <col min="771" max="771" width="6.33203125" style="56" customWidth="1"/>
    <col min="772" max="772" width="0" style="56" hidden="1" customWidth="1"/>
    <col min="773" max="773" width="19" style="56" customWidth="1"/>
    <col min="774" max="774" width="0" style="56" hidden="1" customWidth="1"/>
    <col min="775" max="775" width="14.109375" style="56" customWidth="1"/>
    <col min="776" max="776" width="26.33203125" style="56" customWidth="1"/>
    <col min="777" max="779" width="1.5546875" style="56"/>
    <col min="780" max="784" width="3.44140625" style="56" customWidth="1"/>
    <col min="785" max="1023" width="1.5546875" style="56"/>
    <col min="1024" max="1024" width="5.6640625" style="56" customWidth="1"/>
    <col min="1025" max="1025" width="14.6640625" style="56" customWidth="1"/>
    <col min="1026" max="1026" width="43.88671875" style="56" bestFit="1" customWidth="1"/>
    <col min="1027" max="1027" width="6.33203125" style="56" customWidth="1"/>
    <col min="1028" max="1028" width="0" style="56" hidden="1" customWidth="1"/>
    <col min="1029" max="1029" width="19" style="56" customWidth="1"/>
    <col min="1030" max="1030" width="0" style="56" hidden="1" customWidth="1"/>
    <col min="1031" max="1031" width="14.109375" style="56" customWidth="1"/>
    <col min="1032" max="1032" width="26.33203125" style="56" customWidth="1"/>
    <col min="1033" max="1035" width="1.5546875" style="56"/>
    <col min="1036" max="1040" width="3.44140625" style="56" customWidth="1"/>
    <col min="1041" max="1279" width="1.5546875" style="56"/>
    <col min="1280" max="1280" width="5.6640625" style="56" customWidth="1"/>
    <col min="1281" max="1281" width="14.6640625" style="56" customWidth="1"/>
    <col min="1282" max="1282" width="43.88671875" style="56" bestFit="1" customWidth="1"/>
    <col min="1283" max="1283" width="6.33203125" style="56" customWidth="1"/>
    <col min="1284" max="1284" width="0" style="56" hidden="1" customWidth="1"/>
    <col min="1285" max="1285" width="19" style="56" customWidth="1"/>
    <col min="1286" max="1286" width="0" style="56" hidden="1" customWidth="1"/>
    <col min="1287" max="1287" width="14.109375" style="56" customWidth="1"/>
    <col min="1288" max="1288" width="26.33203125" style="56" customWidth="1"/>
    <col min="1289" max="1291" width="1.5546875" style="56"/>
    <col min="1292" max="1296" width="3.44140625" style="56" customWidth="1"/>
    <col min="1297" max="1535" width="1.5546875" style="56"/>
    <col min="1536" max="1536" width="5.6640625" style="56" customWidth="1"/>
    <col min="1537" max="1537" width="14.6640625" style="56" customWidth="1"/>
    <col min="1538" max="1538" width="43.88671875" style="56" bestFit="1" customWidth="1"/>
    <col min="1539" max="1539" width="6.33203125" style="56" customWidth="1"/>
    <col min="1540" max="1540" width="0" style="56" hidden="1" customWidth="1"/>
    <col min="1541" max="1541" width="19" style="56" customWidth="1"/>
    <col min="1542" max="1542" width="0" style="56" hidden="1" customWidth="1"/>
    <col min="1543" max="1543" width="14.109375" style="56" customWidth="1"/>
    <col min="1544" max="1544" width="26.33203125" style="56" customWidth="1"/>
    <col min="1545" max="1547" width="1.5546875" style="56"/>
    <col min="1548" max="1552" width="3.44140625" style="56" customWidth="1"/>
    <col min="1553" max="1791" width="1.5546875" style="56"/>
    <col min="1792" max="1792" width="5.6640625" style="56" customWidth="1"/>
    <col min="1793" max="1793" width="14.6640625" style="56" customWidth="1"/>
    <col min="1794" max="1794" width="43.88671875" style="56" bestFit="1" customWidth="1"/>
    <col min="1795" max="1795" width="6.33203125" style="56" customWidth="1"/>
    <col min="1796" max="1796" width="0" style="56" hidden="1" customWidth="1"/>
    <col min="1797" max="1797" width="19" style="56" customWidth="1"/>
    <col min="1798" max="1798" width="0" style="56" hidden="1" customWidth="1"/>
    <col min="1799" max="1799" width="14.109375" style="56" customWidth="1"/>
    <col min="1800" max="1800" width="26.33203125" style="56" customWidth="1"/>
    <col min="1801" max="1803" width="1.5546875" style="56"/>
    <col min="1804" max="1808" width="3.44140625" style="56" customWidth="1"/>
    <col min="1809" max="2047" width="1.5546875" style="56"/>
    <col min="2048" max="2048" width="5.6640625" style="56" customWidth="1"/>
    <col min="2049" max="2049" width="14.6640625" style="56" customWidth="1"/>
    <col min="2050" max="2050" width="43.88671875" style="56" bestFit="1" customWidth="1"/>
    <col min="2051" max="2051" width="6.33203125" style="56" customWidth="1"/>
    <col min="2052" max="2052" width="0" style="56" hidden="1" customWidth="1"/>
    <col min="2053" max="2053" width="19" style="56" customWidth="1"/>
    <col min="2054" max="2054" width="0" style="56" hidden="1" customWidth="1"/>
    <col min="2055" max="2055" width="14.109375" style="56" customWidth="1"/>
    <col min="2056" max="2056" width="26.33203125" style="56" customWidth="1"/>
    <col min="2057" max="2059" width="1.5546875" style="56"/>
    <col min="2060" max="2064" width="3.44140625" style="56" customWidth="1"/>
    <col min="2065" max="2303" width="1.5546875" style="56"/>
    <col min="2304" max="2304" width="5.6640625" style="56" customWidth="1"/>
    <col min="2305" max="2305" width="14.6640625" style="56" customWidth="1"/>
    <col min="2306" max="2306" width="43.88671875" style="56" bestFit="1" customWidth="1"/>
    <col min="2307" max="2307" width="6.33203125" style="56" customWidth="1"/>
    <col min="2308" max="2308" width="0" style="56" hidden="1" customWidth="1"/>
    <col min="2309" max="2309" width="19" style="56" customWidth="1"/>
    <col min="2310" max="2310" width="0" style="56" hidden="1" customWidth="1"/>
    <col min="2311" max="2311" width="14.109375" style="56" customWidth="1"/>
    <col min="2312" max="2312" width="26.33203125" style="56" customWidth="1"/>
    <col min="2313" max="2315" width="1.5546875" style="56"/>
    <col min="2316" max="2320" width="3.44140625" style="56" customWidth="1"/>
    <col min="2321" max="2559" width="1.5546875" style="56"/>
    <col min="2560" max="2560" width="5.6640625" style="56" customWidth="1"/>
    <col min="2561" max="2561" width="14.6640625" style="56" customWidth="1"/>
    <col min="2562" max="2562" width="43.88671875" style="56" bestFit="1" customWidth="1"/>
    <col min="2563" max="2563" width="6.33203125" style="56" customWidth="1"/>
    <col min="2564" max="2564" width="0" style="56" hidden="1" customWidth="1"/>
    <col min="2565" max="2565" width="19" style="56" customWidth="1"/>
    <col min="2566" max="2566" width="0" style="56" hidden="1" customWidth="1"/>
    <col min="2567" max="2567" width="14.109375" style="56" customWidth="1"/>
    <col min="2568" max="2568" width="26.33203125" style="56" customWidth="1"/>
    <col min="2569" max="2571" width="1.5546875" style="56"/>
    <col min="2572" max="2576" width="3.44140625" style="56" customWidth="1"/>
    <col min="2577" max="2815" width="1.5546875" style="56"/>
    <col min="2816" max="2816" width="5.6640625" style="56" customWidth="1"/>
    <col min="2817" max="2817" width="14.6640625" style="56" customWidth="1"/>
    <col min="2818" max="2818" width="43.88671875" style="56" bestFit="1" customWidth="1"/>
    <col min="2819" max="2819" width="6.33203125" style="56" customWidth="1"/>
    <col min="2820" max="2820" width="0" style="56" hidden="1" customWidth="1"/>
    <col min="2821" max="2821" width="19" style="56" customWidth="1"/>
    <col min="2822" max="2822" width="0" style="56" hidden="1" customWidth="1"/>
    <col min="2823" max="2823" width="14.109375" style="56" customWidth="1"/>
    <col min="2824" max="2824" width="26.33203125" style="56" customWidth="1"/>
    <col min="2825" max="2827" width="1.5546875" style="56"/>
    <col min="2828" max="2832" width="3.44140625" style="56" customWidth="1"/>
    <col min="2833" max="3071" width="1.5546875" style="56"/>
    <col min="3072" max="3072" width="5.6640625" style="56" customWidth="1"/>
    <col min="3073" max="3073" width="14.6640625" style="56" customWidth="1"/>
    <col min="3074" max="3074" width="43.88671875" style="56" bestFit="1" customWidth="1"/>
    <col min="3075" max="3075" width="6.33203125" style="56" customWidth="1"/>
    <col min="3076" max="3076" width="0" style="56" hidden="1" customWidth="1"/>
    <col min="3077" max="3077" width="19" style="56" customWidth="1"/>
    <col min="3078" max="3078" width="0" style="56" hidden="1" customWidth="1"/>
    <col min="3079" max="3079" width="14.109375" style="56" customWidth="1"/>
    <col min="3080" max="3080" width="26.33203125" style="56" customWidth="1"/>
    <col min="3081" max="3083" width="1.5546875" style="56"/>
    <col min="3084" max="3088" width="3.44140625" style="56" customWidth="1"/>
    <col min="3089" max="3327" width="1.5546875" style="56"/>
    <col min="3328" max="3328" width="5.6640625" style="56" customWidth="1"/>
    <col min="3329" max="3329" width="14.6640625" style="56" customWidth="1"/>
    <col min="3330" max="3330" width="43.88671875" style="56" bestFit="1" customWidth="1"/>
    <col min="3331" max="3331" width="6.33203125" style="56" customWidth="1"/>
    <col min="3332" max="3332" width="0" style="56" hidden="1" customWidth="1"/>
    <col min="3333" max="3333" width="19" style="56" customWidth="1"/>
    <col min="3334" max="3334" width="0" style="56" hidden="1" customWidth="1"/>
    <col min="3335" max="3335" width="14.109375" style="56" customWidth="1"/>
    <col min="3336" max="3336" width="26.33203125" style="56" customWidth="1"/>
    <col min="3337" max="3339" width="1.5546875" style="56"/>
    <col min="3340" max="3344" width="3.44140625" style="56" customWidth="1"/>
    <col min="3345" max="3583" width="1.5546875" style="56"/>
    <col min="3584" max="3584" width="5.6640625" style="56" customWidth="1"/>
    <col min="3585" max="3585" width="14.6640625" style="56" customWidth="1"/>
    <col min="3586" max="3586" width="43.88671875" style="56" bestFit="1" customWidth="1"/>
    <col min="3587" max="3587" width="6.33203125" style="56" customWidth="1"/>
    <col min="3588" max="3588" width="0" style="56" hidden="1" customWidth="1"/>
    <col min="3589" max="3589" width="19" style="56" customWidth="1"/>
    <col min="3590" max="3590" width="0" style="56" hidden="1" customWidth="1"/>
    <col min="3591" max="3591" width="14.109375" style="56" customWidth="1"/>
    <col min="3592" max="3592" width="26.33203125" style="56" customWidth="1"/>
    <col min="3593" max="3595" width="1.5546875" style="56"/>
    <col min="3596" max="3600" width="3.44140625" style="56" customWidth="1"/>
    <col min="3601" max="3839" width="1.5546875" style="56"/>
    <col min="3840" max="3840" width="5.6640625" style="56" customWidth="1"/>
    <col min="3841" max="3841" width="14.6640625" style="56" customWidth="1"/>
    <col min="3842" max="3842" width="43.88671875" style="56" bestFit="1" customWidth="1"/>
    <col min="3843" max="3843" width="6.33203125" style="56" customWidth="1"/>
    <col min="3844" max="3844" width="0" style="56" hidden="1" customWidth="1"/>
    <col min="3845" max="3845" width="19" style="56" customWidth="1"/>
    <col min="3846" max="3846" width="0" style="56" hidden="1" customWidth="1"/>
    <col min="3847" max="3847" width="14.109375" style="56" customWidth="1"/>
    <col min="3848" max="3848" width="26.33203125" style="56" customWidth="1"/>
    <col min="3849" max="3851" width="1.5546875" style="56"/>
    <col min="3852" max="3856" width="3.44140625" style="56" customWidth="1"/>
    <col min="3857" max="4095" width="1.5546875" style="56"/>
    <col min="4096" max="4096" width="5.6640625" style="56" customWidth="1"/>
    <col min="4097" max="4097" width="14.6640625" style="56" customWidth="1"/>
    <col min="4098" max="4098" width="43.88671875" style="56" bestFit="1" customWidth="1"/>
    <col min="4099" max="4099" width="6.33203125" style="56" customWidth="1"/>
    <col min="4100" max="4100" width="0" style="56" hidden="1" customWidth="1"/>
    <col min="4101" max="4101" width="19" style="56" customWidth="1"/>
    <col min="4102" max="4102" width="0" style="56" hidden="1" customWidth="1"/>
    <col min="4103" max="4103" width="14.109375" style="56" customWidth="1"/>
    <col min="4104" max="4104" width="26.33203125" style="56" customWidth="1"/>
    <col min="4105" max="4107" width="1.5546875" style="56"/>
    <col min="4108" max="4112" width="3.44140625" style="56" customWidth="1"/>
    <col min="4113" max="4351" width="1.5546875" style="56"/>
    <col min="4352" max="4352" width="5.6640625" style="56" customWidth="1"/>
    <col min="4353" max="4353" width="14.6640625" style="56" customWidth="1"/>
    <col min="4354" max="4354" width="43.88671875" style="56" bestFit="1" customWidth="1"/>
    <col min="4355" max="4355" width="6.33203125" style="56" customWidth="1"/>
    <col min="4356" max="4356" width="0" style="56" hidden="1" customWidth="1"/>
    <col min="4357" max="4357" width="19" style="56" customWidth="1"/>
    <col min="4358" max="4358" width="0" style="56" hidden="1" customWidth="1"/>
    <col min="4359" max="4359" width="14.109375" style="56" customWidth="1"/>
    <col min="4360" max="4360" width="26.33203125" style="56" customWidth="1"/>
    <col min="4361" max="4363" width="1.5546875" style="56"/>
    <col min="4364" max="4368" width="3.44140625" style="56" customWidth="1"/>
    <col min="4369" max="4607" width="1.5546875" style="56"/>
    <col min="4608" max="4608" width="5.6640625" style="56" customWidth="1"/>
    <col min="4609" max="4609" width="14.6640625" style="56" customWidth="1"/>
    <col min="4610" max="4610" width="43.88671875" style="56" bestFit="1" customWidth="1"/>
    <col min="4611" max="4611" width="6.33203125" style="56" customWidth="1"/>
    <col min="4612" max="4612" width="0" style="56" hidden="1" customWidth="1"/>
    <col min="4613" max="4613" width="19" style="56" customWidth="1"/>
    <col min="4614" max="4614" width="0" style="56" hidden="1" customWidth="1"/>
    <col min="4615" max="4615" width="14.109375" style="56" customWidth="1"/>
    <col min="4616" max="4616" width="26.33203125" style="56" customWidth="1"/>
    <col min="4617" max="4619" width="1.5546875" style="56"/>
    <col min="4620" max="4624" width="3.44140625" style="56" customWidth="1"/>
    <col min="4625" max="4863" width="1.5546875" style="56"/>
    <col min="4864" max="4864" width="5.6640625" style="56" customWidth="1"/>
    <col min="4865" max="4865" width="14.6640625" style="56" customWidth="1"/>
    <col min="4866" max="4866" width="43.88671875" style="56" bestFit="1" customWidth="1"/>
    <col min="4867" max="4867" width="6.33203125" style="56" customWidth="1"/>
    <col min="4868" max="4868" width="0" style="56" hidden="1" customWidth="1"/>
    <col min="4869" max="4869" width="19" style="56" customWidth="1"/>
    <col min="4870" max="4870" width="0" style="56" hidden="1" customWidth="1"/>
    <col min="4871" max="4871" width="14.109375" style="56" customWidth="1"/>
    <col min="4872" max="4872" width="26.33203125" style="56" customWidth="1"/>
    <col min="4873" max="4875" width="1.5546875" style="56"/>
    <col min="4876" max="4880" width="3.44140625" style="56" customWidth="1"/>
    <col min="4881" max="5119" width="1.5546875" style="56"/>
    <col min="5120" max="5120" width="5.6640625" style="56" customWidth="1"/>
    <col min="5121" max="5121" width="14.6640625" style="56" customWidth="1"/>
    <col min="5122" max="5122" width="43.88671875" style="56" bestFit="1" customWidth="1"/>
    <col min="5123" max="5123" width="6.33203125" style="56" customWidth="1"/>
    <col min="5124" max="5124" width="0" style="56" hidden="1" customWidth="1"/>
    <col min="5125" max="5125" width="19" style="56" customWidth="1"/>
    <col min="5126" max="5126" width="0" style="56" hidden="1" customWidth="1"/>
    <col min="5127" max="5127" width="14.109375" style="56" customWidth="1"/>
    <col min="5128" max="5128" width="26.33203125" style="56" customWidth="1"/>
    <col min="5129" max="5131" width="1.5546875" style="56"/>
    <col min="5132" max="5136" width="3.44140625" style="56" customWidth="1"/>
    <col min="5137" max="5375" width="1.5546875" style="56"/>
    <col min="5376" max="5376" width="5.6640625" style="56" customWidth="1"/>
    <col min="5377" max="5377" width="14.6640625" style="56" customWidth="1"/>
    <col min="5378" max="5378" width="43.88671875" style="56" bestFit="1" customWidth="1"/>
    <col min="5379" max="5379" width="6.33203125" style="56" customWidth="1"/>
    <col min="5380" max="5380" width="0" style="56" hidden="1" customWidth="1"/>
    <col min="5381" max="5381" width="19" style="56" customWidth="1"/>
    <col min="5382" max="5382" width="0" style="56" hidden="1" customWidth="1"/>
    <col min="5383" max="5383" width="14.109375" style="56" customWidth="1"/>
    <col min="5384" max="5384" width="26.33203125" style="56" customWidth="1"/>
    <col min="5385" max="5387" width="1.5546875" style="56"/>
    <col min="5388" max="5392" width="3.44140625" style="56" customWidth="1"/>
    <col min="5393" max="5631" width="1.5546875" style="56"/>
    <col min="5632" max="5632" width="5.6640625" style="56" customWidth="1"/>
    <col min="5633" max="5633" width="14.6640625" style="56" customWidth="1"/>
    <col min="5634" max="5634" width="43.88671875" style="56" bestFit="1" customWidth="1"/>
    <col min="5635" max="5635" width="6.33203125" style="56" customWidth="1"/>
    <col min="5636" max="5636" width="0" style="56" hidden="1" customWidth="1"/>
    <col min="5637" max="5637" width="19" style="56" customWidth="1"/>
    <col min="5638" max="5638" width="0" style="56" hidden="1" customWidth="1"/>
    <col min="5639" max="5639" width="14.109375" style="56" customWidth="1"/>
    <col min="5640" max="5640" width="26.33203125" style="56" customWidth="1"/>
    <col min="5641" max="5643" width="1.5546875" style="56"/>
    <col min="5644" max="5648" width="3.44140625" style="56" customWidth="1"/>
    <col min="5649" max="5887" width="1.5546875" style="56"/>
    <col min="5888" max="5888" width="5.6640625" style="56" customWidth="1"/>
    <col min="5889" max="5889" width="14.6640625" style="56" customWidth="1"/>
    <col min="5890" max="5890" width="43.88671875" style="56" bestFit="1" customWidth="1"/>
    <col min="5891" max="5891" width="6.33203125" style="56" customWidth="1"/>
    <col min="5892" max="5892" width="0" style="56" hidden="1" customWidth="1"/>
    <col min="5893" max="5893" width="19" style="56" customWidth="1"/>
    <col min="5894" max="5894" width="0" style="56" hidden="1" customWidth="1"/>
    <col min="5895" max="5895" width="14.109375" style="56" customWidth="1"/>
    <col min="5896" max="5896" width="26.33203125" style="56" customWidth="1"/>
    <col min="5897" max="5899" width="1.5546875" style="56"/>
    <col min="5900" max="5904" width="3.44140625" style="56" customWidth="1"/>
    <col min="5905" max="6143" width="1.5546875" style="56"/>
    <col min="6144" max="6144" width="5.6640625" style="56" customWidth="1"/>
    <col min="6145" max="6145" width="14.6640625" style="56" customWidth="1"/>
    <col min="6146" max="6146" width="43.88671875" style="56" bestFit="1" customWidth="1"/>
    <col min="6147" max="6147" width="6.33203125" style="56" customWidth="1"/>
    <col min="6148" max="6148" width="0" style="56" hidden="1" customWidth="1"/>
    <col min="6149" max="6149" width="19" style="56" customWidth="1"/>
    <col min="6150" max="6150" width="0" style="56" hidden="1" customWidth="1"/>
    <col min="6151" max="6151" width="14.109375" style="56" customWidth="1"/>
    <col min="6152" max="6152" width="26.33203125" style="56" customWidth="1"/>
    <col min="6153" max="6155" width="1.5546875" style="56"/>
    <col min="6156" max="6160" width="3.44140625" style="56" customWidth="1"/>
    <col min="6161" max="6399" width="1.5546875" style="56"/>
    <col min="6400" max="6400" width="5.6640625" style="56" customWidth="1"/>
    <col min="6401" max="6401" width="14.6640625" style="56" customWidth="1"/>
    <col min="6402" max="6402" width="43.88671875" style="56" bestFit="1" customWidth="1"/>
    <col min="6403" max="6403" width="6.33203125" style="56" customWidth="1"/>
    <col min="6404" max="6404" width="0" style="56" hidden="1" customWidth="1"/>
    <col min="6405" max="6405" width="19" style="56" customWidth="1"/>
    <col min="6406" max="6406" width="0" style="56" hidden="1" customWidth="1"/>
    <col min="6407" max="6407" width="14.109375" style="56" customWidth="1"/>
    <col min="6408" max="6408" width="26.33203125" style="56" customWidth="1"/>
    <col min="6409" max="6411" width="1.5546875" style="56"/>
    <col min="6412" max="6416" width="3.44140625" style="56" customWidth="1"/>
    <col min="6417" max="6655" width="1.5546875" style="56"/>
    <col min="6656" max="6656" width="5.6640625" style="56" customWidth="1"/>
    <col min="6657" max="6657" width="14.6640625" style="56" customWidth="1"/>
    <col min="6658" max="6658" width="43.88671875" style="56" bestFit="1" customWidth="1"/>
    <col min="6659" max="6659" width="6.33203125" style="56" customWidth="1"/>
    <col min="6660" max="6660" width="0" style="56" hidden="1" customWidth="1"/>
    <col min="6661" max="6661" width="19" style="56" customWidth="1"/>
    <col min="6662" max="6662" width="0" style="56" hidden="1" customWidth="1"/>
    <col min="6663" max="6663" width="14.109375" style="56" customWidth="1"/>
    <col min="6664" max="6664" width="26.33203125" style="56" customWidth="1"/>
    <col min="6665" max="6667" width="1.5546875" style="56"/>
    <col min="6668" max="6672" width="3.44140625" style="56" customWidth="1"/>
    <col min="6673" max="6911" width="1.5546875" style="56"/>
    <col min="6912" max="6912" width="5.6640625" style="56" customWidth="1"/>
    <col min="6913" max="6913" width="14.6640625" style="56" customWidth="1"/>
    <col min="6914" max="6914" width="43.88671875" style="56" bestFit="1" customWidth="1"/>
    <col min="6915" max="6915" width="6.33203125" style="56" customWidth="1"/>
    <col min="6916" max="6916" width="0" style="56" hidden="1" customWidth="1"/>
    <col min="6917" max="6917" width="19" style="56" customWidth="1"/>
    <col min="6918" max="6918" width="0" style="56" hidden="1" customWidth="1"/>
    <col min="6919" max="6919" width="14.109375" style="56" customWidth="1"/>
    <col min="6920" max="6920" width="26.33203125" style="56" customWidth="1"/>
    <col min="6921" max="6923" width="1.5546875" style="56"/>
    <col min="6924" max="6928" width="3.44140625" style="56" customWidth="1"/>
    <col min="6929" max="7167" width="1.5546875" style="56"/>
    <col min="7168" max="7168" width="5.6640625" style="56" customWidth="1"/>
    <col min="7169" max="7169" width="14.6640625" style="56" customWidth="1"/>
    <col min="7170" max="7170" width="43.88671875" style="56" bestFit="1" customWidth="1"/>
    <col min="7171" max="7171" width="6.33203125" style="56" customWidth="1"/>
    <col min="7172" max="7172" width="0" style="56" hidden="1" customWidth="1"/>
    <col min="7173" max="7173" width="19" style="56" customWidth="1"/>
    <col min="7174" max="7174" width="0" style="56" hidden="1" customWidth="1"/>
    <col min="7175" max="7175" width="14.109375" style="56" customWidth="1"/>
    <col min="7176" max="7176" width="26.33203125" style="56" customWidth="1"/>
    <col min="7177" max="7179" width="1.5546875" style="56"/>
    <col min="7180" max="7184" width="3.44140625" style="56" customWidth="1"/>
    <col min="7185" max="7423" width="1.5546875" style="56"/>
    <col min="7424" max="7424" width="5.6640625" style="56" customWidth="1"/>
    <col min="7425" max="7425" width="14.6640625" style="56" customWidth="1"/>
    <col min="7426" max="7426" width="43.88671875" style="56" bestFit="1" customWidth="1"/>
    <col min="7427" max="7427" width="6.33203125" style="56" customWidth="1"/>
    <col min="7428" max="7428" width="0" style="56" hidden="1" customWidth="1"/>
    <col min="7429" max="7429" width="19" style="56" customWidth="1"/>
    <col min="7430" max="7430" width="0" style="56" hidden="1" customWidth="1"/>
    <col min="7431" max="7431" width="14.109375" style="56" customWidth="1"/>
    <col min="7432" max="7432" width="26.33203125" style="56" customWidth="1"/>
    <col min="7433" max="7435" width="1.5546875" style="56"/>
    <col min="7436" max="7440" width="3.44140625" style="56" customWidth="1"/>
    <col min="7441" max="7679" width="1.5546875" style="56"/>
    <col min="7680" max="7680" width="5.6640625" style="56" customWidth="1"/>
    <col min="7681" max="7681" width="14.6640625" style="56" customWidth="1"/>
    <col min="7682" max="7682" width="43.88671875" style="56" bestFit="1" customWidth="1"/>
    <col min="7683" max="7683" width="6.33203125" style="56" customWidth="1"/>
    <col min="7684" max="7684" width="0" style="56" hidden="1" customWidth="1"/>
    <col min="7685" max="7685" width="19" style="56" customWidth="1"/>
    <col min="7686" max="7686" width="0" style="56" hidden="1" customWidth="1"/>
    <col min="7687" max="7687" width="14.109375" style="56" customWidth="1"/>
    <col min="7688" max="7688" width="26.33203125" style="56" customWidth="1"/>
    <col min="7689" max="7691" width="1.5546875" style="56"/>
    <col min="7692" max="7696" width="3.44140625" style="56" customWidth="1"/>
    <col min="7697" max="7935" width="1.5546875" style="56"/>
    <col min="7936" max="7936" width="5.6640625" style="56" customWidth="1"/>
    <col min="7937" max="7937" width="14.6640625" style="56" customWidth="1"/>
    <col min="7938" max="7938" width="43.88671875" style="56" bestFit="1" customWidth="1"/>
    <col min="7939" max="7939" width="6.33203125" style="56" customWidth="1"/>
    <col min="7940" max="7940" width="0" style="56" hidden="1" customWidth="1"/>
    <col min="7941" max="7941" width="19" style="56" customWidth="1"/>
    <col min="7942" max="7942" width="0" style="56" hidden="1" customWidth="1"/>
    <col min="7943" max="7943" width="14.109375" style="56" customWidth="1"/>
    <col min="7944" max="7944" width="26.33203125" style="56" customWidth="1"/>
    <col min="7945" max="7947" width="1.5546875" style="56"/>
    <col min="7948" max="7952" width="3.44140625" style="56" customWidth="1"/>
    <col min="7953" max="8191" width="1.5546875" style="56"/>
    <col min="8192" max="8192" width="5.6640625" style="56" customWidth="1"/>
    <col min="8193" max="8193" width="14.6640625" style="56" customWidth="1"/>
    <col min="8194" max="8194" width="43.88671875" style="56" bestFit="1" customWidth="1"/>
    <col min="8195" max="8195" width="6.33203125" style="56" customWidth="1"/>
    <col min="8196" max="8196" width="0" style="56" hidden="1" customWidth="1"/>
    <col min="8197" max="8197" width="19" style="56" customWidth="1"/>
    <col min="8198" max="8198" width="0" style="56" hidden="1" customWidth="1"/>
    <col min="8199" max="8199" width="14.109375" style="56" customWidth="1"/>
    <col min="8200" max="8200" width="26.33203125" style="56" customWidth="1"/>
    <col min="8201" max="8203" width="1.5546875" style="56"/>
    <col min="8204" max="8208" width="3.44140625" style="56" customWidth="1"/>
    <col min="8209" max="8447" width="1.5546875" style="56"/>
    <col min="8448" max="8448" width="5.6640625" style="56" customWidth="1"/>
    <col min="8449" max="8449" width="14.6640625" style="56" customWidth="1"/>
    <col min="8450" max="8450" width="43.88671875" style="56" bestFit="1" customWidth="1"/>
    <col min="8451" max="8451" width="6.33203125" style="56" customWidth="1"/>
    <col min="8452" max="8452" width="0" style="56" hidden="1" customWidth="1"/>
    <col min="8453" max="8453" width="19" style="56" customWidth="1"/>
    <col min="8454" max="8454" width="0" style="56" hidden="1" customWidth="1"/>
    <col min="8455" max="8455" width="14.109375" style="56" customWidth="1"/>
    <col min="8456" max="8456" width="26.33203125" style="56" customWidth="1"/>
    <col min="8457" max="8459" width="1.5546875" style="56"/>
    <col min="8460" max="8464" width="3.44140625" style="56" customWidth="1"/>
    <col min="8465" max="8703" width="1.5546875" style="56"/>
    <col min="8704" max="8704" width="5.6640625" style="56" customWidth="1"/>
    <col min="8705" max="8705" width="14.6640625" style="56" customWidth="1"/>
    <col min="8706" max="8706" width="43.88671875" style="56" bestFit="1" customWidth="1"/>
    <col min="8707" max="8707" width="6.33203125" style="56" customWidth="1"/>
    <col min="8708" max="8708" width="0" style="56" hidden="1" customWidth="1"/>
    <col min="8709" max="8709" width="19" style="56" customWidth="1"/>
    <col min="8710" max="8710" width="0" style="56" hidden="1" customWidth="1"/>
    <col min="8711" max="8711" width="14.109375" style="56" customWidth="1"/>
    <col min="8712" max="8712" width="26.33203125" style="56" customWidth="1"/>
    <col min="8713" max="8715" width="1.5546875" style="56"/>
    <col min="8716" max="8720" width="3.44140625" style="56" customWidth="1"/>
    <col min="8721" max="8959" width="1.5546875" style="56"/>
    <col min="8960" max="8960" width="5.6640625" style="56" customWidth="1"/>
    <col min="8961" max="8961" width="14.6640625" style="56" customWidth="1"/>
    <col min="8962" max="8962" width="43.88671875" style="56" bestFit="1" customWidth="1"/>
    <col min="8963" max="8963" width="6.33203125" style="56" customWidth="1"/>
    <col min="8964" max="8964" width="0" style="56" hidden="1" customWidth="1"/>
    <col min="8965" max="8965" width="19" style="56" customWidth="1"/>
    <col min="8966" max="8966" width="0" style="56" hidden="1" customWidth="1"/>
    <col min="8967" max="8967" width="14.109375" style="56" customWidth="1"/>
    <col min="8968" max="8968" width="26.33203125" style="56" customWidth="1"/>
    <col min="8969" max="8971" width="1.5546875" style="56"/>
    <col min="8972" max="8976" width="3.44140625" style="56" customWidth="1"/>
    <col min="8977" max="9215" width="1.5546875" style="56"/>
    <col min="9216" max="9216" width="5.6640625" style="56" customWidth="1"/>
    <col min="9217" max="9217" width="14.6640625" style="56" customWidth="1"/>
    <col min="9218" max="9218" width="43.88671875" style="56" bestFit="1" customWidth="1"/>
    <col min="9219" max="9219" width="6.33203125" style="56" customWidth="1"/>
    <col min="9220" max="9220" width="0" style="56" hidden="1" customWidth="1"/>
    <col min="9221" max="9221" width="19" style="56" customWidth="1"/>
    <col min="9222" max="9222" width="0" style="56" hidden="1" customWidth="1"/>
    <col min="9223" max="9223" width="14.109375" style="56" customWidth="1"/>
    <col min="9224" max="9224" width="26.33203125" style="56" customWidth="1"/>
    <col min="9225" max="9227" width="1.5546875" style="56"/>
    <col min="9228" max="9232" width="3.44140625" style="56" customWidth="1"/>
    <col min="9233" max="9471" width="1.5546875" style="56"/>
    <col min="9472" max="9472" width="5.6640625" style="56" customWidth="1"/>
    <col min="9473" max="9473" width="14.6640625" style="56" customWidth="1"/>
    <col min="9474" max="9474" width="43.88671875" style="56" bestFit="1" customWidth="1"/>
    <col min="9475" max="9475" width="6.33203125" style="56" customWidth="1"/>
    <col min="9476" max="9476" width="0" style="56" hidden="1" customWidth="1"/>
    <col min="9477" max="9477" width="19" style="56" customWidth="1"/>
    <col min="9478" max="9478" width="0" style="56" hidden="1" customWidth="1"/>
    <col min="9479" max="9479" width="14.109375" style="56" customWidth="1"/>
    <col min="9480" max="9480" width="26.33203125" style="56" customWidth="1"/>
    <col min="9481" max="9483" width="1.5546875" style="56"/>
    <col min="9484" max="9488" width="3.44140625" style="56" customWidth="1"/>
    <col min="9489" max="9727" width="1.5546875" style="56"/>
    <col min="9728" max="9728" width="5.6640625" style="56" customWidth="1"/>
    <col min="9729" max="9729" width="14.6640625" style="56" customWidth="1"/>
    <col min="9730" max="9730" width="43.88671875" style="56" bestFit="1" customWidth="1"/>
    <col min="9731" max="9731" width="6.33203125" style="56" customWidth="1"/>
    <col min="9732" max="9732" width="0" style="56" hidden="1" customWidth="1"/>
    <col min="9733" max="9733" width="19" style="56" customWidth="1"/>
    <col min="9734" max="9734" width="0" style="56" hidden="1" customWidth="1"/>
    <col min="9735" max="9735" width="14.109375" style="56" customWidth="1"/>
    <col min="9736" max="9736" width="26.33203125" style="56" customWidth="1"/>
    <col min="9737" max="9739" width="1.5546875" style="56"/>
    <col min="9740" max="9744" width="3.44140625" style="56" customWidth="1"/>
    <col min="9745" max="9983" width="1.5546875" style="56"/>
    <col min="9984" max="9984" width="5.6640625" style="56" customWidth="1"/>
    <col min="9985" max="9985" width="14.6640625" style="56" customWidth="1"/>
    <col min="9986" max="9986" width="43.88671875" style="56" bestFit="1" customWidth="1"/>
    <col min="9987" max="9987" width="6.33203125" style="56" customWidth="1"/>
    <col min="9988" max="9988" width="0" style="56" hidden="1" customWidth="1"/>
    <col min="9989" max="9989" width="19" style="56" customWidth="1"/>
    <col min="9990" max="9990" width="0" style="56" hidden="1" customWidth="1"/>
    <col min="9991" max="9991" width="14.109375" style="56" customWidth="1"/>
    <col min="9992" max="9992" width="26.33203125" style="56" customWidth="1"/>
    <col min="9993" max="9995" width="1.5546875" style="56"/>
    <col min="9996" max="10000" width="3.44140625" style="56" customWidth="1"/>
    <col min="10001" max="10239" width="1.5546875" style="56"/>
    <col min="10240" max="10240" width="5.6640625" style="56" customWidth="1"/>
    <col min="10241" max="10241" width="14.6640625" style="56" customWidth="1"/>
    <col min="10242" max="10242" width="43.88671875" style="56" bestFit="1" customWidth="1"/>
    <col min="10243" max="10243" width="6.33203125" style="56" customWidth="1"/>
    <col min="10244" max="10244" width="0" style="56" hidden="1" customWidth="1"/>
    <col min="10245" max="10245" width="19" style="56" customWidth="1"/>
    <col min="10246" max="10246" width="0" style="56" hidden="1" customWidth="1"/>
    <col min="10247" max="10247" width="14.109375" style="56" customWidth="1"/>
    <col min="10248" max="10248" width="26.33203125" style="56" customWidth="1"/>
    <col min="10249" max="10251" width="1.5546875" style="56"/>
    <col min="10252" max="10256" width="3.44140625" style="56" customWidth="1"/>
    <col min="10257" max="10495" width="1.5546875" style="56"/>
    <col min="10496" max="10496" width="5.6640625" style="56" customWidth="1"/>
    <col min="10497" max="10497" width="14.6640625" style="56" customWidth="1"/>
    <col min="10498" max="10498" width="43.88671875" style="56" bestFit="1" customWidth="1"/>
    <col min="10499" max="10499" width="6.33203125" style="56" customWidth="1"/>
    <col min="10500" max="10500" width="0" style="56" hidden="1" customWidth="1"/>
    <col min="10501" max="10501" width="19" style="56" customWidth="1"/>
    <col min="10502" max="10502" width="0" style="56" hidden="1" customWidth="1"/>
    <col min="10503" max="10503" width="14.109375" style="56" customWidth="1"/>
    <col min="10504" max="10504" width="26.33203125" style="56" customWidth="1"/>
    <col min="10505" max="10507" width="1.5546875" style="56"/>
    <col min="10508" max="10512" width="3.44140625" style="56" customWidth="1"/>
    <col min="10513" max="10751" width="1.5546875" style="56"/>
    <col min="10752" max="10752" width="5.6640625" style="56" customWidth="1"/>
    <col min="10753" max="10753" width="14.6640625" style="56" customWidth="1"/>
    <col min="10754" max="10754" width="43.88671875" style="56" bestFit="1" customWidth="1"/>
    <col min="10755" max="10755" width="6.33203125" style="56" customWidth="1"/>
    <col min="10756" max="10756" width="0" style="56" hidden="1" customWidth="1"/>
    <col min="10757" max="10757" width="19" style="56" customWidth="1"/>
    <col min="10758" max="10758" width="0" style="56" hidden="1" customWidth="1"/>
    <col min="10759" max="10759" width="14.109375" style="56" customWidth="1"/>
    <col min="10760" max="10760" width="26.33203125" style="56" customWidth="1"/>
    <col min="10761" max="10763" width="1.5546875" style="56"/>
    <col min="10764" max="10768" width="3.44140625" style="56" customWidth="1"/>
    <col min="10769" max="11007" width="1.5546875" style="56"/>
    <col min="11008" max="11008" width="5.6640625" style="56" customWidth="1"/>
    <col min="11009" max="11009" width="14.6640625" style="56" customWidth="1"/>
    <col min="11010" max="11010" width="43.88671875" style="56" bestFit="1" customWidth="1"/>
    <col min="11011" max="11011" width="6.33203125" style="56" customWidth="1"/>
    <col min="11012" max="11012" width="0" style="56" hidden="1" customWidth="1"/>
    <col min="11013" max="11013" width="19" style="56" customWidth="1"/>
    <col min="11014" max="11014" width="0" style="56" hidden="1" customWidth="1"/>
    <col min="11015" max="11015" width="14.109375" style="56" customWidth="1"/>
    <col min="11016" max="11016" width="26.33203125" style="56" customWidth="1"/>
    <col min="11017" max="11019" width="1.5546875" style="56"/>
    <col min="11020" max="11024" width="3.44140625" style="56" customWidth="1"/>
    <col min="11025" max="11263" width="1.5546875" style="56"/>
    <col min="11264" max="11264" width="5.6640625" style="56" customWidth="1"/>
    <col min="11265" max="11265" width="14.6640625" style="56" customWidth="1"/>
    <col min="11266" max="11266" width="43.88671875" style="56" bestFit="1" customWidth="1"/>
    <col min="11267" max="11267" width="6.33203125" style="56" customWidth="1"/>
    <col min="11268" max="11268" width="0" style="56" hidden="1" customWidth="1"/>
    <col min="11269" max="11269" width="19" style="56" customWidth="1"/>
    <col min="11270" max="11270" width="0" style="56" hidden="1" customWidth="1"/>
    <col min="11271" max="11271" width="14.109375" style="56" customWidth="1"/>
    <col min="11272" max="11272" width="26.33203125" style="56" customWidth="1"/>
    <col min="11273" max="11275" width="1.5546875" style="56"/>
    <col min="11276" max="11280" width="3.44140625" style="56" customWidth="1"/>
    <col min="11281" max="11519" width="1.5546875" style="56"/>
    <col min="11520" max="11520" width="5.6640625" style="56" customWidth="1"/>
    <col min="11521" max="11521" width="14.6640625" style="56" customWidth="1"/>
    <col min="11522" max="11522" width="43.88671875" style="56" bestFit="1" customWidth="1"/>
    <col min="11523" max="11523" width="6.33203125" style="56" customWidth="1"/>
    <col min="11524" max="11524" width="0" style="56" hidden="1" customWidth="1"/>
    <col min="11525" max="11525" width="19" style="56" customWidth="1"/>
    <col min="11526" max="11526" width="0" style="56" hidden="1" customWidth="1"/>
    <col min="11527" max="11527" width="14.109375" style="56" customWidth="1"/>
    <col min="11528" max="11528" width="26.33203125" style="56" customWidth="1"/>
    <col min="11529" max="11531" width="1.5546875" style="56"/>
    <col min="11532" max="11536" width="3.44140625" style="56" customWidth="1"/>
    <col min="11537" max="11775" width="1.5546875" style="56"/>
    <col min="11776" max="11776" width="5.6640625" style="56" customWidth="1"/>
    <col min="11777" max="11777" width="14.6640625" style="56" customWidth="1"/>
    <col min="11778" max="11778" width="43.88671875" style="56" bestFit="1" customWidth="1"/>
    <col min="11779" max="11779" width="6.33203125" style="56" customWidth="1"/>
    <col min="11780" max="11780" width="0" style="56" hidden="1" customWidth="1"/>
    <col min="11781" max="11781" width="19" style="56" customWidth="1"/>
    <col min="11782" max="11782" width="0" style="56" hidden="1" customWidth="1"/>
    <col min="11783" max="11783" width="14.109375" style="56" customWidth="1"/>
    <col min="11784" max="11784" width="26.33203125" style="56" customWidth="1"/>
    <col min="11785" max="11787" width="1.5546875" style="56"/>
    <col min="11788" max="11792" width="3.44140625" style="56" customWidth="1"/>
    <col min="11793" max="12031" width="1.5546875" style="56"/>
    <col min="12032" max="12032" width="5.6640625" style="56" customWidth="1"/>
    <col min="12033" max="12033" width="14.6640625" style="56" customWidth="1"/>
    <col min="12034" max="12034" width="43.88671875" style="56" bestFit="1" customWidth="1"/>
    <col min="12035" max="12035" width="6.33203125" style="56" customWidth="1"/>
    <col min="12036" max="12036" width="0" style="56" hidden="1" customWidth="1"/>
    <col min="12037" max="12037" width="19" style="56" customWidth="1"/>
    <col min="12038" max="12038" width="0" style="56" hidden="1" customWidth="1"/>
    <col min="12039" max="12039" width="14.109375" style="56" customWidth="1"/>
    <col min="12040" max="12040" width="26.33203125" style="56" customWidth="1"/>
    <col min="12041" max="12043" width="1.5546875" style="56"/>
    <col min="12044" max="12048" width="3.44140625" style="56" customWidth="1"/>
    <col min="12049" max="12287" width="1.5546875" style="56"/>
    <col min="12288" max="12288" width="5.6640625" style="56" customWidth="1"/>
    <col min="12289" max="12289" width="14.6640625" style="56" customWidth="1"/>
    <col min="12290" max="12290" width="43.88671875" style="56" bestFit="1" customWidth="1"/>
    <col min="12291" max="12291" width="6.33203125" style="56" customWidth="1"/>
    <col min="12292" max="12292" width="0" style="56" hidden="1" customWidth="1"/>
    <col min="12293" max="12293" width="19" style="56" customWidth="1"/>
    <col min="12294" max="12294" width="0" style="56" hidden="1" customWidth="1"/>
    <col min="12295" max="12295" width="14.109375" style="56" customWidth="1"/>
    <col min="12296" max="12296" width="26.33203125" style="56" customWidth="1"/>
    <col min="12297" max="12299" width="1.5546875" style="56"/>
    <col min="12300" max="12304" width="3.44140625" style="56" customWidth="1"/>
    <col min="12305" max="12543" width="1.5546875" style="56"/>
    <col min="12544" max="12544" width="5.6640625" style="56" customWidth="1"/>
    <col min="12545" max="12545" width="14.6640625" style="56" customWidth="1"/>
    <col min="12546" max="12546" width="43.88671875" style="56" bestFit="1" customWidth="1"/>
    <col min="12547" max="12547" width="6.33203125" style="56" customWidth="1"/>
    <col min="12548" max="12548" width="0" style="56" hidden="1" customWidth="1"/>
    <col min="12549" max="12549" width="19" style="56" customWidth="1"/>
    <col min="12550" max="12550" width="0" style="56" hidden="1" customWidth="1"/>
    <col min="12551" max="12551" width="14.109375" style="56" customWidth="1"/>
    <col min="12552" max="12552" width="26.33203125" style="56" customWidth="1"/>
    <col min="12553" max="12555" width="1.5546875" style="56"/>
    <col min="12556" max="12560" width="3.44140625" style="56" customWidth="1"/>
    <col min="12561" max="12799" width="1.5546875" style="56"/>
    <col min="12800" max="12800" width="5.6640625" style="56" customWidth="1"/>
    <col min="12801" max="12801" width="14.6640625" style="56" customWidth="1"/>
    <col min="12802" max="12802" width="43.88671875" style="56" bestFit="1" customWidth="1"/>
    <col min="12803" max="12803" width="6.33203125" style="56" customWidth="1"/>
    <col min="12804" max="12804" width="0" style="56" hidden="1" customWidth="1"/>
    <col min="12805" max="12805" width="19" style="56" customWidth="1"/>
    <col min="12806" max="12806" width="0" style="56" hidden="1" customWidth="1"/>
    <col min="12807" max="12807" width="14.109375" style="56" customWidth="1"/>
    <col min="12808" max="12808" width="26.33203125" style="56" customWidth="1"/>
    <col min="12809" max="12811" width="1.5546875" style="56"/>
    <col min="12812" max="12816" width="3.44140625" style="56" customWidth="1"/>
    <col min="12817" max="13055" width="1.5546875" style="56"/>
    <col min="13056" max="13056" width="5.6640625" style="56" customWidth="1"/>
    <col min="13057" max="13057" width="14.6640625" style="56" customWidth="1"/>
    <col min="13058" max="13058" width="43.88671875" style="56" bestFit="1" customWidth="1"/>
    <col min="13059" max="13059" width="6.33203125" style="56" customWidth="1"/>
    <col min="13060" max="13060" width="0" style="56" hidden="1" customWidth="1"/>
    <col min="13061" max="13061" width="19" style="56" customWidth="1"/>
    <col min="13062" max="13062" width="0" style="56" hidden="1" customWidth="1"/>
    <col min="13063" max="13063" width="14.109375" style="56" customWidth="1"/>
    <col min="13064" max="13064" width="26.33203125" style="56" customWidth="1"/>
    <col min="13065" max="13067" width="1.5546875" style="56"/>
    <col min="13068" max="13072" width="3.44140625" style="56" customWidth="1"/>
    <col min="13073" max="13311" width="1.5546875" style="56"/>
    <col min="13312" max="13312" width="5.6640625" style="56" customWidth="1"/>
    <col min="13313" max="13313" width="14.6640625" style="56" customWidth="1"/>
    <col min="13314" max="13314" width="43.88671875" style="56" bestFit="1" customWidth="1"/>
    <col min="13315" max="13315" width="6.33203125" style="56" customWidth="1"/>
    <col min="13316" max="13316" width="0" style="56" hidden="1" customWidth="1"/>
    <col min="13317" max="13317" width="19" style="56" customWidth="1"/>
    <col min="13318" max="13318" width="0" style="56" hidden="1" customWidth="1"/>
    <col min="13319" max="13319" width="14.109375" style="56" customWidth="1"/>
    <col min="13320" max="13320" width="26.33203125" style="56" customWidth="1"/>
    <col min="13321" max="13323" width="1.5546875" style="56"/>
    <col min="13324" max="13328" width="3.44140625" style="56" customWidth="1"/>
    <col min="13329" max="13567" width="1.5546875" style="56"/>
    <col min="13568" max="13568" width="5.6640625" style="56" customWidth="1"/>
    <col min="13569" max="13569" width="14.6640625" style="56" customWidth="1"/>
    <col min="13570" max="13570" width="43.88671875" style="56" bestFit="1" customWidth="1"/>
    <col min="13571" max="13571" width="6.33203125" style="56" customWidth="1"/>
    <col min="13572" max="13572" width="0" style="56" hidden="1" customWidth="1"/>
    <col min="13573" max="13573" width="19" style="56" customWidth="1"/>
    <col min="13574" max="13574" width="0" style="56" hidden="1" customWidth="1"/>
    <col min="13575" max="13575" width="14.109375" style="56" customWidth="1"/>
    <col min="13576" max="13576" width="26.33203125" style="56" customWidth="1"/>
    <col min="13577" max="13579" width="1.5546875" style="56"/>
    <col min="13580" max="13584" width="3.44140625" style="56" customWidth="1"/>
    <col min="13585" max="13823" width="1.5546875" style="56"/>
    <col min="13824" max="13824" width="5.6640625" style="56" customWidth="1"/>
    <col min="13825" max="13825" width="14.6640625" style="56" customWidth="1"/>
    <col min="13826" max="13826" width="43.88671875" style="56" bestFit="1" customWidth="1"/>
    <col min="13827" max="13827" width="6.33203125" style="56" customWidth="1"/>
    <col min="13828" max="13828" width="0" style="56" hidden="1" customWidth="1"/>
    <col min="13829" max="13829" width="19" style="56" customWidth="1"/>
    <col min="13830" max="13830" width="0" style="56" hidden="1" customWidth="1"/>
    <col min="13831" max="13831" width="14.109375" style="56" customWidth="1"/>
    <col min="13832" max="13832" width="26.33203125" style="56" customWidth="1"/>
    <col min="13833" max="13835" width="1.5546875" style="56"/>
    <col min="13836" max="13840" width="3.44140625" style="56" customWidth="1"/>
    <col min="13841" max="14079" width="1.5546875" style="56"/>
    <col min="14080" max="14080" width="5.6640625" style="56" customWidth="1"/>
    <col min="14081" max="14081" width="14.6640625" style="56" customWidth="1"/>
    <col min="14082" max="14082" width="43.88671875" style="56" bestFit="1" customWidth="1"/>
    <col min="14083" max="14083" width="6.33203125" style="56" customWidth="1"/>
    <col min="14084" max="14084" width="0" style="56" hidden="1" customWidth="1"/>
    <col min="14085" max="14085" width="19" style="56" customWidth="1"/>
    <col min="14086" max="14086" width="0" style="56" hidden="1" customWidth="1"/>
    <col min="14087" max="14087" width="14.109375" style="56" customWidth="1"/>
    <col min="14088" max="14088" width="26.33203125" style="56" customWidth="1"/>
    <col min="14089" max="14091" width="1.5546875" style="56"/>
    <col min="14092" max="14096" width="3.44140625" style="56" customWidth="1"/>
    <col min="14097" max="14335" width="1.5546875" style="56"/>
    <col min="14336" max="14336" width="5.6640625" style="56" customWidth="1"/>
    <col min="14337" max="14337" width="14.6640625" style="56" customWidth="1"/>
    <col min="14338" max="14338" width="43.88671875" style="56" bestFit="1" customWidth="1"/>
    <col min="14339" max="14339" width="6.33203125" style="56" customWidth="1"/>
    <col min="14340" max="14340" width="0" style="56" hidden="1" customWidth="1"/>
    <col min="14341" max="14341" width="19" style="56" customWidth="1"/>
    <col min="14342" max="14342" width="0" style="56" hidden="1" customWidth="1"/>
    <col min="14343" max="14343" width="14.109375" style="56" customWidth="1"/>
    <col min="14344" max="14344" width="26.33203125" style="56" customWidth="1"/>
    <col min="14345" max="14347" width="1.5546875" style="56"/>
    <col min="14348" max="14352" width="3.44140625" style="56" customWidth="1"/>
    <col min="14353" max="14591" width="1.5546875" style="56"/>
    <col min="14592" max="14592" width="5.6640625" style="56" customWidth="1"/>
    <col min="14593" max="14593" width="14.6640625" style="56" customWidth="1"/>
    <col min="14594" max="14594" width="43.88671875" style="56" bestFit="1" customWidth="1"/>
    <col min="14595" max="14595" width="6.33203125" style="56" customWidth="1"/>
    <col min="14596" max="14596" width="0" style="56" hidden="1" customWidth="1"/>
    <col min="14597" max="14597" width="19" style="56" customWidth="1"/>
    <col min="14598" max="14598" width="0" style="56" hidden="1" customWidth="1"/>
    <col min="14599" max="14599" width="14.109375" style="56" customWidth="1"/>
    <col min="14600" max="14600" width="26.33203125" style="56" customWidth="1"/>
    <col min="14601" max="14603" width="1.5546875" style="56"/>
    <col min="14604" max="14608" width="3.44140625" style="56" customWidth="1"/>
    <col min="14609" max="14847" width="1.5546875" style="56"/>
    <col min="14848" max="14848" width="5.6640625" style="56" customWidth="1"/>
    <col min="14849" max="14849" width="14.6640625" style="56" customWidth="1"/>
    <col min="14850" max="14850" width="43.88671875" style="56" bestFit="1" customWidth="1"/>
    <col min="14851" max="14851" width="6.33203125" style="56" customWidth="1"/>
    <col min="14852" max="14852" width="0" style="56" hidden="1" customWidth="1"/>
    <col min="14853" max="14853" width="19" style="56" customWidth="1"/>
    <col min="14854" max="14854" width="0" style="56" hidden="1" customWidth="1"/>
    <col min="14855" max="14855" width="14.109375" style="56" customWidth="1"/>
    <col min="14856" max="14856" width="26.33203125" style="56" customWidth="1"/>
    <col min="14857" max="14859" width="1.5546875" style="56"/>
    <col min="14860" max="14864" width="3.44140625" style="56" customWidth="1"/>
    <col min="14865" max="15103" width="1.5546875" style="56"/>
    <col min="15104" max="15104" width="5.6640625" style="56" customWidth="1"/>
    <col min="15105" max="15105" width="14.6640625" style="56" customWidth="1"/>
    <col min="15106" max="15106" width="43.88671875" style="56" bestFit="1" customWidth="1"/>
    <col min="15107" max="15107" width="6.33203125" style="56" customWidth="1"/>
    <col min="15108" max="15108" width="0" style="56" hidden="1" customWidth="1"/>
    <col min="15109" max="15109" width="19" style="56" customWidth="1"/>
    <col min="15110" max="15110" width="0" style="56" hidden="1" customWidth="1"/>
    <col min="15111" max="15111" width="14.109375" style="56" customWidth="1"/>
    <col min="15112" max="15112" width="26.33203125" style="56" customWidth="1"/>
    <col min="15113" max="15115" width="1.5546875" style="56"/>
    <col min="15116" max="15120" width="3.44140625" style="56" customWidth="1"/>
    <col min="15121" max="15359" width="1.5546875" style="56"/>
    <col min="15360" max="15360" width="5.6640625" style="56" customWidth="1"/>
    <col min="15361" max="15361" width="14.6640625" style="56" customWidth="1"/>
    <col min="15362" max="15362" width="43.88671875" style="56" bestFit="1" customWidth="1"/>
    <col min="15363" max="15363" width="6.33203125" style="56" customWidth="1"/>
    <col min="15364" max="15364" width="0" style="56" hidden="1" customWidth="1"/>
    <col min="15365" max="15365" width="19" style="56" customWidth="1"/>
    <col min="15366" max="15366" width="0" style="56" hidden="1" customWidth="1"/>
    <col min="15367" max="15367" width="14.109375" style="56" customWidth="1"/>
    <col min="15368" max="15368" width="26.33203125" style="56" customWidth="1"/>
    <col min="15369" max="15371" width="1.5546875" style="56"/>
    <col min="15372" max="15376" width="3.44140625" style="56" customWidth="1"/>
    <col min="15377" max="15615" width="1.5546875" style="56"/>
    <col min="15616" max="15616" width="5.6640625" style="56" customWidth="1"/>
    <col min="15617" max="15617" width="14.6640625" style="56" customWidth="1"/>
    <col min="15618" max="15618" width="43.88671875" style="56" bestFit="1" customWidth="1"/>
    <col min="15619" max="15619" width="6.33203125" style="56" customWidth="1"/>
    <col min="15620" max="15620" width="0" style="56" hidden="1" customWidth="1"/>
    <col min="15621" max="15621" width="19" style="56" customWidth="1"/>
    <col min="15622" max="15622" width="0" style="56" hidden="1" customWidth="1"/>
    <col min="15623" max="15623" width="14.109375" style="56" customWidth="1"/>
    <col min="15624" max="15624" width="26.33203125" style="56" customWidth="1"/>
    <col min="15625" max="15627" width="1.5546875" style="56"/>
    <col min="15628" max="15632" width="3.44140625" style="56" customWidth="1"/>
    <col min="15633" max="15871" width="1.5546875" style="56"/>
    <col min="15872" max="15872" width="5.6640625" style="56" customWidth="1"/>
    <col min="15873" max="15873" width="14.6640625" style="56" customWidth="1"/>
    <col min="15874" max="15874" width="43.88671875" style="56" bestFit="1" customWidth="1"/>
    <col min="15875" max="15875" width="6.33203125" style="56" customWidth="1"/>
    <col min="15876" max="15876" width="0" style="56" hidden="1" customWidth="1"/>
    <col min="15877" max="15877" width="19" style="56" customWidth="1"/>
    <col min="15878" max="15878" width="0" style="56" hidden="1" customWidth="1"/>
    <col min="15879" max="15879" width="14.109375" style="56" customWidth="1"/>
    <col min="15880" max="15880" width="26.33203125" style="56" customWidth="1"/>
    <col min="15881" max="15883" width="1.5546875" style="56"/>
    <col min="15884" max="15888" width="3.44140625" style="56" customWidth="1"/>
    <col min="15889" max="16127" width="1.5546875" style="56"/>
    <col min="16128" max="16128" width="5.6640625" style="56" customWidth="1"/>
    <col min="16129" max="16129" width="14.6640625" style="56" customWidth="1"/>
    <col min="16130" max="16130" width="43.88671875" style="56" bestFit="1" customWidth="1"/>
    <col min="16131" max="16131" width="6.33203125" style="56" customWidth="1"/>
    <col min="16132" max="16132" width="0" style="56" hidden="1" customWidth="1"/>
    <col min="16133" max="16133" width="19" style="56" customWidth="1"/>
    <col min="16134" max="16134" width="0" style="56" hidden="1" customWidth="1"/>
    <col min="16135" max="16135" width="14.109375" style="56" customWidth="1"/>
    <col min="16136" max="16136" width="26.33203125" style="56" customWidth="1"/>
    <col min="16137" max="16139" width="1.5546875" style="56"/>
    <col min="16140" max="16144" width="3.44140625" style="56" customWidth="1"/>
    <col min="16145" max="16384" width="1.5546875" style="56"/>
  </cols>
  <sheetData>
    <row r="1" spans="1:13" s="9" customFormat="1" ht="24" customHeight="1" x14ac:dyDescent="0.2">
      <c r="A1" s="245" t="str">
        <f>+'[1]Penerimaan Pembelian SPP'!A1:H1</f>
        <v>PT INDO TRANS ABDIMAS</v>
      </c>
      <c r="B1" s="245"/>
      <c r="C1" s="245"/>
      <c r="D1" s="245"/>
      <c r="E1" s="245"/>
      <c r="F1" s="245"/>
      <c r="G1" s="245"/>
      <c r="H1" s="7"/>
      <c r="I1" s="8"/>
      <c r="J1" s="8"/>
      <c r="K1" s="8"/>
      <c r="M1" s="8"/>
    </row>
    <row r="2" spans="1:13" s="9" customFormat="1" ht="15.75" customHeight="1" x14ac:dyDescent="0.2">
      <c r="A2" s="246" t="s">
        <v>76</v>
      </c>
      <c r="B2" s="246"/>
      <c r="C2" s="246"/>
      <c r="D2" s="246"/>
      <c r="E2" s="246"/>
      <c r="F2" s="246"/>
      <c r="G2" s="246"/>
      <c r="H2" s="7"/>
      <c r="I2" s="8"/>
      <c r="J2" s="8"/>
      <c r="K2" s="8"/>
      <c r="M2" s="8"/>
    </row>
    <row r="3" spans="1:13" s="9" customFormat="1" ht="15.75" customHeight="1" x14ac:dyDescent="0.2">
      <c r="A3" s="246" t="s">
        <v>77</v>
      </c>
      <c r="B3" s="246"/>
      <c r="C3" s="246"/>
      <c r="D3" s="246"/>
      <c r="E3" s="246"/>
      <c r="F3" s="246"/>
      <c r="G3" s="246"/>
      <c r="H3" s="7"/>
      <c r="I3" s="8"/>
      <c r="J3" s="8"/>
      <c r="K3" s="8"/>
      <c r="M3" s="8"/>
    </row>
    <row r="4" spans="1:13" s="9" customFormat="1" ht="10.8" thickBot="1" x14ac:dyDescent="0.25">
      <c r="A4" s="10"/>
      <c r="B4" s="10"/>
      <c r="C4" s="10"/>
      <c r="D4" s="10"/>
      <c r="E4" s="11"/>
      <c r="F4" s="12"/>
      <c r="G4" s="13"/>
      <c r="H4" s="7"/>
      <c r="I4" s="8"/>
      <c r="J4" s="8"/>
      <c r="K4" s="8"/>
      <c r="M4" s="8"/>
    </row>
    <row r="5" spans="1:13" s="9" customFormat="1" ht="17.25" customHeight="1" x14ac:dyDescent="0.2">
      <c r="A5" s="247" t="s">
        <v>78</v>
      </c>
      <c r="B5" s="236" t="s">
        <v>79</v>
      </c>
      <c r="C5" s="236" t="s">
        <v>80</v>
      </c>
      <c r="D5" s="236" t="s">
        <v>81</v>
      </c>
      <c r="E5" s="236" t="s">
        <v>2205</v>
      </c>
      <c r="F5" s="236" t="s">
        <v>2206</v>
      </c>
      <c r="G5" s="239" t="s">
        <v>82</v>
      </c>
      <c r="H5" s="7"/>
      <c r="I5" s="8"/>
      <c r="J5" s="8"/>
      <c r="K5" s="8"/>
      <c r="M5" s="8"/>
    </row>
    <row r="6" spans="1:13" s="9" customFormat="1" ht="17.25" customHeight="1" x14ac:dyDescent="0.2">
      <c r="A6" s="248"/>
      <c r="B6" s="237"/>
      <c r="C6" s="237"/>
      <c r="D6" s="237"/>
      <c r="E6" s="237"/>
      <c r="F6" s="237"/>
      <c r="G6" s="240"/>
      <c r="H6" s="7"/>
      <c r="I6" s="8"/>
      <c r="J6" s="8"/>
      <c r="K6" s="8"/>
      <c r="M6" s="8"/>
    </row>
    <row r="7" spans="1:13" s="9" customFormat="1" ht="17.25" customHeight="1" x14ac:dyDescent="0.2">
      <c r="A7" s="249"/>
      <c r="B7" s="238"/>
      <c r="C7" s="238"/>
      <c r="D7" s="238"/>
      <c r="E7" s="238"/>
      <c r="F7" s="238"/>
      <c r="G7" s="241"/>
      <c r="H7" s="7"/>
      <c r="I7" s="8"/>
      <c r="J7" s="8"/>
      <c r="K7" s="8"/>
      <c r="M7" s="8"/>
    </row>
    <row r="8" spans="1:13" s="9" customFormat="1" ht="10.199999999999999" x14ac:dyDescent="0.2">
      <c r="A8" s="14">
        <v>12</v>
      </c>
      <c r="B8" s="15">
        <v>64422</v>
      </c>
      <c r="C8" s="37" t="s">
        <v>542</v>
      </c>
      <c r="D8" s="15">
        <v>2</v>
      </c>
      <c r="E8" s="18" t="s">
        <v>510</v>
      </c>
      <c r="F8" s="19" t="s">
        <v>2208</v>
      </c>
      <c r="G8" s="20" t="s">
        <v>214</v>
      </c>
      <c r="H8" s="7"/>
      <c r="I8" s="8"/>
      <c r="J8" s="8"/>
      <c r="K8" s="8"/>
      <c r="M8" s="8"/>
    </row>
    <row r="9" spans="1:13" s="9" customFormat="1" ht="10.199999999999999" x14ac:dyDescent="0.2">
      <c r="A9" s="14">
        <v>9</v>
      </c>
      <c r="B9" s="15">
        <v>64331</v>
      </c>
      <c r="C9" s="37" t="s">
        <v>461</v>
      </c>
      <c r="D9" s="15">
        <v>2</v>
      </c>
      <c r="E9" s="18" t="s">
        <v>101</v>
      </c>
      <c r="F9" s="19" t="s">
        <v>2208</v>
      </c>
      <c r="G9" s="20" t="s">
        <v>163</v>
      </c>
      <c r="H9" s="7"/>
      <c r="I9" s="8"/>
      <c r="J9" s="8"/>
      <c r="K9" s="8"/>
      <c r="M9" s="8"/>
    </row>
    <row r="10" spans="1:13" s="9" customFormat="1" ht="10.199999999999999" x14ac:dyDescent="0.2">
      <c r="A10" s="14">
        <v>14</v>
      </c>
      <c r="B10" s="15">
        <v>64483</v>
      </c>
      <c r="C10" s="37" t="s">
        <v>461</v>
      </c>
      <c r="D10" s="17">
        <v>2</v>
      </c>
      <c r="E10" s="80" t="s">
        <v>510</v>
      </c>
      <c r="F10" s="19" t="s">
        <v>2208</v>
      </c>
      <c r="G10" s="20" t="s">
        <v>214</v>
      </c>
      <c r="H10" s="7"/>
      <c r="I10" s="8"/>
      <c r="J10" s="8"/>
      <c r="K10" s="8"/>
      <c r="M10" s="8"/>
    </row>
    <row r="11" spans="1:13" s="9" customFormat="1" ht="10.199999999999999" x14ac:dyDescent="0.2">
      <c r="A11" s="14">
        <v>16</v>
      </c>
      <c r="B11" s="22">
        <v>64559</v>
      </c>
      <c r="C11" s="23" t="s">
        <v>461</v>
      </c>
      <c r="D11" s="28">
        <v>2</v>
      </c>
      <c r="E11" s="24" t="s">
        <v>368</v>
      </c>
      <c r="F11" s="31" t="s">
        <v>2208</v>
      </c>
      <c r="G11" s="26" t="s">
        <v>163</v>
      </c>
      <c r="H11" s="7"/>
      <c r="I11" s="8"/>
      <c r="J11" s="8"/>
      <c r="K11" s="8"/>
      <c r="M11" s="8"/>
    </row>
    <row r="12" spans="1:13" s="9" customFormat="1" ht="10.199999999999999" x14ac:dyDescent="0.2">
      <c r="A12" s="14">
        <v>20</v>
      </c>
      <c r="B12" s="22">
        <v>64643</v>
      </c>
      <c r="C12" s="23" t="s">
        <v>461</v>
      </c>
      <c r="D12" s="28">
        <v>2</v>
      </c>
      <c r="E12" s="30" t="s">
        <v>180</v>
      </c>
      <c r="F12" s="31" t="s">
        <v>2208</v>
      </c>
      <c r="G12" s="26" t="s">
        <v>214</v>
      </c>
      <c r="H12" s="7"/>
      <c r="I12" s="8"/>
      <c r="J12" s="8"/>
      <c r="K12" s="8"/>
      <c r="M12" s="8"/>
    </row>
    <row r="13" spans="1:13" s="9" customFormat="1" ht="10.199999999999999" x14ac:dyDescent="0.2">
      <c r="A13" s="14">
        <v>29</v>
      </c>
      <c r="B13" s="22">
        <v>64891</v>
      </c>
      <c r="C13" s="27" t="s">
        <v>461</v>
      </c>
      <c r="D13" s="28">
        <v>2</v>
      </c>
      <c r="E13" s="30" t="s">
        <v>642</v>
      </c>
      <c r="F13" s="31" t="s">
        <v>2208</v>
      </c>
      <c r="G13" s="26" t="s">
        <v>214</v>
      </c>
      <c r="H13" s="7"/>
      <c r="I13" s="8"/>
      <c r="J13" s="8"/>
      <c r="K13" s="8"/>
      <c r="M13" s="8"/>
    </row>
    <row r="14" spans="1:13" s="9" customFormat="1" ht="10.199999999999999" x14ac:dyDescent="0.2">
      <c r="A14" s="14">
        <v>29</v>
      </c>
      <c r="B14" s="22">
        <v>64907</v>
      </c>
      <c r="C14" s="27" t="s">
        <v>461</v>
      </c>
      <c r="D14" s="28">
        <v>2</v>
      </c>
      <c r="E14" s="30" t="s">
        <v>342</v>
      </c>
      <c r="F14" s="31" t="s">
        <v>2208</v>
      </c>
      <c r="G14" s="26" t="s">
        <v>214</v>
      </c>
      <c r="H14" s="7"/>
      <c r="I14" s="8"/>
      <c r="J14" s="8"/>
      <c r="K14" s="8"/>
      <c r="M14" s="8"/>
    </row>
    <row r="15" spans="1:13" s="9" customFormat="1" ht="10.199999999999999" x14ac:dyDescent="0.2">
      <c r="A15" s="14">
        <v>29</v>
      </c>
      <c r="B15" s="22">
        <v>64883</v>
      </c>
      <c r="C15" s="27" t="s">
        <v>461</v>
      </c>
      <c r="D15" s="28">
        <v>2</v>
      </c>
      <c r="E15" s="30" t="s">
        <v>792</v>
      </c>
      <c r="F15" s="31" t="s">
        <v>2208</v>
      </c>
      <c r="G15" s="26" t="s">
        <v>99</v>
      </c>
      <c r="H15" s="7"/>
      <c r="I15" s="8"/>
      <c r="J15" s="8"/>
      <c r="K15" s="8"/>
      <c r="M15" s="8"/>
    </row>
    <row r="16" spans="1:13" s="9" customFormat="1" ht="10.199999999999999" x14ac:dyDescent="0.2">
      <c r="A16" s="14">
        <v>6</v>
      </c>
      <c r="B16" s="22">
        <v>64253</v>
      </c>
      <c r="C16" s="23" t="s">
        <v>369</v>
      </c>
      <c r="D16" s="22">
        <v>2</v>
      </c>
      <c r="E16" s="30" t="s">
        <v>101</v>
      </c>
      <c r="F16" s="31" t="s">
        <v>2208</v>
      </c>
      <c r="G16" s="26" t="s">
        <v>145</v>
      </c>
      <c r="H16" s="7"/>
      <c r="I16" s="8"/>
      <c r="J16" s="8"/>
      <c r="K16" s="8"/>
      <c r="M16" s="8"/>
    </row>
    <row r="17" spans="1:13" s="9" customFormat="1" ht="10.199999999999999" x14ac:dyDescent="0.2">
      <c r="A17" s="14">
        <v>6</v>
      </c>
      <c r="B17" s="22">
        <v>64254</v>
      </c>
      <c r="C17" s="23" t="s">
        <v>369</v>
      </c>
      <c r="D17" s="22">
        <v>2</v>
      </c>
      <c r="E17" s="30" t="s">
        <v>183</v>
      </c>
      <c r="F17" s="31" t="s">
        <v>2208</v>
      </c>
      <c r="G17" s="26" t="s">
        <v>181</v>
      </c>
      <c r="H17" s="7"/>
      <c r="I17" s="8"/>
      <c r="J17" s="8"/>
      <c r="K17" s="8"/>
      <c r="M17" s="8"/>
    </row>
    <row r="18" spans="1:13" s="9" customFormat="1" ht="10.199999999999999" x14ac:dyDescent="0.2">
      <c r="A18" s="14">
        <v>12</v>
      </c>
      <c r="B18" s="22">
        <v>64436</v>
      </c>
      <c r="C18" s="23" t="s">
        <v>369</v>
      </c>
      <c r="D18" s="28">
        <v>2</v>
      </c>
      <c r="E18" s="30" t="s">
        <v>263</v>
      </c>
      <c r="F18" s="31" t="s">
        <v>2208</v>
      </c>
      <c r="G18" s="26" t="s">
        <v>170</v>
      </c>
      <c r="H18" s="7"/>
      <c r="I18" s="8"/>
      <c r="J18" s="8"/>
      <c r="K18" s="8"/>
      <c r="M18" s="8"/>
    </row>
    <row r="19" spans="1:13" s="9" customFormat="1" ht="10.199999999999999" x14ac:dyDescent="0.2">
      <c r="A19" s="14">
        <v>22</v>
      </c>
      <c r="B19" s="22">
        <v>64710</v>
      </c>
      <c r="C19" s="23" t="s">
        <v>369</v>
      </c>
      <c r="D19" s="28">
        <v>2</v>
      </c>
      <c r="E19" s="30" t="s">
        <v>531</v>
      </c>
      <c r="F19" s="31" t="s">
        <v>2208</v>
      </c>
      <c r="G19" s="26" t="s">
        <v>170</v>
      </c>
      <c r="H19" s="7"/>
      <c r="I19" s="8"/>
      <c r="J19" s="8"/>
      <c r="K19" s="8"/>
      <c r="M19" s="8"/>
    </row>
    <row r="20" spans="1:13" s="9" customFormat="1" ht="10.199999999999999" x14ac:dyDescent="0.2">
      <c r="A20" s="14">
        <v>29</v>
      </c>
      <c r="B20" s="22">
        <v>64921</v>
      </c>
      <c r="C20" s="27" t="s">
        <v>369</v>
      </c>
      <c r="D20" s="28">
        <v>2</v>
      </c>
      <c r="E20" s="30" t="s">
        <v>888</v>
      </c>
      <c r="F20" s="31" t="s">
        <v>2208</v>
      </c>
      <c r="G20" s="26" t="s">
        <v>145</v>
      </c>
      <c r="H20" s="7"/>
      <c r="I20" s="8"/>
      <c r="J20" s="8"/>
      <c r="K20" s="8"/>
      <c r="M20" s="8"/>
    </row>
    <row r="21" spans="1:13" s="9" customFormat="1" ht="10.199999999999999" x14ac:dyDescent="0.2">
      <c r="A21" s="14">
        <v>2</v>
      </c>
      <c r="B21" s="22">
        <v>64148</v>
      </c>
      <c r="C21" s="23" t="s">
        <v>212</v>
      </c>
      <c r="D21" s="22">
        <v>1</v>
      </c>
      <c r="E21" s="24" t="s">
        <v>213</v>
      </c>
      <c r="F21" s="25" t="s">
        <v>2212</v>
      </c>
      <c r="G21" s="26" t="s">
        <v>214</v>
      </c>
      <c r="H21" s="7"/>
      <c r="I21" s="8"/>
      <c r="J21" s="8"/>
      <c r="K21" s="8"/>
      <c r="M21" s="8"/>
    </row>
    <row r="22" spans="1:13" s="9" customFormat="1" ht="10.199999999999999" x14ac:dyDescent="0.2">
      <c r="A22" s="14">
        <v>6</v>
      </c>
      <c r="B22" s="22">
        <v>64252</v>
      </c>
      <c r="C22" s="23" t="s">
        <v>367</v>
      </c>
      <c r="D22" s="22">
        <v>4</v>
      </c>
      <c r="E22" s="30" t="s">
        <v>368</v>
      </c>
      <c r="F22" s="31" t="s">
        <v>2216</v>
      </c>
      <c r="G22" s="26" t="s">
        <v>94</v>
      </c>
      <c r="H22" s="7"/>
      <c r="I22" s="8"/>
      <c r="J22" s="8"/>
      <c r="K22" s="8"/>
      <c r="M22" s="8"/>
    </row>
    <row r="23" spans="1:13" s="9" customFormat="1" ht="10.199999999999999" x14ac:dyDescent="0.2">
      <c r="A23" s="14">
        <v>8</v>
      </c>
      <c r="B23" s="36">
        <v>64306</v>
      </c>
      <c r="C23" s="23" t="s">
        <v>367</v>
      </c>
      <c r="D23" s="36">
        <v>1</v>
      </c>
      <c r="E23" s="30" t="s">
        <v>430</v>
      </c>
      <c r="F23" s="31" t="s">
        <v>2216</v>
      </c>
      <c r="G23" s="26" t="s">
        <v>199</v>
      </c>
      <c r="H23" s="7"/>
      <c r="I23" s="8"/>
      <c r="J23" s="8"/>
      <c r="K23" s="8"/>
      <c r="M23" s="8"/>
    </row>
    <row r="24" spans="1:13" s="9" customFormat="1" ht="10.199999999999999" x14ac:dyDescent="0.2">
      <c r="A24" s="14">
        <v>29</v>
      </c>
      <c r="B24" s="22">
        <v>64915</v>
      </c>
      <c r="C24" s="27" t="s">
        <v>896</v>
      </c>
      <c r="D24" s="28">
        <v>1</v>
      </c>
      <c r="E24" s="30" t="s">
        <v>894</v>
      </c>
      <c r="F24" s="31" t="s">
        <v>2207</v>
      </c>
      <c r="G24" s="26" t="s">
        <v>120</v>
      </c>
      <c r="H24" s="7"/>
      <c r="I24" s="8"/>
      <c r="J24" s="8"/>
      <c r="K24" s="8"/>
      <c r="M24" s="8"/>
    </row>
    <row r="25" spans="1:13" s="9" customFormat="1" ht="10.199999999999999" x14ac:dyDescent="0.2">
      <c r="A25" s="14">
        <v>28</v>
      </c>
      <c r="B25" s="22">
        <v>64852</v>
      </c>
      <c r="C25" s="27" t="s">
        <v>863</v>
      </c>
      <c r="D25" s="28">
        <v>1</v>
      </c>
      <c r="E25" s="30" t="s">
        <v>859</v>
      </c>
      <c r="F25" s="25" t="s">
        <v>2210</v>
      </c>
      <c r="G25" s="26" t="s">
        <v>740</v>
      </c>
      <c r="H25" s="7"/>
      <c r="I25" s="8"/>
      <c r="J25" s="8"/>
      <c r="K25" s="8"/>
      <c r="M25" s="8"/>
    </row>
    <row r="26" spans="1:13" s="9" customFormat="1" ht="10.199999999999999" x14ac:dyDescent="0.2">
      <c r="A26" s="14">
        <v>11</v>
      </c>
      <c r="B26" s="22">
        <v>64375</v>
      </c>
      <c r="C26" s="23" t="s">
        <v>504</v>
      </c>
      <c r="D26" s="22">
        <v>1</v>
      </c>
      <c r="E26" s="30" t="s">
        <v>502</v>
      </c>
      <c r="F26" s="25" t="s">
        <v>2210</v>
      </c>
      <c r="G26" s="26" t="s">
        <v>199</v>
      </c>
      <c r="H26" s="7"/>
      <c r="I26" s="8"/>
      <c r="J26" s="8"/>
      <c r="K26" s="8"/>
      <c r="M26" s="8"/>
    </row>
    <row r="27" spans="1:13" s="9" customFormat="1" ht="10.199999999999999" x14ac:dyDescent="0.2">
      <c r="A27" s="14">
        <v>4</v>
      </c>
      <c r="B27" s="22">
        <v>64168</v>
      </c>
      <c r="C27" s="23" t="s">
        <v>253</v>
      </c>
      <c r="D27" s="22">
        <v>1</v>
      </c>
      <c r="E27" s="24" t="s">
        <v>101</v>
      </c>
      <c r="F27" s="25" t="s">
        <v>2210</v>
      </c>
      <c r="G27" s="26" t="s">
        <v>107</v>
      </c>
      <c r="H27" s="7"/>
      <c r="I27" s="8"/>
      <c r="J27" s="8"/>
      <c r="K27" s="8"/>
      <c r="M27" s="8"/>
    </row>
    <row r="28" spans="1:13" s="9" customFormat="1" ht="10.199999999999999" x14ac:dyDescent="0.2">
      <c r="A28" s="14">
        <v>24</v>
      </c>
      <c r="B28" s="22">
        <v>64762</v>
      </c>
      <c r="C28" s="23" t="s">
        <v>802</v>
      </c>
      <c r="D28" s="28">
        <v>1</v>
      </c>
      <c r="E28" s="30" t="s">
        <v>796</v>
      </c>
      <c r="F28" s="31" t="s">
        <v>2207</v>
      </c>
      <c r="G28" s="26" t="s">
        <v>116</v>
      </c>
      <c r="H28" s="7"/>
      <c r="I28" s="8"/>
      <c r="J28" s="8"/>
      <c r="K28" s="8"/>
      <c r="M28" s="8"/>
    </row>
    <row r="29" spans="1:13" s="9" customFormat="1" ht="10.199999999999999" x14ac:dyDescent="0.2">
      <c r="A29" s="14">
        <v>28</v>
      </c>
      <c r="B29" s="22">
        <v>64875</v>
      </c>
      <c r="C29" s="27" t="s">
        <v>877</v>
      </c>
      <c r="D29" s="28">
        <v>1</v>
      </c>
      <c r="E29" s="30" t="s">
        <v>598</v>
      </c>
      <c r="F29" s="31" t="s">
        <v>2207</v>
      </c>
      <c r="G29" s="26" t="s">
        <v>116</v>
      </c>
      <c r="H29" s="7"/>
      <c r="I29" s="8"/>
      <c r="J29" s="8"/>
      <c r="K29" s="8"/>
      <c r="M29" s="8"/>
    </row>
    <row r="30" spans="1:13" s="9" customFormat="1" ht="10.199999999999999" x14ac:dyDescent="0.2">
      <c r="A30" s="14">
        <v>24</v>
      </c>
      <c r="B30" s="22">
        <v>64753</v>
      </c>
      <c r="C30" s="23" t="s">
        <v>797</v>
      </c>
      <c r="D30" s="28">
        <v>1</v>
      </c>
      <c r="E30" s="30" t="s">
        <v>598</v>
      </c>
      <c r="F30" s="31" t="s">
        <v>2207</v>
      </c>
      <c r="G30" s="26" t="s">
        <v>116</v>
      </c>
      <c r="H30" s="7"/>
      <c r="I30" s="8"/>
      <c r="J30" s="8"/>
      <c r="K30" s="8"/>
      <c r="M30" s="8"/>
    </row>
    <row r="31" spans="1:13" s="9" customFormat="1" ht="10.199999999999999" x14ac:dyDescent="0.2">
      <c r="A31" s="14">
        <v>24</v>
      </c>
      <c r="B31" s="22">
        <v>64752</v>
      </c>
      <c r="C31" s="23" t="s">
        <v>795</v>
      </c>
      <c r="D31" s="28">
        <v>1</v>
      </c>
      <c r="E31" s="30" t="s">
        <v>796</v>
      </c>
      <c r="F31" s="31" t="s">
        <v>2207</v>
      </c>
      <c r="G31" s="26" t="s">
        <v>116</v>
      </c>
      <c r="H31" s="7"/>
      <c r="I31" s="8"/>
      <c r="J31" s="8"/>
      <c r="K31" s="8"/>
      <c r="M31" s="8"/>
    </row>
    <row r="32" spans="1:13" s="9" customFormat="1" ht="10.199999999999999" x14ac:dyDescent="0.2">
      <c r="A32" s="14">
        <v>15</v>
      </c>
      <c r="B32" s="22">
        <v>64537</v>
      </c>
      <c r="C32" s="23" t="s">
        <v>620</v>
      </c>
      <c r="D32" s="28">
        <v>2</v>
      </c>
      <c r="E32" s="24" t="s">
        <v>612</v>
      </c>
      <c r="F32" s="31" t="s">
        <v>2207</v>
      </c>
      <c r="G32" s="26" t="s">
        <v>116</v>
      </c>
      <c r="H32" s="7"/>
      <c r="I32" s="8"/>
      <c r="J32" s="8"/>
      <c r="K32" s="8"/>
      <c r="M32" s="8"/>
    </row>
    <row r="33" spans="1:13" s="9" customFormat="1" ht="10.199999999999999" x14ac:dyDescent="0.2">
      <c r="A33" s="14">
        <v>9</v>
      </c>
      <c r="B33" s="22">
        <v>64333</v>
      </c>
      <c r="C33" s="23" t="s">
        <v>463</v>
      </c>
      <c r="D33" s="22">
        <v>1</v>
      </c>
      <c r="E33" s="30" t="s">
        <v>101</v>
      </c>
      <c r="F33" s="31" t="s">
        <v>2207</v>
      </c>
      <c r="G33" s="26" t="s">
        <v>464</v>
      </c>
      <c r="H33" s="7"/>
      <c r="I33" s="8"/>
      <c r="J33" s="8"/>
      <c r="K33" s="8"/>
      <c r="M33" s="8"/>
    </row>
    <row r="34" spans="1:13" s="9" customFormat="1" ht="10.199999999999999" x14ac:dyDescent="0.2">
      <c r="A34" s="14">
        <v>15</v>
      </c>
      <c r="B34" s="22">
        <v>64518</v>
      </c>
      <c r="C34" s="23" t="s">
        <v>463</v>
      </c>
      <c r="D34" s="28">
        <v>2</v>
      </c>
      <c r="E34" s="24" t="s">
        <v>608</v>
      </c>
      <c r="F34" s="31" t="s">
        <v>2207</v>
      </c>
      <c r="G34" s="26" t="s">
        <v>116</v>
      </c>
      <c r="H34" s="7"/>
      <c r="I34" s="8"/>
      <c r="J34" s="8"/>
      <c r="K34" s="8"/>
      <c r="M34" s="8"/>
    </row>
    <row r="35" spans="1:13" s="9" customFormat="1" ht="10.199999999999999" x14ac:dyDescent="0.2">
      <c r="A35" s="14">
        <v>15</v>
      </c>
      <c r="B35" s="22">
        <v>64513</v>
      </c>
      <c r="C35" s="23" t="s">
        <v>463</v>
      </c>
      <c r="D35" s="28">
        <v>1</v>
      </c>
      <c r="E35" s="24" t="s">
        <v>604</v>
      </c>
      <c r="F35" s="31" t="s">
        <v>2207</v>
      </c>
      <c r="G35" s="26" t="s">
        <v>605</v>
      </c>
      <c r="H35" s="7"/>
      <c r="I35" s="8"/>
      <c r="J35" s="8"/>
      <c r="K35" s="8"/>
      <c r="M35" s="8"/>
    </row>
    <row r="36" spans="1:13" s="9" customFormat="1" ht="10.199999999999999" x14ac:dyDescent="0.2">
      <c r="A36" s="14">
        <v>15</v>
      </c>
      <c r="B36" s="22">
        <v>64528</v>
      </c>
      <c r="C36" s="23" t="s">
        <v>611</v>
      </c>
      <c r="D36" s="28">
        <v>1</v>
      </c>
      <c r="E36" s="24" t="s">
        <v>612</v>
      </c>
      <c r="F36" s="31" t="s">
        <v>2207</v>
      </c>
      <c r="G36" s="26" t="s">
        <v>116</v>
      </c>
      <c r="H36" s="7"/>
      <c r="I36" s="8"/>
      <c r="J36" s="8"/>
      <c r="K36" s="8"/>
      <c r="M36" s="8"/>
    </row>
    <row r="37" spans="1:13" s="9" customFormat="1" ht="10.199999999999999" x14ac:dyDescent="0.2">
      <c r="A37" s="14">
        <v>20</v>
      </c>
      <c r="B37" s="22">
        <v>64634</v>
      </c>
      <c r="C37" s="23" t="s">
        <v>707</v>
      </c>
      <c r="D37" s="28">
        <v>2</v>
      </c>
      <c r="E37" s="30" t="s">
        <v>162</v>
      </c>
      <c r="F37" s="31" t="s">
        <v>2207</v>
      </c>
      <c r="G37" s="26" t="s">
        <v>116</v>
      </c>
      <c r="H37" s="7"/>
      <c r="I37" s="8"/>
      <c r="K37" s="8"/>
      <c r="M37" s="8"/>
    </row>
    <row r="38" spans="1:13" s="9" customFormat="1" ht="10.199999999999999" x14ac:dyDescent="0.2">
      <c r="A38" s="14">
        <v>4</v>
      </c>
      <c r="B38" s="22">
        <v>64187</v>
      </c>
      <c r="C38" s="37" t="s">
        <v>279</v>
      </c>
      <c r="D38" s="15">
        <v>2</v>
      </c>
      <c r="E38" s="24" t="s">
        <v>280</v>
      </c>
      <c r="F38" s="25" t="s">
        <v>2217</v>
      </c>
      <c r="G38" s="26" t="s">
        <v>105</v>
      </c>
      <c r="H38" s="7"/>
      <c r="I38" s="8"/>
      <c r="J38" s="8"/>
      <c r="K38" s="8"/>
      <c r="M38" s="8"/>
    </row>
    <row r="39" spans="1:13" s="9" customFormat="1" ht="10.199999999999999" x14ac:dyDescent="0.2">
      <c r="A39" s="14">
        <v>15</v>
      </c>
      <c r="B39" s="22">
        <v>64510</v>
      </c>
      <c r="C39" s="37" t="s">
        <v>603</v>
      </c>
      <c r="D39" s="17">
        <v>2</v>
      </c>
      <c r="E39" s="24" t="s">
        <v>141</v>
      </c>
      <c r="F39" s="25" t="s">
        <v>2217</v>
      </c>
      <c r="G39" s="26" t="s">
        <v>94</v>
      </c>
      <c r="H39" s="7"/>
      <c r="I39" s="8"/>
      <c r="J39" s="8"/>
      <c r="K39" s="8"/>
      <c r="M39" s="8"/>
    </row>
    <row r="40" spans="1:13" s="9" customFormat="1" ht="10.199999999999999" x14ac:dyDescent="0.2">
      <c r="A40" s="14">
        <v>6</v>
      </c>
      <c r="B40" s="22">
        <v>64262</v>
      </c>
      <c r="C40" s="23" t="s">
        <v>382</v>
      </c>
      <c r="D40" s="22">
        <v>2</v>
      </c>
      <c r="E40" s="30" t="s">
        <v>349</v>
      </c>
      <c r="F40" s="31" t="s">
        <v>2213</v>
      </c>
      <c r="G40" s="26" t="s">
        <v>94</v>
      </c>
      <c r="H40" s="7"/>
      <c r="I40" s="8"/>
      <c r="J40" s="8"/>
      <c r="K40" s="8"/>
      <c r="M40" s="8"/>
    </row>
    <row r="41" spans="1:13" s="9" customFormat="1" ht="10.199999999999999" x14ac:dyDescent="0.2">
      <c r="A41" s="14">
        <v>16</v>
      </c>
      <c r="B41" s="22">
        <v>64558</v>
      </c>
      <c r="C41" s="23" t="s">
        <v>649</v>
      </c>
      <c r="D41" s="28">
        <v>2</v>
      </c>
      <c r="E41" s="24" t="s">
        <v>642</v>
      </c>
      <c r="F41" s="25" t="s">
        <v>2207</v>
      </c>
      <c r="G41" s="26" t="s">
        <v>120</v>
      </c>
      <c r="H41" s="7"/>
      <c r="I41" s="8"/>
      <c r="J41" s="8"/>
      <c r="K41" s="8"/>
      <c r="M41" s="8"/>
    </row>
    <row r="42" spans="1:13" s="9" customFormat="1" ht="10.199999999999999" x14ac:dyDescent="0.2">
      <c r="A42" s="14">
        <v>25</v>
      </c>
      <c r="B42" s="22">
        <v>64805</v>
      </c>
      <c r="C42" s="23" t="s">
        <v>834</v>
      </c>
      <c r="D42" s="28">
        <v>2</v>
      </c>
      <c r="E42" s="30" t="s">
        <v>104</v>
      </c>
      <c r="F42" s="31" t="s">
        <v>2207</v>
      </c>
      <c r="G42" s="26" t="s">
        <v>107</v>
      </c>
      <c r="H42" s="7"/>
      <c r="I42" s="8"/>
      <c r="J42" s="8"/>
      <c r="K42" s="8"/>
      <c r="M42" s="8"/>
    </row>
    <row r="43" spans="1:13" s="9" customFormat="1" ht="10.199999999999999" x14ac:dyDescent="0.2">
      <c r="A43" s="14">
        <v>18</v>
      </c>
      <c r="B43" s="22">
        <v>64600</v>
      </c>
      <c r="C43" s="23" t="s">
        <v>680</v>
      </c>
      <c r="D43" s="28">
        <v>2</v>
      </c>
      <c r="E43" s="30" t="s">
        <v>358</v>
      </c>
      <c r="F43" s="25" t="s">
        <v>2207</v>
      </c>
      <c r="G43" s="26" t="s">
        <v>116</v>
      </c>
      <c r="H43" s="7"/>
      <c r="I43" s="8"/>
      <c r="J43" s="8"/>
      <c r="K43" s="8"/>
      <c r="M43" s="8"/>
    </row>
    <row r="44" spans="1:13" s="9" customFormat="1" ht="10.199999999999999" x14ac:dyDescent="0.2">
      <c r="A44" s="14">
        <v>11</v>
      </c>
      <c r="B44" s="22">
        <v>64375</v>
      </c>
      <c r="C44" s="23" t="s">
        <v>505</v>
      </c>
      <c r="D44" s="22">
        <v>4</v>
      </c>
      <c r="E44" s="30" t="s">
        <v>502</v>
      </c>
      <c r="F44" s="25" t="s">
        <v>2207</v>
      </c>
      <c r="G44" s="26" t="s">
        <v>199</v>
      </c>
      <c r="H44" s="7"/>
      <c r="I44" s="8"/>
      <c r="J44" s="8"/>
      <c r="K44" s="8"/>
      <c r="M44" s="8"/>
    </row>
    <row r="45" spans="1:13" s="9" customFormat="1" ht="10.199999999999999" x14ac:dyDescent="0.2">
      <c r="A45" s="14">
        <v>14</v>
      </c>
      <c r="B45" s="22">
        <v>64474</v>
      </c>
      <c r="C45" s="23" t="s">
        <v>505</v>
      </c>
      <c r="D45" s="28">
        <v>2</v>
      </c>
      <c r="E45" s="24" t="s">
        <v>588</v>
      </c>
      <c r="F45" s="25" t="s">
        <v>2207</v>
      </c>
      <c r="G45" s="26" t="s">
        <v>102</v>
      </c>
      <c r="H45" s="7"/>
      <c r="I45" s="8"/>
      <c r="J45" s="8"/>
      <c r="K45" s="8"/>
      <c r="M45" s="8"/>
    </row>
    <row r="46" spans="1:13" s="9" customFormat="1" ht="10.199999999999999" x14ac:dyDescent="0.2">
      <c r="A46" s="14">
        <v>23</v>
      </c>
      <c r="B46" s="22">
        <v>64727</v>
      </c>
      <c r="C46" s="23" t="s">
        <v>505</v>
      </c>
      <c r="D46" s="28">
        <v>4</v>
      </c>
      <c r="E46" s="30" t="s">
        <v>662</v>
      </c>
      <c r="F46" s="25" t="s">
        <v>2207</v>
      </c>
      <c r="G46" s="26" t="s">
        <v>116</v>
      </c>
      <c r="H46" s="7"/>
      <c r="I46" s="8"/>
      <c r="J46" s="8"/>
      <c r="K46" s="8"/>
      <c r="M46" s="8"/>
    </row>
    <row r="47" spans="1:13" s="9" customFormat="1" ht="10.199999999999999" x14ac:dyDescent="0.2">
      <c r="A47" s="14">
        <v>27</v>
      </c>
      <c r="B47" s="22">
        <v>64843</v>
      </c>
      <c r="C47" s="27" t="s">
        <v>505</v>
      </c>
      <c r="D47" s="28">
        <v>3</v>
      </c>
      <c r="E47" s="30" t="s">
        <v>401</v>
      </c>
      <c r="F47" s="25" t="s">
        <v>2207</v>
      </c>
      <c r="G47" s="26" t="s">
        <v>116</v>
      </c>
      <c r="H47" s="7"/>
      <c r="I47" s="8"/>
      <c r="J47" s="8"/>
      <c r="K47" s="8"/>
      <c r="M47" s="8"/>
    </row>
    <row r="48" spans="1:13" s="9" customFormat="1" ht="10.199999999999999" x14ac:dyDescent="0.2">
      <c r="A48" s="14">
        <v>29</v>
      </c>
      <c r="B48" s="22">
        <v>64892</v>
      </c>
      <c r="C48" s="27" t="s">
        <v>505</v>
      </c>
      <c r="D48" s="28">
        <v>2</v>
      </c>
      <c r="E48" s="30" t="s">
        <v>642</v>
      </c>
      <c r="F48" s="25" t="s">
        <v>2207</v>
      </c>
      <c r="G48" s="26" t="s">
        <v>102</v>
      </c>
      <c r="H48" s="7"/>
      <c r="I48" s="8"/>
      <c r="J48" s="8"/>
      <c r="K48" s="8"/>
      <c r="M48" s="8"/>
    </row>
    <row r="49" spans="1:13" s="9" customFormat="1" ht="10.199999999999999" x14ac:dyDescent="0.2">
      <c r="A49" s="14">
        <v>28</v>
      </c>
      <c r="B49" s="22">
        <v>64865</v>
      </c>
      <c r="C49" s="27" t="s">
        <v>869</v>
      </c>
      <c r="D49" s="28">
        <v>6</v>
      </c>
      <c r="E49" s="30" t="s">
        <v>394</v>
      </c>
      <c r="F49" s="25" t="s">
        <v>2207</v>
      </c>
      <c r="G49" s="26" t="s">
        <v>116</v>
      </c>
      <c r="H49" s="7"/>
      <c r="I49" s="8"/>
      <c r="J49" s="8"/>
      <c r="K49" s="8"/>
      <c r="M49" s="8"/>
    </row>
    <row r="50" spans="1:13" s="9" customFormat="1" ht="10.199999999999999" x14ac:dyDescent="0.2">
      <c r="A50" s="14">
        <v>1</v>
      </c>
      <c r="B50" s="22">
        <v>64117</v>
      </c>
      <c r="C50" s="23" t="s">
        <v>149</v>
      </c>
      <c r="D50" s="22">
        <v>4</v>
      </c>
      <c r="E50" s="24" t="s">
        <v>126</v>
      </c>
      <c r="F50" s="25" t="s">
        <v>2207</v>
      </c>
      <c r="G50" s="26" t="s">
        <v>116</v>
      </c>
      <c r="H50" s="7"/>
      <c r="I50" s="8"/>
      <c r="J50" s="8"/>
      <c r="K50" s="8"/>
      <c r="M50" s="8"/>
    </row>
    <row r="51" spans="1:13" s="9" customFormat="1" ht="10.199999999999999" x14ac:dyDescent="0.2">
      <c r="A51" s="14">
        <v>3</v>
      </c>
      <c r="B51" s="22">
        <v>64163</v>
      </c>
      <c r="C51" s="23" t="s">
        <v>241</v>
      </c>
      <c r="D51" s="22">
        <v>4</v>
      </c>
      <c r="E51" s="24" t="s">
        <v>240</v>
      </c>
      <c r="F51" s="25" t="s">
        <v>2210</v>
      </c>
      <c r="G51" s="26" t="s">
        <v>199</v>
      </c>
      <c r="H51" s="7"/>
      <c r="I51" s="8"/>
      <c r="J51" s="8"/>
      <c r="K51" s="8"/>
      <c r="M51" s="8"/>
    </row>
    <row r="52" spans="1:13" s="9" customFormat="1" ht="10.199999999999999" x14ac:dyDescent="0.2">
      <c r="A52" s="14">
        <v>8</v>
      </c>
      <c r="B52" s="36">
        <v>64306</v>
      </c>
      <c r="C52" s="23" t="s">
        <v>241</v>
      </c>
      <c r="D52" s="36">
        <v>4</v>
      </c>
      <c r="E52" s="30" t="s">
        <v>430</v>
      </c>
      <c r="F52" s="31" t="s">
        <v>2218</v>
      </c>
      <c r="G52" s="26" t="s">
        <v>199</v>
      </c>
      <c r="H52" s="7"/>
      <c r="I52" s="8"/>
      <c r="J52" s="8"/>
      <c r="K52" s="8"/>
      <c r="M52" s="8"/>
    </row>
    <row r="53" spans="1:13" s="9" customFormat="1" ht="10.199999999999999" x14ac:dyDescent="0.2">
      <c r="A53" s="14">
        <v>18</v>
      </c>
      <c r="B53" s="22">
        <v>64590</v>
      </c>
      <c r="C53" s="23" t="s">
        <v>670</v>
      </c>
      <c r="D53" s="28">
        <v>2</v>
      </c>
      <c r="E53" s="30" t="s">
        <v>394</v>
      </c>
      <c r="F53" s="31" t="s">
        <v>2213</v>
      </c>
      <c r="G53" s="26" t="s">
        <v>94</v>
      </c>
      <c r="H53" s="7"/>
      <c r="I53" s="8"/>
      <c r="J53" s="8"/>
      <c r="K53" s="8"/>
      <c r="M53" s="8"/>
    </row>
    <row r="54" spans="1:13" s="9" customFormat="1" ht="10.199999999999999" x14ac:dyDescent="0.2">
      <c r="A54" s="14">
        <v>20</v>
      </c>
      <c r="B54" s="22">
        <v>64644</v>
      </c>
      <c r="C54" s="23" t="s">
        <v>670</v>
      </c>
      <c r="D54" s="28">
        <v>6</v>
      </c>
      <c r="E54" s="30" t="s">
        <v>577</v>
      </c>
      <c r="F54" s="31" t="s">
        <v>2213</v>
      </c>
      <c r="G54" s="26" t="s">
        <v>105</v>
      </c>
      <c r="H54" s="7"/>
      <c r="I54" s="8"/>
      <c r="J54" s="8"/>
      <c r="K54" s="8"/>
      <c r="M54" s="8"/>
    </row>
    <row r="55" spans="1:13" s="9" customFormat="1" ht="10.199999999999999" x14ac:dyDescent="0.2">
      <c r="A55" s="14">
        <v>18</v>
      </c>
      <c r="B55" s="22">
        <v>64590</v>
      </c>
      <c r="C55" s="23" t="s">
        <v>671</v>
      </c>
      <c r="D55" s="28">
        <v>1</v>
      </c>
      <c r="E55" s="30" t="s">
        <v>394</v>
      </c>
      <c r="F55" s="31" t="s">
        <v>2213</v>
      </c>
      <c r="G55" s="26" t="s">
        <v>94</v>
      </c>
      <c r="H55" s="7"/>
      <c r="I55" s="8"/>
      <c r="J55" s="8"/>
      <c r="K55" s="8"/>
      <c r="M55" s="8"/>
    </row>
    <row r="56" spans="1:13" s="9" customFormat="1" ht="10.199999999999999" x14ac:dyDescent="0.2">
      <c r="A56" s="14">
        <v>23</v>
      </c>
      <c r="B56" s="22">
        <v>64735</v>
      </c>
      <c r="C56" s="23" t="s">
        <v>775</v>
      </c>
      <c r="D56" s="28">
        <v>2</v>
      </c>
      <c r="E56" s="30" t="s">
        <v>213</v>
      </c>
      <c r="F56" s="31" t="s">
        <v>2207</v>
      </c>
      <c r="G56" s="26" t="s">
        <v>116</v>
      </c>
      <c r="H56" s="7"/>
      <c r="I56" s="8"/>
      <c r="J56" s="8"/>
      <c r="K56" s="8"/>
      <c r="M56" s="8"/>
    </row>
    <row r="57" spans="1:13" s="9" customFormat="1" ht="10.199999999999999" x14ac:dyDescent="0.2">
      <c r="A57" s="14">
        <v>23</v>
      </c>
      <c r="B57" s="22">
        <v>64735</v>
      </c>
      <c r="C57" s="23" t="s">
        <v>776</v>
      </c>
      <c r="D57" s="28">
        <v>2</v>
      </c>
      <c r="E57" s="30" t="s">
        <v>213</v>
      </c>
      <c r="F57" s="31" t="s">
        <v>2207</v>
      </c>
      <c r="G57" s="26" t="s">
        <v>116</v>
      </c>
      <c r="H57" s="7"/>
      <c r="I57" s="8"/>
      <c r="J57" s="8"/>
      <c r="K57" s="8"/>
      <c r="M57" s="8"/>
    </row>
    <row r="58" spans="1:13" s="9" customFormat="1" ht="10.199999999999999" x14ac:dyDescent="0.2">
      <c r="A58" s="14">
        <v>18</v>
      </c>
      <c r="B58" s="22">
        <v>64600</v>
      </c>
      <c r="C58" s="23" t="s">
        <v>679</v>
      </c>
      <c r="D58" s="28">
        <v>2</v>
      </c>
      <c r="E58" s="30" t="s">
        <v>358</v>
      </c>
      <c r="F58" s="31" t="s">
        <v>2211</v>
      </c>
      <c r="G58" s="26" t="s">
        <v>116</v>
      </c>
      <c r="H58" s="7"/>
      <c r="I58" s="8"/>
      <c r="J58" s="8"/>
      <c r="K58" s="8"/>
      <c r="M58" s="8"/>
    </row>
    <row r="59" spans="1:13" s="9" customFormat="1" ht="10.199999999999999" x14ac:dyDescent="0.2">
      <c r="A59" s="14">
        <v>1</v>
      </c>
      <c r="B59" s="22">
        <v>64122</v>
      </c>
      <c r="C59" s="23" t="s">
        <v>158</v>
      </c>
      <c r="D59" s="22">
        <v>3</v>
      </c>
      <c r="E59" s="24" t="s">
        <v>159</v>
      </c>
      <c r="F59" s="25" t="s">
        <v>2213</v>
      </c>
      <c r="G59" s="26" t="s">
        <v>107</v>
      </c>
      <c r="H59" s="7"/>
      <c r="I59" s="8"/>
      <c r="J59" s="8"/>
      <c r="K59" s="8"/>
      <c r="M59" s="8"/>
    </row>
    <row r="60" spans="1:13" s="9" customFormat="1" ht="10.199999999999999" x14ac:dyDescent="0.2">
      <c r="A60" s="14">
        <v>3</v>
      </c>
      <c r="B60" s="22">
        <v>64166</v>
      </c>
      <c r="C60" s="23" t="s">
        <v>158</v>
      </c>
      <c r="D60" s="22">
        <v>3</v>
      </c>
      <c r="E60" s="24" t="s">
        <v>247</v>
      </c>
      <c r="F60" s="25" t="s">
        <v>2213</v>
      </c>
      <c r="G60" s="26" t="s">
        <v>248</v>
      </c>
      <c r="H60" s="7"/>
      <c r="I60" s="8"/>
      <c r="J60" s="8"/>
      <c r="K60" s="8"/>
      <c r="M60" s="8"/>
    </row>
    <row r="61" spans="1:13" s="9" customFormat="1" ht="10.199999999999999" x14ac:dyDescent="0.2">
      <c r="A61" s="14">
        <v>28</v>
      </c>
      <c r="B61" s="22">
        <v>64874</v>
      </c>
      <c r="C61" s="27" t="s">
        <v>158</v>
      </c>
      <c r="D61" s="28">
        <v>2</v>
      </c>
      <c r="E61" s="30" t="s">
        <v>368</v>
      </c>
      <c r="F61" s="31" t="s">
        <v>2213</v>
      </c>
      <c r="G61" s="26" t="s">
        <v>870</v>
      </c>
      <c r="H61" s="7"/>
      <c r="I61" s="8"/>
      <c r="J61" s="8"/>
      <c r="K61" s="8"/>
      <c r="M61" s="8"/>
    </row>
    <row r="62" spans="1:13" s="9" customFormat="1" ht="10.199999999999999" x14ac:dyDescent="0.2">
      <c r="A62" s="14">
        <v>1</v>
      </c>
      <c r="B62" s="22">
        <v>64114</v>
      </c>
      <c r="C62" s="23" t="s">
        <v>139</v>
      </c>
      <c r="D62" s="22">
        <v>2</v>
      </c>
      <c r="E62" s="24" t="s">
        <v>136</v>
      </c>
      <c r="F62" s="25" t="s">
        <v>2213</v>
      </c>
      <c r="G62" s="26" t="s">
        <v>120</v>
      </c>
      <c r="H62" s="7"/>
      <c r="I62" s="8"/>
      <c r="J62" s="8"/>
      <c r="K62" s="8"/>
      <c r="M62" s="8"/>
    </row>
    <row r="63" spans="1:13" s="9" customFormat="1" ht="10.199999999999999" x14ac:dyDescent="0.2">
      <c r="A63" s="14">
        <v>5</v>
      </c>
      <c r="B63" s="22">
        <v>64222</v>
      </c>
      <c r="C63" s="23" t="s">
        <v>139</v>
      </c>
      <c r="D63" s="22">
        <v>2</v>
      </c>
      <c r="E63" s="30" t="s">
        <v>232</v>
      </c>
      <c r="F63" s="31" t="s">
        <v>2213</v>
      </c>
      <c r="G63" s="26" t="s">
        <v>107</v>
      </c>
      <c r="H63" s="7"/>
      <c r="I63" s="8"/>
      <c r="J63" s="8"/>
      <c r="K63" s="8"/>
      <c r="M63" s="8"/>
    </row>
    <row r="64" spans="1:13" s="9" customFormat="1" ht="10.199999999999999" x14ac:dyDescent="0.2">
      <c r="A64" s="14">
        <v>7</v>
      </c>
      <c r="B64" s="36">
        <v>64303</v>
      </c>
      <c r="C64" s="23" t="s">
        <v>139</v>
      </c>
      <c r="D64" s="22">
        <v>6</v>
      </c>
      <c r="E64" s="30" t="s">
        <v>417</v>
      </c>
      <c r="F64" s="31" t="s">
        <v>2213</v>
      </c>
      <c r="G64" s="26" t="s">
        <v>102</v>
      </c>
      <c r="H64" s="7"/>
      <c r="I64" s="8"/>
      <c r="J64" s="8"/>
      <c r="K64" s="8"/>
      <c r="M64" s="8"/>
    </row>
    <row r="65" spans="1:13" s="9" customFormat="1" ht="10.199999999999999" x14ac:dyDescent="0.2">
      <c r="A65" s="14">
        <v>7</v>
      </c>
      <c r="B65" s="22">
        <v>64301</v>
      </c>
      <c r="C65" s="35" t="s">
        <v>139</v>
      </c>
      <c r="D65" s="22">
        <v>1</v>
      </c>
      <c r="E65" s="30" t="s">
        <v>430</v>
      </c>
      <c r="F65" s="31" t="s">
        <v>2213</v>
      </c>
      <c r="G65" s="26" t="s">
        <v>107</v>
      </c>
      <c r="H65" s="7"/>
      <c r="I65" s="8"/>
      <c r="J65" s="8"/>
      <c r="K65" s="8"/>
      <c r="M65" s="8"/>
    </row>
    <row r="66" spans="1:13" s="9" customFormat="1" ht="10.199999999999999" x14ac:dyDescent="0.2">
      <c r="A66" s="14">
        <v>9</v>
      </c>
      <c r="B66" s="22">
        <v>64325</v>
      </c>
      <c r="C66" s="23" t="s">
        <v>139</v>
      </c>
      <c r="D66" s="22">
        <v>2</v>
      </c>
      <c r="E66" s="30" t="s">
        <v>436</v>
      </c>
      <c r="F66" s="31" t="s">
        <v>2213</v>
      </c>
      <c r="G66" s="26" t="s">
        <v>248</v>
      </c>
      <c r="H66" s="7"/>
      <c r="I66" s="8"/>
      <c r="J66" s="8"/>
      <c r="K66" s="8"/>
      <c r="M66" s="8"/>
    </row>
    <row r="67" spans="1:13" s="9" customFormat="1" ht="10.199999999999999" x14ac:dyDescent="0.2">
      <c r="A67" s="14">
        <v>23</v>
      </c>
      <c r="B67" s="22">
        <v>64732</v>
      </c>
      <c r="C67" s="23" t="s">
        <v>773</v>
      </c>
      <c r="D67" s="28">
        <v>2</v>
      </c>
      <c r="E67" s="30" t="s">
        <v>349</v>
      </c>
      <c r="F67" s="31" t="s">
        <v>2213</v>
      </c>
      <c r="G67" s="26" t="s">
        <v>110</v>
      </c>
      <c r="H67" s="7"/>
      <c r="I67" s="8"/>
      <c r="J67" s="8"/>
      <c r="K67" s="8"/>
      <c r="M67" s="8"/>
    </row>
    <row r="68" spans="1:13" s="9" customFormat="1" ht="10.199999999999999" x14ac:dyDescent="0.2">
      <c r="A68" s="14">
        <v>28</v>
      </c>
      <c r="B68" s="22">
        <v>64869</v>
      </c>
      <c r="C68" s="27" t="s">
        <v>773</v>
      </c>
      <c r="D68" s="28">
        <v>1</v>
      </c>
      <c r="E68" s="30" t="s">
        <v>368</v>
      </c>
      <c r="F68" s="31" t="s">
        <v>2213</v>
      </c>
      <c r="G68" s="26" t="s">
        <v>91</v>
      </c>
      <c r="H68" s="7"/>
      <c r="I68" s="8"/>
      <c r="J68" s="8"/>
      <c r="K68" s="8"/>
      <c r="M68" s="8"/>
    </row>
    <row r="69" spans="1:13" s="9" customFormat="1" ht="10.199999999999999" x14ac:dyDescent="0.2">
      <c r="A69" s="14">
        <v>6</v>
      </c>
      <c r="B69" s="22">
        <v>64260</v>
      </c>
      <c r="C69" s="23" t="s">
        <v>377</v>
      </c>
      <c r="D69" s="22">
        <v>2</v>
      </c>
      <c r="E69" s="30" t="s">
        <v>260</v>
      </c>
      <c r="F69" s="31" t="s">
        <v>2213</v>
      </c>
      <c r="G69" s="26" t="s">
        <v>217</v>
      </c>
      <c r="H69" s="7"/>
      <c r="I69" s="8"/>
      <c r="J69" s="8"/>
      <c r="K69" s="8"/>
      <c r="M69" s="8"/>
    </row>
    <row r="70" spans="1:13" s="9" customFormat="1" ht="10.199999999999999" x14ac:dyDescent="0.2">
      <c r="A70" s="14">
        <v>1</v>
      </c>
      <c r="B70" s="22">
        <v>64105</v>
      </c>
      <c r="C70" s="23" t="s">
        <v>113</v>
      </c>
      <c r="D70" s="22">
        <v>4</v>
      </c>
      <c r="E70" s="24" t="s">
        <v>109</v>
      </c>
      <c r="F70" s="25" t="s">
        <v>2207</v>
      </c>
      <c r="G70" s="26" t="s">
        <v>110</v>
      </c>
      <c r="H70" s="7"/>
      <c r="I70" s="8"/>
      <c r="J70" s="8"/>
      <c r="K70" s="8"/>
      <c r="M70" s="8"/>
    </row>
    <row r="71" spans="1:13" s="9" customFormat="1" ht="10.199999999999999" x14ac:dyDescent="0.2">
      <c r="A71" s="14">
        <v>17</v>
      </c>
      <c r="B71" s="22">
        <v>64572</v>
      </c>
      <c r="C71" s="23" t="s">
        <v>657</v>
      </c>
      <c r="D71" s="28">
        <v>1</v>
      </c>
      <c r="E71" s="30" t="s">
        <v>655</v>
      </c>
      <c r="F71" s="31" t="s">
        <v>2208</v>
      </c>
      <c r="G71" s="26" t="s">
        <v>153</v>
      </c>
      <c r="H71" s="7"/>
      <c r="I71" s="8"/>
      <c r="J71" s="8"/>
      <c r="K71" s="8"/>
      <c r="M71" s="8"/>
    </row>
    <row r="72" spans="1:13" s="9" customFormat="1" ht="10.199999999999999" x14ac:dyDescent="0.2">
      <c r="A72" s="14">
        <v>22</v>
      </c>
      <c r="B72" s="22">
        <v>64709</v>
      </c>
      <c r="C72" s="23" t="s">
        <v>657</v>
      </c>
      <c r="D72" s="28">
        <v>1</v>
      </c>
      <c r="E72" s="30" t="s">
        <v>342</v>
      </c>
      <c r="F72" s="31" t="s">
        <v>2208</v>
      </c>
      <c r="G72" s="26" t="s">
        <v>168</v>
      </c>
      <c r="H72" s="7"/>
      <c r="I72" s="8"/>
      <c r="J72" s="8"/>
      <c r="K72" s="8"/>
      <c r="M72" s="8"/>
    </row>
    <row r="73" spans="1:13" s="9" customFormat="1" ht="10.199999999999999" x14ac:dyDescent="0.2">
      <c r="A73" s="14">
        <v>3</v>
      </c>
      <c r="B73" s="22">
        <v>64164</v>
      </c>
      <c r="C73" s="23" t="s">
        <v>242</v>
      </c>
      <c r="D73" s="22">
        <v>2</v>
      </c>
      <c r="E73" s="24" t="s">
        <v>90</v>
      </c>
      <c r="F73" s="25" t="s">
        <v>2213</v>
      </c>
      <c r="G73" s="26" t="s">
        <v>243</v>
      </c>
      <c r="H73" s="7"/>
      <c r="I73" s="8"/>
      <c r="J73" s="8"/>
      <c r="K73" s="8"/>
      <c r="M73" s="8"/>
    </row>
    <row r="74" spans="1:13" s="9" customFormat="1" ht="10.199999999999999" x14ac:dyDescent="0.2">
      <c r="A74" s="14">
        <v>5</v>
      </c>
      <c r="B74" s="22">
        <v>64223</v>
      </c>
      <c r="C74" s="23" t="s">
        <v>332</v>
      </c>
      <c r="D74" s="22">
        <v>1</v>
      </c>
      <c r="E74" s="24" t="s">
        <v>333</v>
      </c>
      <c r="F74" s="25" t="s">
        <v>2207</v>
      </c>
      <c r="G74" s="26" t="s">
        <v>120</v>
      </c>
      <c r="H74" s="7"/>
      <c r="I74" s="8"/>
      <c r="J74" s="8"/>
      <c r="K74" s="8"/>
      <c r="M74" s="8"/>
    </row>
    <row r="75" spans="1:13" s="9" customFormat="1" ht="10.199999999999999" x14ac:dyDescent="0.2">
      <c r="A75" s="14">
        <v>11</v>
      </c>
      <c r="B75" s="22">
        <v>64393</v>
      </c>
      <c r="C75" s="23" t="s">
        <v>332</v>
      </c>
      <c r="D75" s="22">
        <v>1</v>
      </c>
      <c r="E75" s="30" t="s">
        <v>482</v>
      </c>
      <c r="F75" s="25" t="s">
        <v>2207</v>
      </c>
      <c r="G75" s="26" t="s">
        <v>120</v>
      </c>
      <c r="H75" s="7"/>
      <c r="I75" s="8"/>
      <c r="J75" s="8"/>
      <c r="K75" s="8"/>
      <c r="M75" s="8"/>
    </row>
    <row r="76" spans="1:13" s="9" customFormat="1" ht="10.199999999999999" x14ac:dyDescent="0.2">
      <c r="A76" s="14">
        <v>26</v>
      </c>
      <c r="B76" s="22">
        <v>64819</v>
      </c>
      <c r="C76" s="27" t="s">
        <v>332</v>
      </c>
      <c r="D76" s="28">
        <v>1</v>
      </c>
      <c r="E76" s="30" t="s">
        <v>531</v>
      </c>
      <c r="F76" s="25" t="s">
        <v>2207</v>
      </c>
      <c r="G76" s="26" t="s">
        <v>116</v>
      </c>
      <c r="H76" s="7"/>
      <c r="I76" s="8"/>
      <c r="J76" s="8"/>
      <c r="K76" s="8"/>
      <c r="M76" s="8"/>
    </row>
    <row r="77" spans="1:13" s="9" customFormat="1" ht="10.199999999999999" x14ac:dyDescent="0.2">
      <c r="A77" s="14">
        <v>30</v>
      </c>
      <c r="B77" s="22">
        <v>64934</v>
      </c>
      <c r="C77" s="27" t="s">
        <v>332</v>
      </c>
      <c r="D77" s="28">
        <v>1</v>
      </c>
      <c r="E77" s="30" t="s">
        <v>676</v>
      </c>
      <c r="F77" s="25" t="s">
        <v>2207</v>
      </c>
      <c r="G77" s="26" t="s">
        <v>116</v>
      </c>
      <c r="H77" s="7"/>
      <c r="I77" s="8"/>
      <c r="J77" s="8"/>
      <c r="K77" s="8"/>
      <c r="M77" s="8"/>
    </row>
    <row r="78" spans="1:13" s="9" customFormat="1" ht="10.199999999999999" x14ac:dyDescent="0.2">
      <c r="A78" s="14">
        <v>1</v>
      </c>
      <c r="B78" s="22">
        <v>64113</v>
      </c>
      <c r="C78" s="27" t="s">
        <v>133</v>
      </c>
      <c r="D78" s="28">
        <v>1</v>
      </c>
      <c r="E78" s="24" t="s">
        <v>115</v>
      </c>
      <c r="F78" s="25" t="s">
        <v>2207</v>
      </c>
      <c r="G78" s="26" t="s">
        <v>116</v>
      </c>
      <c r="H78" s="7"/>
      <c r="I78" s="8"/>
      <c r="J78" s="8"/>
      <c r="K78" s="8"/>
      <c r="M78" s="8"/>
    </row>
    <row r="79" spans="1:13" s="9" customFormat="1" ht="10.199999999999999" x14ac:dyDescent="0.2">
      <c r="A79" s="14">
        <v>1</v>
      </c>
      <c r="B79" s="22">
        <v>64114</v>
      </c>
      <c r="C79" s="23" t="s">
        <v>133</v>
      </c>
      <c r="D79" s="22">
        <v>1</v>
      </c>
      <c r="E79" s="24" t="s">
        <v>136</v>
      </c>
      <c r="F79" s="25" t="s">
        <v>2207</v>
      </c>
      <c r="G79" s="26" t="s">
        <v>120</v>
      </c>
      <c r="H79" s="7"/>
      <c r="I79" s="8"/>
      <c r="J79" s="8"/>
      <c r="K79" s="8"/>
      <c r="M79" s="8"/>
    </row>
    <row r="80" spans="1:13" s="9" customFormat="1" ht="10.199999999999999" x14ac:dyDescent="0.2">
      <c r="A80" s="14">
        <v>28</v>
      </c>
      <c r="B80" s="22">
        <v>64867</v>
      </c>
      <c r="C80" s="27" t="s">
        <v>133</v>
      </c>
      <c r="D80" s="28">
        <v>1</v>
      </c>
      <c r="E80" s="30" t="s">
        <v>689</v>
      </c>
      <c r="F80" s="25" t="s">
        <v>2207</v>
      </c>
      <c r="G80" s="26" t="s">
        <v>120</v>
      </c>
      <c r="H80" s="7"/>
      <c r="I80" s="8"/>
      <c r="J80" s="8"/>
      <c r="K80" s="8"/>
      <c r="M80" s="8"/>
    </row>
    <row r="81" spans="1:13" s="9" customFormat="1" ht="10.199999999999999" x14ac:dyDescent="0.2">
      <c r="A81" s="14">
        <v>1</v>
      </c>
      <c r="B81" s="22">
        <v>64107</v>
      </c>
      <c r="C81" s="23" t="s">
        <v>118</v>
      </c>
      <c r="D81" s="22">
        <v>1</v>
      </c>
      <c r="E81" s="24" t="s">
        <v>119</v>
      </c>
      <c r="F81" s="25" t="s">
        <v>2207</v>
      </c>
      <c r="G81" s="26" t="s">
        <v>120</v>
      </c>
      <c r="H81" s="7"/>
      <c r="I81" s="8"/>
      <c r="J81" s="8"/>
      <c r="K81" s="8"/>
      <c r="M81" s="8"/>
    </row>
    <row r="82" spans="1:13" s="9" customFormat="1" ht="10.199999999999999" x14ac:dyDescent="0.2">
      <c r="A82" s="14">
        <v>2</v>
      </c>
      <c r="B82" s="22">
        <v>64146</v>
      </c>
      <c r="C82" s="23" t="s">
        <v>118</v>
      </c>
      <c r="D82" s="22">
        <v>1</v>
      </c>
      <c r="E82" s="24" t="s">
        <v>191</v>
      </c>
      <c r="F82" s="25" t="s">
        <v>2207</v>
      </c>
      <c r="G82" s="26" t="s">
        <v>209</v>
      </c>
      <c r="H82" s="7"/>
      <c r="I82" s="8"/>
      <c r="J82" s="8"/>
      <c r="K82" s="8"/>
      <c r="M82" s="8"/>
    </row>
    <row r="83" spans="1:13" s="9" customFormat="1" ht="10.199999999999999" x14ac:dyDescent="0.2">
      <c r="A83" s="14">
        <v>10</v>
      </c>
      <c r="B83" s="22">
        <v>64365</v>
      </c>
      <c r="C83" s="23" t="s">
        <v>118</v>
      </c>
      <c r="D83" s="22">
        <v>1</v>
      </c>
      <c r="E83" s="30" t="s">
        <v>469</v>
      </c>
      <c r="F83" s="25" t="s">
        <v>2207</v>
      </c>
      <c r="G83" s="26" t="s">
        <v>116</v>
      </c>
      <c r="H83" s="7"/>
      <c r="I83" s="8"/>
      <c r="J83" s="8"/>
      <c r="K83" s="8"/>
      <c r="M83" s="8"/>
    </row>
    <row r="84" spans="1:13" s="9" customFormat="1" ht="10.199999999999999" x14ac:dyDescent="0.2">
      <c r="A84" s="14">
        <v>15</v>
      </c>
      <c r="B84" s="22">
        <v>64516</v>
      </c>
      <c r="C84" s="23" t="s">
        <v>118</v>
      </c>
      <c r="D84" s="28">
        <v>1</v>
      </c>
      <c r="E84" s="24" t="s">
        <v>126</v>
      </c>
      <c r="F84" s="25" t="s">
        <v>2207</v>
      </c>
      <c r="G84" s="26" t="s">
        <v>120</v>
      </c>
      <c r="H84" s="7"/>
      <c r="I84" s="8"/>
      <c r="J84" s="8"/>
      <c r="K84" s="8"/>
      <c r="M84" s="8"/>
    </row>
    <row r="85" spans="1:13" s="9" customFormat="1" ht="10.199999999999999" x14ac:dyDescent="0.2">
      <c r="A85" s="14">
        <v>16</v>
      </c>
      <c r="B85" s="22">
        <v>64565</v>
      </c>
      <c r="C85" s="23" t="s">
        <v>118</v>
      </c>
      <c r="D85" s="28">
        <v>1</v>
      </c>
      <c r="E85" s="30" t="s">
        <v>180</v>
      </c>
      <c r="F85" s="25" t="s">
        <v>2207</v>
      </c>
      <c r="G85" s="26" t="s">
        <v>120</v>
      </c>
      <c r="H85" s="7"/>
      <c r="I85" s="8"/>
      <c r="J85" s="8"/>
      <c r="K85" s="8"/>
      <c r="M85" s="8"/>
    </row>
    <row r="86" spans="1:13" s="9" customFormat="1" ht="10.199999999999999" x14ac:dyDescent="0.2">
      <c r="A86" s="14">
        <v>18</v>
      </c>
      <c r="B86" s="22">
        <v>64587</v>
      </c>
      <c r="C86" s="23" t="s">
        <v>118</v>
      </c>
      <c r="D86" s="28">
        <v>1</v>
      </c>
      <c r="E86" s="30" t="s">
        <v>665</v>
      </c>
      <c r="F86" s="25" t="s">
        <v>2207</v>
      </c>
      <c r="G86" s="26" t="s">
        <v>120</v>
      </c>
      <c r="H86" s="7"/>
      <c r="I86" s="8"/>
      <c r="J86" s="8"/>
      <c r="K86" s="8"/>
      <c r="M86" s="8"/>
    </row>
    <row r="87" spans="1:13" s="9" customFormat="1" ht="10.199999999999999" x14ac:dyDescent="0.2">
      <c r="A87" s="14">
        <v>22</v>
      </c>
      <c r="B87" s="22">
        <v>64695</v>
      </c>
      <c r="C87" s="23" t="s">
        <v>118</v>
      </c>
      <c r="D87" s="28">
        <v>1</v>
      </c>
      <c r="E87" s="30" t="s">
        <v>232</v>
      </c>
      <c r="F87" s="25" t="s">
        <v>2207</v>
      </c>
      <c r="G87" s="26" t="s">
        <v>120</v>
      </c>
      <c r="H87" s="7"/>
      <c r="I87" s="8"/>
      <c r="J87" s="8"/>
      <c r="K87" s="8"/>
      <c r="M87" s="8"/>
    </row>
    <row r="88" spans="1:13" s="9" customFormat="1" ht="10.199999999999999" x14ac:dyDescent="0.2">
      <c r="A88" s="14">
        <v>26</v>
      </c>
      <c r="B88" s="22">
        <v>64821</v>
      </c>
      <c r="C88" s="27" t="s">
        <v>118</v>
      </c>
      <c r="D88" s="28">
        <v>1</v>
      </c>
      <c r="E88" s="30" t="s">
        <v>531</v>
      </c>
      <c r="F88" s="25" t="s">
        <v>2207</v>
      </c>
      <c r="G88" s="26" t="s">
        <v>116</v>
      </c>
      <c r="H88" s="7"/>
      <c r="I88" s="8"/>
      <c r="J88" s="8"/>
      <c r="K88" s="8"/>
      <c r="M88" s="8"/>
    </row>
    <row r="89" spans="1:13" s="9" customFormat="1" ht="10.199999999999999" x14ac:dyDescent="0.2">
      <c r="A89" s="14">
        <v>1</v>
      </c>
      <c r="B89" s="22">
        <v>64106</v>
      </c>
      <c r="C89" s="23" t="s">
        <v>114</v>
      </c>
      <c r="D89" s="22">
        <v>1</v>
      </c>
      <c r="E89" s="24" t="s">
        <v>115</v>
      </c>
      <c r="F89" s="25" t="s">
        <v>2207</v>
      </c>
      <c r="G89" s="26" t="s">
        <v>116</v>
      </c>
      <c r="H89" s="7"/>
      <c r="I89" s="8"/>
      <c r="J89" s="8"/>
      <c r="K89" s="8"/>
      <c r="M89" s="8"/>
    </row>
    <row r="90" spans="1:13" s="9" customFormat="1" ht="10.199999999999999" x14ac:dyDescent="0.2">
      <c r="A90" s="14">
        <v>4</v>
      </c>
      <c r="B90" s="22">
        <v>64210</v>
      </c>
      <c r="C90" s="23" t="s">
        <v>114</v>
      </c>
      <c r="D90" s="22">
        <v>1</v>
      </c>
      <c r="E90" s="24" t="s">
        <v>301</v>
      </c>
      <c r="F90" s="25" t="s">
        <v>2213</v>
      </c>
      <c r="G90" s="26" t="s">
        <v>116</v>
      </c>
      <c r="H90" s="7"/>
      <c r="I90" s="8"/>
      <c r="J90" s="8"/>
      <c r="K90" s="8"/>
      <c r="M90" s="8"/>
    </row>
    <row r="91" spans="1:13" s="9" customFormat="1" ht="10.199999999999999" x14ac:dyDescent="0.2">
      <c r="A91" s="14">
        <v>8</v>
      </c>
      <c r="B91" s="22">
        <v>64313</v>
      </c>
      <c r="C91" s="23" t="s">
        <v>114</v>
      </c>
      <c r="D91" s="22">
        <v>1</v>
      </c>
      <c r="E91" s="30" t="s">
        <v>152</v>
      </c>
      <c r="F91" s="25" t="s">
        <v>2207</v>
      </c>
      <c r="G91" s="26" t="s">
        <v>120</v>
      </c>
      <c r="H91" s="7"/>
      <c r="I91" s="8"/>
      <c r="J91" s="8"/>
      <c r="K91" s="8"/>
      <c r="M91" s="8"/>
    </row>
    <row r="92" spans="1:13" s="9" customFormat="1" ht="10.199999999999999" x14ac:dyDescent="0.2">
      <c r="A92" s="14">
        <v>10</v>
      </c>
      <c r="B92" s="22">
        <v>64343</v>
      </c>
      <c r="C92" s="23" t="s">
        <v>114</v>
      </c>
      <c r="D92" s="22">
        <v>1</v>
      </c>
      <c r="E92" s="30" t="s">
        <v>471</v>
      </c>
      <c r="F92" s="25" t="s">
        <v>2207</v>
      </c>
      <c r="G92" s="26" t="s">
        <v>116</v>
      </c>
      <c r="H92" s="7"/>
      <c r="I92" s="8"/>
      <c r="J92" s="8"/>
      <c r="K92" s="8"/>
      <c r="M92" s="8"/>
    </row>
    <row r="93" spans="1:13" s="9" customFormat="1" ht="10.199999999999999" x14ac:dyDescent="0.2">
      <c r="A93" s="14">
        <v>22</v>
      </c>
      <c r="B93" s="22">
        <v>64721</v>
      </c>
      <c r="C93" s="23" t="s">
        <v>114</v>
      </c>
      <c r="D93" s="28">
        <v>1</v>
      </c>
      <c r="E93" s="30" t="s">
        <v>472</v>
      </c>
      <c r="F93" s="25" t="s">
        <v>2207</v>
      </c>
      <c r="G93" s="26" t="s">
        <v>116</v>
      </c>
      <c r="H93" s="7"/>
      <c r="I93" s="8"/>
      <c r="J93" s="8"/>
      <c r="K93" s="8"/>
      <c r="M93" s="8"/>
    </row>
    <row r="94" spans="1:13" s="9" customFormat="1" ht="10.199999999999999" x14ac:dyDescent="0.2">
      <c r="A94" s="14">
        <v>25</v>
      </c>
      <c r="B94" s="22">
        <v>64780</v>
      </c>
      <c r="C94" s="23" t="s">
        <v>821</v>
      </c>
      <c r="D94" s="28">
        <v>1</v>
      </c>
      <c r="E94" s="30" t="s">
        <v>265</v>
      </c>
      <c r="F94" s="31" t="s">
        <v>2212</v>
      </c>
      <c r="G94" s="26" t="s">
        <v>214</v>
      </c>
      <c r="H94" s="7"/>
      <c r="I94" s="8"/>
      <c r="J94" s="8"/>
      <c r="K94" s="8"/>
      <c r="M94" s="8"/>
    </row>
    <row r="95" spans="1:13" s="9" customFormat="1" ht="10.199999999999999" x14ac:dyDescent="0.2">
      <c r="A95" s="14">
        <v>25</v>
      </c>
      <c r="B95" s="22">
        <v>64780</v>
      </c>
      <c r="C95" s="23" t="s">
        <v>822</v>
      </c>
      <c r="D95" s="28">
        <v>1</v>
      </c>
      <c r="E95" s="30" t="s">
        <v>265</v>
      </c>
      <c r="F95" s="31" t="s">
        <v>2212</v>
      </c>
      <c r="G95" s="26" t="s">
        <v>214</v>
      </c>
      <c r="H95" s="7"/>
      <c r="I95" s="8"/>
      <c r="J95" s="8"/>
      <c r="K95" s="8"/>
      <c r="M95" s="8"/>
    </row>
    <row r="96" spans="1:13" s="9" customFormat="1" ht="10.199999999999999" x14ac:dyDescent="0.2">
      <c r="A96" s="14">
        <v>10</v>
      </c>
      <c r="B96" s="22">
        <v>64346</v>
      </c>
      <c r="C96" s="23" t="s">
        <v>474</v>
      </c>
      <c r="D96" s="22">
        <v>1</v>
      </c>
      <c r="E96" s="30" t="s">
        <v>430</v>
      </c>
      <c r="F96" s="31" t="s">
        <v>2210</v>
      </c>
      <c r="G96" s="26" t="s">
        <v>107</v>
      </c>
      <c r="H96" s="7"/>
      <c r="I96" s="8"/>
      <c r="J96" s="8"/>
      <c r="K96" s="8"/>
      <c r="M96" s="8"/>
    </row>
    <row r="97" spans="1:13" s="9" customFormat="1" ht="10.199999999999999" x14ac:dyDescent="0.2">
      <c r="A97" s="14">
        <v>10</v>
      </c>
      <c r="B97" s="22">
        <v>64346</v>
      </c>
      <c r="C97" s="23" t="s">
        <v>475</v>
      </c>
      <c r="D97" s="22">
        <v>1</v>
      </c>
      <c r="E97" s="30" t="s">
        <v>430</v>
      </c>
      <c r="F97" s="31" t="s">
        <v>2210</v>
      </c>
      <c r="G97" s="26" t="s">
        <v>107</v>
      </c>
      <c r="H97" s="7"/>
      <c r="I97" s="8"/>
      <c r="J97" s="8"/>
      <c r="K97" s="8"/>
      <c r="M97" s="8"/>
    </row>
    <row r="98" spans="1:13" s="9" customFormat="1" ht="10.199999999999999" x14ac:dyDescent="0.2">
      <c r="A98" s="14">
        <v>12</v>
      </c>
      <c r="B98" s="22">
        <v>64446</v>
      </c>
      <c r="C98" s="23" t="s">
        <v>563</v>
      </c>
      <c r="D98" s="28">
        <v>1</v>
      </c>
      <c r="E98" s="30" t="s">
        <v>469</v>
      </c>
      <c r="F98" s="25" t="s">
        <v>2213</v>
      </c>
      <c r="G98" s="26" t="s">
        <v>107</v>
      </c>
      <c r="H98" s="7"/>
      <c r="I98" s="8"/>
      <c r="J98" s="8"/>
      <c r="K98" s="8"/>
      <c r="M98" s="8"/>
    </row>
    <row r="99" spans="1:13" s="9" customFormat="1" ht="10.199999999999999" x14ac:dyDescent="0.2">
      <c r="A99" s="14">
        <v>9</v>
      </c>
      <c r="B99" s="22">
        <v>64324</v>
      </c>
      <c r="C99" s="23" t="s">
        <v>455</v>
      </c>
      <c r="D99" s="22">
        <v>1</v>
      </c>
      <c r="E99" s="30" t="s">
        <v>454</v>
      </c>
      <c r="F99" s="25" t="s">
        <v>2213</v>
      </c>
      <c r="G99" s="26" t="s">
        <v>110</v>
      </c>
      <c r="H99" s="7"/>
      <c r="I99" s="8"/>
      <c r="J99" s="8"/>
      <c r="K99" s="8"/>
      <c r="M99" s="8"/>
    </row>
    <row r="100" spans="1:13" s="9" customFormat="1" ht="10.199999999999999" x14ac:dyDescent="0.2">
      <c r="A100" s="14">
        <v>13</v>
      </c>
      <c r="B100" s="22">
        <v>64461</v>
      </c>
      <c r="C100" s="23" t="s">
        <v>455</v>
      </c>
      <c r="D100" s="28">
        <v>1</v>
      </c>
      <c r="E100" s="30" t="s">
        <v>259</v>
      </c>
      <c r="F100" s="25" t="s">
        <v>2213</v>
      </c>
      <c r="G100" s="26" t="s">
        <v>102</v>
      </c>
      <c r="H100" s="7"/>
      <c r="I100" s="8"/>
      <c r="J100" s="8"/>
      <c r="K100" s="8"/>
      <c r="M100" s="8"/>
    </row>
    <row r="101" spans="1:13" s="9" customFormat="1" ht="10.199999999999999" x14ac:dyDescent="0.2">
      <c r="A101" s="14">
        <v>18</v>
      </c>
      <c r="B101" s="22">
        <v>64589</v>
      </c>
      <c r="C101" s="23" t="s">
        <v>455</v>
      </c>
      <c r="D101" s="28">
        <v>1</v>
      </c>
      <c r="E101" s="30" t="s">
        <v>417</v>
      </c>
      <c r="F101" s="25" t="s">
        <v>2213</v>
      </c>
      <c r="G101" s="26" t="s">
        <v>102</v>
      </c>
      <c r="H101" s="7"/>
      <c r="I101" s="8"/>
      <c r="J101" s="8"/>
      <c r="K101" s="8"/>
      <c r="M101" s="8"/>
    </row>
    <row r="102" spans="1:13" s="9" customFormat="1" ht="10.199999999999999" x14ac:dyDescent="0.2">
      <c r="A102" s="14">
        <v>25</v>
      </c>
      <c r="B102" s="22">
        <v>64788</v>
      </c>
      <c r="C102" s="23" t="s">
        <v>455</v>
      </c>
      <c r="D102" s="28">
        <v>1</v>
      </c>
      <c r="E102" s="30" t="s">
        <v>472</v>
      </c>
      <c r="F102" s="25" t="s">
        <v>2213</v>
      </c>
      <c r="G102" s="26" t="s">
        <v>102</v>
      </c>
      <c r="H102" s="7"/>
      <c r="I102" s="8"/>
      <c r="J102" s="8"/>
      <c r="K102" s="8"/>
      <c r="M102" s="8"/>
    </row>
    <row r="103" spans="1:13" s="9" customFormat="1" ht="10.199999999999999" x14ac:dyDescent="0.2">
      <c r="A103" s="14">
        <v>8</v>
      </c>
      <c r="B103" s="22">
        <v>64322</v>
      </c>
      <c r="C103" s="23" t="s">
        <v>450</v>
      </c>
      <c r="D103" s="22">
        <v>1</v>
      </c>
      <c r="E103" s="30" t="s">
        <v>449</v>
      </c>
      <c r="F103" s="25" t="s">
        <v>2213</v>
      </c>
      <c r="G103" s="26" t="s">
        <v>110</v>
      </c>
      <c r="H103" s="7"/>
      <c r="I103" s="8"/>
      <c r="J103" s="8"/>
      <c r="K103" s="8"/>
      <c r="M103" s="8"/>
    </row>
    <row r="104" spans="1:13" s="9" customFormat="1" ht="10.199999999999999" x14ac:dyDescent="0.2">
      <c r="A104" s="14">
        <v>11</v>
      </c>
      <c r="B104" s="22">
        <v>64380</v>
      </c>
      <c r="C104" s="23" t="s">
        <v>450</v>
      </c>
      <c r="D104" s="22">
        <v>1</v>
      </c>
      <c r="E104" s="30" t="s">
        <v>516</v>
      </c>
      <c r="F104" s="25" t="s">
        <v>2213</v>
      </c>
      <c r="G104" s="26" t="s">
        <v>110</v>
      </c>
      <c r="H104" s="7"/>
      <c r="I104" s="8"/>
      <c r="J104" s="8"/>
      <c r="K104" s="8"/>
      <c r="M104" s="8"/>
    </row>
    <row r="105" spans="1:13" s="9" customFormat="1" ht="10.199999999999999" x14ac:dyDescent="0.2">
      <c r="A105" s="14">
        <v>15</v>
      </c>
      <c r="B105" s="22">
        <v>64524</v>
      </c>
      <c r="C105" s="23" t="s">
        <v>450</v>
      </c>
      <c r="D105" s="28">
        <v>1</v>
      </c>
      <c r="E105" s="24" t="s">
        <v>368</v>
      </c>
      <c r="F105" s="25" t="s">
        <v>2213</v>
      </c>
      <c r="G105" s="26" t="s">
        <v>91</v>
      </c>
      <c r="H105" s="7"/>
      <c r="I105" s="8"/>
      <c r="J105" s="8"/>
      <c r="K105" s="8"/>
      <c r="M105" s="8"/>
    </row>
    <row r="106" spans="1:13" s="9" customFormat="1" ht="10.199999999999999" x14ac:dyDescent="0.2">
      <c r="A106" s="14">
        <v>21</v>
      </c>
      <c r="B106" s="22">
        <v>64677</v>
      </c>
      <c r="C106" s="23" t="s">
        <v>450</v>
      </c>
      <c r="D106" s="28">
        <v>1</v>
      </c>
      <c r="E106" s="30" t="s">
        <v>721</v>
      </c>
      <c r="F106" s="25" t="s">
        <v>2213</v>
      </c>
      <c r="G106" s="26" t="s">
        <v>110</v>
      </c>
      <c r="H106" s="7"/>
      <c r="I106" s="8"/>
      <c r="J106" s="8"/>
      <c r="K106" s="8"/>
      <c r="M106" s="8"/>
    </row>
    <row r="107" spans="1:13" s="9" customFormat="1" ht="10.199999999999999" x14ac:dyDescent="0.2">
      <c r="A107" s="14">
        <v>2</v>
      </c>
      <c r="B107" s="22">
        <v>64130</v>
      </c>
      <c r="C107" s="27" t="s">
        <v>176</v>
      </c>
      <c r="D107" s="22">
        <v>1</v>
      </c>
      <c r="E107" s="24" t="s">
        <v>165</v>
      </c>
      <c r="F107" s="25" t="s">
        <v>2213</v>
      </c>
      <c r="G107" s="26" t="s">
        <v>102</v>
      </c>
      <c r="H107" s="7"/>
      <c r="I107" s="8"/>
      <c r="J107" s="8"/>
      <c r="K107" s="8"/>
      <c r="M107" s="8"/>
    </row>
    <row r="108" spans="1:13" s="9" customFormat="1" ht="10.199999999999999" x14ac:dyDescent="0.2">
      <c r="A108" s="14">
        <v>23</v>
      </c>
      <c r="B108" s="22">
        <v>64742</v>
      </c>
      <c r="C108" s="23" t="s">
        <v>786</v>
      </c>
      <c r="D108" s="28">
        <v>1</v>
      </c>
      <c r="E108" s="30" t="s">
        <v>178</v>
      </c>
      <c r="F108" s="25" t="s">
        <v>2213</v>
      </c>
      <c r="G108" s="26" t="s">
        <v>110</v>
      </c>
      <c r="H108" s="7"/>
      <c r="I108" s="8"/>
      <c r="J108" s="8"/>
      <c r="K108" s="8"/>
      <c r="M108" s="8"/>
    </row>
    <row r="109" spans="1:13" s="9" customFormat="1" ht="10.199999999999999" x14ac:dyDescent="0.2">
      <c r="A109" s="14">
        <v>23</v>
      </c>
      <c r="B109" s="22">
        <v>64742</v>
      </c>
      <c r="C109" s="23" t="s">
        <v>787</v>
      </c>
      <c r="D109" s="28">
        <v>1</v>
      </c>
      <c r="E109" s="30" t="s">
        <v>178</v>
      </c>
      <c r="F109" s="25" t="s">
        <v>2213</v>
      </c>
      <c r="G109" s="26" t="s">
        <v>110</v>
      </c>
      <c r="H109" s="7"/>
      <c r="I109" s="8"/>
      <c r="J109" s="8"/>
      <c r="K109" s="8"/>
      <c r="M109" s="8"/>
    </row>
    <row r="110" spans="1:13" s="9" customFormat="1" ht="10.199999999999999" x14ac:dyDescent="0.2">
      <c r="A110" s="14">
        <v>19</v>
      </c>
      <c r="B110" s="22">
        <v>64612</v>
      </c>
      <c r="C110" s="23" t="s">
        <v>690</v>
      </c>
      <c r="D110" s="28">
        <v>2</v>
      </c>
      <c r="E110" s="30" t="s">
        <v>689</v>
      </c>
      <c r="F110" s="31" t="s">
        <v>2210</v>
      </c>
      <c r="G110" s="26" t="s">
        <v>107</v>
      </c>
      <c r="H110" s="7"/>
      <c r="I110" s="8"/>
      <c r="J110" s="8"/>
      <c r="K110" s="8"/>
      <c r="M110" s="8"/>
    </row>
    <row r="111" spans="1:13" s="9" customFormat="1" ht="10.199999999999999" x14ac:dyDescent="0.2">
      <c r="A111" s="14">
        <v>24</v>
      </c>
      <c r="B111" s="22">
        <v>64775</v>
      </c>
      <c r="C111" s="23" t="s">
        <v>809</v>
      </c>
      <c r="D111" s="28">
        <v>1</v>
      </c>
      <c r="E111" s="30" t="s">
        <v>782</v>
      </c>
      <c r="F111" s="31" t="s">
        <v>2213</v>
      </c>
      <c r="G111" s="26" t="s">
        <v>740</v>
      </c>
      <c r="H111" s="7"/>
      <c r="I111" s="8"/>
      <c r="J111" s="8"/>
      <c r="K111" s="8"/>
      <c r="M111" s="8"/>
    </row>
    <row r="112" spans="1:13" s="9" customFormat="1" ht="10.199999999999999" x14ac:dyDescent="0.2">
      <c r="A112" s="14">
        <v>29</v>
      </c>
      <c r="B112" s="22">
        <v>64885</v>
      </c>
      <c r="C112" s="27" t="s">
        <v>809</v>
      </c>
      <c r="D112" s="28">
        <v>1</v>
      </c>
      <c r="E112" s="30" t="s">
        <v>394</v>
      </c>
      <c r="F112" s="31" t="s">
        <v>2213</v>
      </c>
      <c r="G112" s="26" t="s">
        <v>740</v>
      </c>
      <c r="H112" s="7"/>
      <c r="I112" s="8"/>
      <c r="J112" s="8"/>
      <c r="K112" s="8"/>
      <c r="M112" s="8"/>
    </row>
    <row r="113" spans="1:13" s="9" customFormat="1" ht="10.199999999999999" x14ac:dyDescent="0.2">
      <c r="A113" s="14">
        <v>16</v>
      </c>
      <c r="B113" s="22">
        <v>64550</v>
      </c>
      <c r="C113" s="23" t="s">
        <v>637</v>
      </c>
      <c r="D113" s="28">
        <v>1</v>
      </c>
      <c r="E113" s="24" t="s">
        <v>401</v>
      </c>
      <c r="F113" s="25" t="s">
        <v>2215</v>
      </c>
      <c r="G113" s="26" t="s">
        <v>153</v>
      </c>
      <c r="H113" s="7"/>
      <c r="I113" s="8"/>
      <c r="J113" s="8"/>
      <c r="K113" s="8"/>
      <c r="M113" s="8"/>
    </row>
    <row r="114" spans="1:13" s="9" customFormat="1" ht="10.199999999999999" x14ac:dyDescent="0.2">
      <c r="A114" s="14">
        <v>14</v>
      </c>
      <c r="B114" s="22">
        <v>64477</v>
      </c>
      <c r="C114" s="23" t="s">
        <v>590</v>
      </c>
      <c r="D114" s="28">
        <v>2</v>
      </c>
      <c r="E114" s="24" t="s">
        <v>591</v>
      </c>
      <c r="F114" s="25" t="s">
        <v>2212</v>
      </c>
      <c r="G114" s="26" t="s">
        <v>214</v>
      </c>
      <c r="H114" s="7"/>
      <c r="I114" s="8"/>
      <c r="J114" s="8"/>
      <c r="K114" s="8"/>
      <c r="M114" s="8"/>
    </row>
    <row r="115" spans="1:13" s="9" customFormat="1" ht="10.199999999999999" x14ac:dyDescent="0.2">
      <c r="A115" s="14">
        <v>15</v>
      </c>
      <c r="B115" s="22">
        <v>64521</v>
      </c>
      <c r="C115" s="23" t="s">
        <v>590</v>
      </c>
      <c r="D115" s="28">
        <v>2</v>
      </c>
      <c r="E115" s="24" t="s">
        <v>141</v>
      </c>
      <c r="F115" s="25" t="s">
        <v>2212</v>
      </c>
      <c r="G115" s="26" t="s">
        <v>214</v>
      </c>
      <c r="H115" s="7"/>
      <c r="I115" s="8"/>
      <c r="J115" s="8"/>
      <c r="K115" s="8"/>
      <c r="M115" s="8"/>
    </row>
    <row r="116" spans="1:13" s="9" customFormat="1" ht="10.199999999999999" x14ac:dyDescent="0.2">
      <c r="A116" s="14">
        <v>19</v>
      </c>
      <c r="B116" s="22">
        <v>64614</v>
      </c>
      <c r="C116" s="23" t="s">
        <v>590</v>
      </c>
      <c r="D116" s="28">
        <v>2</v>
      </c>
      <c r="E116" s="30" t="s">
        <v>692</v>
      </c>
      <c r="F116" s="31" t="s">
        <v>2212</v>
      </c>
      <c r="G116" s="26" t="s">
        <v>214</v>
      </c>
      <c r="H116" s="7"/>
      <c r="I116" s="8"/>
      <c r="J116" s="8"/>
      <c r="K116" s="8"/>
      <c r="M116" s="8"/>
    </row>
    <row r="117" spans="1:13" s="9" customFormat="1" ht="10.199999999999999" x14ac:dyDescent="0.2">
      <c r="A117" s="14">
        <v>21</v>
      </c>
      <c r="B117" s="22">
        <v>64660</v>
      </c>
      <c r="C117" s="23" t="s">
        <v>590</v>
      </c>
      <c r="D117" s="28">
        <v>2</v>
      </c>
      <c r="E117" s="30" t="s">
        <v>604</v>
      </c>
      <c r="F117" s="31" t="s">
        <v>2212</v>
      </c>
      <c r="G117" s="26" t="s">
        <v>214</v>
      </c>
      <c r="H117" s="7"/>
      <c r="I117" s="8"/>
      <c r="J117" s="8"/>
      <c r="K117" s="8"/>
      <c r="M117" s="8"/>
    </row>
    <row r="118" spans="1:13" s="9" customFormat="1" ht="10.199999999999999" x14ac:dyDescent="0.2">
      <c r="A118" s="14">
        <v>29</v>
      </c>
      <c r="B118" s="22">
        <v>64888</v>
      </c>
      <c r="C118" s="27" t="s">
        <v>884</v>
      </c>
      <c r="D118" s="28">
        <v>2</v>
      </c>
      <c r="E118" s="30" t="s">
        <v>885</v>
      </c>
      <c r="F118" s="31" t="s">
        <v>2213</v>
      </c>
      <c r="G118" s="26" t="s">
        <v>105</v>
      </c>
      <c r="H118" s="7"/>
      <c r="I118" s="8"/>
      <c r="J118" s="8"/>
      <c r="K118" s="8"/>
      <c r="M118" s="8"/>
    </row>
    <row r="119" spans="1:13" s="9" customFormat="1" ht="10.199999999999999" x14ac:dyDescent="0.2">
      <c r="A119" s="14">
        <v>15</v>
      </c>
      <c r="B119" s="22">
        <v>64539</v>
      </c>
      <c r="C119" s="23" t="s">
        <v>623</v>
      </c>
      <c r="D119" s="28">
        <v>1</v>
      </c>
      <c r="E119" s="24" t="s">
        <v>104</v>
      </c>
      <c r="F119" s="25" t="s">
        <v>2213</v>
      </c>
      <c r="G119" s="26" t="s">
        <v>311</v>
      </c>
      <c r="H119" s="7"/>
      <c r="I119" s="8"/>
      <c r="J119" s="8"/>
      <c r="K119" s="8"/>
      <c r="M119" s="8"/>
    </row>
    <row r="120" spans="1:13" s="9" customFormat="1" ht="10.199999999999999" x14ac:dyDescent="0.2">
      <c r="A120" s="14">
        <v>28</v>
      </c>
      <c r="B120" s="22">
        <v>64877</v>
      </c>
      <c r="C120" s="27" t="s">
        <v>623</v>
      </c>
      <c r="D120" s="28">
        <v>1</v>
      </c>
      <c r="E120" s="30" t="s">
        <v>104</v>
      </c>
      <c r="F120" s="31" t="s">
        <v>2213</v>
      </c>
      <c r="G120" s="26" t="s">
        <v>311</v>
      </c>
      <c r="H120" s="7"/>
      <c r="I120" s="8"/>
      <c r="J120" s="8"/>
      <c r="K120" s="8"/>
      <c r="M120" s="8"/>
    </row>
    <row r="121" spans="1:13" s="9" customFormat="1" ht="10.199999999999999" x14ac:dyDescent="0.2">
      <c r="A121" s="14">
        <v>25</v>
      </c>
      <c r="B121" s="22">
        <v>64777</v>
      </c>
      <c r="C121" s="23" t="s">
        <v>815</v>
      </c>
      <c r="D121" s="28">
        <v>1</v>
      </c>
      <c r="E121" s="30" t="s">
        <v>811</v>
      </c>
      <c r="F121" s="25" t="s">
        <v>2210</v>
      </c>
      <c r="G121" s="26" t="s">
        <v>740</v>
      </c>
      <c r="H121" s="7"/>
      <c r="I121" s="8"/>
      <c r="J121" s="8"/>
      <c r="K121" s="8"/>
      <c r="M121" s="8"/>
    </row>
    <row r="122" spans="1:13" s="9" customFormat="1" ht="10.199999999999999" x14ac:dyDescent="0.2">
      <c r="A122" s="14">
        <v>5</v>
      </c>
      <c r="B122" s="22">
        <v>64212</v>
      </c>
      <c r="C122" s="23" t="s">
        <v>320</v>
      </c>
      <c r="D122" s="22">
        <v>6</v>
      </c>
      <c r="E122" s="24" t="s">
        <v>313</v>
      </c>
      <c r="F122" s="25" t="s">
        <v>2210</v>
      </c>
      <c r="G122" s="26" t="s">
        <v>199</v>
      </c>
      <c r="H122" s="7"/>
      <c r="I122" s="8"/>
      <c r="J122" s="8"/>
      <c r="K122" s="8"/>
      <c r="M122" s="8"/>
    </row>
    <row r="123" spans="1:13" s="9" customFormat="1" ht="10.199999999999999" x14ac:dyDescent="0.2">
      <c r="A123" s="14">
        <v>12</v>
      </c>
      <c r="B123" s="22">
        <v>64414</v>
      </c>
      <c r="C123" s="23" t="s">
        <v>320</v>
      </c>
      <c r="D123" s="22">
        <v>6</v>
      </c>
      <c r="E123" s="30" t="s">
        <v>430</v>
      </c>
      <c r="F123" s="25" t="s">
        <v>2210</v>
      </c>
      <c r="G123" s="26" t="s">
        <v>199</v>
      </c>
      <c r="H123" s="7"/>
      <c r="I123" s="8"/>
      <c r="J123" s="8"/>
      <c r="K123" s="8"/>
      <c r="M123" s="8"/>
    </row>
    <row r="124" spans="1:13" s="9" customFormat="1" ht="10.199999999999999" x14ac:dyDescent="0.2">
      <c r="A124" s="14">
        <v>25</v>
      </c>
      <c r="B124" s="22">
        <v>64778</v>
      </c>
      <c r="C124" s="23" t="s">
        <v>320</v>
      </c>
      <c r="D124" s="28">
        <v>2</v>
      </c>
      <c r="E124" s="30" t="s">
        <v>811</v>
      </c>
      <c r="F124" s="25" t="s">
        <v>2210</v>
      </c>
      <c r="G124" s="26" t="s">
        <v>740</v>
      </c>
      <c r="H124" s="7"/>
      <c r="I124" s="8"/>
      <c r="J124" s="8"/>
      <c r="K124" s="8"/>
      <c r="M124" s="8"/>
    </row>
    <row r="125" spans="1:13" s="9" customFormat="1" ht="10.199999999999999" x14ac:dyDescent="0.2">
      <c r="A125" s="14">
        <v>25</v>
      </c>
      <c r="B125" s="22">
        <v>64778</v>
      </c>
      <c r="C125" s="23" t="s">
        <v>819</v>
      </c>
      <c r="D125" s="28">
        <v>2</v>
      </c>
      <c r="E125" s="30" t="s">
        <v>811</v>
      </c>
      <c r="F125" s="25" t="s">
        <v>2210</v>
      </c>
      <c r="G125" s="26" t="s">
        <v>740</v>
      </c>
      <c r="H125" s="7"/>
      <c r="I125" s="8"/>
      <c r="J125" s="8"/>
      <c r="K125" s="8"/>
      <c r="M125" s="8"/>
    </row>
    <row r="126" spans="1:13" s="9" customFormat="1" ht="10.199999999999999" x14ac:dyDescent="0.2">
      <c r="A126" s="14">
        <v>5</v>
      </c>
      <c r="B126" s="22">
        <v>64212</v>
      </c>
      <c r="C126" s="23" t="s">
        <v>319</v>
      </c>
      <c r="D126" s="22">
        <v>1</v>
      </c>
      <c r="E126" s="24" t="s">
        <v>313</v>
      </c>
      <c r="F126" s="25" t="s">
        <v>2210</v>
      </c>
      <c r="G126" s="26" t="s">
        <v>199</v>
      </c>
      <c r="H126" s="7"/>
      <c r="I126" s="8"/>
      <c r="J126" s="8"/>
      <c r="K126" s="8"/>
      <c r="M126" s="8"/>
    </row>
    <row r="127" spans="1:13" s="9" customFormat="1" ht="10.199999999999999" x14ac:dyDescent="0.2">
      <c r="A127" s="14">
        <v>12</v>
      </c>
      <c r="B127" s="22">
        <v>64414</v>
      </c>
      <c r="C127" s="23" t="s">
        <v>319</v>
      </c>
      <c r="D127" s="22">
        <v>1</v>
      </c>
      <c r="E127" s="30" t="s">
        <v>430</v>
      </c>
      <c r="F127" s="25" t="s">
        <v>2210</v>
      </c>
      <c r="G127" s="26" t="s">
        <v>199</v>
      </c>
      <c r="H127" s="7"/>
      <c r="I127" s="8"/>
      <c r="J127" s="8"/>
      <c r="K127" s="8"/>
      <c r="M127" s="8"/>
    </row>
    <row r="128" spans="1:13" s="9" customFormat="1" ht="10.199999999999999" x14ac:dyDescent="0.2">
      <c r="A128" s="14">
        <v>25</v>
      </c>
      <c r="B128" s="22">
        <v>64778</v>
      </c>
      <c r="C128" s="23" t="s">
        <v>319</v>
      </c>
      <c r="D128" s="28">
        <v>1</v>
      </c>
      <c r="E128" s="30" t="s">
        <v>811</v>
      </c>
      <c r="F128" s="25" t="s">
        <v>2210</v>
      </c>
      <c r="G128" s="26" t="s">
        <v>740</v>
      </c>
      <c r="H128" s="7"/>
      <c r="I128" s="8"/>
      <c r="J128" s="8"/>
      <c r="K128" s="8"/>
      <c r="M128" s="8"/>
    </row>
    <row r="129" spans="1:13" s="9" customFormat="1" ht="10.199999999999999" x14ac:dyDescent="0.2">
      <c r="A129" s="14">
        <v>8</v>
      </c>
      <c r="B129" s="36">
        <v>64306</v>
      </c>
      <c r="C129" s="23" t="s">
        <v>435</v>
      </c>
      <c r="D129" s="22">
        <v>1</v>
      </c>
      <c r="E129" s="30" t="s">
        <v>430</v>
      </c>
      <c r="F129" s="31" t="s">
        <v>2207</v>
      </c>
      <c r="G129" s="26" t="s">
        <v>199</v>
      </c>
      <c r="H129" s="7"/>
      <c r="I129" s="8"/>
      <c r="J129" s="8"/>
      <c r="K129" s="8"/>
      <c r="M129" s="8"/>
    </row>
    <row r="130" spans="1:13" s="9" customFormat="1" ht="10.199999999999999" x14ac:dyDescent="0.2">
      <c r="A130" s="14">
        <v>14</v>
      </c>
      <c r="B130" s="22">
        <v>64485</v>
      </c>
      <c r="C130" s="23" t="s">
        <v>435</v>
      </c>
      <c r="D130" s="28">
        <v>1</v>
      </c>
      <c r="E130" s="24" t="s">
        <v>263</v>
      </c>
      <c r="F130" s="25" t="s">
        <v>2207</v>
      </c>
      <c r="G130" s="26" t="s">
        <v>199</v>
      </c>
      <c r="H130" s="7"/>
      <c r="I130" s="8"/>
      <c r="J130" s="8"/>
      <c r="K130" s="8"/>
      <c r="M130" s="8"/>
    </row>
    <row r="131" spans="1:13" s="9" customFormat="1" ht="10.199999999999999" x14ac:dyDescent="0.2">
      <c r="A131" s="14">
        <v>22</v>
      </c>
      <c r="B131" s="22">
        <v>64693</v>
      </c>
      <c r="C131" s="23" t="s">
        <v>435</v>
      </c>
      <c r="D131" s="28">
        <v>1</v>
      </c>
      <c r="E131" s="30" t="s">
        <v>739</v>
      </c>
      <c r="F131" s="31" t="s">
        <v>2207</v>
      </c>
      <c r="G131" s="26" t="s">
        <v>199</v>
      </c>
      <c r="H131" s="7"/>
      <c r="I131" s="8"/>
      <c r="J131" s="8"/>
      <c r="K131" s="8"/>
      <c r="M131" s="8"/>
    </row>
    <row r="132" spans="1:13" s="9" customFormat="1" ht="10.199999999999999" x14ac:dyDescent="0.2">
      <c r="A132" s="14">
        <v>26</v>
      </c>
      <c r="B132" s="22">
        <v>64822</v>
      </c>
      <c r="C132" s="27" t="s">
        <v>435</v>
      </c>
      <c r="D132" s="28">
        <v>1</v>
      </c>
      <c r="E132" s="30" t="s">
        <v>227</v>
      </c>
      <c r="F132" s="31" t="s">
        <v>2207</v>
      </c>
      <c r="G132" s="26" t="s">
        <v>740</v>
      </c>
      <c r="H132" s="7"/>
      <c r="I132" s="8"/>
      <c r="J132" s="8"/>
      <c r="K132" s="8"/>
      <c r="M132" s="8"/>
    </row>
    <row r="133" spans="1:13" s="9" customFormat="1" ht="10.199999999999999" x14ac:dyDescent="0.2">
      <c r="A133" s="14">
        <v>28</v>
      </c>
      <c r="B133" s="22">
        <v>64858</v>
      </c>
      <c r="C133" s="27" t="s">
        <v>435</v>
      </c>
      <c r="D133" s="28">
        <v>1</v>
      </c>
      <c r="E133" s="30" t="s">
        <v>859</v>
      </c>
      <c r="F133" s="31" t="s">
        <v>2207</v>
      </c>
      <c r="G133" s="26" t="s">
        <v>199</v>
      </c>
      <c r="H133" s="7"/>
      <c r="I133" s="8"/>
      <c r="J133" s="8"/>
      <c r="K133" s="8"/>
      <c r="M133" s="8"/>
    </row>
    <row r="134" spans="1:13" s="9" customFormat="1" ht="10.199999999999999" x14ac:dyDescent="0.2">
      <c r="A134" s="14">
        <v>5</v>
      </c>
      <c r="B134" s="22">
        <v>64212</v>
      </c>
      <c r="C134" s="23" t="s">
        <v>317</v>
      </c>
      <c r="D134" s="22">
        <v>1</v>
      </c>
      <c r="E134" s="24" t="s">
        <v>313</v>
      </c>
      <c r="F134" s="25" t="s">
        <v>2210</v>
      </c>
      <c r="G134" s="26" t="s">
        <v>199</v>
      </c>
      <c r="H134" s="7"/>
      <c r="I134" s="8"/>
      <c r="J134" s="8"/>
      <c r="K134" s="8"/>
      <c r="M134" s="8"/>
    </row>
    <row r="135" spans="1:13" s="9" customFormat="1" ht="10.199999999999999" x14ac:dyDescent="0.2">
      <c r="A135" s="14">
        <v>11</v>
      </c>
      <c r="B135" s="22">
        <v>64375</v>
      </c>
      <c r="C135" s="23" t="s">
        <v>317</v>
      </c>
      <c r="D135" s="22">
        <v>1</v>
      </c>
      <c r="E135" s="30" t="s">
        <v>502</v>
      </c>
      <c r="F135" s="31" t="s">
        <v>2210</v>
      </c>
      <c r="G135" s="26" t="s">
        <v>199</v>
      </c>
      <c r="H135" s="7"/>
      <c r="I135" s="8"/>
      <c r="J135" s="8"/>
      <c r="K135" s="8"/>
      <c r="M135" s="8"/>
    </row>
    <row r="136" spans="1:13" s="9" customFormat="1" ht="10.199999999999999" x14ac:dyDescent="0.2">
      <c r="A136" s="14">
        <v>25</v>
      </c>
      <c r="B136" s="22">
        <v>64777</v>
      </c>
      <c r="C136" s="23" t="s">
        <v>813</v>
      </c>
      <c r="D136" s="28">
        <v>1</v>
      </c>
      <c r="E136" s="30" t="s">
        <v>811</v>
      </c>
      <c r="F136" s="31" t="s">
        <v>2210</v>
      </c>
      <c r="G136" s="26" t="s">
        <v>740</v>
      </c>
      <c r="H136" s="7"/>
      <c r="I136" s="8"/>
      <c r="J136" s="8"/>
      <c r="K136" s="8"/>
      <c r="M136" s="8"/>
    </row>
    <row r="137" spans="1:13" s="9" customFormat="1" ht="10.199999999999999" x14ac:dyDescent="0.2">
      <c r="A137" s="14">
        <v>28</v>
      </c>
      <c r="B137" s="22">
        <v>64852</v>
      </c>
      <c r="C137" s="27" t="s">
        <v>813</v>
      </c>
      <c r="D137" s="28">
        <v>1</v>
      </c>
      <c r="E137" s="30" t="s">
        <v>859</v>
      </c>
      <c r="F137" s="31" t="s">
        <v>2210</v>
      </c>
      <c r="G137" s="26" t="s">
        <v>740</v>
      </c>
      <c r="H137" s="7"/>
      <c r="I137" s="8"/>
      <c r="J137" s="8"/>
      <c r="K137" s="8"/>
      <c r="M137" s="8"/>
    </row>
    <row r="138" spans="1:13" s="9" customFormat="1" ht="10.199999999999999" x14ac:dyDescent="0.2">
      <c r="A138" s="14">
        <v>25</v>
      </c>
      <c r="B138" s="22">
        <v>64777</v>
      </c>
      <c r="C138" s="23" t="s">
        <v>816</v>
      </c>
      <c r="D138" s="28">
        <v>1</v>
      </c>
      <c r="E138" s="30" t="s">
        <v>811</v>
      </c>
      <c r="F138" s="31" t="s">
        <v>2210</v>
      </c>
      <c r="G138" s="26" t="s">
        <v>740</v>
      </c>
      <c r="H138" s="7"/>
      <c r="I138" s="8"/>
      <c r="J138" s="8"/>
      <c r="K138" s="8"/>
      <c r="M138" s="8"/>
    </row>
    <row r="139" spans="1:13" s="9" customFormat="1" ht="10.199999999999999" x14ac:dyDescent="0.2">
      <c r="A139" s="14">
        <v>28</v>
      </c>
      <c r="B139" s="22">
        <v>64852</v>
      </c>
      <c r="C139" s="27" t="s">
        <v>864</v>
      </c>
      <c r="D139" s="28">
        <v>1</v>
      </c>
      <c r="E139" s="30" t="s">
        <v>859</v>
      </c>
      <c r="F139" s="31" t="s">
        <v>2210</v>
      </c>
      <c r="G139" s="26" t="s">
        <v>740</v>
      </c>
      <c r="H139" s="7"/>
      <c r="I139" s="8"/>
      <c r="J139" s="8"/>
      <c r="K139" s="8"/>
      <c r="M139" s="8"/>
    </row>
    <row r="140" spans="1:13" s="9" customFormat="1" ht="10.199999999999999" x14ac:dyDescent="0.2">
      <c r="A140" s="14">
        <v>5</v>
      </c>
      <c r="B140" s="22">
        <v>64212</v>
      </c>
      <c r="C140" s="23" t="s">
        <v>318</v>
      </c>
      <c r="D140" s="22">
        <v>2</v>
      </c>
      <c r="E140" s="24" t="s">
        <v>313</v>
      </c>
      <c r="F140" s="25" t="s">
        <v>2210</v>
      </c>
      <c r="G140" s="26" t="s">
        <v>199</v>
      </c>
      <c r="H140" s="7"/>
      <c r="I140" s="8"/>
      <c r="J140" s="8"/>
      <c r="K140" s="8"/>
      <c r="M140" s="8"/>
    </row>
    <row r="141" spans="1:13" s="9" customFormat="1" ht="10.199999999999999" x14ac:dyDescent="0.2">
      <c r="A141" s="14">
        <v>11</v>
      </c>
      <c r="B141" s="22">
        <v>64375</v>
      </c>
      <c r="C141" s="23" t="s">
        <v>503</v>
      </c>
      <c r="D141" s="22">
        <v>1</v>
      </c>
      <c r="E141" s="30" t="s">
        <v>502</v>
      </c>
      <c r="F141" s="31" t="s">
        <v>2210</v>
      </c>
      <c r="G141" s="26" t="s">
        <v>199</v>
      </c>
      <c r="H141" s="7"/>
      <c r="I141" s="8"/>
      <c r="J141" s="8"/>
      <c r="K141" s="8"/>
      <c r="M141" s="8"/>
    </row>
    <row r="142" spans="1:13" s="9" customFormat="1" ht="10.199999999999999" x14ac:dyDescent="0.2">
      <c r="A142" s="14">
        <v>12</v>
      </c>
      <c r="B142" s="22">
        <v>64414</v>
      </c>
      <c r="C142" s="23" t="s">
        <v>503</v>
      </c>
      <c r="D142" s="22">
        <v>1</v>
      </c>
      <c r="E142" s="30" t="s">
        <v>430</v>
      </c>
      <c r="F142" s="31" t="s">
        <v>2210</v>
      </c>
      <c r="G142" s="26" t="s">
        <v>199</v>
      </c>
      <c r="H142" s="7"/>
      <c r="I142" s="8"/>
      <c r="J142" s="8"/>
      <c r="K142" s="8"/>
      <c r="M142" s="8"/>
    </row>
    <row r="143" spans="1:13" s="9" customFormat="1" ht="10.199999999999999" x14ac:dyDescent="0.2">
      <c r="A143" s="14">
        <v>10</v>
      </c>
      <c r="B143" s="22">
        <v>64346</v>
      </c>
      <c r="C143" s="23" t="s">
        <v>476</v>
      </c>
      <c r="D143" s="22">
        <v>1</v>
      </c>
      <c r="E143" s="30" t="s">
        <v>430</v>
      </c>
      <c r="F143" s="31" t="s">
        <v>2210</v>
      </c>
      <c r="G143" s="26" t="s">
        <v>107</v>
      </c>
      <c r="H143" s="7"/>
      <c r="I143" s="8"/>
      <c r="J143" s="8"/>
      <c r="K143" s="8"/>
      <c r="M143" s="8"/>
    </row>
    <row r="144" spans="1:13" s="9" customFormat="1" ht="10.199999999999999" x14ac:dyDescent="0.2">
      <c r="A144" s="14">
        <v>6</v>
      </c>
      <c r="B144" s="22">
        <v>64271</v>
      </c>
      <c r="C144" s="23" t="s">
        <v>402</v>
      </c>
      <c r="D144" s="22">
        <v>1</v>
      </c>
      <c r="E144" s="30" t="s">
        <v>401</v>
      </c>
      <c r="F144" s="31" t="s">
        <v>2208</v>
      </c>
      <c r="G144" s="26" t="s">
        <v>157</v>
      </c>
      <c r="H144" s="7"/>
      <c r="I144" s="8"/>
      <c r="J144" s="8"/>
      <c r="K144" s="8"/>
      <c r="M144" s="8"/>
    </row>
    <row r="145" spans="1:13" s="9" customFormat="1" ht="10.199999999999999" x14ac:dyDescent="0.2">
      <c r="A145" s="14">
        <v>6</v>
      </c>
      <c r="B145" s="22">
        <v>64271</v>
      </c>
      <c r="C145" s="23" t="s">
        <v>403</v>
      </c>
      <c r="D145" s="22">
        <v>1</v>
      </c>
      <c r="E145" s="30" t="s">
        <v>401</v>
      </c>
      <c r="F145" s="31" t="s">
        <v>2208</v>
      </c>
      <c r="G145" s="26" t="s">
        <v>157</v>
      </c>
      <c r="H145" s="7"/>
      <c r="I145" s="8"/>
      <c r="J145" s="8"/>
      <c r="K145" s="8"/>
      <c r="M145" s="8"/>
    </row>
    <row r="146" spans="1:13" s="9" customFormat="1" ht="10.199999999999999" x14ac:dyDescent="0.2">
      <c r="A146" s="14">
        <v>15</v>
      </c>
      <c r="B146" s="22">
        <v>64534</v>
      </c>
      <c r="C146" s="23" t="s">
        <v>617</v>
      </c>
      <c r="D146" s="28">
        <v>1</v>
      </c>
      <c r="E146" s="24" t="s">
        <v>612</v>
      </c>
      <c r="F146" s="25" t="s">
        <v>2212</v>
      </c>
      <c r="G146" s="26" t="s">
        <v>153</v>
      </c>
      <c r="H146" s="7"/>
      <c r="I146" s="8"/>
      <c r="J146" s="8"/>
      <c r="K146" s="8"/>
      <c r="M146" s="8"/>
    </row>
    <row r="147" spans="1:13" s="9" customFormat="1" ht="10.199999999999999" x14ac:dyDescent="0.2">
      <c r="A147" s="14">
        <v>25</v>
      </c>
      <c r="B147" s="22">
        <v>64792</v>
      </c>
      <c r="C147" s="23" t="s">
        <v>827</v>
      </c>
      <c r="D147" s="28">
        <v>1</v>
      </c>
      <c r="E147" s="30" t="s">
        <v>672</v>
      </c>
      <c r="F147" s="25" t="s">
        <v>2207</v>
      </c>
      <c r="G147" s="26" t="s">
        <v>116</v>
      </c>
      <c r="H147" s="7"/>
      <c r="I147" s="8"/>
      <c r="J147" s="8"/>
      <c r="K147" s="8"/>
      <c r="M147" s="8"/>
    </row>
    <row r="148" spans="1:13" s="9" customFormat="1" ht="10.199999999999999" x14ac:dyDescent="0.2">
      <c r="A148" s="14">
        <v>26</v>
      </c>
      <c r="B148" s="22">
        <v>64819</v>
      </c>
      <c r="C148" s="27" t="s">
        <v>827</v>
      </c>
      <c r="D148" s="28">
        <v>1</v>
      </c>
      <c r="E148" s="30" t="s">
        <v>531</v>
      </c>
      <c r="F148" s="25" t="s">
        <v>2207</v>
      </c>
      <c r="G148" s="26" t="s">
        <v>116</v>
      </c>
      <c r="H148" s="7"/>
      <c r="I148" s="8"/>
      <c r="J148" s="8"/>
      <c r="K148" s="8"/>
      <c r="M148" s="8"/>
    </row>
    <row r="149" spans="1:13" s="9" customFormat="1" ht="10.199999999999999" x14ac:dyDescent="0.2">
      <c r="A149" s="14">
        <v>30</v>
      </c>
      <c r="B149" s="22">
        <v>64934</v>
      </c>
      <c r="C149" s="27" t="s">
        <v>827</v>
      </c>
      <c r="D149" s="28">
        <v>1</v>
      </c>
      <c r="E149" s="30" t="s">
        <v>676</v>
      </c>
      <c r="F149" s="25" t="s">
        <v>2207</v>
      </c>
      <c r="G149" s="26" t="s">
        <v>116</v>
      </c>
      <c r="H149" s="7"/>
      <c r="I149" s="8"/>
      <c r="J149" s="8"/>
      <c r="K149" s="8"/>
      <c r="M149" s="8"/>
    </row>
    <row r="150" spans="1:13" s="9" customFormat="1" ht="10.199999999999999" x14ac:dyDescent="0.2">
      <c r="A150" s="14">
        <v>28</v>
      </c>
      <c r="B150" s="22">
        <v>64867</v>
      </c>
      <c r="C150" s="27" t="s">
        <v>871</v>
      </c>
      <c r="D150" s="28">
        <v>1</v>
      </c>
      <c r="E150" s="30" t="s">
        <v>689</v>
      </c>
      <c r="F150" s="25" t="s">
        <v>2207</v>
      </c>
      <c r="G150" s="26" t="s">
        <v>120</v>
      </c>
      <c r="H150" s="7"/>
      <c r="I150" s="8"/>
      <c r="J150" s="8"/>
      <c r="K150" s="8"/>
      <c r="M150" s="8"/>
    </row>
    <row r="151" spans="1:13" s="9" customFormat="1" ht="10.199999999999999" x14ac:dyDescent="0.2">
      <c r="A151" s="14">
        <v>1</v>
      </c>
      <c r="B151" s="22">
        <v>64113</v>
      </c>
      <c r="C151" s="23" t="s">
        <v>131</v>
      </c>
      <c r="D151" s="22">
        <v>1</v>
      </c>
      <c r="E151" s="24" t="s">
        <v>115</v>
      </c>
      <c r="F151" s="25" t="s">
        <v>2207</v>
      </c>
      <c r="G151" s="26" t="s">
        <v>116</v>
      </c>
      <c r="H151" s="7"/>
      <c r="I151" s="8"/>
      <c r="J151" s="8"/>
      <c r="K151" s="8"/>
      <c r="M151" s="8"/>
    </row>
    <row r="152" spans="1:13" s="9" customFormat="1" ht="10.199999999999999" x14ac:dyDescent="0.2">
      <c r="A152" s="14">
        <v>5</v>
      </c>
      <c r="B152" s="22">
        <v>64225</v>
      </c>
      <c r="C152" s="23" t="s">
        <v>336</v>
      </c>
      <c r="D152" s="22">
        <v>1</v>
      </c>
      <c r="E152" s="30" t="s">
        <v>333</v>
      </c>
      <c r="F152" s="25" t="s">
        <v>2207</v>
      </c>
      <c r="G152" s="26" t="s">
        <v>116</v>
      </c>
      <c r="H152" s="7"/>
      <c r="I152" s="8"/>
      <c r="J152" s="8"/>
      <c r="K152" s="8"/>
      <c r="M152" s="8"/>
    </row>
    <row r="153" spans="1:13" s="9" customFormat="1" ht="10.199999999999999" x14ac:dyDescent="0.2">
      <c r="A153" s="14">
        <v>11</v>
      </c>
      <c r="B153" s="22">
        <v>64393</v>
      </c>
      <c r="C153" s="23" t="s">
        <v>336</v>
      </c>
      <c r="D153" s="22">
        <v>1</v>
      </c>
      <c r="E153" s="30" t="s">
        <v>482</v>
      </c>
      <c r="F153" s="25" t="s">
        <v>2207</v>
      </c>
      <c r="G153" s="26" t="s">
        <v>120</v>
      </c>
      <c r="H153" s="7"/>
      <c r="I153" s="8"/>
      <c r="J153" s="8"/>
      <c r="K153" s="8"/>
      <c r="M153" s="8"/>
    </row>
    <row r="154" spans="1:13" s="9" customFormat="1" ht="10.199999999999999" x14ac:dyDescent="0.2">
      <c r="A154" s="14">
        <v>10</v>
      </c>
      <c r="B154" s="22">
        <v>64368</v>
      </c>
      <c r="C154" s="23" t="s">
        <v>492</v>
      </c>
      <c r="D154" s="22">
        <v>1</v>
      </c>
      <c r="E154" s="30" t="s">
        <v>469</v>
      </c>
      <c r="F154" s="25" t="s">
        <v>2207</v>
      </c>
      <c r="G154" s="26" t="s">
        <v>120</v>
      </c>
      <c r="H154" s="7"/>
      <c r="I154" s="8"/>
      <c r="J154" s="8"/>
      <c r="K154" s="8"/>
      <c r="M154" s="8"/>
    </row>
    <row r="155" spans="1:13" s="9" customFormat="1" ht="10.199999999999999" x14ac:dyDescent="0.2">
      <c r="A155" s="14">
        <v>16</v>
      </c>
      <c r="B155" s="22">
        <v>64565</v>
      </c>
      <c r="C155" s="23" t="s">
        <v>492</v>
      </c>
      <c r="D155" s="22">
        <v>2</v>
      </c>
      <c r="E155" s="30" t="s">
        <v>180</v>
      </c>
      <c r="F155" s="25" t="s">
        <v>2207</v>
      </c>
      <c r="G155" s="26" t="s">
        <v>120</v>
      </c>
      <c r="H155" s="7"/>
      <c r="I155" s="8"/>
      <c r="J155" s="8"/>
      <c r="K155" s="8"/>
      <c r="M155" s="8"/>
    </row>
    <row r="156" spans="1:13" s="9" customFormat="1" ht="10.199999999999999" x14ac:dyDescent="0.2">
      <c r="A156" s="14">
        <v>16</v>
      </c>
      <c r="B156" s="22">
        <v>64551</v>
      </c>
      <c r="C156" s="23" t="s">
        <v>640</v>
      </c>
      <c r="D156" s="28">
        <v>2</v>
      </c>
      <c r="E156" s="24" t="s">
        <v>144</v>
      </c>
      <c r="F156" s="25" t="s">
        <v>2207</v>
      </c>
      <c r="G156" s="26" t="s">
        <v>116</v>
      </c>
      <c r="H156" s="7"/>
      <c r="I156" s="8"/>
      <c r="J156" s="8"/>
      <c r="K156" s="8"/>
      <c r="M156" s="8"/>
    </row>
    <row r="157" spans="1:13" s="9" customFormat="1" ht="10.199999999999999" x14ac:dyDescent="0.2">
      <c r="A157" s="14">
        <v>16</v>
      </c>
      <c r="B157" s="22">
        <v>64562</v>
      </c>
      <c r="C157" s="23" t="s">
        <v>640</v>
      </c>
      <c r="D157" s="28">
        <v>1</v>
      </c>
      <c r="E157" s="24" t="s">
        <v>401</v>
      </c>
      <c r="F157" s="25" t="s">
        <v>2207</v>
      </c>
      <c r="G157" s="26" t="s">
        <v>116</v>
      </c>
      <c r="H157" s="7"/>
      <c r="I157" s="8"/>
      <c r="J157" s="8"/>
      <c r="K157" s="8"/>
      <c r="M157" s="8"/>
    </row>
    <row r="158" spans="1:13" s="9" customFormat="1" ht="10.199999999999999" x14ac:dyDescent="0.2">
      <c r="A158" s="14">
        <v>2</v>
      </c>
      <c r="B158" s="22">
        <v>64157</v>
      </c>
      <c r="C158" s="23" t="s">
        <v>229</v>
      </c>
      <c r="D158" s="22">
        <v>1</v>
      </c>
      <c r="E158" s="24" t="s">
        <v>227</v>
      </c>
      <c r="F158" s="25" t="s">
        <v>2207</v>
      </c>
      <c r="G158" s="26" t="s">
        <v>116</v>
      </c>
      <c r="H158" s="7"/>
      <c r="I158" s="8"/>
      <c r="J158" s="8"/>
      <c r="K158" s="8"/>
      <c r="M158" s="8"/>
    </row>
    <row r="159" spans="1:13" s="9" customFormat="1" ht="10.199999999999999" x14ac:dyDescent="0.2">
      <c r="A159" s="14">
        <v>4</v>
      </c>
      <c r="B159" s="22">
        <v>64210</v>
      </c>
      <c r="C159" s="23" t="s">
        <v>229</v>
      </c>
      <c r="D159" s="22">
        <v>2</v>
      </c>
      <c r="E159" s="24" t="s">
        <v>301</v>
      </c>
      <c r="F159" s="25" t="s">
        <v>2207</v>
      </c>
      <c r="G159" s="26" t="s">
        <v>116</v>
      </c>
      <c r="H159" s="7"/>
      <c r="I159" s="8"/>
      <c r="J159" s="8"/>
      <c r="K159" s="8"/>
      <c r="M159" s="8"/>
    </row>
    <row r="160" spans="1:13" s="9" customFormat="1" ht="10.199999999999999" x14ac:dyDescent="0.2">
      <c r="A160" s="14">
        <v>2</v>
      </c>
      <c r="B160" s="22">
        <v>64157</v>
      </c>
      <c r="C160" s="23" t="s">
        <v>230</v>
      </c>
      <c r="D160" s="22">
        <v>1</v>
      </c>
      <c r="E160" s="24" t="s">
        <v>227</v>
      </c>
      <c r="F160" s="25" t="s">
        <v>2207</v>
      </c>
      <c r="G160" s="26" t="s">
        <v>116</v>
      </c>
      <c r="H160" s="7"/>
      <c r="I160" s="8"/>
      <c r="J160" s="8"/>
      <c r="K160" s="8"/>
      <c r="M160" s="8"/>
    </row>
    <row r="161" spans="1:13" s="9" customFormat="1" ht="10.199999999999999" x14ac:dyDescent="0.2">
      <c r="A161" s="14">
        <v>28</v>
      </c>
      <c r="B161" s="22">
        <v>64872</v>
      </c>
      <c r="C161" s="27" t="s">
        <v>873</v>
      </c>
      <c r="D161" s="28">
        <v>1</v>
      </c>
      <c r="E161" s="30" t="s">
        <v>394</v>
      </c>
      <c r="F161" s="31" t="s">
        <v>2212</v>
      </c>
      <c r="G161" s="26" t="s">
        <v>105</v>
      </c>
      <c r="H161" s="7"/>
      <c r="I161" s="8"/>
      <c r="J161" s="8"/>
      <c r="K161" s="8"/>
      <c r="M161" s="8"/>
    </row>
    <row r="162" spans="1:13" s="9" customFormat="1" ht="10.199999999999999" x14ac:dyDescent="0.2">
      <c r="A162" s="14">
        <v>22</v>
      </c>
      <c r="B162" s="22">
        <v>64689</v>
      </c>
      <c r="C162" s="23" t="s">
        <v>743</v>
      </c>
      <c r="D162" s="28">
        <v>1</v>
      </c>
      <c r="E162" s="30" t="s">
        <v>744</v>
      </c>
      <c r="F162" s="31" t="s">
        <v>2212</v>
      </c>
      <c r="G162" s="26" t="s">
        <v>99</v>
      </c>
      <c r="H162" s="7"/>
      <c r="I162" s="8"/>
      <c r="J162" s="8"/>
      <c r="K162" s="8"/>
      <c r="M162" s="8"/>
    </row>
    <row r="163" spans="1:13" s="9" customFormat="1" ht="10.199999999999999" x14ac:dyDescent="0.2">
      <c r="A163" s="14">
        <v>2</v>
      </c>
      <c r="B163" s="22">
        <v>64145</v>
      </c>
      <c r="C163" s="23" t="s">
        <v>208</v>
      </c>
      <c r="D163" s="28">
        <v>1</v>
      </c>
      <c r="E163" s="24" t="s">
        <v>207</v>
      </c>
      <c r="F163" s="25" t="s">
        <v>2215</v>
      </c>
      <c r="G163" s="26" t="s">
        <v>170</v>
      </c>
      <c r="H163" s="7"/>
      <c r="I163" s="8"/>
      <c r="J163" s="8"/>
      <c r="K163" s="8"/>
      <c r="M163" s="8"/>
    </row>
    <row r="164" spans="1:13" s="9" customFormat="1" ht="10.199999999999999" x14ac:dyDescent="0.2">
      <c r="A164" s="14">
        <v>6</v>
      </c>
      <c r="B164" s="22">
        <v>64250</v>
      </c>
      <c r="C164" s="23" t="s">
        <v>208</v>
      </c>
      <c r="D164" s="22">
        <v>3</v>
      </c>
      <c r="E164" s="30" t="s">
        <v>352</v>
      </c>
      <c r="F164" s="25" t="s">
        <v>2215</v>
      </c>
      <c r="G164" s="26" t="s">
        <v>353</v>
      </c>
      <c r="H164" s="7"/>
      <c r="I164" s="8"/>
      <c r="J164" s="8"/>
      <c r="K164" s="8"/>
      <c r="M164" s="8"/>
    </row>
    <row r="165" spans="1:13" s="9" customFormat="1" ht="10.199999999999999" x14ac:dyDescent="0.2">
      <c r="A165" s="14">
        <v>8</v>
      </c>
      <c r="B165" s="22">
        <v>64315</v>
      </c>
      <c r="C165" s="23" t="s">
        <v>208</v>
      </c>
      <c r="D165" s="22">
        <v>1</v>
      </c>
      <c r="E165" s="30" t="s">
        <v>115</v>
      </c>
      <c r="F165" s="25" t="s">
        <v>2215</v>
      </c>
      <c r="G165" s="26" t="s">
        <v>145</v>
      </c>
      <c r="H165" s="7"/>
      <c r="I165" s="8"/>
      <c r="J165" s="8"/>
      <c r="K165" s="8"/>
      <c r="M165" s="8"/>
    </row>
    <row r="166" spans="1:13" s="9" customFormat="1" ht="10.199999999999999" x14ac:dyDescent="0.2">
      <c r="A166" s="14">
        <v>26</v>
      </c>
      <c r="B166" s="22">
        <v>64812</v>
      </c>
      <c r="C166" s="23" t="s">
        <v>208</v>
      </c>
      <c r="D166" s="28">
        <v>2</v>
      </c>
      <c r="E166" s="30" t="s">
        <v>368</v>
      </c>
      <c r="F166" s="25" t="s">
        <v>2215</v>
      </c>
      <c r="G166" s="26" t="s">
        <v>145</v>
      </c>
      <c r="H166" s="7"/>
      <c r="I166" s="8"/>
      <c r="J166" s="8"/>
      <c r="K166" s="8"/>
      <c r="M166" s="8"/>
    </row>
    <row r="167" spans="1:13" s="9" customFormat="1" ht="10.199999999999999" x14ac:dyDescent="0.2">
      <c r="A167" s="14">
        <v>4</v>
      </c>
      <c r="B167" s="22">
        <v>64171</v>
      </c>
      <c r="C167" s="23" t="s">
        <v>256</v>
      </c>
      <c r="D167" s="22">
        <v>2</v>
      </c>
      <c r="E167" s="30" t="s">
        <v>257</v>
      </c>
      <c r="F167" s="25" t="s">
        <v>2215</v>
      </c>
      <c r="G167" s="26" t="s">
        <v>145</v>
      </c>
      <c r="H167" s="7"/>
      <c r="I167" s="8"/>
      <c r="J167" s="8"/>
      <c r="K167" s="8"/>
      <c r="M167" s="8"/>
    </row>
    <row r="168" spans="1:13" s="9" customFormat="1" ht="10.199999999999999" x14ac:dyDescent="0.2">
      <c r="A168" s="14">
        <v>10</v>
      </c>
      <c r="B168" s="22">
        <v>64374</v>
      </c>
      <c r="C168" s="23" t="s">
        <v>501</v>
      </c>
      <c r="D168" s="22">
        <v>3</v>
      </c>
      <c r="E168" s="30" t="s">
        <v>247</v>
      </c>
      <c r="F168" s="25" t="s">
        <v>2215</v>
      </c>
      <c r="G168" s="26" t="s">
        <v>145</v>
      </c>
      <c r="H168" s="7"/>
      <c r="I168" s="8"/>
      <c r="J168" s="8"/>
      <c r="K168" s="8"/>
      <c r="M168" s="8"/>
    </row>
    <row r="169" spans="1:13" s="9" customFormat="1" ht="10.199999999999999" x14ac:dyDescent="0.2">
      <c r="A169" s="14">
        <v>5</v>
      </c>
      <c r="B169" s="22">
        <v>64218</v>
      </c>
      <c r="C169" s="23" t="s">
        <v>330</v>
      </c>
      <c r="D169" s="22">
        <v>1</v>
      </c>
      <c r="E169" s="30" t="s">
        <v>329</v>
      </c>
      <c r="F169" s="25" t="s">
        <v>2215</v>
      </c>
      <c r="G169" s="26" t="s">
        <v>145</v>
      </c>
      <c r="H169" s="7"/>
      <c r="I169" s="8"/>
      <c r="J169" s="8"/>
      <c r="K169" s="8"/>
      <c r="M169" s="8"/>
    </row>
    <row r="170" spans="1:13" s="9" customFormat="1" ht="10.199999999999999" x14ac:dyDescent="0.2">
      <c r="A170" s="14">
        <v>13</v>
      </c>
      <c r="B170" s="22">
        <v>64458</v>
      </c>
      <c r="C170" s="23" t="s">
        <v>330</v>
      </c>
      <c r="D170" s="28">
        <v>2</v>
      </c>
      <c r="E170" s="30" t="s">
        <v>191</v>
      </c>
      <c r="F170" s="25" t="s">
        <v>2215</v>
      </c>
      <c r="G170" s="26" t="s">
        <v>145</v>
      </c>
      <c r="H170" s="7"/>
      <c r="I170" s="8"/>
      <c r="J170" s="8"/>
      <c r="K170" s="8"/>
      <c r="M170" s="8"/>
    </row>
    <row r="171" spans="1:13" s="9" customFormat="1" ht="10.199999999999999" x14ac:dyDescent="0.2">
      <c r="A171" s="14">
        <v>16</v>
      </c>
      <c r="B171" s="22">
        <v>64563</v>
      </c>
      <c r="C171" s="23" t="s">
        <v>330</v>
      </c>
      <c r="D171" s="28">
        <v>2</v>
      </c>
      <c r="E171" s="24" t="s">
        <v>179</v>
      </c>
      <c r="F171" s="25" t="s">
        <v>2215</v>
      </c>
      <c r="G171" s="26" t="s">
        <v>145</v>
      </c>
      <c r="H171" s="7"/>
      <c r="I171" s="8"/>
      <c r="J171" s="8"/>
      <c r="K171" s="8"/>
      <c r="M171" s="8"/>
    </row>
    <row r="172" spans="1:13" s="9" customFormat="1" ht="10.199999999999999" x14ac:dyDescent="0.2">
      <c r="A172" s="14">
        <v>24</v>
      </c>
      <c r="B172" s="22">
        <v>64764</v>
      </c>
      <c r="C172" s="23" t="s">
        <v>330</v>
      </c>
      <c r="D172" s="28">
        <v>1</v>
      </c>
      <c r="E172" s="30" t="s">
        <v>792</v>
      </c>
      <c r="F172" s="25" t="s">
        <v>2215</v>
      </c>
      <c r="G172" s="26" t="s">
        <v>145</v>
      </c>
      <c r="H172" s="7"/>
      <c r="I172" s="8"/>
      <c r="J172" s="8"/>
      <c r="K172" s="8"/>
      <c r="M172" s="8"/>
    </row>
    <row r="173" spans="1:13" s="9" customFormat="1" ht="10.199999999999999" x14ac:dyDescent="0.2">
      <c r="A173" s="14">
        <v>26</v>
      </c>
      <c r="B173" s="22">
        <v>64829</v>
      </c>
      <c r="C173" s="27" t="s">
        <v>330</v>
      </c>
      <c r="D173" s="28">
        <v>1</v>
      </c>
      <c r="E173" s="30" t="s">
        <v>347</v>
      </c>
      <c r="F173" s="25" t="s">
        <v>2215</v>
      </c>
      <c r="G173" s="26" t="s">
        <v>170</v>
      </c>
      <c r="H173" s="7"/>
      <c r="I173" s="8"/>
      <c r="J173" s="8"/>
      <c r="K173" s="8"/>
      <c r="M173" s="8"/>
    </row>
    <row r="174" spans="1:13" s="9" customFormat="1" ht="10.199999999999999" x14ac:dyDescent="0.2">
      <c r="A174" s="14">
        <v>28</v>
      </c>
      <c r="B174" s="22">
        <v>64854</v>
      </c>
      <c r="C174" s="27" t="s">
        <v>330</v>
      </c>
      <c r="D174" s="28">
        <v>1</v>
      </c>
      <c r="E174" s="30" t="s">
        <v>410</v>
      </c>
      <c r="F174" s="25" t="s">
        <v>2215</v>
      </c>
      <c r="G174" s="26" t="s">
        <v>145</v>
      </c>
      <c r="H174" s="7"/>
      <c r="I174" s="8"/>
      <c r="J174" s="8"/>
      <c r="K174" s="8"/>
      <c r="M174" s="8"/>
    </row>
    <row r="175" spans="1:13" s="9" customFormat="1" ht="10.199999999999999" x14ac:dyDescent="0.2">
      <c r="A175" s="14">
        <v>30</v>
      </c>
      <c r="B175" s="22">
        <v>64938</v>
      </c>
      <c r="C175" s="27" t="s">
        <v>330</v>
      </c>
      <c r="D175" s="28">
        <v>1</v>
      </c>
      <c r="E175" s="30" t="s">
        <v>662</v>
      </c>
      <c r="F175" s="25" t="s">
        <v>2215</v>
      </c>
      <c r="G175" s="26" t="s">
        <v>145</v>
      </c>
      <c r="H175" s="7"/>
      <c r="I175" s="8"/>
      <c r="J175" s="8"/>
      <c r="K175" s="8"/>
      <c r="M175" s="8"/>
    </row>
    <row r="176" spans="1:13" s="9" customFormat="1" ht="10.199999999999999" x14ac:dyDescent="0.2">
      <c r="A176" s="14">
        <v>11</v>
      </c>
      <c r="B176" s="22">
        <v>64378</v>
      </c>
      <c r="C176" s="23" t="s">
        <v>511</v>
      </c>
      <c r="D176" s="22">
        <v>1</v>
      </c>
      <c r="E176" s="30" t="s">
        <v>510</v>
      </c>
      <c r="F176" s="25" t="s">
        <v>2215</v>
      </c>
      <c r="G176" s="26" t="s">
        <v>214</v>
      </c>
      <c r="H176" s="7"/>
      <c r="I176" s="8"/>
      <c r="J176" s="8"/>
      <c r="K176" s="8"/>
      <c r="M176" s="8"/>
    </row>
    <row r="177" spans="1:13" s="9" customFormat="1" ht="10.199999999999999" x14ac:dyDescent="0.2">
      <c r="A177" s="14">
        <v>13</v>
      </c>
      <c r="B177" s="22">
        <v>64465</v>
      </c>
      <c r="C177" s="23" t="s">
        <v>578</v>
      </c>
      <c r="D177" s="28">
        <v>3</v>
      </c>
      <c r="E177" s="30" t="s">
        <v>510</v>
      </c>
      <c r="F177" s="25" t="s">
        <v>2215</v>
      </c>
      <c r="G177" s="26" t="s">
        <v>145</v>
      </c>
      <c r="H177" s="7"/>
      <c r="I177" s="8"/>
      <c r="J177" s="8"/>
      <c r="K177" s="8"/>
      <c r="M177" s="8"/>
    </row>
    <row r="178" spans="1:13" s="9" customFormat="1" ht="10.199999999999999" x14ac:dyDescent="0.2">
      <c r="A178" s="14">
        <v>13</v>
      </c>
      <c r="B178" s="22">
        <v>64465</v>
      </c>
      <c r="C178" s="23" t="s">
        <v>579</v>
      </c>
      <c r="D178" s="28">
        <v>4</v>
      </c>
      <c r="E178" s="30" t="s">
        <v>510</v>
      </c>
      <c r="F178" s="25" t="s">
        <v>2215</v>
      </c>
      <c r="G178" s="26" t="s">
        <v>145</v>
      </c>
      <c r="H178" s="7"/>
      <c r="I178" s="8"/>
      <c r="J178" s="8"/>
      <c r="K178" s="8"/>
      <c r="M178" s="8"/>
    </row>
    <row r="179" spans="1:13" s="9" customFormat="1" ht="10.199999999999999" x14ac:dyDescent="0.2">
      <c r="A179" s="14">
        <v>12</v>
      </c>
      <c r="B179" s="22">
        <v>64442</v>
      </c>
      <c r="C179" s="23" t="s">
        <v>560</v>
      </c>
      <c r="D179" s="28">
        <v>1</v>
      </c>
      <c r="E179" s="30" t="s">
        <v>469</v>
      </c>
      <c r="F179" s="31" t="s">
        <v>2207</v>
      </c>
      <c r="G179" s="26" t="s">
        <v>102</v>
      </c>
      <c r="H179" s="7"/>
      <c r="I179" s="8"/>
      <c r="J179" s="8"/>
      <c r="K179" s="8"/>
      <c r="M179" s="8"/>
    </row>
    <row r="180" spans="1:13" s="9" customFormat="1" ht="10.199999999999999" x14ac:dyDescent="0.2">
      <c r="A180" s="14">
        <v>30</v>
      </c>
      <c r="B180" s="22">
        <v>64922</v>
      </c>
      <c r="C180" s="27" t="s">
        <v>899</v>
      </c>
      <c r="D180" s="28">
        <v>1</v>
      </c>
      <c r="E180" s="30" t="s">
        <v>415</v>
      </c>
      <c r="F180" s="31" t="s">
        <v>2207</v>
      </c>
      <c r="G180" s="26" t="s">
        <v>102</v>
      </c>
      <c r="H180" s="7"/>
      <c r="I180" s="8"/>
      <c r="J180" s="8"/>
      <c r="K180" s="8"/>
      <c r="M180" s="8"/>
    </row>
    <row r="181" spans="1:13" s="9" customFormat="1" ht="10.199999999999999" x14ac:dyDescent="0.2">
      <c r="A181" s="14">
        <v>13</v>
      </c>
      <c r="B181" s="22">
        <v>64459</v>
      </c>
      <c r="C181" s="23" t="s">
        <v>575</v>
      </c>
      <c r="D181" s="28">
        <v>2</v>
      </c>
      <c r="E181" s="30" t="s">
        <v>152</v>
      </c>
      <c r="F181" s="31" t="s">
        <v>2207</v>
      </c>
      <c r="G181" s="26" t="s">
        <v>116</v>
      </c>
      <c r="H181" s="7"/>
      <c r="I181" s="8"/>
      <c r="J181" s="8"/>
      <c r="K181" s="8"/>
      <c r="M181" s="8"/>
    </row>
    <row r="182" spans="1:13" s="9" customFormat="1" ht="10.199999999999999" x14ac:dyDescent="0.2">
      <c r="A182" s="14">
        <v>17</v>
      </c>
      <c r="B182" s="22">
        <v>64571</v>
      </c>
      <c r="C182" s="23" t="s">
        <v>575</v>
      </c>
      <c r="D182" s="28">
        <v>2</v>
      </c>
      <c r="E182" s="30" t="s">
        <v>655</v>
      </c>
      <c r="F182" s="31" t="s">
        <v>2207</v>
      </c>
      <c r="G182" s="26" t="s">
        <v>116</v>
      </c>
      <c r="H182" s="7"/>
      <c r="I182" s="8"/>
      <c r="J182" s="8"/>
      <c r="K182" s="8"/>
      <c r="M182" s="8"/>
    </row>
    <row r="183" spans="1:13" s="9" customFormat="1" ht="10.199999999999999" x14ac:dyDescent="0.2">
      <c r="A183" s="14">
        <v>29</v>
      </c>
      <c r="B183" s="22">
        <v>64915</v>
      </c>
      <c r="C183" s="27" t="s">
        <v>895</v>
      </c>
      <c r="D183" s="28">
        <v>2</v>
      </c>
      <c r="E183" s="30" t="s">
        <v>894</v>
      </c>
      <c r="F183" s="31" t="s">
        <v>2207</v>
      </c>
      <c r="G183" s="26" t="s">
        <v>120</v>
      </c>
      <c r="H183" s="7"/>
      <c r="I183" s="8"/>
      <c r="J183" s="8"/>
      <c r="K183" s="8"/>
      <c r="M183" s="8"/>
    </row>
    <row r="184" spans="1:13" s="9" customFormat="1" ht="10.199999999999999" x14ac:dyDescent="0.2">
      <c r="A184" s="14">
        <v>2</v>
      </c>
      <c r="B184" s="22">
        <v>64143</v>
      </c>
      <c r="C184" s="23" t="s">
        <v>203</v>
      </c>
      <c r="D184" s="22">
        <v>6</v>
      </c>
      <c r="E184" s="24" t="s">
        <v>201</v>
      </c>
      <c r="F184" s="31" t="s">
        <v>2207</v>
      </c>
      <c r="G184" s="26" t="s">
        <v>202</v>
      </c>
      <c r="H184" s="7"/>
      <c r="I184" s="8"/>
      <c r="J184" s="8"/>
      <c r="K184" s="8"/>
      <c r="M184" s="8"/>
    </row>
    <row r="185" spans="1:13" s="9" customFormat="1" ht="10.199999999999999" x14ac:dyDescent="0.2">
      <c r="A185" s="14">
        <v>10</v>
      </c>
      <c r="B185" s="22">
        <v>64365</v>
      </c>
      <c r="C185" s="23" t="s">
        <v>203</v>
      </c>
      <c r="D185" s="22">
        <v>4</v>
      </c>
      <c r="E185" s="30" t="s">
        <v>469</v>
      </c>
      <c r="F185" s="31" t="s">
        <v>2207</v>
      </c>
      <c r="G185" s="26" t="s">
        <v>116</v>
      </c>
      <c r="H185" s="7"/>
      <c r="I185" s="8"/>
      <c r="J185" s="8"/>
      <c r="K185" s="8"/>
      <c r="M185" s="8"/>
    </row>
    <row r="186" spans="1:13" s="9" customFormat="1" ht="10.199999999999999" x14ac:dyDescent="0.2">
      <c r="A186" s="14">
        <v>10</v>
      </c>
      <c r="B186" s="22">
        <v>64356</v>
      </c>
      <c r="C186" s="23" t="s">
        <v>203</v>
      </c>
      <c r="D186" s="22">
        <v>6</v>
      </c>
      <c r="E186" s="30" t="s">
        <v>430</v>
      </c>
      <c r="F186" s="31" t="s">
        <v>2207</v>
      </c>
      <c r="G186" s="26" t="s">
        <v>120</v>
      </c>
      <c r="H186" s="7"/>
      <c r="I186" s="8"/>
      <c r="J186" s="8"/>
      <c r="K186" s="8"/>
      <c r="M186" s="8"/>
    </row>
    <row r="187" spans="1:13" s="9" customFormat="1" ht="10.199999999999999" x14ac:dyDescent="0.2">
      <c r="A187" s="14">
        <v>21</v>
      </c>
      <c r="B187" s="22">
        <v>64668</v>
      </c>
      <c r="C187" s="23" t="s">
        <v>725</v>
      </c>
      <c r="D187" s="28">
        <v>2</v>
      </c>
      <c r="E187" s="30" t="s">
        <v>724</v>
      </c>
      <c r="F187" s="31" t="s">
        <v>2210</v>
      </c>
      <c r="G187" s="26" t="s">
        <v>102</v>
      </c>
      <c r="H187" s="7"/>
      <c r="I187" s="8"/>
      <c r="J187" s="8"/>
      <c r="K187" s="8"/>
      <c r="M187" s="8"/>
    </row>
    <row r="188" spans="1:13" s="9" customFormat="1" ht="10.199999999999999" x14ac:dyDescent="0.2">
      <c r="A188" s="14">
        <v>23</v>
      </c>
      <c r="B188" s="22">
        <v>64741</v>
      </c>
      <c r="C188" s="23" t="s">
        <v>785</v>
      </c>
      <c r="D188" s="28">
        <v>1</v>
      </c>
      <c r="E188" s="30" t="s">
        <v>432</v>
      </c>
      <c r="F188" s="31" t="s">
        <v>2210</v>
      </c>
      <c r="G188" s="26" t="s">
        <v>181</v>
      </c>
      <c r="H188" s="7"/>
      <c r="I188" s="8"/>
      <c r="K188" s="8"/>
      <c r="M188" s="8"/>
    </row>
    <row r="189" spans="1:13" s="9" customFormat="1" ht="10.199999999999999" x14ac:dyDescent="0.2">
      <c r="A189" s="14">
        <v>25</v>
      </c>
      <c r="B189" s="22">
        <v>64806</v>
      </c>
      <c r="C189" s="23" t="s">
        <v>785</v>
      </c>
      <c r="D189" s="28">
        <v>1</v>
      </c>
      <c r="E189" s="30" t="s">
        <v>286</v>
      </c>
      <c r="F189" s="31" t="s">
        <v>2210</v>
      </c>
      <c r="G189" s="26" t="s">
        <v>740</v>
      </c>
      <c r="H189" s="7"/>
      <c r="I189" s="8"/>
      <c r="K189" s="8"/>
      <c r="M189" s="8"/>
    </row>
    <row r="190" spans="1:13" s="9" customFormat="1" ht="10.199999999999999" x14ac:dyDescent="0.2">
      <c r="A190" s="14">
        <v>12</v>
      </c>
      <c r="B190" s="22">
        <v>64442</v>
      </c>
      <c r="C190" s="23" t="s">
        <v>559</v>
      </c>
      <c r="D190" s="28">
        <v>1</v>
      </c>
      <c r="E190" s="30" t="s">
        <v>469</v>
      </c>
      <c r="F190" s="31" t="s">
        <v>2210</v>
      </c>
      <c r="G190" s="26" t="s">
        <v>102</v>
      </c>
      <c r="H190" s="7"/>
      <c r="I190" s="8"/>
      <c r="J190" s="8"/>
      <c r="K190" s="8"/>
      <c r="M190" s="8"/>
    </row>
    <row r="191" spans="1:13" s="9" customFormat="1" ht="10.199999999999999" x14ac:dyDescent="0.2">
      <c r="A191" s="14">
        <v>2</v>
      </c>
      <c r="B191" s="22">
        <v>64151</v>
      </c>
      <c r="C191" s="23" t="s">
        <v>219</v>
      </c>
      <c r="D191" s="28">
        <v>1</v>
      </c>
      <c r="E191" s="24" t="s">
        <v>218</v>
      </c>
      <c r="F191" s="25" t="s">
        <v>2210</v>
      </c>
      <c r="G191" s="26" t="s">
        <v>102</v>
      </c>
      <c r="H191" s="7"/>
      <c r="I191" s="8"/>
      <c r="J191" s="8"/>
      <c r="K191" s="8"/>
      <c r="M191" s="8"/>
    </row>
    <row r="192" spans="1:13" s="9" customFormat="1" ht="10.199999999999999" x14ac:dyDescent="0.2">
      <c r="A192" s="14">
        <v>4</v>
      </c>
      <c r="B192" s="22">
        <v>64176</v>
      </c>
      <c r="C192" s="27" t="s">
        <v>264</v>
      </c>
      <c r="D192" s="22">
        <v>1</v>
      </c>
      <c r="E192" s="30" t="s">
        <v>263</v>
      </c>
      <c r="F192" s="31" t="s">
        <v>2208</v>
      </c>
      <c r="G192" s="26" t="s">
        <v>105</v>
      </c>
      <c r="H192" s="7"/>
      <c r="I192" s="8"/>
      <c r="J192" s="8"/>
      <c r="K192" s="8"/>
      <c r="M192" s="8"/>
    </row>
    <row r="193" spans="1:13" s="9" customFormat="1" ht="10.199999999999999" x14ac:dyDescent="0.2">
      <c r="A193" s="14">
        <v>25</v>
      </c>
      <c r="B193" s="22">
        <v>64794</v>
      </c>
      <c r="C193" s="23" t="s">
        <v>830</v>
      </c>
      <c r="D193" s="28">
        <v>1</v>
      </c>
      <c r="E193" s="30" t="s">
        <v>172</v>
      </c>
      <c r="F193" s="31" t="s">
        <v>2208</v>
      </c>
      <c r="G193" s="26" t="s">
        <v>199</v>
      </c>
      <c r="H193" s="7"/>
      <c r="I193" s="8"/>
      <c r="J193" s="8"/>
      <c r="K193" s="8"/>
      <c r="M193" s="8"/>
    </row>
    <row r="194" spans="1:13" s="9" customFormat="1" ht="10.199999999999999" x14ac:dyDescent="0.2">
      <c r="A194" s="14">
        <v>27</v>
      </c>
      <c r="B194" s="22">
        <v>64848</v>
      </c>
      <c r="C194" s="27" t="s">
        <v>830</v>
      </c>
      <c r="D194" s="28">
        <v>1</v>
      </c>
      <c r="E194" s="30" t="s">
        <v>859</v>
      </c>
      <c r="F194" s="31" t="s">
        <v>2208</v>
      </c>
      <c r="G194" s="26" t="s">
        <v>199</v>
      </c>
      <c r="H194" s="7"/>
      <c r="I194" s="8"/>
      <c r="J194" s="8"/>
      <c r="K194" s="8"/>
      <c r="M194" s="8"/>
    </row>
    <row r="195" spans="1:13" s="9" customFormat="1" ht="10.199999999999999" x14ac:dyDescent="0.2">
      <c r="A195" s="14">
        <v>28</v>
      </c>
      <c r="B195" s="22">
        <v>64851</v>
      </c>
      <c r="C195" s="27" t="s">
        <v>862</v>
      </c>
      <c r="D195" s="28">
        <v>1</v>
      </c>
      <c r="E195" s="30" t="s">
        <v>394</v>
      </c>
      <c r="F195" s="31" t="s">
        <v>2208</v>
      </c>
      <c r="G195" s="26" t="s">
        <v>94</v>
      </c>
      <c r="H195" s="7"/>
      <c r="I195" s="8"/>
      <c r="K195" s="8"/>
      <c r="M195" s="8"/>
    </row>
    <row r="196" spans="1:13" s="9" customFormat="1" ht="10.199999999999999" x14ac:dyDescent="0.2">
      <c r="A196" s="14">
        <v>29</v>
      </c>
      <c r="B196" s="22">
        <v>64889</v>
      </c>
      <c r="C196" s="27" t="s">
        <v>887</v>
      </c>
      <c r="D196" s="28">
        <v>1</v>
      </c>
      <c r="E196" s="30" t="s">
        <v>642</v>
      </c>
      <c r="F196" s="31" t="s">
        <v>2208</v>
      </c>
      <c r="G196" s="26" t="s">
        <v>157</v>
      </c>
      <c r="H196" s="7"/>
      <c r="I196" s="8"/>
      <c r="K196" s="8"/>
      <c r="M196" s="8"/>
    </row>
    <row r="197" spans="1:13" s="9" customFormat="1" ht="10.199999999999999" x14ac:dyDescent="0.2">
      <c r="A197" s="14">
        <v>5</v>
      </c>
      <c r="B197" s="22">
        <v>64211</v>
      </c>
      <c r="C197" s="23" t="s">
        <v>305</v>
      </c>
      <c r="D197" s="22">
        <v>6</v>
      </c>
      <c r="E197" s="24" t="s">
        <v>194</v>
      </c>
      <c r="F197" s="31" t="s">
        <v>2208</v>
      </c>
      <c r="G197" s="26" t="s">
        <v>214</v>
      </c>
      <c r="H197" s="7"/>
      <c r="I197" s="8"/>
      <c r="J197" s="8"/>
      <c r="K197" s="8"/>
      <c r="M197" s="8"/>
    </row>
    <row r="198" spans="1:13" s="9" customFormat="1" ht="10.199999999999999" x14ac:dyDescent="0.2">
      <c r="A198" s="14">
        <v>15</v>
      </c>
      <c r="B198" s="22">
        <v>64525</v>
      </c>
      <c r="C198" s="38" t="s">
        <v>609</v>
      </c>
      <c r="D198" s="28">
        <v>2</v>
      </c>
      <c r="E198" s="24" t="s">
        <v>551</v>
      </c>
      <c r="F198" s="25" t="s">
        <v>2215</v>
      </c>
      <c r="G198" s="26" t="s">
        <v>102</v>
      </c>
      <c r="H198" s="7"/>
      <c r="I198" s="8"/>
      <c r="J198" s="8"/>
      <c r="K198" s="8"/>
      <c r="M198" s="8"/>
    </row>
    <row r="199" spans="1:13" s="9" customFormat="1" ht="10.199999999999999" x14ac:dyDescent="0.2">
      <c r="A199" s="14">
        <v>5</v>
      </c>
      <c r="B199" s="22">
        <v>64212</v>
      </c>
      <c r="C199" s="23" t="s">
        <v>316</v>
      </c>
      <c r="D199" s="22">
        <v>1</v>
      </c>
      <c r="E199" s="24" t="s">
        <v>313</v>
      </c>
      <c r="F199" s="25" t="s">
        <v>2210</v>
      </c>
      <c r="G199" s="26" t="s">
        <v>199</v>
      </c>
      <c r="H199" s="7"/>
      <c r="I199" s="8"/>
      <c r="J199" s="8"/>
      <c r="K199" s="8"/>
      <c r="M199" s="8"/>
    </row>
    <row r="200" spans="1:13" s="9" customFormat="1" ht="10.199999999999999" x14ac:dyDescent="0.2">
      <c r="A200" s="14">
        <v>12</v>
      </c>
      <c r="B200" s="22">
        <v>64414</v>
      </c>
      <c r="C200" s="23" t="s">
        <v>316</v>
      </c>
      <c r="D200" s="22">
        <v>2</v>
      </c>
      <c r="E200" s="30" t="s">
        <v>430</v>
      </c>
      <c r="F200" s="31" t="s">
        <v>2210</v>
      </c>
      <c r="G200" s="26" t="s">
        <v>199</v>
      </c>
      <c r="H200" s="7"/>
      <c r="I200" s="8"/>
      <c r="J200" s="8"/>
      <c r="K200" s="8"/>
      <c r="M200" s="8"/>
    </row>
    <row r="201" spans="1:13" s="9" customFormat="1" ht="10.199999999999999" x14ac:dyDescent="0.2">
      <c r="A201" s="14">
        <v>28</v>
      </c>
      <c r="B201" s="22">
        <v>64870</v>
      </c>
      <c r="C201" s="27" t="s">
        <v>872</v>
      </c>
      <c r="D201" s="28">
        <v>1</v>
      </c>
      <c r="E201" s="30" t="s">
        <v>104</v>
      </c>
      <c r="F201" s="31" t="s">
        <v>2215</v>
      </c>
      <c r="G201" s="26" t="s">
        <v>153</v>
      </c>
      <c r="H201" s="7"/>
      <c r="I201" s="8"/>
      <c r="J201" s="8"/>
      <c r="K201" s="8"/>
      <c r="M201" s="8"/>
    </row>
    <row r="202" spans="1:13" s="9" customFormat="1" ht="10.199999999999999" x14ac:dyDescent="0.2">
      <c r="A202" s="14">
        <v>14</v>
      </c>
      <c r="B202" s="22">
        <v>64475</v>
      </c>
      <c r="C202" s="23" t="s">
        <v>589</v>
      </c>
      <c r="D202" s="28">
        <v>1</v>
      </c>
      <c r="E202" s="24" t="s">
        <v>104</v>
      </c>
      <c r="F202" s="25" t="s">
        <v>2207</v>
      </c>
      <c r="G202" s="26" t="s">
        <v>107</v>
      </c>
      <c r="H202" s="7"/>
      <c r="I202" s="8"/>
      <c r="J202" s="8"/>
      <c r="K202" s="8"/>
      <c r="M202" s="8"/>
    </row>
    <row r="203" spans="1:13" s="9" customFormat="1" ht="10.199999999999999" x14ac:dyDescent="0.2">
      <c r="A203" s="14">
        <v>7</v>
      </c>
      <c r="B203" s="22">
        <v>64302</v>
      </c>
      <c r="C203" s="23" t="s">
        <v>431</v>
      </c>
      <c r="D203" s="22">
        <v>1</v>
      </c>
      <c r="E203" s="30" t="s">
        <v>432</v>
      </c>
      <c r="F203" s="31" t="s">
        <v>2208</v>
      </c>
      <c r="G203" s="26" t="s">
        <v>199</v>
      </c>
      <c r="H203" s="7"/>
      <c r="I203" s="8"/>
      <c r="J203" s="8"/>
      <c r="K203" s="8"/>
      <c r="M203" s="8"/>
    </row>
    <row r="204" spans="1:13" s="9" customFormat="1" ht="10.199999999999999" x14ac:dyDescent="0.2">
      <c r="A204" s="14">
        <v>8</v>
      </c>
      <c r="B204" s="22">
        <v>64318</v>
      </c>
      <c r="C204" s="23" t="s">
        <v>431</v>
      </c>
      <c r="D204" s="22">
        <v>1</v>
      </c>
      <c r="E204" s="30" t="s">
        <v>432</v>
      </c>
      <c r="F204" s="31" t="s">
        <v>2208</v>
      </c>
      <c r="G204" s="26" t="s">
        <v>181</v>
      </c>
      <c r="H204" s="7"/>
      <c r="I204" s="8"/>
      <c r="J204" s="8"/>
      <c r="K204" s="8"/>
      <c r="M204" s="8"/>
    </row>
    <row r="205" spans="1:13" s="9" customFormat="1" ht="10.199999999999999" x14ac:dyDescent="0.2">
      <c r="A205" s="14">
        <v>4</v>
      </c>
      <c r="B205" s="22">
        <v>64186</v>
      </c>
      <c r="C205" s="23" t="s">
        <v>278</v>
      </c>
      <c r="D205" s="22">
        <v>1</v>
      </c>
      <c r="E205" s="24" t="s">
        <v>255</v>
      </c>
      <c r="F205" s="25" t="s">
        <v>2212</v>
      </c>
      <c r="G205" s="26" t="s">
        <v>99</v>
      </c>
      <c r="H205" s="7"/>
      <c r="I205" s="8"/>
      <c r="J205" s="8"/>
      <c r="K205" s="8"/>
      <c r="M205" s="8"/>
    </row>
    <row r="206" spans="1:13" s="9" customFormat="1" ht="10.199999999999999" x14ac:dyDescent="0.2">
      <c r="A206" s="14">
        <v>20</v>
      </c>
      <c r="B206" s="22">
        <v>64643</v>
      </c>
      <c r="C206" s="23" t="s">
        <v>278</v>
      </c>
      <c r="D206" s="28">
        <v>1</v>
      </c>
      <c r="E206" s="30" t="s">
        <v>180</v>
      </c>
      <c r="F206" s="25" t="s">
        <v>2212</v>
      </c>
      <c r="G206" s="26" t="s">
        <v>214</v>
      </c>
      <c r="H206" s="7"/>
      <c r="I206" s="8"/>
      <c r="J206" s="8"/>
      <c r="K206" s="8"/>
      <c r="M206" s="8"/>
    </row>
    <row r="207" spans="1:13" s="9" customFormat="1" ht="10.199999999999999" x14ac:dyDescent="0.2">
      <c r="A207" s="14">
        <v>24</v>
      </c>
      <c r="B207" s="22">
        <v>64759</v>
      </c>
      <c r="C207" s="23" t="s">
        <v>278</v>
      </c>
      <c r="D207" s="28">
        <v>1</v>
      </c>
      <c r="E207" s="30" t="s">
        <v>792</v>
      </c>
      <c r="F207" s="25" t="s">
        <v>2212</v>
      </c>
      <c r="G207" s="26" t="s">
        <v>214</v>
      </c>
      <c r="H207" s="7"/>
      <c r="I207" s="8"/>
      <c r="J207" s="8"/>
      <c r="K207" s="8"/>
      <c r="M207" s="8"/>
    </row>
    <row r="208" spans="1:13" s="9" customFormat="1" ht="10.199999999999999" x14ac:dyDescent="0.2">
      <c r="A208" s="14">
        <v>27</v>
      </c>
      <c r="B208" s="22">
        <v>64836</v>
      </c>
      <c r="C208" s="27" t="s">
        <v>278</v>
      </c>
      <c r="D208" s="28">
        <v>1</v>
      </c>
      <c r="E208" s="30" t="s">
        <v>596</v>
      </c>
      <c r="F208" s="25" t="s">
        <v>2212</v>
      </c>
      <c r="G208" s="26" t="s">
        <v>214</v>
      </c>
      <c r="H208" s="7"/>
      <c r="I208" s="8"/>
      <c r="J208" s="8"/>
      <c r="K208" s="8"/>
      <c r="M208" s="8"/>
    </row>
    <row r="209" spans="1:13" s="9" customFormat="1" ht="10.199999999999999" x14ac:dyDescent="0.2">
      <c r="A209" s="14">
        <v>5</v>
      </c>
      <c r="B209" s="22">
        <v>64229</v>
      </c>
      <c r="C209" s="23" t="s">
        <v>337</v>
      </c>
      <c r="D209" s="22">
        <v>1</v>
      </c>
      <c r="E209" s="30" t="s">
        <v>329</v>
      </c>
      <c r="F209" s="25" t="s">
        <v>2212</v>
      </c>
      <c r="G209" s="26" t="s">
        <v>99</v>
      </c>
      <c r="H209" s="7"/>
      <c r="I209" s="8"/>
      <c r="J209" s="8"/>
      <c r="K209" s="8"/>
      <c r="M209" s="8"/>
    </row>
    <row r="210" spans="1:13" s="9" customFormat="1" ht="10.199999999999999" x14ac:dyDescent="0.2">
      <c r="A210" s="14">
        <v>14</v>
      </c>
      <c r="B210" s="22">
        <v>64484</v>
      </c>
      <c r="C210" s="23" t="s">
        <v>337</v>
      </c>
      <c r="D210" s="28">
        <v>1</v>
      </c>
      <c r="E210" s="24" t="s">
        <v>591</v>
      </c>
      <c r="F210" s="25" t="s">
        <v>2212</v>
      </c>
      <c r="G210" s="26" t="s">
        <v>214</v>
      </c>
      <c r="H210" s="7"/>
      <c r="I210" s="8"/>
      <c r="J210" s="8"/>
      <c r="K210" s="8"/>
      <c r="M210" s="8"/>
    </row>
    <row r="211" spans="1:13" s="9" customFormat="1" ht="10.199999999999999" x14ac:dyDescent="0.2">
      <c r="A211" s="14">
        <v>15</v>
      </c>
      <c r="B211" s="22">
        <v>64533</v>
      </c>
      <c r="C211" s="23" t="s">
        <v>337</v>
      </c>
      <c r="D211" s="28">
        <v>1</v>
      </c>
      <c r="E211" s="24" t="s">
        <v>615</v>
      </c>
      <c r="F211" s="25" t="s">
        <v>2212</v>
      </c>
      <c r="G211" s="26" t="s">
        <v>163</v>
      </c>
      <c r="H211" s="7"/>
      <c r="I211" s="8"/>
      <c r="J211" s="8"/>
      <c r="K211" s="8"/>
      <c r="M211" s="8"/>
    </row>
    <row r="212" spans="1:13" s="9" customFormat="1" ht="10.199999999999999" x14ac:dyDescent="0.2">
      <c r="A212" s="14">
        <v>16</v>
      </c>
      <c r="B212" s="22">
        <v>64568</v>
      </c>
      <c r="C212" s="23" t="s">
        <v>337</v>
      </c>
      <c r="D212" s="28">
        <v>1</v>
      </c>
      <c r="E212" s="30" t="s">
        <v>159</v>
      </c>
      <c r="F212" s="25" t="s">
        <v>2212</v>
      </c>
      <c r="G212" s="26" t="s">
        <v>209</v>
      </c>
      <c r="H212" s="7"/>
      <c r="I212" s="8"/>
      <c r="J212" s="8"/>
      <c r="K212" s="8"/>
      <c r="M212" s="8"/>
    </row>
    <row r="213" spans="1:13" s="9" customFormat="1" ht="10.199999999999999" x14ac:dyDescent="0.2">
      <c r="A213" s="14">
        <v>26</v>
      </c>
      <c r="B213" s="22">
        <v>64830</v>
      </c>
      <c r="C213" s="27" t="s">
        <v>337</v>
      </c>
      <c r="D213" s="28">
        <v>1</v>
      </c>
      <c r="E213" s="30" t="s">
        <v>855</v>
      </c>
      <c r="F213" s="25" t="s">
        <v>2212</v>
      </c>
      <c r="G213" s="26" t="s">
        <v>163</v>
      </c>
      <c r="H213" s="7"/>
      <c r="I213" s="8"/>
      <c r="J213" s="8"/>
      <c r="K213" s="8"/>
      <c r="M213" s="8"/>
    </row>
    <row r="214" spans="1:13" s="9" customFormat="1" ht="10.199999999999999" x14ac:dyDescent="0.2">
      <c r="A214" s="14">
        <v>29</v>
      </c>
      <c r="B214" s="22">
        <v>64914</v>
      </c>
      <c r="C214" s="27" t="s">
        <v>337</v>
      </c>
      <c r="D214" s="28">
        <v>1</v>
      </c>
      <c r="E214" s="30" t="s">
        <v>893</v>
      </c>
      <c r="F214" s="25" t="s">
        <v>2212</v>
      </c>
      <c r="G214" s="26" t="s">
        <v>214</v>
      </c>
      <c r="H214" s="7"/>
      <c r="I214" s="8"/>
      <c r="J214" s="8"/>
      <c r="K214" s="8"/>
      <c r="M214" s="8"/>
    </row>
    <row r="215" spans="1:13" s="9" customFormat="1" ht="10.199999999999999" x14ac:dyDescent="0.2">
      <c r="A215" s="14">
        <v>16</v>
      </c>
      <c r="B215" s="22">
        <v>64540</v>
      </c>
      <c r="C215" s="23" t="s">
        <v>624</v>
      </c>
      <c r="D215" s="28">
        <v>1</v>
      </c>
      <c r="E215" s="24" t="s">
        <v>227</v>
      </c>
      <c r="F215" s="25" t="s">
        <v>2212</v>
      </c>
      <c r="G215" s="26" t="s">
        <v>163</v>
      </c>
      <c r="H215" s="7"/>
      <c r="I215" s="8"/>
      <c r="J215" s="8"/>
      <c r="K215" s="8"/>
      <c r="M215" s="8"/>
    </row>
    <row r="216" spans="1:13" s="9" customFormat="1" ht="10.199999999999999" x14ac:dyDescent="0.2">
      <c r="A216" s="14">
        <v>18</v>
      </c>
      <c r="B216" s="22">
        <v>64599</v>
      </c>
      <c r="C216" s="23" t="s">
        <v>624</v>
      </c>
      <c r="D216" s="28">
        <v>1</v>
      </c>
      <c r="E216" s="30" t="s">
        <v>227</v>
      </c>
      <c r="F216" s="25" t="s">
        <v>2212</v>
      </c>
      <c r="G216" s="26" t="s">
        <v>214</v>
      </c>
      <c r="H216" s="7"/>
      <c r="I216" s="8"/>
      <c r="J216" s="8"/>
      <c r="K216" s="8"/>
      <c r="M216" s="8"/>
    </row>
    <row r="217" spans="1:13" s="9" customFormat="1" ht="10.199999999999999" x14ac:dyDescent="0.2">
      <c r="A217" s="14">
        <v>29</v>
      </c>
      <c r="B217" s="22">
        <v>64907</v>
      </c>
      <c r="C217" s="27" t="s">
        <v>624</v>
      </c>
      <c r="D217" s="28">
        <v>1</v>
      </c>
      <c r="E217" s="30" t="s">
        <v>342</v>
      </c>
      <c r="F217" s="25" t="s">
        <v>2212</v>
      </c>
      <c r="G217" s="26" t="s">
        <v>214</v>
      </c>
      <c r="H217" s="7"/>
      <c r="I217" s="8"/>
      <c r="J217" s="8"/>
      <c r="K217" s="8"/>
      <c r="M217" s="8"/>
    </row>
    <row r="218" spans="1:13" s="9" customFormat="1" ht="10.199999999999999" x14ac:dyDescent="0.2">
      <c r="A218" s="14">
        <v>29</v>
      </c>
      <c r="B218" s="22">
        <v>64909</v>
      </c>
      <c r="C218" s="27" t="s">
        <v>890</v>
      </c>
      <c r="D218" s="28">
        <v>1</v>
      </c>
      <c r="E218" s="30" t="s">
        <v>162</v>
      </c>
      <c r="F218" s="25" t="s">
        <v>2215</v>
      </c>
      <c r="G218" s="26" t="s">
        <v>145</v>
      </c>
      <c r="H218" s="7"/>
      <c r="I218" s="8"/>
      <c r="J218" s="8"/>
      <c r="K218" s="8"/>
      <c r="M218" s="8"/>
    </row>
    <row r="219" spans="1:13" s="9" customFormat="1" ht="10.199999999999999" x14ac:dyDescent="0.2">
      <c r="A219" s="14">
        <v>27</v>
      </c>
      <c r="B219" s="22">
        <v>64850</v>
      </c>
      <c r="C219" s="27" t="s">
        <v>861</v>
      </c>
      <c r="D219" s="28">
        <v>1</v>
      </c>
      <c r="E219" s="30" t="s">
        <v>327</v>
      </c>
      <c r="F219" s="25" t="s">
        <v>2215</v>
      </c>
      <c r="G219" s="26" t="s">
        <v>94</v>
      </c>
      <c r="H219" s="7"/>
      <c r="I219" s="8"/>
      <c r="J219" s="8"/>
      <c r="K219" s="8"/>
      <c r="M219" s="8"/>
    </row>
    <row r="220" spans="1:13" s="9" customFormat="1" ht="10.199999999999999" x14ac:dyDescent="0.2">
      <c r="A220" s="14">
        <v>16</v>
      </c>
      <c r="B220" s="22">
        <v>64556</v>
      </c>
      <c r="C220" s="23" t="s">
        <v>648</v>
      </c>
      <c r="D220" s="28">
        <v>1</v>
      </c>
      <c r="E220" s="24" t="s">
        <v>257</v>
      </c>
      <c r="F220" s="25" t="s">
        <v>2215</v>
      </c>
      <c r="G220" s="26" t="s">
        <v>145</v>
      </c>
      <c r="H220" s="7"/>
      <c r="I220" s="8"/>
      <c r="J220" s="8"/>
      <c r="K220" s="8"/>
      <c r="M220" s="8"/>
    </row>
    <row r="221" spans="1:13" s="9" customFormat="1" ht="10.199999999999999" x14ac:dyDescent="0.2">
      <c r="A221" s="14">
        <v>22</v>
      </c>
      <c r="B221" s="22">
        <v>64702</v>
      </c>
      <c r="C221" s="23" t="s">
        <v>648</v>
      </c>
      <c r="D221" s="28">
        <v>1</v>
      </c>
      <c r="E221" s="30" t="s">
        <v>642</v>
      </c>
      <c r="F221" s="25" t="s">
        <v>2215</v>
      </c>
      <c r="G221" s="26" t="s">
        <v>145</v>
      </c>
      <c r="H221" s="7"/>
      <c r="I221" s="8"/>
      <c r="J221" s="8"/>
      <c r="K221" s="8"/>
      <c r="M221" s="8"/>
    </row>
    <row r="222" spans="1:13" s="9" customFormat="1" ht="10.199999999999999" x14ac:dyDescent="0.2">
      <c r="A222" s="14">
        <v>26</v>
      </c>
      <c r="B222" s="22">
        <v>64824</v>
      </c>
      <c r="C222" s="27" t="s">
        <v>648</v>
      </c>
      <c r="D222" s="28">
        <v>1</v>
      </c>
      <c r="E222" s="30" t="s">
        <v>347</v>
      </c>
      <c r="F222" s="25" t="s">
        <v>2215</v>
      </c>
      <c r="G222" s="26" t="s">
        <v>170</v>
      </c>
      <c r="H222" s="7"/>
      <c r="I222" s="8"/>
      <c r="J222" s="8"/>
      <c r="K222" s="8"/>
      <c r="M222" s="8"/>
    </row>
    <row r="223" spans="1:13" s="9" customFormat="1" ht="10.199999999999999" x14ac:dyDescent="0.2">
      <c r="A223" s="14">
        <v>19</v>
      </c>
      <c r="B223" s="22">
        <v>64608</v>
      </c>
      <c r="C223" s="23" t="s">
        <v>686</v>
      </c>
      <c r="D223" s="28">
        <v>1</v>
      </c>
      <c r="E223" s="30" t="s">
        <v>642</v>
      </c>
      <c r="F223" s="25" t="s">
        <v>2215</v>
      </c>
      <c r="G223" s="26" t="s">
        <v>170</v>
      </c>
      <c r="H223" s="7"/>
      <c r="I223" s="8"/>
      <c r="J223" s="8"/>
      <c r="K223" s="8"/>
      <c r="M223" s="8"/>
    </row>
    <row r="224" spans="1:13" s="9" customFormat="1" ht="10.199999999999999" x14ac:dyDescent="0.2">
      <c r="A224" s="14">
        <v>2</v>
      </c>
      <c r="B224" s="22">
        <v>64126</v>
      </c>
      <c r="C224" s="23" t="s">
        <v>169</v>
      </c>
      <c r="D224" s="22">
        <v>1</v>
      </c>
      <c r="E224" s="24" t="s">
        <v>152</v>
      </c>
      <c r="F224" s="25" t="s">
        <v>2215</v>
      </c>
      <c r="G224" s="26" t="s">
        <v>170</v>
      </c>
      <c r="H224" s="7"/>
      <c r="I224" s="8"/>
      <c r="J224" s="8"/>
      <c r="K224" s="8"/>
      <c r="M224" s="8"/>
    </row>
    <row r="225" spans="1:13" s="9" customFormat="1" ht="10.199999999999999" x14ac:dyDescent="0.2">
      <c r="A225" s="14">
        <v>3</v>
      </c>
      <c r="B225" s="22">
        <v>64165</v>
      </c>
      <c r="C225" s="23" t="s">
        <v>244</v>
      </c>
      <c r="D225" s="22">
        <v>1</v>
      </c>
      <c r="E225" s="24" t="s">
        <v>245</v>
      </c>
      <c r="F225" s="25" t="s">
        <v>2215</v>
      </c>
      <c r="G225" s="26" t="s">
        <v>246</v>
      </c>
      <c r="H225" s="7"/>
      <c r="I225" s="8"/>
      <c r="J225" s="8"/>
      <c r="K225" s="8"/>
      <c r="M225" s="8"/>
    </row>
    <row r="226" spans="1:13" s="9" customFormat="1" ht="10.199999999999999" x14ac:dyDescent="0.2">
      <c r="A226" s="14">
        <v>22</v>
      </c>
      <c r="B226" s="22">
        <v>64691</v>
      </c>
      <c r="C226" s="23" t="s">
        <v>746</v>
      </c>
      <c r="D226" s="28">
        <v>1</v>
      </c>
      <c r="E226" s="30" t="s">
        <v>454</v>
      </c>
      <c r="F226" s="25" t="s">
        <v>2215</v>
      </c>
      <c r="G226" s="26" t="s">
        <v>170</v>
      </c>
      <c r="H226" s="7"/>
      <c r="I226" s="8"/>
      <c r="J226" s="8"/>
      <c r="K226" s="8"/>
      <c r="M226" s="8"/>
    </row>
    <row r="227" spans="1:13" s="9" customFormat="1" ht="10.199999999999999" x14ac:dyDescent="0.2">
      <c r="A227" s="14">
        <v>11</v>
      </c>
      <c r="B227" s="22">
        <v>64411</v>
      </c>
      <c r="C227" s="23" t="s">
        <v>533</v>
      </c>
      <c r="D227" s="22">
        <v>1</v>
      </c>
      <c r="E227" s="30" t="s">
        <v>529</v>
      </c>
      <c r="F227" s="25" t="s">
        <v>2215</v>
      </c>
      <c r="G227" s="26" t="s">
        <v>105</v>
      </c>
      <c r="H227" s="7"/>
      <c r="I227" s="8"/>
      <c r="J227" s="8"/>
      <c r="K227" s="8"/>
      <c r="M227" s="8"/>
    </row>
    <row r="228" spans="1:13" s="9" customFormat="1" ht="10.199999999999999" x14ac:dyDescent="0.2">
      <c r="A228" s="14">
        <v>18</v>
      </c>
      <c r="B228" s="22">
        <v>64595</v>
      </c>
      <c r="C228" s="23" t="s">
        <v>675</v>
      </c>
      <c r="D228" s="28">
        <v>1</v>
      </c>
      <c r="E228" s="30" t="s">
        <v>615</v>
      </c>
      <c r="F228" s="25" t="s">
        <v>2215</v>
      </c>
      <c r="G228" s="26" t="s">
        <v>145</v>
      </c>
      <c r="H228" s="7"/>
      <c r="I228" s="8"/>
      <c r="J228" s="8"/>
      <c r="K228" s="8"/>
      <c r="M228" s="8"/>
    </row>
    <row r="229" spans="1:13" s="9" customFormat="1" ht="10.199999999999999" x14ac:dyDescent="0.2">
      <c r="A229" s="14">
        <v>21</v>
      </c>
      <c r="B229" s="22">
        <v>64663</v>
      </c>
      <c r="C229" s="23" t="s">
        <v>722</v>
      </c>
      <c r="D229" s="28">
        <v>2</v>
      </c>
      <c r="E229" s="30" t="s">
        <v>465</v>
      </c>
      <c r="F229" s="25" t="s">
        <v>2215</v>
      </c>
      <c r="G229" s="26" t="s">
        <v>116</v>
      </c>
      <c r="H229" s="7"/>
      <c r="I229" s="8"/>
      <c r="J229" s="8"/>
      <c r="K229" s="8"/>
      <c r="M229" s="8"/>
    </row>
    <row r="230" spans="1:13" s="9" customFormat="1" ht="10.199999999999999" x14ac:dyDescent="0.2">
      <c r="A230" s="14">
        <v>21</v>
      </c>
      <c r="B230" s="22">
        <v>64658</v>
      </c>
      <c r="C230" s="23" t="s">
        <v>718</v>
      </c>
      <c r="D230" s="28">
        <v>1</v>
      </c>
      <c r="E230" s="30" t="s">
        <v>165</v>
      </c>
      <c r="F230" s="31" t="s">
        <v>2207</v>
      </c>
      <c r="G230" s="26" t="s">
        <v>91</v>
      </c>
      <c r="H230" s="7"/>
      <c r="I230" s="8"/>
      <c r="J230" s="8"/>
      <c r="K230" s="8"/>
      <c r="M230" s="8"/>
    </row>
    <row r="231" spans="1:13" s="9" customFormat="1" ht="10.199999999999999" x14ac:dyDescent="0.2">
      <c r="A231" s="14">
        <v>3</v>
      </c>
      <c r="B231" s="22">
        <v>64167</v>
      </c>
      <c r="C231" s="23" t="s">
        <v>249</v>
      </c>
      <c r="D231" s="22">
        <v>1</v>
      </c>
      <c r="E231" s="24" t="s">
        <v>250</v>
      </c>
      <c r="F231" s="31" t="s">
        <v>2207</v>
      </c>
      <c r="G231" s="26" t="s">
        <v>102</v>
      </c>
      <c r="H231" s="7"/>
      <c r="I231" s="8"/>
      <c r="J231" s="8"/>
      <c r="K231" s="8"/>
      <c r="M231" s="8"/>
    </row>
    <row r="232" spans="1:13" s="9" customFormat="1" ht="10.199999999999999" x14ac:dyDescent="0.2">
      <c r="A232" s="14">
        <v>8</v>
      </c>
      <c r="B232" s="22">
        <v>64316</v>
      </c>
      <c r="C232" s="23" t="s">
        <v>446</v>
      </c>
      <c r="D232" s="22">
        <v>1</v>
      </c>
      <c r="E232" s="30" t="s">
        <v>437</v>
      </c>
      <c r="F232" s="31" t="s">
        <v>2207</v>
      </c>
      <c r="G232" s="26" t="s">
        <v>110</v>
      </c>
      <c r="H232" s="7"/>
      <c r="I232" s="8"/>
      <c r="J232" s="8"/>
      <c r="K232" s="8"/>
      <c r="M232" s="8"/>
    </row>
    <row r="233" spans="1:13" s="9" customFormat="1" ht="10.199999999999999" x14ac:dyDescent="0.2">
      <c r="A233" s="14">
        <v>9</v>
      </c>
      <c r="B233" s="22">
        <v>64337</v>
      </c>
      <c r="C233" s="23" t="s">
        <v>446</v>
      </c>
      <c r="D233" s="22">
        <v>1</v>
      </c>
      <c r="E233" s="30" t="s">
        <v>191</v>
      </c>
      <c r="F233" s="31" t="s">
        <v>2207</v>
      </c>
      <c r="G233" s="26" t="s">
        <v>388</v>
      </c>
      <c r="H233" s="7"/>
      <c r="I233" s="8"/>
      <c r="K233" s="8"/>
      <c r="M233" s="8"/>
    </row>
    <row r="234" spans="1:13" s="9" customFormat="1" ht="10.199999999999999" x14ac:dyDescent="0.2">
      <c r="A234" s="14">
        <v>11</v>
      </c>
      <c r="B234" s="22">
        <v>64392</v>
      </c>
      <c r="C234" s="23" t="s">
        <v>446</v>
      </c>
      <c r="D234" s="22">
        <v>1</v>
      </c>
      <c r="E234" s="30" t="s">
        <v>286</v>
      </c>
      <c r="F234" s="31" t="s">
        <v>2207</v>
      </c>
      <c r="G234" s="26" t="s">
        <v>102</v>
      </c>
      <c r="H234" s="7"/>
      <c r="I234" s="8"/>
      <c r="K234" s="8"/>
      <c r="M234" s="8"/>
    </row>
    <row r="235" spans="1:13" s="9" customFormat="1" ht="10.199999999999999" x14ac:dyDescent="0.2">
      <c r="A235" s="14">
        <v>24</v>
      </c>
      <c r="B235" s="22">
        <v>64745</v>
      </c>
      <c r="C235" s="23" t="s">
        <v>446</v>
      </c>
      <c r="D235" s="28">
        <v>1</v>
      </c>
      <c r="E235" s="30" t="s">
        <v>744</v>
      </c>
      <c r="F235" s="31" t="s">
        <v>2207</v>
      </c>
      <c r="G235" s="26" t="s">
        <v>107</v>
      </c>
      <c r="H235" s="7"/>
      <c r="I235" s="8"/>
      <c r="K235" s="8"/>
      <c r="M235" s="8"/>
    </row>
    <row r="236" spans="1:13" s="9" customFormat="1" ht="10.199999999999999" x14ac:dyDescent="0.2">
      <c r="A236" s="14">
        <v>26</v>
      </c>
      <c r="B236" s="22">
        <v>64827</v>
      </c>
      <c r="C236" s="27" t="s">
        <v>446</v>
      </c>
      <c r="D236" s="28">
        <v>1</v>
      </c>
      <c r="E236" s="30" t="s">
        <v>213</v>
      </c>
      <c r="F236" s="31" t="s">
        <v>2207</v>
      </c>
      <c r="G236" s="26" t="s">
        <v>102</v>
      </c>
      <c r="H236" s="7"/>
      <c r="I236" s="8"/>
      <c r="K236" s="8"/>
      <c r="M236" s="8"/>
    </row>
    <row r="237" spans="1:13" s="9" customFormat="1" ht="10.199999999999999" x14ac:dyDescent="0.2">
      <c r="A237" s="14">
        <v>5</v>
      </c>
      <c r="B237" s="22">
        <v>64234</v>
      </c>
      <c r="C237" s="23" t="s">
        <v>340</v>
      </c>
      <c r="D237" s="22">
        <v>1</v>
      </c>
      <c r="E237" s="30" t="s">
        <v>341</v>
      </c>
      <c r="F237" s="31" t="s">
        <v>2207</v>
      </c>
      <c r="G237" s="26" t="s">
        <v>107</v>
      </c>
      <c r="H237" s="7"/>
      <c r="I237" s="8"/>
      <c r="J237" s="8"/>
      <c r="K237" s="8"/>
      <c r="M237" s="8"/>
    </row>
    <row r="238" spans="1:13" s="9" customFormat="1" ht="10.199999999999999" x14ac:dyDescent="0.2">
      <c r="A238" s="14">
        <v>8</v>
      </c>
      <c r="B238" s="22">
        <v>64317</v>
      </c>
      <c r="C238" s="23" t="s">
        <v>340</v>
      </c>
      <c r="D238" s="22">
        <v>1</v>
      </c>
      <c r="E238" s="30" t="s">
        <v>444</v>
      </c>
      <c r="F238" s="31" t="s">
        <v>2207</v>
      </c>
      <c r="G238" s="26" t="s">
        <v>102</v>
      </c>
      <c r="H238" s="7"/>
      <c r="I238" s="8"/>
      <c r="J238" s="8"/>
      <c r="K238" s="8"/>
      <c r="M238" s="8"/>
    </row>
    <row r="239" spans="1:13" s="9" customFormat="1" ht="10.199999999999999" x14ac:dyDescent="0.2">
      <c r="A239" s="14">
        <v>16</v>
      </c>
      <c r="B239" s="22">
        <v>64553</v>
      </c>
      <c r="C239" s="23" t="s">
        <v>643</v>
      </c>
      <c r="D239" s="28">
        <v>1</v>
      </c>
      <c r="E239" s="24" t="s">
        <v>642</v>
      </c>
      <c r="F239" s="31" t="s">
        <v>2207</v>
      </c>
      <c r="G239" s="26" t="s">
        <v>199</v>
      </c>
      <c r="H239" s="7"/>
      <c r="I239" s="8"/>
      <c r="J239" s="8"/>
      <c r="K239" s="8"/>
      <c r="M239" s="8"/>
    </row>
    <row r="240" spans="1:13" s="9" customFormat="1" ht="10.199999999999999" x14ac:dyDescent="0.2">
      <c r="A240" s="14">
        <v>18</v>
      </c>
      <c r="B240" s="22">
        <v>64606</v>
      </c>
      <c r="C240" s="23" t="s">
        <v>683</v>
      </c>
      <c r="D240" s="28">
        <v>1</v>
      </c>
      <c r="E240" s="30" t="s">
        <v>642</v>
      </c>
      <c r="F240" s="31" t="s">
        <v>2207</v>
      </c>
      <c r="G240" s="26" t="s">
        <v>107</v>
      </c>
      <c r="H240" s="7"/>
      <c r="I240" s="8"/>
      <c r="J240" s="8"/>
      <c r="K240" s="8"/>
      <c r="M240" s="8"/>
    </row>
    <row r="241" spans="1:13" s="9" customFormat="1" ht="10.199999999999999" x14ac:dyDescent="0.2">
      <c r="A241" s="14">
        <v>7</v>
      </c>
      <c r="B241" s="22">
        <v>64279</v>
      </c>
      <c r="C241" s="23" t="s">
        <v>418</v>
      </c>
      <c r="D241" s="22">
        <v>1</v>
      </c>
      <c r="E241" s="30" t="s">
        <v>419</v>
      </c>
      <c r="F241" s="31" t="s">
        <v>2212</v>
      </c>
      <c r="G241" s="26" t="s">
        <v>420</v>
      </c>
      <c r="H241" s="7"/>
      <c r="I241" s="8"/>
      <c r="J241" s="8"/>
      <c r="K241" s="8"/>
      <c r="M241" s="8"/>
    </row>
    <row r="242" spans="1:13" s="9" customFormat="1" ht="10.199999999999999" x14ac:dyDescent="0.2">
      <c r="A242" s="14">
        <v>16</v>
      </c>
      <c r="B242" s="22">
        <v>64555</v>
      </c>
      <c r="C242" s="23" t="s">
        <v>646</v>
      </c>
      <c r="D242" s="28">
        <v>1</v>
      </c>
      <c r="E242" s="24" t="s">
        <v>179</v>
      </c>
      <c r="F242" s="25" t="s">
        <v>2208</v>
      </c>
      <c r="G242" s="26" t="s">
        <v>105</v>
      </c>
      <c r="H242" s="7"/>
      <c r="I242" s="8"/>
      <c r="J242" s="8"/>
      <c r="K242" s="8"/>
      <c r="M242" s="8"/>
    </row>
    <row r="243" spans="1:13" s="9" customFormat="1" ht="10.199999999999999" x14ac:dyDescent="0.2">
      <c r="A243" s="14">
        <v>19</v>
      </c>
      <c r="B243" s="22">
        <v>64620</v>
      </c>
      <c r="C243" s="23" t="s">
        <v>695</v>
      </c>
      <c r="D243" s="28">
        <v>1</v>
      </c>
      <c r="E243" s="30" t="s">
        <v>104</v>
      </c>
      <c r="F243" s="31" t="s">
        <v>2215</v>
      </c>
      <c r="G243" s="26" t="s">
        <v>153</v>
      </c>
      <c r="H243" s="7"/>
      <c r="I243" s="8"/>
      <c r="J243" s="8"/>
      <c r="K243" s="8"/>
      <c r="M243" s="8"/>
    </row>
    <row r="244" spans="1:13" s="9" customFormat="1" ht="10.199999999999999" x14ac:dyDescent="0.2">
      <c r="A244" s="14">
        <v>4</v>
      </c>
      <c r="B244" s="22">
        <v>64183</v>
      </c>
      <c r="C244" s="23" t="s">
        <v>271</v>
      </c>
      <c r="D244" s="22">
        <v>1</v>
      </c>
      <c r="E244" s="24" t="s">
        <v>260</v>
      </c>
      <c r="F244" s="25" t="s">
        <v>2208</v>
      </c>
      <c r="G244" s="26" t="s">
        <v>157</v>
      </c>
      <c r="H244" s="7"/>
      <c r="I244" s="8"/>
      <c r="J244" s="8"/>
      <c r="K244" s="8"/>
      <c r="M244" s="8"/>
    </row>
    <row r="245" spans="1:13" s="9" customFormat="1" ht="10.199999999999999" x14ac:dyDescent="0.2">
      <c r="A245" s="14">
        <v>6</v>
      </c>
      <c r="B245" s="22">
        <v>64255</v>
      </c>
      <c r="C245" s="23" t="s">
        <v>271</v>
      </c>
      <c r="D245" s="22">
        <v>1</v>
      </c>
      <c r="E245" s="30" t="s">
        <v>371</v>
      </c>
      <c r="F245" s="25" t="s">
        <v>2208</v>
      </c>
      <c r="G245" s="26" t="s">
        <v>246</v>
      </c>
      <c r="H245" s="7"/>
      <c r="I245" s="8"/>
      <c r="J245" s="8"/>
      <c r="K245" s="8"/>
      <c r="M245" s="8"/>
    </row>
    <row r="246" spans="1:13" s="9" customFormat="1" ht="10.199999999999999" x14ac:dyDescent="0.2">
      <c r="A246" s="14">
        <v>30</v>
      </c>
      <c r="B246" s="22">
        <v>64929</v>
      </c>
      <c r="C246" s="27" t="s">
        <v>271</v>
      </c>
      <c r="D246" s="28">
        <v>1</v>
      </c>
      <c r="E246" s="30" t="s">
        <v>162</v>
      </c>
      <c r="F246" s="25" t="s">
        <v>2208</v>
      </c>
      <c r="G246" s="26" t="s">
        <v>622</v>
      </c>
      <c r="H246" s="7"/>
      <c r="I246" s="8"/>
      <c r="J246" s="8"/>
      <c r="K246" s="8"/>
      <c r="M246" s="8"/>
    </row>
    <row r="247" spans="1:13" s="9" customFormat="1" ht="10.199999999999999" x14ac:dyDescent="0.2">
      <c r="A247" s="14">
        <v>4</v>
      </c>
      <c r="B247" s="22">
        <v>64183</v>
      </c>
      <c r="C247" s="23" t="s">
        <v>273</v>
      </c>
      <c r="D247" s="22">
        <v>1</v>
      </c>
      <c r="E247" s="24" t="s">
        <v>260</v>
      </c>
      <c r="F247" s="25" t="s">
        <v>2208</v>
      </c>
      <c r="G247" s="26" t="s">
        <v>157</v>
      </c>
      <c r="H247" s="7"/>
      <c r="I247" s="8"/>
      <c r="J247" s="8"/>
      <c r="K247" s="8"/>
      <c r="M247" s="8"/>
    </row>
    <row r="248" spans="1:13" s="9" customFormat="1" ht="10.199999999999999" x14ac:dyDescent="0.2">
      <c r="A248" s="14">
        <v>4</v>
      </c>
      <c r="B248" s="22">
        <v>64184</v>
      </c>
      <c r="C248" s="23" t="s">
        <v>273</v>
      </c>
      <c r="D248" s="22">
        <v>1</v>
      </c>
      <c r="E248" s="24" t="s">
        <v>101</v>
      </c>
      <c r="F248" s="25" t="s">
        <v>2208</v>
      </c>
      <c r="G248" s="26" t="s">
        <v>157</v>
      </c>
      <c r="H248" s="7"/>
      <c r="I248" s="8"/>
      <c r="J248" s="8"/>
      <c r="K248" s="8"/>
      <c r="M248" s="8"/>
    </row>
    <row r="249" spans="1:13" s="9" customFormat="1" ht="10.199999999999999" x14ac:dyDescent="0.2">
      <c r="A249" s="14">
        <v>9</v>
      </c>
      <c r="B249" s="22">
        <v>64336</v>
      </c>
      <c r="C249" s="23" t="s">
        <v>273</v>
      </c>
      <c r="D249" s="22">
        <v>1</v>
      </c>
      <c r="E249" s="30" t="s">
        <v>465</v>
      </c>
      <c r="F249" s="25" t="s">
        <v>2208</v>
      </c>
      <c r="G249" s="26" t="s">
        <v>466</v>
      </c>
      <c r="H249" s="7"/>
      <c r="I249" s="8"/>
      <c r="J249" s="8"/>
      <c r="K249" s="8"/>
      <c r="M249" s="8"/>
    </row>
    <row r="250" spans="1:13" s="9" customFormat="1" ht="10.199999999999999" x14ac:dyDescent="0.2">
      <c r="A250" s="14">
        <v>29</v>
      </c>
      <c r="B250" s="22">
        <v>64918</v>
      </c>
      <c r="C250" s="27" t="s">
        <v>273</v>
      </c>
      <c r="D250" s="28">
        <v>1</v>
      </c>
      <c r="E250" s="30" t="s">
        <v>265</v>
      </c>
      <c r="F250" s="25" t="s">
        <v>2208</v>
      </c>
      <c r="G250" s="26" t="s">
        <v>157</v>
      </c>
      <c r="H250" s="7"/>
      <c r="I250" s="8"/>
      <c r="J250" s="8"/>
      <c r="K250" s="8"/>
      <c r="M250" s="8"/>
    </row>
    <row r="251" spans="1:13" s="9" customFormat="1" ht="10.199999999999999" x14ac:dyDescent="0.2">
      <c r="A251" s="14">
        <v>4</v>
      </c>
      <c r="B251" s="22">
        <v>64183</v>
      </c>
      <c r="C251" s="23" t="s">
        <v>272</v>
      </c>
      <c r="D251" s="22">
        <v>1</v>
      </c>
      <c r="E251" s="24" t="s">
        <v>260</v>
      </c>
      <c r="F251" s="25" t="s">
        <v>2208</v>
      </c>
      <c r="G251" s="26" t="s">
        <v>157</v>
      </c>
      <c r="H251" s="7"/>
      <c r="I251" s="8"/>
      <c r="J251" s="8"/>
      <c r="K251" s="8"/>
      <c r="M251" s="8"/>
    </row>
    <row r="252" spans="1:13" s="9" customFormat="1" ht="10.199999999999999" x14ac:dyDescent="0.2">
      <c r="A252" s="14">
        <v>4</v>
      </c>
      <c r="B252" s="22">
        <v>64184</v>
      </c>
      <c r="C252" s="23" t="s">
        <v>272</v>
      </c>
      <c r="D252" s="22">
        <v>1</v>
      </c>
      <c r="E252" s="24" t="s">
        <v>101</v>
      </c>
      <c r="F252" s="25" t="s">
        <v>2208</v>
      </c>
      <c r="G252" s="26" t="s">
        <v>157</v>
      </c>
      <c r="H252" s="7"/>
      <c r="I252" s="8"/>
      <c r="J252" s="8"/>
      <c r="K252" s="8"/>
      <c r="M252" s="8"/>
    </row>
    <row r="253" spans="1:13" s="9" customFormat="1" ht="10.199999999999999" x14ac:dyDescent="0.2">
      <c r="A253" s="14">
        <v>26</v>
      </c>
      <c r="B253" s="22">
        <v>64825</v>
      </c>
      <c r="C253" s="27" t="s">
        <v>272</v>
      </c>
      <c r="D253" s="28">
        <v>1</v>
      </c>
      <c r="E253" s="30" t="s">
        <v>347</v>
      </c>
      <c r="F253" s="25" t="s">
        <v>2208</v>
      </c>
      <c r="G253" s="26" t="s">
        <v>157</v>
      </c>
      <c r="H253" s="7"/>
      <c r="I253" s="8"/>
      <c r="J253" s="8"/>
      <c r="K253" s="8"/>
      <c r="M253" s="8"/>
    </row>
    <row r="254" spans="1:13" s="9" customFormat="1" ht="10.199999999999999" x14ac:dyDescent="0.2">
      <c r="A254" s="14">
        <v>4</v>
      </c>
      <c r="B254" s="22">
        <v>64184</v>
      </c>
      <c r="C254" s="23" t="s">
        <v>274</v>
      </c>
      <c r="D254" s="22">
        <v>1</v>
      </c>
      <c r="E254" s="24" t="s">
        <v>101</v>
      </c>
      <c r="F254" s="25" t="s">
        <v>2208</v>
      </c>
      <c r="G254" s="26" t="s">
        <v>157</v>
      </c>
      <c r="H254" s="7"/>
      <c r="I254" s="8"/>
      <c r="J254" s="8"/>
      <c r="K254" s="8"/>
      <c r="M254" s="8"/>
    </row>
    <row r="255" spans="1:13" s="9" customFormat="1" ht="10.199999999999999" x14ac:dyDescent="0.2">
      <c r="A255" s="14">
        <v>26</v>
      </c>
      <c r="B255" s="22">
        <v>64824</v>
      </c>
      <c r="C255" s="27" t="s">
        <v>274</v>
      </c>
      <c r="D255" s="28">
        <v>1</v>
      </c>
      <c r="E255" s="30" t="s">
        <v>347</v>
      </c>
      <c r="F255" s="25" t="s">
        <v>2208</v>
      </c>
      <c r="G255" s="26" t="s">
        <v>170</v>
      </c>
      <c r="H255" s="7"/>
      <c r="I255" s="8"/>
      <c r="J255" s="8"/>
      <c r="K255" s="8"/>
      <c r="M255" s="8"/>
    </row>
    <row r="256" spans="1:13" s="9" customFormat="1" ht="10.199999999999999" x14ac:dyDescent="0.2">
      <c r="A256" s="14">
        <v>29</v>
      </c>
      <c r="B256" s="22">
        <v>64890</v>
      </c>
      <c r="C256" s="27" t="s">
        <v>274</v>
      </c>
      <c r="D256" s="28">
        <v>1</v>
      </c>
      <c r="E256" s="30" t="s">
        <v>162</v>
      </c>
      <c r="F256" s="25" t="s">
        <v>2208</v>
      </c>
      <c r="G256" s="26" t="s">
        <v>145</v>
      </c>
      <c r="H256" s="7"/>
      <c r="I256" s="8"/>
      <c r="J256" s="8"/>
      <c r="K256" s="8"/>
      <c r="M256" s="8"/>
    </row>
    <row r="257" spans="1:13" s="9" customFormat="1" ht="10.199999999999999" x14ac:dyDescent="0.2">
      <c r="A257" s="14">
        <v>13</v>
      </c>
      <c r="B257" s="22">
        <v>64456</v>
      </c>
      <c r="C257" s="23" t="s">
        <v>573</v>
      </c>
      <c r="D257" s="28">
        <v>2</v>
      </c>
      <c r="E257" s="30" t="s">
        <v>551</v>
      </c>
      <c r="F257" s="25" t="s">
        <v>2208</v>
      </c>
      <c r="G257" s="26" t="s">
        <v>99</v>
      </c>
      <c r="H257" s="7"/>
      <c r="I257" s="8"/>
      <c r="J257" s="8"/>
      <c r="K257" s="8"/>
      <c r="M257" s="8"/>
    </row>
    <row r="258" spans="1:13" s="9" customFormat="1" ht="10.199999999999999" x14ac:dyDescent="0.2">
      <c r="A258" s="14">
        <v>1</v>
      </c>
      <c r="B258" s="22">
        <v>64101</v>
      </c>
      <c r="C258" s="23" t="s">
        <v>98</v>
      </c>
      <c r="D258" s="22">
        <v>2</v>
      </c>
      <c r="E258" s="24" t="s">
        <v>93</v>
      </c>
      <c r="F258" s="25" t="s">
        <v>2208</v>
      </c>
      <c r="G258" s="26" t="s">
        <v>99</v>
      </c>
      <c r="H258" s="7"/>
      <c r="I258" s="8"/>
      <c r="J258" s="8"/>
      <c r="K258" s="8"/>
      <c r="M258" s="8"/>
    </row>
    <row r="259" spans="1:13" s="9" customFormat="1" ht="10.199999999999999" x14ac:dyDescent="0.2">
      <c r="A259" s="14">
        <v>6</v>
      </c>
      <c r="B259" s="22">
        <v>64264</v>
      </c>
      <c r="C259" s="23" t="s">
        <v>98</v>
      </c>
      <c r="D259" s="22">
        <v>2</v>
      </c>
      <c r="E259" s="30" t="s">
        <v>265</v>
      </c>
      <c r="F259" s="25" t="s">
        <v>2208</v>
      </c>
      <c r="G259" s="26" t="s">
        <v>214</v>
      </c>
      <c r="H259" s="7"/>
      <c r="I259" s="8"/>
      <c r="J259" s="8"/>
      <c r="K259" s="8"/>
      <c r="M259" s="8"/>
    </row>
    <row r="260" spans="1:13" s="9" customFormat="1" ht="10.199999999999999" x14ac:dyDescent="0.2">
      <c r="A260" s="14">
        <v>13</v>
      </c>
      <c r="B260" s="22">
        <v>64452</v>
      </c>
      <c r="C260" s="23" t="s">
        <v>98</v>
      </c>
      <c r="D260" s="28">
        <v>2</v>
      </c>
      <c r="E260" s="30" t="s">
        <v>263</v>
      </c>
      <c r="F260" s="25" t="s">
        <v>2208</v>
      </c>
      <c r="G260" s="26" t="s">
        <v>214</v>
      </c>
      <c r="H260" s="7"/>
      <c r="I260" s="8"/>
      <c r="J260" s="8"/>
      <c r="K260" s="8"/>
      <c r="M260" s="8"/>
    </row>
    <row r="261" spans="1:13" s="9" customFormat="1" ht="10.199999999999999" x14ac:dyDescent="0.2">
      <c r="A261" s="14">
        <v>16</v>
      </c>
      <c r="B261" s="22">
        <v>64540</v>
      </c>
      <c r="C261" s="23" t="s">
        <v>98</v>
      </c>
      <c r="D261" s="28">
        <v>2</v>
      </c>
      <c r="E261" s="24" t="s">
        <v>227</v>
      </c>
      <c r="F261" s="25" t="s">
        <v>2208</v>
      </c>
      <c r="G261" s="26" t="s">
        <v>163</v>
      </c>
      <c r="H261" s="39"/>
      <c r="I261" s="8"/>
      <c r="J261" s="8"/>
      <c r="K261" s="8"/>
      <c r="M261" s="8"/>
    </row>
    <row r="262" spans="1:13" s="9" customFormat="1" ht="10.199999999999999" x14ac:dyDescent="0.2">
      <c r="A262" s="14">
        <v>26</v>
      </c>
      <c r="B262" s="22">
        <v>64830</v>
      </c>
      <c r="C262" s="27" t="s">
        <v>98</v>
      </c>
      <c r="D262" s="28">
        <v>2</v>
      </c>
      <c r="E262" s="30" t="s">
        <v>855</v>
      </c>
      <c r="F262" s="25" t="s">
        <v>2208</v>
      </c>
      <c r="G262" s="26" t="s">
        <v>163</v>
      </c>
      <c r="H262" s="7"/>
      <c r="I262" s="8"/>
      <c r="J262" s="8"/>
      <c r="K262" s="8"/>
      <c r="M262" s="8"/>
    </row>
    <row r="263" spans="1:13" s="9" customFormat="1" ht="10.199999999999999" x14ac:dyDescent="0.2">
      <c r="A263" s="14">
        <v>29</v>
      </c>
      <c r="B263" s="22">
        <v>64910</v>
      </c>
      <c r="C263" s="27" t="s">
        <v>98</v>
      </c>
      <c r="D263" s="28">
        <v>2</v>
      </c>
      <c r="E263" s="30" t="s">
        <v>394</v>
      </c>
      <c r="F263" s="25" t="s">
        <v>2208</v>
      </c>
      <c r="G263" s="26" t="s">
        <v>214</v>
      </c>
      <c r="H263" s="7"/>
      <c r="I263" s="8"/>
      <c r="J263" s="8"/>
      <c r="K263" s="8"/>
      <c r="M263" s="8"/>
    </row>
    <row r="264" spans="1:13" s="9" customFormat="1" ht="10.199999999999999" x14ac:dyDescent="0.2">
      <c r="A264" s="14">
        <v>29</v>
      </c>
      <c r="B264" s="22">
        <v>64882</v>
      </c>
      <c r="C264" s="27" t="s">
        <v>880</v>
      </c>
      <c r="D264" s="28">
        <v>2</v>
      </c>
      <c r="E264" s="30" t="s">
        <v>136</v>
      </c>
      <c r="F264" s="25" t="s">
        <v>2208</v>
      </c>
      <c r="G264" s="26" t="s">
        <v>214</v>
      </c>
      <c r="H264" s="7"/>
      <c r="I264" s="8"/>
      <c r="J264" s="8"/>
      <c r="K264" s="8"/>
      <c r="M264" s="8"/>
    </row>
    <row r="265" spans="1:13" s="9" customFormat="1" ht="10.199999999999999" x14ac:dyDescent="0.2">
      <c r="A265" s="14">
        <v>29</v>
      </c>
      <c r="B265" s="22">
        <v>64913</v>
      </c>
      <c r="C265" s="27" t="s">
        <v>880</v>
      </c>
      <c r="D265" s="28">
        <v>2</v>
      </c>
      <c r="E265" s="30" t="s">
        <v>162</v>
      </c>
      <c r="F265" s="25" t="s">
        <v>2208</v>
      </c>
      <c r="G265" s="26" t="s">
        <v>214</v>
      </c>
      <c r="H265" s="7"/>
      <c r="I265" s="8"/>
      <c r="J265" s="8"/>
      <c r="K265" s="8"/>
      <c r="M265" s="8"/>
    </row>
    <row r="266" spans="1:13" s="9" customFormat="1" ht="10.199999999999999" x14ac:dyDescent="0.2">
      <c r="A266" s="14">
        <v>1</v>
      </c>
      <c r="B266" s="22">
        <v>64112</v>
      </c>
      <c r="C266" s="23" t="s">
        <v>127</v>
      </c>
      <c r="D266" s="22">
        <v>2</v>
      </c>
      <c r="E266" s="24" t="s">
        <v>128</v>
      </c>
      <c r="F266" s="25" t="s">
        <v>2208</v>
      </c>
      <c r="G266" s="26" t="s">
        <v>99</v>
      </c>
      <c r="H266" s="7"/>
      <c r="I266" s="8"/>
      <c r="J266" s="8"/>
      <c r="K266" s="8"/>
      <c r="M266" s="8"/>
    </row>
    <row r="267" spans="1:13" s="9" customFormat="1" ht="10.199999999999999" x14ac:dyDescent="0.2">
      <c r="A267" s="14">
        <v>2</v>
      </c>
      <c r="B267" s="22">
        <v>64134</v>
      </c>
      <c r="C267" s="23" t="s">
        <v>127</v>
      </c>
      <c r="D267" s="22">
        <v>2</v>
      </c>
      <c r="E267" s="24" t="s">
        <v>183</v>
      </c>
      <c r="F267" s="25" t="s">
        <v>2208</v>
      </c>
      <c r="G267" s="26" t="s">
        <v>181</v>
      </c>
      <c r="H267" s="7"/>
      <c r="I267" s="8"/>
      <c r="J267" s="8"/>
      <c r="K267" s="8"/>
      <c r="M267" s="8"/>
    </row>
    <row r="268" spans="1:13" s="9" customFormat="1" ht="10.199999999999999" x14ac:dyDescent="0.2">
      <c r="A268" s="14">
        <v>4</v>
      </c>
      <c r="B268" s="22">
        <v>64172</v>
      </c>
      <c r="C268" s="27" t="s">
        <v>127</v>
      </c>
      <c r="D268" s="22">
        <v>2</v>
      </c>
      <c r="E268" s="30" t="s">
        <v>255</v>
      </c>
      <c r="F268" s="25" t="s">
        <v>2208</v>
      </c>
      <c r="G268" s="26" t="s">
        <v>163</v>
      </c>
      <c r="H268" s="7"/>
      <c r="I268" s="8"/>
      <c r="J268" s="8"/>
      <c r="K268" s="8"/>
      <c r="M268" s="8"/>
    </row>
    <row r="269" spans="1:13" s="9" customFormat="1" ht="10.199999999999999" x14ac:dyDescent="0.2">
      <c r="A269" s="14">
        <v>9</v>
      </c>
      <c r="B269" s="22">
        <v>64334</v>
      </c>
      <c r="C269" s="23" t="s">
        <v>127</v>
      </c>
      <c r="D269" s="22">
        <v>2</v>
      </c>
      <c r="E269" s="30" t="s">
        <v>128</v>
      </c>
      <c r="F269" s="25" t="s">
        <v>2208</v>
      </c>
      <c r="G269" s="26" t="s">
        <v>181</v>
      </c>
      <c r="H269" s="7"/>
      <c r="I269" s="8"/>
      <c r="J269" s="8"/>
      <c r="K269" s="8"/>
      <c r="M269" s="8"/>
    </row>
    <row r="270" spans="1:13" s="9" customFormat="1" ht="10.199999999999999" x14ac:dyDescent="0.2">
      <c r="A270" s="14">
        <v>13</v>
      </c>
      <c r="B270" s="22">
        <v>64466</v>
      </c>
      <c r="C270" s="23" t="s">
        <v>127</v>
      </c>
      <c r="D270" s="28">
        <v>2</v>
      </c>
      <c r="E270" s="30" t="s">
        <v>577</v>
      </c>
      <c r="F270" s="25" t="s">
        <v>2208</v>
      </c>
      <c r="G270" s="26" t="s">
        <v>214</v>
      </c>
      <c r="H270" s="7"/>
      <c r="I270" s="8"/>
      <c r="J270" s="8"/>
      <c r="K270" s="8"/>
      <c r="M270" s="8"/>
    </row>
    <row r="271" spans="1:13" s="9" customFormat="1" ht="10.199999999999999" x14ac:dyDescent="0.2">
      <c r="A271" s="14">
        <v>16</v>
      </c>
      <c r="B271" s="22">
        <v>64557</v>
      </c>
      <c r="C271" s="23" t="s">
        <v>127</v>
      </c>
      <c r="D271" s="28">
        <v>2</v>
      </c>
      <c r="E271" s="24" t="s">
        <v>180</v>
      </c>
      <c r="F271" s="25" t="s">
        <v>2208</v>
      </c>
      <c r="G271" s="26" t="s">
        <v>163</v>
      </c>
      <c r="H271" s="7"/>
      <c r="I271" s="8"/>
      <c r="J271" s="8"/>
      <c r="K271" s="8"/>
      <c r="M271" s="8"/>
    </row>
    <row r="272" spans="1:13" s="9" customFormat="1" ht="10.199999999999999" x14ac:dyDescent="0.2">
      <c r="A272" s="14">
        <v>25</v>
      </c>
      <c r="B272" s="22">
        <v>64790</v>
      </c>
      <c r="C272" s="23" t="s">
        <v>127</v>
      </c>
      <c r="D272" s="28">
        <v>2</v>
      </c>
      <c r="E272" s="30" t="s">
        <v>593</v>
      </c>
      <c r="F272" s="25" t="s">
        <v>2208</v>
      </c>
      <c r="G272" s="26" t="s">
        <v>214</v>
      </c>
      <c r="H272" s="7"/>
      <c r="I272" s="8"/>
      <c r="J272" s="8"/>
      <c r="K272" s="8"/>
      <c r="M272" s="8"/>
    </row>
    <row r="273" spans="1:13" s="9" customFormat="1" ht="10.199999999999999" x14ac:dyDescent="0.2">
      <c r="A273" s="14">
        <v>26</v>
      </c>
      <c r="B273" s="22">
        <v>64810</v>
      </c>
      <c r="C273" s="23" t="s">
        <v>127</v>
      </c>
      <c r="D273" s="28">
        <v>2</v>
      </c>
      <c r="E273" s="30" t="s">
        <v>531</v>
      </c>
      <c r="F273" s="25" t="s">
        <v>2208</v>
      </c>
      <c r="G273" s="26" t="s">
        <v>99</v>
      </c>
      <c r="H273" s="7"/>
      <c r="I273" s="8"/>
      <c r="J273" s="8"/>
      <c r="K273" s="8"/>
      <c r="M273" s="8"/>
    </row>
    <row r="274" spans="1:13" s="9" customFormat="1" ht="10.199999999999999" x14ac:dyDescent="0.2">
      <c r="A274" s="14">
        <v>27</v>
      </c>
      <c r="B274" s="22">
        <v>64836</v>
      </c>
      <c r="C274" s="27" t="s">
        <v>127</v>
      </c>
      <c r="D274" s="28">
        <v>2</v>
      </c>
      <c r="E274" s="30" t="s">
        <v>596</v>
      </c>
      <c r="F274" s="25" t="s">
        <v>2208</v>
      </c>
      <c r="G274" s="26" t="s">
        <v>214</v>
      </c>
      <c r="H274" s="7"/>
      <c r="I274" s="8"/>
      <c r="J274" s="8"/>
      <c r="K274" s="8"/>
      <c r="M274" s="8"/>
    </row>
    <row r="275" spans="1:13" s="9" customFormat="1" ht="10.199999999999999" x14ac:dyDescent="0.2">
      <c r="A275" s="14">
        <v>27</v>
      </c>
      <c r="B275" s="22">
        <v>64847</v>
      </c>
      <c r="C275" s="27" t="s">
        <v>127</v>
      </c>
      <c r="D275" s="28">
        <v>2</v>
      </c>
      <c r="E275" s="30" t="s">
        <v>255</v>
      </c>
      <c r="F275" s="25" t="s">
        <v>2208</v>
      </c>
      <c r="G275" s="26" t="s">
        <v>99</v>
      </c>
      <c r="H275" s="7"/>
      <c r="I275" s="8"/>
      <c r="K275" s="8"/>
      <c r="M275" s="8"/>
    </row>
    <row r="276" spans="1:13" s="9" customFormat="1" ht="10.199999999999999" x14ac:dyDescent="0.2">
      <c r="A276" s="14">
        <v>2</v>
      </c>
      <c r="B276" s="22">
        <v>64134</v>
      </c>
      <c r="C276" s="23" t="s">
        <v>182</v>
      </c>
      <c r="D276" s="22">
        <v>2</v>
      </c>
      <c r="E276" s="24" t="s">
        <v>183</v>
      </c>
      <c r="F276" s="25" t="s">
        <v>2208</v>
      </c>
      <c r="G276" s="26" t="s">
        <v>181</v>
      </c>
      <c r="H276" s="7"/>
      <c r="I276" s="8"/>
      <c r="K276" s="8"/>
      <c r="M276" s="8"/>
    </row>
    <row r="277" spans="1:13" s="9" customFormat="1" ht="11.25" customHeight="1" x14ac:dyDescent="0.2">
      <c r="A277" s="14">
        <v>4</v>
      </c>
      <c r="B277" s="22">
        <v>64170</v>
      </c>
      <c r="C277" s="23" t="s">
        <v>182</v>
      </c>
      <c r="D277" s="22">
        <v>2</v>
      </c>
      <c r="E277" s="30" t="s">
        <v>255</v>
      </c>
      <c r="F277" s="25" t="s">
        <v>2208</v>
      </c>
      <c r="G277" s="26" t="s">
        <v>168</v>
      </c>
      <c r="H277" s="7"/>
      <c r="I277" s="8"/>
      <c r="K277" s="8"/>
      <c r="M277" s="8"/>
    </row>
    <row r="278" spans="1:13" s="9" customFormat="1" ht="11.25" customHeight="1" x14ac:dyDescent="0.2">
      <c r="A278" s="14">
        <v>5</v>
      </c>
      <c r="B278" s="22">
        <v>64215</v>
      </c>
      <c r="C278" s="23" t="s">
        <v>182</v>
      </c>
      <c r="D278" s="22">
        <v>2</v>
      </c>
      <c r="E278" s="30" t="s">
        <v>232</v>
      </c>
      <c r="F278" s="25" t="s">
        <v>2208</v>
      </c>
      <c r="G278" s="26" t="s">
        <v>168</v>
      </c>
      <c r="H278" s="7"/>
      <c r="I278" s="8"/>
      <c r="K278" s="8"/>
      <c r="M278" s="8"/>
    </row>
    <row r="279" spans="1:13" s="9" customFormat="1" ht="11.25" customHeight="1" x14ac:dyDescent="0.2">
      <c r="A279" s="14">
        <v>12</v>
      </c>
      <c r="B279" s="22">
        <v>64432</v>
      </c>
      <c r="C279" s="23" t="s">
        <v>182</v>
      </c>
      <c r="D279" s="28">
        <v>2</v>
      </c>
      <c r="E279" s="30" t="s">
        <v>263</v>
      </c>
      <c r="F279" s="25" t="s">
        <v>2208</v>
      </c>
      <c r="G279" s="26" t="s">
        <v>151</v>
      </c>
      <c r="H279" s="7"/>
      <c r="I279" s="8"/>
      <c r="K279" s="8"/>
      <c r="M279" s="8"/>
    </row>
    <row r="280" spans="1:13" s="9" customFormat="1" ht="11.25" customHeight="1" x14ac:dyDescent="0.2">
      <c r="A280" s="14">
        <v>14</v>
      </c>
      <c r="B280" s="22">
        <v>64481</v>
      </c>
      <c r="C280" s="23" t="s">
        <v>182</v>
      </c>
      <c r="D280" s="28">
        <v>2</v>
      </c>
      <c r="E280" s="24" t="s">
        <v>159</v>
      </c>
      <c r="F280" s="25" t="s">
        <v>2208</v>
      </c>
      <c r="G280" s="26" t="s">
        <v>168</v>
      </c>
      <c r="H280" s="7"/>
      <c r="I280" s="8"/>
      <c r="K280" s="8"/>
      <c r="M280" s="8"/>
    </row>
    <row r="281" spans="1:13" s="9" customFormat="1" ht="11.25" customHeight="1" x14ac:dyDescent="0.2">
      <c r="A281" s="14">
        <v>25</v>
      </c>
      <c r="B281" s="22">
        <v>64779</v>
      </c>
      <c r="C281" s="23" t="s">
        <v>182</v>
      </c>
      <c r="D281" s="28">
        <v>2</v>
      </c>
      <c r="E281" s="30" t="s">
        <v>676</v>
      </c>
      <c r="F281" s="25" t="s">
        <v>2208</v>
      </c>
      <c r="G281" s="26" t="s">
        <v>153</v>
      </c>
      <c r="H281" s="7"/>
      <c r="I281" s="8"/>
      <c r="K281" s="8"/>
      <c r="M281" s="8"/>
    </row>
    <row r="282" spans="1:13" s="9" customFormat="1" ht="11.25" customHeight="1" x14ac:dyDescent="0.2">
      <c r="A282" s="14">
        <v>29</v>
      </c>
      <c r="B282" s="22">
        <v>64908</v>
      </c>
      <c r="C282" s="27" t="s">
        <v>182</v>
      </c>
      <c r="D282" s="28">
        <v>2</v>
      </c>
      <c r="E282" s="30" t="s">
        <v>394</v>
      </c>
      <c r="F282" s="25" t="s">
        <v>2208</v>
      </c>
      <c r="G282" s="26" t="s">
        <v>151</v>
      </c>
      <c r="H282" s="7"/>
      <c r="I282" s="8"/>
      <c r="J282" s="8"/>
      <c r="K282" s="8"/>
      <c r="M282" s="8"/>
    </row>
    <row r="283" spans="1:13" s="9" customFormat="1" ht="11.25" customHeight="1" x14ac:dyDescent="0.2">
      <c r="A283" s="14">
        <v>20</v>
      </c>
      <c r="B283" s="22">
        <v>64640</v>
      </c>
      <c r="C283" s="23" t="s">
        <v>714</v>
      </c>
      <c r="D283" s="28">
        <v>2</v>
      </c>
      <c r="E283" s="30" t="s">
        <v>263</v>
      </c>
      <c r="F283" s="25" t="s">
        <v>2208</v>
      </c>
      <c r="G283" s="26" t="s">
        <v>214</v>
      </c>
      <c r="H283" s="7"/>
      <c r="I283" s="8"/>
      <c r="J283" s="8"/>
      <c r="K283" s="8"/>
      <c r="M283" s="8"/>
    </row>
    <row r="284" spans="1:13" s="9" customFormat="1" ht="11.25" customHeight="1" x14ac:dyDescent="0.2">
      <c r="A284" s="14">
        <v>29</v>
      </c>
      <c r="B284" s="22">
        <v>64910</v>
      </c>
      <c r="C284" s="27" t="s">
        <v>891</v>
      </c>
      <c r="D284" s="28">
        <v>2</v>
      </c>
      <c r="E284" s="30" t="s">
        <v>394</v>
      </c>
      <c r="F284" s="25" t="s">
        <v>2208</v>
      </c>
      <c r="G284" s="26" t="s">
        <v>214</v>
      </c>
      <c r="H284" s="7"/>
      <c r="I284" s="8"/>
      <c r="J284" s="8"/>
      <c r="K284" s="8"/>
      <c r="M284" s="8"/>
    </row>
    <row r="285" spans="1:13" s="9" customFormat="1" ht="11.25" customHeight="1" x14ac:dyDescent="0.2">
      <c r="A285" s="14">
        <v>30</v>
      </c>
      <c r="B285" s="22">
        <v>64936</v>
      </c>
      <c r="C285" s="27" t="s">
        <v>905</v>
      </c>
      <c r="D285" s="28">
        <v>2</v>
      </c>
      <c r="E285" s="30" t="s">
        <v>702</v>
      </c>
      <c r="F285" s="25" t="s">
        <v>2208</v>
      </c>
      <c r="G285" s="26" t="s">
        <v>181</v>
      </c>
      <c r="H285" s="7"/>
      <c r="I285" s="8"/>
      <c r="J285" s="8"/>
      <c r="K285" s="8"/>
      <c r="M285" s="8"/>
    </row>
    <row r="286" spans="1:13" s="9" customFormat="1" ht="11.25" customHeight="1" x14ac:dyDescent="0.2">
      <c r="A286" s="14">
        <v>10</v>
      </c>
      <c r="B286" s="22">
        <v>64362</v>
      </c>
      <c r="C286" s="23" t="s">
        <v>489</v>
      </c>
      <c r="D286" s="22">
        <v>2</v>
      </c>
      <c r="E286" s="30" t="s">
        <v>191</v>
      </c>
      <c r="F286" s="25" t="s">
        <v>2208</v>
      </c>
      <c r="G286" s="26" t="s">
        <v>99</v>
      </c>
      <c r="H286" s="7"/>
      <c r="I286" s="8"/>
      <c r="J286" s="8"/>
      <c r="K286" s="8"/>
      <c r="M286" s="8"/>
    </row>
    <row r="287" spans="1:13" s="9" customFormat="1" ht="11.25" customHeight="1" x14ac:dyDescent="0.2">
      <c r="A287" s="14">
        <v>11</v>
      </c>
      <c r="B287" s="22">
        <v>64378</v>
      </c>
      <c r="C287" s="23" t="s">
        <v>489</v>
      </c>
      <c r="D287" s="22">
        <v>2</v>
      </c>
      <c r="E287" s="30" t="s">
        <v>510</v>
      </c>
      <c r="F287" s="25" t="s">
        <v>2208</v>
      </c>
      <c r="G287" s="26" t="s">
        <v>214</v>
      </c>
      <c r="H287" s="7"/>
      <c r="I287" s="8"/>
      <c r="J287" s="8"/>
      <c r="K287" s="8"/>
      <c r="M287" s="8"/>
    </row>
    <row r="288" spans="1:13" s="9" customFormat="1" ht="11.25" customHeight="1" x14ac:dyDescent="0.2">
      <c r="A288" s="14">
        <v>22</v>
      </c>
      <c r="B288" s="22">
        <v>64716</v>
      </c>
      <c r="C288" s="23" t="s">
        <v>489</v>
      </c>
      <c r="D288" s="28">
        <v>2</v>
      </c>
      <c r="E288" s="30" t="s">
        <v>191</v>
      </c>
      <c r="F288" s="25" t="s">
        <v>2208</v>
      </c>
      <c r="G288" s="26" t="s">
        <v>192</v>
      </c>
      <c r="H288" s="7"/>
      <c r="I288" s="8"/>
      <c r="J288" s="8"/>
      <c r="K288" s="8"/>
      <c r="M288" s="8"/>
    </row>
    <row r="289" spans="1:13" s="9" customFormat="1" ht="11.25" customHeight="1" x14ac:dyDescent="0.2">
      <c r="A289" s="14">
        <v>13</v>
      </c>
      <c r="B289" s="22">
        <v>64466</v>
      </c>
      <c r="C289" s="23" t="s">
        <v>580</v>
      </c>
      <c r="D289" s="28">
        <v>2</v>
      </c>
      <c r="E289" s="30" t="s">
        <v>577</v>
      </c>
      <c r="F289" s="25" t="s">
        <v>2208</v>
      </c>
      <c r="G289" s="26" t="s">
        <v>214</v>
      </c>
      <c r="H289" s="7"/>
      <c r="I289" s="8"/>
      <c r="J289" s="8"/>
      <c r="K289" s="8"/>
      <c r="M289" s="8"/>
    </row>
    <row r="290" spans="1:13" s="9" customFormat="1" ht="11.25" customHeight="1" x14ac:dyDescent="0.2">
      <c r="A290" s="14">
        <v>16</v>
      </c>
      <c r="B290" s="22">
        <v>64557</v>
      </c>
      <c r="C290" s="23" t="s">
        <v>580</v>
      </c>
      <c r="D290" s="28">
        <v>2</v>
      </c>
      <c r="E290" s="24" t="s">
        <v>180</v>
      </c>
      <c r="F290" s="25" t="s">
        <v>2208</v>
      </c>
      <c r="G290" s="26" t="s">
        <v>163</v>
      </c>
      <c r="H290" s="7"/>
      <c r="I290" s="8"/>
      <c r="J290" s="8"/>
      <c r="K290" s="8"/>
      <c r="M290" s="8"/>
    </row>
    <row r="291" spans="1:13" s="9" customFormat="1" ht="11.25" customHeight="1" x14ac:dyDescent="0.2">
      <c r="A291" s="14">
        <v>26</v>
      </c>
      <c r="B291" s="22">
        <v>64810</v>
      </c>
      <c r="C291" s="23" t="s">
        <v>580</v>
      </c>
      <c r="D291" s="28">
        <v>2</v>
      </c>
      <c r="E291" s="30" t="s">
        <v>531</v>
      </c>
      <c r="F291" s="25" t="s">
        <v>2208</v>
      </c>
      <c r="G291" s="26" t="s">
        <v>99</v>
      </c>
      <c r="H291" s="7"/>
      <c r="I291" s="8"/>
      <c r="J291" s="8"/>
      <c r="K291" s="8"/>
      <c r="M291" s="8"/>
    </row>
    <row r="292" spans="1:13" s="9" customFormat="1" ht="11.25" customHeight="1" x14ac:dyDescent="0.2">
      <c r="A292" s="14">
        <v>29</v>
      </c>
      <c r="B292" s="22">
        <v>64882</v>
      </c>
      <c r="C292" s="27" t="s">
        <v>580</v>
      </c>
      <c r="D292" s="28">
        <v>2</v>
      </c>
      <c r="E292" s="30" t="s">
        <v>136</v>
      </c>
      <c r="F292" s="25" t="s">
        <v>2208</v>
      </c>
      <c r="G292" s="26" t="s">
        <v>214</v>
      </c>
      <c r="H292" s="7"/>
      <c r="I292" s="8"/>
      <c r="J292" s="8"/>
      <c r="K292" s="8"/>
      <c r="M292" s="8"/>
    </row>
    <row r="293" spans="1:13" s="9" customFormat="1" ht="11.25" customHeight="1" x14ac:dyDescent="0.2">
      <c r="A293" s="14">
        <v>30</v>
      </c>
      <c r="B293" s="22">
        <v>64933</v>
      </c>
      <c r="C293" s="27" t="s">
        <v>580</v>
      </c>
      <c r="D293" s="28">
        <v>2</v>
      </c>
      <c r="E293" s="30" t="s">
        <v>676</v>
      </c>
      <c r="F293" s="25" t="s">
        <v>2208</v>
      </c>
      <c r="G293" s="26" t="s">
        <v>214</v>
      </c>
      <c r="H293" s="7"/>
      <c r="I293" s="8"/>
      <c r="J293" s="8"/>
      <c r="K293" s="8"/>
      <c r="M293" s="8"/>
    </row>
    <row r="294" spans="1:13" s="9" customFormat="1" ht="11.25" customHeight="1" x14ac:dyDescent="0.2">
      <c r="A294" s="14">
        <v>2</v>
      </c>
      <c r="B294" s="22">
        <v>64128</v>
      </c>
      <c r="C294" s="23" t="s">
        <v>173</v>
      </c>
      <c r="D294" s="22">
        <v>1</v>
      </c>
      <c r="E294" s="24" t="s">
        <v>128</v>
      </c>
      <c r="F294" s="25" t="s">
        <v>2208</v>
      </c>
      <c r="G294" s="26" t="s">
        <v>99</v>
      </c>
      <c r="H294" s="7"/>
      <c r="I294" s="8"/>
      <c r="J294" s="8"/>
      <c r="K294" s="8"/>
      <c r="M294" s="8"/>
    </row>
    <row r="295" spans="1:13" s="9" customFormat="1" ht="11.25" customHeight="1" x14ac:dyDescent="0.2">
      <c r="A295" s="14">
        <v>19</v>
      </c>
      <c r="B295" s="22">
        <v>64624</v>
      </c>
      <c r="C295" s="23" t="s">
        <v>696</v>
      </c>
      <c r="D295" s="28">
        <v>2</v>
      </c>
      <c r="E295" s="30" t="s">
        <v>561</v>
      </c>
      <c r="F295" s="25" t="s">
        <v>2208</v>
      </c>
      <c r="G295" s="26" t="s">
        <v>209</v>
      </c>
      <c r="H295" s="7"/>
      <c r="I295" s="8"/>
      <c r="J295" s="8"/>
      <c r="K295" s="8"/>
      <c r="M295" s="8"/>
    </row>
    <row r="296" spans="1:13" s="9" customFormat="1" ht="11.25" customHeight="1" x14ac:dyDescent="0.2">
      <c r="A296" s="14">
        <v>5</v>
      </c>
      <c r="B296" s="22">
        <v>64214</v>
      </c>
      <c r="C296" s="23" t="s">
        <v>326</v>
      </c>
      <c r="D296" s="22">
        <v>2</v>
      </c>
      <c r="E296" s="30" t="s">
        <v>84</v>
      </c>
      <c r="F296" s="25" t="s">
        <v>2208</v>
      </c>
      <c r="G296" s="26" t="s">
        <v>85</v>
      </c>
      <c r="H296" s="7"/>
      <c r="I296" s="8"/>
      <c r="J296" s="8"/>
      <c r="K296" s="8"/>
      <c r="M296" s="8"/>
    </row>
    <row r="297" spans="1:13" s="9" customFormat="1" ht="11.25" customHeight="1" x14ac:dyDescent="0.2">
      <c r="A297" s="14">
        <v>13</v>
      </c>
      <c r="B297" s="22">
        <v>64456</v>
      </c>
      <c r="C297" s="23" t="s">
        <v>572</v>
      </c>
      <c r="D297" s="28">
        <v>2</v>
      </c>
      <c r="E297" s="30" t="s">
        <v>551</v>
      </c>
      <c r="F297" s="25" t="s">
        <v>2208</v>
      </c>
      <c r="G297" s="26" t="s">
        <v>99</v>
      </c>
      <c r="H297" s="7"/>
      <c r="I297" s="8"/>
      <c r="J297" s="8"/>
      <c r="K297" s="8"/>
      <c r="M297" s="8"/>
    </row>
    <row r="298" spans="1:13" s="9" customFormat="1" ht="11.25" customHeight="1" x14ac:dyDescent="0.2">
      <c r="A298" s="14">
        <v>2</v>
      </c>
      <c r="B298" s="22">
        <v>64134</v>
      </c>
      <c r="C298" s="23" t="s">
        <v>184</v>
      </c>
      <c r="D298" s="22">
        <v>1</v>
      </c>
      <c r="E298" s="24" t="s">
        <v>183</v>
      </c>
      <c r="F298" s="25" t="s">
        <v>2208</v>
      </c>
      <c r="G298" s="26" t="s">
        <v>181</v>
      </c>
      <c r="H298" s="7"/>
      <c r="I298" s="8"/>
      <c r="J298" s="8"/>
      <c r="K298" s="8"/>
      <c r="M298" s="8"/>
    </row>
    <row r="299" spans="1:13" s="9" customFormat="1" ht="11.25" customHeight="1" x14ac:dyDescent="0.2">
      <c r="A299" s="14">
        <v>12</v>
      </c>
      <c r="B299" s="22">
        <v>64445</v>
      </c>
      <c r="C299" s="23" t="s">
        <v>184</v>
      </c>
      <c r="D299" s="28">
        <v>1</v>
      </c>
      <c r="E299" s="30" t="s">
        <v>263</v>
      </c>
      <c r="F299" s="25" t="s">
        <v>2208</v>
      </c>
      <c r="G299" s="26" t="s">
        <v>105</v>
      </c>
      <c r="H299" s="7"/>
      <c r="I299" s="8"/>
      <c r="J299" s="8"/>
      <c r="K299" s="8"/>
      <c r="M299" s="8"/>
    </row>
    <row r="300" spans="1:13" s="9" customFormat="1" ht="11.25" customHeight="1" x14ac:dyDescent="0.2">
      <c r="A300" s="14">
        <v>15</v>
      </c>
      <c r="B300" s="22">
        <v>64520</v>
      </c>
      <c r="C300" s="23" t="s">
        <v>184</v>
      </c>
      <c r="D300" s="28">
        <v>1</v>
      </c>
      <c r="E300" s="24" t="s">
        <v>128</v>
      </c>
      <c r="F300" s="25" t="s">
        <v>2208</v>
      </c>
      <c r="G300" s="26" t="s">
        <v>105</v>
      </c>
      <c r="H300" s="7"/>
      <c r="I300" s="8"/>
      <c r="J300" s="8"/>
      <c r="K300" s="8"/>
      <c r="M300" s="8"/>
    </row>
    <row r="301" spans="1:13" s="9" customFormat="1" ht="11.25" customHeight="1" x14ac:dyDescent="0.2">
      <c r="A301" s="14">
        <v>19</v>
      </c>
      <c r="B301" s="22">
        <v>64632</v>
      </c>
      <c r="C301" s="23" t="s">
        <v>184</v>
      </c>
      <c r="D301" s="28">
        <v>1</v>
      </c>
      <c r="E301" s="30" t="s">
        <v>577</v>
      </c>
      <c r="F301" s="25" t="s">
        <v>2208</v>
      </c>
      <c r="G301" s="26" t="s">
        <v>168</v>
      </c>
      <c r="H301" s="7"/>
      <c r="I301" s="8"/>
      <c r="J301" s="8"/>
      <c r="K301" s="8"/>
      <c r="M301" s="8"/>
    </row>
    <row r="302" spans="1:13" s="9" customFormat="1" ht="11.25" customHeight="1" x14ac:dyDescent="0.2">
      <c r="A302" s="14">
        <v>25</v>
      </c>
      <c r="B302" s="22">
        <v>64807</v>
      </c>
      <c r="C302" s="23" t="s">
        <v>184</v>
      </c>
      <c r="D302" s="28">
        <v>1</v>
      </c>
      <c r="E302" s="30" t="s">
        <v>394</v>
      </c>
      <c r="F302" s="25" t="s">
        <v>2208</v>
      </c>
      <c r="G302" s="26" t="s">
        <v>181</v>
      </c>
      <c r="H302" s="7"/>
      <c r="I302" s="8"/>
      <c r="J302" s="8"/>
      <c r="K302" s="8"/>
      <c r="M302" s="8"/>
    </row>
    <row r="303" spans="1:13" s="9" customFormat="1" ht="11.25" customHeight="1" x14ac:dyDescent="0.2">
      <c r="A303" s="14">
        <v>26</v>
      </c>
      <c r="B303" s="22">
        <v>64811</v>
      </c>
      <c r="C303" s="23" t="s">
        <v>184</v>
      </c>
      <c r="D303" s="28">
        <v>1</v>
      </c>
      <c r="E303" s="30" t="s">
        <v>531</v>
      </c>
      <c r="F303" s="25" t="s">
        <v>2208</v>
      </c>
      <c r="G303" s="26" t="s">
        <v>153</v>
      </c>
      <c r="H303" s="7"/>
      <c r="I303" s="8"/>
      <c r="J303" s="8"/>
      <c r="K303" s="8"/>
      <c r="M303" s="8"/>
    </row>
    <row r="304" spans="1:13" s="9" customFormat="1" ht="11.25" customHeight="1" x14ac:dyDescent="0.2">
      <c r="A304" s="14">
        <v>27</v>
      </c>
      <c r="B304" s="22">
        <v>64845</v>
      </c>
      <c r="C304" s="27" t="s">
        <v>184</v>
      </c>
      <c r="D304" s="28">
        <v>1</v>
      </c>
      <c r="E304" s="30" t="s">
        <v>93</v>
      </c>
      <c r="F304" s="25" t="s">
        <v>2208</v>
      </c>
      <c r="G304" s="26" t="s">
        <v>94</v>
      </c>
      <c r="H304" s="7"/>
      <c r="I304" s="8"/>
      <c r="J304" s="8"/>
      <c r="K304" s="8"/>
      <c r="M304" s="8"/>
    </row>
    <row r="305" spans="1:13" s="9" customFormat="1" ht="11.25" customHeight="1" x14ac:dyDescent="0.2">
      <c r="A305" s="14">
        <v>29</v>
      </c>
      <c r="B305" s="22">
        <v>64888</v>
      </c>
      <c r="C305" s="27" t="s">
        <v>184</v>
      </c>
      <c r="D305" s="28">
        <v>1</v>
      </c>
      <c r="E305" s="30" t="s">
        <v>885</v>
      </c>
      <c r="F305" s="25" t="s">
        <v>2208</v>
      </c>
      <c r="G305" s="26" t="s">
        <v>105</v>
      </c>
      <c r="H305" s="7"/>
      <c r="I305" s="8"/>
      <c r="J305" s="8"/>
      <c r="K305" s="8"/>
      <c r="M305" s="8"/>
    </row>
    <row r="306" spans="1:13" s="9" customFormat="1" ht="11.25" customHeight="1" x14ac:dyDescent="0.2">
      <c r="A306" s="14">
        <v>29</v>
      </c>
      <c r="B306" s="22">
        <v>64902</v>
      </c>
      <c r="C306" s="27" t="s">
        <v>184</v>
      </c>
      <c r="D306" s="28">
        <v>1</v>
      </c>
      <c r="E306" s="30" t="s">
        <v>415</v>
      </c>
      <c r="F306" s="25" t="s">
        <v>2208</v>
      </c>
      <c r="G306" s="26" t="s">
        <v>151</v>
      </c>
      <c r="H306" s="7"/>
      <c r="I306" s="8"/>
      <c r="J306" s="8"/>
      <c r="K306" s="8"/>
      <c r="M306" s="8"/>
    </row>
    <row r="307" spans="1:13" s="9" customFormat="1" ht="11.25" customHeight="1" x14ac:dyDescent="0.2">
      <c r="A307" s="14">
        <v>11</v>
      </c>
      <c r="B307" s="22">
        <v>64411</v>
      </c>
      <c r="C307" s="23" t="s">
        <v>532</v>
      </c>
      <c r="D307" s="22">
        <v>1</v>
      </c>
      <c r="E307" s="30" t="s">
        <v>529</v>
      </c>
      <c r="F307" s="25" t="s">
        <v>2208</v>
      </c>
      <c r="G307" s="26" t="s">
        <v>105</v>
      </c>
      <c r="H307" s="7"/>
      <c r="I307" s="8"/>
      <c r="J307" s="8"/>
      <c r="K307" s="8"/>
      <c r="M307" s="8"/>
    </row>
    <row r="308" spans="1:13" s="9" customFormat="1" ht="11.25" customHeight="1" x14ac:dyDescent="0.2">
      <c r="A308" s="14">
        <v>27</v>
      </c>
      <c r="B308" s="22">
        <v>64846</v>
      </c>
      <c r="C308" s="27" t="s">
        <v>858</v>
      </c>
      <c r="D308" s="28">
        <v>1</v>
      </c>
      <c r="E308" s="30" t="s">
        <v>327</v>
      </c>
      <c r="F308" s="25" t="s">
        <v>2208</v>
      </c>
      <c r="G308" s="26" t="s">
        <v>105</v>
      </c>
      <c r="H308" s="7"/>
      <c r="I308" s="8"/>
      <c r="J308" s="8"/>
      <c r="K308" s="8"/>
      <c r="M308" s="8"/>
    </row>
    <row r="309" spans="1:13" s="9" customFormat="1" ht="11.25" customHeight="1" x14ac:dyDescent="0.2">
      <c r="A309" s="14">
        <v>2</v>
      </c>
      <c r="B309" s="22">
        <v>64139</v>
      </c>
      <c r="C309" s="23" t="s">
        <v>195</v>
      </c>
      <c r="D309" s="22">
        <v>1</v>
      </c>
      <c r="E309" s="24" t="s">
        <v>196</v>
      </c>
      <c r="F309" s="25" t="s">
        <v>2208</v>
      </c>
      <c r="G309" s="26" t="s">
        <v>102</v>
      </c>
      <c r="H309" s="7"/>
      <c r="I309" s="8"/>
      <c r="J309" s="8"/>
      <c r="K309" s="8"/>
      <c r="M309" s="8"/>
    </row>
    <row r="310" spans="1:13" s="9" customFormat="1" ht="11.25" customHeight="1" x14ac:dyDescent="0.2">
      <c r="A310" s="14">
        <v>6</v>
      </c>
      <c r="B310" s="22">
        <v>64270</v>
      </c>
      <c r="C310" s="23" t="s">
        <v>398</v>
      </c>
      <c r="D310" s="22">
        <v>1</v>
      </c>
      <c r="E310" s="30" t="s">
        <v>399</v>
      </c>
      <c r="F310" s="31" t="s">
        <v>2212</v>
      </c>
      <c r="G310" s="26" t="s">
        <v>163</v>
      </c>
      <c r="H310" s="7"/>
      <c r="I310" s="8"/>
      <c r="J310" s="8"/>
      <c r="K310" s="8"/>
      <c r="M310" s="8"/>
    </row>
    <row r="311" spans="1:13" s="9" customFormat="1" ht="11.25" customHeight="1" x14ac:dyDescent="0.2">
      <c r="A311" s="14">
        <v>1</v>
      </c>
      <c r="B311" s="22">
        <v>64115</v>
      </c>
      <c r="C311" s="23" t="s">
        <v>140</v>
      </c>
      <c r="D311" s="22">
        <v>2</v>
      </c>
      <c r="E311" s="24" t="s">
        <v>141</v>
      </c>
      <c r="F311" s="25" t="s">
        <v>2212</v>
      </c>
      <c r="G311" s="26" t="s">
        <v>99</v>
      </c>
      <c r="H311" s="7"/>
      <c r="I311" s="8"/>
      <c r="J311" s="8"/>
      <c r="K311" s="8"/>
      <c r="M311" s="8"/>
    </row>
    <row r="312" spans="1:13" s="9" customFormat="1" ht="11.25" customHeight="1" x14ac:dyDescent="0.2">
      <c r="A312" s="14">
        <v>25</v>
      </c>
      <c r="B312" s="22">
        <v>64803</v>
      </c>
      <c r="C312" s="23" t="s">
        <v>833</v>
      </c>
      <c r="D312" s="28">
        <v>2</v>
      </c>
      <c r="E312" s="30" t="s">
        <v>782</v>
      </c>
      <c r="F312" s="31" t="s">
        <v>2212</v>
      </c>
      <c r="G312" s="26" t="s">
        <v>214</v>
      </c>
      <c r="H312" s="7"/>
      <c r="I312" s="8"/>
      <c r="J312" s="8"/>
      <c r="K312" s="8"/>
      <c r="M312" s="8"/>
    </row>
    <row r="313" spans="1:13" s="9" customFormat="1" ht="11.25" customHeight="1" x14ac:dyDescent="0.2">
      <c r="A313" s="14">
        <v>29</v>
      </c>
      <c r="B313" s="22">
        <v>64907</v>
      </c>
      <c r="C313" s="27" t="s">
        <v>889</v>
      </c>
      <c r="D313" s="28">
        <v>2</v>
      </c>
      <c r="E313" s="30" t="s">
        <v>342</v>
      </c>
      <c r="F313" s="31" t="s">
        <v>2212</v>
      </c>
      <c r="G313" s="26" t="s">
        <v>214</v>
      </c>
      <c r="H313" s="7"/>
      <c r="I313" s="8"/>
      <c r="J313" s="8"/>
      <c r="K313" s="8"/>
      <c r="M313" s="8"/>
    </row>
    <row r="314" spans="1:13" s="9" customFormat="1" ht="11.25" customHeight="1" x14ac:dyDescent="0.2">
      <c r="A314" s="14">
        <v>17</v>
      </c>
      <c r="B314" s="22">
        <v>64578</v>
      </c>
      <c r="C314" s="23" t="s">
        <v>663</v>
      </c>
      <c r="D314" s="28">
        <v>1</v>
      </c>
      <c r="E314" s="30" t="s">
        <v>626</v>
      </c>
      <c r="F314" s="31" t="s">
        <v>2208</v>
      </c>
      <c r="G314" s="26" t="s">
        <v>168</v>
      </c>
      <c r="H314" s="7"/>
      <c r="I314" s="8"/>
      <c r="J314" s="8"/>
      <c r="K314" s="8"/>
      <c r="M314" s="8"/>
    </row>
    <row r="315" spans="1:13" s="9" customFormat="1" ht="11.25" customHeight="1" x14ac:dyDescent="0.2">
      <c r="A315" s="14">
        <v>1</v>
      </c>
      <c r="B315" s="22">
        <v>64119</v>
      </c>
      <c r="C315" s="23" t="s">
        <v>92</v>
      </c>
      <c r="D315" s="22">
        <v>1</v>
      </c>
      <c r="E315" s="24" t="s">
        <v>152</v>
      </c>
      <c r="F315" s="25" t="s">
        <v>2208</v>
      </c>
      <c r="G315" s="26" t="s">
        <v>153</v>
      </c>
      <c r="H315" s="7"/>
      <c r="I315" s="8"/>
      <c r="J315" s="8"/>
      <c r="K315" s="8"/>
      <c r="M315" s="8"/>
    </row>
    <row r="316" spans="1:13" s="9" customFormat="1" ht="11.25" customHeight="1" x14ac:dyDescent="0.2">
      <c r="A316" s="14">
        <v>1</v>
      </c>
      <c r="B316" s="22">
        <v>64084</v>
      </c>
      <c r="C316" s="23" t="s">
        <v>92</v>
      </c>
      <c r="D316" s="22">
        <v>1</v>
      </c>
      <c r="E316" s="24" t="s">
        <v>93</v>
      </c>
      <c r="F316" s="25" t="s">
        <v>2208</v>
      </c>
      <c r="G316" s="26" t="s">
        <v>94</v>
      </c>
      <c r="H316" s="7"/>
      <c r="I316" s="8"/>
      <c r="J316" s="8"/>
      <c r="K316" s="8"/>
      <c r="M316" s="8"/>
    </row>
    <row r="317" spans="1:13" s="9" customFormat="1" ht="11.25" customHeight="1" x14ac:dyDescent="0.2">
      <c r="A317" s="14">
        <v>1</v>
      </c>
      <c r="B317" s="22">
        <v>64085</v>
      </c>
      <c r="C317" s="23" t="s">
        <v>92</v>
      </c>
      <c r="D317" s="22">
        <v>1</v>
      </c>
      <c r="E317" s="24" t="s">
        <v>97</v>
      </c>
      <c r="F317" s="25" t="s">
        <v>2208</v>
      </c>
      <c r="G317" s="26" t="s">
        <v>94</v>
      </c>
      <c r="H317" s="7"/>
      <c r="I317" s="8"/>
      <c r="J317" s="8"/>
      <c r="K317" s="8"/>
      <c r="M317" s="8"/>
    </row>
    <row r="318" spans="1:13" s="9" customFormat="1" ht="11.25" customHeight="1" x14ac:dyDescent="0.2">
      <c r="A318" s="14">
        <v>2</v>
      </c>
      <c r="B318" s="22">
        <v>64132</v>
      </c>
      <c r="C318" s="23" t="s">
        <v>92</v>
      </c>
      <c r="D318" s="22">
        <v>1</v>
      </c>
      <c r="E318" s="24" t="s">
        <v>179</v>
      </c>
      <c r="F318" s="25" t="s">
        <v>2208</v>
      </c>
      <c r="G318" s="26" t="s">
        <v>168</v>
      </c>
      <c r="H318" s="7"/>
      <c r="I318" s="8"/>
      <c r="J318" s="8"/>
      <c r="K318" s="8"/>
      <c r="M318" s="8"/>
    </row>
    <row r="319" spans="1:13" s="9" customFormat="1" ht="11.25" customHeight="1" x14ac:dyDescent="0.2">
      <c r="A319" s="14">
        <v>2</v>
      </c>
      <c r="B319" s="22">
        <v>64133</v>
      </c>
      <c r="C319" s="23" t="s">
        <v>92</v>
      </c>
      <c r="D319" s="22">
        <v>1</v>
      </c>
      <c r="E319" s="24" t="s">
        <v>180</v>
      </c>
      <c r="F319" s="25" t="s">
        <v>2208</v>
      </c>
      <c r="G319" s="26" t="s">
        <v>181</v>
      </c>
      <c r="H319" s="7"/>
      <c r="I319" s="8"/>
      <c r="J319" s="8"/>
      <c r="K319" s="8"/>
      <c r="M319" s="8"/>
    </row>
    <row r="320" spans="1:13" s="9" customFormat="1" ht="11.25" customHeight="1" x14ac:dyDescent="0.2">
      <c r="A320" s="14">
        <v>4</v>
      </c>
      <c r="B320" s="22">
        <v>64191</v>
      </c>
      <c r="C320" s="23" t="s">
        <v>92</v>
      </c>
      <c r="D320" s="22">
        <v>1</v>
      </c>
      <c r="E320" s="24" t="s">
        <v>283</v>
      </c>
      <c r="F320" s="25" t="s">
        <v>2208</v>
      </c>
      <c r="G320" s="26" t="s">
        <v>181</v>
      </c>
      <c r="H320" s="7"/>
      <c r="I320" s="8"/>
      <c r="J320" s="8"/>
      <c r="K320" s="8"/>
      <c r="M320" s="8"/>
    </row>
    <row r="321" spans="1:13" s="9" customFormat="1" ht="11.25" customHeight="1" x14ac:dyDescent="0.2">
      <c r="A321" s="14">
        <v>5</v>
      </c>
      <c r="B321" s="22">
        <v>64215</v>
      </c>
      <c r="C321" s="23" t="s">
        <v>92</v>
      </c>
      <c r="D321" s="22">
        <v>1</v>
      </c>
      <c r="E321" s="30" t="s">
        <v>232</v>
      </c>
      <c r="F321" s="25" t="s">
        <v>2208</v>
      </c>
      <c r="G321" s="26" t="s">
        <v>168</v>
      </c>
      <c r="H321" s="7"/>
      <c r="I321" s="8"/>
      <c r="J321" s="8"/>
      <c r="K321" s="8"/>
      <c r="M321" s="8"/>
    </row>
    <row r="322" spans="1:13" s="9" customFormat="1" ht="11.25" customHeight="1" x14ac:dyDescent="0.2">
      <c r="A322" s="14">
        <v>5</v>
      </c>
      <c r="B322" s="22">
        <v>64228</v>
      </c>
      <c r="C322" s="23" t="s">
        <v>92</v>
      </c>
      <c r="D322" s="22">
        <v>1</v>
      </c>
      <c r="E322" s="30" t="s">
        <v>188</v>
      </c>
      <c r="F322" s="25" t="s">
        <v>2208</v>
      </c>
      <c r="G322" s="26" t="s">
        <v>151</v>
      </c>
      <c r="H322" s="7"/>
      <c r="I322" s="8"/>
      <c r="J322" s="8"/>
      <c r="K322" s="8"/>
      <c r="M322" s="8"/>
    </row>
    <row r="323" spans="1:13" s="9" customFormat="1" ht="11.25" customHeight="1" x14ac:dyDescent="0.2">
      <c r="A323" s="14">
        <v>6</v>
      </c>
      <c r="B323" s="22">
        <v>64263</v>
      </c>
      <c r="C323" s="23" t="s">
        <v>92</v>
      </c>
      <c r="D323" s="22">
        <v>3</v>
      </c>
      <c r="E323" s="30" t="s">
        <v>387</v>
      </c>
      <c r="F323" s="25" t="s">
        <v>2208</v>
      </c>
      <c r="G323" s="26" t="s">
        <v>388</v>
      </c>
      <c r="H323" s="7"/>
      <c r="I323" s="8"/>
      <c r="J323" s="8"/>
      <c r="K323" s="8"/>
      <c r="M323" s="8"/>
    </row>
    <row r="324" spans="1:13" s="9" customFormat="1" ht="11.25" customHeight="1" x14ac:dyDescent="0.2">
      <c r="A324" s="14">
        <v>6</v>
      </c>
      <c r="B324" s="22">
        <v>64265</v>
      </c>
      <c r="C324" s="23" t="s">
        <v>92</v>
      </c>
      <c r="D324" s="22">
        <v>1</v>
      </c>
      <c r="E324" s="30" t="s">
        <v>394</v>
      </c>
      <c r="F324" s="25" t="s">
        <v>2208</v>
      </c>
      <c r="G324" s="26" t="s">
        <v>181</v>
      </c>
      <c r="H324" s="21"/>
      <c r="I324" s="8"/>
      <c r="J324" s="8"/>
      <c r="K324" s="8"/>
      <c r="M324" s="8"/>
    </row>
    <row r="325" spans="1:13" s="9" customFormat="1" ht="11.25" customHeight="1" x14ac:dyDescent="0.2">
      <c r="A325" s="14">
        <v>6</v>
      </c>
      <c r="B325" s="22">
        <v>64256</v>
      </c>
      <c r="C325" s="23" t="s">
        <v>92</v>
      </c>
      <c r="D325" s="22">
        <v>1</v>
      </c>
      <c r="E325" s="30" t="s">
        <v>349</v>
      </c>
      <c r="F325" s="25" t="s">
        <v>2208</v>
      </c>
      <c r="G325" s="26" t="s">
        <v>151</v>
      </c>
      <c r="H325" s="7"/>
      <c r="I325" s="8"/>
      <c r="J325" s="8"/>
      <c r="K325" s="8"/>
      <c r="M325" s="8"/>
    </row>
    <row r="326" spans="1:13" s="9" customFormat="1" ht="11.25" customHeight="1" x14ac:dyDescent="0.2">
      <c r="A326" s="14">
        <v>7</v>
      </c>
      <c r="B326" s="36">
        <v>64304</v>
      </c>
      <c r="C326" s="35" t="s">
        <v>92</v>
      </c>
      <c r="D326" s="22">
        <v>1</v>
      </c>
      <c r="E326" s="30" t="s">
        <v>207</v>
      </c>
      <c r="F326" s="25" t="s">
        <v>2208</v>
      </c>
      <c r="G326" s="26" t="s">
        <v>168</v>
      </c>
      <c r="H326" s="7"/>
      <c r="I326" s="34"/>
      <c r="J326" s="8"/>
      <c r="K326" s="8"/>
      <c r="M326" s="8"/>
    </row>
    <row r="327" spans="1:13" s="9" customFormat="1" ht="11.25" customHeight="1" x14ac:dyDescent="0.2">
      <c r="A327" s="14">
        <v>7</v>
      </c>
      <c r="B327" s="22">
        <v>64292</v>
      </c>
      <c r="C327" s="35" t="s">
        <v>92</v>
      </c>
      <c r="D327" s="22">
        <v>1</v>
      </c>
      <c r="E327" s="30" t="s">
        <v>368</v>
      </c>
      <c r="F327" s="25" t="s">
        <v>2208</v>
      </c>
      <c r="G327" s="26" t="s">
        <v>88</v>
      </c>
      <c r="H327" s="7"/>
      <c r="I327" s="8"/>
      <c r="J327" s="8"/>
      <c r="K327" s="8"/>
      <c r="M327" s="8"/>
    </row>
    <row r="328" spans="1:13" s="9" customFormat="1" ht="11.25" customHeight="1" x14ac:dyDescent="0.2">
      <c r="A328" s="14">
        <v>8</v>
      </c>
      <c r="B328" s="22">
        <v>64307</v>
      </c>
      <c r="C328" s="23" t="s">
        <v>92</v>
      </c>
      <c r="D328" s="22">
        <v>1</v>
      </c>
      <c r="E328" s="30" t="s">
        <v>115</v>
      </c>
      <c r="F328" s="25" t="s">
        <v>2208</v>
      </c>
      <c r="G328" s="26" t="s">
        <v>153</v>
      </c>
      <c r="H328" s="7"/>
      <c r="I328" s="8"/>
      <c r="J328" s="8"/>
      <c r="K328" s="8"/>
      <c r="M328" s="8"/>
    </row>
    <row r="329" spans="1:13" s="9" customFormat="1" ht="11.25" customHeight="1" x14ac:dyDescent="0.2">
      <c r="A329" s="14">
        <v>9</v>
      </c>
      <c r="B329" s="22">
        <v>64335</v>
      </c>
      <c r="C329" s="23" t="s">
        <v>92</v>
      </c>
      <c r="D329" s="22">
        <v>1</v>
      </c>
      <c r="E329" s="30" t="s">
        <v>126</v>
      </c>
      <c r="F329" s="25" t="s">
        <v>2208</v>
      </c>
      <c r="G329" s="26" t="s">
        <v>153</v>
      </c>
      <c r="H329" s="7"/>
      <c r="I329" s="8"/>
      <c r="J329" s="8"/>
      <c r="K329" s="8"/>
      <c r="M329" s="8"/>
    </row>
    <row r="330" spans="1:13" s="9" customFormat="1" ht="11.25" customHeight="1" x14ac:dyDescent="0.2">
      <c r="A330" s="14">
        <v>9</v>
      </c>
      <c r="B330" s="22">
        <v>64334</v>
      </c>
      <c r="C330" s="23" t="s">
        <v>92</v>
      </c>
      <c r="D330" s="22">
        <v>1</v>
      </c>
      <c r="E330" s="30" t="s">
        <v>128</v>
      </c>
      <c r="F330" s="25" t="s">
        <v>2208</v>
      </c>
      <c r="G330" s="26" t="s">
        <v>181</v>
      </c>
      <c r="H330" s="7"/>
      <c r="I330" s="8"/>
      <c r="J330" s="8"/>
      <c r="K330" s="8"/>
      <c r="M330" s="8"/>
    </row>
    <row r="331" spans="1:13" s="9" customFormat="1" ht="11.25" customHeight="1" x14ac:dyDescent="0.2">
      <c r="A331" s="14">
        <v>10</v>
      </c>
      <c r="B331" s="22">
        <v>64349</v>
      </c>
      <c r="C331" s="23" t="s">
        <v>92</v>
      </c>
      <c r="D331" s="22">
        <v>1</v>
      </c>
      <c r="E331" s="30" t="s">
        <v>373</v>
      </c>
      <c r="F331" s="25" t="s">
        <v>2208</v>
      </c>
      <c r="G331" s="26" t="s">
        <v>168</v>
      </c>
      <c r="H331" s="7"/>
      <c r="I331" s="8"/>
      <c r="J331" s="8"/>
      <c r="K331" s="8"/>
      <c r="M331" s="8"/>
    </row>
    <row r="332" spans="1:13" s="9" customFormat="1" ht="11.25" customHeight="1" x14ac:dyDescent="0.2">
      <c r="A332" s="14">
        <v>10</v>
      </c>
      <c r="B332" s="22">
        <v>64350</v>
      </c>
      <c r="C332" s="23" t="s">
        <v>92</v>
      </c>
      <c r="D332" s="22">
        <v>1</v>
      </c>
      <c r="E332" s="30" t="s">
        <v>301</v>
      </c>
      <c r="F332" s="25" t="s">
        <v>2208</v>
      </c>
      <c r="G332" s="26" t="s">
        <v>168</v>
      </c>
      <c r="H332" s="7"/>
      <c r="I332" s="8"/>
      <c r="J332" s="8"/>
      <c r="K332" s="8"/>
      <c r="M332" s="8"/>
    </row>
    <row r="333" spans="1:13" s="9" customFormat="1" ht="11.25" customHeight="1" x14ac:dyDescent="0.2">
      <c r="A333" s="14">
        <v>10</v>
      </c>
      <c r="B333" s="22">
        <v>64351</v>
      </c>
      <c r="C333" s="23" t="s">
        <v>92</v>
      </c>
      <c r="D333" s="22">
        <v>1</v>
      </c>
      <c r="E333" s="30" t="s">
        <v>191</v>
      </c>
      <c r="F333" s="25" t="s">
        <v>2208</v>
      </c>
      <c r="G333" s="26" t="s">
        <v>168</v>
      </c>
      <c r="H333" s="7"/>
      <c r="I333" s="8"/>
      <c r="J333" s="8"/>
      <c r="K333" s="8"/>
      <c r="M333" s="8"/>
    </row>
    <row r="334" spans="1:13" s="9" customFormat="1" ht="11.25" customHeight="1" x14ac:dyDescent="0.2">
      <c r="A334" s="14">
        <v>12</v>
      </c>
      <c r="B334" s="22">
        <v>64441</v>
      </c>
      <c r="C334" s="23" t="s">
        <v>92</v>
      </c>
      <c r="D334" s="28">
        <v>1</v>
      </c>
      <c r="E334" s="30" t="s">
        <v>263</v>
      </c>
      <c r="F334" s="25" t="s">
        <v>2208</v>
      </c>
      <c r="G334" s="26" t="s">
        <v>168</v>
      </c>
      <c r="H334" s="7"/>
      <c r="I334" s="8"/>
      <c r="J334" s="8"/>
      <c r="K334" s="8"/>
      <c r="M334" s="8"/>
    </row>
    <row r="335" spans="1:13" s="9" customFormat="1" ht="11.25" customHeight="1" x14ac:dyDescent="0.2">
      <c r="A335" s="14">
        <v>12</v>
      </c>
      <c r="B335" s="22">
        <v>64428</v>
      </c>
      <c r="C335" s="23" t="s">
        <v>92</v>
      </c>
      <c r="D335" s="28">
        <v>1</v>
      </c>
      <c r="E335" s="30" t="s">
        <v>550</v>
      </c>
      <c r="F335" s="25" t="s">
        <v>2208</v>
      </c>
      <c r="G335" s="26" t="s">
        <v>153</v>
      </c>
      <c r="H335" s="7"/>
      <c r="I335" s="8"/>
      <c r="J335" s="8"/>
      <c r="K335" s="8"/>
      <c r="M335" s="8"/>
    </row>
    <row r="336" spans="1:13" s="9" customFormat="1" ht="11.25" customHeight="1" x14ac:dyDescent="0.2">
      <c r="A336" s="14">
        <v>12</v>
      </c>
      <c r="B336" s="22">
        <v>64437</v>
      </c>
      <c r="C336" s="23" t="s">
        <v>92</v>
      </c>
      <c r="D336" s="28">
        <v>1</v>
      </c>
      <c r="E336" s="30" t="s">
        <v>355</v>
      </c>
      <c r="F336" s="25" t="s">
        <v>2208</v>
      </c>
      <c r="G336" s="26" t="s">
        <v>153</v>
      </c>
      <c r="H336" s="7"/>
      <c r="I336" s="8"/>
      <c r="J336" s="8"/>
      <c r="K336" s="8"/>
      <c r="M336" s="8"/>
    </row>
    <row r="337" spans="1:13" s="9" customFormat="1" ht="11.25" customHeight="1" x14ac:dyDescent="0.2">
      <c r="A337" s="14">
        <v>12</v>
      </c>
      <c r="B337" s="22">
        <v>64433</v>
      </c>
      <c r="C337" s="23" t="s">
        <v>92</v>
      </c>
      <c r="D337" s="28">
        <v>1</v>
      </c>
      <c r="E337" s="30" t="s">
        <v>277</v>
      </c>
      <c r="F337" s="25" t="s">
        <v>2208</v>
      </c>
      <c r="G337" s="26" t="s">
        <v>157</v>
      </c>
      <c r="H337" s="7"/>
      <c r="I337" s="8"/>
      <c r="J337" s="8"/>
      <c r="K337" s="8"/>
      <c r="M337" s="8"/>
    </row>
    <row r="338" spans="1:13" s="9" customFormat="1" ht="11.25" customHeight="1" x14ac:dyDescent="0.2">
      <c r="A338" s="14">
        <v>12</v>
      </c>
      <c r="B338" s="22">
        <v>64444</v>
      </c>
      <c r="C338" s="23" t="s">
        <v>92</v>
      </c>
      <c r="D338" s="28">
        <v>1</v>
      </c>
      <c r="E338" s="30" t="s">
        <v>432</v>
      </c>
      <c r="F338" s="25" t="s">
        <v>2208</v>
      </c>
      <c r="G338" s="26" t="s">
        <v>181</v>
      </c>
      <c r="H338" s="7"/>
      <c r="I338" s="8"/>
      <c r="J338" s="8"/>
      <c r="K338" s="8"/>
      <c r="M338" s="8"/>
    </row>
    <row r="339" spans="1:13" s="9" customFormat="1" ht="11.25" customHeight="1" x14ac:dyDescent="0.2">
      <c r="A339" s="14">
        <v>13</v>
      </c>
      <c r="B339" s="22">
        <v>64453</v>
      </c>
      <c r="C339" s="23" t="s">
        <v>92</v>
      </c>
      <c r="D339" s="28">
        <v>1</v>
      </c>
      <c r="E339" s="30" t="s">
        <v>510</v>
      </c>
      <c r="F339" s="25" t="s">
        <v>2208</v>
      </c>
      <c r="G339" s="26" t="s">
        <v>168</v>
      </c>
      <c r="H339" s="7"/>
      <c r="I339" s="8"/>
      <c r="J339" s="8"/>
      <c r="K339" s="8"/>
      <c r="M339" s="8"/>
    </row>
    <row r="340" spans="1:13" s="9" customFormat="1" ht="11.25" customHeight="1" x14ac:dyDescent="0.2">
      <c r="A340" s="14">
        <v>14</v>
      </c>
      <c r="B340" s="22">
        <v>64481</v>
      </c>
      <c r="C340" s="23" t="s">
        <v>92</v>
      </c>
      <c r="D340" s="28">
        <v>1</v>
      </c>
      <c r="E340" s="24" t="s">
        <v>159</v>
      </c>
      <c r="F340" s="25" t="s">
        <v>2208</v>
      </c>
      <c r="G340" s="26" t="s">
        <v>168</v>
      </c>
      <c r="H340" s="7"/>
      <c r="I340" s="8"/>
      <c r="J340" s="8"/>
      <c r="K340" s="8"/>
      <c r="M340" s="8"/>
    </row>
    <row r="341" spans="1:13" s="9" customFormat="1" ht="11.25" customHeight="1" x14ac:dyDescent="0.2">
      <c r="A341" s="14">
        <v>14</v>
      </c>
      <c r="B341" s="22">
        <v>64482</v>
      </c>
      <c r="C341" s="23" t="s">
        <v>92</v>
      </c>
      <c r="D341" s="28">
        <v>1</v>
      </c>
      <c r="E341" s="24" t="s">
        <v>591</v>
      </c>
      <c r="F341" s="25" t="s">
        <v>2208</v>
      </c>
      <c r="G341" s="26" t="s">
        <v>168</v>
      </c>
      <c r="H341" s="7"/>
      <c r="I341" s="8"/>
      <c r="J341" s="8"/>
      <c r="K341" s="8"/>
      <c r="M341" s="8"/>
    </row>
    <row r="342" spans="1:13" s="9" customFormat="1" ht="11.25" customHeight="1" x14ac:dyDescent="0.2">
      <c r="A342" s="14">
        <v>16</v>
      </c>
      <c r="B342" s="22">
        <v>64549</v>
      </c>
      <c r="C342" s="23" t="s">
        <v>92</v>
      </c>
      <c r="D342" s="28">
        <v>1</v>
      </c>
      <c r="E342" s="24" t="s">
        <v>255</v>
      </c>
      <c r="F342" s="25" t="s">
        <v>2208</v>
      </c>
      <c r="G342" s="26" t="s">
        <v>94</v>
      </c>
      <c r="H342" s="7"/>
      <c r="I342" s="8"/>
      <c r="J342" s="8"/>
      <c r="K342" s="8"/>
      <c r="M342" s="8"/>
    </row>
    <row r="343" spans="1:13" s="9" customFormat="1" ht="11.25" customHeight="1" x14ac:dyDescent="0.2">
      <c r="A343" s="14">
        <v>17</v>
      </c>
      <c r="B343" s="22">
        <v>64572</v>
      </c>
      <c r="C343" s="23" t="s">
        <v>92</v>
      </c>
      <c r="D343" s="28">
        <v>1</v>
      </c>
      <c r="E343" s="30" t="s">
        <v>655</v>
      </c>
      <c r="F343" s="25" t="s">
        <v>2208</v>
      </c>
      <c r="G343" s="26" t="s">
        <v>153</v>
      </c>
      <c r="H343" s="7"/>
      <c r="I343" s="8"/>
      <c r="J343" s="8"/>
      <c r="K343" s="8"/>
      <c r="M343" s="8"/>
    </row>
    <row r="344" spans="1:13" s="9" customFormat="1" ht="11.25" customHeight="1" x14ac:dyDescent="0.2">
      <c r="A344" s="14">
        <v>18</v>
      </c>
      <c r="B344" s="22">
        <v>64579</v>
      </c>
      <c r="C344" s="23" t="s">
        <v>92</v>
      </c>
      <c r="D344" s="28">
        <v>1</v>
      </c>
      <c r="E344" s="30" t="s">
        <v>665</v>
      </c>
      <c r="F344" s="25" t="s">
        <v>2208</v>
      </c>
      <c r="G344" s="26" t="s">
        <v>168</v>
      </c>
      <c r="H344" s="7"/>
      <c r="I344" s="8"/>
      <c r="J344" s="8"/>
      <c r="K344" s="8"/>
      <c r="M344" s="8"/>
    </row>
    <row r="345" spans="1:13" s="9" customFormat="1" ht="11.25" customHeight="1" x14ac:dyDescent="0.2">
      <c r="A345" s="14">
        <v>18</v>
      </c>
      <c r="B345" s="22">
        <v>64585</v>
      </c>
      <c r="C345" s="23" t="s">
        <v>92</v>
      </c>
      <c r="D345" s="28">
        <v>1</v>
      </c>
      <c r="E345" s="30" t="s">
        <v>282</v>
      </c>
      <c r="F345" s="25" t="s">
        <v>2208</v>
      </c>
      <c r="G345" s="26" t="s">
        <v>153</v>
      </c>
      <c r="H345" s="7"/>
      <c r="I345" s="8"/>
      <c r="J345" s="8"/>
      <c r="K345" s="8"/>
      <c r="M345" s="8"/>
    </row>
    <row r="346" spans="1:13" s="9" customFormat="1" ht="11.25" customHeight="1" x14ac:dyDescent="0.2">
      <c r="A346" s="14">
        <v>18</v>
      </c>
      <c r="B346" s="22">
        <v>64592</v>
      </c>
      <c r="C346" s="23" t="s">
        <v>92</v>
      </c>
      <c r="D346" s="28">
        <v>1</v>
      </c>
      <c r="E346" s="30" t="s">
        <v>672</v>
      </c>
      <c r="F346" s="25" t="s">
        <v>2208</v>
      </c>
      <c r="G346" s="26" t="s">
        <v>153</v>
      </c>
      <c r="H346" s="7"/>
      <c r="I346" s="8"/>
      <c r="J346" s="8"/>
      <c r="K346" s="8"/>
      <c r="M346" s="8"/>
    </row>
    <row r="347" spans="1:13" s="9" customFormat="1" ht="11.25" customHeight="1" x14ac:dyDescent="0.2">
      <c r="A347" s="14">
        <v>18</v>
      </c>
      <c r="B347" s="22">
        <v>64596</v>
      </c>
      <c r="C347" s="23" t="s">
        <v>92</v>
      </c>
      <c r="D347" s="28">
        <v>1</v>
      </c>
      <c r="E347" s="30" t="s">
        <v>676</v>
      </c>
      <c r="F347" s="25" t="s">
        <v>2208</v>
      </c>
      <c r="G347" s="26" t="s">
        <v>153</v>
      </c>
      <c r="H347" s="7"/>
      <c r="I347" s="8"/>
      <c r="J347" s="8"/>
      <c r="K347" s="8"/>
      <c r="M347" s="8"/>
    </row>
    <row r="348" spans="1:13" s="9" customFormat="1" ht="11.25" customHeight="1" x14ac:dyDescent="0.2">
      <c r="A348" s="14">
        <v>18</v>
      </c>
      <c r="B348" s="22">
        <v>64604</v>
      </c>
      <c r="C348" s="23" t="s">
        <v>92</v>
      </c>
      <c r="D348" s="28">
        <v>1</v>
      </c>
      <c r="E348" s="30" t="s">
        <v>526</v>
      </c>
      <c r="F348" s="25" t="s">
        <v>2208</v>
      </c>
      <c r="G348" s="26" t="s">
        <v>151</v>
      </c>
      <c r="H348" s="7"/>
      <c r="I348" s="8"/>
      <c r="J348" s="8"/>
      <c r="K348" s="8"/>
      <c r="M348" s="8"/>
    </row>
    <row r="349" spans="1:13" s="9" customFormat="1" ht="11.25" customHeight="1" x14ac:dyDescent="0.2">
      <c r="A349" s="14">
        <v>19</v>
      </c>
      <c r="B349" s="22">
        <v>64623</v>
      </c>
      <c r="C349" s="23" t="s">
        <v>92</v>
      </c>
      <c r="D349" s="28">
        <v>1</v>
      </c>
      <c r="E349" s="30" t="s">
        <v>561</v>
      </c>
      <c r="F349" s="25" t="s">
        <v>2208</v>
      </c>
      <c r="G349" s="26" t="s">
        <v>153</v>
      </c>
      <c r="H349" s="7"/>
      <c r="I349" s="8"/>
      <c r="J349" s="8"/>
      <c r="K349" s="8"/>
      <c r="M349" s="8"/>
    </row>
    <row r="350" spans="1:13" s="9" customFormat="1" ht="11.25" customHeight="1" x14ac:dyDescent="0.2">
      <c r="A350" s="14">
        <v>19</v>
      </c>
      <c r="B350" s="22">
        <v>64628</v>
      </c>
      <c r="C350" s="23" t="s">
        <v>92</v>
      </c>
      <c r="D350" s="28">
        <v>1</v>
      </c>
      <c r="E350" s="30" t="s">
        <v>702</v>
      </c>
      <c r="F350" s="25" t="s">
        <v>2208</v>
      </c>
      <c r="G350" s="26" t="s">
        <v>88</v>
      </c>
      <c r="H350" s="7"/>
      <c r="I350" s="8"/>
      <c r="J350" s="8"/>
      <c r="K350" s="8"/>
      <c r="M350" s="8"/>
    </row>
    <row r="351" spans="1:13" s="9" customFormat="1" ht="11.25" customHeight="1" x14ac:dyDescent="0.2">
      <c r="A351" s="14">
        <v>20</v>
      </c>
      <c r="B351" s="22">
        <v>64636</v>
      </c>
      <c r="C351" s="23" t="s">
        <v>92</v>
      </c>
      <c r="D351" s="28">
        <v>1</v>
      </c>
      <c r="E351" s="30" t="s">
        <v>577</v>
      </c>
      <c r="F351" s="25" t="s">
        <v>2208</v>
      </c>
      <c r="G351" s="26" t="s">
        <v>153</v>
      </c>
      <c r="H351" s="7"/>
      <c r="I351" s="8"/>
      <c r="J351" s="8"/>
      <c r="K351" s="8"/>
      <c r="M351" s="8"/>
    </row>
    <row r="352" spans="1:13" s="9" customFormat="1" ht="11.25" customHeight="1" x14ac:dyDescent="0.2">
      <c r="A352" s="14">
        <v>20</v>
      </c>
      <c r="B352" s="22">
        <v>64651</v>
      </c>
      <c r="C352" s="23" t="s">
        <v>92</v>
      </c>
      <c r="D352" s="28">
        <v>1</v>
      </c>
      <c r="E352" s="30" t="s">
        <v>423</v>
      </c>
      <c r="F352" s="25" t="s">
        <v>2208</v>
      </c>
      <c r="G352" s="26" t="s">
        <v>88</v>
      </c>
      <c r="H352" s="7"/>
      <c r="I352" s="8"/>
      <c r="J352" s="8"/>
      <c r="K352" s="8"/>
      <c r="M352" s="8"/>
    </row>
    <row r="353" spans="1:13" s="9" customFormat="1" ht="11.25" customHeight="1" x14ac:dyDescent="0.2">
      <c r="A353" s="14">
        <v>21</v>
      </c>
      <c r="B353" s="22">
        <v>64673</v>
      </c>
      <c r="C353" s="23" t="s">
        <v>92</v>
      </c>
      <c r="D353" s="28">
        <v>1</v>
      </c>
      <c r="E353" s="30" t="s">
        <v>721</v>
      </c>
      <c r="F353" s="25" t="s">
        <v>2208</v>
      </c>
      <c r="G353" s="26" t="s">
        <v>153</v>
      </c>
      <c r="H353" s="7"/>
      <c r="I353" s="8"/>
      <c r="J353" s="8"/>
      <c r="K353" s="8"/>
      <c r="M353" s="8"/>
    </row>
    <row r="354" spans="1:13" s="9" customFormat="1" ht="11.25" customHeight="1" x14ac:dyDescent="0.2">
      <c r="A354" s="14">
        <v>21</v>
      </c>
      <c r="B354" s="22">
        <v>64687</v>
      </c>
      <c r="C354" s="23" t="s">
        <v>92</v>
      </c>
      <c r="D354" s="28">
        <v>1</v>
      </c>
      <c r="E354" s="30" t="s">
        <v>444</v>
      </c>
      <c r="F354" s="25" t="s">
        <v>2208</v>
      </c>
      <c r="G354" s="26" t="s">
        <v>181</v>
      </c>
      <c r="H354" s="7"/>
      <c r="I354" s="8"/>
      <c r="J354" s="8"/>
      <c r="K354" s="8"/>
      <c r="M354" s="8"/>
    </row>
    <row r="355" spans="1:13" s="9" customFormat="1" ht="11.25" customHeight="1" x14ac:dyDescent="0.2">
      <c r="A355" s="14">
        <v>22</v>
      </c>
      <c r="B355" s="22">
        <v>64725</v>
      </c>
      <c r="C355" s="23" t="s">
        <v>92</v>
      </c>
      <c r="D355" s="28">
        <v>1</v>
      </c>
      <c r="E355" s="30" t="s">
        <v>434</v>
      </c>
      <c r="F355" s="25" t="s">
        <v>2208</v>
      </c>
      <c r="G355" s="26" t="s">
        <v>94</v>
      </c>
      <c r="H355" s="7"/>
      <c r="I355" s="8"/>
      <c r="J355" s="8"/>
      <c r="K355" s="8"/>
      <c r="M355" s="8"/>
    </row>
    <row r="356" spans="1:13" s="9" customFormat="1" ht="11.25" customHeight="1" x14ac:dyDescent="0.2">
      <c r="A356" s="14">
        <v>23</v>
      </c>
      <c r="B356" s="22">
        <v>64740</v>
      </c>
      <c r="C356" s="23" t="s">
        <v>92</v>
      </c>
      <c r="D356" s="28">
        <v>1</v>
      </c>
      <c r="E356" s="30" t="s">
        <v>784</v>
      </c>
      <c r="F356" s="25" t="s">
        <v>2208</v>
      </c>
      <c r="G356" s="26" t="s">
        <v>181</v>
      </c>
      <c r="H356" s="7"/>
      <c r="I356" s="8"/>
      <c r="J356" s="8"/>
      <c r="K356" s="8"/>
      <c r="M356" s="8"/>
    </row>
    <row r="357" spans="1:13" s="9" customFormat="1" ht="11.25" customHeight="1" x14ac:dyDescent="0.2">
      <c r="A357" s="14">
        <v>24</v>
      </c>
      <c r="B357" s="22">
        <v>64747</v>
      </c>
      <c r="C357" s="23" t="s">
        <v>92</v>
      </c>
      <c r="D357" s="28">
        <v>1</v>
      </c>
      <c r="E357" s="30" t="s">
        <v>792</v>
      </c>
      <c r="F357" s="25" t="s">
        <v>2208</v>
      </c>
      <c r="G357" s="26" t="s">
        <v>153</v>
      </c>
      <c r="H357" s="7"/>
      <c r="I357" s="8"/>
      <c r="J357" s="8"/>
      <c r="K357" s="8"/>
      <c r="M357" s="8"/>
    </row>
    <row r="358" spans="1:13" s="9" customFormat="1" ht="11.25" customHeight="1" x14ac:dyDescent="0.2">
      <c r="A358" s="14">
        <v>24</v>
      </c>
      <c r="B358" s="22">
        <v>64748</v>
      </c>
      <c r="C358" s="23" t="s">
        <v>92</v>
      </c>
      <c r="D358" s="28">
        <v>1</v>
      </c>
      <c r="E358" s="30" t="s">
        <v>782</v>
      </c>
      <c r="F358" s="25" t="s">
        <v>2208</v>
      </c>
      <c r="G358" s="26" t="s">
        <v>153</v>
      </c>
      <c r="H358" s="7"/>
      <c r="I358" s="8"/>
      <c r="J358" s="8"/>
      <c r="K358" s="8"/>
      <c r="M358" s="8"/>
    </row>
    <row r="359" spans="1:13" s="9" customFormat="1" ht="11.25" customHeight="1" x14ac:dyDescent="0.2">
      <c r="A359" s="14">
        <v>24</v>
      </c>
      <c r="B359" s="22">
        <v>64769</v>
      </c>
      <c r="C359" s="23" t="s">
        <v>92</v>
      </c>
      <c r="D359" s="28">
        <v>1</v>
      </c>
      <c r="E359" s="30" t="s">
        <v>469</v>
      </c>
      <c r="F359" s="25" t="s">
        <v>2208</v>
      </c>
      <c r="G359" s="26" t="s">
        <v>153</v>
      </c>
      <c r="H359" s="7"/>
      <c r="I359" s="8"/>
      <c r="J359" s="8"/>
      <c r="K359" s="8"/>
      <c r="M359" s="8"/>
    </row>
    <row r="360" spans="1:13" s="9" customFormat="1" ht="11.25" customHeight="1" x14ac:dyDescent="0.2">
      <c r="A360" s="14">
        <v>24</v>
      </c>
      <c r="B360" s="22">
        <v>64770</v>
      </c>
      <c r="C360" s="23" t="s">
        <v>92</v>
      </c>
      <c r="D360" s="28">
        <v>1</v>
      </c>
      <c r="E360" s="30" t="s">
        <v>288</v>
      </c>
      <c r="F360" s="25" t="s">
        <v>2208</v>
      </c>
      <c r="G360" s="26" t="s">
        <v>153</v>
      </c>
      <c r="H360" s="7"/>
      <c r="I360" s="8"/>
      <c r="J360" s="8"/>
      <c r="K360" s="8"/>
      <c r="M360" s="8"/>
    </row>
    <row r="361" spans="1:13" s="9" customFormat="1" ht="11.25" customHeight="1" x14ac:dyDescent="0.2">
      <c r="A361" s="14">
        <v>25</v>
      </c>
      <c r="B361" s="22">
        <v>64787</v>
      </c>
      <c r="C361" s="23" t="s">
        <v>92</v>
      </c>
      <c r="D361" s="28">
        <v>1</v>
      </c>
      <c r="E361" s="30" t="s">
        <v>172</v>
      </c>
      <c r="F361" s="25" t="s">
        <v>2208</v>
      </c>
      <c r="G361" s="26" t="s">
        <v>153</v>
      </c>
      <c r="H361" s="7"/>
      <c r="I361" s="8"/>
      <c r="J361" s="8"/>
      <c r="K361" s="8"/>
      <c r="M361" s="8"/>
    </row>
    <row r="362" spans="1:13" s="9" customFormat="1" ht="11.25" customHeight="1" x14ac:dyDescent="0.2">
      <c r="A362" s="14">
        <v>26</v>
      </c>
      <c r="B362" s="22">
        <v>64828</v>
      </c>
      <c r="C362" s="27" t="s">
        <v>92</v>
      </c>
      <c r="D362" s="28">
        <v>1</v>
      </c>
      <c r="E362" s="30" t="s">
        <v>689</v>
      </c>
      <c r="F362" s="25" t="s">
        <v>2208</v>
      </c>
      <c r="G362" s="26" t="s">
        <v>94</v>
      </c>
      <c r="H362" s="7"/>
      <c r="I362" s="8"/>
      <c r="J362" s="8"/>
      <c r="K362" s="8"/>
      <c r="M362" s="8"/>
    </row>
    <row r="363" spans="1:13" s="9" customFormat="1" ht="11.25" customHeight="1" x14ac:dyDescent="0.2">
      <c r="A363" s="14">
        <v>27</v>
      </c>
      <c r="B363" s="22">
        <v>64834</v>
      </c>
      <c r="C363" s="27" t="s">
        <v>92</v>
      </c>
      <c r="D363" s="28">
        <v>1</v>
      </c>
      <c r="E363" s="30" t="s">
        <v>596</v>
      </c>
      <c r="F363" s="25" t="s">
        <v>2208</v>
      </c>
      <c r="G363" s="26" t="s">
        <v>88</v>
      </c>
      <c r="H363" s="7"/>
      <c r="I363" s="8"/>
      <c r="J363" s="8"/>
      <c r="K363" s="8"/>
      <c r="M363" s="8"/>
    </row>
    <row r="364" spans="1:13" s="9" customFormat="1" ht="11.25" customHeight="1" x14ac:dyDescent="0.2">
      <c r="A364" s="14">
        <v>28</v>
      </c>
      <c r="B364" s="22">
        <v>64859</v>
      </c>
      <c r="C364" s="27" t="s">
        <v>92</v>
      </c>
      <c r="D364" s="28">
        <v>1</v>
      </c>
      <c r="E364" s="30" t="s">
        <v>867</v>
      </c>
      <c r="F364" s="25" t="s">
        <v>2208</v>
      </c>
      <c r="G364" s="26" t="s">
        <v>153</v>
      </c>
      <c r="H364" s="7"/>
      <c r="I364" s="8"/>
      <c r="J364" s="8"/>
      <c r="K364" s="8"/>
      <c r="M364" s="8"/>
    </row>
    <row r="365" spans="1:13" s="9" customFormat="1" ht="11.25" customHeight="1" x14ac:dyDescent="0.2">
      <c r="A365" s="14">
        <v>28</v>
      </c>
      <c r="B365" s="22">
        <v>64876</v>
      </c>
      <c r="C365" s="27" t="s">
        <v>92</v>
      </c>
      <c r="D365" s="28">
        <v>1</v>
      </c>
      <c r="E365" s="30" t="s">
        <v>472</v>
      </c>
      <c r="F365" s="25" t="s">
        <v>2208</v>
      </c>
      <c r="G365" s="26" t="s">
        <v>153</v>
      </c>
      <c r="H365" s="7"/>
      <c r="I365" s="8"/>
      <c r="J365" s="8"/>
      <c r="K365" s="8"/>
      <c r="M365" s="8"/>
    </row>
    <row r="366" spans="1:13" s="9" customFormat="1" ht="11.25" customHeight="1" x14ac:dyDescent="0.2">
      <c r="A366" s="14">
        <v>28</v>
      </c>
      <c r="B366" s="22">
        <v>64881</v>
      </c>
      <c r="C366" s="27" t="s">
        <v>92</v>
      </c>
      <c r="D366" s="28">
        <v>1</v>
      </c>
      <c r="E366" s="30" t="s">
        <v>180</v>
      </c>
      <c r="F366" s="25" t="s">
        <v>2208</v>
      </c>
      <c r="G366" s="26" t="s">
        <v>181</v>
      </c>
      <c r="H366" s="7"/>
      <c r="I366" s="8"/>
      <c r="J366" s="8"/>
      <c r="K366" s="8"/>
      <c r="M366" s="8"/>
    </row>
    <row r="367" spans="1:13" s="9" customFormat="1" ht="11.25" customHeight="1" x14ac:dyDescent="0.2">
      <c r="A367" s="14">
        <v>28</v>
      </c>
      <c r="B367" s="22">
        <v>64863</v>
      </c>
      <c r="C367" s="27" t="s">
        <v>92</v>
      </c>
      <c r="D367" s="28">
        <v>1</v>
      </c>
      <c r="E367" s="30" t="s">
        <v>218</v>
      </c>
      <c r="F367" s="25" t="s">
        <v>2208</v>
      </c>
      <c r="G367" s="26" t="s">
        <v>88</v>
      </c>
      <c r="H367" s="7"/>
      <c r="I367" s="8"/>
      <c r="J367" s="8"/>
      <c r="K367" s="8"/>
      <c r="M367" s="8"/>
    </row>
    <row r="368" spans="1:13" s="9" customFormat="1" ht="11.25" customHeight="1" x14ac:dyDescent="0.2">
      <c r="A368" s="14">
        <v>28</v>
      </c>
      <c r="B368" s="22">
        <v>64864</v>
      </c>
      <c r="C368" s="27" t="s">
        <v>92</v>
      </c>
      <c r="D368" s="28">
        <v>1</v>
      </c>
      <c r="E368" s="30" t="s">
        <v>394</v>
      </c>
      <c r="F368" s="25" t="s">
        <v>2208</v>
      </c>
      <c r="G368" s="26" t="s">
        <v>88</v>
      </c>
      <c r="H368" s="7"/>
      <c r="I368" s="8"/>
      <c r="J368" s="8"/>
      <c r="K368" s="8"/>
      <c r="M368" s="8"/>
    </row>
    <row r="369" spans="1:13" s="9" customFormat="1" ht="11.25" customHeight="1" x14ac:dyDescent="0.2">
      <c r="A369" s="14">
        <v>29</v>
      </c>
      <c r="B369" s="22">
        <v>64902</v>
      </c>
      <c r="C369" s="27" t="s">
        <v>92</v>
      </c>
      <c r="D369" s="28">
        <v>1</v>
      </c>
      <c r="E369" s="30" t="s">
        <v>415</v>
      </c>
      <c r="F369" s="25" t="s">
        <v>2208</v>
      </c>
      <c r="G369" s="26" t="s">
        <v>151</v>
      </c>
      <c r="H369" s="7"/>
      <c r="I369" s="8"/>
      <c r="J369" s="8"/>
      <c r="K369" s="8"/>
      <c r="M369" s="8"/>
    </row>
    <row r="370" spans="1:13" s="9" customFormat="1" ht="11.25" customHeight="1" x14ac:dyDescent="0.2">
      <c r="A370" s="14">
        <v>6</v>
      </c>
      <c r="B370" s="22">
        <v>64263</v>
      </c>
      <c r="C370" s="23" t="s">
        <v>386</v>
      </c>
      <c r="D370" s="22">
        <v>1</v>
      </c>
      <c r="E370" s="30" t="s">
        <v>387</v>
      </c>
      <c r="F370" s="25" t="s">
        <v>2208</v>
      </c>
      <c r="G370" s="26" t="s">
        <v>388</v>
      </c>
      <c r="H370" s="7"/>
      <c r="I370" s="8"/>
      <c r="J370" s="8"/>
      <c r="K370" s="8"/>
      <c r="M370" s="8"/>
    </row>
    <row r="371" spans="1:13" s="9" customFormat="1" ht="11.25" customHeight="1" x14ac:dyDescent="0.2">
      <c r="A371" s="14">
        <v>6</v>
      </c>
      <c r="B371" s="22">
        <v>64266</v>
      </c>
      <c r="C371" s="23" t="s">
        <v>386</v>
      </c>
      <c r="D371" s="22">
        <v>1</v>
      </c>
      <c r="E371" s="30" t="s">
        <v>84</v>
      </c>
      <c r="F371" s="25" t="s">
        <v>2208</v>
      </c>
      <c r="G371" s="26" t="s">
        <v>88</v>
      </c>
      <c r="H371" s="7"/>
      <c r="I371" s="8"/>
      <c r="J371" s="8"/>
      <c r="K371" s="8"/>
      <c r="M371" s="8"/>
    </row>
    <row r="372" spans="1:13" s="9" customFormat="1" ht="11.25" customHeight="1" x14ac:dyDescent="0.2">
      <c r="A372" s="14">
        <v>7</v>
      </c>
      <c r="B372" s="22">
        <v>64286</v>
      </c>
      <c r="C372" s="23" t="s">
        <v>386</v>
      </c>
      <c r="D372" s="22">
        <v>1</v>
      </c>
      <c r="E372" s="30" t="s">
        <v>259</v>
      </c>
      <c r="F372" s="25" t="s">
        <v>2208</v>
      </c>
      <c r="G372" s="26" t="s">
        <v>168</v>
      </c>
      <c r="H372" s="7"/>
      <c r="I372" s="8"/>
      <c r="J372" s="8"/>
      <c r="K372" s="8"/>
      <c r="M372" s="8"/>
    </row>
    <row r="373" spans="1:13" s="9" customFormat="1" ht="11.25" customHeight="1" x14ac:dyDescent="0.2">
      <c r="A373" s="14">
        <v>7</v>
      </c>
      <c r="B373" s="22">
        <v>64283</v>
      </c>
      <c r="C373" s="23" t="s">
        <v>386</v>
      </c>
      <c r="D373" s="22">
        <v>1</v>
      </c>
      <c r="E373" s="30" t="s">
        <v>237</v>
      </c>
      <c r="F373" s="25" t="s">
        <v>2208</v>
      </c>
      <c r="G373" s="26" t="s">
        <v>88</v>
      </c>
      <c r="H373" s="7"/>
      <c r="I373" s="8"/>
      <c r="J373" s="8"/>
      <c r="K373" s="8"/>
      <c r="M373" s="8"/>
    </row>
    <row r="374" spans="1:13" s="9" customFormat="1" ht="11.25" customHeight="1" x14ac:dyDescent="0.2">
      <c r="A374" s="14">
        <v>10</v>
      </c>
      <c r="B374" s="22">
        <v>64370</v>
      </c>
      <c r="C374" s="23" t="s">
        <v>386</v>
      </c>
      <c r="D374" s="22">
        <v>1</v>
      </c>
      <c r="E374" s="30" t="s">
        <v>327</v>
      </c>
      <c r="F374" s="25" t="s">
        <v>2208</v>
      </c>
      <c r="G374" s="26" t="s">
        <v>88</v>
      </c>
      <c r="H374" s="7"/>
      <c r="I374" s="8"/>
      <c r="J374" s="8"/>
      <c r="K374" s="8"/>
      <c r="M374" s="8"/>
    </row>
    <row r="375" spans="1:13" s="9" customFormat="1" ht="11.25" customHeight="1" x14ac:dyDescent="0.2">
      <c r="A375" s="14">
        <v>11</v>
      </c>
      <c r="B375" s="22">
        <v>64407</v>
      </c>
      <c r="C375" s="37" t="s">
        <v>386</v>
      </c>
      <c r="D375" s="22">
        <v>1</v>
      </c>
      <c r="E375" s="30" t="s">
        <v>529</v>
      </c>
      <c r="F375" s="25" t="s">
        <v>2208</v>
      </c>
      <c r="G375" s="26" t="s">
        <v>88</v>
      </c>
      <c r="H375" s="7"/>
      <c r="I375" s="8"/>
      <c r="J375" s="8"/>
      <c r="K375" s="8"/>
      <c r="M375" s="8"/>
    </row>
    <row r="376" spans="1:13" s="9" customFormat="1" ht="11.25" customHeight="1" x14ac:dyDescent="0.2">
      <c r="A376" s="14">
        <v>14</v>
      </c>
      <c r="B376" s="22">
        <v>64502</v>
      </c>
      <c r="C376" s="23" t="s">
        <v>386</v>
      </c>
      <c r="D376" s="28">
        <v>1</v>
      </c>
      <c r="E376" s="24" t="s">
        <v>598</v>
      </c>
      <c r="F376" s="25" t="s">
        <v>2208</v>
      </c>
      <c r="G376" s="26" t="s">
        <v>168</v>
      </c>
      <c r="H376" s="7"/>
      <c r="I376" s="8"/>
      <c r="J376" s="8"/>
      <c r="K376" s="8"/>
      <c r="M376" s="8"/>
    </row>
    <row r="377" spans="1:13" s="9" customFormat="1" ht="11.25" customHeight="1" x14ac:dyDescent="0.2">
      <c r="A377" s="14">
        <v>15</v>
      </c>
      <c r="B377" s="22">
        <v>64517</v>
      </c>
      <c r="C377" s="23" t="s">
        <v>386</v>
      </c>
      <c r="D377" s="28">
        <v>1</v>
      </c>
      <c r="E377" s="24" t="s">
        <v>607</v>
      </c>
      <c r="F377" s="25" t="s">
        <v>2208</v>
      </c>
      <c r="G377" s="26" t="s">
        <v>168</v>
      </c>
      <c r="H377" s="7"/>
      <c r="I377" s="8"/>
      <c r="J377" s="8"/>
      <c r="K377" s="8"/>
      <c r="M377" s="8"/>
    </row>
    <row r="378" spans="1:13" s="9" customFormat="1" ht="11.25" customHeight="1" x14ac:dyDescent="0.2">
      <c r="A378" s="14">
        <v>15</v>
      </c>
      <c r="B378" s="22">
        <v>64531</v>
      </c>
      <c r="C378" s="23" t="s">
        <v>386</v>
      </c>
      <c r="D378" s="28">
        <v>1</v>
      </c>
      <c r="E378" s="24" t="s">
        <v>483</v>
      </c>
      <c r="F378" s="25" t="s">
        <v>2208</v>
      </c>
      <c r="G378" s="26" t="s">
        <v>151</v>
      </c>
      <c r="H378" s="7"/>
      <c r="I378" s="8"/>
      <c r="J378" s="8"/>
      <c r="K378" s="8"/>
      <c r="M378" s="8"/>
    </row>
    <row r="379" spans="1:13" s="9" customFormat="1" ht="11.25" customHeight="1" x14ac:dyDescent="0.2">
      <c r="A379" s="14">
        <v>18</v>
      </c>
      <c r="B379" s="22">
        <v>64605</v>
      </c>
      <c r="C379" s="37" t="s">
        <v>386</v>
      </c>
      <c r="D379" s="28">
        <v>1</v>
      </c>
      <c r="E379" s="30" t="s">
        <v>87</v>
      </c>
      <c r="F379" s="25" t="s">
        <v>2208</v>
      </c>
      <c r="G379" s="26" t="s">
        <v>168</v>
      </c>
      <c r="H379" s="7"/>
      <c r="I379" s="8"/>
      <c r="J379" s="8"/>
      <c r="K379" s="8"/>
      <c r="M379" s="8"/>
    </row>
    <row r="380" spans="1:13" s="9" customFormat="1" ht="11.25" customHeight="1" x14ac:dyDescent="0.2">
      <c r="A380" s="14">
        <v>22</v>
      </c>
      <c r="B380" s="22">
        <v>64709</v>
      </c>
      <c r="C380" s="37" t="s">
        <v>386</v>
      </c>
      <c r="D380" s="28">
        <v>1</v>
      </c>
      <c r="E380" s="30" t="s">
        <v>342</v>
      </c>
      <c r="F380" s="25" t="s">
        <v>2208</v>
      </c>
      <c r="G380" s="26" t="s">
        <v>168</v>
      </c>
      <c r="H380" s="7"/>
      <c r="I380" s="8"/>
      <c r="J380" s="8"/>
      <c r="K380" s="8"/>
      <c r="M380" s="8"/>
    </row>
    <row r="381" spans="1:13" s="9" customFormat="1" ht="11.25" customHeight="1" x14ac:dyDescent="0.2">
      <c r="A381" s="14">
        <v>28</v>
      </c>
      <c r="B381" s="22">
        <v>64853</v>
      </c>
      <c r="C381" s="16" t="s">
        <v>386</v>
      </c>
      <c r="D381" s="28">
        <v>1</v>
      </c>
      <c r="E381" s="30" t="s">
        <v>865</v>
      </c>
      <c r="F381" s="25" t="s">
        <v>2208</v>
      </c>
      <c r="G381" s="26" t="s">
        <v>153</v>
      </c>
      <c r="H381" s="7"/>
      <c r="I381" s="8"/>
      <c r="J381" s="8"/>
      <c r="K381" s="8"/>
      <c r="M381" s="8"/>
    </row>
    <row r="382" spans="1:13" s="9" customFormat="1" ht="11.25" customHeight="1" x14ac:dyDescent="0.2">
      <c r="A382" s="14">
        <v>4</v>
      </c>
      <c r="B382" s="22">
        <v>64178</v>
      </c>
      <c r="C382" s="16" t="s">
        <v>267</v>
      </c>
      <c r="D382" s="22">
        <v>1</v>
      </c>
      <c r="E382" s="30" t="s">
        <v>257</v>
      </c>
      <c r="F382" s="25" t="s">
        <v>2208</v>
      </c>
      <c r="G382" s="26" t="s">
        <v>151</v>
      </c>
      <c r="H382" s="7"/>
      <c r="I382" s="8"/>
      <c r="J382" s="8"/>
      <c r="K382" s="8"/>
      <c r="M382" s="8"/>
    </row>
    <row r="383" spans="1:13" s="9" customFormat="1" ht="11.25" customHeight="1" x14ac:dyDescent="0.2">
      <c r="A383" s="14">
        <v>6</v>
      </c>
      <c r="B383" s="22">
        <v>64271</v>
      </c>
      <c r="C383" s="37" t="s">
        <v>267</v>
      </c>
      <c r="D383" s="22">
        <v>1</v>
      </c>
      <c r="E383" s="30" t="s">
        <v>401</v>
      </c>
      <c r="F383" s="25" t="s">
        <v>2208</v>
      </c>
      <c r="G383" s="26" t="s">
        <v>157</v>
      </c>
      <c r="H383" s="7"/>
      <c r="I383" s="8"/>
      <c r="J383" s="8"/>
      <c r="K383" s="8"/>
      <c r="M383" s="8"/>
    </row>
    <row r="384" spans="1:13" s="9" customFormat="1" ht="11.25" customHeight="1" x14ac:dyDescent="0.2">
      <c r="A384" s="14">
        <v>7</v>
      </c>
      <c r="B384" s="22">
        <v>64273</v>
      </c>
      <c r="C384" s="37" t="s">
        <v>267</v>
      </c>
      <c r="D384" s="22">
        <v>1</v>
      </c>
      <c r="E384" s="30" t="s">
        <v>410</v>
      </c>
      <c r="F384" s="25" t="s">
        <v>2208</v>
      </c>
      <c r="G384" s="26" t="s">
        <v>88</v>
      </c>
      <c r="H384" s="7"/>
      <c r="I384" s="8"/>
      <c r="J384" s="8"/>
      <c r="K384" s="8"/>
      <c r="M384" s="8"/>
    </row>
    <row r="385" spans="1:13" s="9" customFormat="1" ht="11.25" customHeight="1" x14ac:dyDescent="0.2">
      <c r="A385" s="14">
        <v>11</v>
      </c>
      <c r="B385" s="22">
        <v>64410</v>
      </c>
      <c r="C385" s="37" t="s">
        <v>267</v>
      </c>
      <c r="D385" s="22">
        <v>1</v>
      </c>
      <c r="E385" s="30" t="s">
        <v>387</v>
      </c>
      <c r="F385" s="25" t="s">
        <v>2208</v>
      </c>
      <c r="G385" s="26" t="s">
        <v>388</v>
      </c>
      <c r="H385" s="7"/>
      <c r="I385" s="8"/>
      <c r="J385" s="8"/>
      <c r="K385" s="8"/>
      <c r="M385" s="8"/>
    </row>
    <row r="386" spans="1:13" s="9" customFormat="1" ht="11.25" customHeight="1" x14ac:dyDescent="0.2">
      <c r="A386" s="14">
        <v>15</v>
      </c>
      <c r="B386" s="22">
        <v>64530</v>
      </c>
      <c r="C386" s="37" t="s">
        <v>267</v>
      </c>
      <c r="D386" s="28">
        <v>1</v>
      </c>
      <c r="E386" s="24" t="s">
        <v>614</v>
      </c>
      <c r="F386" s="25" t="s">
        <v>2208</v>
      </c>
      <c r="G386" s="26" t="s">
        <v>151</v>
      </c>
      <c r="H386" s="7"/>
      <c r="I386" s="8"/>
      <c r="J386" s="8"/>
      <c r="K386" s="8"/>
      <c r="M386" s="8"/>
    </row>
    <row r="387" spans="1:13" s="9" customFormat="1" ht="11.25" customHeight="1" x14ac:dyDescent="0.2">
      <c r="A387" s="14">
        <v>18</v>
      </c>
      <c r="B387" s="22">
        <v>64594</v>
      </c>
      <c r="C387" s="37" t="s">
        <v>267</v>
      </c>
      <c r="D387" s="28">
        <v>1</v>
      </c>
      <c r="E387" s="30" t="s">
        <v>674</v>
      </c>
      <c r="F387" s="25" t="s">
        <v>2208</v>
      </c>
      <c r="G387" s="26" t="s">
        <v>153</v>
      </c>
      <c r="H387" s="7"/>
      <c r="I387" s="8"/>
      <c r="J387" s="8"/>
      <c r="K387" s="8"/>
      <c r="M387" s="8"/>
    </row>
    <row r="388" spans="1:13" s="9" customFormat="1" ht="11.25" customHeight="1" x14ac:dyDescent="0.2">
      <c r="A388" s="14">
        <v>19</v>
      </c>
      <c r="B388" s="22">
        <v>64610</v>
      </c>
      <c r="C388" s="23" t="s">
        <v>267</v>
      </c>
      <c r="D388" s="28">
        <v>1</v>
      </c>
      <c r="E388" s="30" t="s">
        <v>465</v>
      </c>
      <c r="F388" s="25" t="s">
        <v>2208</v>
      </c>
      <c r="G388" s="26" t="s">
        <v>168</v>
      </c>
      <c r="H388" s="7"/>
      <c r="I388" s="8"/>
      <c r="J388" s="8"/>
      <c r="K388" s="8"/>
      <c r="M388" s="8"/>
    </row>
    <row r="389" spans="1:13" s="9" customFormat="1" ht="11.25" customHeight="1" x14ac:dyDescent="0.2">
      <c r="A389" s="14">
        <v>22</v>
      </c>
      <c r="B389" s="22">
        <v>64690</v>
      </c>
      <c r="C389" s="23" t="s">
        <v>267</v>
      </c>
      <c r="D389" s="28">
        <v>1</v>
      </c>
      <c r="E389" s="30" t="s">
        <v>745</v>
      </c>
      <c r="F389" s="25" t="s">
        <v>2208</v>
      </c>
      <c r="G389" s="26" t="s">
        <v>168</v>
      </c>
      <c r="H389" s="7"/>
      <c r="I389" s="8"/>
      <c r="J389" s="8"/>
      <c r="K389" s="8"/>
      <c r="M389" s="8"/>
    </row>
    <row r="390" spans="1:13" s="9" customFormat="1" ht="11.25" customHeight="1" x14ac:dyDescent="0.2">
      <c r="A390" s="14">
        <v>22</v>
      </c>
      <c r="B390" s="22">
        <v>64718</v>
      </c>
      <c r="C390" s="37" t="s">
        <v>267</v>
      </c>
      <c r="D390" s="28">
        <v>1</v>
      </c>
      <c r="E390" s="30" t="s">
        <v>347</v>
      </c>
      <c r="F390" s="25" t="s">
        <v>2208</v>
      </c>
      <c r="G390" s="26" t="s">
        <v>153</v>
      </c>
      <c r="H390" s="7"/>
      <c r="I390" s="8"/>
      <c r="J390" s="8"/>
      <c r="K390" s="8"/>
      <c r="M390" s="8"/>
    </row>
    <row r="391" spans="1:13" s="9" customFormat="1" ht="11.25" customHeight="1" x14ac:dyDescent="0.2">
      <c r="A391" s="14">
        <v>23</v>
      </c>
      <c r="B391" s="22">
        <v>64736</v>
      </c>
      <c r="C391" s="37" t="s">
        <v>267</v>
      </c>
      <c r="D391" s="28">
        <v>1</v>
      </c>
      <c r="E391" s="30" t="s">
        <v>178</v>
      </c>
      <c r="F391" s="25" t="s">
        <v>2208</v>
      </c>
      <c r="G391" s="26" t="s">
        <v>157</v>
      </c>
      <c r="H391" s="7"/>
      <c r="I391" s="8"/>
      <c r="J391" s="8"/>
      <c r="K391" s="8"/>
      <c r="M391" s="8"/>
    </row>
    <row r="392" spans="1:13" s="9" customFormat="1" ht="11.25" customHeight="1" x14ac:dyDescent="0.2">
      <c r="A392" s="14">
        <v>28</v>
      </c>
      <c r="B392" s="22">
        <v>64879</v>
      </c>
      <c r="C392" s="16" t="s">
        <v>267</v>
      </c>
      <c r="D392" s="28">
        <v>1</v>
      </c>
      <c r="E392" s="30" t="s">
        <v>250</v>
      </c>
      <c r="F392" s="25" t="s">
        <v>2208</v>
      </c>
      <c r="G392" s="26" t="s">
        <v>153</v>
      </c>
      <c r="H392" s="7"/>
      <c r="I392" s="8"/>
      <c r="J392" s="8"/>
      <c r="K392" s="8"/>
      <c r="M392" s="8"/>
    </row>
    <row r="393" spans="1:13" s="9" customFormat="1" ht="11.25" customHeight="1" x14ac:dyDescent="0.2">
      <c r="A393" s="14">
        <v>28</v>
      </c>
      <c r="B393" s="22">
        <v>65080</v>
      </c>
      <c r="C393" s="37" t="s">
        <v>267</v>
      </c>
      <c r="D393" s="22">
        <v>1</v>
      </c>
      <c r="E393" s="30" t="s">
        <v>194</v>
      </c>
      <c r="F393" s="25" t="s">
        <v>2208</v>
      </c>
      <c r="G393" s="26" t="s">
        <v>181</v>
      </c>
      <c r="H393" s="7"/>
      <c r="I393" s="8"/>
      <c r="J393" s="8"/>
      <c r="K393" s="8"/>
      <c r="M393" s="8"/>
    </row>
    <row r="394" spans="1:13" s="9" customFormat="1" ht="11.25" customHeight="1" x14ac:dyDescent="0.2">
      <c r="A394" s="14">
        <v>29</v>
      </c>
      <c r="B394" s="22">
        <v>64906</v>
      </c>
      <c r="C394" s="16" t="s">
        <v>267</v>
      </c>
      <c r="D394" s="28">
        <v>1</v>
      </c>
      <c r="E394" s="30" t="s">
        <v>737</v>
      </c>
      <c r="F394" s="25" t="s">
        <v>2208</v>
      </c>
      <c r="G394" s="26" t="s">
        <v>151</v>
      </c>
      <c r="H394" s="7"/>
      <c r="I394" s="8"/>
      <c r="J394" s="8"/>
      <c r="K394" s="8"/>
      <c r="M394" s="8"/>
    </row>
    <row r="395" spans="1:13" s="9" customFormat="1" ht="11.25" customHeight="1" x14ac:dyDescent="0.2">
      <c r="A395" s="14">
        <v>30</v>
      </c>
      <c r="B395" s="22">
        <v>64926</v>
      </c>
      <c r="C395" s="16" t="s">
        <v>267</v>
      </c>
      <c r="D395" s="17">
        <v>1</v>
      </c>
      <c r="E395" s="30" t="s">
        <v>216</v>
      </c>
      <c r="F395" s="25" t="s">
        <v>2208</v>
      </c>
      <c r="G395" s="26" t="s">
        <v>153</v>
      </c>
      <c r="H395" s="7"/>
      <c r="I395" s="8"/>
      <c r="J395" s="8"/>
      <c r="K395" s="8"/>
      <c r="M395" s="8"/>
    </row>
    <row r="396" spans="1:13" s="9" customFormat="1" ht="11.25" customHeight="1" x14ac:dyDescent="0.2">
      <c r="A396" s="14">
        <v>22</v>
      </c>
      <c r="B396" s="22">
        <v>64708</v>
      </c>
      <c r="C396" s="37" t="s">
        <v>760</v>
      </c>
      <c r="D396" s="17">
        <v>1</v>
      </c>
      <c r="E396" s="30" t="s">
        <v>84</v>
      </c>
      <c r="F396" s="31" t="s">
        <v>2210</v>
      </c>
      <c r="G396" s="26" t="s">
        <v>740</v>
      </c>
      <c r="H396" s="7"/>
      <c r="I396" s="8"/>
      <c r="J396" s="8"/>
      <c r="K396" s="8"/>
      <c r="M396" s="8"/>
    </row>
    <row r="397" spans="1:13" s="9" customFormat="1" ht="11.25" customHeight="1" x14ac:dyDescent="0.2">
      <c r="A397" s="14">
        <v>30</v>
      </c>
      <c r="B397" s="22">
        <v>64925</v>
      </c>
      <c r="C397" s="16" t="s">
        <v>901</v>
      </c>
      <c r="D397" s="17">
        <v>1</v>
      </c>
      <c r="E397" s="30" t="s">
        <v>902</v>
      </c>
      <c r="F397" s="31" t="s">
        <v>2210</v>
      </c>
      <c r="G397" s="26" t="s">
        <v>199</v>
      </c>
      <c r="H397" s="7"/>
      <c r="I397" s="8"/>
      <c r="J397" s="8"/>
      <c r="K397" s="8"/>
      <c r="M397" s="8"/>
    </row>
    <row r="398" spans="1:13" s="9" customFormat="1" ht="11.25" customHeight="1" x14ac:dyDescent="0.2">
      <c r="A398" s="14">
        <v>8</v>
      </c>
      <c r="B398" s="22">
        <v>64311</v>
      </c>
      <c r="C398" s="23" t="s">
        <v>441</v>
      </c>
      <c r="D398" s="15">
        <v>1</v>
      </c>
      <c r="E398" s="30" t="s">
        <v>437</v>
      </c>
      <c r="F398" s="31" t="s">
        <v>2210</v>
      </c>
      <c r="G398" s="26" t="s">
        <v>151</v>
      </c>
      <c r="H398" s="7"/>
      <c r="I398" s="8"/>
      <c r="J398" s="8"/>
      <c r="K398" s="8"/>
      <c r="M398" s="8"/>
    </row>
    <row r="399" spans="1:13" s="9" customFormat="1" ht="11.25" customHeight="1" x14ac:dyDescent="0.2">
      <c r="A399" s="14">
        <v>13</v>
      </c>
      <c r="B399" s="22">
        <v>64454</v>
      </c>
      <c r="C399" s="23" t="s">
        <v>441</v>
      </c>
      <c r="D399" s="17">
        <v>1</v>
      </c>
      <c r="E399" s="30" t="s">
        <v>502</v>
      </c>
      <c r="F399" s="31" t="s">
        <v>2210</v>
      </c>
      <c r="G399" s="26" t="s">
        <v>151</v>
      </c>
      <c r="H399" s="7"/>
      <c r="I399" s="8"/>
      <c r="J399" s="8"/>
      <c r="K399" s="8"/>
      <c r="M399" s="8"/>
    </row>
    <row r="400" spans="1:13" s="9" customFormat="1" ht="11.25" customHeight="1" x14ac:dyDescent="0.2">
      <c r="A400" s="14">
        <v>15</v>
      </c>
      <c r="B400" s="22">
        <v>64511</v>
      </c>
      <c r="C400" s="23" t="s">
        <v>441</v>
      </c>
      <c r="D400" s="17">
        <v>1</v>
      </c>
      <c r="E400" s="24" t="s">
        <v>454</v>
      </c>
      <c r="F400" s="31" t="s">
        <v>2210</v>
      </c>
      <c r="G400" s="26" t="s">
        <v>151</v>
      </c>
      <c r="H400" s="7"/>
      <c r="I400" s="8"/>
      <c r="J400" s="8"/>
      <c r="K400" s="8"/>
      <c r="M400" s="8"/>
    </row>
    <row r="401" spans="1:13" s="9" customFormat="1" ht="11.25" customHeight="1" x14ac:dyDescent="0.2">
      <c r="A401" s="14">
        <v>21</v>
      </c>
      <c r="B401" s="22">
        <v>64659</v>
      </c>
      <c r="C401" s="23" t="s">
        <v>441</v>
      </c>
      <c r="D401" s="17">
        <v>1</v>
      </c>
      <c r="E401" s="30" t="s">
        <v>577</v>
      </c>
      <c r="F401" s="31" t="s">
        <v>2210</v>
      </c>
      <c r="G401" s="26" t="s">
        <v>105</v>
      </c>
      <c r="H401" s="7"/>
      <c r="I401" s="8"/>
      <c r="J401" s="8"/>
      <c r="K401" s="8"/>
      <c r="M401" s="8"/>
    </row>
    <row r="402" spans="1:13" s="9" customFormat="1" ht="11.25" customHeight="1" x14ac:dyDescent="0.2">
      <c r="A402" s="14">
        <v>11</v>
      </c>
      <c r="B402" s="22" t="s">
        <v>910</v>
      </c>
      <c r="C402" s="27" t="s">
        <v>911</v>
      </c>
      <c r="D402" s="17">
        <v>1</v>
      </c>
      <c r="E402" s="30" t="s">
        <v>172</v>
      </c>
      <c r="F402" s="31" t="s">
        <v>2208</v>
      </c>
      <c r="G402" s="26" t="s">
        <v>910</v>
      </c>
      <c r="H402" s="7"/>
      <c r="I402" s="8"/>
      <c r="J402" s="8"/>
      <c r="K402" s="8"/>
      <c r="M402" s="8"/>
    </row>
    <row r="403" spans="1:13" s="9" customFormat="1" ht="11.25" customHeight="1" x14ac:dyDescent="0.2">
      <c r="A403" s="14">
        <v>11</v>
      </c>
      <c r="B403" s="22" t="s">
        <v>910</v>
      </c>
      <c r="C403" s="16" t="s">
        <v>912</v>
      </c>
      <c r="D403" s="17">
        <v>1</v>
      </c>
      <c r="E403" s="30" t="s">
        <v>172</v>
      </c>
      <c r="F403" s="31" t="s">
        <v>2208</v>
      </c>
      <c r="G403" s="26" t="s">
        <v>910</v>
      </c>
      <c r="H403" s="7"/>
      <c r="I403" s="8"/>
      <c r="J403" s="8"/>
      <c r="K403" s="8"/>
      <c r="M403" s="8"/>
    </row>
    <row r="404" spans="1:13" s="9" customFormat="1" ht="11.25" customHeight="1" x14ac:dyDescent="0.2">
      <c r="A404" s="14">
        <v>1</v>
      </c>
      <c r="B404" s="22">
        <v>64119</v>
      </c>
      <c r="C404" s="37" t="s">
        <v>96</v>
      </c>
      <c r="D404" s="15">
        <v>1</v>
      </c>
      <c r="E404" s="24" t="s">
        <v>152</v>
      </c>
      <c r="F404" s="25" t="s">
        <v>2208</v>
      </c>
      <c r="G404" s="26" t="s">
        <v>153</v>
      </c>
      <c r="H404" s="7"/>
      <c r="I404" s="8"/>
      <c r="J404" s="8"/>
      <c r="K404" s="8"/>
      <c r="M404" s="8"/>
    </row>
    <row r="405" spans="1:13" s="9" customFormat="1" ht="11.25" customHeight="1" x14ac:dyDescent="0.2">
      <c r="A405" s="14">
        <v>1</v>
      </c>
      <c r="B405" s="22">
        <v>64084</v>
      </c>
      <c r="C405" s="23" t="s">
        <v>96</v>
      </c>
      <c r="D405" s="22">
        <v>1</v>
      </c>
      <c r="E405" s="24" t="s">
        <v>93</v>
      </c>
      <c r="F405" s="25" t="s">
        <v>2208</v>
      </c>
      <c r="G405" s="26" t="s">
        <v>94</v>
      </c>
      <c r="H405" s="7"/>
      <c r="I405" s="8"/>
      <c r="J405" s="8"/>
      <c r="K405" s="8"/>
      <c r="M405" s="8"/>
    </row>
    <row r="406" spans="1:13" s="9" customFormat="1" ht="11.25" customHeight="1" x14ac:dyDescent="0.2">
      <c r="A406" s="14">
        <v>1</v>
      </c>
      <c r="B406" s="22">
        <v>64085</v>
      </c>
      <c r="C406" s="23" t="s">
        <v>96</v>
      </c>
      <c r="D406" s="22">
        <v>1</v>
      </c>
      <c r="E406" s="24" t="s">
        <v>97</v>
      </c>
      <c r="F406" s="25" t="s">
        <v>2208</v>
      </c>
      <c r="G406" s="26" t="s">
        <v>94</v>
      </c>
      <c r="H406" s="7"/>
      <c r="I406" s="8"/>
      <c r="J406" s="8"/>
      <c r="K406" s="8"/>
      <c r="M406" s="8"/>
    </row>
    <row r="407" spans="1:13" s="9" customFormat="1" ht="11.25" customHeight="1" x14ac:dyDescent="0.2">
      <c r="A407" s="14">
        <v>2</v>
      </c>
      <c r="B407" s="22">
        <v>64132</v>
      </c>
      <c r="C407" s="23" t="s">
        <v>96</v>
      </c>
      <c r="D407" s="22">
        <v>1</v>
      </c>
      <c r="E407" s="24" t="s">
        <v>179</v>
      </c>
      <c r="F407" s="25" t="s">
        <v>2208</v>
      </c>
      <c r="G407" s="26" t="s">
        <v>168</v>
      </c>
      <c r="H407" s="7"/>
      <c r="I407" s="8"/>
      <c r="J407" s="8"/>
      <c r="K407" s="8"/>
      <c r="M407" s="8"/>
    </row>
    <row r="408" spans="1:13" s="9" customFormat="1" ht="11.25" customHeight="1" x14ac:dyDescent="0.2">
      <c r="A408" s="14">
        <v>2</v>
      </c>
      <c r="B408" s="22">
        <v>64133</v>
      </c>
      <c r="C408" s="37" t="s">
        <v>96</v>
      </c>
      <c r="D408" s="15">
        <v>1</v>
      </c>
      <c r="E408" s="24" t="s">
        <v>180</v>
      </c>
      <c r="F408" s="25" t="s">
        <v>2208</v>
      </c>
      <c r="G408" s="26" t="s">
        <v>181</v>
      </c>
      <c r="H408" s="7"/>
      <c r="I408" s="8"/>
      <c r="J408" s="8"/>
      <c r="K408" s="8"/>
      <c r="M408" s="8"/>
    </row>
    <row r="409" spans="1:13" s="9" customFormat="1" ht="11.25" customHeight="1" x14ac:dyDescent="0.2">
      <c r="A409" s="14">
        <v>4</v>
      </c>
      <c r="B409" s="22">
        <v>64191</v>
      </c>
      <c r="C409" s="37" t="s">
        <v>96</v>
      </c>
      <c r="D409" s="15">
        <v>1</v>
      </c>
      <c r="E409" s="24" t="s">
        <v>283</v>
      </c>
      <c r="F409" s="25" t="s">
        <v>2208</v>
      </c>
      <c r="G409" s="26" t="s">
        <v>181</v>
      </c>
      <c r="H409" s="7"/>
      <c r="I409" s="8"/>
      <c r="J409" s="8"/>
      <c r="K409" s="8"/>
      <c r="M409" s="8"/>
    </row>
    <row r="410" spans="1:13" s="9" customFormat="1" ht="11.25" customHeight="1" x14ac:dyDescent="0.2">
      <c r="A410" s="14">
        <v>5</v>
      </c>
      <c r="B410" s="22">
        <v>64215</v>
      </c>
      <c r="C410" s="37" t="s">
        <v>96</v>
      </c>
      <c r="D410" s="15">
        <v>1</v>
      </c>
      <c r="E410" s="30" t="s">
        <v>232</v>
      </c>
      <c r="F410" s="25" t="s">
        <v>2208</v>
      </c>
      <c r="G410" s="26" t="s">
        <v>168</v>
      </c>
      <c r="H410" s="7"/>
      <c r="I410" s="8"/>
      <c r="J410" s="8"/>
      <c r="K410" s="8"/>
      <c r="M410" s="8"/>
    </row>
    <row r="411" spans="1:13" s="9" customFormat="1" ht="11.25" customHeight="1" x14ac:dyDescent="0.2">
      <c r="A411" s="14">
        <v>5</v>
      </c>
      <c r="B411" s="22">
        <v>64228</v>
      </c>
      <c r="C411" s="37" t="s">
        <v>96</v>
      </c>
      <c r="D411" s="15">
        <v>1</v>
      </c>
      <c r="E411" s="30" t="s">
        <v>188</v>
      </c>
      <c r="F411" s="25" t="s">
        <v>2208</v>
      </c>
      <c r="G411" s="26" t="s">
        <v>151</v>
      </c>
      <c r="H411" s="7"/>
      <c r="I411" s="8"/>
      <c r="J411" s="8"/>
      <c r="K411" s="8"/>
      <c r="M411" s="8"/>
    </row>
    <row r="412" spans="1:13" s="9" customFormat="1" ht="11.25" customHeight="1" x14ac:dyDescent="0.2">
      <c r="A412" s="14">
        <v>6</v>
      </c>
      <c r="B412" s="22">
        <v>64263</v>
      </c>
      <c r="C412" s="37" t="s">
        <v>96</v>
      </c>
      <c r="D412" s="15">
        <v>3</v>
      </c>
      <c r="E412" s="30" t="s">
        <v>387</v>
      </c>
      <c r="F412" s="25" t="s">
        <v>2208</v>
      </c>
      <c r="G412" s="26" t="s">
        <v>388</v>
      </c>
      <c r="H412" s="7"/>
      <c r="I412" s="8"/>
      <c r="J412" s="8"/>
      <c r="K412" s="8"/>
      <c r="M412" s="8"/>
    </row>
    <row r="413" spans="1:13" s="9" customFormat="1" ht="11.25" customHeight="1" x14ac:dyDescent="0.2">
      <c r="A413" s="14">
        <v>6</v>
      </c>
      <c r="B413" s="22">
        <v>64265</v>
      </c>
      <c r="C413" s="37" t="s">
        <v>96</v>
      </c>
      <c r="D413" s="15">
        <v>1</v>
      </c>
      <c r="E413" s="30" t="s">
        <v>394</v>
      </c>
      <c r="F413" s="25" t="s">
        <v>2208</v>
      </c>
      <c r="G413" s="26" t="s">
        <v>181</v>
      </c>
      <c r="H413" s="7"/>
      <c r="I413" s="8"/>
      <c r="J413" s="8"/>
      <c r="K413" s="8"/>
      <c r="M413" s="8"/>
    </row>
    <row r="414" spans="1:13" s="9" customFormat="1" ht="11.25" customHeight="1" x14ac:dyDescent="0.2">
      <c r="A414" s="14">
        <v>7</v>
      </c>
      <c r="B414" s="36">
        <v>64304</v>
      </c>
      <c r="C414" s="23" t="s">
        <v>96</v>
      </c>
      <c r="D414" s="15">
        <v>1</v>
      </c>
      <c r="E414" s="30" t="s">
        <v>207</v>
      </c>
      <c r="F414" s="25" t="s">
        <v>2208</v>
      </c>
      <c r="G414" s="26" t="s">
        <v>168</v>
      </c>
      <c r="H414" s="7"/>
      <c r="I414" s="8"/>
      <c r="J414" s="8"/>
      <c r="K414" s="8"/>
      <c r="M414" s="8"/>
    </row>
    <row r="415" spans="1:13" s="9" customFormat="1" ht="11.25" customHeight="1" x14ac:dyDescent="0.2">
      <c r="A415" s="14">
        <v>7</v>
      </c>
      <c r="B415" s="22">
        <v>64292</v>
      </c>
      <c r="C415" s="23" t="s">
        <v>96</v>
      </c>
      <c r="D415" s="15">
        <v>1</v>
      </c>
      <c r="E415" s="30" t="s">
        <v>368</v>
      </c>
      <c r="F415" s="25" t="s">
        <v>2208</v>
      </c>
      <c r="G415" s="26" t="s">
        <v>88</v>
      </c>
      <c r="H415" s="7"/>
      <c r="I415" s="8"/>
      <c r="J415" s="8"/>
      <c r="K415" s="8"/>
      <c r="M415" s="8"/>
    </row>
    <row r="416" spans="1:13" s="9" customFormat="1" ht="11.25" customHeight="1" x14ac:dyDescent="0.2">
      <c r="A416" s="14">
        <v>8</v>
      </c>
      <c r="B416" s="22">
        <v>64307</v>
      </c>
      <c r="C416" s="23" t="s">
        <v>96</v>
      </c>
      <c r="D416" s="76">
        <v>1</v>
      </c>
      <c r="E416" s="30" t="s">
        <v>115</v>
      </c>
      <c r="F416" s="25" t="s">
        <v>2208</v>
      </c>
      <c r="G416" s="26" t="s">
        <v>153</v>
      </c>
      <c r="H416" s="7"/>
      <c r="I416" s="8"/>
      <c r="J416" s="8"/>
      <c r="K416" s="8"/>
      <c r="M416" s="8"/>
    </row>
    <row r="417" spans="1:13" s="9" customFormat="1" ht="11.25" customHeight="1" x14ac:dyDescent="0.2">
      <c r="A417" s="14">
        <v>9</v>
      </c>
      <c r="B417" s="22">
        <v>64335</v>
      </c>
      <c r="C417" s="23" t="s">
        <v>96</v>
      </c>
      <c r="D417" s="15">
        <v>1</v>
      </c>
      <c r="E417" s="30" t="s">
        <v>126</v>
      </c>
      <c r="F417" s="25" t="s">
        <v>2208</v>
      </c>
      <c r="G417" s="26" t="s">
        <v>153</v>
      </c>
      <c r="H417" s="7"/>
      <c r="I417" s="8"/>
      <c r="J417" s="8"/>
      <c r="K417" s="8"/>
      <c r="M417" s="8"/>
    </row>
    <row r="418" spans="1:13" s="9" customFormat="1" ht="11.25" customHeight="1" x14ac:dyDescent="0.2">
      <c r="A418" s="14">
        <v>9</v>
      </c>
      <c r="B418" s="22">
        <v>64334</v>
      </c>
      <c r="C418" s="23" t="s">
        <v>96</v>
      </c>
      <c r="D418" s="15">
        <v>1</v>
      </c>
      <c r="E418" s="30" t="s">
        <v>128</v>
      </c>
      <c r="F418" s="25" t="s">
        <v>2208</v>
      </c>
      <c r="G418" s="26" t="s">
        <v>181</v>
      </c>
      <c r="H418" s="7"/>
      <c r="I418" s="8"/>
      <c r="J418" s="8"/>
      <c r="K418" s="8"/>
      <c r="M418" s="8"/>
    </row>
    <row r="419" spans="1:13" s="9" customFormat="1" ht="11.25" customHeight="1" x14ac:dyDescent="0.2">
      <c r="A419" s="14">
        <v>10</v>
      </c>
      <c r="B419" s="22">
        <v>64349</v>
      </c>
      <c r="C419" s="37" t="s">
        <v>96</v>
      </c>
      <c r="D419" s="15">
        <v>1</v>
      </c>
      <c r="E419" s="30" t="s">
        <v>373</v>
      </c>
      <c r="F419" s="25" t="s">
        <v>2208</v>
      </c>
      <c r="G419" s="26" t="s">
        <v>168</v>
      </c>
      <c r="H419" s="7"/>
      <c r="I419" s="8"/>
      <c r="J419" s="8"/>
      <c r="K419" s="8"/>
      <c r="M419" s="8"/>
    </row>
    <row r="420" spans="1:13" s="9" customFormat="1" ht="11.25" customHeight="1" x14ac:dyDescent="0.2">
      <c r="A420" s="14">
        <v>10</v>
      </c>
      <c r="B420" s="22">
        <v>64350</v>
      </c>
      <c r="C420" s="37" t="s">
        <v>96</v>
      </c>
      <c r="D420" s="15">
        <v>1</v>
      </c>
      <c r="E420" s="30" t="s">
        <v>301</v>
      </c>
      <c r="F420" s="25" t="s">
        <v>2208</v>
      </c>
      <c r="G420" s="26" t="s">
        <v>168</v>
      </c>
      <c r="H420" s="7"/>
      <c r="I420" s="8"/>
      <c r="J420" s="8"/>
      <c r="K420" s="8"/>
      <c r="M420" s="8"/>
    </row>
    <row r="421" spans="1:13" s="9" customFormat="1" ht="11.25" customHeight="1" x14ac:dyDescent="0.2">
      <c r="A421" s="14">
        <v>10</v>
      </c>
      <c r="B421" s="22">
        <v>64351</v>
      </c>
      <c r="C421" s="37" t="s">
        <v>96</v>
      </c>
      <c r="D421" s="15">
        <v>1</v>
      </c>
      <c r="E421" s="30" t="s">
        <v>191</v>
      </c>
      <c r="F421" s="25" t="s">
        <v>2208</v>
      </c>
      <c r="G421" s="26" t="s">
        <v>168</v>
      </c>
      <c r="H421" s="7"/>
      <c r="I421" s="8"/>
      <c r="J421" s="8"/>
      <c r="K421" s="8"/>
      <c r="M421" s="8"/>
    </row>
    <row r="422" spans="1:13" s="9" customFormat="1" ht="11.25" customHeight="1" x14ac:dyDescent="0.2">
      <c r="A422" s="14">
        <v>12</v>
      </c>
      <c r="B422" s="15">
        <v>64428</v>
      </c>
      <c r="C422" s="37" t="s">
        <v>96</v>
      </c>
      <c r="D422" s="17">
        <v>1</v>
      </c>
      <c r="E422" s="30" t="s">
        <v>550</v>
      </c>
      <c r="F422" s="25" t="s">
        <v>2208</v>
      </c>
      <c r="G422" s="26" t="s">
        <v>153</v>
      </c>
      <c r="H422" s="7"/>
      <c r="I422" s="8"/>
      <c r="J422" s="8"/>
      <c r="K422" s="8"/>
      <c r="M422" s="8"/>
    </row>
    <row r="423" spans="1:13" s="9" customFormat="1" ht="11.25" customHeight="1" x14ac:dyDescent="0.2">
      <c r="A423" s="14">
        <v>12</v>
      </c>
      <c r="B423" s="15">
        <v>64437</v>
      </c>
      <c r="C423" s="37" t="s">
        <v>96</v>
      </c>
      <c r="D423" s="28">
        <v>1</v>
      </c>
      <c r="E423" s="30" t="s">
        <v>355</v>
      </c>
      <c r="F423" s="25" t="s">
        <v>2208</v>
      </c>
      <c r="G423" s="26" t="s">
        <v>153</v>
      </c>
      <c r="H423" s="7"/>
      <c r="I423" s="8"/>
      <c r="J423" s="8"/>
      <c r="K423" s="8"/>
      <c r="M423" s="8"/>
    </row>
    <row r="424" spans="1:13" s="9" customFormat="1" ht="11.25" customHeight="1" x14ac:dyDescent="0.2">
      <c r="A424" s="14">
        <v>12</v>
      </c>
      <c r="B424" s="15">
        <v>64433</v>
      </c>
      <c r="C424" s="37" t="s">
        <v>96</v>
      </c>
      <c r="D424" s="28">
        <v>1</v>
      </c>
      <c r="E424" s="30" t="s">
        <v>277</v>
      </c>
      <c r="F424" s="25" t="s">
        <v>2208</v>
      </c>
      <c r="G424" s="26" t="s">
        <v>157</v>
      </c>
      <c r="H424" s="7"/>
      <c r="I424" s="8"/>
      <c r="J424" s="8"/>
      <c r="K424" s="8"/>
      <c r="M424" s="8"/>
    </row>
    <row r="425" spans="1:13" s="9" customFormat="1" ht="11.25" customHeight="1" x14ac:dyDescent="0.2">
      <c r="A425" s="14">
        <v>12</v>
      </c>
      <c r="B425" s="15">
        <v>64444</v>
      </c>
      <c r="C425" s="37" t="s">
        <v>96</v>
      </c>
      <c r="D425" s="28">
        <v>1</v>
      </c>
      <c r="E425" s="30" t="s">
        <v>432</v>
      </c>
      <c r="F425" s="25" t="s">
        <v>2208</v>
      </c>
      <c r="G425" s="26" t="s">
        <v>181</v>
      </c>
      <c r="H425" s="7"/>
      <c r="I425" s="8"/>
      <c r="J425" s="8"/>
      <c r="K425" s="8"/>
      <c r="M425" s="8"/>
    </row>
    <row r="426" spans="1:13" s="9" customFormat="1" ht="11.25" customHeight="1" x14ac:dyDescent="0.2">
      <c r="A426" s="14">
        <v>13</v>
      </c>
      <c r="B426" s="15">
        <v>64453</v>
      </c>
      <c r="C426" s="37" t="s">
        <v>96</v>
      </c>
      <c r="D426" s="28">
        <v>1</v>
      </c>
      <c r="E426" s="30" t="s">
        <v>510</v>
      </c>
      <c r="F426" s="25" t="s">
        <v>2208</v>
      </c>
      <c r="G426" s="26" t="s">
        <v>168</v>
      </c>
      <c r="H426" s="7"/>
      <c r="I426" s="8"/>
      <c r="J426" s="8"/>
      <c r="K426" s="8"/>
      <c r="M426" s="8"/>
    </row>
    <row r="427" spans="1:13" s="9" customFormat="1" ht="11.25" customHeight="1" x14ac:dyDescent="0.2">
      <c r="A427" s="14">
        <v>14</v>
      </c>
      <c r="B427" s="15">
        <v>64481</v>
      </c>
      <c r="C427" s="37" t="s">
        <v>96</v>
      </c>
      <c r="D427" s="28">
        <v>1</v>
      </c>
      <c r="E427" s="24" t="s">
        <v>159</v>
      </c>
      <c r="F427" s="25" t="s">
        <v>2208</v>
      </c>
      <c r="G427" s="26" t="s">
        <v>168</v>
      </c>
      <c r="H427" s="7"/>
      <c r="I427" s="8"/>
      <c r="J427" s="8"/>
      <c r="K427" s="8"/>
      <c r="M427" s="8"/>
    </row>
    <row r="428" spans="1:13" s="9" customFormat="1" ht="11.25" customHeight="1" x14ac:dyDescent="0.2">
      <c r="A428" s="14">
        <v>14</v>
      </c>
      <c r="B428" s="15">
        <v>64482</v>
      </c>
      <c r="C428" s="37" t="s">
        <v>96</v>
      </c>
      <c r="D428" s="28">
        <v>1</v>
      </c>
      <c r="E428" s="24" t="s">
        <v>591</v>
      </c>
      <c r="F428" s="25" t="s">
        <v>2208</v>
      </c>
      <c r="G428" s="26" t="s">
        <v>168</v>
      </c>
      <c r="H428" s="7"/>
      <c r="I428" s="8"/>
      <c r="J428" s="8"/>
      <c r="K428" s="8"/>
      <c r="M428" s="8"/>
    </row>
    <row r="429" spans="1:13" s="9" customFormat="1" ht="11.25" customHeight="1" x14ac:dyDescent="0.2">
      <c r="A429" s="14">
        <v>16</v>
      </c>
      <c r="B429" s="15">
        <v>64549</v>
      </c>
      <c r="C429" s="37" t="s">
        <v>96</v>
      </c>
      <c r="D429" s="17">
        <v>1</v>
      </c>
      <c r="E429" s="24" t="s">
        <v>255</v>
      </c>
      <c r="F429" s="25" t="s">
        <v>2208</v>
      </c>
      <c r="G429" s="26" t="s">
        <v>94</v>
      </c>
      <c r="H429" s="7"/>
      <c r="I429" s="8"/>
      <c r="J429" s="8"/>
      <c r="K429" s="8"/>
      <c r="M429" s="8"/>
    </row>
    <row r="430" spans="1:13" s="9" customFormat="1" ht="11.25" customHeight="1" x14ac:dyDescent="0.2">
      <c r="A430" s="14">
        <v>17</v>
      </c>
      <c r="B430" s="15">
        <v>64572</v>
      </c>
      <c r="C430" s="37" t="s">
        <v>96</v>
      </c>
      <c r="D430" s="28">
        <v>1</v>
      </c>
      <c r="E430" s="30" t="s">
        <v>655</v>
      </c>
      <c r="F430" s="25" t="s">
        <v>2208</v>
      </c>
      <c r="G430" s="26" t="s">
        <v>153</v>
      </c>
      <c r="H430" s="7"/>
      <c r="I430" s="8"/>
      <c r="J430" s="8"/>
      <c r="K430" s="8"/>
      <c r="M430" s="8"/>
    </row>
    <row r="431" spans="1:13" s="9" customFormat="1" ht="11.25" customHeight="1" x14ac:dyDescent="0.2">
      <c r="A431" s="14">
        <v>18</v>
      </c>
      <c r="B431" s="15">
        <v>64579</v>
      </c>
      <c r="C431" s="37" t="s">
        <v>96</v>
      </c>
      <c r="D431" s="28">
        <v>1</v>
      </c>
      <c r="E431" s="30" t="s">
        <v>665</v>
      </c>
      <c r="F431" s="25" t="s">
        <v>2208</v>
      </c>
      <c r="G431" s="26" t="s">
        <v>168</v>
      </c>
      <c r="H431" s="7"/>
      <c r="I431" s="8"/>
      <c r="J431" s="8"/>
      <c r="K431" s="8"/>
      <c r="M431" s="8"/>
    </row>
    <row r="432" spans="1:13" s="9" customFormat="1" ht="11.25" customHeight="1" x14ac:dyDescent="0.2">
      <c r="A432" s="14">
        <v>18</v>
      </c>
      <c r="B432" s="15">
        <v>64585</v>
      </c>
      <c r="C432" s="37" t="s">
        <v>96</v>
      </c>
      <c r="D432" s="17">
        <v>1</v>
      </c>
      <c r="E432" s="30" t="s">
        <v>282</v>
      </c>
      <c r="F432" s="25" t="s">
        <v>2208</v>
      </c>
      <c r="G432" s="26" t="s">
        <v>153</v>
      </c>
      <c r="H432" s="7"/>
      <c r="I432" s="8"/>
      <c r="J432" s="8"/>
      <c r="K432" s="8"/>
      <c r="M432" s="8"/>
    </row>
    <row r="433" spans="1:13" s="9" customFormat="1" ht="11.25" customHeight="1" x14ac:dyDescent="0.2">
      <c r="A433" s="14">
        <v>18</v>
      </c>
      <c r="B433" s="15">
        <v>64592</v>
      </c>
      <c r="C433" s="37" t="s">
        <v>96</v>
      </c>
      <c r="D433" s="17">
        <v>1</v>
      </c>
      <c r="E433" s="30" t="s">
        <v>672</v>
      </c>
      <c r="F433" s="25" t="s">
        <v>2208</v>
      </c>
      <c r="G433" s="26" t="s">
        <v>153</v>
      </c>
      <c r="H433" s="7"/>
      <c r="I433" s="8"/>
      <c r="J433" s="8"/>
      <c r="K433" s="8"/>
      <c r="M433" s="8"/>
    </row>
    <row r="434" spans="1:13" s="9" customFormat="1" ht="11.25" customHeight="1" x14ac:dyDescent="0.2">
      <c r="A434" s="14">
        <v>18</v>
      </c>
      <c r="B434" s="15">
        <v>64596</v>
      </c>
      <c r="C434" s="37" t="s">
        <v>96</v>
      </c>
      <c r="D434" s="17">
        <v>1</v>
      </c>
      <c r="E434" s="30" t="s">
        <v>676</v>
      </c>
      <c r="F434" s="25" t="s">
        <v>2208</v>
      </c>
      <c r="G434" s="26" t="s">
        <v>153</v>
      </c>
      <c r="H434" s="7"/>
      <c r="I434" s="8"/>
      <c r="J434" s="8"/>
      <c r="K434" s="8"/>
      <c r="M434" s="8"/>
    </row>
    <row r="435" spans="1:13" s="9" customFormat="1" ht="11.25" customHeight="1" x14ac:dyDescent="0.2">
      <c r="A435" s="14">
        <v>18</v>
      </c>
      <c r="B435" s="15">
        <v>64602</v>
      </c>
      <c r="C435" s="37" t="s">
        <v>96</v>
      </c>
      <c r="D435" s="17">
        <v>1</v>
      </c>
      <c r="E435" s="18" t="s">
        <v>186</v>
      </c>
      <c r="F435" s="25" t="s">
        <v>2208</v>
      </c>
      <c r="G435" s="20" t="s">
        <v>181</v>
      </c>
      <c r="H435" s="7"/>
      <c r="I435" s="8"/>
      <c r="J435" s="8"/>
      <c r="K435" s="8"/>
      <c r="M435" s="8"/>
    </row>
    <row r="436" spans="1:13" s="9" customFormat="1" ht="11.25" customHeight="1" x14ac:dyDescent="0.2">
      <c r="A436" s="14">
        <v>18</v>
      </c>
      <c r="B436" s="15">
        <v>64604</v>
      </c>
      <c r="C436" s="37" t="s">
        <v>96</v>
      </c>
      <c r="D436" s="17">
        <v>1</v>
      </c>
      <c r="E436" s="18" t="s">
        <v>526</v>
      </c>
      <c r="F436" s="25" t="s">
        <v>2208</v>
      </c>
      <c r="G436" s="20" t="s">
        <v>151</v>
      </c>
      <c r="H436" s="7"/>
      <c r="I436" s="8"/>
      <c r="J436" s="8"/>
      <c r="K436" s="8"/>
      <c r="M436" s="8"/>
    </row>
    <row r="437" spans="1:13" s="9" customFormat="1" ht="11.25" customHeight="1" x14ac:dyDescent="0.2">
      <c r="A437" s="14">
        <v>19</v>
      </c>
      <c r="B437" s="15">
        <v>64623</v>
      </c>
      <c r="C437" s="37" t="s">
        <v>96</v>
      </c>
      <c r="D437" s="17">
        <v>1</v>
      </c>
      <c r="E437" s="18" t="s">
        <v>561</v>
      </c>
      <c r="F437" s="25" t="s">
        <v>2208</v>
      </c>
      <c r="G437" s="20" t="s">
        <v>153</v>
      </c>
      <c r="H437" s="7"/>
      <c r="I437" s="8"/>
      <c r="J437" s="8"/>
      <c r="K437" s="8"/>
      <c r="M437" s="8"/>
    </row>
    <row r="438" spans="1:13" s="9" customFormat="1" ht="11.25" customHeight="1" x14ac:dyDescent="0.2">
      <c r="A438" s="14">
        <v>19</v>
      </c>
      <c r="B438" s="15">
        <v>64628</v>
      </c>
      <c r="C438" s="37" t="s">
        <v>96</v>
      </c>
      <c r="D438" s="17">
        <v>1</v>
      </c>
      <c r="E438" s="18" t="s">
        <v>702</v>
      </c>
      <c r="F438" s="25" t="s">
        <v>2208</v>
      </c>
      <c r="G438" s="20" t="s">
        <v>88</v>
      </c>
      <c r="H438" s="7"/>
      <c r="I438" s="8"/>
      <c r="J438" s="8"/>
      <c r="K438" s="8"/>
      <c r="M438" s="8"/>
    </row>
    <row r="439" spans="1:13" s="9" customFormat="1" ht="11.25" customHeight="1" x14ac:dyDescent="0.2">
      <c r="A439" s="14">
        <v>20</v>
      </c>
      <c r="B439" s="15">
        <v>64636</v>
      </c>
      <c r="C439" s="37" t="s">
        <v>96</v>
      </c>
      <c r="D439" s="17">
        <v>1</v>
      </c>
      <c r="E439" s="18" t="s">
        <v>577</v>
      </c>
      <c r="F439" s="25" t="s">
        <v>2208</v>
      </c>
      <c r="G439" s="20" t="s">
        <v>153</v>
      </c>
      <c r="H439" s="7"/>
      <c r="I439" s="8"/>
      <c r="J439" s="8"/>
      <c r="K439" s="8"/>
      <c r="M439" s="8"/>
    </row>
    <row r="440" spans="1:13" s="9" customFormat="1" ht="11.25" customHeight="1" x14ac:dyDescent="0.2">
      <c r="A440" s="14">
        <v>20</v>
      </c>
      <c r="B440" s="15">
        <v>64651</v>
      </c>
      <c r="C440" s="37" t="s">
        <v>96</v>
      </c>
      <c r="D440" s="17">
        <v>1</v>
      </c>
      <c r="E440" s="18" t="s">
        <v>423</v>
      </c>
      <c r="F440" s="25" t="s">
        <v>2208</v>
      </c>
      <c r="G440" s="20" t="s">
        <v>88</v>
      </c>
      <c r="H440" s="7"/>
      <c r="I440" s="8"/>
      <c r="J440" s="8"/>
      <c r="K440" s="8"/>
      <c r="M440" s="8"/>
    </row>
    <row r="441" spans="1:13" s="9" customFormat="1" ht="11.25" customHeight="1" x14ac:dyDescent="0.2">
      <c r="A441" s="14">
        <v>21</v>
      </c>
      <c r="B441" s="15">
        <v>64673</v>
      </c>
      <c r="C441" s="37" t="s">
        <v>96</v>
      </c>
      <c r="D441" s="17">
        <v>1</v>
      </c>
      <c r="E441" s="18" t="s">
        <v>721</v>
      </c>
      <c r="F441" s="25" t="s">
        <v>2208</v>
      </c>
      <c r="G441" s="20" t="s">
        <v>153</v>
      </c>
      <c r="H441" s="7"/>
      <c r="I441" s="8"/>
      <c r="J441" s="8"/>
      <c r="K441" s="8"/>
      <c r="M441" s="8"/>
    </row>
    <row r="442" spans="1:13" s="9" customFormat="1" ht="11.25" customHeight="1" x14ac:dyDescent="0.2">
      <c r="A442" s="14">
        <v>21</v>
      </c>
      <c r="B442" s="15">
        <v>64687</v>
      </c>
      <c r="C442" s="37" t="s">
        <v>96</v>
      </c>
      <c r="D442" s="17">
        <v>1</v>
      </c>
      <c r="E442" s="18" t="s">
        <v>444</v>
      </c>
      <c r="F442" s="25" t="s">
        <v>2208</v>
      </c>
      <c r="G442" s="20" t="s">
        <v>181</v>
      </c>
      <c r="H442" s="7"/>
      <c r="I442" s="8"/>
      <c r="J442" s="8"/>
      <c r="K442" s="8"/>
      <c r="M442" s="8"/>
    </row>
    <row r="443" spans="1:13" s="9" customFormat="1" ht="11.25" customHeight="1" x14ac:dyDescent="0.2">
      <c r="A443" s="14">
        <v>23</v>
      </c>
      <c r="B443" s="15">
        <v>64740</v>
      </c>
      <c r="C443" s="37" t="s">
        <v>96</v>
      </c>
      <c r="D443" s="17">
        <v>1</v>
      </c>
      <c r="E443" s="18" t="s">
        <v>784</v>
      </c>
      <c r="F443" s="25" t="s">
        <v>2208</v>
      </c>
      <c r="G443" s="20" t="s">
        <v>181</v>
      </c>
      <c r="H443" s="7"/>
      <c r="I443" s="8"/>
      <c r="J443" s="8"/>
      <c r="K443" s="8"/>
      <c r="M443" s="8"/>
    </row>
    <row r="444" spans="1:13" s="9" customFormat="1" ht="11.25" customHeight="1" x14ac:dyDescent="0.2">
      <c r="A444" s="14">
        <v>24</v>
      </c>
      <c r="B444" s="15">
        <v>64747</v>
      </c>
      <c r="C444" s="37" t="s">
        <v>96</v>
      </c>
      <c r="D444" s="17">
        <v>1</v>
      </c>
      <c r="E444" s="18" t="s">
        <v>792</v>
      </c>
      <c r="F444" s="25" t="s">
        <v>2208</v>
      </c>
      <c r="G444" s="20" t="s">
        <v>153</v>
      </c>
      <c r="H444" s="7"/>
      <c r="I444" s="8"/>
      <c r="J444" s="8"/>
      <c r="K444" s="8"/>
      <c r="M444" s="8"/>
    </row>
    <row r="445" spans="1:13" s="9" customFormat="1" ht="11.25" customHeight="1" x14ac:dyDescent="0.2">
      <c r="A445" s="14">
        <v>24</v>
      </c>
      <c r="B445" s="15">
        <v>64769</v>
      </c>
      <c r="C445" s="37" t="s">
        <v>96</v>
      </c>
      <c r="D445" s="17">
        <v>1</v>
      </c>
      <c r="E445" s="18" t="s">
        <v>469</v>
      </c>
      <c r="F445" s="25" t="s">
        <v>2208</v>
      </c>
      <c r="G445" s="20" t="s">
        <v>153</v>
      </c>
      <c r="H445" s="7"/>
      <c r="I445" s="8"/>
      <c r="J445" s="8"/>
      <c r="K445" s="8"/>
      <c r="M445" s="8"/>
    </row>
    <row r="446" spans="1:13" s="9" customFormat="1" ht="11.25" customHeight="1" x14ac:dyDescent="0.2">
      <c r="A446" s="14">
        <v>24</v>
      </c>
      <c r="B446" s="15">
        <v>64770</v>
      </c>
      <c r="C446" s="37" t="s">
        <v>96</v>
      </c>
      <c r="D446" s="17">
        <v>1</v>
      </c>
      <c r="E446" s="18" t="s">
        <v>288</v>
      </c>
      <c r="F446" s="25" t="s">
        <v>2208</v>
      </c>
      <c r="G446" s="20" t="s">
        <v>153</v>
      </c>
      <c r="H446" s="7"/>
      <c r="I446" s="8"/>
      <c r="J446" s="8"/>
      <c r="K446" s="8"/>
      <c r="M446" s="8"/>
    </row>
    <row r="447" spans="1:13" s="9" customFormat="1" ht="11.25" customHeight="1" x14ac:dyDescent="0.2">
      <c r="A447" s="14">
        <v>26</v>
      </c>
      <c r="B447" s="15">
        <v>64828</v>
      </c>
      <c r="C447" s="16" t="s">
        <v>96</v>
      </c>
      <c r="D447" s="17">
        <v>1</v>
      </c>
      <c r="E447" s="18" t="s">
        <v>689</v>
      </c>
      <c r="F447" s="25" t="s">
        <v>2208</v>
      </c>
      <c r="G447" s="20" t="s">
        <v>94</v>
      </c>
      <c r="H447" s="7"/>
      <c r="I447" s="8"/>
      <c r="J447" s="8"/>
      <c r="K447" s="8"/>
      <c r="M447" s="8"/>
    </row>
    <row r="448" spans="1:13" s="9" customFormat="1" ht="11.25" customHeight="1" x14ac:dyDescent="0.2">
      <c r="A448" s="14">
        <v>27</v>
      </c>
      <c r="B448" s="15">
        <v>64834</v>
      </c>
      <c r="C448" s="16" t="s">
        <v>96</v>
      </c>
      <c r="D448" s="17">
        <v>1</v>
      </c>
      <c r="E448" s="18" t="s">
        <v>596</v>
      </c>
      <c r="F448" s="25" t="s">
        <v>2208</v>
      </c>
      <c r="G448" s="20" t="s">
        <v>88</v>
      </c>
      <c r="H448" s="7"/>
      <c r="I448" s="8"/>
      <c r="J448" s="8"/>
      <c r="K448" s="8"/>
      <c r="M448" s="8"/>
    </row>
    <row r="449" spans="1:13" s="9" customFormat="1" ht="11.25" customHeight="1" x14ac:dyDescent="0.2">
      <c r="A449" s="14">
        <v>28</v>
      </c>
      <c r="B449" s="15">
        <v>64859</v>
      </c>
      <c r="C449" s="16" t="s">
        <v>96</v>
      </c>
      <c r="D449" s="17">
        <v>1</v>
      </c>
      <c r="E449" s="18" t="s">
        <v>867</v>
      </c>
      <c r="F449" s="25" t="s">
        <v>2208</v>
      </c>
      <c r="G449" s="20" t="s">
        <v>153</v>
      </c>
      <c r="H449" s="7"/>
      <c r="I449" s="8"/>
      <c r="J449" s="8"/>
      <c r="K449" s="8"/>
      <c r="M449" s="8"/>
    </row>
    <row r="450" spans="1:13" s="9" customFormat="1" ht="11.25" customHeight="1" x14ac:dyDescent="0.2">
      <c r="A450" s="14">
        <v>28</v>
      </c>
      <c r="B450" s="15">
        <v>64876</v>
      </c>
      <c r="C450" s="16" t="s">
        <v>96</v>
      </c>
      <c r="D450" s="17">
        <v>1</v>
      </c>
      <c r="E450" s="18" t="s">
        <v>472</v>
      </c>
      <c r="F450" s="25" t="s">
        <v>2208</v>
      </c>
      <c r="G450" s="20" t="s">
        <v>153</v>
      </c>
      <c r="H450" s="7"/>
      <c r="I450" s="8"/>
      <c r="J450" s="8"/>
      <c r="K450" s="8"/>
      <c r="M450" s="8"/>
    </row>
    <row r="451" spans="1:13" s="9" customFormat="1" ht="11.25" customHeight="1" x14ac:dyDescent="0.2">
      <c r="A451" s="14">
        <v>28</v>
      </c>
      <c r="B451" s="15">
        <v>64881</v>
      </c>
      <c r="C451" s="16" t="s">
        <v>96</v>
      </c>
      <c r="D451" s="17">
        <v>1</v>
      </c>
      <c r="E451" s="18" t="s">
        <v>180</v>
      </c>
      <c r="F451" s="25" t="s">
        <v>2208</v>
      </c>
      <c r="G451" s="20" t="s">
        <v>181</v>
      </c>
      <c r="H451" s="7"/>
      <c r="I451" s="8"/>
      <c r="J451" s="8"/>
      <c r="K451" s="8"/>
      <c r="M451" s="8"/>
    </row>
    <row r="452" spans="1:13" s="9" customFormat="1" ht="11.25" customHeight="1" x14ac:dyDescent="0.2">
      <c r="A452" s="14">
        <v>28</v>
      </c>
      <c r="B452" s="15">
        <v>64863</v>
      </c>
      <c r="C452" s="16" t="s">
        <v>96</v>
      </c>
      <c r="D452" s="17">
        <v>1</v>
      </c>
      <c r="E452" s="18" t="s">
        <v>218</v>
      </c>
      <c r="F452" s="25" t="s">
        <v>2208</v>
      </c>
      <c r="G452" s="20" t="s">
        <v>88</v>
      </c>
      <c r="H452" s="7"/>
      <c r="I452" s="8"/>
      <c r="J452" s="8"/>
      <c r="K452" s="8"/>
      <c r="M452" s="8"/>
    </row>
    <row r="453" spans="1:13" s="9" customFormat="1" ht="11.25" customHeight="1" x14ac:dyDescent="0.2">
      <c r="A453" s="14">
        <v>28</v>
      </c>
      <c r="B453" s="15">
        <v>64864</v>
      </c>
      <c r="C453" s="16" t="s">
        <v>96</v>
      </c>
      <c r="D453" s="17">
        <v>1</v>
      </c>
      <c r="E453" s="18" t="s">
        <v>394</v>
      </c>
      <c r="F453" s="25" t="s">
        <v>2208</v>
      </c>
      <c r="G453" s="20" t="s">
        <v>88</v>
      </c>
      <c r="H453" s="7"/>
      <c r="I453" s="8"/>
      <c r="J453" s="8"/>
      <c r="K453" s="8"/>
      <c r="M453" s="8"/>
    </row>
    <row r="454" spans="1:13" s="9" customFormat="1" ht="11.25" customHeight="1" x14ac:dyDescent="0.2">
      <c r="A454" s="14">
        <v>29</v>
      </c>
      <c r="B454" s="15">
        <v>64902</v>
      </c>
      <c r="C454" s="16" t="s">
        <v>96</v>
      </c>
      <c r="D454" s="17">
        <v>1</v>
      </c>
      <c r="E454" s="18" t="s">
        <v>415</v>
      </c>
      <c r="F454" s="25" t="s">
        <v>2208</v>
      </c>
      <c r="G454" s="20" t="s">
        <v>151</v>
      </c>
      <c r="H454" s="7"/>
      <c r="I454" s="8"/>
      <c r="J454" s="8"/>
      <c r="K454" s="8"/>
      <c r="M454" s="8"/>
    </row>
    <row r="455" spans="1:13" s="9" customFormat="1" ht="11.25" customHeight="1" x14ac:dyDescent="0.2">
      <c r="A455" s="14">
        <v>17</v>
      </c>
      <c r="B455" s="15">
        <v>64578</v>
      </c>
      <c r="C455" s="37" t="s">
        <v>664</v>
      </c>
      <c r="D455" s="17">
        <v>1</v>
      </c>
      <c r="E455" s="18" t="s">
        <v>626</v>
      </c>
      <c r="F455" s="25" t="s">
        <v>2208</v>
      </c>
      <c r="G455" s="20" t="s">
        <v>168</v>
      </c>
      <c r="H455" s="7"/>
      <c r="I455" s="8"/>
      <c r="J455" s="8"/>
      <c r="K455" s="8"/>
      <c r="M455" s="8"/>
    </row>
    <row r="456" spans="1:13" s="9" customFormat="1" ht="11.25" customHeight="1" x14ac:dyDescent="0.2">
      <c r="A456" s="14">
        <v>21</v>
      </c>
      <c r="B456" s="15">
        <v>64676</v>
      </c>
      <c r="C456" s="37" t="s">
        <v>664</v>
      </c>
      <c r="D456" s="17">
        <v>1</v>
      </c>
      <c r="E456" s="18" t="s">
        <v>712</v>
      </c>
      <c r="F456" s="25" t="s">
        <v>2208</v>
      </c>
      <c r="G456" s="20" t="s">
        <v>153</v>
      </c>
      <c r="H456" s="7"/>
      <c r="I456" s="8"/>
      <c r="J456" s="8"/>
      <c r="K456" s="8"/>
      <c r="M456" s="8"/>
    </row>
    <row r="457" spans="1:13" s="9" customFormat="1" ht="11.25" customHeight="1" x14ac:dyDescent="0.2">
      <c r="A457" s="14">
        <v>1</v>
      </c>
      <c r="B457" s="15">
        <v>64084</v>
      </c>
      <c r="C457" s="37" t="s">
        <v>95</v>
      </c>
      <c r="D457" s="15">
        <v>1</v>
      </c>
      <c r="E457" s="80" t="s">
        <v>93</v>
      </c>
      <c r="F457" s="25" t="s">
        <v>2208</v>
      </c>
      <c r="G457" s="20" t="s">
        <v>94</v>
      </c>
      <c r="H457" s="7"/>
      <c r="I457" s="8"/>
      <c r="J457" s="8"/>
      <c r="K457" s="8"/>
      <c r="M457" s="8"/>
    </row>
    <row r="458" spans="1:13" s="9" customFormat="1" ht="11.25" customHeight="1" x14ac:dyDescent="0.2">
      <c r="A458" s="14">
        <v>1</v>
      </c>
      <c r="B458" s="15">
        <v>64085</v>
      </c>
      <c r="C458" s="37" t="s">
        <v>95</v>
      </c>
      <c r="D458" s="15">
        <v>1</v>
      </c>
      <c r="E458" s="80" t="s">
        <v>97</v>
      </c>
      <c r="F458" s="25" t="s">
        <v>2208</v>
      </c>
      <c r="G458" s="20" t="s">
        <v>94</v>
      </c>
      <c r="H458" s="7"/>
      <c r="I458" s="8"/>
      <c r="J458" s="8"/>
      <c r="K458" s="8"/>
      <c r="M458" s="8"/>
    </row>
    <row r="459" spans="1:13" s="9" customFormat="1" ht="11.25" customHeight="1" x14ac:dyDescent="0.2">
      <c r="A459" s="14">
        <v>2</v>
      </c>
      <c r="B459" s="15">
        <v>64132</v>
      </c>
      <c r="C459" s="37" t="s">
        <v>95</v>
      </c>
      <c r="D459" s="15">
        <v>1</v>
      </c>
      <c r="E459" s="80" t="s">
        <v>179</v>
      </c>
      <c r="F459" s="25" t="s">
        <v>2208</v>
      </c>
      <c r="G459" s="20" t="s">
        <v>168</v>
      </c>
      <c r="H459" s="7"/>
      <c r="I459" s="8"/>
      <c r="J459" s="8"/>
      <c r="K459" s="8"/>
      <c r="M459" s="8"/>
    </row>
    <row r="460" spans="1:13" s="9" customFormat="1" ht="11.25" customHeight="1" x14ac:dyDescent="0.2">
      <c r="A460" s="14">
        <v>2</v>
      </c>
      <c r="B460" s="15">
        <v>64149</v>
      </c>
      <c r="C460" s="37" t="s">
        <v>95</v>
      </c>
      <c r="D460" s="17">
        <v>1</v>
      </c>
      <c r="E460" s="80" t="s">
        <v>97</v>
      </c>
      <c r="F460" s="25" t="s">
        <v>2208</v>
      </c>
      <c r="G460" s="20" t="s">
        <v>153</v>
      </c>
      <c r="H460" s="7"/>
      <c r="I460" s="8"/>
      <c r="J460" s="8"/>
      <c r="K460" s="8"/>
      <c r="M460" s="8"/>
    </row>
    <row r="461" spans="1:13" s="9" customFormat="1" ht="11.25" customHeight="1" x14ac:dyDescent="0.2">
      <c r="A461" s="14">
        <v>2</v>
      </c>
      <c r="B461" s="15">
        <v>64133</v>
      </c>
      <c r="C461" s="37" t="s">
        <v>95</v>
      </c>
      <c r="D461" s="15">
        <v>1</v>
      </c>
      <c r="E461" s="80" t="s">
        <v>180</v>
      </c>
      <c r="F461" s="25" t="s">
        <v>2208</v>
      </c>
      <c r="G461" s="20" t="s">
        <v>181</v>
      </c>
      <c r="H461" s="7"/>
      <c r="I461" s="8"/>
      <c r="J461" s="8"/>
      <c r="K461" s="8"/>
      <c r="M461" s="8"/>
    </row>
    <row r="462" spans="1:13" s="9" customFormat="1" ht="11.25" customHeight="1" x14ac:dyDescent="0.2">
      <c r="A462" s="14">
        <v>4</v>
      </c>
      <c r="B462" s="15">
        <v>64191</v>
      </c>
      <c r="C462" s="37" t="s">
        <v>95</v>
      </c>
      <c r="D462" s="15">
        <v>1</v>
      </c>
      <c r="E462" s="80" t="s">
        <v>283</v>
      </c>
      <c r="F462" s="25" t="s">
        <v>2208</v>
      </c>
      <c r="G462" s="20" t="s">
        <v>181</v>
      </c>
      <c r="H462" s="7"/>
      <c r="I462" s="8"/>
      <c r="J462" s="8"/>
      <c r="K462" s="8"/>
      <c r="M462" s="8"/>
    </row>
    <row r="463" spans="1:13" s="9" customFormat="1" ht="11.25" customHeight="1" x14ac:dyDescent="0.2">
      <c r="A463" s="14">
        <v>4</v>
      </c>
      <c r="B463" s="15">
        <v>64181</v>
      </c>
      <c r="C463" s="16" t="s">
        <v>95</v>
      </c>
      <c r="D463" s="15">
        <v>1</v>
      </c>
      <c r="E463" s="80" t="s">
        <v>269</v>
      </c>
      <c r="F463" s="25" t="s">
        <v>2208</v>
      </c>
      <c r="G463" s="20" t="s">
        <v>151</v>
      </c>
      <c r="H463" s="7"/>
      <c r="I463" s="8"/>
      <c r="J463" s="8"/>
      <c r="K463" s="8"/>
      <c r="M463" s="8"/>
    </row>
    <row r="464" spans="1:13" s="9" customFormat="1" ht="11.25" customHeight="1" x14ac:dyDescent="0.2">
      <c r="A464" s="14">
        <v>5</v>
      </c>
      <c r="B464" s="15">
        <v>64215</v>
      </c>
      <c r="C464" s="37" t="s">
        <v>95</v>
      </c>
      <c r="D464" s="15">
        <v>1</v>
      </c>
      <c r="E464" s="18" t="s">
        <v>232</v>
      </c>
      <c r="F464" s="25" t="s">
        <v>2208</v>
      </c>
      <c r="G464" s="20" t="s">
        <v>168</v>
      </c>
      <c r="H464" s="7"/>
      <c r="I464" s="8"/>
      <c r="J464" s="8"/>
      <c r="K464" s="8"/>
      <c r="M464" s="8"/>
    </row>
    <row r="465" spans="1:13" s="9" customFormat="1" ht="11.25" customHeight="1" x14ac:dyDescent="0.2">
      <c r="A465" s="14">
        <v>5</v>
      </c>
      <c r="B465" s="15">
        <v>64228</v>
      </c>
      <c r="C465" s="37" t="s">
        <v>95</v>
      </c>
      <c r="D465" s="15">
        <v>1</v>
      </c>
      <c r="E465" s="18" t="s">
        <v>188</v>
      </c>
      <c r="F465" s="25" t="s">
        <v>2208</v>
      </c>
      <c r="G465" s="20" t="s">
        <v>151</v>
      </c>
      <c r="H465" s="7"/>
      <c r="I465" s="8"/>
      <c r="J465" s="8"/>
      <c r="K465" s="8"/>
      <c r="M465" s="8"/>
    </row>
    <row r="466" spans="1:13" s="9" customFormat="1" ht="11.25" customHeight="1" x14ac:dyDescent="0.2">
      <c r="A466" s="14">
        <v>6</v>
      </c>
      <c r="B466" s="15">
        <v>64263</v>
      </c>
      <c r="C466" s="37" t="s">
        <v>95</v>
      </c>
      <c r="D466" s="15">
        <v>3</v>
      </c>
      <c r="E466" s="18" t="s">
        <v>387</v>
      </c>
      <c r="F466" s="25" t="s">
        <v>2208</v>
      </c>
      <c r="G466" s="20" t="s">
        <v>388</v>
      </c>
      <c r="H466" s="7"/>
      <c r="I466" s="8"/>
      <c r="J466" s="8"/>
      <c r="K466" s="8"/>
      <c r="M466" s="8"/>
    </row>
    <row r="467" spans="1:13" s="9" customFormat="1" ht="11.25" customHeight="1" x14ac:dyDescent="0.2">
      <c r="A467" s="14">
        <v>6</v>
      </c>
      <c r="B467" s="15">
        <v>64265</v>
      </c>
      <c r="C467" s="37" t="s">
        <v>95</v>
      </c>
      <c r="D467" s="15">
        <v>1</v>
      </c>
      <c r="E467" s="18" t="s">
        <v>394</v>
      </c>
      <c r="F467" s="25" t="s">
        <v>2208</v>
      </c>
      <c r="G467" s="20" t="s">
        <v>181</v>
      </c>
      <c r="H467" s="7"/>
      <c r="I467" s="8"/>
      <c r="J467" s="8"/>
      <c r="K467" s="8"/>
      <c r="M467" s="8"/>
    </row>
    <row r="468" spans="1:13" s="9" customFormat="1" ht="11.25" customHeight="1" x14ac:dyDescent="0.2">
      <c r="A468" s="14">
        <v>7</v>
      </c>
      <c r="B468" s="76">
        <v>64304</v>
      </c>
      <c r="C468" s="37" t="s">
        <v>95</v>
      </c>
      <c r="D468" s="15">
        <v>1</v>
      </c>
      <c r="E468" s="18" t="s">
        <v>207</v>
      </c>
      <c r="F468" s="25" t="s">
        <v>2208</v>
      </c>
      <c r="G468" s="20" t="s">
        <v>168</v>
      </c>
      <c r="H468" s="7"/>
      <c r="I468" s="8"/>
      <c r="J468" s="8"/>
      <c r="K468" s="8"/>
      <c r="M468" s="8"/>
    </row>
    <row r="469" spans="1:13" s="9" customFormat="1" ht="11.25" customHeight="1" x14ac:dyDescent="0.2">
      <c r="A469" s="14">
        <v>7</v>
      </c>
      <c r="B469" s="76">
        <v>64305</v>
      </c>
      <c r="C469" s="37" t="s">
        <v>95</v>
      </c>
      <c r="D469" s="15">
        <v>1</v>
      </c>
      <c r="E469" s="18" t="s">
        <v>434</v>
      </c>
      <c r="F469" s="25" t="s">
        <v>2208</v>
      </c>
      <c r="G469" s="20" t="s">
        <v>168</v>
      </c>
      <c r="H469" s="7"/>
      <c r="I469" s="8"/>
      <c r="J469" s="8"/>
      <c r="K469" s="8"/>
      <c r="M469" s="8"/>
    </row>
    <row r="470" spans="1:13" s="9" customFormat="1" ht="11.25" customHeight="1" x14ac:dyDescent="0.2">
      <c r="A470" s="14">
        <v>7</v>
      </c>
      <c r="B470" s="15">
        <v>64292</v>
      </c>
      <c r="C470" s="37" t="s">
        <v>95</v>
      </c>
      <c r="D470" s="15">
        <v>1</v>
      </c>
      <c r="E470" s="18" t="s">
        <v>368</v>
      </c>
      <c r="F470" s="25" t="s">
        <v>2208</v>
      </c>
      <c r="G470" s="20" t="s">
        <v>88</v>
      </c>
      <c r="H470" s="7"/>
      <c r="I470" s="8"/>
      <c r="J470" s="8"/>
      <c r="K470" s="8"/>
      <c r="M470" s="8"/>
    </row>
    <row r="471" spans="1:13" s="9" customFormat="1" ht="11.25" customHeight="1" x14ac:dyDescent="0.2">
      <c r="A471" s="14">
        <v>8</v>
      </c>
      <c r="B471" s="15">
        <v>64307</v>
      </c>
      <c r="C471" s="37" t="s">
        <v>95</v>
      </c>
      <c r="D471" s="76">
        <v>1</v>
      </c>
      <c r="E471" s="18" t="s">
        <v>115</v>
      </c>
      <c r="F471" s="25" t="s">
        <v>2208</v>
      </c>
      <c r="G471" s="20" t="s">
        <v>153</v>
      </c>
      <c r="H471" s="7"/>
      <c r="I471" s="8"/>
      <c r="J471" s="8"/>
      <c r="K471" s="8"/>
      <c r="M471" s="8"/>
    </row>
    <row r="472" spans="1:13" s="9" customFormat="1" ht="11.25" customHeight="1" x14ac:dyDescent="0.2">
      <c r="A472" s="14">
        <v>8</v>
      </c>
      <c r="B472" s="15">
        <v>64308</v>
      </c>
      <c r="C472" s="37" t="s">
        <v>95</v>
      </c>
      <c r="D472" s="15">
        <v>1</v>
      </c>
      <c r="E472" s="18" t="s">
        <v>436</v>
      </c>
      <c r="F472" s="25" t="s">
        <v>2208</v>
      </c>
      <c r="G472" s="20" t="s">
        <v>153</v>
      </c>
      <c r="H472" s="7"/>
      <c r="I472" s="8"/>
      <c r="J472" s="8"/>
      <c r="K472" s="8"/>
      <c r="M472" s="8"/>
    </row>
    <row r="473" spans="1:13" s="9" customFormat="1" ht="11.25" customHeight="1" x14ac:dyDescent="0.2">
      <c r="A473" s="14">
        <v>9</v>
      </c>
      <c r="B473" s="15">
        <v>64335</v>
      </c>
      <c r="C473" s="37" t="s">
        <v>95</v>
      </c>
      <c r="D473" s="15">
        <v>1</v>
      </c>
      <c r="E473" s="18" t="s">
        <v>126</v>
      </c>
      <c r="F473" s="25" t="s">
        <v>2208</v>
      </c>
      <c r="G473" s="20" t="s">
        <v>153</v>
      </c>
      <c r="H473" s="7"/>
      <c r="I473" s="8"/>
      <c r="J473" s="8"/>
      <c r="K473" s="8"/>
      <c r="M473" s="8"/>
    </row>
    <row r="474" spans="1:13" s="9" customFormat="1" ht="11.25" customHeight="1" x14ac:dyDescent="0.2">
      <c r="A474" s="14">
        <v>9</v>
      </c>
      <c r="B474" s="15">
        <v>64334</v>
      </c>
      <c r="C474" s="37" t="s">
        <v>95</v>
      </c>
      <c r="D474" s="15">
        <v>1</v>
      </c>
      <c r="E474" s="18" t="s">
        <v>128</v>
      </c>
      <c r="F474" s="25" t="s">
        <v>2208</v>
      </c>
      <c r="G474" s="20" t="s">
        <v>181</v>
      </c>
      <c r="H474" s="7"/>
      <c r="I474" s="8"/>
      <c r="J474" s="8"/>
      <c r="K474" s="8"/>
      <c r="M474" s="8"/>
    </row>
    <row r="475" spans="1:13" s="9" customFormat="1" ht="11.25" customHeight="1" x14ac:dyDescent="0.2">
      <c r="A475" s="14">
        <v>10</v>
      </c>
      <c r="B475" s="15">
        <v>64349</v>
      </c>
      <c r="C475" s="37" t="s">
        <v>95</v>
      </c>
      <c r="D475" s="15">
        <v>1</v>
      </c>
      <c r="E475" s="18" t="s">
        <v>373</v>
      </c>
      <c r="F475" s="25" t="s">
        <v>2208</v>
      </c>
      <c r="G475" s="20" t="s">
        <v>168</v>
      </c>
      <c r="H475" s="7"/>
      <c r="I475" s="8"/>
      <c r="J475" s="8"/>
      <c r="K475" s="8"/>
      <c r="M475" s="8"/>
    </row>
    <row r="476" spans="1:13" s="9" customFormat="1" ht="11.25" customHeight="1" x14ac:dyDescent="0.2">
      <c r="A476" s="14">
        <v>10</v>
      </c>
      <c r="B476" s="15">
        <v>64350</v>
      </c>
      <c r="C476" s="37" t="s">
        <v>95</v>
      </c>
      <c r="D476" s="15">
        <v>1</v>
      </c>
      <c r="E476" s="18" t="s">
        <v>301</v>
      </c>
      <c r="F476" s="25" t="s">
        <v>2208</v>
      </c>
      <c r="G476" s="20" t="s">
        <v>168</v>
      </c>
      <c r="H476" s="7"/>
      <c r="I476" s="8"/>
      <c r="J476" s="8"/>
      <c r="K476" s="8"/>
      <c r="M476" s="8"/>
    </row>
    <row r="477" spans="1:13" s="9" customFormat="1" ht="11.25" customHeight="1" x14ac:dyDescent="0.2">
      <c r="A477" s="14">
        <v>10</v>
      </c>
      <c r="B477" s="15">
        <v>64351</v>
      </c>
      <c r="C477" s="37" t="s">
        <v>95</v>
      </c>
      <c r="D477" s="15">
        <v>1</v>
      </c>
      <c r="E477" s="18" t="s">
        <v>191</v>
      </c>
      <c r="F477" s="25" t="s">
        <v>2208</v>
      </c>
      <c r="G477" s="20" t="s">
        <v>168</v>
      </c>
      <c r="H477" s="7"/>
      <c r="I477" s="8"/>
      <c r="J477" s="8"/>
      <c r="K477" s="8"/>
      <c r="M477" s="8"/>
    </row>
    <row r="478" spans="1:13" s="9" customFormat="1" ht="11.25" customHeight="1" x14ac:dyDescent="0.2">
      <c r="A478" s="14">
        <v>10</v>
      </c>
      <c r="B478" s="15">
        <v>64352</v>
      </c>
      <c r="C478" s="37" t="s">
        <v>95</v>
      </c>
      <c r="D478" s="15">
        <v>1</v>
      </c>
      <c r="E478" s="18" t="s">
        <v>482</v>
      </c>
      <c r="F478" s="25" t="s">
        <v>2208</v>
      </c>
      <c r="G478" s="20" t="s">
        <v>168</v>
      </c>
      <c r="H478" s="7"/>
      <c r="I478" s="8"/>
      <c r="J478" s="8"/>
      <c r="K478" s="8"/>
      <c r="M478" s="8"/>
    </row>
    <row r="479" spans="1:13" s="9" customFormat="1" ht="11.25" customHeight="1" x14ac:dyDescent="0.2">
      <c r="A479" s="14">
        <v>10</v>
      </c>
      <c r="B479" s="15">
        <v>64353</v>
      </c>
      <c r="C479" s="37" t="s">
        <v>95</v>
      </c>
      <c r="D479" s="15">
        <v>1</v>
      </c>
      <c r="E479" s="18" t="s">
        <v>483</v>
      </c>
      <c r="F479" s="25" t="s">
        <v>2208</v>
      </c>
      <c r="G479" s="20" t="s">
        <v>168</v>
      </c>
      <c r="H479" s="7"/>
      <c r="I479" s="8"/>
      <c r="J479" s="8"/>
      <c r="K479" s="8"/>
      <c r="M479" s="8"/>
    </row>
    <row r="480" spans="1:13" s="9" customFormat="1" ht="11.25" customHeight="1" x14ac:dyDescent="0.2">
      <c r="A480" s="14">
        <v>10</v>
      </c>
      <c r="B480" s="15">
        <v>64355</v>
      </c>
      <c r="C480" s="37" t="s">
        <v>95</v>
      </c>
      <c r="D480" s="15">
        <v>1</v>
      </c>
      <c r="E480" s="18" t="s">
        <v>286</v>
      </c>
      <c r="F480" s="25" t="s">
        <v>2208</v>
      </c>
      <c r="G480" s="20" t="s">
        <v>168</v>
      </c>
      <c r="H480" s="7"/>
      <c r="I480" s="8"/>
      <c r="J480" s="8"/>
      <c r="K480" s="8"/>
      <c r="M480" s="8"/>
    </row>
    <row r="481" spans="1:13" s="9" customFormat="1" ht="11.25" customHeight="1" x14ac:dyDescent="0.2">
      <c r="A481" s="14">
        <v>10</v>
      </c>
      <c r="B481" s="15">
        <v>64344</v>
      </c>
      <c r="C481" s="37" t="s">
        <v>95</v>
      </c>
      <c r="D481" s="15">
        <v>1</v>
      </c>
      <c r="E481" s="18" t="s">
        <v>472</v>
      </c>
      <c r="F481" s="25" t="s">
        <v>2208</v>
      </c>
      <c r="G481" s="20" t="s">
        <v>105</v>
      </c>
      <c r="H481" s="7"/>
      <c r="I481" s="8"/>
      <c r="J481" s="8"/>
      <c r="K481" s="8"/>
      <c r="M481" s="8"/>
    </row>
    <row r="482" spans="1:13" s="9" customFormat="1" ht="11.25" customHeight="1" x14ac:dyDescent="0.2">
      <c r="A482" s="14">
        <v>11</v>
      </c>
      <c r="B482" s="15">
        <v>64402</v>
      </c>
      <c r="C482" s="37" t="s">
        <v>95</v>
      </c>
      <c r="D482" s="15">
        <v>1</v>
      </c>
      <c r="E482" s="18" t="s">
        <v>526</v>
      </c>
      <c r="F482" s="25" t="s">
        <v>2208</v>
      </c>
      <c r="G482" s="20" t="s">
        <v>168</v>
      </c>
      <c r="H482" s="7"/>
      <c r="I482" s="8"/>
      <c r="J482" s="8"/>
      <c r="K482" s="8"/>
      <c r="M482" s="8"/>
    </row>
    <row r="483" spans="1:13" s="9" customFormat="1" ht="11.25" customHeight="1" x14ac:dyDescent="0.2">
      <c r="A483" s="14">
        <v>12</v>
      </c>
      <c r="B483" s="15">
        <v>64428</v>
      </c>
      <c r="C483" s="37" t="s">
        <v>95</v>
      </c>
      <c r="D483" s="17">
        <v>1</v>
      </c>
      <c r="E483" s="18" t="s">
        <v>550</v>
      </c>
      <c r="F483" s="25" t="s">
        <v>2208</v>
      </c>
      <c r="G483" s="20" t="s">
        <v>153</v>
      </c>
      <c r="H483" s="7"/>
      <c r="I483" s="8"/>
      <c r="J483" s="8"/>
      <c r="K483" s="8"/>
      <c r="M483" s="8"/>
    </row>
    <row r="484" spans="1:13" s="9" customFormat="1" ht="11.25" customHeight="1" x14ac:dyDescent="0.2">
      <c r="A484" s="14">
        <v>12</v>
      </c>
      <c r="B484" s="15">
        <v>64430</v>
      </c>
      <c r="C484" s="37" t="s">
        <v>95</v>
      </c>
      <c r="D484" s="17">
        <v>1</v>
      </c>
      <c r="E484" s="18" t="s">
        <v>552</v>
      </c>
      <c r="F484" s="25" t="s">
        <v>2208</v>
      </c>
      <c r="G484" s="20" t="s">
        <v>153</v>
      </c>
      <c r="H484" s="7"/>
      <c r="I484" s="8"/>
      <c r="J484" s="8"/>
      <c r="K484" s="8"/>
      <c r="M484" s="8"/>
    </row>
    <row r="485" spans="1:13" s="9" customFormat="1" ht="11.25" customHeight="1" x14ac:dyDescent="0.2">
      <c r="A485" s="14">
        <v>12</v>
      </c>
      <c r="B485" s="15">
        <v>64437</v>
      </c>
      <c r="C485" s="37" t="s">
        <v>95</v>
      </c>
      <c r="D485" s="17">
        <v>1</v>
      </c>
      <c r="E485" s="18" t="s">
        <v>355</v>
      </c>
      <c r="F485" s="25" t="s">
        <v>2208</v>
      </c>
      <c r="G485" s="20" t="s">
        <v>153</v>
      </c>
      <c r="H485" s="7"/>
      <c r="I485" s="8"/>
      <c r="J485" s="8"/>
      <c r="K485" s="8"/>
      <c r="M485" s="8"/>
    </row>
    <row r="486" spans="1:13" s="9" customFormat="1" ht="11.25" customHeight="1" x14ac:dyDescent="0.2">
      <c r="A486" s="14">
        <v>12</v>
      </c>
      <c r="B486" s="15">
        <v>64433</v>
      </c>
      <c r="C486" s="37" t="s">
        <v>95</v>
      </c>
      <c r="D486" s="17">
        <v>1</v>
      </c>
      <c r="E486" s="18" t="s">
        <v>277</v>
      </c>
      <c r="F486" s="25" t="s">
        <v>2208</v>
      </c>
      <c r="G486" s="20" t="s">
        <v>157</v>
      </c>
      <c r="H486" s="7"/>
      <c r="I486" s="8"/>
      <c r="J486" s="8"/>
      <c r="K486" s="8"/>
      <c r="M486" s="8"/>
    </row>
    <row r="487" spans="1:13" s="9" customFormat="1" ht="11.25" customHeight="1" x14ac:dyDescent="0.2">
      <c r="A487" s="14">
        <v>12</v>
      </c>
      <c r="B487" s="15">
        <v>64444</v>
      </c>
      <c r="C487" s="37" t="s">
        <v>95</v>
      </c>
      <c r="D487" s="17">
        <v>1</v>
      </c>
      <c r="E487" s="18" t="s">
        <v>432</v>
      </c>
      <c r="F487" s="25" t="s">
        <v>2208</v>
      </c>
      <c r="G487" s="20" t="s">
        <v>181</v>
      </c>
      <c r="H487" s="7"/>
      <c r="I487" s="8"/>
      <c r="J487" s="8"/>
      <c r="K487" s="8"/>
      <c r="M487" s="8"/>
    </row>
    <row r="488" spans="1:13" s="9" customFormat="1" ht="11.25" customHeight="1" x14ac:dyDescent="0.2">
      <c r="A488" s="14">
        <v>13</v>
      </c>
      <c r="B488" s="15">
        <v>64453</v>
      </c>
      <c r="C488" s="37" t="s">
        <v>95</v>
      </c>
      <c r="D488" s="17">
        <v>1</v>
      </c>
      <c r="E488" s="18" t="s">
        <v>510</v>
      </c>
      <c r="F488" s="25" t="s">
        <v>2208</v>
      </c>
      <c r="G488" s="20" t="s">
        <v>168</v>
      </c>
      <c r="H488" s="7"/>
      <c r="I488" s="8"/>
      <c r="J488" s="8"/>
      <c r="K488" s="8"/>
      <c r="M488" s="8"/>
    </row>
    <row r="489" spans="1:13" s="9" customFormat="1" ht="11.25" customHeight="1" x14ac:dyDescent="0.2">
      <c r="A489" s="14">
        <v>14</v>
      </c>
      <c r="B489" s="15">
        <v>64481</v>
      </c>
      <c r="C489" s="37" t="s">
        <v>95</v>
      </c>
      <c r="D489" s="17">
        <v>1</v>
      </c>
      <c r="E489" s="80" t="s">
        <v>159</v>
      </c>
      <c r="F489" s="25" t="s">
        <v>2208</v>
      </c>
      <c r="G489" s="20" t="s">
        <v>168</v>
      </c>
      <c r="H489" s="7"/>
      <c r="I489" s="8"/>
      <c r="J489" s="8"/>
      <c r="K489" s="8"/>
      <c r="M489" s="8"/>
    </row>
    <row r="490" spans="1:13" s="9" customFormat="1" ht="11.25" customHeight="1" x14ac:dyDescent="0.2">
      <c r="A490" s="14">
        <v>14</v>
      </c>
      <c r="B490" s="15">
        <v>64482</v>
      </c>
      <c r="C490" s="37" t="s">
        <v>95</v>
      </c>
      <c r="D490" s="17">
        <v>1</v>
      </c>
      <c r="E490" s="80" t="s">
        <v>591</v>
      </c>
      <c r="F490" s="25" t="s">
        <v>2208</v>
      </c>
      <c r="G490" s="20" t="s">
        <v>168</v>
      </c>
      <c r="H490" s="7"/>
      <c r="I490" s="8"/>
      <c r="J490" s="8"/>
      <c r="K490" s="8"/>
      <c r="M490" s="8"/>
    </row>
    <row r="491" spans="1:13" s="9" customFormat="1" ht="11.25" customHeight="1" x14ac:dyDescent="0.2">
      <c r="A491" s="14">
        <v>16</v>
      </c>
      <c r="B491" s="15">
        <v>64549</v>
      </c>
      <c r="C491" s="37" t="s">
        <v>95</v>
      </c>
      <c r="D491" s="17">
        <v>1</v>
      </c>
      <c r="E491" s="80" t="s">
        <v>255</v>
      </c>
      <c r="F491" s="25" t="s">
        <v>2208</v>
      </c>
      <c r="G491" s="20" t="s">
        <v>94</v>
      </c>
      <c r="H491" s="7"/>
      <c r="I491" s="8"/>
      <c r="J491" s="8"/>
      <c r="K491" s="8"/>
      <c r="M491" s="8"/>
    </row>
    <row r="492" spans="1:13" s="9" customFormat="1" ht="11.25" customHeight="1" x14ac:dyDescent="0.2">
      <c r="A492" s="14">
        <v>17</v>
      </c>
      <c r="B492" s="15">
        <v>64572</v>
      </c>
      <c r="C492" s="37" t="s">
        <v>95</v>
      </c>
      <c r="D492" s="17">
        <v>1</v>
      </c>
      <c r="E492" s="18" t="s">
        <v>655</v>
      </c>
      <c r="F492" s="25" t="s">
        <v>2208</v>
      </c>
      <c r="G492" s="20" t="s">
        <v>153</v>
      </c>
      <c r="H492" s="7"/>
      <c r="I492" s="8"/>
      <c r="J492" s="8"/>
      <c r="K492" s="8"/>
      <c r="M492" s="8"/>
    </row>
    <row r="493" spans="1:13" s="9" customFormat="1" ht="11.25" customHeight="1" x14ac:dyDescent="0.2">
      <c r="A493" s="14">
        <v>18</v>
      </c>
      <c r="B493" s="15">
        <v>64579</v>
      </c>
      <c r="C493" s="37" t="s">
        <v>95</v>
      </c>
      <c r="D493" s="17">
        <v>1</v>
      </c>
      <c r="E493" s="18" t="s">
        <v>665</v>
      </c>
      <c r="F493" s="25" t="s">
        <v>2208</v>
      </c>
      <c r="G493" s="20" t="s">
        <v>168</v>
      </c>
      <c r="H493" s="7"/>
      <c r="I493" s="8"/>
      <c r="J493" s="8"/>
      <c r="K493" s="8"/>
      <c r="M493" s="8"/>
    </row>
    <row r="494" spans="1:13" s="9" customFormat="1" ht="11.25" customHeight="1" x14ac:dyDescent="0.2">
      <c r="A494" s="14">
        <v>18</v>
      </c>
      <c r="B494" s="15">
        <v>64585</v>
      </c>
      <c r="C494" s="37" t="s">
        <v>95</v>
      </c>
      <c r="D494" s="17">
        <v>1</v>
      </c>
      <c r="E494" s="18" t="s">
        <v>282</v>
      </c>
      <c r="F494" s="25" t="s">
        <v>2208</v>
      </c>
      <c r="G494" s="20" t="s">
        <v>153</v>
      </c>
      <c r="H494" s="7"/>
      <c r="I494" s="8"/>
      <c r="J494" s="8"/>
      <c r="K494" s="8"/>
      <c r="M494" s="8"/>
    </row>
    <row r="495" spans="1:13" s="9" customFormat="1" ht="11.25" customHeight="1" x14ac:dyDescent="0.2">
      <c r="A495" s="14">
        <v>18</v>
      </c>
      <c r="B495" s="15">
        <v>64592</v>
      </c>
      <c r="C495" s="37" t="s">
        <v>95</v>
      </c>
      <c r="D495" s="17">
        <v>1</v>
      </c>
      <c r="E495" s="18" t="s">
        <v>672</v>
      </c>
      <c r="F495" s="25" t="s">
        <v>2208</v>
      </c>
      <c r="G495" s="20" t="s">
        <v>153</v>
      </c>
      <c r="H495" s="7"/>
      <c r="I495" s="8"/>
      <c r="J495" s="8"/>
      <c r="K495" s="8"/>
      <c r="M495" s="8"/>
    </row>
    <row r="496" spans="1:13" s="9" customFormat="1" ht="11.25" customHeight="1" x14ac:dyDescent="0.2">
      <c r="A496" s="14">
        <v>18</v>
      </c>
      <c r="B496" s="15">
        <v>64596</v>
      </c>
      <c r="C496" s="37" t="s">
        <v>95</v>
      </c>
      <c r="D496" s="17">
        <v>1</v>
      </c>
      <c r="E496" s="18" t="s">
        <v>676</v>
      </c>
      <c r="F496" s="25" t="s">
        <v>2208</v>
      </c>
      <c r="G496" s="20" t="s">
        <v>153</v>
      </c>
      <c r="H496" s="7"/>
      <c r="I496" s="8"/>
      <c r="J496" s="8"/>
      <c r="K496" s="8"/>
      <c r="M496" s="8"/>
    </row>
    <row r="497" spans="1:13" s="9" customFormat="1" ht="11.25" customHeight="1" x14ac:dyDescent="0.2">
      <c r="A497" s="14">
        <v>18</v>
      </c>
      <c r="B497" s="15">
        <v>64604</v>
      </c>
      <c r="C497" s="37" t="s">
        <v>95</v>
      </c>
      <c r="D497" s="17">
        <v>1</v>
      </c>
      <c r="E497" s="18" t="s">
        <v>526</v>
      </c>
      <c r="F497" s="25" t="s">
        <v>2208</v>
      </c>
      <c r="G497" s="20" t="s">
        <v>151</v>
      </c>
      <c r="H497" s="7"/>
      <c r="I497" s="8"/>
      <c r="J497" s="8"/>
      <c r="K497" s="8"/>
      <c r="M497" s="8"/>
    </row>
    <row r="498" spans="1:13" s="9" customFormat="1" ht="11.25" customHeight="1" x14ac:dyDescent="0.2">
      <c r="A498" s="14">
        <v>19</v>
      </c>
      <c r="B498" s="15">
        <v>64623</v>
      </c>
      <c r="C498" s="37" t="s">
        <v>95</v>
      </c>
      <c r="D498" s="17">
        <v>1</v>
      </c>
      <c r="E498" s="18" t="s">
        <v>561</v>
      </c>
      <c r="F498" s="25" t="s">
        <v>2208</v>
      </c>
      <c r="G498" s="20" t="s">
        <v>153</v>
      </c>
      <c r="H498" s="7"/>
      <c r="I498" s="8"/>
      <c r="J498" s="8"/>
      <c r="K498" s="8"/>
      <c r="M498" s="8"/>
    </row>
    <row r="499" spans="1:13" s="9" customFormat="1" ht="11.25" customHeight="1" x14ac:dyDescent="0.2">
      <c r="A499" s="14">
        <v>19</v>
      </c>
      <c r="B499" s="15">
        <v>64628</v>
      </c>
      <c r="C499" s="37" t="s">
        <v>95</v>
      </c>
      <c r="D499" s="17">
        <v>1</v>
      </c>
      <c r="E499" s="18" t="s">
        <v>702</v>
      </c>
      <c r="F499" s="25" t="s">
        <v>2208</v>
      </c>
      <c r="G499" s="20" t="s">
        <v>88</v>
      </c>
      <c r="H499" s="7"/>
      <c r="I499" s="8"/>
      <c r="J499" s="8"/>
      <c r="K499" s="8"/>
      <c r="M499" s="8"/>
    </row>
    <row r="500" spans="1:13" s="9" customFormat="1" ht="11.25" customHeight="1" x14ac:dyDescent="0.2">
      <c r="A500" s="14">
        <v>20</v>
      </c>
      <c r="B500" s="15">
        <v>64636</v>
      </c>
      <c r="C500" s="37" t="s">
        <v>95</v>
      </c>
      <c r="D500" s="17">
        <v>1</v>
      </c>
      <c r="E500" s="18" t="s">
        <v>577</v>
      </c>
      <c r="F500" s="25" t="s">
        <v>2208</v>
      </c>
      <c r="G500" s="20" t="s">
        <v>153</v>
      </c>
      <c r="H500" s="7"/>
      <c r="I500" s="8"/>
      <c r="J500" s="8"/>
      <c r="K500" s="8"/>
      <c r="M500" s="8"/>
    </row>
    <row r="501" spans="1:13" s="9" customFormat="1" ht="11.25" customHeight="1" x14ac:dyDescent="0.2">
      <c r="A501" s="14">
        <v>20</v>
      </c>
      <c r="B501" s="15">
        <v>64656</v>
      </c>
      <c r="C501" s="37" t="s">
        <v>95</v>
      </c>
      <c r="D501" s="17">
        <v>1</v>
      </c>
      <c r="E501" s="18" t="s">
        <v>449</v>
      </c>
      <c r="F501" s="25" t="s">
        <v>2208</v>
      </c>
      <c r="G501" s="20" t="s">
        <v>153</v>
      </c>
      <c r="H501" s="7"/>
      <c r="I501" s="8"/>
      <c r="J501" s="8"/>
      <c r="K501" s="8"/>
      <c r="M501" s="8"/>
    </row>
    <row r="502" spans="1:13" s="9" customFormat="1" ht="11.25" customHeight="1" x14ac:dyDescent="0.2">
      <c r="A502" s="14">
        <v>20</v>
      </c>
      <c r="B502" s="15">
        <v>64646</v>
      </c>
      <c r="C502" s="37" t="s">
        <v>95</v>
      </c>
      <c r="D502" s="17">
        <v>1</v>
      </c>
      <c r="E502" s="18" t="s">
        <v>152</v>
      </c>
      <c r="F502" s="25" t="s">
        <v>2208</v>
      </c>
      <c r="G502" s="20" t="s">
        <v>88</v>
      </c>
      <c r="H502" s="7"/>
      <c r="I502" s="8"/>
      <c r="J502" s="8"/>
      <c r="K502" s="8"/>
      <c r="M502" s="8"/>
    </row>
    <row r="503" spans="1:13" s="9" customFormat="1" ht="11.25" customHeight="1" x14ac:dyDescent="0.2">
      <c r="A503" s="14">
        <v>20</v>
      </c>
      <c r="B503" s="15">
        <v>64651</v>
      </c>
      <c r="C503" s="37" t="s">
        <v>95</v>
      </c>
      <c r="D503" s="17">
        <v>1</v>
      </c>
      <c r="E503" s="18" t="s">
        <v>423</v>
      </c>
      <c r="F503" s="25" t="s">
        <v>2208</v>
      </c>
      <c r="G503" s="20" t="s">
        <v>88</v>
      </c>
      <c r="H503" s="7"/>
      <c r="I503" s="8"/>
      <c r="J503" s="8"/>
      <c r="K503" s="8"/>
      <c r="M503" s="8"/>
    </row>
    <row r="504" spans="1:13" s="9" customFormat="1" ht="11.25" customHeight="1" x14ac:dyDescent="0.2">
      <c r="A504" s="14">
        <v>21</v>
      </c>
      <c r="B504" s="15">
        <v>64673</v>
      </c>
      <c r="C504" s="37" t="s">
        <v>95</v>
      </c>
      <c r="D504" s="17">
        <v>1</v>
      </c>
      <c r="E504" s="18" t="s">
        <v>721</v>
      </c>
      <c r="F504" s="25" t="s">
        <v>2208</v>
      </c>
      <c r="G504" s="20" t="s">
        <v>153</v>
      </c>
      <c r="H504" s="7"/>
      <c r="I504" s="8"/>
      <c r="J504" s="8"/>
      <c r="K504" s="8"/>
      <c r="M504" s="8"/>
    </row>
    <row r="505" spans="1:13" s="9" customFormat="1" ht="11.25" customHeight="1" x14ac:dyDescent="0.2">
      <c r="A505" s="14">
        <v>21</v>
      </c>
      <c r="B505" s="15">
        <v>64674</v>
      </c>
      <c r="C505" s="37" t="s">
        <v>95</v>
      </c>
      <c r="D505" s="17">
        <v>1</v>
      </c>
      <c r="E505" s="18" t="s">
        <v>502</v>
      </c>
      <c r="F505" s="25" t="s">
        <v>2208</v>
      </c>
      <c r="G505" s="20" t="s">
        <v>153</v>
      </c>
      <c r="H505" s="7"/>
      <c r="I505" s="8"/>
      <c r="J505" s="8"/>
      <c r="K505" s="8"/>
      <c r="M505" s="8"/>
    </row>
    <row r="506" spans="1:13" s="9" customFormat="1" ht="11.25" customHeight="1" x14ac:dyDescent="0.2">
      <c r="A506" s="14">
        <v>21</v>
      </c>
      <c r="B506" s="15">
        <v>64675</v>
      </c>
      <c r="C506" s="37" t="s">
        <v>95</v>
      </c>
      <c r="D506" s="17">
        <v>1</v>
      </c>
      <c r="E506" s="18" t="s">
        <v>724</v>
      </c>
      <c r="F506" s="25" t="s">
        <v>2208</v>
      </c>
      <c r="G506" s="20" t="s">
        <v>153</v>
      </c>
      <c r="H506" s="7"/>
      <c r="I506" s="8"/>
      <c r="J506" s="8"/>
      <c r="K506" s="8"/>
      <c r="M506" s="8"/>
    </row>
    <row r="507" spans="1:13" s="9" customFormat="1" ht="11.25" customHeight="1" x14ac:dyDescent="0.2">
      <c r="A507" s="14">
        <v>21</v>
      </c>
      <c r="B507" s="15">
        <v>64687</v>
      </c>
      <c r="C507" s="37" t="s">
        <v>95</v>
      </c>
      <c r="D507" s="17">
        <v>1</v>
      </c>
      <c r="E507" s="18" t="s">
        <v>444</v>
      </c>
      <c r="F507" s="25" t="s">
        <v>2208</v>
      </c>
      <c r="G507" s="20" t="s">
        <v>181</v>
      </c>
      <c r="H507" s="7"/>
      <c r="I507" s="8"/>
      <c r="J507" s="8"/>
      <c r="K507" s="8"/>
      <c r="M507" s="8"/>
    </row>
    <row r="508" spans="1:13" s="9" customFormat="1" ht="11.25" customHeight="1" x14ac:dyDescent="0.2">
      <c r="A508" s="14">
        <v>22</v>
      </c>
      <c r="B508" s="15">
        <v>64725</v>
      </c>
      <c r="C508" s="37" t="s">
        <v>95</v>
      </c>
      <c r="D508" s="17">
        <v>1</v>
      </c>
      <c r="E508" s="18" t="s">
        <v>434</v>
      </c>
      <c r="F508" s="25" t="s">
        <v>2208</v>
      </c>
      <c r="G508" s="20" t="s">
        <v>94</v>
      </c>
      <c r="H508" s="7"/>
      <c r="I508" s="8"/>
      <c r="J508" s="8"/>
      <c r="K508" s="8"/>
      <c r="M508" s="8"/>
    </row>
    <row r="509" spans="1:13" s="9" customFormat="1" ht="11.25" customHeight="1" x14ac:dyDescent="0.2">
      <c r="A509" s="14">
        <v>23</v>
      </c>
      <c r="B509" s="15">
        <v>64740</v>
      </c>
      <c r="C509" s="37" t="s">
        <v>95</v>
      </c>
      <c r="D509" s="17">
        <v>1</v>
      </c>
      <c r="E509" s="18" t="s">
        <v>784</v>
      </c>
      <c r="F509" s="25" t="s">
        <v>2208</v>
      </c>
      <c r="G509" s="20" t="s">
        <v>181</v>
      </c>
      <c r="H509" s="7"/>
      <c r="I509" s="8"/>
      <c r="J509" s="8"/>
      <c r="K509" s="8"/>
      <c r="M509" s="8"/>
    </row>
    <row r="510" spans="1:13" s="9" customFormat="1" ht="11.25" customHeight="1" x14ac:dyDescent="0.2">
      <c r="A510" s="14">
        <v>24</v>
      </c>
      <c r="B510" s="15">
        <v>64747</v>
      </c>
      <c r="C510" s="37" t="s">
        <v>95</v>
      </c>
      <c r="D510" s="17">
        <v>1</v>
      </c>
      <c r="E510" s="18" t="s">
        <v>792</v>
      </c>
      <c r="F510" s="25" t="s">
        <v>2208</v>
      </c>
      <c r="G510" s="20" t="s">
        <v>153</v>
      </c>
      <c r="H510" s="7"/>
      <c r="I510" s="8"/>
      <c r="J510" s="8"/>
      <c r="K510" s="8"/>
      <c r="M510" s="8"/>
    </row>
    <row r="511" spans="1:13" s="9" customFormat="1" ht="11.25" customHeight="1" x14ac:dyDescent="0.2">
      <c r="A511" s="14">
        <v>24</v>
      </c>
      <c r="B511" s="15">
        <v>64748</v>
      </c>
      <c r="C511" s="37" t="s">
        <v>95</v>
      </c>
      <c r="D511" s="17">
        <v>1</v>
      </c>
      <c r="E511" s="18" t="s">
        <v>782</v>
      </c>
      <c r="F511" s="25" t="s">
        <v>2208</v>
      </c>
      <c r="G511" s="20" t="s">
        <v>153</v>
      </c>
      <c r="H511" s="7"/>
      <c r="I511" s="8"/>
      <c r="J511" s="8"/>
      <c r="K511" s="8"/>
      <c r="M511" s="8"/>
    </row>
    <row r="512" spans="1:13" s="9" customFormat="1" ht="11.25" customHeight="1" x14ac:dyDescent="0.2">
      <c r="A512" s="14">
        <v>24</v>
      </c>
      <c r="B512" s="15">
        <v>64769</v>
      </c>
      <c r="C512" s="37" t="s">
        <v>95</v>
      </c>
      <c r="D512" s="17">
        <v>1</v>
      </c>
      <c r="E512" s="18" t="s">
        <v>469</v>
      </c>
      <c r="F512" s="25" t="s">
        <v>2208</v>
      </c>
      <c r="G512" s="20" t="s">
        <v>153</v>
      </c>
      <c r="H512" s="7"/>
      <c r="I512" s="8"/>
      <c r="J512" s="8"/>
      <c r="K512" s="8"/>
      <c r="M512" s="8"/>
    </row>
    <row r="513" spans="1:13" s="9" customFormat="1" ht="11.25" customHeight="1" x14ac:dyDescent="0.2">
      <c r="A513" s="14">
        <v>24</v>
      </c>
      <c r="B513" s="15">
        <v>64770</v>
      </c>
      <c r="C513" s="37" t="s">
        <v>95</v>
      </c>
      <c r="D513" s="17">
        <v>1</v>
      </c>
      <c r="E513" s="18" t="s">
        <v>288</v>
      </c>
      <c r="F513" s="25" t="s">
        <v>2208</v>
      </c>
      <c r="G513" s="20" t="s">
        <v>153</v>
      </c>
      <c r="H513" s="7"/>
      <c r="I513" s="8"/>
      <c r="J513" s="8"/>
      <c r="K513" s="8"/>
      <c r="M513" s="8"/>
    </row>
    <row r="514" spans="1:13" s="9" customFormat="1" ht="11.25" customHeight="1" x14ac:dyDescent="0.2">
      <c r="A514" s="14">
        <v>25</v>
      </c>
      <c r="B514" s="15">
        <v>64787</v>
      </c>
      <c r="C514" s="37" t="s">
        <v>95</v>
      </c>
      <c r="D514" s="17">
        <v>1</v>
      </c>
      <c r="E514" s="18" t="s">
        <v>172</v>
      </c>
      <c r="F514" s="25" t="s">
        <v>2208</v>
      </c>
      <c r="G514" s="20" t="s">
        <v>153</v>
      </c>
      <c r="H514" s="7"/>
      <c r="I514" s="8"/>
      <c r="J514" s="8"/>
      <c r="K514" s="8"/>
      <c r="M514" s="8"/>
    </row>
    <row r="515" spans="1:13" s="9" customFormat="1" ht="11.25" customHeight="1" x14ac:dyDescent="0.2">
      <c r="A515" s="14">
        <v>26</v>
      </c>
      <c r="B515" s="15">
        <v>64828</v>
      </c>
      <c r="C515" s="16" t="s">
        <v>95</v>
      </c>
      <c r="D515" s="17">
        <v>1</v>
      </c>
      <c r="E515" s="18" t="s">
        <v>689</v>
      </c>
      <c r="F515" s="25" t="s">
        <v>2208</v>
      </c>
      <c r="G515" s="20" t="s">
        <v>94</v>
      </c>
      <c r="H515" s="7"/>
      <c r="I515" s="8"/>
      <c r="J515" s="8"/>
      <c r="K515" s="8"/>
      <c r="M515" s="8"/>
    </row>
    <row r="516" spans="1:13" s="9" customFormat="1" ht="11.25" customHeight="1" x14ac:dyDescent="0.2">
      <c r="A516" s="14">
        <v>27</v>
      </c>
      <c r="B516" s="15">
        <v>64834</v>
      </c>
      <c r="C516" s="16" t="s">
        <v>95</v>
      </c>
      <c r="D516" s="17">
        <v>1</v>
      </c>
      <c r="E516" s="18" t="s">
        <v>596</v>
      </c>
      <c r="F516" s="25" t="s">
        <v>2208</v>
      </c>
      <c r="G516" s="20" t="s">
        <v>88</v>
      </c>
      <c r="H516" s="7"/>
      <c r="I516" s="8"/>
      <c r="J516" s="8"/>
      <c r="K516" s="8"/>
      <c r="M516" s="8"/>
    </row>
    <row r="517" spans="1:13" s="9" customFormat="1" ht="11.25" customHeight="1" x14ac:dyDescent="0.2">
      <c r="A517" s="14">
        <v>28</v>
      </c>
      <c r="B517" s="15">
        <v>64859</v>
      </c>
      <c r="C517" s="16" t="s">
        <v>95</v>
      </c>
      <c r="D517" s="17">
        <v>1</v>
      </c>
      <c r="E517" s="18" t="s">
        <v>867</v>
      </c>
      <c r="F517" s="25" t="s">
        <v>2208</v>
      </c>
      <c r="G517" s="20" t="s">
        <v>153</v>
      </c>
      <c r="H517" s="7"/>
      <c r="I517" s="8"/>
      <c r="J517" s="8"/>
      <c r="K517" s="8"/>
      <c r="M517" s="8"/>
    </row>
    <row r="518" spans="1:13" s="9" customFormat="1" ht="11.25" customHeight="1" x14ac:dyDescent="0.2">
      <c r="A518" s="14">
        <v>28</v>
      </c>
      <c r="B518" s="15">
        <v>64871</v>
      </c>
      <c r="C518" s="16" t="s">
        <v>95</v>
      </c>
      <c r="D518" s="17">
        <v>1</v>
      </c>
      <c r="E518" s="18" t="s">
        <v>540</v>
      </c>
      <c r="F518" s="25" t="s">
        <v>2208</v>
      </c>
      <c r="G518" s="20" t="s">
        <v>153</v>
      </c>
      <c r="H518" s="7"/>
      <c r="I518" s="8"/>
      <c r="J518" s="8"/>
      <c r="K518" s="8"/>
      <c r="M518" s="8"/>
    </row>
    <row r="519" spans="1:13" s="9" customFormat="1" ht="11.25" customHeight="1" x14ac:dyDescent="0.2">
      <c r="A519" s="14">
        <v>28</v>
      </c>
      <c r="B519" s="15">
        <v>64876</v>
      </c>
      <c r="C519" s="16" t="s">
        <v>95</v>
      </c>
      <c r="D519" s="17">
        <v>1</v>
      </c>
      <c r="E519" s="18" t="s">
        <v>472</v>
      </c>
      <c r="F519" s="25" t="s">
        <v>2208</v>
      </c>
      <c r="G519" s="20" t="s">
        <v>153</v>
      </c>
      <c r="H519" s="7"/>
      <c r="I519" s="8"/>
      <c r="J519" s="8"/>
      <c r="K519" s="8"/>
      <c r="M519" s="8"/>
    </row>
    <row r="520" spans="1:13" s="9" customFormat="1" ht="11.25" customHeight="1" x14ac:dyDescent="0.2">
      <c r="A520" s="14">
        <v>28</v>
      </c>
      <c r="B520" s="15">
        <v>64881</v>
      </c>
      <c r="C520" s="16" t="s">
        <v>95</v>
      </c>
      <c r="D520" s="17">
        <v>1</v>
      </c>
      <c r="E520" s="18" t="s">
        <v>180</v>
      </c>
      <c r="F520" s="25" t="s">
        <v>2208</v>
      </c>
      <c r="G520" s="20" t="s">
        <v>181</v>
      </c>
      <c r="H520" s="7"/>
      <c r="I520" s="8"/>
      <c r="J520" s="8"/>
      <c r="K520" s="8"/>
      <c r="M520" s="8"/>
    </row>
    <row r="521" spans="1:13" s="9" customFormat="1" ht="11.25" customHeight="1" x14ac:dyDescent="0.2">
      <c r="A521" s="14">
        <v>28</v>
      </c>
      <c r="B521" s="15">
        <v>64863</v>
      </c>
      <c r="C521" s="16" t="s">
        <v>95</v>
      </c>
      <c r="D521" s="17">
        <v>1</v>
      </c>
      <c r="E521" s="18" t="s">
        <v>218</v>
      </c>
      <c r="F521" s="25" t="s">
        <v>2208</v>
      </c>
      <c r="G521" s="20" t="s">
        <v>88</v>
      </c>
      <c r="H521" s="7"/>
      <c r="I521" s="8"/>
      <c r="J521" s="8"/>
      <c r="K521" s="8"/>
      <c r="M521" s="8"/>
    </row>
    <row r="522" spans="1:13" s="9" customFormat="1" ht="11.25" customHeight="1" x14ac:dyDescent="0.2">
      <c r="A522" s="14">
        <v>28</v>
      </c>
      <c r="B522" s="15">
        <v>64864</v>
      </c>
      <c r="C522" s="16" t="s">
        <v>95</v>
      </c>
      <c r="D522" s="17">
        <v>1</v>
      </c>
      <c r="E522" s="18" t="s">
        <v>394</v>
      </c>
      <c r="F522" s="25" t="s">
        <v>2208</v>
      </c>
      <c r="G522" s="20" t="s">
        <v>88</v>
      </c>
      <c r="H522" s="7"/>
      <c r="I522" s="8"/>
      <c r="J522" s="8"/>
      <c r="K522" s="8"/>
      <c r="M522" s="8"/>
    </row>
    <row r="523" spans="1:13" s="9" customFormat="1" ht="11.25" customHeight="1" x14ac:dyDescent="0.2">
      <c r="A523" s="14">
        <v>29</v>
      </c>
      <c r="B523" s="15">
        <v>64901</v>
      </c>
      <c r="C523" s="16" t="s">
        <v>95</v>
      </c>
      <c r="D523" s="17">
        <v>1</v>
      </c>
      <c r="E523" s="18" t="s">
        <v>333</v>
      </c>
      <c r="F523" s="25" t="s">
        <v>2208</v>
      </c>
      <c r="G523" s="20" t="s">
        <v>151</v>
      </c>
      <c r="H523" s="7"/>
      <c r="I523" s="8"/>
      <c r="J523" s="8"/>
      <c r="K523" s="8"/>
      <c r="M523" s="8"/>
    </row>
    <row r="524" spans="1:13" s="9" customFormat="1" ht="11.25" customHeight="1" x14ac:dyDescent="0.2">
      <c r="A524" s="14">
        <v>29</v>
      </c>
      <c r="B524" s="15">
        <v>64902</v>
      </c>
      <c r="C524" s="16" t="s">
        <v>95</v>
      </c>
      <c r="D524" s="17">
        <v>1</v>
      </c>
      <c r="E524" s="18" t="s">
        <v>415</v>
      </c>
      <c r="F524" s="25" t="s">
        <v>2208</v>
      </c>
      <c r="G524" s="20" t="s">
        <v>151</v>
      </c>
      <c r="H524" s="7"/>
      <c r="I524" s="8"/>
      <c r="J524" s="8"/>
      <c r="K524" s="8"/>
      <c r="M524" s="8"/>
    </row>
    <row r="525" spans="1:13" s="9" customFormat="1" ht="11.25" customHeight="1" x14ac:dyDescent="0.2">
      <c r="A525" s="14">
        <v>29</v>
      </c>
      <c r="B525" s="15">
        <v>64903</v>
      </c>
      <c r="C525" s="16" t="s">
        <v>95</v>
      </c>
      <c r="D525" s="17">
        <v>1</v>
      </c>
      <c r="E525" s="18" t="s">
        <v>162</v>
      </c>
      <c r="F525" s="25" t="s">
        <v>2208</v>
      </c>
      <c r="G525" s="20" t="s">
        <v>151</v>
      </c>
      <c r="H525" s="7"/>
      <c r="I525" s="8"/>
      <c r="J525" s="8"/>
      <c r="K525" s="8"/>
      <c r="M525" s="8"/>
    </row>
    <row r="526" spans="1:13" s="9" customFormat="1" ht="11.25" customHeight="1" x14ac:dyDescent="0.2">
      <c r="A526" s="14">
        <v>30</v>
      </c>
      <c r="B526" s="15">
        <v>64927</v>
      </c>
      <c r="C526" s="16" t="s">
        <v>95</v>
      </c>
      <c r="D526" s="17">
        <v>1</v>
      </c>
      <c r="E526" s="18" t="s">
        <v>806</v>
      </c>
      <c r="F526" s="25" t="s">
        <v>2208</v>
      </c>
      <c r="G526" s="20" t="s">
        <v>153</v>
      </c>
      <c r="H526" s="7"/>
      <c r="I526" s="8"/>
      <c r="J526" s="8"/>
      <c r="K526" s="8"/>
      <c r="M526" s="8"/>
    </row>
    <row r="527" spans="1:13" s="9" customFormat="1" ht="11.25" customHeight="1" x14ac:dyDescent="0.2">
      <c r="A527" s="14">
        <v>6</v>
      </c>
      <c r="B527" s="15">
        <v>64263</v>
      </c>
      <c r="C527" s="37" t="s">
        <v>389</v>
      </c>
      <c r="D527" s="15">
        <v>1</v>
      </c>
      <c r="E527" s="18" t="s">
        <v>387</v>
      </c>
      <c r="F527" s="25" t="s">
        <v>2208</v>
      </c>
      <c r="G527" s="20" t="s">
        <v>388</v>
      </c>
      <c r="H527" s="7"/>
      <c r="I527" s="8"/>
      <c r="J527" s="8"/>
      <c r="K527" s="8"/>
      <c r="M527" s="8"/>
    </row>
    <row r="528" spans="1:13" s="9" customFormat="1" ht="11.25" customHeight="1" x14ac:dyDescent="0.2">
      <c r="A528" s="14">
        <v>6</v>
      </c>
      <c r="B528" s="15">
        <v>64266</v>
      </c>
      <c r="C528" s="37" t="s">
        <v>389</v>
      </c>
      <c r="D528" s="15">
        <v>1</v>
      </c>
      <c r="E528" s="18" t="s">
        <v>84</v>
      </c>
      <c r="F528" s="25" t="s">
        <v>2208</v>
      </c>
      <c r="G528" s="20" t="s">
        <v>88</v>
      </c>
      <c r="H528" s="7"/>
      <c r="I528" s="8"/>
      <c r="J528" s="8"/>
      <c r="K528" s="8"/>
      <c r="M528" s="8"/>
    </row>
    <row r="529" spans="1:13" s="9" customFormat="1" ht="11.25" customHeight="1" x14ac:dyDescent="0.2">
      <c r="A529" s="14">
        <v>7</v>
      </c>
      <c r="B529" s="15">
        <v>64286</v>
      </c>
      <c r="C529" s="37" t="s">
        <v>389</v>
      </c>
      <c r="D529" s="15">
        <v>1</v>
      </c>
      <c r="E529" s="18" t="s">
        <v>259</v>
      </c>
      <c r="F529" s="25" t="s">
        <v>2208</v>
      </c>
      <c r="G529" s="20" t="s">
        <v>168</v>
      </c>
      <c r="H529" s="7"/>
      <c r="I529" s="8"/>
      <c r="J529" s="8"/>
      <c r="K529" s="8"/>
      <c r="M529" s="8"/>
    </row>
    <row r="530" spans="1:13" s="9" customFormat="1" ht="11.25" customHeight="1" x14ac:dyDescent="0.2">
      <c r="A530" s="14">
        <v>7</v>
      </c>
      <c r="B530" s="15">
        <v>64283</v>
      </c>
      <c r="C530" s="37" t="s">
        <v>389</v>
      </c>
      <c r="D530" s="15">
        <v>1</v>
      </c>
      <c r="E530" s="18" t="s">
        <v>237</v>
      </c>
      <c r="F530" s="25" t="s">
        <v>2208</v>
      </c>
      <c r="G530" s="20" t="s">
        <v>88</v>
      </c>
      <c r="H530" s="7"/>
      <c r="I530" s="8"/>
      <c r="J530" s="8"/>
      <c r="K530" s="8"/>
      <c r="M530" s="8"/>
    </row>
    <row r="531" spans="1:13" s="9" customFormat="1" ht="11.25" customHeight="1" x14ac:dyDescent="0.2">
      <c r="A531" s="14">
        <v>10</v>
      </c>
      <c r="B531" s="15">
        <v>64357</v>
      </c>
      <c r="C531" s="23" t="s">
        <v>389</v>
      </c>
      <c r="D531" s="15">
        <v>1</v>
      </c>
      <c r="E531" s="18" t="s">
        <v>93</v>
      </c>
      <c r="F531" s="25" t="s">
        <v>2208</v>
      </c>
      <c r="G531" s="20" t="s">
        <v>105</v>
      </c>
      <c r="H531" s="7"/>
      <c r="I531" s="8"/>
      <c r="J531" s="8"/>
      <c r="K531" s="8"/>
      <c r="M531" s="8"/>
    </row>
    <row r="532" spans="1:13" s="9" customFormat="1" ht="11.25" customHeight="1" x14ac:dyDescent="0.2">
      <c r="A532" s="14">
        <v>10</v>
      </c>
      <c r="B532" s="15">
        <v>64370</v>
      </c>
      <c r="C532" s="23" t="s">
        <v>389</v>
      </c>
      <c r="D532" s="15">
        <v>1</v>
      </c>
      <c r="E532" s="18" t="s">
        <v>327</v>
      </c>
      <c r="F532" s="25" t="s">
        <v>2208</v>
      </c>
      <c r="G532" s="20" t="s">
        <v>88</v>
      </c>
      <c r="H532" s="7"/>
      <c r="I532" s="8"/>
      <c r="J532" s="8"/>
      <c r="K532" s="8"/>
      <c r="M532" s="8"/>
    </row>
    <row r="533" spans="1:13" s="9" customFormat="1" ht="11.25" customHeight="1" x14ac:dyDescent="0.2">
      <c r="A533" s="14">
        <v>11</v>
      </c>
      <c r="B533" s="15">
        <v>64407</v>
      </c>
      <c r="C533" s="23" t="s">
        <v>389</v>
      </c>
      <c r="D533" s="15">
        <v>1</v>
      </c>
      <c r="E533" s="18" t="s">
        <v>529</v>
      </c>
      <c r="F533" s="25" t="s">
        <v>2208</v>
      </c>
      <c r="G533" s="20" t="s">
        <v>88</v>
      </c>
      <c r="H533" s="7"/>
      <c r="I533" s="8"/>
      <c r="J533" s="8"/>
      <c r="K533" s="8"/>
      <c r="M533" s="8"/>
    </row>
    <row r="534" spans="1:13" s="9" customFormat="1" ht="11.25" customHeight="1" x14ac:dyDescent="0.2">
      <c r="A534" s="14">
        <v>14</v>
      </c>
      <c r="B534" s="15">
        <v>64502</v>
      </c>
      <c r="C534" s="23" t="s">
        <v>389</v>
      </c>
      <c r="D534" s="17">
        <v>1</v>
      </c>
      <c r="E534" s="80" t="s">
        <v>598</v>
      </c>
      <c r="F534" s="25" t="s">
        <v>2208</v>
      </c>
      <c r="G534" s="20" t="s">
        <v>168</v>
      </c>
      <c r="H534" s="7"/>
      <c r="I534" s="8"/>
      <c r="J534" s="8"/>
      <c r="K534" s="8"/>
      <c r="M534" s="8"/>
    </row>
    <row r="535" spans="1:13" s="9" customFormat="1" ht="11.25" customHeight="1" x14ac:dyDescent="0.2">
      <c r="A535" s="14">
        <v>15</v>
      </c>
      <c r="B535" s="15">
        <v>64517</v>
      </c>
      <c r="C535" s="23" t="s">
        <v>389</v>
      </c>
      <c r="D535" s="17">
        <v>1</v>
      </c>
      <c r="E535" s="80" t="s">
        <v>607</v>
      </c>
      <c r="F535" s="25" t="s">
        <v>2208</v>
      </c>
      <c r="G535" s="20" t="s">
        <v>168</v>
      </c>
      <c r="H535" s="7"/>
      <c r="I535" s="8"/>
      <c r="J535" s="8"/>
      <c r="K535" s="8"/>
      <c r="M535" s="8"/>
    </row>
    <row r="536" spans="1:13" s="9" customFormat="1" ht="11.25" customHeight="1" x14ac:dyDescent="0.2">
      <c r="A536" s="14">
        <v>15</v>
      </c>
      <c r="B536" s="15">
        <v>64531</v>
      </c>
      <c r="C536" s="23" t="s">
        <v>389</v>
      </c>
      <c r="D536" s="17">
        <v>1</v>
      </c>
      <c r="E536" s="80" t="s">
        <v>483</v>
      </c>
      <c r="F536" s="25" t="s">
        <v>2208</v>
      </c>
      <c r="G536" s="20" t="s">
        <v>151</v>
      </c>
      <c r="H536" s="7"/>
      <c r="I536" s="8"/>
      <c r="J536" s="8"/>
      <c r="K536" s="8"/>
      <c r="M536" s="8"/>
    </row>
    <row r="537" spans="1:13" s="9" customFormat="1" ht="11.25" customHeight="1" x14ac:dyDescent="0.2">
      <c r="A537" s="14">
        <v>18</v>
      </c>
      <c r="B537" s="15">
        <v>64605</v>
      </c>
      <c r="C537" s="23" t="s">
        <v>389</v>
      </c>
      <c r="D537" s="17">
        <v>1</v>
      </c>
      <c r="E537" s="18" t="s">
        <v>87</v>
      </c>
      <c r="F537" s="25" t="s">
        <v>2208</v>
      </c>
      <c r="G537" s="20" t="s">
        <v>168</v>
      </c>
      <c r="H537" s="7"/>
      <c r="I537" s="8"/>
      <c r="J537" s="8"/>
      <c r="K537" s="8"/>
      <c r="M537" s="8"/>
    </row>
    <row r="538" spans="1:13" s="9" customFormat="1" ht="11.25" customHeight="1" x14ac:dyDescent="0.2">
      <c r="A538" s="14">
        <v>22</v>
      </c>
      <c r="B538" s="15">
        <v>64709</v>
      </c>
      <c r="C538" s="23" t="s">
        <v>389</v>
      </c>
      <c r="D538" s="15">
        <v>1</v>
      </c>
      <c r="E538" s="18" t="s">
        <v>342</v>
      </c>
      <c r="F538" s="25" t="s">
        <v>2208</v>
      </c>
      <c r="G538" s="20" t="s">
        <v>168</v>
      </c>
      <c r="H538" s="7"/>
      <c r="I538" s="8"/>
      <c r="J538" s="8"/>
      <c r="K538" s="8"/>
      <c r="M538" s="8"/>
    </row>
    <row r="539" spans="1:13" s="9" customFormat="1" ht="11.25" customHeight="1" x14ac:dyDescent="0.2">
      <c r="A539" s="14">
        <v>28</v>
      </c>
      <c r="B539" s="15">
        <v>64853</v>
      </c>
      <c r="C539" s="27" t="s">
        <v>389</v>
      </c>
      <c r="D539" s="17">
        <v>1</v>
      </c>
      <c r="E539" s="18" t="s">
        <v>865</v>
      </c>
      <c r="F539" s="25" t="s">
        <v>2208</v>
      </c>
      <c r="G539" s="20" t="s">
        <v>153</v>
      </c>
      <c r="H539" s="7"/>
      <c r="I539" s="8"/>
      <c r="J539" s="8"/>
      <c r="K539" s="8"/>
      <c r="M539" s="8"/>
    </row>
    <row r="540" spans="1:13" s="9" customFormat="1" ht="11.25" customHeight="1" x14ac:dyDescent="0.2">
      <c r="A540" s="14">
        <v>6</v>
      </c>
      <c r="B540" s="15">
        <v>64263</v>
      </c>
      <c r="C540" s="23" t="s">
        <v>390</v>
      </c>
      <c r="D540" s="15">
        <v>1</v>
      </c>
      <c r="E540" s="18" t="s">
        <v>387</v>
      </c>
      <c r="F540" s="25" t="s">
        <v>2208</v>
      </c>
      <c r="G540" s="20" t="s">
        <v>388</v>
      </c>
      <c r="H540" s="7"/>
      <c r="I540" s="8"/>
      <c r="J540" s="8"/>
      <c r="K540" s="8"/>
      <c r="M540" s="8"/>
    </row>
    <row r="541" spans="1:13" s="9" customFormat="1" ht="11.25" customHeight="1" x14ac:dyDescent="0.2">
      <c r="A541" s="14">
        <v>6</v>
      </c>
      <c r="B541" s="15">
        <v>64266</v>
      </c>
      <c r="C541" s="23" t="s">
        <v>390</v>
      </c>
      <c r="D541" s="15">
        <v>1</v>
      </c>
      <c r="E541" s="18" t="s">
        <v>84</v>
      </c>
      <c r="F541" s="25" t="s">
        <v>2208</v>
      </c>
      <c r="G541" s="20" t="s">
        <v>88</v>
      </c>
      <c r="H541" s="7"/>
      <c r="I541" s="8"/>
      <c r="J541" s="8"/>
      <c r="K541" s="8"/>
      <c r="M541" s="8"/>
    </row>
    <row r="542" spans="1:13" s="9" customFormat="1" ht="11.25" customHeight="1" x14ac:dyDescent="0.2">
      <c r="A542" s="14">
        <v>7</v>
      </c>
      <c r="B542" s="15">
        <v>64286</v>
      </c>
      <c r="C542" s="23" t="s">
        <v>390</v>
      </c>
      <c r="D542" s="15">
        <v>1</v>
      </c>
      <c r="E542" s="30" t="s">
        <v>259</v>
      </c>
      <c r="F542" s="25" t="s">
        <v>2208</v>
      </c>
      <c r="G542" s="20" t="s">
        <v>168</v>
      </c>
      <c r="H542" s="7"/>
      <c r="I542" s="8"/>
      <c r="J542" s="8"/>
      <c r="K542" s="8"/>
      <c r="M542" s="8"/>
    </row>
    <row r="543" spans="1:13" s="9" customFormat="1" ht="11.25" customHeight="1" x14ac:dyDescent="0.2">
      <c r="A543" s="14">
        <v>7</v>
      </c>
      <c r="B543" s="15">
        <v>64283</v>
      </c>
      <c r="C543" s="23" t="s">
        <v>390</v>
      </c>
      <c r="D543" s="15">
        <v>1</v>
      </c>
      <c r="E543" s="30" t="s">
        <v>237</v>
      </c>
      <c r="F543" s="25" t="s">
        <v>2208</v>
      </c>
      <c r="G543" s="20" t="s">
        <v>88</v>
      </c>
      <c r="H543" s="7"/>
      <c r="I543" s="8"/>
      <c r="J543" s="8"/>
      <c r="K543" s="8"/>
      <c r="M543" s="8"/>
    </row>
    <row r="544" spans="1:13" s="9" customFormat="1" ht="11.25" customHeight="1" x14ac:dyDescent="0.2">
      <c r="A544" s="14">
        <v>10</v>
      </c>
      <c r="B544" s="15">
        <v>64357</v>
      </c>
      <c r="C544" s="23" t="s">
        <v>390</v>
      </c>
      <c r="D544" s="15">
        <v>1</v>
      </c>
      <c r="E544" s="18" t="s">
        <v>93</v>
      </c>
      <c r="F544" s="25" t="s">
        <v>2208</v>
      </c>
      <c r="G544" s="20" t="s">
        <v>105</v>
      </c>
      <c r="H544" s="7"/>
      <c r="I544" s="8"/>
      <c r="J544" s="8"/>
      <c r="K544" s="8"/>
      <c r="M544" s="8"/>
    </row>
    <row r="545" spans="1:13" s="9" customFormat="1" ht="11.25" customHeight="1" x14ac:dyDescent="0.2">
      <c r="A545" s="14">
        <v>10</v>
      </c>
      <c r="B545" s="15">
        <v>64370</v>
      </c>
      <c r="C545" s="23" t="s">
        <v>390</v>
      </c>
      <c r="D545" s="22">
        <v>1</v>
      </c>
      <c r="E545" s="18" t="s">
        <v>327</v>
      </c>
      <c r="F545" s="25" t="s">
        <v>2208</v>
      </c>
      <c r="G545" s="20" t="s">
        <v>88</v>
      </c>
      <c r="H545" s="7"/>
      <c r="I545" s="8"/>
      <c r="J545" s="8"/>
      <c r="K545" s="8"/>
      <c r="M545" s="8"/>
    </row>
    <row r="546" spans="1:13" s="9" customFormat="1" ht="11.25" customHeight="1" x14ac:dyDescent="0.2">
      <c r="A546" s="14">
        <v>11</v>
      </c>
      <c r="B546" s="15">
        <v>64407</v>
      </c>
      <c r="C546" s="23" t="s">
        <v>390</v>
      </c>
      <c r="D546" s="22">
        <v>1</v>
      </c>
      <c r="E546" s="18" t="s">
        <v>529</v>
      </c>
      <c r="F546" s="25" t="s">
        <v>2208</v>
      </c>
      <c r="G546" s="20" t="s">
        <v>88</v>
      </c>
      <c r="H546" s="7"/>
      <c r="I546" s="8"/>
      <c r="J546" s="8"/>
      <c r="K546" s="8"/>
      <c r="M546" s="8"/>
    </row>
    <row r="547" spans="1:13" s="9" customFormat="1" ht="11.25" customHeight="1" x14ac:dyDescent="0.2">
      <c r="A547" s="14">
        <v>14</v>
      </c>
      <c r="B547" s="15">
        <v>64502</v>
      </c>
      <c r="C547" s="23" t="s">
        <v>390</v>
      </c>
      <c r="D547" s="28">
        <v>1</v>
      </c>
      <c r="E547" s="80" t="s">
        <v>598</v>
      </c>
      <c r="F547" s="25" t="s">
        <v>2208</v>
      </c>
      <c r="G547" s="20" t="s">
        <v>168</v>
      </c>
      <c r="H547" s="7"/>
      <c r="I547" s="8"/>
      <c r="J547" s="8"/>
      <c r="K547" s="8"/>
      <c r="M547" s="8"/>
    </row>
    <row r="548" spans="1:13" s="9" customFormat="1" ht="11.25" customHeight="1" x14ac:dyDescent="0.2">
      <c r="A548" s="14">
        <v>15</v>
      </c>
      <c r="B548" s="15">
        <v>64517</v>
      </c>
      <c r="C548" s="23" t="s">
        <v>390</v>
      </c>
      <c r="D548" s="28">
        <v>1</v>
      </c>
      <c r="E548" s="80" t="s">
        <v>607</v>
      </c>
      <c r="F548" s="25" t="s">
        <v>2208</v>
      </c>
      <c r="G548" s="20" t="s">
        <v>168</v>
      </c>
      <c r="H548" s="7"/>
      <c r="I548" s="8"/>
      <c r="J548" s="8"/>
      <c r="K548" s="8"/>
      <c r="M548" s="8"/>
    </row>
    <row r="549" spans="1:13" s="9" customFormat="1" ht="11.25" customHeight="1" x14ac:dyDescent="0.2">
      <c r="A549" s="14">
        <v>15</v>
      </c>
      <c r="B549" s="15">
        <v>64531</v>
      </c>
      <c r="C549" s="23" t="s">
        <v>390</v>
      </c>
      <c r="D549" s="28">
        <v>1</v>
      </c>
      <c r="E549" s="80" t="s">
        <v>483</v>
      </c>
      <c r="F549" s="25" t="s">
        <v>2208</v>
      </c>
      <c r="G549" s="20" t="s">
        <v>151</v>
      </c>
      <c r="H549" s="7"/>
      <c r="I549" s="8"/>
      <c r="J549" s="8"/>
      <c r="K549" s="8"/>
      <c r="M549" s="8"/>
    </row>
    <row r="550" spans="1:13" s="9" customFormat="1" ht="11.25" customHeight="1" x14ac:dyDescent="0.2">
      <c r="A550" s="14">
        <v>18</v>
      </c>
      <c r="B550" s="15">
        <v>64605</v>
      </c>
      <c r="C550" s="23" t="s">
        <v>390</v>
      </c>
      <c r="D550" s="28">
        <v>1</v>
      </c>
      <c r="E550" s="18" t="s">
        <v>87</v>
      </c>
      <c r="F550" s="25" t="s">
        <v>2208</v>
      </c>
      <c r="G550" s="20" t="s">
        <v>168</v>
      </c>
      <c r="H550" s="7"/>
      <c r="I550" s="8"/>
      <c r="J550" s="8"/>
      <c r="K550" s="8"/>
      <c r="M550" s="8"/>
    </row>
    <row r="551" spans="1:13" s="9" customFormat="1" ht="11.25" customHeight="1" x14ac:dyDescent="0.2">
      <c r="A551" s="14">
        <v>22</v>
      </c>
      <c r="B551" s="15">
        <v>64709</v>
      </c>
      <c r="C551" s="23" t="s">
        <v>390</v>
      </c>
      <c r="D551" s="28">
        <v>1</v>
      </c>
      <c r="E551" s="18" t="s">
        <v>342</v>
      </c>
      <c r="F551" s="25" t="s">
        <v>2208</v>
      </c>
      <c r="G551" s="20" t="s">
        <v>168</v>
      </c>
      <c r="H551" s="7"/>
      <c r="I551" s="8"/>
      <c r="J551" s="8"/>
      <c r="K551" s="8"/>
      <c r="M551" s="8"/>
    </row>
    <row r="552" spans="1:13" s="9" customFormat="1" ht="11.25" customHeight="1" x14ac:dyDescent="0.2">
      <c r="A552" s="14">
        <v>28</v>
      </c>
      <c r="B552" s="15">
        <v>64853</v>
      </c>
      <c r="C552" s="27" t="s">
        <v>390</v>
      </c>
      <c r="D552" s="28">
        <v>1</v>
      </c>
      <c r="E552" s="18" t="s">
        <v>865</v>
      </c>
      <c r="F552" s="25" t="s">
        <v>2208</v>
      </c>
      <c r="G552" s="20" t="s">
        <v>153</v>
      </c>
      <c r="H552" s="7"/>
      <c r="I552" s="8"/>
      <c r="J552" s="8"/>
      <c r="K552" s="8"/>
      <c r="M552" s="8"/>
    </row>
    <row r="553" spans="1:13" s="9" customFormat="1" ht="11.25" customHeight="1" x14ac:dyDescent="0.2">
      <c r="A553" s="14">
        <v>6</v>
      </c>
      <c r="B553" s="15">
        <v>64263</v>
      </c>
      <c r="C553" s="23" t="s">
        <v>391</v>
      </c>
      <c r="D553" s="22">
        <v>1</v>
      </c>
      <c r="E553" s="18" t="s">
        <v>387</v>
      </c>
      <c r="F553" s="25" t="s">
        <v>2208</v>
      </c>
      <c r="G553" s="20" t="s">
        <v>388</v>
      </c>
      <c r="H553" s="7"/>
      <c r="I553" s="8"/>
      <c r="J553" s="8"/>
      <c r="K553" s="8"/>
      <c r="M553" s="8"/>
    </row>
    <row r="554" spans="1:13" s="9" customFormat="1" ht="11.25" customHeight="1" x14ac:dyDescent="0.2">
      <c r="A554" s="14">
        <v>6</v>
      </c>
      <c r="B554" s="15">
        <v>64266</v>
      </c>
      <c r="C554" s="23" t="s">
        <v>391</v>
      </c>
      <c r="D554" s="22">
        <v>1</v>
      </c>
      <c r="E554" s="18" t="s">
        <v>84</v>
      </c>
      <c r="F554" s="25" t="s">
        <v>2208</v>
      </c>
      <c r="G554" s="20" t="s">
        <v>88</v>
      </c>
      <c r="H554" s="7"/>
      <c r="I554" s="8"/>
      <c r="J554" s="8"/>
      <c r="K554" s="8"/>
      <c r="M554" s="8"/>
    </row>
    <row r="555" spans="1:13" s="9" customFormat="1" ht="11.25" customHeight="1" x14ac:dyDescent="0.2">
      <c r="A555" s="14">
        <v>7</v>
      </c>
      <c r="B555" s="15">
        <v>64286</v>
      </c>
      <c r="C555" s="23" t="s">
        <v>391</v>
      </c>
      <c r="D555" s="22">
        <v>1</v>
      </c>
      <c r="E555" s="18" t="s">
        <v>259</v>
      </c>
      <c r="F555" s="25" t="s">
        <v>2208</v>
      </c>
      <c r="G555" s="20" t="s">
        <v>168</v>
      </c>
      <c r="H555" s="7"/>
      <c r="I555" s="8"/>
      <c r="J555" s="8"/>
      <c r="K555" s="8"/>
      <c r="M555" s="8"/>
    </row>
    <row r="556" spans="1:13" s="9" customFormat="1" ht="11.25" customHeight="1" x14ac:dyDescent="0.2">
      <c r="A556" s="14">
        <v>7</v>
      </c>
      <c r="B556" s="15">
        <v>64283</v>
      </c>
      <c r="C556" s="23" t="s">
        <v>391</v>
      </c>
      <c r="D556" s="22">
        <v>1</v>
      </c>
      <c r="E556" s="18" t="s">
        <v>237</v>
      </c>
      <c r="F556" s="25" t="s">
        <v>2208</v>
      </c>
      <c r="G556" s="20" t="s">
        <v>88</v>
      </c>
      <c r="H556" s="7"/>
      <c r="I556" s="8"/>
      <c r="J556" s="8"/>
      <c r="K556" s="8"/>
      <c r="M556" s="8"/>
    </row>
    <row r="557" spans="1:13" s="9" customFormat="1" ht="11.25" customHeight="1" x14ac:dyDescent="0.2">
      <c r="A557" s="14">
        <v>8</v>
      </c>
      <c r="B557" s="15">
        <v>64309</v>
      </c>
      <c r="C557" s="37" t="s">
        <v>391</v>
      </c>
      <c r="D557" s="22">
        <v>1</v>
      </c>
      <c r="E557" s="18" t="s">
        <v>342</v>
      </c>
      <c r="F557" s="25" t="s">
        <v>2208</v>
      </c>
      <c r="G557" s="20" t="s">
        <v>153</v>
      </c>
      <c r="H557" s="7"/>
      <c r="I557" s="8"/>
      <c r="J557" s="8"/>
      <c r="K557" s="8"/>
      <c r="M557" s="8"/>
    </row>
    <row r="558" spans="1:13" s="9" customFormat="1" ht="11.25" customHeight="1" x14ac:dyDescent="0.2">
      <c r="A558" s="14">
        <v>10</v>
      </c>
      <c r="B558" s="15">
        <v>64357</v>
      </c>
      <c r="C558" s="23" t="s">
        <v>391</v>
      </c>
      <c r="D558" s="22">
        <v>1</v>
      </c>
      <c r="E558" s="18" t="s">
        <v>93</v>
      </c>
      <c r="F558" s="25" t="s">
        <v>2208</v>
      </c>
      <c r="G558" s="20" t="s">
        <v>105</v>
      </c>
      <c r="H558" s="7"/>
      <c r="I558" s="8"/>
      <c r="J558" s="8"/>
      <c r="K558" s="8"/>
      <c r="M558" s="8"/>
    </row>
    <row r="559" spans="1:13" s="9" customFormat="1" ht="11.25" customHeight="1" x14ac:dyDescent="0.2">
      <c r="A559" s="14">
        <v>10</v>
      </c>
      <c r="B559" s="15">
        <v>64370</v>
      </c>
      <c r="C559" s="23" t="s">
        <v>391</v>
      </c>
      <c r="D559" s="22">
        <v>1</v>
      </c>
      <c r="E559" s="18" t="s">
        <v>327</v>
      </c>
      <c r="F559" s="25" t="s">
        <v>2208</v>
      </c>
      <c r="G559" s="20" t="s">
        <v>88</v>
      </c>
      <c r="H559" s="7"/>
      <c r="I559" s="8"/>
      <c r="J559" s="8"/>
      <c r="K559" s="8"/>
      <c r="M559" s="8"/>
    </row>
    <row r="560" spans="1:13" s="9" customFormat="1" ht="11.25" customHeight="1" x14ac:dyDescent="0.2">
      <c r="A560" s="14">
        <v>11</v>
      </c>
      <c r="B560" s="15">
        <v>64407</v>
      </c>
      <c r="C560" s="37" t="s">
        <v>391</v>
      </c>
      <c r="D560" s="15">
        <v>1</v>
      </c>
      <c r="E560" s="18" t="s">
        <v>529</v>
      </c>
      <c r="F560" s="25" t="s">
        <v>2208</v>
      </c>
      <c r="G560" s="20" t="s">
        <v>88</v>
      </c>
      <c r="H560" s="7"/>
      <c r="I560" s="8"/>
      <c r="J560" s="8"/>
      <c r="K560" s="8"/>
      <c r="M560" s="8"/>
    </row>
    <row r="561" spans="1:13" s="9" customFormat="1" ht="11.25" customHeight="1" x14ac:dyDescent="0.2">
      <c r="A561" s="14">
        <v>14</v>
      </c>
      <c r="B561" s="15">
        <v>64502</v>
      </c>
      <c r="C561" s="23" t="s">
        <v>391</v>
      </c>
      <c r="D561" s="17">
        <v>1</v>
      </c>
      <c r="E561" s="80" t="s">
        <v>598</v>
      </c>
      <c r="F561" s="25" t="s">
        <v>2208</v>
      </c>
      <c r="G561" s="20" t="s">
        <v>168</v>
      </c>
      <c r="H561" s="7"/>
      <c r="I561" s="8"/>
      <c r="J561" s="8"/>
      <c r="K561" s="8"/>
      <c r="M561" s="8"/>
    </row>
    <row r="562" spans="1:13" s="9" customFormat="1" ht="11.25" customHeight="1" x14ac:dyDescent="0.2">
      <c r="A562" s="14">
        <v>15</v>
      </c>
      <c r="B562" s="15">
        <v>64517</v>
      </c>
      <c r="C562" s="23" t="s">
        <v>391</v>
      </c>
      <c r="D562" s="17">
        <v>1</v>
      </c>
      <c r="E562" s="80" t="s">
        <v>607</v>
      </c>
      <c r="F562" s="25" t="s">
        <v>2208</v>
      </c>
      <c r="G562" s="20" t="s">
        <v>168</v>
      </c>
      <c r="H562" s="7"/>
      <c r="I562" s="8"/>
      <c r="J562" s="8"/>
      <c r="K562" s="8"/>
      <c r="M562" s="8"/>
    </row>
    <row r="563" spans="1:13" s="9" customFormat="1" ht="11.25" customHeight="1" x14ac:dyDescent="0.2">
      <c r="A563" s="14">
        <v>15</v>
      </c>
      <c r="B563" s="15">
        <v>64531</v>
      </c>
      <c r="C563" s="23" t="s">
        <v>391</v>
      </c>
      <c r="D563" s="17">
        <v>1</v>
      </c>
      <c r="E563" s="80" t="s">
        <v>483</v>
      </c>
      <c r="F563" s="25" t="s">
        <v>2208</v>
      </c>
      <c r="G563" s="20" t="s">
        <v>151</v>
      </c>
      <c r="H563" s="7"/>
      <c r="I563" s="8"/>
      <c r="J563" s="8"/>
      <c r="K563" s="8"/>
      <c r="M563" s="8"/>
    </row>
    <row r="564" spans="1:13" s="9" customFormat="1" ht="11.25" customHeight="1" x14ac:dyDescent="0.2">
      <c r="A564" s="14">
        <v>18</v>
      </c>
      <c r="B564" s="15">
        <v>64605</v>
      </c>
      <c r="C564" s="23" t="s">
        <v>391</v>
      </c>
      <c r="D564" s="28">
        <v>1</v>
      </c>
      <c r="E564" s="18" t="s">
        <v>87</v>
      </c>
      <c r="F564" s="25" t="s">
        <v>2208</v>
      </c>
      <c r="G564" s="20" t="s">
        <v>168</v>
      </c>
      <c r="H564" s="7"/>
      <c r="I564" s="8"/>
      <c r="J564" s="8"/>
      <c r="K564" s="8"/>
      <c r="M564" s="8"/>
    </row>
    <row r="565" spans="1:13" s="9" customFormat="1" ht="11.25" customHeight="1" x14ac:dyDescent="0.2">
      <c r="A565" s="14">
        <v>22</v>
      </c>
      <c r="B565" s="15">
        <v>64709</v>
      </c>
      <c r="C565" s="23" t="s">
        <v>391</v>
      </c>
      <c r="D565" s="28">
        <v>1</v>
      </c>
      <c r="E565" s="18" t="s">
        <v>342</v>
      </c>
      <c r="F565" s="25" t="s">
        <v>2208</v>
      </c>
      <c r="G565" s="20" t="s">
        <v>168</v>
      </c>
      <c r="H565" s="7"/>
      <c r="I565" s="8"/>
      <c r="J565" s="8"/>
      <c r="K565" s="8"/>
      <c r="M565" s="8"/>
    </row>
    <row r="566" spans="1:13" s="9" customFormat="1" ht="11.25" customHeight="1" x14ac:dyDescent="0.2">
      <c r="A566" s="14">
        <v>24</v>
      </c>
      <c r="B566" s="15">
        <v>64748</v>
      </c>
      <c r="C566" s="23" t="s">
        <v>391</v>
      </c>
      <c r="D566" s="28">
        <v>1</v>
      </c>
      <c r="E566" s="18" t="s">
        <v>782</v>
      </c>
      <c r="F566" s="25" t="s">
        <v>2208</v>
      </c>
      <c r="G566" s="20" t="s">
        <v>153</v>
      </c>
      <c r="H566" s="7"/>
      <c r="I566" s="8"/>
      <c r="J566" s="8"/>
      <c r="K566" s="8"/>
      <c r="M566" s="8"/>
    </row>
    <row r="567" spans="1:13" s="9" customFormat="1" ht="11.25" customHeight="1" x14ac:dyDescent="0.2">
      <c r="A567" s="14">
        <v>28</v>
      </c>
      <c r="B567" s="15">
        <v>64853</v>
      </c>
      <c r="C567" s="27" t="s">
        <v>391</v>
      </c>
      <c r="D567" s="28">
        <v>1</v>
      </c>
      <c r="E567" s="18" t="s">
        <v>865</v>
      </c>
      <c r="F567" s="25" t="s">
        <v>2208</v>
      </c>
      <c r="G567" s="20" t="s">
        <v>153</v>
      </c>
      <c r="H567" s="7"/>
      <c r="I567" s="8"/>
      <c r="J567" s="8"/>
      <c r="K567" s="8"/>
      <c r="M567" s="8"/>
    </row>
    <row r="568" spans="1:13" s="9" customFormat="1" ht="11.25" customHeight="1" x14ac:dyDescent="0.2">
      <c r="A568" s="14">
        <v>1</v>
      </c>
      <c r="B568" s="15">
        <v>64082</v>
      </c>
      <c r="C568" s="27" t="s">
        <v>86</v>
      </c>
      <c r="D568" s="28">
        <v>1</v>
      </c>
      <c r="E568" s="18" t="s">
        <v>87</v>
      </c>
      <c r="F568" s="25" t="s">
        <v>2208</v>
      </c>
      <c r="G568" s="20" t="s">
        <v>88</v>
      </c>
      <c r="H568" s="21"/>
      <c r="I568" s="8"/>
      <c r="J568" s="8"/>
      <c r="K568" s="8"/>
      <c r="M568" s="8"/>
    </row>
    <row r="569" spans="1:13" s="9" customFormat="1" ht="11.25" customHeight="1" x14ac:dyDescent="0.2">
      <c r="A569" s="14">
        <v>2</v>
      </c>
      <c r="B569" s="15">
        <v>64131</v>
      </c>
      <c r="C569" s="23" t="s">
        <v>177</v>
      </c>
      <c r="D569" s="22">
        <v>1</v>
      </c>
      <c r="E569" s="80" t="s">
        <v>178</v>
      </c>
      <c r="F569" s="25" t="s">
        <v>2208</v>
      </c>
      <c r="G569" s="20" t="s">
        <v>168</v>
      </c>
      <c r="H569" s="7"/>
      <c r="I569" s="8"/>
      <c r="J569" s="8"/>
      <c r="K569" s="8"/>
      <c r="M569" s="8"/>
    </row>
    <row r="570" spans="1:13" s="9" customFormat="1" ht="11.25" customHeight="1" x14ac:dyDescent="0.2">
      <c r="A570" s="14">
        <v>4</v>
      </c>
      <c r="B570" s="15">
        <v>64177</v>
      </c>
      <c r="C570" s="27" t="s">
        <v>177</v>
      </c>
      <c r="D570" s="22">
        <v>1</v>
      </c>
      <c r="E570" s="18" t="s">
        <v>265</v>
      </c>
      <c r="F570" s="25" t="s">
        <v>2208</v>
      </c>
      <c r="G570" s="20" t="s">
        <v>151</v>
      </c>
      <c r="H570" s="7"/>
      <c r="I570" s="8"/>
      <c r="J570" s="8"/>
      <c r="K570" s="8"/>
      <c r="M570" s="8"/>
    </row>
    <row r="571" spans="1:13" s="9" customFormat="1" ht="11.25" customHeight="1" x14ac:dyDescent="0.2">
      <c r="A571" s="14">
        <v>4</v>
      </c>
      <c r="B571" s="15">
        <v>64178</v>
      </c>
      <c r="C571" s="27" t="s">
        <v>177</v>
      </c>
      <c r="D571" s="22">
        <v>1</v>
      </c>
      <c r="E571" s="18" t="s">
        <v>257</v>
      </c>
      <c r="F571" s="25" t="s">
        <v>2208</v>
      </c>
      <c r="G571" s="20" t="s">
        <v>151</v>
      </c>
      <c r="H571" s="7"/>
      <c r="I571" s="8"/>
      <c r="J571" s="8"/>
      <c r="K571" s="8"/>
      <c r="M571" s="8"/>
    </row>
    <row r="572" spans="1:13" s="9" customFormat="1" ht="11.25" customHeight="1" x14ac:dyDescent="0.2">
      <c r="A572" s="14">
        <v>6</v>
      </c>
      <c r="B572" s="15">
        <v>64271</v>
      </c>
      <c r="C572" s="23" t="s">
        <v>177</v>
      </c>
      <c r="D572" s="22">
        <v>1</v>
      </c>
      <c r="E572" s="18" t="s">
        <v>401</v>
      </c>
      <c r="F572" s="25" t="s">
        <v>2208</v>
      </c>
      <c r="G572" s="20" t="s">
        <v>157</v>
      </c>
      <c r="H572" s="7"/>
      <c r="I572" s="8"/>
      <c r="J572" s="8"/>
      <c r="K572" s="8"/>
      <c r="M572" s="8"/>
    </row>
    <row r="573" spans="1:13" s="9" customFormat="1" ht="11.25" customHeight="1" x14ac:dyDescent="0.2">
      <c r="A573" s="14">
        <v>7</v>
      </c>
      <c r="B573" s="15">
        <v>64273</v>
      </c>
      <c r="C573" s="23" t="s">
        <v>177</v>
      </c>
      <c r="D573" s="22">
        <v>1</v>
      </c>
      <c r="E573" s="18" t="s">
        <v>410</v>
      </c>
      <c r="F573" s="25" t="s">
        <v>2208</v>
      </c>
      <c r="G573" s="20" t="s">
        <v>88</v>
      </c>
      <c r="H573" s="7"/>
      <c r="I573" s="8"/>
      <c r="J573" s="8"/>
      <c r="K573" s="8"/>
      <c r="M573" s="8"/>
    </row>
    <row r="574" spans="1:13" s="9" customFormat="1" ht="11.25" customHeight="1" x14ac:dyDescent="0.2">
      <c r="A574" s="14">
        <v>11</v>
      </c>
      <c r="B574" s="15">
        <v>64410</v>
      </c>
      <c r="C574" s="27" t="s">
        <v>177</v>
      </c>
      <c r="D574" s="22">
        <v>1</v>
      </c>
      <c r="E574" s="18" t="s">
        <v>387</v>
      </c>
      <c r="F574" s="25" t="s">
        <v>2208</v>
      </c>
      <c r="G574" s="20" t="s">
        <v>388</v>
      </c>
      <c r="H574" s="7"/>
      <c r="I574" s="8"/>
      <c r="J574" s="8"/>
      <c r="K574" s="8"/>
      <c r="M574" s="8"/>
    </row>
    <row r="575" spans="1:13" s="9" customFormat="1" ht="11.25" customHeight="1" x14ac:dyDescent="0.2">
      <c r="A575" s="14">
        <v>12</v>
      </c>
      <c r="B575" s="15">
        <v>64429</v>
      </c>
      <c r="C575" s="23" t="s">
        <v>177</v>
      </c>
      <c r="D575" s="28">
        <v>1</v>
      </c>
      <c r="E575" s="18" t="s">
        <v>551</v>
      </c>
      <c r="F575" s="25" t="s">
        <v>2208</v>
      </c>
      <c r="G575" s="20" t="s">
        <v>153</v>
      </c>
      <c r="H575" s="7"/>
      <c r="I575" s="8"/>
      <c r="J575" s="8"/>
      <c r="K575" s="8"/>
      <c r="M575" s="8"/>
    </row>
    <row r="576" spans="1:13" s="9" customFormat="1" ht="11.25" customHeight="1" x14ac:dyDescent="0.2">
      <c r="A576" s="14">
        <v>15</v>
      </c>
      <c r="B576" s="15">
        <v>64530</v>
      </c>
      <c r="C576" s="23" t="s">
        <v>177</v>
      </c>
      <c r="D576" s="28">
        <v>1</v>
      </c>
      <c r="E576" s="80" t="s">
        <v>614</v>
      </c>
      <c r="F576" s="25" t="s">
        <v>2208</v>
      </c>
      <c r="G576" s="20" t="s">
        <v>151</v>
      </c>
      <c r="H576" s="7"/>
      <c r="I576" s="8"/>
      <c r="J576" s="8"/>
      <c r="K576" s="8"/>
      <c r="M576" s="8"/>
    </row>
    <row r="577" spans="1:13" s="9" customFormat="1" ht="11.25" customHeight="1" x14ac:dyDescent="0.2">
      <c r="A577" s="14">
        <v>18</v>
      </c>
      <c r="B577" s="15">
        <v>64594</v>
      </c>
      <c r="C577" s="23" t="s">
        <v>177</v>
      </c>
      <c r="D577" s="28">
        <v>1</v>
      </c>
      <c r="E577" s="18" t="s">
        <v>674</v>
      </c>
      <c r="F577" s="25" t="s">
        <v>2208</v>
      </c>
      <c r="G577" s="20" t="s">
        <v>153</v>
      </c>
      <c r="H577" s="7"/>
      <c r="I577" s="8"/>
      <c r="J577" s="8"/>
      <c r="K577" s="8"/>
      <c r="M577" s="8"/>
    </row>
    <row r="578" spans="1:13" s="9" customFormat="1" ht="11.25" customHeight="1" x14ac:dyDescent="0.2">
      <c r="A578" s="14">
        <v>19</v>
      </c>
      <c r="B578" s="22">
        <v>64610</v>
      </c>
      <c r="C578" s="23" t="s">
        <v>177</v>
      </c>
      <c r="D578" s="28">
        <v>1</v>
      </c>
      <c r="E578" s="18" t="s">
        <v>465</v>
      </c>
      <c r="F578" s="25" t="s">
        <v>2208</v>
      </c>
      <c r="G578" s="26" t="s">
        <v>168</v>
      </c>
      <c r="H578" s="7"/>
      <c r="I578" s="8"/>
      <c r="J578" s="8"/>
      <c r="K578" s="8"/>
      <c r="M578" s="8"/>
    </row>
    <row r="579" spans="1:13" s="9" customFormat="1" ht="11.25" customHeight="1" x14ac:dyDescent="0.2">
      <c r="A579" s="14">
        <v>22</v>
      </c>
      <c r="B579" s="22">
        <v>64690</v>
      </c>
      <c r="C579" s="23" t="s">
        <v>177</v>
      </c>
      <c r="D579" s="28">
        <v>1</v>
      </c>
      <c r="E579" s="18" t="s">
        <v>745</v>
      </c>
      <c r="F579" s="25" t="s">
        <v>2208</v>
      </c>
      <c r="G579" s="26" t="s">
        <v>168</v>
      </c>
      <c r="H579" s="7"/>
      <c r="I579" s="8"/>
      <c r="J579" s="8"/>
      <c r="K579" s="8"/>
      <c r="M579" s="8"/>
    </row>
    <row r="580" spans="1:13" s="9" customFormat="1" ht="11.25" customHeight="1" x14ac:dyDescent="0.2">
      <c r="A580" s="14">
        <v>22</v>
      </c>
      <c r="B580" s="22">
        <v>64701</v>
      </c>
      <c r="C580" s="23" t="s">
        <v>177</v>
      </c>
      <c r="D580" s="28">
        <v>1</v>
      </c>
      <c r="E580" s="18" t="s">
        <v>752</v>
      </c>
      <c r="F580" s="25" t="s">
        <v>2208</v>
      </c>
      <c r="G580" s="26" t="s">
        <v>153</v>
      </c>
      <c r="H580" s="7"/>
      <c r="I580" s="8"/>
      <c r="J580" s="8"/>
      <c r="K580" s="8"/>
      <c r="M580" s="8"/>
    </row>
    <row r="581" spans="1:13" s="9" customFormat="1" ht="11.25" customHeight="1" x14ac:dyDescent="0.2">
      <c r="A581" s="14">
        <v>22</v>
      </c>
      <c r="B581" s="22">
        <v>64718</v>
      </c>
      <c r="C581" s="23" t="s">
        <v>177</v>
      </c>
      <c r="D581" s="28">
        <v>1</v>
      </c>
      <c r="E581" s="18" t="s">
        <v>347</v>
      </c>
      <c r="F581" s="25" t="s">
        <v>2208</v>
      </c>
      <c r="G581" s="26" t="s">
        <v>153</v>
      </c>
      <c r="H581" s="7"/>
      <c r="I581" s="8"/>
      <c r="J581" s="8"/>
      <c r="K581" s="8"/>
      <c r="M581" s="8"/>
    </row>
    <row r="582" spans="1:13" s="9" customFormat="1" ht="11.25" customHeight="1" x14ac:dyDescent="0.2">
      <c r="A582" s="14">
        <v>23</v>
      </c>
      <c r="B582" s="22">
        <v>64736</v>
      </c>
      <c r="C582" s="23" t="s">
        <v>177</v>
      </c>
      <c r="D582" s="28">
        <v>1</v>
      </c>
      <c r="E582" s="18" t="s">
        <v>178</v>
      </c>
      <c r="F582" s="25" t="s">
        <v>2208</v>
      </c>
      <c r="G582" s="26" t="s">
        <v>157</v>
      </c>
      <c r="H582" s="7"/>
      <c r="I582" s="8"/>
      <c r="J582" s="8"/>
      <c r="K582" s="8"/>
      <c r="M582" s="8"/>
    </row>
    <row r="583" spans="1:13" s="9" customFormat="1" ht="11.25" customHeight="1" x14ac:dyDescent="0.2">
      <c r="A583" s="14">
        <v>27</v>
      </c>
      <c r="B583" s="22">
        <v>64849</v>
      </c>
      <c r="C583" s="27" t="s">
        <v>177</v>
      </c>
      <c r="D583" s="28">
        <v>1</v>
      </c>
      <c r="E583" s="18" t="s">
        <v>860</v>
      </c>
      <c r="F583" s="25" t="s">
        <v>2208</v>
      </c>
      <c r="G583" s="26" t="s">
        <v>105</v>
      </c>
      <c r="H583" s="7"/>
      <c r="I583" s="8"/>
      <c r="J583" s="8"/>
      <c r="K583" s="8"/>
      <c r="M583" s="8"/>
    </row>
    <row r="584" spans="1:13" s="9" customFormat="1" ht="11.25" customHeight="1" x14ac:dyDescent="0.2">
      <c r="A584" s="14">
        <v>27</v>
      </c>
      <c r="B584" s="22">
        <v>64833</v>
      </c>
      <c r="C584" s="27" t="s">
        <v>177</v>
      </c>
      <c r="D584" s="28">
        <v>1</v>
      </c>
      <c r="E584" s="18" t="s">
        <v>781</v>
      </c>
      <c r="F584" s="25" t="s">
        <v>2208</v>
      </c>
      <c r="G584" s="26" t="s">
        <v>94</v>
      </c>
      <c r="H584" s="7"/>
      <c r="I584" s="8"/>
      <c r="J584" s="8"/>
      <c r="K584" s="8"/>
      <c r="M584" s="8"/>
    </row>
    <row r="585" spans="1:13" s="9" customFormat="1" ht="11.25" customHeight="1" x14ac:dyDescent="0.2">
      <c r="A585" s="14">
        <v>28</v>
      </c>
      <c r="B585" s="22">
        <v>64879</v>
      </c>
      <c r="C585" s="27" t="s">
        <v>177</v>
      </c>
      <c r="D585" s="28">
        <v>1</v>
      </c>
      <c r="E585" s="18" t="s">
        <v>250</v>
      </c>
      <c r="F585" s="25" t="s">
        <v>2208</v>
      </c>
      <c r="G585" s="26" t="s">
        <v>153</v>
      </c>
      <c r="H585" s="7"/>
      <c r="I585" s="8"/>
      <c r="J585" s="8"/>
      <c r="K585" s="8"/>
      <c r="M585" s="8"/>
    </row>
    <row r="586" spans="1:13" s="9" customFormat="1" ht="11.25" customHeight="1" x14ac:dyDescent="0.2">
      <c r="A586" s="14">
        <v>28</v>
      </c>
      <c r="B586" s="22">
        <v>65080</v>
      </c>
      <c r="C586" s="23" t="s">
        <v>177</v>
      </c>
      <c r="D586" s="22">
        <v>1</v>
      </c>
      <c r="E586" s="18" t="s">
        <v>194</v>
      </c>
      <c r="F586" s="25" t="s">
        <v>2208</v>
      </c>
      <c r="G586" s="26" t="s">
        <v>181</v>
      </c>
      <c r="H586" s="7"/>
      <c r="I586" s="8"/>
      <c r="J586" s="8"/>
      <c r="K586" s="8"/>
      <c r="M586" s="8"/>
    </row>
    <row r="587" spans="1:13" s="9" customFormat="1" ht="11.25" customHeight="1" x14ac:dyDescent="0.2">
      <c r="A587" s="14">
        <v>29</v>
      </c>
      <c r="B587" s="22">
        <v>64904</v>
      </c>
      <c r="C587" s="27" t="s">
        <v>177</v>
      </c>
      <c r="D587" s="28">
        <v>1</v>
      </c>
      <c r="E587" s="18" t="s">
        <v>888</v>
      </c>
      <c r="F587" s="25" t="s">
        <v>2208</v>
      </c>
      <c r="G587" s="26" t="s">
        <v>151</v>
      </c>
      <c r="H587" s="7"/>
      <c r="I587" s="8"/>
      <c r="J587" s="8"/>
      <c r="K587" s="8"/>
      <c r="M587" s="8"/>
    </row>
    <row r="588" spans="1:13" s="9" customFormat="1" ht="11.25" customHeight="1" x14ac:dyDescent="0.2">
      <c r="A588" s="14">
        <v>29</v>
      </c>
      <c r="B588" s="22">
        <v>64905</v>
      </c>
      <c r="C588" s="27" t="s">
        <v>177</v>
      </c>
      <c r="D588" s="28">
        <v>1</v>
      </c>
      <c r="E588" s="18" t="s">
        <v>196</v>
      </c>
      <c r="F588" s="25" t="s">
        <v>2208</v>
      </c>
      <c r="G588" s="26" t="s">
        <v>151</v>
      </c>
      <c r="H588" s="7"/>
      <c r="I588" s="8"/>
      <c r="J588" s="8"/>
      <c r="K588" s="8"/>
      <c r="M588" s="8"/>
    </row>
    <row r="589" spans="1:13" s="9" customFormat="1" ht="11.25" customHeight="1" x14ac:dyDescent="0.2">
      <c r="A589" s="14">
        <v>29</v>
      </c>
      <c r="B589" s="22">
        <v>64906</v>
      </c>
      <c r="C589" s="27" t="s">
        <v>177</v>
      </c>
      <c r="D589" s="28">
        <v>1</v>
      </c>
      <c r="E589" s="18" t="s">
        <v>737</v>
      </c>
      <c r="F589" s="25" t="s">
        <v>2208</v>
      </c>
      <c r="G589" s="26" t="s">
        <v>151</v>
      </c>
      <c r="H589" s="7"/>
      <c r="I589" s="8"/>
      <c r="J589" s="8"/>
      <c r="K589" s="8"/>
      <c r="M589" s="8"/>
    </row>
    <row r="590" spans="1:13" s="9" customFormat="1" ht="11.25" customHeight="1" x14ac:dyDescent="0.2">
      <c r="A590" s="14">
        <v>30</v>
      </c>
      <c r="B590" s="22">
        <v>64926</v>
      </c>
      <c r="C590" s="27" t="s">
        <v>177</v>
      </c>
      <c r="D590" s="28">
        <v>1</v>
      </c>
      <c r="E590" s="18" t="s">
        <v>216</v>
      </c>
      <c r="F590" s="25" t="s">
        <v>2208</v>
      </c>
      <c r="G590" s="26" t="s">
        <v>153</v>
      </c>
      <c r="H590" s="7"/>
      <c r="I590" s="8"/>
      <c r="J590" s="8"/>
      <c r="K590" s="8"/>
      <c r="M590" s="8"/>
    </row>
    <row r="591" spans="1:13" s="9" customFormat="1" ht="11.25" customHeight="1" x14ac:dyDescent="0.2">
      <c r="A591" s="14">
        <v>2</v>
      </c>
      <c r="B591" s="22">
        <v>64147</v>
      </c>
      <c r="C591" s="23" t="s">
        <v>211</v>
      </c>
      <c r="D591" s="22">
        <v>1</v>
      </c>
      <c r="E591" s="80" t="s">
        <v>178</v>
      </c>
      <c r="F591" s="25" t="s">
        <v>2208</v>
      </c>
      <c r="G591" s="26" t="s">
        <v>168</v>
      </c>
      <c r="H591" s="7"/>
      <c r="I591" s="8"/>
      <c r="J591" s="8"/>
      <c r="K591" s="8"/>
      <c r="M591" s="8"/>
    </row>
    <row r="592" spans="1:13" s="9" customFormat="1" ht="11.25" customHeight="1" x14ac:dyDescent="0.2">
      <c r="A592" s="14">
        <v>4</v>
      </c>
      <c r="B592" s="22">
        <v>64177</v>
      </c>
      <c r="C592" s="23" t="s">
        <v>266</v>
      </c>
      <c r="D592" s="22">
        <v>1</v>
      </c>
      <c r="E592" s="18" t="s">
        <v>265</v>
      </c>
      <c r="F592" s="25" t="s">
        <v>2208</v>
      </c>
      <c r="G592" s="26" t="s">
        <v>151</v>
      </c>
      <c r="H592" s="7"/>
      <c r="I592" s="8"/>
      <c r="J592" s="8"/>
      <c r="K592" s="8"/>
      <c r="M592" s="8"/>
    </row>
    <row r="593" spans="1:13" s="9" customFormat="1" ht="11.25" customHeight="1" x14ac:dyDescent="0.2">
      <c r="A593" s="14">
        <v>4</v>
      </c>
      <c r="B593" s="22">
        <v>64178</v>
      </c>
      <c r="C593" s="23" t="s">
        <v>266</v>
      </c>
      <c r="D593" s="22">
        <v>1</v>
      </c>
      <c r="E593" s="18" t="s">
        <v>257</v>
      </c>
      <c r="F593" s="25" t="s">
        <v>2208</v>
      </c>
      <c r="G593" s="26" t="s">
        <v>151</v>
      </c>
      <c r="H593" s="7"/>
      <c r="I593" s="8"/>
      <c r="J593" s="8"/>
      <c r="K593" s="8"/>
      <c r="M593" s="8"/>
    </row>
    <row r="594" spans="1:13" s="9" customFormat="1" ht="11.25" customHeight="1" x14ac:dyDescent="0.2">
      <c r="A594" s="14">
        <v>6</v>
      </c>
      <c r="B594" s="22">
        <v>64271</v>
      </c>
      <c r="C594" s="23" t="s">
        <v>266</v>
      </c>
      <c r="D594" s="22">
        <v>1</v>
      </c>
      <c r="E594" s="18" t="s">
        <v>401</v>
      </c>
      <c r="F594" s="25" t="s">
        <v>2208</v>
      </c>
      <c r="G594" s="26" t="s">
        <v>157</v>
      </c>
      <c r="H594" s="7"/>
      <c r="I594" s="8"/>
      <c r="J594" s="8"/>
      <c r="K594" s="8"/>
      <c r="M594" s="8"/>
    </row>
    <row r="595" spans="1:13" s="9" customFormat="1" ht="11.25" customHeight="1" x14ac:dyDescent="0.2">
      <c r="A595" s="14">
        <v>7</v>
      </c>
      <c r="B595" s="22">
        <v>64273</v>
      </c>
      <c r="C595" s="23" t="s">
        <v>266</v>
      </c>
      <c r="D595" s="22">
        <v>1</v>
      </c>
      <c r="E595" s="18" t="s">
        <v>410</v>
      </c>
      <c r="F595" s="25" t="s">
        <v>2208</v>
      </c>
      <c r="G595" s="26" t="s">
        <v>88</v>
      </c>
      <c r="H595" s="7"/>
      <c r="I595" s="8"/>
      <c r="J595" s="8"/>
      <c r="K595" s="8"/>
      <c r="M595" s="8"/>
    </row>
    <row r="596" spans="1:13" s="9" customFormat="1" ht="11.25" customHeight="1" x14ac:dyDescent="0.2">
      <c r="A596" s="14">
        <v>11</v>
      </c>
      <c r="B596" s="22">
        <v>64410</v>
      </c>
      <c r="C596" s="23" t="s">
        <v>266</v>
      </c>
      <c r="D596" s="22">
        <v>1</v>
      </c>
      <c r="E596" s="18" t="s">
        <v>387</v>
      </c>
      <c r="F596" s="25" t="s">
        <v>2208</v>
      </c>
      <c r="G596" s="26" t="s">
        <v>388</v>
      </c>
      <c r="H596" s="7"/>
      <c r="I596" s="8"/>
      <c r="J596" s="8"/>
      <c r="K596" s="8"/>
      <c r="M596" s="8"/>
    </row>
    <row r="597" spans="1:13" s="9" customFormat="1" ht="11.25" customHeight="1" x14ac:dyDescent="0.2">
      <c r="A597" s="14">
        <v>12</v>
      </c>
      <c r="B597" s="22">
        <v>64429</v>
      </c>
      <c r="C597" s="23" t="s">
        <v>266</v>
      </c>
      <c r="D597" s="28">
        <v>1</v>
      </c>
      <c r="E597" s="18" t="s">
        <v>551</v>
      </c>
      <c r="F597" s="25" t="s">
        <v>2208</v>
      </c>
      <c r="G597" s="26" t="s">
        <v>153</v>
      </c>
      <c r="H597" s="7"/>
      <c r="I597" s="8"/>
      <c r="J597" s="8"/>
      <c r="K597" s="8"/>
      <c r="M597" s="8"/>
    </row>
    <row r="598" spans="1:13" s="9" customFormat="1" ht="11.25" customHeight="1" x14ac:dyDescent="0.2">
      <c r="A598" s="14">
        <v>15</v>
      </c>
      <c r="B598" s="22">
        <v>64530</v>
      </c>
      <c r="C598" s="23" t="s">
        <v>266</v>
      </c>
      <c r="D598" s="28">
        <v>1</v>
      </c>
      <c r="E598" s="80" t="s">
        <v>614</v>
      </c>
      <c r="F598" s="25" t="s">
        <v>2208</v>
      </c>
      <c r="G598" s="26" t="s">
        <v>151</v>
      </c>
      <c r="H598" s="7"/>
      <c r="I598" s="8"/>
      <c r="J598" s="8"/>
      <c r="K598" s="8"/>
      <c r="M598" s="8"/>
    </row>
    <row r="599" spans="1:13" s="9" customFormat="1" ht="11.25" customHeight="1" x14ac:dyDescent="0.2">
      <c r="A599" s="14">
        <v>17</v>
      </c>
      <c r="B599" s="22">
        <v>64578</v>
      </c>
      <c r="C599" s="23" t="s">
        <v>266</v>
      </c>
      <c r="D599" s="17">
        <v>1</v>
      </c>
      <c r="E599" s="18" t="s">
        <v>626</v>
      </c>
      <c r="F599" s="25" t="s">
        <v>2208</v>
      </c>
      <c r="G599" s="26" t="s">
        <v>168</v>
      </c>
      <c r="H599" s="7"/>
      <c r="I599" s="8"/>
      <c r="J599" s="8"/>
      <c r="K599" s="8"/>
      <c r="M599" s="8"/>
    </row>
    <row r="600" spans="1:13" s="9" customFormat="1" ht="11.25" customHeight="1" x14ac:dyDescent="0.2">
      <c r="A600" s="14">
        <v>18</v>
      </c>
      <c r="B600" s="22">
        <v>64594</v>
      </c>
      <c r="C600" s="23" t="s">
        <v>266</v>
      </c>
      <c r="D600" s="17">
        <v>1</v>
      </c>
      <c r="E600" s="18" t="s">
        <v>674</v>
      </c>
      <c r="F600" s="25" t="s">
        <v>2208</v>
      </c>
      <c r="G600" s="26" t="s">
        <v>153</v>
      </c>
      <c r="H600" s="7"/>
      <c r="I600" s="8"/>
      <c r="J600" s="8"/>
      <c r="K600" s="8"/>
      <c r="M600" s="8"/>
    </row>
    <row r="601" spans="1:13" s="9" customFormat="1" ht="11.25" customHeight="1" x14ac:dyDescent="0.2">
      <c r="A601" s="14">
        <v>19</v>
      </c>
      <c r="B601" s="22">
        <v>64610</v>
      </c>
      <c r="C601" s="23" t="s">
        <v>266</v>
      </c>
      <c r="D601" s="17">
        <v>1</v>
      </c>
      <c r="E601" s="18" t="s">
        <v>465</v>
      </c>
      <c r="F601" s="25" t="s">
        <v>2208</v>
      </c>
      <c r="G601" s="26" t="s">
        <v>168</v>
      </c>
      <c r="H601" s="7"/>
      <c r="I601" s="8"/>
      <c r="J601" s="8"/>
      <c r="K601" s="8"/>
      <c r="M601" s="8"/>
    </row>
    <row r="602" spans="1:13" s="9" customFormat="1" ht="11.25" customHeight="1" x14ac:dyDescent="0.2">
      <c r="A602" s="14">
        <v>22</v>
      </c>
      <c r="B602" s="22">
        <v>64690</v>
      </c>
      <c r="C602" s="23" t="s">
        <v>266</v>
      </c>
      <c r="D602" s="17">
        <v>1</v>
      </c>
      <c r="E602" s="18" t="s">
        <v>745</v>
      </c>
      <c r="F602" s="25" t="s">
        <v>2208</v>
      </c>
      <c r="G602" s="26" t="s">
        <v>168</v>
      </c>
      <c r="H602" s="7"/>
      <c r="I602" s="8"/>
      <c r="J602" s="8"/>
      <c r="K602" s="8"/>
      <c r="M602" s="8"/>
    </row>
    <row r="603" spans="1:13" s="9" customFormat="1" ht="11.25" customHeight="1" x14ac:dyDescent="0.2">
      <c r="A603" s="14">
        <v>22</v>
      </c>
      <c r="B603" s="22">
        <v>64718</v>
      </c>
      <c r="C603" s="23" t="s">
        <v>266</v>
      </c>
      <c r="D603" s="28">
        <v>1</v>
      </c>
      <c r="E603" s="18" t="s">
        <v>347</v>
      </c>
      <c r="F603" s="25" t="s">
        <v>2208</v>
      </c>
      <c r="G603" s="26" t="s">
        <v>153</v>
      </c>
      <c r="H603" s="7"/>
      <c r="I603" s="8"/>
      <c r="J603" s="8"/>
      <c r="K603" s="8"/>
      <c r="M603" s="8"/>
    </row>
    <row r="604" spans="1:13" s="9" customFormat="1" ht="11.25" customHeight="1" x14ac:dyDescent="0.2">
      <c r="A604" s="14">
        <v>22</v>
      </c>
      <c r="B604" s="22">
        <v>64725</v>
      </c>
      <c r="C604" s="23" t="s">
        <v>266</v>
      </c>
      <c r="D604" s="28">
        <v>1</v>
      </c>
      <c r="E604" s="18" t="s">
        <v>434</v>
      </c>
      <c r="F604" s="25" t="s">
        <v>2208</v>
      </c>
      <c r="G604" s="26" t="s">
        <v>94</v>
      </c>
      <c r="H604" s="7"/>
      <c r="I604" s="8"/>
      <c r="J604" s="8"/>
      <c r="K604" s="8"/>
      <c r="M604" s="8"/>
    </row>
    <row r="605" spans="1:13" s="9" customFormat="1" ht="11.25" customHeight="1" x14ac:dyDescent="0.2">
      <c r="A605" s="14">
        <v>23</v>
      </c>
      <c r="B605" s="22">
        <v>64736</v>
      </c>
      <c r="C605" s="23" t="s">
        <v>266</v>
      </c>
      <c r="D605" s="17">
        <v>1</v>
      </c>
      <c r="E605" s="18" t="s">
        <v>178</v>
      </c>
      <c r="F605" s="25" t="s">
        <v>2208</v>
      </c>
      <c r="G605" s="26" t="s">
        <v>157</v>
      </c>
      <c r="H605" s="7"/>
      <c r="I605" s="8"/>
      <c r="J605" s="8"/>
      <c r="K605" s="8"/>
      <c r="M605" s="8"/>
    </row>
    <row r="606" spans="1:13" s="9" customFormat="1" ht="11.25" customHeight="1" x14ac:dyDescent="0.2">
      <c r="A606" s="14">
        <v>25</v>
      </c>
      <c r="B606" s="22">
        <v>64787</v>
      </c>
      <c r="C606" s="23" t="s">
        <v>266</v>
      </c>
      <c r="D606" s="28">
        <v>1</v>
      </c>
      <c r="E606" s="18" t="s">
        <v>172</v>
      </c>
      <c r="F606" s="25" t="s">
        <v>2208</v>
      </c>
      <c r="G606" s="26" t="s">
        <v>153</v>
      </c>
      <c r="H606" s="7"/>
      <c r="I606" s="8"/>
      <c r="J606" s="8"/>
      <c r="K606" s="8"/>
      <c r="M606" s="8"/>
    </row>
    <row r="607" spans="1:13" s="9" customFormat="1" ht="11.25" customHeight="1" x14ac:dyDescent="0.2">
      <c r="A607" s="14">
        <v>28</v>
      </c>
      <c r="B607" s="22">
        <v>64879</v>
      </c>
      <c r="C607" s="27" t="s">
        <v>266</v>
      </c>
      <c r="D607" s="28">
        <v>1</v>
      </c>
      <c r="E607" s="18" t="s">
        <v>250</v>
      </c>
      <c r="F607" s="25" t="s">
        <v>2208</v>
      </c>
      <c r="G607" s="26" t="s">
        <v>153</v>
      </c>
      <c r="H607" s="7"/>
      <c r="I607" s="8"/>
      <c r="J607" s="8"/>
      <c r="K607" s="8"/>
      <c r="M607" s="8"/>
    </row>
    <row r="608" spans="1:13" s="9" customFormat="1" ht="11.25" customHeight="1" x14ac:dyDescent="0.2">
      <c r="A608" s="14">
        <v>29</v>
      </c>
      <c r="B608" s="22">
        <v>64906</v>
      </c>
      <c r="C608" s="27" t="s">
        <v>266</v>
      </c>
      <c r="D608" s="28">
        <v>1</v>
      </c>
      <c r="E608" s="18" t="s">
        <v>737</v>
      </c>
      <c r="F608" s="25" t="s">
        <v>2208</v>
      </c>
      <c r="G608" s="26" t="s">
        <v>151</v>
      </c>
      <c r="H608" s="7"/>
      <c r="I608" s="8"/>
      <c r="J608" s="8"/>
      <c r="K608" s="8"/>
      <c r="M608" s="8"/>
    </row>
    <row r="609" spans="1:13" s="9" customFormat="1" ht="11.25" customHeight="1" x14ac:dyDescent="0.2">
      <c r="A609" s="14">
        <v>30</v>
      </c>
      <c r="B609" s="22">
        <v>64926</v>
      </c>
      <c r="C609" s="27" t="s">
        <v>266</v>
      </c>
      <c r="D609" s="28">
        <v>1</v>
      </c>
      <c r="E609" s="18" t="s">
        <v>216</v>
      </c>
      <c r="F609" s="25" t="s">
        <v>2208</v>
      </c>
      <c r="G609" s="26" t="s">
        <v>153</v>
      </c>
      <c r="H609" s="7"/>
      <c r="I609" s="8"/>
      <c r="J609" s="8"/>
      <c r="K609" s="8"/>
      <c r="M609" s="8"/>
    </row>
    <row r="610" spans="1:13" s="9" customFormat="1" ht="11.25" customHeight="1" x14ac:dyDescent="0.2">
      <c r="A610" s="14">
        <v>28</v>
      </c>
      <c r="B610" s="22">
        <v>65080</v>
      </c>
      <c r="C610" s="23" t="s">
        <v>909</v>
      </c>
      <c r="D610" s="22">
        <v>1</v>
      </c>
      <c r="E610" s="18" t="s">
        <v>194</v>
      </c>
      <c r="F610" s="25" t="s">
        <v>2208</v>
      </c>
      <c r="G610" s="26" t="s">
        <v>181</v>
      </c>
      <c r="H610" s="7"/>
      <c r="I610" s="8"/>
      <c r="J610" s="8"/>
      <c r="K610" s="8"/>
      <c r="M610" s="8"/>
    </row>
    <row r="611" spans="1:13" s="9" customFormat="1" ht="11.25" customHeight="1" x14ac:dyDescent="0.2">
      <c r="A611" s="14">
        <v>16</v>
      </c>
      <c r="B611" s="22">
        <v>64543</v>
      </c>
      <c r="C611" s="23" t="s">
        <v>629</v>
      </c>
      <c r="D611" s="28">
        <v>1</v>
      </c>
      <c r="E611" s="80" t="s">
        <v>626</v>
      </c>
      <c r="F611" s="25" t="s">
        <v>2208</v>
      </c>
      <c r="G611" s="26" t="s">
        <v>105</v>
      </c>
      <c r="H611" s="7"/>
      <c r="I611" s="8"/>
      <c r="J611" s="8"/>
      <c r="K611" s="8"/>
      <c r="M611" s="8"/>
    </row>
    <row r="612" spans="1:13" s="9" customFormat="1" ht="11.25" customHeight="1" x14ac:dyDescent="0.2">
      <c r="A612" s="14">
        <v>20</v>
      </c>
      <c r="B612" s="22">
        <v>64638</v>
      </c>
      <c r="C612" s="23" t="s">
        <v>711</v>
      </c>
      <c r="D612" s="28">
        <v>1</v>
      </c>
      <c r="E612" s="18" t="s">
        <v>712</v>
      </c>
      <c r="F612" s="25" t="s">
        <v>2208</v>
      </c>
      <c r="G612" s="26" t="s">
        <v>209</v>
      </c>
      <c r="H612" s="7"/>
      <c r="I612" s="8"/>
      <c r="J612" s="8"/>
      <c r="K612" s="8"/>
      <c r="M612" s="8"/>
    </row>
    <row r="613" spans="1:13" s="9" customFormat="1" ht="10.199999999999999" x14ac:dyDescent="0.2">
      <c r="A613" s="14">
        <v>6</v>
      </c>
      <c r="B613" s="22">
        <v>64271</v>
      </c>
      <c r="C613" s="23" t="s">
        <v>405</v>
      </c>
      <c r="D613" s="22">
        <v>1</v>
      </c>
      <c r="E613" s="18" t="s">
        <v>401</v>
      </c>
      <c r="F613" s="25" t="s">
        <v>2208</v>
      </c>
      <c r="G613" s="26" t="s">
        <v>157</v>
      </c>
      <c r="H613" s="7"/>
      <c r="I613" s="8"/>
      <c r="J613" s="8"/>
      <c r="K613" s="8"/>
      <c r="M613" s="8"/>
    </row>
    <row r="614" spans="1:13" s="9" customFormat="1" ht="11.25" customHeight="1" x14ac:dyDescent="0.2">
      <c r="A614" s="14">
        <v>8</v>
      </c>
      <c r="B614" s="22">
        <v>64320</v>
      </c>
      <c r="C614" s="23" t="s">
        <v>405</v>
      </c>
      <c r="D614" s="22">
        <v>1</v>
      </c>
      <c r="E614" s="18" t="s">
        <v>371</v>
      </c>
      <c r="F614" s="25" t="s">
        <v>2208</v>
      </c>
      <c r="G614" s="26" t="s">
        <v>153</v>
      </c>
      <c r="H614" s="7"/>
      <c r="I614" s="8"/>
      <c r="J614" s="8"/>
      <c r="K614" s="8"/>
      <c r="M614" s="8"/>
    </row>
    <row r="615" spans="1:13" s="9" customFormat="1" ht="11.25" customHeight="1" x14ac:dyDescent="0.2">
      <c r="A615" s="14">
        <v>19</v>
      </c>
      <c r="B615" s="22">
        <v>64615</v>
      </c>
      <c r="C615" s="23" t="s">
        <v>405</v>
      </c>
      <c r="D615" s="28">
        <v>1</v>
      </c>
      <c r="E615" s="18" t="s">
        <v>465</v>
      </c>
      <c r="F615" s="25" t="s">
        <v>2208</v>
      </c>
      <c r="G615" s="26" t="s">
        <v>168</v>
      </c>
      <c r="H615" s="7"/>
      <c r="I615" s="8"/>
      <c r="J615" s="8"/>
      <c r="K615" s="8"/>
      <c r="M615" s="8"/>
    </row>
    <row r="616" spans="1:13" s="9" customFormat="1" ht="11.25" customHeight="1" x14ac:dyDescent="0.2">
      <c r="A616" s="14">
        <v>27</v>
      </c>
      <c r="B616" s="22">
        <v>64849</v>
      </c>
      <c r="C616" s="27" t="s">
        <v>405</v>
      </c>
      <c r="D616" s="28">
        <v>1</v>
      </c>
      <c r="E616" s="18" t="s">
        <v>860</v>
      </c>
      <c r="F616" s="25" t="s">
        <v>2208</v>
      </c>
      <c r="G616" s="26" t="s">
        <v>105</v>
      </c>
      <c r="H616" s="7"/>
      <c r="I616" s="8"/>
      <c r="J616" s="8"/>
      <c r="K616" s="8"/>
      <c r="M616" s="8"/>
    </row>
    <row r="617" spans="1:13" s="9" customFormat="1" ht="10.199999999999999" x14ac:dyDescent="0.2">
      <c r="A617" s="14">
        <v>27</v>
      </c>
      <c r="B617" s="22">
        <v>64838</v>
      </c>
      <c r="C617" s="27" t="s">
        <v>405</v>
      </c>
      <c r="D617" s="28">
        <v>1</v>
      </c>
      <c r="E617" s="18" t="s">
        <v>410</v>
      </c>
      <c r="F617" s="25" t="s">
        <v>2208</v>
      </c>
      <c r="G617" s="26" t="s">
        <v>153</v>
      </c>
      <c r="H617" s="7"/>
      <c r="I617" s="8"/>
      <c r="K617" s="8"/>
      <c r="M617" s="8"/>
    </row>
    <row r="618" spans="1:13" s="9" customFormat="1" ht="10.199999999999999" x14ac:dyDescent="0.2">
      <c r="A618" s="14">
        <v>1</v>
      </c>
      <c r="B618" s="22">
        <v>64118</v>
      </c>
      <c r="C618" s="23" t="s">
        <v>150</v>
      </c>
      <c r="D618" s="22">
        <v>1</v>
      </c>
      <c r="E618" s="80" t="s">
        <v>109</v>
      </c>
      <c r="F618" s="25" t="s">
        <v>2208</v>
      </c>
      <c r="G618" s="26" t="s">
        <v>151</v>
      </c>
      <c r="H618" s="7"/>
      <c r="I618" s="8"/>
      <c r="K618" s="8"/>
      <c r="M618" s="8"/>
    </row>
    <row r="619" spans="1:13" s="9" customFormat="1" ht="10.199999999999999" x14ac:dyDescent="0.2">
      <c r="A619" s="14">
        <v>6</v>
      </c>
      <c r="B619" s="22">
        <v>64239</v>
      </c>
      <c r="C619" s="23" t="s">
        <v>150</v>
      </c>
      <c r="D619" s="22">
        <v>1</v>
      </c>
      <c r="E619" s="18" t="s">
        <v>101</v>
      </c>
      <c r="F619" s="25" t="s">
        <v>2208</v>
      </c>
      <c r="G619" s="26" t="s">
        <v>157</v>
      </c>
      <c r="H619" s="7"/>
      <c r="I619" s="8"/>
      <c r="K619" s="8"/>
      <c r="M619" s="8"/>
    </row>
    <row r="620" spans="1:13" s="9" customFormat="1" ht="10.199999999999999" x14ac:dyDescent="0.2">
      <c r="A620" s="14">
        <v>11</v>
      </c>
      <c r="B620" s="22">
        <v>64387</v>
      </c>
      <c r="C620" s="23" t="s">
        <v>518</v>
      </c>
      <c r="D620" s="22">
        <v>1</v>
      </c>
      <c r="E620" s="18" t="s">
        <v>430</v>
      </c>
      <c r="F620" s="25" t="s">
        <v>2208</v>
      </c>
      <c r="G620" s="26" t="s">
        <v>105</v>
      </c>
      <c r="H620" s="7"/>
      <c r="I620" s="8"/>
      <c r="K620" s="8"/>
      <c r="M620" s="8"/>
    </row>
    <row r="621" spans="1:13" s="9" customFormat="1" ht="10.199999999999999" x14ac:dyDescent="0.2">
      <c r="A621" s="14">
        <v>12</v>
      </c>
      <c r="B621" s="22">
        <v>64450</v>
      </c>
      <c r="C621" s="23" t="s">
        <v>518</v>
      </c>
      <c r="D621" s="28">
        <v>1</v>
      </c>
      <c r="E621" s="18" t="s">
        <v>561</v>
      </c>
      <c r="F621" s="25" t="s">
        <v>2208</v>
      </c>
      <c r="G621" s="26" t="s">
        <v>105</v>
      </c>
      <c r="H621" s="7"/>
      <c r="I621" s="8"/>
      <c r="K621" s="8"/>
      <c r="M621" s="8"/>
    </row>
    <row r="622" spans="1:13" s="9" customFormat="1" ht="10.199999999999999" x14ac:dyDescent="0.2">
      <c r="A622" s="14">
        <v>12</v>
      </c>
      <c r="B622" s="22">
        <v>64435</v>
      </c>
      <c r="C622" s="23" t="s">
        <v>518</v>
      </c>
      <c r="D622" s="28">
        <v>1</v>
      </c>
      <c r="E622" s="18" t="s">
        <v>301</v>
      </c>
      <c r="F622" s="25" t="s">
        <v>2208</v>
      </c>
      <c r="G622" s="26" t="s">
        <v>151</v>
      </c>
      <c r="H622" s="7"/>
      <c r="I622" s="8"/>
      <c r="K622" s="8"/>
      <c r="M622" s="8"/>
    </row>
    <row r="623" spans="1:13" s="9" customFormat="1" ht="10.199999999999999" x14ac:dyDescent="0.2">
      <c r="A623" s="14">
        <v>18</v>
      </c>
      <c r="B623" s="22">
        <v>64579</v>
      </c>
      <c r="C623" s="23" t="s">
        <v>518</v>
      </c>
      <c r="D623" s="28">
        <v>1</v>
      </c>
      <c r="E623" s="18" t="s">
        <v>665</v>
      </c>
      <c r="F623" s="25" t="s">
        <v>2208</v>
      </c>
      <c r="G623" s="26" t="s">
        <v>168</v>
      </c>
      <c r="H623" s="7"/>
      <c r="I623" s="8"/>
      <c r="K623" s="8"/>
      <c r="M623" s="8"/>
    </row>
    <row r="624" spans="1:13" s="9" customFormat="1" ht="10.199999999999999" x14ac:dyDescent="0.2">
      <c r="A624" s="14">
        <v>18</v>
      </c>
      <c r="B624" s="22">
        <v>64603</v>
      </c>
      <c r="C624" s="23" t="s">
        <v>518</v>
      </c>
      <c r="D624" s="28">
        <v>1</v>
      </c>
      <c r="E624" s="18" t="s">
        <v>676</v>
      </c>
      <c r="F624" s="25" t="s">
        <v>2208</v>
      </c>
      <c r="G624" s="26" t="s">
        <v>151</v>
      </c>
      <c r="H624" s="7"/>
      <c r="I624" s="8"/>
      <c r="K624" s="8"/>
      <c r="M624" s="8"/>
    </row>
    <row r="625" spans="1:13" s="9" customFormat="1" ht="10.199999999999999" x14ac:dyDescent="0.2">
      <c r="A625" s="14">
        <v>20</v>
      </c>
      <c r="B625" s="22">
        <v>64649</v>
      </c>
      <c r="C625" s="23" t="s">
        <v>518</v>
      </c>
      <c r="D625" s="28">
        <v>1</v>
      </c>
      <c r="E625" s="18" t="s">
        <v>577</v>
      </c>
      <c r="F625" s="25" t="s">
        <v>2208</v>
      </c>
      <c r="G625" s="26" t="s">
        <v>168</v>
      </c>
      <c r="H625" s="7"/>
      <c r="I625" s="8"/>
      <c r="K625" s="8"/>
      <c r="M625" s="8"/>
    </row>
    <row r="626" spans="1:13" s="9" customFormat="1" ht="10.199999999999999" x14ac:dyDescent="0.2">
      <c r="A626" s="14">
        <v>20</v>
      </c>
      <c r="B626" s="22">
        <v>64641</v>
      </c>
      <c r="C626" s="23" t="s">
        <v>518</v>
      </c>
      <c r="D626" s="28">
        <v>1</v>
      </c>
      <c r="E626" s="18" t="s">
        <v>702</v>
      </c>
      <c r="F626" s="25" t="s">
        <v>2208</v>
      </c>
      <c r="G626" s="26" t="s">
        <v>157</v>
      </c>
      <c r="H626" s="7"/>
      <c r="I626" s="8"/>
      <c r="K626" s="8"/>
      <c r="M626" s="8"/>
    </row>
    <row r="627" spans="1:13" s="9" customFormat="1" ht="10.199999999999999" x14ac:dyDescent="0.2">
      <c r="A627" s="14">
        <v>22</v>
      </c>
      <c r="B627" s="22">
        <v>64714</v>
      </c>
      <c r="C627" s="23" t="s">
        <v>518</v>
      </c>
      <c r="D627" s="28">
        <v>1</v>
      </c>
      <c r="E627" s="18" t="s">
        <v>531</v>
      </c>
      <c r="F627" s="25" t="s">
        <v>2208</v>
      </c>
      <c r="G627" s="26" t="s">
        <v>153</v>
      </c>
      <c r="H627" s="7"/>
      <c r="I627" s="8"/>
      <c r="K627" s="8"/>
      <c r="M627" s="8"/>
    </row>
    <row r="628" spans="1:13" s="9" customFormat="1" ht="10.199999999999999" x14ac:dyDescent="0.2">
      <c r="A628" s="14">
        <v>30</v>
      </c>
      <c r="B628" s="22">
        <v>64923</v>
      </c>
      <c r="C628" s="27" t="s">
        <v>518</v>
      </c>
      <c r="D628" s="28">
        <v>1</v>
      </c>
      <c r="E628" s="18" t="s">
        <v>689</v>
      </c>
      <c r="F628" s="25" t="s">
        <v>2208</v>
      </c>
      <c r="G628" s="26" t="s">
        <v>900</v>
      </c>
      <c r="H628" s="7"/>
      <c r="I628" s="8"/>
      <c r="K628" s="8"/>
      <c r="M628" s="8"/>
    </row>
    <row r="629" spans="1:13" s="9" customFormat="1" ht="10.199999999999999" x14ac:dyDescent="0.2">
      <c r="A629" s="14">
        <v>1</v>
      </c>
      <c r="B629" s="22">
        <v>64108</v>
      </c>
      <c r="C629" s="23" t="s">
        <v>122</v>
      </c>
      <c r="D629" s="22">
        <v>1</v>
      </c>
      <c r="E629" s="80" t="s">
        <v>93</v>
      </c>
      <c r="F629" s="25" t="s">
        <v>2208</v>
      </c>
      <c r="G629" s="26" t="s">
        <v>94</v>
      </c>
      <c r="H629" s="7"/>
      <c r="I629" s="8"/>
      <c r="K629" s="8"/>
      <c r="M629" s="8"/>
    </row>
    <row r="630" spans="1:13" s="9" customFormat="1" ht="10.199999999999999" x14ac:dyDescent="0.2">
      <c r="A630" s="14">
        <v>5</v>
      </c>
      <c r="B630" s="22">
        <v>64226</v>
      </c>
      <c r="C630" s="23" t="s">
        <v>122</v>
      </c>
      <c r="D630" s="22">
        <v>1</v>
      </c>
      <c r="E630" s="18" t="s">
        <v>329</v>
      </c>
      <c r="F630" s="25" t="s">
        <v>2208</v>
      </c>
      <c r="G630" s="26" t="s">
        <v>151</v>
      </c>
      <c r="H630" s="7"/>
      <c r="I630" s="8"/>
      <c r="K630" s="8"/>
      <c r="M630" s="8"/>
    </row>
    <row r="631" spans="1:13" s="9" customFormat="1" ht="10.199999999999999" x14ac:dyDescent="0.2">
      <c r="A631" s="14">
        <v>6</v>
      </c>
      <c r="B631" s="22">
        <v>64240</v>
      </c>
      <c r="C631" s="23" t="s">
        <v>122</v>
      </c>
      <c r="D631" s="22">
        <v>1</v>
      </c>
      <c r="E631" s="18" t="s">
        <v>349</v>
      </c>
      <c r="F631" s="25" t="s">
        <v>2208</v>
      </c>
      <c r="G631" s="26" t="s">
        <v>350</v>
      </c>
      <c r="H631" s="7"/>
      <c r="I631" s="8"/>
      <c r="K631" s="8"/>
      <c r="M631" s="8"/>
    </row>
    <row r="632" spans="1:13" s="9" customFormat="1" ht="10.199999999999999" x14ac:dyDescent="0.2">
      <c r="A632" s="14">
        <v>1</v>
      </c>
      <c r="B632" s="22">
        <v>64116</v>
      </c>
      <c r="C632" s="23" t="s">
        <v>143</v>
      </c>
      <c r="D632" s="22">
        <v>1</v>
      </c>
      <c r="E632" s="80" t="s">
        <v>144</v>
      </c>
      <c r="F632" s="81" t="s">
        <v>2215</v>
      </c>
      <c r="G632" s="26" t="s">
        <v>145</v>
      </c>
      <c r="H632" s="7"/>
      <c r="I632" s="8"/>
      <c r="K632" s="8"/>
      <c r="M632" s="8"/>
    </row>
    <row r="633" spans="1:13" s="9" customFormat="1" ht="10.199999999999999" x14ac:dyDescent="0.2">
      <c r="A633" s="14">
        <v>20</v>
      </c>
      <c r="B633" s="22">
        <v>64654</v>
      </c>
      <c r="C633" s="23" t="s">
        <v>143</v>
      </c>
      <c r="D633" s="28">
        <v>1</v>
      </c>
      <c r="E633" s="18" t="s">
        <v>196</v>
      </c>
      <c r="F633" s="81" t="s">
        <v>2215</v>
      </c>
      <c r="G633" s="26" t="s">
        <v>170</v>
      </c>
      <c r="H633" s="7"/>
      <c r="I633" s="8"/>
      <c r="K633" s="8"/>
      <c r="M633" s="8"/>
    </row>
    <row r="634" spans="1:13" s="9" customFormat="1" ht="10.199999999999999" x14ac:dyDescent="0.2">
      <c r="A634" s="14">
        <v>22</v>
      </c>
      <c r="B634" s="22">
        <v>64694</v>
      </c>
      <c r="C634" s="23" t="s">
        <v>143</v>
      </c>
      <c r="D634" s="28">
        <v>1</v>
      </c>
      <c r="E634" s="18" t="s">
        <v>612</v>
      </c>
      <c r="F634" s="81" t="s">
        <v>2215</v>
      </c>
      <c r="G634" s="26" t="s">
        <v>145</v>
      </c>
      <c r="H634" s="7"/>
      <c r="I634" s="8"/>
      <c r="J634" s="8"/>
      <c r="K634" s="8"/>
      <c r="M634" s="8"/>
    </row>
    <row r="635" spans="1:13" s="9" customFormat="1" ht="10.199999999999999" x14ac:dyDescent="0.2">
      <c r="A635" s="14">
        <v>22</v>
      </c>
      <c r="B635" s="22">
        <v>64696</v>
      </c>
      <c r="C635" s="23" t="s">
        <v>143</v>
      </c>
      <c r="D635" s="28">
        <v>1</v>
      </c>
      <c r="E635" s="18" t="s">
        <v>662</v>
      </c>
      <c r="F635" s="81" t="s">
        <v>2215</v>
      </c>
      <c r="G635" s="26" t="s">
        <v>353</v>
      </c>
      <c r="H635" s="7"/>
      <c r="I635" s="8"/>
      <c r="J635" s="8"/>
      <c r="K635" s="8"/>
      <c r="M635" s="8"/>
    </row>
    <row r="636" spans="1:13" s="9" customFormat="1" ht="10.199999999999999" x14ac:dyDescent="0.2">
      <c r="A636" s="14">
        <v>25</v>
      </c>
      <c r="B636" s="22">
        <v>64777</v>
      </c>
      <c r="C636" s="23" t="s">
        <v>814</v>
      </c>
      <c r="D636" s="28">
        <v>1</v>
      </c>
      <c r="E636" s="18" t="s">
        <v>811</v>
      </c>
      <c r="F636" s="19" t="s">
        <v>2208</v>
      </c>
      <c r="G636" s="26" t="s">
        <v>740</v>
      </c>
      <c r="H636" s="7"/>
      <c r="I636" s="8"/>
      <c r="J636" s="8"/>
      <c r="K636" s="8"/>
      <c r="M636" s="8"/>
    </row>
    <row r="637" spans="1:13" s="9" customFormat="1" ht="10.199999999999999" x14ac:dyDescent="0.2">
      <c r="A637" s="14">
        <v>5</v>
      </c>
      <c r="B637" s="22">
        <v>64213</v>
      </c>
      <c r="C637" s="23" t="s">
        <v>323</v>
      </c>
      <c r="D637" s="22">
        <v>1</v>
      </c>
      <c r="E637" s="80" t="s">
        <v>313</v>
      </c>
      <c r="F637" s="81" t="s">
        <v>2208</v>
      </c>
      <c r="G637" s="26" t="s">
        <v>199</v>
      </c>
      <c r="H637" s="7"/>
      <c r="I637" s="8"/>
      <c r="J637" s="8"/>
      <c r="K637" s="8"/>
      <c r="M637" s="8"/>
    </row>
    <row r="638" spans="1:13" s="9" customFormat="1" ht="10.199999999999999" x14ac:dyDescent="0.2">
      <c r="A638" s="14">
        <v>21</v>
      </c>
      <c r="B638" s="22">
        <v>64660</v>
      </c>
      <c r="C638" s="23" t="s">
        <v>719</v>
      </c>
      <c r="D638" s="28">
        <v>1</v>
      </c>
      <c r="E638" s="18" t="s">
        <v>604</v>
      </c>
      <c r="F638" s="19" t="s">
        <v>2212</v>
      </c>
      <c r="G638" s="26" t="s">
        <v>214</v>
      </c>
      <c r="H638" s="7"/>
      <c r="I638" s="8"/>
      <c r="J638" s="8"/>
      <c r="K638" s="8"/>
      <c r="M638" s="8"/>
    </row>
    <row r="639" spans="1:13" s="9" customFormat="1" ht="10.199999999999999" x14ac:dyDescent="0.2">
      <c r="A639" s="14">
        <v>23</v>
      </c>
      <c r="B639" s="22">
        <v>64739</v>
      </c>
      <c r="C639" s="23" t="s">
        <v>719</v>
      </c>
      <c r="D639" s="28">
        <v>1</v>
      </c>
      <c r="E639" s="18" t="s">
        <v>782</v>
      </c>
      <c r="F639" s="19" t="s">
        <v>2212</v>
      </c>
      <c r="G639" s="26" t="s">
        <v>163</v>
      </c>
      <c r="H639" s="7"/>
      <c r="I639" s="8"/>
      <c r="J639" s="8"/>
      <c r="K639" s="8"/>
      <c r="M639" s="8"/>
    </row>
    <row r="640" spans="1:13" s="9" customFormat="1" ht="10.199999999999999" x14ac:dyDescent="0.2">
      <c r="A640" s="14">
        <v>29</v>
      </c>
      <c r="B640" s="22">
        <v>64907</v>
      </c>
      <c r="C640" s="27" t="s">
        <v>719</v>
      </c>
      <c r="D640" s="28">
        <v>1</v>
      </c>
      <c r="E640" s="18" t="s">
        <v>342</v>
      </c>
      <c r="F640" s="19" t="s">
        <v>2212</v>
      </c>
      <c r="G640" s="26" t="s">
        <v>214</v>
      </c>
      <c r="H640" s="7"/>
      <c r="I640" s="8"/>
      <c r="J640" s="8"/>
      <c r="K640" s="8"/>
      <c r="M640" s="8"/>
    </row>
    <row r="641" spans="1:13" s="9" customFormat="1" ht="10.199999999999999" x14ac:dyDescent="0.2">
      <c r="A641" s="14">
        <v>1</v>
      </c>
      <c r="B641" s="22">
        <v>64115</v>
      </c>
      <c r="C641" s="23" t="s">
        <v>142</v>
      </c>
      <c r="D641" s="22">
        <v>1</v>
      </c>
      <c r="E641" s="80" t="s">
        <v>141</v>
      </c>
      <c r="F641" s="81" t="s">
        <v>2212</v>
      </c>
      <c r="G641" s="26" t="s">
        <v>99</v>
      </c>
      <c r="H641" s="7"/>
      <c r="I641" s="8"/>
      <c r="J641" s="8"/>
      <c r="K641" s="8"/>
      <c r="M641" s="8"/>
    </row>
    <row r="642" spans="1:13" s="9" customFormat="1" ht="10.199999999999999" x14ac:dyDescent="0.2">
      <c r="A642" s="14">
        <v>2</v>
      </c>
      <c r="B642" s="22">
        <v>64123</v>
      </c>
      <c r="C642" s="23" t="s">
        <v>161</v>
      </c>
      <c r="D642" s="22">
        <v>1</v>
      </c>
      <c r="E642" s="80" t="s">
        <v>162</v>
      </c>
      <c r="F642" s="81" t="s">
        <v>2212</v>
      </c>
      <c r="G642" s="26" t="s">
        <v>163</v>
      </c>
      <c r="H642" s="7"/>
      <c r="I642" s="8"/>
      <c r="J642" s="8"/>
      <c r="K642" s="8"/>
      <c r="M642" s="8"/>
    </row>
    <row r="643" spans="1:13" s="9" customFormat="1" ht="10.199999999999999" x14ac:dyDescent="0.2">
      <c r="A643" s="14">
        <v>11</v>
      </c>
      <c r="B643" s="22">
        <v>64378</v>
      </c>
      <c r="C643" s="23" t="s">
        <v>513</v>
      </c>
      <c r="D643" s="22">
        <v>1</v>
      </c>
      <c r="E643" s="18" t="s">
        <v>510</v>
      </c>
      <c r="F643" s="31" t="s">
        <v>2215</v>
      </c>
      <c r="G643" s="26" t="s">
        <v>214</v>
      </c>
      <c r="H643" s="7"/>
      <c r="I643" s="8"/>
      <c r="J643" s="8"/>
      <c r="K643" s="8"/>
      <c r="M643" s="8"/>
    </row>
    <row r="644" spans="1:13" s="9" customFormat="1" ht="10.199999999999999" x14ac:dyDescent="0.2">
      <c r="A644" s="14">
        <v>14</v>
      </c>
      <c r="B644" s="22">
        <v>64505</v>
      </c>
      <c r="C644" s="23" t="s">
        <v>600</v>
      </c>
      <c r="D644" s="28">
        <v>1</v>
      </c>
      <c r="E644" s="80" t="s">
        <v>510</v>
      </c>
      <c r="F644" s="81" t="s">
        <v>2215</v>
      </c>
      <c r="G644" s="26" t="s">
        <v>214</v>
      </c>
      <c r="H644" s="7"/>
      <c r="I644" s="8"/>
      <c r="J644" s="8"/>
      <c r="K644" s="8"/>
      <c r="M644" s="8"/>
    </row>
    <row r="645" spans="1:13" s="9" customFormat="1" ht="10.199999999999999" x14ac:dyDescent="0.2">
      <c r="A645" s="14">
        <v>29</v>
      </c>
      <c r="B645" s="22">
        <v>64884</v>
      </c>
      <c r="C645" s="27" t="s">
        <v>881</v>
      </c>
      <c r="D645" s="28">
        <v>1</v>
      </c>
      <c r="E645" s="18" t="s">
        <v>882</v>
      </c>
      <c r="F645" s="19" t="s">
        <v>2215</v>
      </c>
      <c r="G645" s="26" t="s">
        <v>157</v>
      </c>
      <c r="H645" s="7"/>
      <c r="I645" s="8"/>
      <c r="J645" s="8"/>
      <c r="K645" s="8"/>
      <c r="M645" s="8"/>
    </row>
    <row r="646" spans="1:13" s="9" customFormat="1" ht="10.199999999999999" x14ac:dyDescent="0.2">
      <c r="A646" s="14">
        <v>5</v>
      </c>
      <c r="B646" s="22">
        <v>64211</v>
      </c>
      <c r="C646" s="23" t="s">
        <v>303</v>
      </c>
      <c r="D646" s="22">
        <v>1</v>
      </c>
      <c r="E646" s="80" t="s">
        <v>194</v>
      </c>
      <c r="F646" s="81" t="s">
        <v>2208</v>
      </c>
      <c r="G646" s="26" t="s">
        <v>214</v>
      </c>
      <c r="H646" s="7"/>
      <c r="I646" s="8"/>
      <c r="J646" s="8"/>
      <c r="K646" s="8"/>
      <c r="M646" s="8"/>
    </row>
    <row r="647" spans="1:13" s="9" customFormat="1" ht="11.25" customHeight="1" x14ac:dyDescent="0.2">
      <c r="A647" s="14">
        <v>25</v>
      </c>
      <c r="B647" s="22">
        <v>64780</v>
      </c>
      <c r="C647" s="23" t="s">
        <v>820</v>
      </c>
      <c r="D647" s="28">
        <v>1</v>
      </c>
      <c r="E647" s="18" t="s">
        <v>265</v>
      </c>
      <c r="F647" s="19" t="s">
        <v>2208</v>
      </c>
      <c r="G647" s="26" t="s">
        <v>214</v>
      </c>
      <c r="H647" s="7"/>
      <c r="I647" s="8"/>
      <c r="J647" s="8"/>
      <c r="K647" s="8"/>
      <c r="M647" s="8"/>
    </row>
    <row r="648" spans="1:13" s="9" customFormat="1" ht="11.25" customHeight="1" x14ac:dyDescent="0.2">
      <c r="A648" s="14">
        <v>25</v>
      </c>
      <c r="B648" s="22">
        <v>64777</v>
      </c>
      <c r="C648" s="23" t="s">
        <v>812</v>
      </c>
      <c r="D648" s="28">
        <v>1</v>
      </c>
      <c r="E648" s="18" t="s">
        <v>811</v>
      </c>
      <c r="F648" s="19" t="s">
        <v>2210</v>
      </c>
      <c r="G648" s="26" t="s">
        <v>740</v>
      </c>
      <c r="H648" s="7"/>
      <c r="I648" s="8"/>
      <c r="J648" s="8"/>
      <c r="K648" s="8"/>
      <c r="M648" s="8"/>
    </row>
    <row r="649" spans="1:13" s="9" customFormat="1" ht="11.25" customHeight="1" x14ac:dyDescent="0.2">
      <c r="A649" s="14">
        <v>25</v>
      </c>
      <c r="B649" s="22">
        <v>64777</v>
      </c>
      <c r="C649" s="23" t="s">
        <v>810</v>
      </c>
      <c r="D649" s="28">
        <v>1</v>
      </c>
      <c r="E649" s="18" t="s">
        <v>811</v>
      </c>
      <c r="F649" s="19" t="s">
        <v>2210</v>
      </c>
      <c r="G649" s="26" t="s">
        <v>740</v>
      </c>
      <c r="H649" s="7"/>
      <c r="I649" s="8"/>
      <c r="J649" s="8"/>
      <c r="K649" s="8"/>
      <c r="M649" s="8"/>
    </row>
    <row r="650" spans="1:13" s="9" customFormat="1" ht="11.25" customHeight="1" x14ac:dyDescent="0.2">
      <c r="A650" s="14">
        <v>10</v>
      </c>
      <c r="B650" s="22">
        <v>64346</v>
      </c>
      <c r="C650" s="23" t="s">
        <v>479</v>
      </c>
      <c r="D650" s="22">
        <v>2</v>
      </c>
      <c r="E650" s="18" t="s">
        <v>430</v>
      </c>
      <c r="F650" s="19" t="s">
        <v>2210</v>
      </c>
      <c r="G650" s="26" t="s">
        <v>107</v>
      </c>
      <c r="H650" s="7"/>
      <c r="I650" s="8"/>
      <c r="J650" s="8"/>
      <c r="K650" s="8"/>
      <c r="M650" s="8"/>
    </row>
    <row r="651" spans="1:13" s="9" customFormat="1" ht="11.25" customHeight="1" x14ac:dyDescent="0.2">
      <c r="A651" s="14">
        <v>10</v>
      </c>
      <c r="B651" s="22">
        <v>64346</v>
      </c>
      <c r="C651" s="23" t="s">
        <v>480</v>
      </c>
      <c r="D651" s="22">
        <v>4</v>
      </c>
      <c r="E651" s="18" t="s">
        <v>430</v>
      </c>
      <c r="F651" s="19" t="s">
        <v>2210</v>
      </c>
      <c r="G651" s="26" t="s">
        <v>107</v>
      </c>
      <c r="H651" s="7"/>
      <c r="I651" s="8"/>
      <c r="J651" s="8"/>
      <c r="K651" s="8"/>
      <c r="M651" s="8"/>
    </row>
    <row r="652" spans="1:13" s="9" customFormat="1" ht="11.25" customHeight="1" x14ac:dyDescent="0.2">
      <c r="A652" s="14">
        <v>19</v>
      </c>
      <c r="B652" s="22">
        <v>64612</v>
      </c>
      <c r="C652" s="23" t="s">
        <v>688</v>
      </c>
      <c r="D652" s="28">
        <v>2</v>
      </c>
      <c r="E652" s="18" t="s">
        <v>689</v>
      </c>
      <c r="F652" s="19" t="s">
        <v>2210</v>
      </c>
      <c r="G652" s="26" t="s">
        <v>107</v>
      </c>
      <c r="H652" s="7"/>
      <c r="I652" s="8"/>
      <c r="J652" s="8"/>
      <c r="K652" s="8"/>
      <c r="M652" s="8"/>
    </row>
    <row r="653" spans="1:13" s="9" customFormat="1" ht="11.25" customHeight="1" x14ac:dyDescent="0.2">
      <c r="A653" s="14">
        <v>2</v>
      </c>
      <c r="B653" s="22">
        <v>64153</v>
      </c>
      <c r="C653" s="23" t="s">
        <v>222</v>
      </c>
      <c r="D653" s="28">
        <v>2</v>
      </c>
      <c r="E653" s="80" t="s">
        <v>223</v>
      </c>
      <c r="F653" s="81" t="s">
        <v>2210</v>
      </c>
      <c r="G653" s="26" t="s">
        <v>107</v>
      </c>
      <c r="H653" s="7"/>
      <c r="I653" s="8"/>
      <c r="J653" s="8"/>
      <c r="K653" s="8"/>
      <c r="M653" s="8"/>
    </row>
    <row r="654" spans="1:13" s="9" customFormat="1" ht="11.25" customHeight="1" x14ac:dyDescent="0.2">
      <c r="A654" s="14">
        <v>19</v>
      </c>
      <c r="B654" s="22">
        <v>64612</v>
      </c>
      <c r="C654" s="23" t="s">
        <v>222</v>
      </c>
      <c r="D654" s="28">
        <v>4</v>
      </c>
      <c r="E654" s="18" t="s">
        <v>689</v>
      </c>
      <c r="F654" s="19" t="s">
        <v>2210</v>
      </c>
      <c r="G654" s="26" t="s">
        <v>107</v>
      </c>
      <c r="H654" s="7"/>
      <c r="I654" s="8"/>
      <c r="J654" s="8"/>
      <c r="K654" s="8"/>
      <c r="M654" s="8"/>
    </row>
    <row r="655" spans="1:13" s="9" customFormat="1" ht="11.25" customHeight="1" x14ac:dyDescent="0.2">
      <c r="A655" s="14">
        <v>12</v>
      </c>
      <c r="B655" s="22">
        <v>64414</v>
      </c>
      <c r="C655" s="23" t="s">
        <v>538</v>
      </c>
      <c r="D655" s="22">
        <v>2</v>
      </c>
      <c r="E655" s="18" t="s">
        <v>430</v>
      </c>
      <c r="F655" s="19" t="s">
        <v>2210</v>
      </c>
      <c r="G655" s="26" t="s">
        <v>199</v>
      </c>
      <c r="H655" s="7"/>
      <c r="I655" s="8"/>
      <c r="J655" s="8"/>
      <c r="K655" s="8"/>
      <c r="M655" s="8"/>
    </row>
    <row r="656" spans="1:13" s="9" customFormat="1" ht="11.25" customHeight="1" x14ac:dyDescent="0.2">
      <c r="A656" s="14">
        <v>4</v>
      </c>
      <c r="B656" s="22">
        <v>64205</v>
      </c>
      <c r="C656" s="23" t="s">
        <v>289</v>
      </c>
      <c r="D656" s="22">
        <v>2</v>
      </c>
      <c r="E656" s="80" t="s">
        <v>260</v>
      </c>
      <c r="F656" s="81" t="s">
        <v>2207</v>
      </c>
      <c r="G656" s="26" t="s">
        <v>202</v>
      </c>
      <c r="H656" s="7"/>
      <c r="I656" s="8"/>
      <c r="J656" s="8"/>
      <c r="K656" s="8"/>
      <c r="M656" s="8"/>
    </row>
    <row r="657" spans="1:13" s="9" customFormat="1" ht="11.25" customHeight="1" x14ac:dyDescent="0.2">
      <c r="A657" s="14">
        <v>21</v>
      </c>
      <c r="B657" s="22">
        <v>64682</v>
      </c>
      <c r="C657" s="23" t="s">
        <v>734</v>
      </c>
      <c r="D657" s="28">
        <v>1</v>
      </c>
      <c r="E657" s="18" t="s">
        <v>152</v>
      </c>
      <c r="F657" s="81" t="s">
        <v>2207</v>
      </c>
      <c r="G657" s="26" t="s">
        <v>735</v>
      </c>
      <c r="H657" s="7"/>
      <c r="I657" s="8"/>
      <c r="J657" s="8"/>
      <c r="K657" s="8"/>
      <c r="M657" s="8"/>
    </row>
    <row r="658" spans="1:13" s="9" customFormat="1" ht="11.25" customHeight="1" x14ac:dyDescent="0.2">
      <c r="A658" s="14">
        <v>28</v>
      </c>
      <c r="B658" s="22">
        <v>64865</v>
      </c>
      <c r="C658" s="27" t="s">
        <v>868</v>
      </c>
      <c r="D658" s="28">
        <v>1</v>
      </c>
      <c r="E658" s="18" t="s">
        <v>394</v>
      </c>
      <c r="F658" s="81" t="s">
        <v>2207</v>
      </c>
      <c r="G658" s="26" t="s">
        <v>116</v>
      </c>
      <c r="H658" s="7"/>
      <c r="I658" s="8"/>
      <c r="J658" s="8"/>
      <c r="K658" s="8"/>
      <c r="M658" s="8"/>
    </row>
    <row r="659" spans="1:13" s="9" customFormat="1" ht="11.25" customHeight="1" x14ac:dyDescent="0.2">
      <c r="A659" s="14">
        <v>9</v>
      </c>
      <c r="B659" s="22">
        <v>64326</v>
      </c>
      <c r="C659" s="23" t="s">
        <v>456</v>
      </c>
      <c r="D659" s="22">
        <v>1</v>
      </c>
      <c r="E659" s="18" t="s">
        <v>423</v>
      </c>
      <c r="F659" s="81" t="s">
        <v>2207</v>
      </c>
      <c r="G659" s="26" t="s">
        <v>457</v>
      </c>
      <c r="H659" s="7"/>
      <c r="I659" s="8"/>
      <c r="J659" s="8"/>
      <c r="K659" s="8"/>
      <c r="M659" s="8"/>
    </row>
    <row r="660" spans="1:13" s="9" customFormat="1" ht="11.25" customHeight="1" x14ac:dyDescent="0.2">
      <c r="A660" s="14">
        <v>11</v>
      </c>
      <c r="B660" s="22">
        <v>64390</v>
      </c>
      <c r="C660" s="23" t="s">
        <v>522</v>
      </c>
      <c r="D660" s="22">
        <v>100</v>
      </c>
      <c r="E660" s="18" t="s">
        <v>510</v>
      </c>
      <c r="F660" s="25" t="s">
        <v>2207</v>
      </c>
      <c r="G660" s="26" t="s">
        <v>523</v>
      </c>
      <c r="H660" s="7"/>
      <c r="I660" s="8"/>
      <c r="J660" s="8"/>
      <c r="K660" s="8"/>
      <c r="M660" s="8"/>
    </row>
    <row r="661" spans="1:13" s="9" customFormat="1" ht="11.25" customHeight="1" x14ac:dyDescent="0.2">
      <c r="A661" s="14">
        <v>19</v>
      </c>
      <c r="B661" s="22">
        <v>64622</v>
      </c>
      <c r="C661" s="23" t="s">
        <v>522</v>
      </c>
      <c r="D661" s="28">
        <v>100</v>
      </c>
      <c r="E661" s="18" t="s">
        <v>692</v>
      </c>
      <c r="F661" s="25" t="s">
        <v>2207</v>
      </c>
      <c r="G661" s="26" t="s">
        <v>523</v>
      </c>
      <c r="H661" s="7"/>
      <c r="I661" s="8"/>
      <c r="J661" s="8"/>
      <c r="K661" s="8"/>
      <c r="M661" s="8"/>
    </row>
    <row r="662" spans="1:13" s="9" customFormat="1" ht="11.25" customHeight="1" x14ac:dyDescent="0.2">
      <c r="A662" s="14">
        <v>21</v>
      </c>
      <c r="B662" s="22">
        <v>64669</v>
      </c>
      <c r="C662" s="23" t="s">
        <v>522</v>
      </c>
      <c r="D662" s="28">
        <v>100</v>
      </c>
      <c r="E662" s="18" t="s">
        <v>662</v>
      </c>
      <c r="F662" s="25" t="s">
        <v>2207</v>
      </c>
      <c r="G662" s="26" t="s">
        <v>523</v>
      </c>
      <c r="H662" s="7"/>
      <c r="I662" s="8"/>
      <c r="J662" s="8"/>
      <c r="K662" s="8"/>
      <c r="M662" s="8"/>
    </row>
    <row r="663" spans="1:13" s="9" customFormat="1" ht="11.25" customHeight="1" x14ac:dyDescent="0.2">
      <c r="A663" s="14">
        <v>12</v>
      </c>
      <c r="B663" s="22">
        <v>64427</v>
      </c>
      <c r="C663" s="23" t="s">
        <v>546</v>
      </c>
      <c r="D663" s="28">
        <v>1</v>
      </c>
      <c r="E663" s="18" t="s">
        <v>547</v>
      </c>
      <c r="F663" s="25" t="s">
        <v>2207</v>
      </c>
      <c r="G663" s="26" t="s">
        <v>548</v>
      </c>
      <c r="H663" s="7"/>
      <c r="I663" s="8"/>
      <c r="J663" s="8"/>
      <c r="K663" s="8"/>
      <c r="M663" s="8"/>
    </row>
    <row r="664" spans="1:13" s="9" customFormat="1" ht="11.25" customHeight="1" x14ac:dyDescent="0.2">
      <c r="A664" s="14">
        <v>11</v>
      </c>
      <c r="B664" s="22">
        <v>64391</v>
      </c>
      <c r="C664" s="23" t="s">
        <v>520</v>
      </c>
      <c r="D664" s="22">
        <v>25</v>
      </c>
      <c r="E664" s="18" t="s">
        <v>510</v>
      </c>
      <c r="F664" s="25" t="s">
        <v>2207</v>
      </c>
      <c r="G664" s="26" t="s">
        <v>214</v>
      </c>
      <c r="H664" s="7"/>
      <c r="I664" s="8"/>
      <c r="J664" s="8"/>
      <c r="K664" s="8"/>
      <c r="M664" s="8"/>
    </row>
    <row r="665" spans="1:13" s="9" customFormat="1" ht="11.25" customHeight="1" x14ac:dyDescent="0.2">
      <c r="A665" s="14">
        <v>6</v>
      </c>
      <c r="B665" s="22">
        <v>64248</v>
      </c>
      <c r="C665" s="23" t="s">
        <v>362</v>
      </c>
      <c r="D665" s="22">
        <v>50</v>
      </c>
      <c r="E665" s="18" t="s">
        <v>352</v>
      </c>
      <c r="F665" s="25" t="s">
        <v>2207</v>
      </c>
      <c r="G665" s="26" t="s">
        <v>363</v>
      </c>
      <c r="H665" s="7"/>
      <c r="I665" s="8"/>
      <c r="J665" s="8"/>
      <c r="K665" s="8"/>
      <c r="M665" s="8"/>
    </row>
    <row r="666" spans="1:13" s="9" customFormat="1" ht="11.25" customHeight="1" x14ac:dyDescent="0.2">
      <c r="A666" s="14">
        <v>26</v>
      </c>
      <c r="B666" s="22">
        <v>64823</v>
      </c>
      <c r="C666" s="27" t="s">
        <v>853</v>
      </c>
      <c r="D666" s="28">
        <v>30</v>
      </c>
      <c r="E666" s="18" t="s">
        <v>852</v>
      </c>
      <c r="F666" s="25" t="s">
        <v>2207</v>
      </c>
      <c r="G666" s="26" t="s">
        <v>523</v>
      </c>
      <c r="H666" s="7"/>
      <c r="I666" s="8"/>
      <c r="J666" s="8"/>
      <c r="K666" s="8"/>
      <c r="M666" s="8"/>
    </row>
    <row r="667" spans="1:13" s="9" customFormat="1" ht="11.25" customHeight="1" x14ac:dyDescent="0.2">
      <c r="A667" s="14">
        <v>6</v>
      </c>
      <c r="B667" s="22">
        <v>64248</v>
      </c>
      <c r="C667" s="23" t="s">
        <v>364</v>
      </c>
      <c r="D667" s="22">
        <v>100</v>
      </c>
      <c r="E667" s="18" t="s">
        <v>352</v>
      </c>
      <c r="F667" s="25" t="s">
        <v>2207</v>
      </c>
      <c r="G667" s="26" t="s">
        <v>363</v>
      </c>
      <c r="H667" s="7"/>
      <c r="I667" s="8"/>
      <c r="J667" s="8"/>
      <c r="K667" s="8"/>
      <c r="M667" s="8"/>
    </row>
    <row r="668" spans="1:13" s="9" customFormat="1" ht="11.25" customHeight="1" x14ac:dyDescent="0.2">
      <c r="A668" s="14">
        <v>17</v>
      </c>
      <c r="B668" s="22">
        <v>64577</v>
      </c>
      <c r="C668" s="23" t="s">
        <v>364</v>
      </c>
      <c r="D668" s="28">
        <v>100</v>
      </c>
      <c r="E668" s="18" t="s">
        <v>662</v>
      </c>
      <c r="F668" s="25" t="s">
        <v>2207</v>
      </c>
      <c r="G668" s="26" t="s">
        <v>523</v>
      </c>
      <c r="H668" s="7"/>
      <c r="I668" s="8"/>
      <c r="J668" s="8"/>
      <c r="K668" s="8"/>
      <c r="M668" s="8"/>
    </row>
    <row r="669" spans="1:13" s="9" customFormat="1" ht="11.25" customHeight="1" x14ac:dyDescent="0.2">
      <c r="A669" s="14">
        <v>24</v>
      </c>
      <c r="B669" s="22">
        <v>64757</v>
      </c>
      <c r="C669" s="23" t="s">
        <v>364</v>
      </c>
      <c r="D669" s="28">
        <v>90</v>
      </c>
      <c r="E669" s="18" t="s">
        <v>604</v>
      </c>
      <c r="F669" s="25" t="s">
        <v>2207</v>
      </c>
      <c r="G669" s="26" t="s">
        <v>523</v>
      </c>
      <c r="H669" s="7"/>
      <c r="I669" s="8"/>
      <c r="J669" s="8"/>
      <c r="K669" s="8"/>
      <c r="M669" s="8"/>
    </row>
    <row r="670" spans="1:13" s="9" customFormat="1" ht="11.25" customHeight="1" x14ac:dyDescent="0.2">
      <c r="A670" s="14">
        <v>24</v>
      </c>
      <c r="B670" s="22">
        <v>64758</v>
      </c>
      <c r="C670" s="23" t="s">
        <v>364</v>
      </c>
      <c r="D670" s="28">
        <v>90</v>
      </c>
      <c r="E670" s="18" t="s">
        <v>745</v>
      </c>
      <c r="F670" s="25" t="s">
        <v>2207</v>
      </c>
      <c r="G670" s="26" t="s">
        <v>523</v>
      </c>
      <c r="H670" s="7"/>
      <c r="I670" s="8"/>
      <c r="J670" s="8"/>
      <c r="K670" s="8"/>
      <c r="M670" s="8"/>
    </row>
    <row r="671" spans="1:13" s="9" customFormat="1" ht="11.25" customHeight="1" x14ac:dyDescent="0.2">
      <c r="A671" s="14">
        <v>26</v>
      </c>
      <c r="B671" s="22">
        <v>64823</v>
      </c>
      <c r="C671" s="27" t="s">
        <v>364</v>
      </c>
      <c r="D671" s="28">
        <v>90</v>
      </c>
      <c r="E671" s="18" t="s">
        <v>852</v>
      </c>
      <c r="F671" s="25" t="s">
        <v>2207</v>
      </c>
      <c r="G671" s="26" t="s">
        <v>523</v>
      </c>
      <c r="H671" s="7"/>
      <c r="I671" s="8"/>
      <c r="J671" s="8"/>
      <c r="K671" s="8"/>
      <c r="M671" s="8"/>
    </row>
    <row r="672" spans="1:13" s="9" customFormat="1" ht="11.25" customHeight="1" x14ac:dyDescent="0.2">
      <c r="A672" s="14">
        <v>26</v>
      </c>
      <c r="B672" s="22">
        <v>64817</v>
      </c>
      <c r="C672" s="23" t="s">
        <v>843</v>
      </c>
      <c r="D672" s="28">
        <v>30</v>
      </c>
      <c r="E672" s="18" t="s">
        <v>745</v>
      </c>
      <c r="F672" s="25" t="s">
        <v>2207</v>
      </c>
      <c r="G672" s="26" t="s">
        <v>523</v>
      </c>
      <c r="H672" s="7"/>
      <c r="I672" s="8"/>
      <c r="J672" s="8"/>
      <c r="K672" s="8"/>
      <c r="M672" s="8"/>
    </row>
    <row r="673" spans="1:13" s="9" customFormat="1" ht="11.25" customHeight="1" x14ac:dyDescent="0.2">
      <c r="A673" s="14">
        <v>22</v>
      </c>
      <c r="B673" s="22">
        <v>64704</v>
      </c>
      <c r="C673" s="23" t="s">
        <v>754</v>
      </c>
      <c r="D673" s="28">
        <v>1</v>
      </c>
      <c r="E673" s="18" t="s">
        <v>265</v>
      </c>
      <c r="F673" s="25" t="s">
        <v>2208</v>
      </c>
      <c r="G673" s="26" t="s">
        <v>157</v>
      </c>
      <c r="H673" s="7"/>
      <c r="I673" s="8"/>
      <c r="J673" s="8"/>
      <c r="K673" s="8"/>
      <c r="M673" s="8"/>
    </row>
    <row r="674" spans="1:13" s="9" customFormat="1" ht="11.25" customHeight="1" x14ac:dyDescent="0.2">
      <c r="A674" s="14">
        <v>16</v>
      </c>
      <c r="B674" s="22">
        <v>64546</v>
      </c>
      <c r="C674" s="23" t="s">
        <v>633</v>
      </c>
      <c r="D674" s="28">
        <v>8</v>
      </c>
      <c r="E674" s="80" t="s">
        <v>510</v>
      </c>
      <c r="F674" s="25" t="s">
        <v>2208</v>
      </c>
      <c r="G674" s="26" t="s">
        <v>214</v>
      </c>
      <c r="H674" s="7"/>
      <c r="I674" s="8"/>
      <c r="J674" s="8"/>
      <c r="K674" s="8"/>
      <c r="M674" s="8"/>
    </row>
    <row r="675" spans="1:13" s="9" customFormat="1" ht="11.25" customHeight="1" x14ac:dyDescent="0.2">
      <c r="A675" s="14">
        <v>16</v>
      </c>
      <c r="B675" s="22">
        <v>64547</v>
      </c>
      <c r="C675" s="27" t="s">
        <v>633</v>
      </c>
      <c r="D675" s="28">
        <v>2</v>
      </c>
      <c r="E675" s="80" t="s">
        <v>260</v>
      </c>
      <c r="F675" s="25" t="s">
        <v>2207</v>
      </c>
      <c r="G675" s="26" t="s">
        <v>209</v>
      </c>
      <c r="H675" s="7"/>
      <c r="I675" s="8"/>
      <c r="J675" s="8"/>
      <c r="K675" s="8"/>
      <c r="M675" s="8"/>
    </row>
    <row r="676" spans="1:13" s="9" customFormat="1" ht="11.25" customHeight="1" x14ac:dyDescent="0.2">
      <c r="A676" s="14">
        <v>5</v>
      </c>
      <c r="B676" s="22">
        <v>64220</v>
      </c>
      <c r="C676" s="23" t="s">
        <v>310</v>
      </c>
      <c r="D676" s="22">
        <v>1</v>
      </c>
      <c r="E676" s="80" t="s">
        <v>104</v>
      </c>
      <c r="F676" s="81" t="s">
        <v>2212</v>
      </c>
      <c r="G676" s="26" t="s">
        <v>311</v>
      </c>
      <c r="H676" s="7"/>
      <c r="I676" s="8"/>
      <c r="J676" s="8"/>
      <c r="K676" s="8"/>
      <c r="M676" s="8"/>
    </row>
    <row r="677" spans="1:13" s="9" customFormat="1" ht="11.25" customHeight="1" x14ac:dyDescent="0.2">
      <c r="A677" s="14">
        <v>25</v>
      </c>
      <c r="B677" s="22">
        <v>64791</v>
      </c>
      <c r="C677" s="23" t="s">
        <v>826</v>
      </c>
      <c r="D677" s="28">
        <v>1</v>
      </c>
      <c r="E677" s="18" t="s">
        <v>104</v>
      </c>
      <c r="F677" s="19" t="s">
        <v>2214</v>
      </c>
      <c r="G677" s="26" t="s">
        <v>153</v>
      </c>
      <c r="H677" s="7"/>
      <c r="I677" s="8"/>
      <c r="J677" s="8"/>
      <c r="K677" s="8"/>
      <c r="M677" s="8"/>
    </row>
    <row r="678" spans="1:13" s="9" customFormat="1" ht="11.25" customHeight="1" x14ac:dyDescent="0.2">
      <c r="A678" s="14">
        <v>28</v>
      </c>
      <c r="B678" s="22">
        <v>64856</v>
      </c>
      <c r="C678" s="27" t="s">
        <v>826</v>
      </c>
      <c r="D678" s="28">
        <v>1</v>
      </c>
      <c r="E678" s="30" t="s">
        <v>841</v>
      </c>
      <c r="F678" s="31" t="s">
        <v>2215</v>
      </c>
      <c r="G678" s="26" t="s">
        <v>107</v>
      </c>
      <c r="H678" s="7"/>
      <c r="I678" s="8"/>
      <c r="J678" s="8"/>
      <c r="K678" s="8"/>
      <c r="M678" s="8"/>
    </row>
    <row r="679" spans="1:13" s="9" customFormat="1" ht="11.25" customHeight="1" x14ac:dyDescent="0.2">
      <c r="A679" s="14">
        <v>4</v>
      </c>
      <c r="B679" s="22">
        <v>64171</v>
      </c>
      <c r="C679" s="23" t="s">
        <v>258</v>
      </c>
      <c r="D679" s="22">
        <v>1</v>
      </c>
      <c r="E679" s="30" t="s">
        <v>257</v>
      </c>
      <c r="F679" s="31" t="s">
        <v>2214</v>
      </c>
      <c r="G679" s="26" t="s">
        <v>145</v>
      </c>
      <c r="H679" s="7"/>
      <c r="I679" s="8"/>
      <c r="J679" s="8"/>
      <c r="K679" s="8"/>
      <c r="M679" s="8"/>
    </row>
    <row r="680" spans="1:13" s="9" customFormat="1" ht="11.25" customHeight="1" x14ac:dyDescent="0.2">
      <c r="A680" s="14">
        <v>8</v>
      </c>
      <c r="B680" s="22">
        <v>64321</v>
      </c>
      <c r="C680" s="23" t="s">
        <v>258</v>
      </c>
      <c r="D680" s="22">
        <v>1</v>
      </c>
      <c r="E680" s="30" t="s">
        <v>104</v>
      </c>
      <c r="F680" s="31" t="s">
        <v>2214</v>
      </c>
      <c r="G680" s="26" t="s">
        <v>153</v>
      </c>
      <c r="H680" s="7"/>
      <c r="I680" s="8"/>
      <c r="J680" s="8"/>
      <c r="K680" s="8"/>
      <c r="M680" s="8"/>
    </row>
    <row r="681" spans="1:13" s="9" customFormat="1" ht="11.25" customHeight="1" x14ac:dyDescent="0.2">
      <c r="A681" s="14">
        <v>9</v>
      </c>
      <c r="B681" s="22">
        <v>64330</v>
      </c>
      <c r="C681" s="23" t="s">
        <v>258</v>
      </c>
      <c r="D681" s="22">
        <v>1</v>
      </c>
      <c r="E681" s="30" t="s">
        <v>288</v>
      </c>
      <c r="F681" s="31" t="s">
        <v>2215</v>
      </c>
      <c r="G681" s="26" t="s">
        <v>163</v>
      </c>
      <c r="H681" s="7"/>
      <c r="I681" s="8"/>
      <c r="J681" s="8"/>
      <c r="K681" s="8"/>
      <c r="M681" s="8"/>
    </row>
    <row r="682" spans="1:13" s="9" customFormat="1" ht="11.25" customHeight="1" x14ac:dyDescent="0.2">
      <c r="A682" s="14">
        <v>19</v>
      </c>
      <c r="B682" s="22">
        <v>64618</v>
      </c>
      <c r="C682" s="23" t="s">
        <v>258</v>
      </c>
      <c r="D682" s="28">
        <v>1</v>
      </c>
      <c r="E682" s="30" t="s">
        <v>259</v>
      </c>
      <c r="F682" s="31" t="s">
        <v>2215</v>
      </c>
      <c r="G682" s="26" t="s">
        <v>170</v>
      </c>
      <c r="H682" s="7"/>
      <c r="I682" s="8"/>
      <c r="J682" s="8"/>
      <c r="K682" s="8"/>
      <c r="M682" s="8"/>
    </row>
    <row r="683" spans="1:13" s="9" customFormat="1" ht="11.25" customHeight="1" x14ac:dyDescent="0.2">
      <c r="A683" s="14">
        <v>22</v>
      </c>
      <c r="B683" s="22">
        <v>64724</v>
      </c>
      <c r="C683" s="23" t="s">
        <v>258</v>
      </c>
      <c r="D683" s="28">
        <v>1</v>
      </c>
      <c r="E683" s="30" t="s">
        <v>216</v>
      </c>
      <c r="F683" s="31" t="s">
        <v>2215</v>
      </c>
      <c r="G683" s="26" t="s">
        <v>170</v>
      </c>
      <c r="H683" s="7"/>
      <c r="I683" s="8"/>
      <c r="J683" s="8"/>
      <c r="K683" s="8"/>
      <c r="M683" s="8"/>
    </row>
    <row r="684" spans="1:13" s="9" customFormat="1" ht="11.25" customHeight="1" x14ac:dyDescent="0.2">
      <c r="A684" s="14">
        <v>25</v>
      </c>
      <c r="B684" s="22">
        <v>64801</v>
      </c>
      <c r="C684" s="23" t="s">
        <v>258</v>
      </c>
      <c r="D684" s="28">
        <v>1</v>
      </c>
      <c r="E684" s="30" t="s">
        <v>662</v>
      </c>
      <c r="F684" s="31" t="s">
        <v>2215</v>
      </c>
      <c r="G684" s="26" t="s">
        <v>163</v>
      </c>
      <c r="H684" s="7"/>
      <c r="I684" s="8"/>
      <c r="J684" s="8"/>
      <c r="K684" s="8"/>
      <c r="M684" s="8"/>
    </row>
    <row r="685" spans="1:13" s="9" customFormat="1" ht="11.25" customHeight="1" x14ac:dyDescent="0.2">
      <c r="A685" s="14">
        <v>26</v>
      </c>
      <c r="B685" s="22">
        <v>64829</v>
      </c>
      <c r="C685" s="27" t="s">
        <v>258</v>
      </c>
      <c r="D685" s="28">
        <v>1</v>
      </c>
      <c r="E685" s="30" t="s">
        <v>347</v>
      </c>
      <c r="F685" s="31" t="s">
        <v>2215</v>
      </c>
      <c r="G685" s="26" t="s">
        <v>170</v>
      </c>
      <c r="H685" s="7"/>
      <c r="I685" s="8"/>
      <c r="J685" s="8"/>
      <c r="K685" s="8"/>
      <c r="M685" s="8"/>
    </row>
    <row r="686" spans="1:13" s="9" customFormat="1" ht="11.25" customHeight="1" x14ac:dyDescent="0.2">
      <c r="A686" s="14">
        <v>14</v>
      </c>
      <c r="B686" s="22">
        <v>64486</v>
      </c>
      <c r="C686" s="23" t="s">
        <v>595</v>
      </c>
      <c r="D686" s="28">
        <v>1</v>
      </c>
      <c r="E686" s="24" t="s">
        <v>591</v>
      </c>
      <c r="F686" s="25" t="s">
        <v>2215</v>
      </c>
      <c r="G686" s="26" t="s">
        <v>145</v>
      </c>
      <c r="H686" s="7"/>
      <c r="I686" s="8"/>
      <c r="J686" s="8"/>
      <c r="K686" s="8"/>
      <c r="M686" s="8"/>
    </row>
    <row r="687" spans="1:13" s="9" customFormat="1" ht="11.25" customHeight="1" x14ac:dyDescent="0.2">
      <c r="A687" s="14">
        <v>25</v>
      </c>
      <c r="B687" s="22">
        <v>64783</v>
      </c>
      <c r="C687" s="23" t="s">
        <v>825</v>
      </c>
      <c r="D687" s="28">
        <v>1</v>
      </c>
      <c r="E687" s="30" t="s">
        <v>207</v>
      </c>
      <c r="F687" s="25" t="s">
        <v>2215</v>
      </c>
      <c r="G687" s="26" t="s">
        <v>388</v>
      </c>
      <c r="H687" s="7"/>
      <c r="I687" s="8"/>
      <c r="J687" s="8"/>
      <c r="K687" s="8"/>
      <c r="M687" s="8"/>
    </row>
    <row r="688" spans="1:13" s="9" customFormat="1" ht="11.25" customHeight="1" x14ac:dyDescent="0.2">
      <c r="A688" s="14">
        <v>2</v>
      </c>
      <c r="B688" s="22">
        <v>64134</v>
      </c>
      <c r="C688" s="23" t="s">
        <v>185</v>
      </c>
      <c r="D688" s="28">
        <v>1</v>
      </c>
      <c r="E688" s="24" t="s">
        <v>183</v>
      </c>
      <c r="F688" s="25" t="s">
        <v>2215</v>
      </c>
      <c r="G688" s="26" t="s">
        <v>181</v>
      </c>
      <c r="H688" s="7"/>
      <c r="I688" s="8"/>
      <c r="J688" s="8"/>
      <c r="K688" s="8"/>
      <c r="M688" s="8"/>
    </row>
    <row r="689" spans="1:13" s="9" customFormat="1" ht="11.25" customHeight="1" x14ac:dyDescent="0.2">
      <c r="A689" s="14">
        <v>3</v>
      </c>
      <c r="B689" s="22">
        <v>64161</v>
      </c>
      <c r="C689" s="23" t="s">
        <v>185</v>
      </c>
      <c r="D689" s="22">
        <v>2</v>
      </c>
      <c r="E689" s="24" t="s">
        <v>234</v>
      </c>
      <c r="F689" s="25" t="s">
        <v>2215</v>
      </c>
      <c r="G689" s="26" t="s">
        <v>170</v>
      </c>
      <c r="H689" s="7"/>
      <c r="I689" s="8"/>
      <c r="J689" s="8"/>
      <c r="K689" s="8"/>
      <c r="M689" s="8"/>
    </row>
    <row r="690" spans="1:13" s="9" customFormat="1" ht="11.25" customHeight="1" x14ac:dyDescent="0.2">
      <c r="A690" s="14">
        <v>5</v>
      </c>
      <c r="B690" s="22">
        <v>64224</v>
      </c>
      <c r="C690" s="23" t="s">
        <v>185</v>
      </c>
      <c r="D690" s="22">
        <v>1</v>
      </c>
      <c r="E690" s="30" t="s">
        <v>260</v>
      </c>
      <c r="F690" s="25" t="s">
        <v>2215</v>
      </c>
      <c r="G690" s="26" t="s">
        <v>163</v>
      </c>
      <c r="H690" s="7"/>
      <c r="I690" s="8"/>
      <c r="J690" s="8"/>
      <c r="K690" s="8"/>
      <c r="M690" s="8"/>
    </row>
    <row r="691" spans="1:13" s="9" customFormat="1" ht="11.25" customHeight="1" x14ac:dyDescent="0.2">
      <c r="A691" s="14">
        <v>11</v>
      </c>
      <c r="B691" s="22">
        <v>64378</v>
      </c>
      <c r="C691" s="23" t="s">
        <v>185</v>
      </c>
      <c r="D691" s="22">
        <v>1</v>
      </c>
      <c r="E691" s="30" t="s">
        <v>510</v>
      </c>
      <c r="F691" s="25" t="s">
        <v>2215</v>
      </c>
      <c r="G691" s="26" t="s">
        <v>214</v>
      </c>
      <c r="H691" s="7"/>
      <c r="I691" s="8"/>
      <c r="J691" s="8"/>
      <c r="K691" s="8"/>
      <c r="M691" s="8"/>
    </row>
    <row r="692" spans="1:13" s="9" customFormat="1" ht="11.25" customHeight="1" x14ac:dyDescent="0.2">
      <c r="A692" s="14">
        <v>29</v>
      </c>
      <c r="B692" s="22">
        <v>64907</v>
      </c>
      <c r="C692" s="27" t="s">
        <v>185</v>
      </c>
      <c r="D692" s="28">
        <v>1</v>
      </c>
      <c r="E692" s="30" t="s">
        <v>342</v>
      </c>
      <c r="F692" s="25" t="s">
        <v>2215</v>
      </c>
      <c r="G692" s="26" t="s">
        <v>214</v>
      </c>
      <c r="H692" s="7"/>
      <c r="I692" s="8"/>
      <c r="J692" s="8"/>
      <c r="K692" s="8"/>
      <c r="M692" s="8"/>
    </row>
    <row r="693" spans="1:13" s="9" customFormat="1" ht="11.25" customHeight="1" x14ac:dyDescent="0.2">
      <c r="A693" s="14">
        <v>15</v>
      </c>
      <c r="B693" s="22">
        <v>64535</v>
      </c>
      <c r="C693" s="23" t="s">
        <v>618</v>
      </c>
      <c r="D693" s="28">
        <v>1</v>
      </c>
      <c r="E693" s="24" t="s">
        <v>104</v>
      </c>
      <c r="F693" s="25" t="s">
        <v>2215</v>
      </c>
      <c r="G693" s="26" t="s">
        <v>170</v>
      </c>
      <c r="H693" s="7"/>
      <c r="I693" s="8"/>
      <c r="J693" s="8"/>
      <c r="K693" s="8"/>
      <c r="M693" s="8"/>
    </row>
    <row r="694" spans="1:13" s="9" customFormat="1" ht="11.25" customHeight="1" x14ac:dyDescent="0.2">
      <c r="A694" s="14">
        <v>26</v>
      </c>
      <c r="B694" s="22">
        <v>64829</v>
      </c>
      <c r="C694" s="27" t="s">
        <v>618</v>
      </c>
      <c r="D694" s="28">
        <v>1</v>
      </c>
      <c r="E694" s="30" t="s">
        <v>347</v>
      </c>
      <c r="F694" s="25" t="s">
        <v>2215</v>
      </c>
      <c r="G694" s="26" t="s">
        <v>170</v>
      </c>
      <c r="H694" s="7"/>
      <c r="I694" s="8"/>
      <c r="J694" s="8"/>
      <c r="K694" s="8"/>
      <c r="M694" s="8"/>
    </row>
    <row r="695" spans="1:13" s="9" customFormat="1" ht="11.25" customHeight="1" x14ac:dyDescent="0.2">
      <c r="A695" s="14">
        <v>16</v>
      </c>
      <c r="B695" s="22">
        <v>64567</v>
      </c>
      <c r="C695" s="23" t="s">
        <v>652</v>
      </c>
      <c r="D695" s="28">
        <v>1</v>
      </c>
      <c r="E695" s="30" t="s">
        <v>642</v>
      </c>
      <c r="F695" s="25" t="s">
        <v>2215</v>
      </c>
      <c r="G695" s="26" t="s">
        <v>145</v>
      </c>
      <c r="H695" s="7"/>
      <c r="I695" s="8"/>
      <c r="J695" s="8"/>
      <c r="K695" s="8"/>
      <c r="M695" s="8"/>
    </row>
    <row r="696" spans="1:13" s="9" customFormat="1" ht="11.25" customHeight="1" x14ac:dyDescent="0.2">
      <c r="A696" s="14">
        <v>15</v>
      </c>
      <c r="B696" s="22">
        <v>64536</v>
      </c>
      <c r="C696" s="23" t="s">
        <v>619</v>
      </c>
      <c r="D696" s="28">
        <v>1</v>
      </c>
      <c r="E696" s="24" t="s">
        <v>607</v>
      </c>
      <c r="F696" s="25" t="s">
        <v>2215</v>
      </c>
      <c r="G696" s="26" t="s">
        <v>116</v>
      </c>
      <c r="H696" s="7"/>
      <c r="I696" s="8"/>
      <c r="J696" s="8"/>
      <c r="K696" s="8"/>
      <c r="M696" s="8"/>
    </row>
    <row r="697" spans="1:13" s="9" customFormat="1" ht="11.25" customHeight="1" x14ac:dyDescent="0.2">
      <c r="A697" s="14">
        <v>6</v>
      </c>
      <c r="B697" s="22">
        <v>64253</v>
      </c>
      <c r="C697" s="23" t="s">
        <v>370</v>
      </c>
      <c r="D697" s="22">
        <v>10</v>
      </c>
      <c r="E697" s="30" t="s">
        <v>101</v>
      </c>
      <c r="F697" s="25" t="s">
        <v>2215</v>
      </c>
      <c r="G697" s="26" t="s">
        <v>145</v>
      </c>
      <c r="H697" s="7"/>
      <c r="I697" s="8"/>
      <c r="J697" s="8"/>
      <c r="K697" s="8"/>
      <c r="M697" s="8"/>
    </row>
    <row r="698" spans="1:13" s="9" customFormat="1" ht="11.25" customHeight="1" x14ac:dyDescent="0.2">
      <c r="A698" s="14">
        <v>12</v>
      </c>
      <c r="B698" s="22">
        <v>64434</v>
      </c>
      <c r="C698" s="23" t="s">
        <v>555</v>
      </c>
      <c r="D698" s="28">
        <v>1</v>
      </c>
      <c r="E698" s="30" t="s">
        <v>101</v>
      </c>
      <c r="F698" s="31" t="s">
        <v>2207</v>
      </c>
      <c r="G698" s="26" t="s">
        <v>107</v>
      </c>
      <c r="H698" s="7"/>
      <c r="I698" s="8"/>
      <c r="J698" s="8"/>
      <c r="K698" s="8"/>
      <c r="M698" s="8"/>
    </row>
    <row r="699" spans="1:13" s="9" customFormat="1" ht="11.25" customHeight="1" x14ac:dyDescent="0.2">
      <c r="A699" s="14">
        <v>3</v>
      </c>
      <c r="B699" s="22">
        <v>64163</v>
      </c>
      <c r="C699" s="23" t="s">
        <v>239</v>
      </c>
      <c r="D699" s="22">
        <v>1</v>
      </c>
      <c r="E699" s="24" t="s">
        <v>240</v>
      </c>
      <c r="F699" s="25" t="s">
        <v>2210</v>
      </c>
      <c r="G699" s="26" t="s">
        <v>199</v>
      </c>
      <c r="H699" s="7"/>
      <c r="I699" s="8"/>
      <c r="J699" s="8"/>
      <c r="K699" s="8"/>
      <c r="M699" s="8"/>
    </row>
    <row r="700" spans="1:13" s="9" customFormat="1" ht="11.25" customHeight="1" x14ac:dyDescent="0.2">
      <c r="A700" s="14">
        <v>24</v>
      </c>
      <c r="B700" s="22">
        <v>64775</v>
      </c>
      <c r="C700" s="23" t="s">
        <v>239</v>
      </c>
      <c r="D700" s="28">
        <v>1</v>
      </c>
      <c r="E700" s="30" t="s">
        <v>782</v>
      </c>
      <c r="F700" s="25" t="s">
        <v>2210</v>
      </c>
      <c r="G700" s="26" t="s">
        <v>740</v>
      </c>
      <c r="H700" s="7"/>
      <c r="I700" s="8"/>
      <c r="J700" s="8"/>
      <c r="K700" s="8"/>
      <c r="M700" s="8"/>
    </row>
    <row r="701" spans="1:13" s="9" customFormat="1" ht="11.25" customHeight="1" x14ac:dyDescent="0.2">
      <c r="A701" s="14">
        <v>25</v>
      </c>
      <c r="B701" s="22">
        <v>64794</v>
      </c>
      <c r="C701" s="23" t="s">
        <v>239</v>
      </c>
      <c r="D701" s="28">
        <v>1</v>
      </c>
      <c r="E701" s="30" t="s">
        <v>172</v>
      </c>
      <c r="F701" s="25" t="s">
        <v>2210</v>
      </c>
      <c r="G701" s="26" t="s">
        <v>199</v>
      </c>
      <c r="H701" s="7"/>
      <c r="I701" s="8"/>
      <c r="J701" s="8"/>
      <c r="K701" s="8"/>
      <c r="M701" s="8"/>
    </row>
    <row r="702" spans="1:13" s="9" customFormat="1" ht="11.25" customHeight="1" x14ac:dyDescent="0.2">
      <c r="A702" s="14">
        <v>26</v>
      </c>
      <c r="B702" s="22">
        <v>64822</v>
      </c>
      <c r="C702" s="27" t="s">
        <v>239</v>
      </c>
      <c r="D702" s="28">
        <v>1</v>
      </c>
      <c r="E702" s="30" t="s">
        <v>227</v>
      </c>
      <c r="F702" s="25" t="s">
        <v>2210</v>
      </c>
      <c r="G702" s="26" t="s">
        <v>740</v>
      </c>
      <c r="H702" s="7"/>
      <c r="I702" s="8"/>
      <c r="J702" s="8"/>
      <c r="K702" s="8"/>
      <c r="M702" s="8"/>
    </row>
    <row r="703" spans="1:13" s="9" customFormat="1" ht="11.25" customHeight="1" x14ac:dyDescent="0.2">
      <c r="A703" s="14">
        <v>29</v>
      </c>
      <c r="B703" s="22">
        <v>64885</v>
      </c>
      <c r="C703" s="27" t="s">
        <v>239</v>
      </c>
      <c r="D703" s="28">
        <v>1</v>
      </c>
      <c r="E703" s="30" t="s">
        <v>394</v>
      </c>
      <c r="F703" s="25" t="s">
        <v>2210</v>
      </c>
      <c r="G703" s="26" t="s">
        <v>740</v>
      </c>
      <c r="H703" s="7"/>
      <c r="I703" s="8"/>
      <c r="J703" s="8"/>
      <c r="K703" s="8"/>
      <c r="M703" s="8"/>
    </row>
    <row r="704" spans="1:13" s="9" customFormat="1" ht="11.25" customHeight="1" x14ac:dyDescent="0.2">
      <c r="A704" s="14">
        <v>30</v>
      </c>
      <c r="B704" s="22">
        <v>64924</v>
      </c>
      <c r="C704" s="27" t="s">
        <v>239</v>
      </c>
      <c r="D704" s="28">
        <v>1</v>
      </c>
      <c r="E704" s="30" t="s">
        <v>859</v>
      </c>
      <c r="F704" s="25" t="s">
        <v>2210</v>
      </c>
      <c r="G704" s="26" t="s">
        <v>199</v>
      </c>
      <c r="H704" s="7"/>
      <c r="I704" s="8"/>
      <c r="J704" s="8"/>
      <c r="K704" s="8"/>
      <c r="M704" s="8"/>
    </row>
    <row r="705" spans="1:13" s="9" customFormat="1" ht="11.25" customHeight="1" x14ac:dyDescent="0.2">
      <c r="A705" s="14">
        <v>16</v>
      </c>
      <c r="B705" s="22">
        <v>64553</v>
      </c>
      <c r="C705" s="23" t="s">
        <v>641</v>
      </c>
      <c r="D705" s="28">
        <v>1</v>
      </c>
      <c r="E705" s="24" t="s">
        <v>642</v>
      </c>
      <c r="F705" s="25" t="s">
        <v>2210</v>
      </c>
      <c r="G705" s="26" t="s">
        <v>199</v>
      </c>
      <c r="H705" s="7"/>
      <c r="I705" s="8"/>
      <c r="J705" s="8"/>
      <c r="K705" s="8"/>
      <c r="M705" s="8"/>
    </row>
    <row r="706" spans="1:13" s="9" customFormat="1" ht="11.25" customHeight="1" x14ac:dyDescent="0.2">
      <c r="A706" s="14">
        <v>26</v>
      </c>
      <c r="B706" s="22">
        <v>64814</v>
      </c>
      <c r="C706" s="23" t="s">
        <v>840</v>
      </c>
      <c r="D706" s="28">
        <v>1</v>
      </c>
      <c r="E706" s="30" t="s">
        <v>841</v>
      </c>
      <c r="F706" s="25" t="s">
        <v>2210</v>
      </c>
      <c r="G706" s="26" t="s">
        <v>740</v>
      </c>
      <c r="H706" s="7"/>
      <c r="I706" s="8"/>
      <c r="J706" s="8"/>
      <c r="K706" s="8"/>
      <c r="M706" s="8"/>
    </row>
    <row r="707" spans="1:13" s="9" customFormat="1" ht="11.25" customHeight="1" x14ac:dyDescent="0.2">
      <c r="A707" s="14">
        <v>9</v>
      </c>
      <c r="B707" s="22">
        <v>64338</v>
      </c>
      <c r="C707" s="23" t="s">
        <v>467</v>
      </c>
      <c r="D707" s="22">
        <v>10</v>
      </c>
      <c r="E707" s="30" t="s">
        <v>387</v>
      </c>
      <c r="F707" s="31" t="s">
        <v>2207</v>
      </c>
      <c r="G707" s="26" t="s">
        <v>388</v>
      </c>
      <c r="H707" s="7"/>
      <c r="I707" s="8"/>
      <c r="J707" s="8"/>
      <c r="K707" s="8"/>
      <c r="M707" s="8"/>
    </row>
    <row r="708" spans="1:13" s="9" customFormat="1" ht="11.25" customHeight="1" x14ac:dyDescent="0.2">
      <c r="A708" s="14">
        <v>25</v>
      </c>
      <c r="B708" s="22">
        <v>64808</v>
      </c>
      <c r="C708" s="23" t="s">
        <v>467</v>
      </c>
      <c r="D708" s="28">
        <v>10</v>
      </c>
      <c r="E708" s="30" t="s">
        <v>835</v>
      </c>
      <c r="F708" s="31" t="s">
        <v>2207</v>
      </c>
      <c r="G708" s="26" t="s">
        <v>181</v>
      </c>
      <c r="H708" s="7"/>
      <c r="I708" s="8"/>
      <c r="J708" s="8"/>
      <c r="K708" s="8"/>
      <c r="M708" s="8"/>
    </row>
    <row r="709" spans="1:13" s="9" customFormat="1" ht="11.25" customHeight="1" x14ac:dyDescent="0.2">
      <c r="A709" s="14">
        <v>3</v>
      </c>
      <c r="B709" s="22">
        <v>64158</v>
      </c>
      <c r="C709" s="23" t="s">
        <v>231</v>
      </c>
      <c r="D709" s="22">
        <v>1</v>
      </c>
      <c r="E709" s="24" t="s">
        <v>232</v>
      </c>
      <c r="F709" s="31" t="s">
        <v>2207</v>
      </c>
      <c r="G709" s="26" t="s">
        <v>102</v>
      </c>
      <c r="H709" s="7"/>
      <c r="I709" s="8"/>
      <c r="J709" s="8"/>
      <c r="K709" s="8"/>
      <c r="M709" s="8"/>
    </row>
    <row r="710" spans="1:13" s="9" customFormat="1" ht="11.25" customHeight="1" x14ac:dyDescent="0.2">
      <c r="A710" s="14">
        <v>3</v>
      </c>
      <c r="B710" s="22">
        <v>64162</v>
      </c>
      <c r="C710" s="23" t="s">
        <v>231</v>
      </c>
      <c r="D710" s="22">
        <v>1</v>
      </c>
      <c r="E710" s="24" t="s">
        <v>237</v>
      </c>
      <c r="F710" s="31" t="s">
        <v>2207</v>
      </c>
      <c r="G710" s="26" t="s">
        <v>102</v>
      </c>
      <c r="H710" s="7"/>
      <c r="I710" s="8"/>
      <c r="J710" s="8"/>
      <c r="K710" s="8"/>
      <c r="M710" s="8"/>
    </row>
    <row r="711" spans="1:13" s="9" customFormat="1" ht="11.25" customHeight="1" x14ac:dyDescent="0.2">
      <c r="A711" s="14">
        <v>4</v>
      </c>
      <c r="B711" s="22">
        <v>64188</v>
      </c>
      <c r="C711" s="23" t="s">
        <v>231</v>
      </c>
      <c r="D711" s="22">
        <v>1</v>
      </c>
      <c r="E711" s="24" t="s">
        <v>255</v>
      </c>
      <c r="F711" s="31" t="s">
        <v>2207</v>
      </c>
      <c r="G711" s="26" t="s">
        <v>102</v>
      </c>
      <c r="H711" s="7"/>
      <c r="I711" s="8"/>
      <c r="J711" s="8"/>
      <c r="K711" s="8"/>
      <c r="M711" s="8"/>
    </row>
    <row r="712" spans="1:13" s="9" customFormat="1" ht="11.25" customHeight="1" x14ac:dyDescent="0.2">
      <c r="A712" s="14">
        <v>5</v>
      </c>
      <c r="B712" s="22">
        <v>64235</v>
      </c>
      <c r="C712" s="23" t="s">
        <v>231</v>
      </c>
      <c r="D712" s="22">
        <v>1</v>
      </c>
      <c r="E712" s="30" t="s">
        <v>342</v>
      </c>
      <c r="F712" s="31" t="s">
        <v>2207</v>
      </c>
      <c r="G712" s="26" t="s">
        <v>110</v>
      </c>
      <c r="H712" s="7"/>
      <c r="I712" s="8"/>
      <c r="J712" s="8"/>
      <c r="K712" s="8"/>
      <c r="M712" s="8"/>
    </row>
    <row r="713" spans="1:13" s="9" customFormat="1" ht="11.25" customHeight="1" x14ac:dyDescent="0.2">
      <c r="A713" s="14">
        <v>5</v>
      </c>
      <c r="B713" s="22">
        <v>64227</v>
      </c>
      <c r="C713" s="23" t="s">
        <v>231</v>
      </c>
      <c r="D713" s="22">
        <v>1</v>
      </c>
      <c r="E713" s="30" t="s">
        <v>282</v>
      </c>
      <c r="F713" s="31" t="s">
        <v>2207</v>
      </c>
      <c r="G713" s="26" t="s">
        <v>107</v>
      </c>
      <c r="H713" s="7"/>
      <c r="I713" s="8"/>
      <c r="J713" s="8"/>
      <c r="K713" s="8"/>
      <c r="M713" s="8"/>
    </row>
    <row r="714" spans="1:13" s="9" customFormat="1" ht="11.25" customHeight="1" x14ac:dyDescent="0.2">
      <c r="A714" s="14">
        <v>10</v>
      </c>
      <c r="B714" s="22">
        <v>64371</v>
      </c>
      <c r="C714" s="23" t="s">
        <v>231</v>
      </c>
      <c r="D714" s="22">
        <v>1</v>
      </c>
      <c r="E714" s="30" t="s">
        <v>498</v>
      </c>
      <c r="F714" s="31" t="s">
        <v>2207</v>
      </c>
      <c r="G714" s="26" t="s">
        <v>102</v>
      </c>
      <c r="H714" s="7"/>
      <c r="I714" s="8"/>
      <c r="J714" s="8"/>
      <c r="K714" s="8"/>
      <c r="M714" s="8"/>
    </row>
    <row r="715" spans="1:13" s="9" customFormat="1" ht="11.25" customHeight="1" x14ac:dyDescent="0.2">
      <c r="A715" s="14">
        <v>10</v>
      </c>
      <c r="B715" s="22">
        <v>64359</v>
      </c>
      <c r="C715" s="23" t="s">
        <v>231</v>
      </c>
      <c r="D715" s="22">
        <v>1</v>
      </c>
      <c r="E715" s="30" t="s">
        <v>172</v>
      </c>
      <c r="F715" s="31" t="s">
        <v>2207</v>
      </c>
      <c r="G715" s="26" t="s">
        <v>91</v>
      </c>
      <c r="H715" s="7"/>
      <c r="I715" s="8"/>
      <c r="J715" s="8"/>
      <c r="K715" s="8"/>
      <c r="M715" s="8"/>
    </row>
    <row r="716" spans="1:13" s="9" customFormat="1" ht="11.25" customHeight="1" x14ac:dyDescent="0.2">
      <c r="A716" s="14">
        <v>11</v>
      </c>
      <c r="B716" s="22">
        <v>64404</v>
      </c>
      <c r="C716" s="23" t="s">
        <v>231</v>
      </c>
      <c r="D716" s="22">
        <v>1</v>
      </c>
      <c r="E716" s="30" t="s">
        <v>373</v>
      </c>
      <c r="F716" s="31" t="s">
        <v>2207</v>
      </c>
      <c r="G716" s="26" t="s">
        <v>110</v>
      </c>
      <c r="H716" s="7"/>
      <c r="I716" s="8"/>
      <c r="J716" s="8"/>
      <c r="K716" s="8"/>
      <c r="M716" s="8"/>
    </row>
    <row r="717" spans="1:13" s="9" customFormat="1" ht="11.25" customHeight="1" x14ac:dyDescent="0.2">
      <c r="A717" s="14">
        <v>12</v>
      </c>
      <c r="B717" s="22">
        <v>64415</v>
      </c>
      <c r="C717" s="23" t="s">
        <v>231</v>
      </c>
      <c r="D717" s="22">
        <v>1</v>
      </c>
      <c r="E717" s="30" t="s">
        <v>539</v>
      </c>
      <c r="F717" s="31" t="s">
        <v>2207</v>
      </c>
      <c r="G717" s="26" t="s">
        <v>91</v>
      </c>
      <c r="H717" s="7"/>
      <c r="I717" s="8"/>
      <c r="J717" s="8"/>
      <c r="K717" s="8"/>
      <c r="M717" s="8"/>
    </row>
    <row r="718" spans="1:13" s="9" customFormat="1" ht="11.25" customHeight="1" x14ac:dyDescent="0.2">
      <c r="A718" s="14">
        <v>12</v>
      </c>
      <c r="B718" s="22">
        <v>64420</v>
      </c>
      <c r="C718" s="27" t="s">
        <v>231</v>
      </c>
      <c r="D718" s="22">
        <v>1</v>
      </c>
      <c r="E718" s="30" t="s">
        <v>540</v>
      </c>
      <c r="F718" s="31" t="s">
        <v>2207</v>
      </c>
      <c r="G718" s="26" t="s">
        <v>91</v>
      </c>
      <c r="H718" s="7"/>
      <c r="I718" s="8"/>
      <c r="J718" s="8"/>
      <c r="K718" s="8"/>
      <c r="M718" s="8"/>
    </row>
    <row r="719" spans="1:13" s="9" customFormat="1" ht="11.25" customHeight="1" x14ac:dyDescent="0.2">
      <c r="A719" s="14">
        <v>13</v>
      </c>
      <c r="B719" s="22">
        <v>64463</v>
      </c>
      <c r="C719" s="23" t="s">
        <v>231</v>
      </c>
      <c r="D719" s="28">
        <v>1</v>
      </c>
      <c r="E719" s="30" t="s">
        <v>502</v>
      </c>
      <c r="F719" s="31" t="s">
        <v>2207</v>
      </c>
      <c r="G719" s="26" t="s">
        <v>91</v>
      </c>
      <c r="H719" s="7"/>
      <c r="I719" s="8"/>
      <c r="J719" s="8"/>
      <c r="K719" s="8"/>
      <c r="M719" s="8"/>
    </row>
    <row r="720" spans="1:13" s="9" customFormat="1" ht="11.25" customHeight="1" x14ac:dyDescent="0.2">
      <c r="A720" s="14">
        <v>14</v>
      </c>
      <c r="B720" s="22">
        <v>64487</v>
      </c>
      <c r="C720" s="23" t="s">
        <v>231</v>
      </c>
      <c r="D720" s="28">
        <v>1</v>
      </c>
      <c r="E720" s="24" t="s">
        <v>596</v>
      </c>
      <c r="F720" s="31" t="s">
        <v>2207</v>
      </c>
      <c r="G720" s="26" t="s">
        <v>110</v>
      </c>
      <c r="H720" s="7"/>
      <c r="I720" s="8"/>
      <c r="J720" s="8"/>
      <c r="K720" s="8"/>
      <c r="M720" s="8"/>
    </row>
    <row r="721" spans="1:13" s="9" customFormat="1" ht="11.25" customHeight="1" x14ac:dyDescent="0.2">
      <c r="A721" s="14">
        <v>21</v>
      </c>
      <c r="B721" s="22">
        <v>64661</v>
      </c>
      <c r="C721" s="23" t="s">
        <v>231</v>
      </c>
      <c r="D721" s="28">
        <v>1</v>
      </c>
      <c r="E721" s="30" t="s">
        <v>333</v>
      </c>
      <c r="F721" s="31" t="s">
        <v>2207</v>
      </c>
      <c r="G721" s="26" t="s">
        <v>102</v>
      </c>
      <c r="H721" s="7"/>
      <c r="I721" s="8"/>
      <c r="J721" s="8"/>
      <c r="K721" s="8"/>
      <c r="M721" s="8"/>
    </row>
    <row r="722" spans="1:13" s="9" customFormat="1" ht="11.25" customHeight="1" x14ac:dyDescent="0.2">
      <c r="A722" s="14">
        <v>23</v>
      </c>
      <c r="B722" s="22">
        <v>64732</v>
      </c>
      <c r="C722" s="23" t="s">
        <v>231</v>
      </c>
      <c r="D722" s="28">
        <v>1</v>
      </c>
      <c r="E722" s="30" t="s">
        <v>349</v>
      </c>
      <c r="F722" s="31" t="s">
        <v>2207</v>
      </c>
      <c r="G722" s="26" t="s">
        <v>110</v>
      </c>
      <c r="H722" s="7"/>
      <c r="I722" s="8"/>
      <c r="J722" s="8"/>
      <c r="K722" s="8"/>
      <c r="M722" s="8"/>
    </row>
    <row r="723" spans="1:13" s="9" customFormat="1" ht="11.25" customHeight="1" x14ac:dyDescent="0.2">
      <c r="A723" s="14">
        <v>28</v>
      </c>
      <c r="B723" s="22">
        <v>64861</v>
      </c>
      <c r="C723" s="27" t="s">
        <v>231</v>
      </c>
      <c r="D723" s="28">
        <v>1</v>
      </c>
      <c r="E723" s="30" t="s">
        <v>218</v>
      </c>
      <c r="F723" s="31" t="s">
        <v>2207</v>
      </c>
      <c r="G723" s="26" t="s">
        <v>110</v>
      </c>
      <c r="H723" s="7"/>
      <c r="I723" s="8"/>
      <c r="J723" s="8"/>
      <c r="K723" s="8"/>
      <c r="M723" s="8"/>
    </row>
    <row r="724" spans="1:13" s="9" customFormat="1" ht="11.25" customHeight="1" x14ac:dyDescent="0.2">
      <c r="A724" s="14">
        <v>30</v>
      </c>
      <c r="B724" s="22">
        <v>64931</v>
      </c>
      <c r="C724" s="27" t="s">
        <v>231</v>
      </c>
      <c r="D724" s="28">
        <v>1</v>
      </c>
      <c r="E724" s="30" t="s">
        <v>806</v>
      </c>
      <c r="F724" s="31" t="s">
        <v>2207</v>
      </c>
      <c r="G724" s="26" t="s">
        <v>102</v>
      </c>
      <c r="H724" s="7"/>
      <c r="I724" s="8"/>
      <c r="J724" s="8"/>
      <c r="K724" s="8"/>
      <c r="M724" s="8"/>
    </row>
    <row r="725" spans="1:13" s="9" customFormat="1" ht="11.25" customHeight="1" x14ac:dyDescent="0.2">
      <c r="A725" s="14">
        <v>7</v>
      </c>
      <c r="B725" s="22">
        <v>64285</v>
      </c>
      <c r="C725" s="23" t="s">
        <v>425</v>
      </c>
      <c r="D725" s="22">
        <v>2</v>
      </c>
      <c r="E725" s="30" t="s">
        <v>426</v>
      </c>
      <c r="F725" s="31" t="s">
        <v>2207</v>
      </c>
      <c r="G725" s="26" t="s">
        <v>102</v>
      </c>
      <c r="H725" s="7"/>
      <c r="I725" s="8"/>
      <c r="J725" s="8"/>
      <c r="K725" s="8"/>
      <c r="M725" s="8"/>
    </row>
    <row r="726" spans="1:13" s="9" customFormat="1" ht="11.25" customHeight="1" x14ac:dyDescent="0.2">
      <c r="A726" s="14">
        <v>19</v>
      </c>
      <c r="B726" s="22">
        <v>64629</v>
      </c>
      <c r="C726" s="23" t="s">
        <v>425</v>
      </c>
      <c r="D726" s="28">
        <v>2</v>
      </c>
      <c r="E726" s="30" t="s">
        <v>702</v>
      </c>
      <c r="F726" s="31" t="s">
        <v>2207</v>
      </c>
      <c r="G726" s="26" t="s">
        <v>102</v>
      </c>
      <c r="H726" s="7"/>
      <c r="I726" s="8"/>
      <c r="J726" s="8"/>
      <c r="K726" s="8"/>
      <c r="M726" s="8"/>
    </row>
    <row r="727" spans="1:13" s="9" customFormat="1" ht="11.25" customHeight="1" x14ac:dyDescent="0.2">
      <c r="A727" s="14">
        <v>20</v>
      </c>
      <c r="B727" s="22">
        <v>64650</v>
      </c>
      <c r="C727" s="23" t="s">
        <v>425</v>
      </c>
      <c r="D727" s="28">
        <v>2</v>
      </c>
      <c r="E727" s="30" t="s">
        <v>577</v>
      </c>
      <c r="F727" s="31" t="s">
        <v>2207</v>
      </c>
      <c r="G727" s="26" t="s">
        <v>102</v>
      </c>
      <c r="H727" s="7"/>
      <c r="I727" s="8"/>
      <c r="J727" s="8"/>
      <c r="K727" s="8"/>
      <c r="M727" s="8"/>
    </row>
    <row r="728" spans="1:13" s="9" customFormat="1" ht="11.25" customHeight="1" x14ac:dyDescent="0.2">
      <c r="A728" s="14">
        <v>21</v>
      </c>
      <c r="B728" s="22">
        <v>64686</v>
      </c>
      <c r="C728" s="23" t="s">
        <v>425</v>
      </c>
      <c r="D728" s="28">
        <v>2</v>
      </c>
      <c r="E728" s="30" t="s">
        <v>739</v>
      </c>
      <c r="F728" s="31" t="s">
        <v>2207</v>
      </c>
      <c r="G728" s="26" t="s">
        <v>110</v>
      </c>
      <c r="H728" s="7"/>
      <c r="I728" s="8"/>
      <c r="J728" s="8"/>
      <c r="K728" s="8"/>
      <c r="M728" s="8"/>
    </row>
    <row r="729" spans="1:13" s="9" customFormat="1" ht="11.25" customHeight="1" x14ac:dyDescent="0.2">
      <c r="A729" s="14">
        <v>28</v>
      </c>
      <c r="B729" s="22">
        <v>64862</v>
      </c>
      <c r="C729" s="27" t="s">
        <v>425</v>
      </c>
      <c r="D729" s="28">
        <v>2</v>
      </c>
      <c r="E729" s="30" t="s">
        <v>865</v>
      </c>
      <c r="F729" s="31" t="s">
        <v>2207</v>
      </c>
      <c r="G729" s="26" t="s">
        <v>102</v>
      </c>
      <c r="H729" s="7"/>
      <c r="I729" s="8"/>
      <c r="J729" s="8"/>
      <c r="K729" s="8"/>
      <c r="M729" s="8"/>
    </row>
    <row r="730" spans="1:13" s="9" customFormat="1" ht="11.25" customHeight="1" x14ac:dyDescent="0.2">
      <c r="A730" s="14">
        <v>28</v>
      </c>
      <c r="B730" s="22">
        <v>64873</v>
      </c>
      <c r="C730" s="27" t="s">
        <v>425</v>
      </c>
      <c r="D730" s="28">
        <v>2</v>
      </c>
      <c r="E730" s="30" t="s">
        <v>876</v>
      </c>
      <c r="F730" s="31" t="s">
        <v>2207</v>
      </c>
      <c r="G730" s="26" t="s">
        <v>102</v>
      </c>
      <c r="H730" s="7"/>
      <c r="I730" s="8"/>
      <c r="J730" s="8"/>
      <c r="K730" s="8"/>
      <c r="M730" s="8"/>
    </row>
    <row r="731" spans="1:13" s="9" customFormat="1" ht="11.25" customHeight="1" x14ac:dyDescent="0.2">
      <c r="A731" s="14">
        <v>28</v>
      </c>
      <c r="B731" s="22">
        <v>64855</v>
      </c>
      <c r="C731" s="27" t="s">
        <v>425</v>
      </c>
      <c r="D731" s="28">
        <v>2</v>
      </c>
      <c r="E731" s="30" t="s">
        <v>483</v>
      </c>
      <c r="F731" s="31" t="s">
        <v>2207</v>
      </c>
      <c r="G731" s="26" t="s">
        <v>91</v>
      </c>
      <c r="H731" s="7"/>
      <c r="I731" s="8"/>
      <c r="J731" s="8"/>
      <c r="K731" s="8"/>
      <c r="M731" s="8"/>
    </row>
    <row r="732" spans="1:13" s="9" customFormat="1" ht="11.25" customHeight="1" x14ac:dyDescent="0.2">
      <c r="A732" s="14">
        <v>2</v>
      </c>
      <c r="B732" s="22">
        <v>64144</v>
      </c>
      <c r="C732" s="23" t="s">
        <v>205</v>
      </c>
      <c r="D732" s="28">
        <v>1</v>
      </c>
      <c r="E732" s="24" t="s">
        <v>179</v>
      </c>
      <c r="F732" s="31" t="s">
        <v>2207</v>
      </c>
      <c r="G732" s="26" t="s">
        <v>102</v>
      </c>
      <c r="H732" s="7"/>
      <c r="I732" s="8"/>
      <c r="J732" s="8"/>
      <c r="K732" s="8"/>
      <c r="M732" s="8"/>
    </row>
    <row r="733" spans="1:13" s="9" customFormat="1" ht="11.25" customHeight="1" x14ac:dyDescent="0.2">
      <c r="A733" s="14">
        <v>2</v>
      </c>
      <c r="B733" s="22">
        <v>64151</v>
      </c>
      <c r="C733" s="23" t="s">
        <v>205</v>
      </c>
      <c r="D733" s="28">
        <v>1</v>
      </c>
      <c r="E733" s="24" t="s">
        <v>218</v>
      </c>
      <c r="F733" s="31" t="s">
        <v>2207</v>
      </c>
      <c r="G733" s="26" t="s">
        <v>102</v>
      </c>
      <c r="H733" s="7"/>
      <c r="I733" s="8"/>
      <c r="J733" s="8"/>
      <c r="K733" s="8"/>
      <c r="M733" s="8"/>
    </row>
    <row r="734" spans="1:13" s="9" customFormat="1" ht="11.25" customHeight="1" x14ac:dyDescent="0.2">
      <c r="A734" s="14">
        <v>4</v>
      </c>
      <c r="B734" s="22">
        <v>64204</v>
      </c>
      <c r="C734" s="23" t="s">
        <v>205</v>
      </c>
      <c r="D734" s="22">
        <v>1</v>
      </c>
      <c r="E734" s="30" t="s">
        <v>269</v>
      </c>
      <c r="F734" s="31" t="s">
        <v>2207</v>
      </c>
      <c r="G734" s="26" t="s">
        <v>102</v>
      </c>
      <c r="H734" s="7"/>
      <c r="I734" s="8"/>
      <c r="J734" s="8"/>
      <c r="K734" s="8"/>
      <c r="M734" s="8"/>
    </row>
    <row r="735" spans="1:13" s="9" customFormat="1" ht="11.25" customHeight="1" x14ac:dyDescent="0.2">
      <c r="A735" s="14">
        <v>4</v>
      </c>
      <c r="B735" s="22">
        <v>64169</v>
      </c>
      <c r="C735" s="23" t="s">
        <v>205</v>
      </c>
      <c r="D735" s="22">
        <v>1</v>
      </c>
      <c r="E735" s="24" t="s">
        <v>159</v>
      </c>
      <c r="F735" s="31" t="s">
        <v>2207</v>
      </c>
      <c r="G735" s="26" t="s">
        <v>107</v>
      </c>
      <c r="H735" s="7"/>
      <c r="I735" s="8"/>
      <c r="J735" s="8"/>
      <c r="K735" s="8"/>
      <c r="M735" s="8"/>
    </row>
    <row r="736" spans="1:13" s="9" customFormat="1" ht="11.25" customHeight="1" x14ac:dyDescent="0.2">
      <c r="A736" s="14">
        <v>4</v>
      </c>
      <c r="B736" s="22">
        <v>64179</v>
      </c>
      <c r="C736" s="27" t="s">
        <v>205</v>
      </c>
      <c r="D736" s="22">
        <v>1</v>
      </c>
      <c r="E736" s="24" t="s">
        <v>259</v>
      </c>
      <c r="F736" s="31" t="s">
        <v>2207</v>
      </c>
      <c r="G736" s="26" t="s">
        <v>91</v>
      </c>
      <c r="H736" s="7"/>
      <c r="I736" s="8"/>
      <c r="J736" s="8"/>
      <c r="K736" s="8"/>
      <c r="M736" s="8"/>
    </row>
    <row r="737" spans="1:13" s="9" customFormat="1" ht="11.25" customHeight="1" x14ac:dyDescent="0.2">
      <c r="A737" s="14">
        <v>5</v>
      </c>
      <c r="B737" s="22">
        <v>64216</v>
      </c>
      <c r="C737" s="23" t="s">
        <v>205</v>
      </c>
      <c r="D737" s="22">
        <v>1</v>
      </c>
      <c r="E737" s="30" t="s">
        <v>327</v>
      </c>
      <c r="F737" s="31" t="s">
        <v>2207</v>
      </c>
      <c r="G737" s="26" t="s">
        <v>107</v>
      </c>
      <c r="H737" s="7"/>
      <c r="I737" s="8"/>
      <c r="J737" s="8"/>
      <c r="K737" s="8"/>
      <c r="M737" s="8"/>
    </row>
    <row r="738" spans="1:13" s="9" customFormat="1" ht="11.25" customHeight="1" x14ac:dyDescent="0.2">
      <c r="A738" s="14">
        <v>6</v>
      </c>
      <c r="B738" s="22">
        <v>64243</v>
      </c>
      <c r="C738" s="23" t="s">
        <v>205</v>
      </c>
      <c r="D738" s="22">
        <v>1</v>
      </c>
      <c r="E738" s="30" t="s">
        <v>355</v>
      </c>
      <c r="F738" s="31" t="s">
        <v>2207</v>
      </c>
      <c r="G738" s="26" t="s">
        <v>110</v>
      </c>
      <c r="H738" s="7"/>
      <c r="I738" s="8"/>
      <c r="J738" s="8"/>
      <c r="K738" s="8"/>
      <c r="M738" s="8"/>
    </row>
    <row r="739" spans="1:13" s="9" customFormat="1" ht="11.25" customHeight="1" x14ac:dyDescent="0.2">
      <c r="A739" s="14">
        <v>7</v>
      </c>
      <c r="B739" s="22">
        <v>64278</v>
      </c>
      <c r="C739" s="23" t="s">
        <v>205</v>
      </c>
      <c r="D739" s="22">
        <v>1</v>
      </c>
      <c r="E739" s="30" t="s">
        <v>373</v>
      </c>
      <c r="F739" s="31" t="s">
        <v>2207</v>
      </c>
      <c r="G739" s="26" t="s">
        <v>110</v>
      </c>
      <c r="H739" s="7"/>
      <c r="I739" s="8"/>
      <c r="J739" s="8"/>
      <c r="K739" s="8"/>
      <c r="M739" s="8"/>
    </row>
    <row r="740" spans="1:13" s="9" customFormat="1" ht="11.25" customHeight="1" x14ac:dyDescent="0.2">
      <c r="A740" s="14">
        <v>8</v>
      </c>
      <c r="B740" s="22">
        <v>64316</v>
      </c>
      <c r="C740" s="23" t="s">
        <v>205</v>
      </c>
      <c r="D740" s="22">
        <v>1</v>
      </c>
      <c r="E740" s="30" t="s">
        <v>437</v>
      </c>
      <c r="F740" s="31" t="s">
        <v>2207</v>
      </c>
      <c r="G740" s="26" t="s">
        <v>110</v>
      </c>
      <c r="H740" s="7"/>
      <c r="I740" s="8"/>
      <c r="J740" s="8"/>
      <c r="K740" s="8"/>
      <c r="M740" s="8"/>
    </row>
    <row r="741" spans="1:13" s="9" customFormat="1" ht="11.25" customHeight="1" x14ac:dyDescent="0.2">
      <c r="A741" s="14">
        <v>8</v>
      </c>
      <c r="B741" s="22">
        <v>64322</v>
      </c>
      <c r="C741" s="23" t="s">
        <v>205</v>
      </c>
      <c r="D741" s="22">
        <v>1</v>
      </c>
      <c r="E741" s="30" t="s">
        <v>449</v>
      </c>
      <c r="F741" s="31" t="s">
        <v>2207</v>
      </c>
      <c r="G741" s="26" t="s">
        <v>110</v>
      </c>
      <c r="H741" s="7"/>
      <c r="I741" s="8"/>
      <c r="J741" s="8"/>
      <c r="K741" s="8"/>
      <c r="M741" s="8"/>
    </row>
    <row r="742" spans="1:13" s="9" customFormat="1" ht="11.25" customHeight="1" x14ac:dyDescent="0.2">
      <c r="A742" s="14">
        <v>11</v>
      </c>
      <c r="B742" s="22">
        <v>64381</v>
      </c>
      <c r="C742" s="23" t="s">
        <v>205</v>
      </c>
      <c r="D742" s="22">
        <v>1</v>
      </c>
      <c r="E742" s="30" t="s">
        <v>269</v>
      </c>
      <c r="F742" s="31" t="s">
        <v>2207</v>
      </c>
      <c r="G742" s="26" t="s">
        <v>102</v>
      </c>
      <c r="H742" s="7"/>
      <c r="I742" s="8"/>
      <c r="J742" s="8"/>
      <c r="K742" s="8"/>
      <c r="M742" s="8"/>
    </row>
    <row r="743" spans="1:13" s="9" customFormat="1" ht="11.25" customHeight="1" x14ac:dyDescent="0.2">
      <c r="A743" s="14">
        <v>13</v>
      </c>
      <c r="B743" s="22">
        <v>64462</v>
      </c>
      <c r="C743" s="23" t="s">
        <v>205</v>
      </c>
      <c r="D743" s="28">
        <v>1</v>
      </c>
      <c r="E743" s="30" t="s">
        <v>237</v>
      </c>
      <c r="F743" s="31" t="s">
        <v>2207</v>
      </c>
      <c r="G743" s="26" t="s">
        <v>102</v>
      </c>
      <c r="H743" s="7"/>
      <c r="I743" s="8"/>
      <c r="J743" s="8"/>
      <c r="K743" s="8"/>
      <c r="M743" s="8"/>
    </row>
    <row r="744" spans="1:13" s="9" customFormat="1" ht="11.25" customHeight="1" x14ac:dyDescent="0.2">
      <c r="A744" s="14">
        <v>18</v>
      </c>
      <c r="B744" s="22">
        <v>64591</v>
      </c>
      <c r="C744" s="23" t="s">
        <v>205</v>
      </c>
      <c r="D744" s="28">
        <v>1</v>
      </c>
      <c r="E744" s="30" t="s">
        <v>329</v>
      </c>
      <c r="F744" s="31" t="s">
        <v>2207</v>
      </c>
      <c r="G744" s="26" t="s">
        <v>102</v>
      </c>
      <c r="H744" s="7"/>
      <c r="I744" s="8"/>
      <c r="J744" s="8"/>
      <c r="K744" s="8"/>
      <c r="M744" s="8"/>
    </row>
    <row r="745" spans="1:13" s="9" customFormat="1" ht="11.25" customHeight="1" x14ac:dyDescent="0.2">
      <c r="A745" s="14">
        <v>22</v>
      </c>
      <c r="B745" s="22">
        <v>64722</v>
      </c>
      <c r="C745" s="23" t="s">
        <v>205</v>
      </c>
      <c r="D745" s="28">
        <v>1</v>
      </c>
      <c r="E745" s="30" t="s">
        <v>342</v>
      </c>
      <c r="F745" s="31" t="s">
        <v>2207</v>
      </c>
      <c r="G745" s="26" t="s">
        <v>91</v>
      </c>
      <c r="H745" s="7"/>
      <c r="I745" s="8"/>
      <c r="J745" s="8"/>
      <c r="K745" s="8"/>
      <c r="M745" s="8"/>
    </row>
    <row r="746" spans="1:13" s="9" customFormat="1" ht="11.25" customHeight="1" x14ac:dyDescent="0.2">
      <c r="A746" s="14">
        <v>24</v>
      </c>
      <c r="B746" s="22">
        <v>64751</v>
      </c>
      <c r="C746" s="23" t="s">
        <v>205</v>
      </c>
      <c r="D746" s="28">
        <v>1</v>
      </c>
      <c r="E746" s="30" t="s">
        <v>792</v>
      </c>
      <c r="F746" s="31" t="s">
        <v>2207</v>
      </c>
      <c r="G746" s="26" t="s">
        <v>107</v>
      </c>
      <c r="H746" s="7"/>
      <c r="I746" s="8"/>
      <c r="J746" s="8"/>
      <c r="K746" s="8"/>
      <c r="M746" s="8"/>
    </row>
    <row r="747" spans="1:13" s="9" customFormat="1" ht="10.199999999999999" x14ac:dyDescent="0.2">
      <c r="A747" s="14">
        <v>24</v>
      </c>
      <c r="B747" s="22">
        <v>64755</v>
      </c>
      <c r="C747" s="23" t="s">
        <v>205</v>
      </c>
      <c r="D747" s="28">
        <v>1</v>
      </c>
      <c r="E747" s="30" t="s">
        <v>286</v>
      </c>
      <c r="F747" s="31" t="s">
        <v>2207</v>
      </c>
      <c r="G747" s="26" t="s">
        <v>107</v>
      </c>
      <c r="H747" s="7"/>
      <c r="I747" s="8"/>
      <c r="J747" s="8"/>
      <c r="K747" s="8"/>
      <c r="M747" s="8"/>
    </row>
    <row r="748" spans="1:13" s="9" customFormat="1" ht="10.199999999999999" x14ac:dyDescent="0.2">
      <c r="A748" s="14">
        <v>27</v>
      </c>
      <c r="B748" s="22">
        <v>64839</v>
      </c>
      <c r="C748" s="27" t="s">
        <v>205</v>
      </c>
      <c r="D748" s="28">
        <v>1</v>
      </c>
      <c r="E748" s="30" t="s">
        <v>596</v>
      </c>
      <c r="F748" s="31" t="s">
        <v>2207</v>
      </c>
      <c r="G748" s="26" t="s">
        <v>91</v>
      </c>
      <c r="H748" s="7"/>
      <c r="I748" s="8"/>
      <c r="J748" s="8"/>
      <c r="K748" s="8"/>
      <c r="M748" s="8"/>
    </row>
    <row r="749" spans="1:13" s="9" customFormat="1" ht="10.199999999999999" x14ac:dyDescent="0.2">
      <c r="A749" s="14">
        <v>30</v>
      </c>
      <c r="B749" s="22">
        <v>64932</v>
      </c>
      <c r="C749" s="27" t="s">
        <v>205</v>
      </c>
      <c r="D749" s="28">
        <v>1</v>
      </c>
      <c r="E749" s="30" t="s">
        <v>598</v>
      </c>
      <c r="F749" s="31" t="s">
        <v>2207</v>
      </c>
      <c r="G749" s="26" t="s">
        <v>102</v>
      </c>
      <c r="H749" s="7"/>
      <c r="I749" s="8"/>
      <c r="J749" s="8"/>
      <c r="K749" s="8"/>
      <c r="M749" s="8"/>
    </row>
    <row r="750" spans="1:13" s="9" customFormat="1" ht="11.25" customHeight="1" x14ac:dyDescent="0.2">
      <c r="A750" s="14">
        <v>12</v>
      </c>
      <c r="B750" s="22">
        <v>64447</v>
      </c>
      <c r="C750" s="23" t="s">
        <v>564</v>
      </c>
      <c r="D750" s="28">
        <v>2</v>
      </c>
      <c r="E750" s="30" t="s">
        <v>387</v>
      </c>
      <c r="F750" s="31" t="s">
        <v>2207</v>
      </c>
      <c r="G750" s="26" t="s">
        <v>388</v>
      </c>
      <c r="H750" s="7"/>
      <c r="I750" s="8"/>
      <c r="J750" s="8"/>
      <c r="K750" s="8"/>
      <c r="M750" s="8"/>
    </row>
    <row r="751" spans="1:13" s="9" customFormat="1" ht="11.25" customHeight="1" x14ac:dyDescent="0.2">
      <c r="A751" s="14">
        <v>6</v>
      </c>
      <c r="B751" s="22">
        <v>64263</v>
      </c>
      <c r="C751" s="23" t="s">
        <v>392</v>
      </c>
      <c r="D751" s="22">
        <v>10</v>
      </c>
      <c r="E751" s="30" t="s">
        <v>387</v>
      </c>
      <c r="F751" s="31" t="s">
        <v>2207</v>
      </c>
      <c r="G751" s="26" t="s">
        <v>388</v>
      </c>
      <c r="H751" s="7"/>
      <c r="I751" s="8"/>
      <c r="J751" s="8"/>
      <c r="K751" s="8"/>
      <c r="M751" s="8"/>
    </row>
    <row r="752" spans="1:13" s="9" customFormat="1" ht="11.25" customHeight="1" x14ac:dyDescent="0.2">
      <c r="A752" s="14">
        <v>25</v>
      </c>
      <c r="B752" s="22">
        <v>64808</v>
      </c>
      <c r="C752" s="23" t="s">
        <v>392</v>
      </c>
      <c r="D752" s="28">
        <v>10</v>
      </c>
      <c r="E752" s="30" t="s">
        <v>835</v>
      </c>
      <c r="F752" s="31" t="s">
        <v>2207</v>
      </c>
      <c r="G752" s="26" t="s">
        <v>181</v>
      </c>
      <c r="H752" s="7"/>
      <c r="I752" s="8"/>
      <c r="J752" s="8"/>
      <c r="K752" s="8"/>
      <c r="M752" s="8"/>
    </row>
    <row r="753" spans="1:13" s="9" customFormat="1" ht="11.25" customHeight="1" x14ac:dyDescent="0.2">
      <c r="A753" s="14">
        <v>4</v>
      </c>
      <c r="B753" s="22">
        <v>64188</v>
      </c>
      <c r="C753" s="23" t="s">
        <v>254</v>
      </c>
      <c r="D753" s="22">
        <v>1</v>
      </c>
      <c r="E753" s="24" t="s">
        <v>255</v>
      </c>
      <c r="F753" s="31" t="s">
        <v>2207</v>
      </c>
      <c r="G753" s="26" t="s">
        <v>102</v>
      </c>
      <c r="H753" s="7"/>
      <c r="I753" s="8"/>
      <c r="J753" s="8"/>
      <c r="K753" s="8"/>
      <c r="M753" s="8"/>
    </row>
    <row r="754" spans="1:13" s="9" customFormat="1" ht="11.25" customHeight="1" x14ac:dyDescent="0.2">
      <c r="A754" s="14">
        <v>4</v>
      </c>
      <c r="B754" s="22">
        <v>64169</v>
      </c>
      <c r="C754" s="23" t="s">
        <v>254</v>
      </c>
      <c r="D754" s="22">
        <v>1</v>
      </c>
      <c r="E754" s="24" t="s">
        <v>159</v>
      </c>
      <c r="F754" s="31" t="s">
        <v>2207</v>
      </c>
      <c r="G754" s="26" t="s">
        <v>107</v>
      </c>
      <c r="H754" s="7"/>
      <c r="I754" s="8"/>
      <c r="J754" s="8"/>
      <c r="K754" s="8"/>
      <c r="M754" s="8"/>
    </row>
    <row r="755" spans="1:13" s="9" customFormat="1" ht="11.25" customHeight="1" x14ac:dyDescent="0.2">
      <c r="A755" s="14">
        <v>4</v>
      </c>
      <c r="B755" s="22">
        <v>64208</v>
      </c>
      <c r="C755" s="23" t="s">
        <v>254</v>
      </c>
      <c r="D755" s="22">
        <v>1</v>
      </c>
      <c r="E755" s="24" t="s">
        <v>286</v>
      </c>
      <c r="F755" s="31" t="s">
        <v>2207</v>
      </c>
      <c r="G755" s="26" t="s">
        <v>107</v>
      </c>
      <c r="H755" s="7"/>
      <c r="I755" s="8"/>
      <c r="J755" s="8"/>
      <c r="K755" s="8"/>
      <c r="M755" s="8"/>
    </row>
    <row r="756" spans="1:13" s="9" customFormat="1" ht="11.25" customHeight="1" x14ac:dyDescent="0.2">
      <c r="A756" s="14">
        <v>7</v>
      </c>
      <c r="B756" s="22">
        <v>64282</v>
      </c>
      <c r="C756" s="23" t="s">
        <v>254</v>
      </c>
      <c r="D756" s="22">
        <v>1</v>
      </c>
      <c r="E756" s="30" t="s">
        <v>237</v>
      </c>
      <c r="F756" s="31" t="s">
        <v>2207</v>
      </c>
      <c r="G756" s="26" t="s">
        <v>110</v>
      </c>
      <c r="H756" s="7"/>
      <c r="I756" s="8"/>
      <c r="J756" s="8"/>
      <c r="K756" s="8"/>
      <c r="M756" s="8"/>
    </row>
    <row r="757" spans="1:13" s="9" customFormat="1" ht="11.25" customHeight="1" x14ac:dyDescent="0.2">
      <c r="A757" s="14">
        <v>9</v>
      </c>
      <c r="B757" s="22">
        <v>64324</v>
      </c>
      <c r="C757" s="23" t="s">
        <v>254</v>
      </c>
      <c r="D757" s="22">
        <v>1</v>
      </c>
      <c r="E757" s="30" t="s">
        <v>454</v>
      </c>
      <c r="F757" s="31" t="s">
        <v>2207</v>
      </c>
      <c r="G757" s="26" t="s">
        <v>110</v>
      </c>
      <c r="H757" s="7"/>
      <c r="I757" s="8"/>
      <c r="J757" s="8"/>
      <c r="K757" s="8"/>
      <c r="M757" s="8"/>
    </row>
    <row r="758" spans="1:13" s="9" customFormat="1" ht="11.25" customHeight="1" x14ac:dyDescent="0.2">
      <c r="A758" s="14">
        <v>11</v>
      </c>
      <c r="B758" s="22">
        <v>64404</v>
      </c>
      <c r="C758" s="23" t="s">
        <v>254</v>
      </c>
      <c r="D758" s="22">
        <v>1</v>
      </c>
      <c r="E758" s="30" t="s">
        <v>373</v>
      </c>
      <c r="F758" s="31" t="s">
        <v>2207</v>
      </c>
      <c r="G758" s="26" t="s">
        <v>110</v>
      </c>
      <c r="H758" s="7"/>
      <c r="I758" s="8"/>
      <c r="J758" s="8"/>
      <c r="K758" s="8"/>
      <c r="M758" s="8"/>
    </row>
    <row r="759" spans="1:13" s="9" customFormat="1" ht="11.25" customHeight="1" x14ac:dyDescent="0.2">
      <c r="A759" s="14">
        <v>13</v>
      </c>
      <c r="B759" s="22">
        <v>64461</v>
      </c>
      <c r="C759" s="23" t="s">
        <v>254</v>
      </c>
      <c r="D759" s="28">
        <v>1</v>
      </c>
      <c r="E759" s="30" t="s">
        <v>259</v>
      </c>
      <c r="F759" s="31" t="s">
        <v>2207</v>
      </c>
      <c r="G759" s="26" t="s">
        <v>102</v>
      </c>
      <c r="H759" s="7"/>
      <c r="I759" s="8"/>
      <c r="J759" s="8"/>
      <c r="K759" s="8"/>
      <c r="M759" s="8"/>
    </row>
    <row r="760" spans="1:13" s="9" customFormat="1" ht="10.199999999999999" x14ac:dyDescent="0.2">
      <c r="A760" s="14">
        <v>18</v>
      </c>
      <c r="B760" s="22">
        <v>64588</v>
      </c>
      <c r="C760" s="23" t="s">
        <v>254</v>
      </c>
      <c r="D760" s="28">
        <v>1</v>
      </c>
      <c r="E760" s="30" t="s">
        <v>282</v>
      </c>
      <c r="F760" s="31" t="s">
        <v>2207</v>
      </c>
      <c r="G760" s="26" t="s">
        <v>102</v>
      </c>
      <c r="H760" s="7"/>
      <c r="I760" s="8"/>
      <c r="J760" s="8"/>
      <c r="K760" s="8"/>
      <c r="M760" s="8"/>
    </row>
    <row r="761" spans="1:13" s="9" customFormat="1" ht="10.199999999999999" x14ac:dyDescent="0.2">
      <c r="A761" s="14">
        <v>19</v>
      </c>
      <c r="B761" s="22">
        <v>64631</v>
      </c>
      <c r="C761" s="23" t="s">
        <v>254</v>
      </c>
      <c r="D761" s="28">
        <v>1</v>
      </c>
      <c r="E761" s="30" t="s">
        <v>97</v>
      </c>
      <c r="F761" s="31" t="s">
        <v>2207</v>
      </c>
      <c r="G761" s="26" t="s">
        <v>107</v>
      </c>
      <c r="H761" s="7"/>
      <c r="I761" s="8"/>
      <c r="J761" s="8"/>
      <c r="K761" s="8"/>
      <c r="M761" s="8"/>
    </row>
    <row r="762" spans="1:13" s="9" customFormat="1" ht="11.25" customHeight="1" x14ac:dyDescent="0.2">
      <c r="A762" s="14">
        <v>21</v>
      </c>
      <c r="B762" s="22">
        <v>64661</v>
      </c>
      <c r="C762" s="23" t="s">
        <v>254</v>
      </c>
      <c r="D762" s="28">
        <v>1</v>
      </c>
      <c r="E762" s="30" t="s">
        <v>333</v>
      </c>
      <c r="F762" s="31" t="s">
        <v>2207</v>
      </c>
      <c r="G762" s="26" t="s">
        <v>102</v>
      </c>
      <c r="H762" s="7"/>
      <c r="I762" s="8"/>
      <c r="J762" s="8"/>
      <c r="K762" s="8"/>
      <c r="M762" s="8"/>
    </row>
    <row r="763" spans="1:13" s="9" customFormat="1" ht="11.25" customHeight="1" x14ac:dyDescent="0.2">
      <c r="A763" s="14">
        <v>25</v>
      </c>
      <c r="B763" s="22">
        <v>64788</v>
      </c>
      <c r="C763" s="23" t="s">
        <v>254</v>
      </c>
      <c r="D763" s="28">
        <v>1</v>
      </c>
      <c r="E763" s="30" t="s">
        <v>472</v>
      </c>
      <c r="F763" s="31" t="s">
        <v>2207</v>
      </c>
      <c r="G763" s="26" t="s">
        <v>102</v>
      </c>
      <c r="H763" s="7"/>
      <c r="I763" s="8"/>
      <c r="J763" s="8"/>
      <c r="K763" s="8"/>
      <c r="M763" s="8"/>
    </row>
    <row r="764" spans="1:13" s="9" customFormat="1" ht="11.25" customHeight="1" x14ac:dyDescent="0.2">
      <c r="A764" s="14">
        <v>28</v>
      </c>
      <c r="B764" s="22">
        <v>64868</v>
      </c>
      <c r="C764" s="27" t="s">
        <v>254</v>
      </c>
      <c r="D764" s="28">
        <v>1</v>
      </c>
      <c r="E764" s="30" t="s">
        <v>368</v>
      </c>
      <c r="F764" s="31" t="s">
        <v>2207</v>
      </c>
      <c r="G764" s="26" t="s">
        <v>110</v>
      </c>
      <c r="H764" s="7"/>
      <c r="I764" s="8"/>
      <c r="J764" s="8"/>
      <c r="K764" s="8"/>
      <c r="M764" s="8"/>
    </row>
    <row r="765" spans="1:13" s="9" customFormat="1" ht="11.25" customHeight="1" x14ac:dyDescent="0.2">
      <c r="A765" s="14">
        <v>30</v>
      </c>
      <c r="B765" s="22">
        <v>64931</v>
      </c>
      <c r="C765" s="27" t="s">
        <v>254</v>
      </c>
      <c r="D765" s="28">
        <v>1</v>
      </c>
      <c r="E765" s="30" t="s">
        <v>806</v>
      </c>
      <c r="F765" s="31" t="s">
        <v>2207</v>
      </c>
      <c r="G765" s="26" t="s">
        <v>102</v>
      </c>
      <c r="H765" s="7"/>
      <c r="I765" s="8"/>
      <c r="J765" s="8"/>
      <c r="K765" s="8"/>
      <c r="M765" s="8"/>
    </row>
    <row r="766" spans="1:13" s="9" customFormat="1" ht="11.25" customHeight="1" x14ac:dyDescent="0.2">
      <c r="A766" s="14">
        <v>1</v>
      </c>
      <c r="B766" s="22">
        <v>64083</v>
      </c>
      <c r="C766" s="27" t="s">
        <v>89</v>
      </c>
      <c r="D766" s="28">
        <v>2</v>
      </c>
      <c r="E766" s="30" t="s">
        <v>90</v>
      </c>
      <c r="F766" s="31" t="s">
        <v>2207</v>
      </c>
      <c r="G766" s="26" t="s">
        <v>91</v>
      </c>
      <c r="H766" s="21"/>
      <c r="I766" s="8"/>
      <c r="J766" s="8"/>
      <c r="K766" s="8"/>
      <c r="M766" s="8"/>
    </row>
    <row r="767" spans="1:13" s="9" customFormat="1" ht="11.25" customHeight="1" x14ac:dyDescent="0.2">
      <c r="A767" s="14">
        <v>5</v>
      </c>
      <c r="B767" s="22">
        <v>64217</v>
      </c>
      <c r="C767" s="23" t="s">
        <v>89</v>
      </c>
      <c r="D767" s="22">
        <v>2</v>
      </c>
      <c r="E767" s="30" t="s">
        <v>329</v>
      </c>
      <c r="F767" s="31" t="s">
        <v>2207</v>
      </c>
      <c r="G767" s="26" t="s">
        <v>107</v>
      </c>
      <c r="H767" s="7"/>
      <c r="I767" s="8"/>
      <c r="J767" s="8"/>
      <c r="K767" s="8"/>
      <c r="M767" s="8"/>
    </row>
    <row r="768" spans="1:13" s="9" customFormat="1" ht="11.25" customHeight="1" x14ac:dyDescent="0.2">
      <c r="A768" s="14">
        <v>8</v>
      </c>
      <c r="B768" s="22">
        <v>64316</v>
      </c>
      <c r="C768" s="38" t="s">
        <v>89</v>
      </c>
      <c r="D768" s="22">
        <v>2</v>
      </c>
      <c r="E768" s="30" t="s">
        <v>437</v>
      </c>
      <c r="F768" s="31" t="s">
        <v>2207</v>
      </c>
      <c r="G768" s="26" t="s">
        <v>110</v>
      </c>
      <c r="H768" s="7"/>
      <c r="I768" s="8"/>
      <c r="J768" s="8"/>
      <c r="K768" s="8"/>
      <c r="M768" s="8"/>
    </row>
    <row r="769" spans="1:13" s="9" customFormat="1" ht="11.25" customHeight="1" x14ac:dyDescent="0.2">
      <c r="A769" s="14">
        <v>10</v>
      </c>
      <c r="B769" s="22">
        <v>64367</v>
      </c>
      <c r="C769" s="23" t="s">
        <v>89</v>
      </c>
      <c r="D769" s="22">
        <v>2</v>
      </c>
      <c r="E769" s="30" t="s">
        <v>482</v>
      </c>
      <c r="F769" s="31" t="s">
        <v>2207</v>
      </c>
      <c r="G769" s="26" t="s">
        <v>102</v>
      </c>
      <c r="H769" s="7"/>
      <c r="I769" s="8"/>
      <c r="J769" s="8"/>
      <c r="K769" s="8"/>
      <c r="M769" s="8"/>
    </row>
    <row r="770" spans="1:13" s="9" customFormat="1" ht="11.25" customHeight="1" x14ac:dyDescent="0.2">
      <c r="A770" s="14">
        <v>14</v>
      </c>
      <c r="B770" s="22">
        <v>64478</v>
      </c>
      <c r="C770" s="23" t="s">
        <v>89</v>
      </c>
      <c r="D770" s="28">
        <v>2</v>
      </c>
      <c r="E770" s="24" t="s">
        <v>593</v>
      </c>
      <c r="F770" s="31" t="s">
        <v>2207</v>
      </c>
      <c r="G770" s="26" t="s">
        <v>107</v>
      </c>
      <c r="H770" s="7"/>
      <c r="I770" s="13"/>
      <c r="J770" s="8"/>
      <c r="K770" s="8"/>
      <c r="M770" s="8"/>
    </row>
    <row r="771" spans="1:13" s="9" customFormat="1" ht="11.25" customHeight="1" x14ac:dyDescent="0.2">
      <c r="A771" s="14">
        <v>16</v>
      </c>
      <c r="B771" s="22">
        <v>64542</v>
      </c>
      <c r="C771" s="23" t="s">
        <v>89</v>
      </c>
      <c r="D771" s="28">
        <v>2</v>
      </c>
      <c r="E771" s="24" t="s">
        <v>136</v>
      </c>
      <c r="F771" s="31" t="s">
        <v>2207</v>
      </c>
      <c r="G771" s="26" t="s">
        <v>102</v>
      </c>
      <c r="H771" s="7"/>
      <c r="I771" s="8"/>
      <c r="J771" s="8"/>
      <c r="K771" s="8"/>
      <c r="M771" s="8"/>
    </row>
    <row r="772" spans="1:13" s="9" customFormat="1" ht="11.25" customHeight="1" x14ac:dyDescent="0.2">
      <c r="A772" s="14">
        <v>18</v>
      </c>
      <c r="B772" s="22">
        <v>64593</v>
      </c>
      <c r="C772" s="23" t="s">
        <v>89</v>
      </c>
      <c r="D772" s="28">
        <v>2</v>
      </c>
      <c r="E772" s="30" t="s">
        <v>598</v>
      </c>
      <c r="F772" s="31" t="s">
        <v>2207</v>
      </c>
      <c r="G772" s="26" t="s">
        <v>102</v>
      </c>
      <c r="H772" s="7"/>
      <c r="I772" s="8"/>
      <c r="J772" s="8"/>
      <c r="K772" s="8"/>
      <c r="M772" s="8"/>
    </row>
    <row r="773" spans="1:13" s="9" customFormat="1" ht="11.25" customHeight="1" x14ac:dyDescent="0.2">
      <c r="A773" s="14">
        <v>21</v>
      </c>
      <c r="B773" s="22">
        <v>64672</v>
      </c>
      <c r="C773" s="23" t="s">
        <v>89</v>
      </c>
      <c r="D773" s="28">
        <v>2</v>
      </c>
      <c r="E773" s="30" t="s">
        <v>721</v>
      </c>
      <c r="F773" s="31" t="s">
        <v>2207</v>
      </c>
      <c r="G773" s="26" t="s">
        <v>102</v>
      </c>
      <c r="H773" s="7"/>
      <c r="I773" s="8"/>
      <c r="J773" s="8"/>
      <c r="K773" s="8"/>
      <c r="M773" s="8"/>
    </row>
    <row r="774" spans="1:13" s="9" customFormat="1" ht="11.25" customHeight="1" x14ac:dyDescent="0.2">
      <c r="A774" s="14">
        <v>23</v>
      </c>
      <c r="B774" s="22">
        <v>64732</v>
      </c>
      <c r="C774" s="23" t="s">
        <v>89</v>
      </c>
      <c r="D774" s="28">
        <v>2</v>
      </c>
      <c r="E774" s="30" t="s">
        <v>349</v>
      </c>
      <c r="F774" s="31" t="s">
        <v>2207</v>
      </c>
      <c r="G774" s="26" t="s">
        <v>110</v>
      </c>
      <c r="H774" s="7"/>
      <c r="I774" s="8"/>
      <c r="J774" s="8"/>
      <c r="K774" s="8"/>
      <c r="M774" s="8"/>
    </row>
    <row r="775" spans="1:13" s="9" customFormat="1" ht="11.25" customHeight="1" x14ac:dyDescent="0.2">
      <c r="A775" s="14">
        <v>30</v>
      </c>
      <c r="B775" s="22">
        <v>64935</v>
      </c>
      <c r="C775" s="27" t="s">
        <v>89</v>
      </c>
      <c r="D775" s="28">
        <v>2</v>
      </c>
      <c r="E775" s="30" t="s">
        <v>540</v>
      </c>
      <c r="F775" s="31" t="s">
        <v>2207</v>
      </c>
      <c r="G775" s="26" t="s">
        <v>102</v>
      </c>
      <c r="H775" s="7"/>
      <c r="I775" s="8"/>
      <c r="J775" s="8"/>
      <c r="K775" s="8"/>
      <c r="M775" s="8"/>
    </row>
    <row r="776" spans="1:13" s="9" customFormat="1" ht="11.25" customHeight="1" x14ac:dyDescent="0.2">
      <c r="A776" s="14">
        <v>11</v>
      </c>
      <c r="B776" s="22">
        <v>64380</v>
      </c>
      <c r="C776" s="23" t="s">
        <v>515</v>
      </c>
      <c r="D776" s="22">
        <v>1</v>
      </c>
      <c r="E776" s="30" t="s">
        <v>516</v>
      </c>
      <c r="F776" s="31" t="s">
        <v>2207</v>
      </c>
      <c r="G776" s="26" t="s">
        <v>110</v>
      </c>
      <c r="H776" s="7"/>
      <c r="I776" s="8"/>
      <c r="J776" s="8"/>
      <c r="K776" s="8"/>
      <c r="M776" s="8"/>
    </row>
    <row r="777" spans="1:13" s="9" customFormat="1" ht="11.25" customHeight="1" x14ac:dyDescent="0.2">
      <c r="A777" s="14">
        <v>11</v>
      </c>
      <c r="B777" s="22">
        <v>64386</v>
      </c>
      <c r="C777" s="23" t="s">
        <v>515</v>
      </c>
      <c r="D777" s="22">
        <v>1</v>
      </c>
      <c r="E777" s="30" t="s">
        <v>469</v>
      </c>
      <c r="F777" s="31" t="s">
        <v>2207</v>
      </c>
      <c r="G777" s="26" t="s">
        <v>102</v>
      </c>
      <c r="H777" s="7"/>
      <c r="I777" s="8"/>
      <c r="J777" s="8"/>
      <c r="K777" s="8"/>
      <c r="M777" s="8"/>
    </row>
    <row r="778" spans="1:13" s="9" customFormat="1" ht="11.25" customHeight="1" x14ac:dyDescent="0.2">
      <c r="A778" s="14">
        <v>15</v>
      </c>
      <c r="B778" s="22">
        <v>64519</v>
      </c>
      <c r="C778" s="23" t="s">
        <v>515</v>
      </c>
      <c r="D778" s="28">
        <v>1</v>
      </c>
      <c r="E778" s="24" t="s">
        <v>368</v>
      </c>
      <c r="F778" s="31" t="s">
        <v>2207</v>
      </c>
      <c r="G778" s="26" t="s">
        <v>110</v>
      </c>
      <c r="H778" s="7"/>
      <c r="I778" s="8"/>
      <c r="J778" s="8"/>
      <c r="K778" s="8"/>
      <c r="M778" s="8"/>
    </row>
    <row r="779" spans="1:13" s="9" customFormat="1" ht="11.25" customHeight="1" x14ac:dyDescent="0.2">
      <c r="A779" s="14">
        <v>25</v>
      </c>
      <c r="B779" s="22">
        <v>64785</v>
      </c>
      <c r="C779" s="23" t="s">
        <v>515</v>
      </c>
      <c r="D779" s="28">
        <v>1</v>
      </c>
      <c r="E779" s="30" t="s">
        <v>259</v>
      </c>
      <c r="F779" s="31" t="s">
        <v>2207</v>
      </c>
      <c r="G779" s="26" t="s">
        <v>102</v>
      </c>
      <c r="H779" s="7"/>
      <c r="I779" s="8"/>
      <c r="J779" s="8"/>
      <c r="K779" s="8"/>
      <c r="M779" s="8"/>
    </row>
    <row r="780" spans="1:13" s="9" customFormat="1" ht="11.25" customHeight="1" x14ac:dyDescent="0.2">
      <c r="A780" s="14">
        <v>25</v>
      </c>
      <c r="B780" s="22">
        <v>64781</v>
      </c>
      <c r="C780" s="23" t="s">
        <v>515</v>
      </c>
      <c r="D780" s="28">
        <v>1</v>
      </c>
      <c r="E780" s="30" t="s">
        <v>676</v>
      </c>
      <c r="F780" s="31" t="s">
        <v>2207</v>
      </c>
      <c r="G780" s="26" t="s">
        <v>107</v>
      </c>
      <c r="H780" s="7"/>
      <c r="I780" s="8"/>
      <c r="J780" s="8"/>
      <c r="K780" s="8"/>
      <c r="M780" s="8"/>
    </row>
    <row r="781" spans="1:13" s="9" customFormat="1" ht="11.25" customHeight="1" x14ac:dyDescent="0.2">
      <c r="A781" s="14">
        <v>1</v>
      </c>
      <c r="B781" s="22">
        <v>64105</v>
      </c>
      <c r="C781" s="23" t="s">
        <v>111</v>
      </c>
      <c r="D781" s="22">
        <v>1</v>
      </c>
      <c r="E781" s="24" t="s">
        <v>109</v>
      </c>
      <c r="F781" s="31" t="s">
        <v>2207</v>
      </c>
      <c r="G781" s="26" t="s">
        <v>110</v>
      </c>
      <c r="H781" s="7"/>
      <c r="I781" s="8"/>
      <c r="J781" s="8"/>
      <c r="K781" s="8"/>
      <c r="M781" s="8"/>
    </row>
    <row r="782" spans="1:13" s="9" customFormat="1" ht="11.25" customHeight="1" x14ac:dyDescent="0.2">
      <c r="A782" s="14">
        <v>9</v>
      </c>
      <c r="B782" s="22">
        <v>64329</v>
      </c>
      <c r="C782" s="23" t="s">
        <v>111</v>
      </c>
      <c r="D782" s="22">
        <v>1</v>
      </c>
      <c r="E782" s="30" t="s">
        <v>101</v>
      </c>
      <c r="F782" s="31" t="s">
        <v>2207</v>
      </c>
      <c r="G782" s="26" t="s">
        <v>110</v>
      </c>
      <c r="H782" s="7"/>
      <c r="I782" s="8"/>
      <c r="J782" s="8"/>
      <c r="K782" s="8"/>
      <c r="M782" s="8"/>
    </row>
    <row r="783" spans="1:13" s="9" customFormat="1" ht="10.199999999999999" x14ac:dyDescent="0.2">
      <c r="A783" s="14">
        <v>20</v>
      </c>
      <c r="B783" s="22">
        <v>64655</v>
      </c>
      <c r="C783" s="23" t="s">
        <v>111</v>
      </c>
      <c r="D783" s="28">
        <v>1</v>
      </c>
      <c r="E783" s="30" t="s">
        <v>196</v>
      </c>
      <c r="F783" s="31" t="s">
        <v>2207</v>
      </c>
      <c r="G783" s="26" t="s">
        <v>102</v>
      </c>
      <c r="H783" s="7"/>
      <c r="I783" s="8"/>
      <c r="J783" s="8"/>
      <c r="K783" s="8"/>
      <c r="M783" s="8"/>
    </row>
    <row r="784" spans="1:13" s="9" customFormat="1" ht="10.199999999999999" x14ac:dyDescent="0.2">
      <c r="A784" s="14">
        <v>23</v>
      </c>
      <c r="B784" s="22">
        <v>64733</v>
      </c>
      <c r="C784" s="23" t="s">
        <v>111</v>
      </c>
      <c r="D784" s="28">
        <v>1</v>
      </c>
      <c r="E784" s="30" t="s">
        <v>213</v>
      </c>
      <c r="F784" s="31" t="s">
        <v>2207</v>
      </c>
      <c r="G784" s="26" t="s">
        <v>110</v>
      </c>
      <c r="H784" s="7"/>
      <c r="I784" s="8"/>
      <c r="J784" s="8"/>
      <c r="K784" s="8"/>
      <c r="M784" s="8"/>
    </row>
    <row r="785" spans="1:13" s="9" customFormat="1" ht="10.199999999999999" x14ac:dyDescent="0.2">
      <c r="A785" s="14">
        <v>16</v>
      </c>
      <c r="B785" s="22">
        <v>64554</v>
      </c>
      <c r="C785" s="23" t="s">
        <v>644</v>
      </c>
      <c r="D785" s="28">
        <v>2</v>
      </c>
      <c r="E785" s="24" t="s">
        <v>257</v>
      </c>
      <c r="F785" s="31" t="s">
        <v>2207</v>
      </c>
      <c r="G785" s="26" t="s">
        <v>102</v>
      </c>
      <c r="H785" s="7"/>
      <c r="I785" s="8"/>
      <c r="J785" s="8"/>
      <c r="K785" s="8"/>
      <c r="M785" s="8"/>
    </row>
    <row r="786" spans="1:13" s="9" customFormat="1" ht="10.199999999999999" x14ac:dyDescent="0.2">
      <c r="A786" s="14">
        <v>19</v>
      </c>
      <c r="B786" s="22">
        <v>64617</v>
      </c>
      <c r="C786" s="23" t="s">
        <v>644</v>
      </c>
      <c r="D786" s="28">
        <v>2</v>
      </c>
      <c r="E786" s="30" t="s">
        <v>162</v>
      </c>
      <c r="F786" s="31" t="s">
        <v>2207</v>
      </c>
      <c r="G786" s="26" t="s">
        <v>110</v>
      </c>
      <c r="H786" s="7"/>
      <c r="I786" s="8"/>
      <c r="J786" s="8"/>
      <c r="K786" s="8"/>
      <c r="M786" s="8"/>
    </row>
    <row r="787" spans="1:13" s="9" customFormat="1" ht="10.199999999999999" x14ac:dyDescent="0.2">
      <c r="A787" s="14">
        <v>22</v>
      </c>
      <c r="B787" s="22">
        <v>64705</v>
      </c>
      <c r="C787" s="23" t="s">
        <v>756</v>
      </c>
      <c r="D787" s="28">
        <v>2</v>
      </c>
      <c r="E787" s="30" t="s">
        <v>745</v>
      </c>
      <c r="F787" s="31" t="s">
        <v>2207</v>
      </c>
      <c r="G787" s="26" t="s">
        <v>102</v>
      </c>
      <c r="H787" s="7"/>
      <c r="I787" s="8"/>
      <c r="J787" s="8"/>
      <c r="K787" s="8"/>
      <c r="M787" s="8"/>
    </row>
    <row r="788" spans="1:13" s="9" customFormat="1" ht="10.199999999999999" x14ac:dyDescent="0.2">
      <c r="A788" s="14">
        <v>2</v>
      </c>
      <c r="B788" s="22">
        <v>64130</v>
      </c>
      <c r="C788" s="27" t="s">
        <v>174</v>
      </c>
      <c r="D788" s="22">
        <v>1</v>
      </c>
      <c r="E788" s="24" t="s">
        <v>165</v>
      </c>
      <c r="F788" s="31" t="s">
        <v>2207</v>
      </c>
      <c r="G788" s="26" t="s">
        <v>102</v>
      </c>
      <c r="H788" s="7"/>
      <c r="I788" s="8"/>
      <c r="J788" s="8"/>
      <c r="K788" s="8"/>
      <c r="M788" s="8"/>
    </row>
    <row r="789" spans="1:13" s="9" customFormat="1" ht="10.199999999999999" x14ac:dyDescent="0.2">
      <c r="A789" s="14">
        <v>12</v>
      </c>
      <c r="B789" s="22">
        <v>64418</v>
      </c>
      <c r="C789" s="23" t="s">
        <v>174</v>
      </c>
      <c r="D789" s="22">
        <v>1</v>
      </c>
      <c r="E789" s="30" t="s">
        <v>528</v>
      </c>
      <c r="F789" s="31" t="s">
        <v>2207</v>
      </c>
      <c r="G789" s="26" t="s">
        <v>107</v>
      </c>
      <c r="H789" s="7"/>
      <c r="I789" s="8"/>
      <c r="J789" s="8"/>
      <c r="K789" s="8"/>
      <c r="M789" s="8"/>
    </row>
    <row r="790" spans="1:13" s="9" customFormat="1" ht="10.199999999999999" x14ac:dyDescent="0.2">
      <c r="A790" s="14">
        <v>14</v>
      </c>
      <c r="B790" s="22">
        <v>64474</v>
      </c>
      <c r="C790" s="23" t="s">
        <v>174</v>
      </c>
      <c r="D790" s="28">
        <v>1</v>
      </c>
      <c r="E790" s="24" t="s">
        <v>588</v>
      </c>
      <c r="F790" s="31" t="s">
        <v>2207</v>
      </c>
      <c r="G790" s="26" t="s">
        <v>102</v>
      </c>
      <c r="H790" s="7"/>
      <c r="I790" s="8"/>
      <c r="J790" s="8"/>
      <c r="K790" s="8"/>
      <c r="M790" s="8"/>
    </row>
    <row r="791" spans="1:13" s="9" customFormat="1" ht="10.199999999999999" x14ac:dyDescent="0.2">
      <c r="A791" s="14">
        <v>15</v>
      </c>
      <c r="B791" s="22">
        <v>64522</v>
      </c>
      <c r="C791" s="23" t="s">
        <v>174</v>
      </c>
      <c r="D791" s="28">
        <v>1</v>
      </c>
      <c r="E791" s="24" t="s">
        <v>604</v>
      </c>
      <c r="F791" s="31" t="s">
        <v>2207</v>
      </c>
      <c r="G791" s="26" t="s">
        <v>102</v>
      </c>
      <c r="H791" s="7"/>
      <c r="I791" s="8"/>
      <c r="J791" s="8"/>
      <c r="K791" s="8"/>
      <c r="M791" s="8"/>
    </row>
    <row r="792" spans="1:13" s="9" customFormat="1" ht="11.25" customHeight="1" x14ac:dyDescent="0.2">
      <c r="A792" s="14">
        <v>21</v>
      </c>
      <c r="B792" s="22">
        <v>64666</v>
      </c>
      <c r="C792" s="23" t="s">
        <v>174</v>
      </c>
      <c r="D792" s="28">
        <v>1</v>
      </c>
      <c r="E792" s="30" t="s">
        <v>216</v>
      </c>
      <c r="F792" s="31" t="s">
        <v>2207</v>
      </c>
      <c r="G792" s="26" t="s">
        <v>107</v>
      </c>
      <c r="H792" s="7"/>
      <c r="I792" s="8"/>
      <c r="J792" s="8"/>
      <c r="K792" s="8"/>
      <c r="M792" s="8"/>
    </row>
    <row r="793" spans="1:13" s="9" customFormat="1" ht="11.25" customHeight="1" x14ac:dyDescent="0.2">
      <c r="A793" s="14">
        <v>23</v>
      </c>
      <c r="B793" s="22">
        <v>64737</v>
      </c>
      <c r="C793" s="23" t="s">
        <v>174</v>
      </c>
      <c r="D793" s="28">
        <v>1</v>
      </c>
      <c r="E793" s="30" t="s">
        <v>178</v>
      </c>
      <c r="F793" s="31" t="s">
        <v>2207</v>
      </c>
      <c r="G793" s="26" t="s">
        <v>110</v>
      </c>
      <c r="H793" s="7"/>
      <c r="I793" s="8"/>
      <c r="J793" s="8"/>
      <c r="K793" s="8"/>
      <c r="M793" s="8"/>
    </row>
    <row r="794" spans="1:13" s="9" customFormat="1" ht="11.25" customHeight="1" x14ac:dyDescent="0.2">
      <c r="A794" s="14">
        <v>1</v>
      </c>
      <c r="B794" s="22">
        <v>64105</v>
      </c>
      <c r="C794" s="23" t="s">
        <v>108</v>
      </c>
      <c r="D794" s="22">
        <v>1</v>
      </c>
      <c r="E794" s="24" t="s">
        <v>109</v>
      </c>
      <c r="F794" s="31" t="s">
        <v>2207</v>
      </c>
      <c r="G794" s="26" t="s">
        <v>110</v>
      </c>
      <c r="H794" s="7"/>
      <c r="I794" s="8"/>
      <c r="J794" s="8"/>
      <c r="K794" s="8"/>
      <c r="M794" s="8"/>
    </row>
    <row r="795" spans="1:13" s="9" customFormat="1" ht="11.25" customHeight="1" x14ac:dyDescent="0.2">
      <c r="A795" s="14">
        <v>12</v>
      </c>
      <c r="B795" s="22">
        <v>64418</v>
      </c>
      <c r="C795" s="23" t="s">
        <v>108</v>
      </c>
      <c r="D795" s="22">
        <v>1</v>
      </c>
      <c r="E795" s="30" t="s">
        <v>528</v>
      </c>
      <c r="F795" s="31" t="s">
        <v>2207</v>
      </c>
      <c r="G795" s="26" t="s">
        <v>107</v>
      </c>
      <c r="H795" s="7"/>
      <c r="I795" s="8"/>
      <c r="J795" s="8"/>
      <c r="K795" s="8"/>
      <c r="M795" s="8"/>
    </row>
    <row r="796" spans="1:13" s="9" customFormat="1" ht="11.25" customHeight="1" x14ac:dyDescent="0.2">
      <c r="A796" s="14">
        <v>23</v>
      </c>
      <c r="B796" s="22">
        <v>64742</v>
      </c>
      <c r="C796" s="23" t="s">
        <v>108</v>
      </c>
      <c r="D796" s="28">
        <v>1</v>
      </c>
      <c r="E796" s="30" t="s">
        <v>178</v>
      </c>
      <c r="F796" s="31" t="s">
        <v>2207</v>
      </c>
      <c r="G796" s="26" t="s">
        <v>110</v>
      </c>
      <c r="H796" s="7"/>
      <c r="I796" s="8"/>
      <c r="J796" s="8"/>
      <c r="K796" s="8"/>
      <c r="M796" s="8"/>
    </row>
    <row r="797" spans="1:13" s="9" customFormat="1" ht="11.25" customHeight="1" x14ac:dyDescent="0.2">
      <c r="A797" s="14">
        <v>19</v>
      </c>
      <c r="B797" s="22">
        <v>64629</v>
      </c>
      <c r="C797" s="37" t="s">
        <v>703</v>
      </c>
      <c r="D797" s="28">
        <v>2</v>
      </c>
      <c r="E797" s="30" t="s">
        <v>702</v>
      </c>
      <c r="F797" s="31" t="s">
        <v>2207</v>
      </c>
      <c r="G797" s="26" t="s">
        <v>102</v>
      </c>
      <c r="H797" s="7"/>
      <c r="I797" s="8"/>
      <c r="J797" s="8"/>
      <c r="K797" s="8"/>
      <c r="M797" s="8"/>
    </row>
    <row r="798" spans="1:13" s="9" customFormat="1" ht="11.25" customHeight="1" x14ac:dyDescent="0.2">
      <c r="A798" s="14">
        <v>5</v>
      </c>
      <c r="B798" s="22">
        <v>64212</v>
      </c>
      <c r="C798" s="23" t="s">
        <v>321</v>
      </c>
      <c r="D798" s="22">
        <v>1</v>
      </c>
      <c r="E798" s="24" t="s">
        <v>313</v>
      </c>
      <c r="F798" s="25" t="s">
        <v>2210</v>
      </c>
      <c r="G798" s="26" t="s">
        <v>199</v>
      </c>
      <c r="H798" s="21"/>
      <c r="I798" s="8"/>
      <c r="J798" s="8"/>
      <c r="K798" s="8"/>
      <c r="M798" s="8"/>
    </row>
    <row r="799" spans="1:13" s="9" customFormat="1" ht="11.25" customHeight="1" x14ac:dyDescent="0.2">
      <c r="A799" s="14">
        <v>25</v>
      </c>
      <c r="B799" s="22">
        <v>64777</v>
      </c>
      <c r="C799" s="23" t="s">
        <v>817</v>
      </c>
      <c r="D799" s="28">
        <v>1</v>
      </c>
      <c r="E799" s="30" t="s">
        <v>811</v>
      </c>
      <c r="F799" s="31" t="s">
        <v>2210</v>
      </c>
      <c r="G799" s="26" t="s">
        <v>740</v>
      </c>
      <c r="H799" s="7"/>
      <c r="I799" s="8"/>
      <c r="J799" s="8"/>
      <c r="K799" s="8"/>
      <c r="M799" s="8"/>
    </row>
    <row r="800" spans="1:13" s="9" customFormat="1" ht="11.25" customHeight="1" x14ac:dyDescent="0.2">
      <c r="A800" s="14">
        <v>5</v>
      </c>
      <c r="B800" s="22">
        <v>64212</v>
      </c>
      <c r="C800" s="37" t="s">
        <v>322</v>
      </c>
      <c r="D800" s="22">
        <v>1</v>
      </c>
      <c r="E800" s="24" t="s">
        <v>313</v>
      </c>
      <c r="F800" s="25" t="s">
        <v>2210</v>
      </c>
      <c r="G800" s="26" t="s">
        <v>199</v>
      </c>
      <c r="H800" s="7"/>
      <c r="I800" s="8"/>
      <c r="J800" s="8"/>
      <c r="K800" s="8"/>
      <c r="M800" s="8"/>
    </row>
    <row r="801" spans="1:13" s="9" customFormat="1" ht="11.25" customHeight="1" x14ac:dyDescent="0.2">
      <c r="A801" s="14">
        <v>25</v>
      </c>
      <c r="B801" s="22">
        <v>64777</v>
      </c>
      <c r="C801" s="23" t="s">
        <v>818</v>
      </c>
      <c r="D801" s="28">
        <v>1</v>
      </c>
      <c r="E801" s="30" t="s">
        <v>811</v>
      </c>
      <c r="F801" s="31" t="s">
        <v>2210</v>
      </c>
      <c r="G801" s="26" t="s">
        <v>740</v>
      </c>
      <c r="H801" s="7"/>
      <c r="I801" s="8"/>
      <c r="J801" s="8"/>
      <c r="K801" s="8"/>
      <c r="M801" s="8"/>
    </row>
    <row r="802" spans="1:13" s="9" customFormat="1" ht="11.25" customHeight="1" x14ac:dyDescent="0.2">
      <c r="A802" s="14">
        <v>19</v>
      </c>
      <c r="B802" s="22">
        <v>64624</v>
      </c>
      <c r="C802" s="23" t="s">
        <v>697</v>
      </c>
      <c r="D802" s="28">
        <v>2</v>
      </c>
      <c r="E802" s="30" t="s">
        <v>561</v>
      </c>
      <c r="F802" s="31" t="s">
        <v>2207</v>
      </c>
      <c r="G802" s="26" t="s">
        <v>209</v>
      </c>
      <c r="H802" s="7"/>
      <c r="I802" s="8"/>
      <c r="J802" s="8"/>
      <c r="K802" s="8"/>
      <c r="M802" s="8"/>
    </row>
    <row r="803" spans="1:13" s="9" customFormat="1" ht="11.25" customHeight="1" x14ac:dyDescent="0.2">
      <c r="A803" s="14">
        <v>21</v>
      </c>
      <c r="B803" s="22">
        <v>64668</v>
      </c>
      <c r="C803" s="23" t="s">
        <v>697</v>
      </c>
      <c r="D803" s="28">
        <v>1</v>
      </c>
      <c r="E803" s="30" t="s">
        <v>724</v>
      </c>
      <c r="F803" s="31" t="s">
        <v>2207</v>
      </c>
      <c r="G803" s="26" t="s">
        <v>102</v>
      </c>
      <c r="H803" s="7"/>
      <c r="I803" s="8"/>
      <c r="J803" s="8"/>
      <c r="K803" s="8"/>
      <c r="M803" s="8"/>
    </row>
    <row r="804" spans="1:13" s="9" customFormat="1" ht="11.25" customHeight="1" x14ac:dyDescent="0.2">
      <c r="A804" s="14">
        <v>23</v>
      </c>
      <c r="B804" s="22">
        <v>64732</v>
      </c>
      <c r="C804" s="37" t="s">
        <v>697</v>
      </c>
      <c r="D804" s="17">
        <v>1</v>
      </c>
      <c r="E804" s="30" t="s">
        <v>349</v>
      </c>
      <c r="F804" s="31" t="s">
        <v>2207</v>
      </c>
      <c r="G804" s="26" t="s">
        <v>110</v>
      </c>
      <c r="H804" s="7"/>
      <c r="I804" s="8"/>
      <c r="J804" s="8"/>
      <c r="K804" s="8"/>
      <c r="M804" s="8"/>
    </row>
    <row r="805" spans="1:13" s="9" customFormat="1" ht="11.25" customHeight="1" x14ac:dyDescent="0.2">
      <c r="A805" s="14">
        <v>12</v>
      </c>
      <c r="B805" s="22">
        <v>64449</v>
      </c>
      <c r="C805" s="37" t="s">
        <v>567</v>
      </c>
      <c r="D805" s="17">
        <v>1</v>
      </c>
      <c r="E805" s="30" t="s">
        <v>561</v>
      </c>
      <c r="F805" s="31" t="s">
        <v>2207</v>
      </c>
      <c r="G805" s="26" t="s">
        <v>107</v>
      </c>
      <c r="H805" s="7"/>
      <c r="I805" s="8"/>
      <c r="J805" s="8"/>
      <c r="K805" s="8"/>
      <c r="M805" s="8"/>
    </row>
    <row r="806" spans="1:13" s="9" customFormat="1" ht="11.25" customHeight="1" x14ac:dyDescent="0.2">
      <c r="A806" s="14">
        <v>13</v>
      </c>
      <c r="B806" s="22">
        <v>64467</v>
      </c>
      <c r="C806" s="37" t="s">
        <v>581</v>
      </c>
      <c r="D806" s="17">
        <v>1</v>
      </c>
      <c r="E806" s="24" t="s">
        <v>313</v>
      </c>
      <c r="F806" s="25" t="s">
        <v>2207</v>
      </c>
      <c r="G806" s="26" t="s">
        <v>582</v>
      </c>
      <c r="H806" s="7"/>
      <c r="I806" s="8"/>
      <c r="J806" s="8"/>
      <c r="K806" s="8"/>
      <c r="M806" s="8"/>
    </row>
    <row r="807" spans="1:13" s="9" customFormat="1" ht="11.25" customHeight="1" x14ac:dyDescent="0.2">
      <c r="A807" s="14">
        <v>19</v>
      </c>
      <c r="B807" s="22">
        <v>64613</v>
      </c>
      <c r="C807" s="37" t="s">
        <v>691</v>
      </c>
      <c r="D807" s="17">
        <v>1</v>
      </c>
      <c r="E807" s="30" t="s">
        <v>642</v>
      </c>
      <c r="F807" s="31" t="s">
        <v>2207</v>
      </c>
      <c r="G807" s="26" t="s">
        <v>102</v>
      </c>
      <c r="H807" s="7"/>
      <c r="I807" s="8"/>
      <c r="J807" s="8"/>
      <c r="K807" s="8"/>
      <c r="M807" s="8"/>
    </row>
    <row r="808" spans="1:13" s="9" customFormat="1" ht="11.25" customHeight="1" x14ac:dyDescent="0.2">
      <c r="A808" s="14">
        <v>1</v>
      </c>
      <c r="B808" s="22">
        <v>64110</v>
      </c>
      <c r="C808" s="37" t="s">
        <v>124</v>
      </c>
      <c r="D808" s="15">
        <v>1</v>
      </c>
      <c r="E808" s="24" t="s">
        <v>101</v>
      </c>
      <c r="F808" s="25" t="s">
        <v>2207</v>
      </c>
      <c r="G808" s="26" t="s">
        <v>102</v>
      </c>
      <c r="H808" s="7"/>
      <c r="I808" s="8"/>
      <c r="J808" s="8"/>
      <c r="K808" s="8"/>
      <c r="M808" s="8"/>
    </row>
    <row r="809" spans="1:13" s="9" customFormat="1" ht="11.25" customHeight="1" x14ac:dyDescent="0.2">
      <c r="A809" s="14">
        <v>4</v>
      </c>
      <c r="B809" s="22">
        <v>64190</v>
      </c>
      <c r="C809" s="37" t="s">
        <v>124</v>
      </c>
      <c r="D809" s="15">
        <v>1</v>
      </c>
      <c r="E809" s="24" t="s">
        <v>101</v>
      </c>
      <c r="F809" s="25" t="s">
        <v>2207</v>
      </c>
      <c r="G809" s="26" t="s">
        <v>107</v>
      </c>
      <c r="H809" s="7"/>
      <c r="I809" s="8"/>
      <c r="J809" s="8"/>
      <c r="K809" s="8"/>
      <c r="M809" s="8"/>
    </row>
    <row r="810" spans="1:13" s="9" customFormat="1" ht="11.25" customHeight="1" x14ac:dyDescent="0.2">
      <c r="A810" s="14">
        <v>29</v>
      </c>
      <c r="B810" s="22">
        <v>64920</v>
      </c>
      <c r="C810" s="16" t="s">
        <v>898</v>
      </c>
      <c r="D810" s="17">
        <v>1</v>
      </c>
      <c r="E810" s="30" t="s">
        <v>745</v>
      </c>
      <c r="F810" s="31" t="s">
        <v>2207</v>
      </c>
      <c r="G810" s="26" t="s">
        <v>116</v>
      </c>
      <c r="H810" s="7"/>
      <c r="I810" s="8"/>
      <c r="J810" s="8"/>
      <c r="K810" s="8"/>
      <c r="M810" s="8"/>
    </row>
    <row r="811" spans="1:13" s="9" customFormat="1" ht="11.25" customHeight="1" x14ac:dyDescent="0.2">
      <c r="A811" s="14">
        <v>14</v>
      </c>
      <c r="B811" s="15">
        <v>64488</v>
      </c>
      <c r="C811" s="37" t="s">
        <v>597</v>
      </c>
      <c r="D811" s="17">
        <v>1</v>
      </c>
      <c r="E811" s="80" t="s">
        <v>591</v>
      </c>
      <c r="F811" s="81" t="s">
        <v>2208</v>
      </c>
      <c r="G811" s="20" t="s">
        <v>168</v>
      </c>
      <c r="H811" s="7"/>
      <c r="I811" s="8"/>
      <c r="J811" s="8"/>
      <c r="K811" s="8"/>
      <c r="M811" s="8"/>
    </row>
    <row r="812" spans="1:13" s="9" customFormat="1" ht="11.25" customHeight="1" x14ac:dyDescent="0.2">
      <c r="A812" s="14">
        <v>8</v>
      </c>
      <c r="B812" s="15">
        <v>64311</v>
      </c>
      <c r="C812" s="37" t="s">
        <v>440</v>
      </c>
      <c r="D812" s="15">
        <v>1</v>
      </c>
      <c r="E812" s="18" t="s">
        <v>437</v>
      </c>
      <c r="F812" s="31" t="s">
        <v>2208</v>
      </c>
      <c r="G812" s="20" t="s">
        <v>151</v>
      </c>
      <c r="H812" s="7"/>
      <c r="I812" s="8"/>
      <c r="J812" s="8"/>
      <c r="K812" s="8"/>
      <c r="M812" s="8"/>
    </row>
    <row r="813" spans="1:13" s="9" customFormat="1" ht="11.25" customHeight="1" x14ac:dyDescent="0.2">
      <c r="A813" s="14">
        <v>12</v>
      </c>
      <c r="B813" s="15">
        <v>64416</v>
      </c>
      <c r="C813" s="23" t="s">
        <v>440</v>
      </c>
      <c r="D813" s="15">
        <v>1</v>
      </c>
      <c r="E813" s="18" t="s">
        <v>263</v>
      </c>
      <c r="F813" s="31" t="s">
        <v>2208</v>
      </c>
      <c r="G813" s="20" t="s">
        <v>151</v>
      </c>
      <c r="H813" s="7"/>
      <c r="I813" s="8"/>
      <c r="J813" s="8"/>
      <c r="K813" s="8"/>
      <c r="M813" s="8"/>
    </row>
    <row r="814" spans="1:13" s="9" customFormat="1" ht="11.25" customHeight="1" x14ac:dyDescent="0.2">
      <c r="A814" s="14">
        <v>19</v>
      </c>
      <c r="B814" s="15">
        <v>64632</v>
      </c>
      <c r="C814" s="37" t="s">
        <v>440</v>
      </c>
      <c r="D814" s="17">
        <v>1</v>
      </c>
      <c r="E814" s="18" t="s">
        <v>577</v>
      </c>
      <c r="F814" s="19" t="s">
        <v>2208</v>
      </c>
      <c r="G814" s="20" t="s">
        <v>168</v>
      </c>
      <c r="H814" s="7"/>
      <c r="I814" s="8"/>
      <c r="J814" s="8"/>
      <c r="K814" s="8"/>
      <c r="M814" s="8"/>
    </row>
    <row r="815" spans="1:13" s="9" customFormat="1" ht="11.25" customHeight="1" x14ac:dyDescent="0.2">
      <c r="A815" s="14">
        <v>25</v>
      </c>
      <c r="B815" s="15">
        <v>64779</v>
      </c>
      <c r="C815" s="37" t="s">
        <v>440</v>
      </c>
      <c r="D815" s="17">
        <v>1</v>
      </c>
      <c r="E815" s="18" t="s">
        <v>676</v>
      </c>
      <c r="F815" s="19" t="s">
        <v>2208</v>
      </c>
      <c r="G815" s="20" t="s">
        <v>153</v>
      </c>
      <c r="H815" s="7"/>
      <c r="I815" s="8"/>
      <c r="J815" s="8"/>
      <c r="K815" s="8"/>
      <c r="M815" s="8"/>
    </row>
    <row r="816" spans="1:13" s="9" customFormat="1" ht="11.25" customHeight="1" x14ac:dyDescent="0.2">
      <c r="A816" s="14">
        <v>6</v>
      </c>
      <c r="B816" s="15">
        <v>64258</v>
      </c>
      <c r="C816" s="23" t="s">
        <v>374</v>
      </c>
      <c r="D816" s="15">
        <v>1</v>
      </c>
      <c r="E816" s="18" t="s">
        <v>101</v>
      </c>
      <c r="F816" s="19" t="s">
        <v>2208</v>
      </c>
      <c r="G816" s="20" t="s">
        <v>157</v>
      </c>
      <c r="H816" s="7"/>
      <c r="I816" s="8"/>
      <c r="J816" s="8"/>
      <c r="K816" s="8"/>
      <c r="M816" s="8"/>
    </row>
    <row r="817" spans="1:13" s="9" customFormat="1" ht="11.25" customHeight="1" x14ac:dyDescent="0.2">
      <c r="A817" s="14">
        <v>26</v>
      </c>
      <c r="B817" s="15">
        <v>64815</v>
      </c>
      <c r="C817" s="23" t="s">
        <v>842</v>
      </c>
      <c r="D817" s="17">
        <v>2</v>
      </c>
      <c r="E817" s="18" t="s">
        <v>227</v>
      </c>
      <c r="F817" s="19" t="s">
        <v>2208</v>
      </c>
      <c r="G817" s="20" t="s">
        <v>153</v>
      </c>
      <c r="H817" s="7"/>
      <c r="I817" s="8"/>
      <c r="J817" s="8"/>
      <c r="K817" s="8"/>
      <c r="M817" s="8"/>
    </row>
    <row r="818" spans="1:13" s="9" customFormat="1" ht="11.25" customHeight="1" x14ac:dyDescent="0.2">
      <c r="A818" s="14">
        <v>6</v>
      </c>
      <c r="B818" s="15">
        <v>64247</v>
      </c>
      <c r="C818" s="23" t="s">
        <v>360</v>
      </c>
      <c r="D818" s="15">
        <v>1.5</v>
      </c>
      <c r="E818" s="18" t="s">
        <v>361</v>
      </c>
      <c r="F818" s="19" t="s">
        <v>2208</v>
      </c>
      <c r="G818" s="20" t="s">
        <v>217</v>
      </c>
      <c r="H818" s="7"/>
      <c r="I818" s="8"/>
      <c r="J818" s="8"/>
      <c r="K818" s="8"/>
      <c r="M818" s="8"/>
    </row>
    <row r="819" spans="1:13" s="9" customFormat="1" ht="11.25" customHeight="1" x14ac:dyDescent="0.2">
      <c r="A819" s="14">
        <v>22</v>
      </c>
      <c r="B819" s="15">
        <v>64723</v>
      </c>
      <c r="C819" s="37" t="s">
        <v>768</v>
      </c>
      <c r="D819" s="17">
        <v>4</v>
      </c>
      <c r="E819" s="18" t="s">
        <v>84</v>
      </c>
      <c r="F819" s="19" t="s">
        <v>2207</v>
      </c>
      <c r="G819" s="20" t="s">
        <v>116</v>
      </c>
      <c r="H819" s="7"/>
      <c r="I819" s="8"/>
      <c r="J819" s="8"/>
      <c r="K819" s="8"/>
      <c r="M819" s="8"/>
    </row>
    <row r="820" spans="1:13" s="9" customFormat="1" ht="11.25" customHeight="1" x14ac:dyDescent="0.2">
      <c r="A820" s="14">
        <v>12</v>
      </c>
      <c r="B820" s="15">
        <v>64448</v>
      </c>
      <c r="C820" s="37" t="s">
        <v>566</v>
      </c>
      <c r="D820" s="17">
        <v>2</v>
      </c>
      <c r="E820" s="18" t="s">
        <v>327</v>
      </c>
      <c r="F820" s="19" t="s">
        <v>2207</v>
      </c>
      <c r="G820" s="20" t="s">
        <v>388</v>
      </c>
      <c r="H820" s="7"/>
      <c r="I820" s="8"/>
      <c r="J820" s="8"/>
      <c r="K820" s="8"/>
      <c r="M820" s="8"/>
    </row>
    <row r="821" spans="1:13" s="9" customFormat="1" ht="11.25" customHeight="1" x14ac:dyDescent="0.2">
      <c r="A821" s="14">
        <v>15</v>
      </c>
      <c r="B821" s="15">
        <v>64538</v>
      </c>
      <c r="C821" s="37" t="s">
        <v>621</v>
      </c>
      <c r="D821" s="17">
        <v>2</v>
      </c>
      <c r="E821" s="80" t="s">
        <v>84</v>
      </c>
      <c r="F821" s="81" t="s">
        <v>2207</v>
      </c>
      <c r="G821" s="20" t="s">
        <v>622</v>
      </c>
      <c r="H821" s="7"/>
      <c r="I821" s="8"/>
      <c r="J821" s="8"/>
      <c r="K821" s="8"/>
      <c r="M821" s="8"/>
    </row>
    <row r="822" spans="1:13" s="9" customFormat="1" ht="11.25" customHeight="1" x14ac:dyDescent="0.2">
      <c r="A822" s="14">
        <v>24</v>
      </c>
      <c r="B822" s="15">
        <v>64772</v>
      </c>
      <c r="C822" s="37" t="s">
        <v>807</v>
      </c>
      <c r="D822" s="17">
        <v>1</v>
      </c>
      <c r="E822" s="18" t="s">
        <v>607</v>
      </c>
      <c r="F822" s="19" t="s">
        <v>2207</v>
      </c>
      <c r="G822" s="20" t="s">
        <v>388</v>
      </c>
      <c r="H822" s="7"/>
      <c r="I822" s="8"/>
      <c r="J822" s="8"/>
      <c r="K822" s="8"/>
      <c r="M822" s="8"/>
    </row>
    <row r="823" spans="1:13" s="9" customFormat="1" ht="11.25" customHeight="1" x14ac:dyDescent="0.2">
      <c r="A823" s="14">
        <v>26</v>
      </c>
      <c r="B823" s="15">
        <v>64822</v>
      </c>
      <c r="C823" s="16" t="s">
        <v>851</v>
      </c>
      <c r="D823" s="17">
        <v>2</v>
      </c>
      <c r="E823" s="18" t="s">
        <v>227</v>
      </c>
      <c r="F823" s="19" t="s">
        <v>2207</v>
      </c>
      <c r="G823" s="26" t="s">
        <v>740</v>
      </c>
      <c r="H823" s="7"/>
      <c r="I823" s="8"/>
      <c r="J823" s="8"/>
      <c r="K823" s="8"/>
      <c r="M823" s="8"/>
    </row>
    <row r="824" spans="1:13" s="9" customFormat="1" ht="11.25" customHeight="1" x14ac:dyDescent="0.2">
      <c r="A824" s="14">
        <v>21</v>
      </c>
      <c r="B824" s="15">
        <v>64681</v>
      </c>
      <c r="C824" s="37" t="s">
        <v>733</v>
      </c>
      <c r="D824" s="17">
        <v>2</v>
      </c>
      <c r="E824" s="18" t="s">
        <v>84</v>
      </c>
      <c r="F824" s="19" t="s">
        <v>2207</v>
      </c>
      <c r="G824" s="26" t="s">
        <v>622</v>
      </c>
      <c r="H824" s="7"/>
      <c r="I824" s="8"/>
      <c r="J824" s="8"/>
      <c r="K824" s="8"/>
      <c r="M824" s="8"/>
    </row>
    <row r="825" spans="1:13" s="9" customFormat="1" ht="11.25" customHeight="1" x14ac:dyDescent="0.2">
      <c r="A825" s="14">
        <v>18</v>
      </c>
      <c r="B825" s="15">
        <v>64597</v>
      </c>
      <c r="C825" s="37" t="s">
        <v>677</v>
      </c>
      <c r="D825" s="17">
        <v>2</v>
      </c>
      <c r="E825" s="18" t="s">
        <v>93</v>
      </c>
      <c r="F825" s="19" t="s">
        <v>2207</v>
      </c>
      <c r="G825" s="26" t="s">
        <v>116</v>
      </c>
      <c r="H825" s="7"/>
      <c r="I825" s="8"/>
      <c r="J825" s="8"/>
      <c r="K825" s="8"/>
      <c r="M825" s="8"/>
    </row>
    <row r="826" spans="1:13" s="9" customFormat="1" ht="11.25" customHeight="1" x14ac:dyDescent="0.2">
      <c r="A826" s="14">
        <v>10</v>
      </c>
      <c r="B826" s="15">
        <v>64361</v>
      </c>
      <c r="C826" s="37" t="s">
        <v>488</v>
      </c>
      <c r="D826" s="15">
        <v>2</v>
      </c>
      <c r="E826" s="18" t="s">
        <v>426</v>
      </c>
      <c r="F826" s="19" t="s">
        <v>2207</v>
      </c>
      <c r="G826" s="26" t="s">
        <v>116</v>
      </c>
      <c r="H826" s="7"/>
      <c r="I826" s="8"/>
      <c r="J826" s="8"/>
      <c r="K826" s="8"/>
      <c r="M826" s="8"/>
    </row>
    <row r="827" spans="1:13" s="9" customFormat="1" ht="11.25" customHeight="1" x14ac:dyDescent="0.2">
      <c r="A827" s="14">
        <v>10</v>
      </c>
      <c r="B827" s="15">
        <v>64361</v>
      </c>
      <c r="C827" s="37" t="s">
        <v>487</v>
      </c>
      <c r="D827" s="15">
        <v>2</v>
      </c>
      <c r="E827" s="18" t="s">
        <v>426</v>
      </c>
      <c r="F827" s="19" t="s">
        <v>2207</v>
      </c>
      <c r="G827" s="26" t="s">
        <v>116</v>
      </c>
      <c r="H827" s="7"/>
      <c r="I827" s="8"/>
      <c r="J827" s="8"/>
      <c r="K827" s="8"/>
      <c r="M827" s="8"/>
    </row>
    <row r="828" spans="1:13" s="9" customFormat="1" ht="11.25" customHeight="1" x14ac:dyDescent="0.2">
      <c r="A828" s="14">
        <v>22</v>
      </c>
      <c r="B828" s="15">
        <v>64720</v>
      </c>
      <c r="C828" s="37" t="s">
        <v>766</v>
      </c>
      <c r="D828" s="17">
        <v>1</v>
      </c>
      <c r="E828" s="18" t="s">
        <v>471</v>
      </c>
      <c r="F828" s="19" t="s">
        <v>2209</v>
      </c>
      <c r="G828" s="26" t="s">
        <v>145</v>
      </c>
      <c r="H828" s="7"/>
      <c r="I828" s="8"/>
      <c r="J828" s="8"/>
      <c r="K828" s="8"/>
      <c r="M828" s="8"/>
    </row>
    <row r="829" spans="1:13" s="9" customFormat="1" ht="11.25" customHeight="1" x14ac:dyDescent="0.2">
      <c r="A829" s="14">
        <v>1</v>
      </c>
      <c r="B829" s="15">
        <v>64109</v>
      </c>
      <c r="C829" s="37" t="s">
        <v>83</v>
      </c>
      <c r="D829" s="15">
        <v>2</v>
      </c>
      <c r="E829" s="80" t="s">
        <v>93</v>
      </c>
      <c r="F829" s="81" t="s">
        <v>2209</v>
      </c>
      <c r="G829" s="26" t="s">
        <v>123</v>
      </c>
      <c r="H829" s="7"/>
      <c r="I829" s="8"/>
      <c r="J829" s="8"/>
      <c r="K829" s="8"/>
      <c r="M829" s="8"/>
    </row>
    <row r="830" spans="1:13" s="9" customFormat="1" ht="11.25" customHeight="1" x14ac:dyDescent="0.2">
      <c r="A830" s="14">
        <v>1</v>
      </c>
      <c r="B830" s="15">
        <v>64081</v>
      </c>
      <c r="C830" s="16" t="s">
        <v>83</v>
      </c>
      <c r="D830" s="17">
        <v>2</v>
      </c>
      <c r="E830" s="18" t="s">
        <v>84</v>
      </c>
      <c r="F830" s="19" t="s">
        <v>2209</v>
      </c>
      <c r="G830" s="26" t="s">
        <v>85</v>
      </c>
      <c r="H830" s="7"/>
      <c r="I830" s="8"/>
      <c r="J830" s="8"/>
      <c r="K830" s="8"/>
      <c r="M830" s="8"/>
    </row>
    <row r="831" spans="1:13" s="9" customFormat="1" ht="11.25" customHeight="1" x14ac:dyDescent="0.2">
      <c r="A831" s="14">
        <v>2</v>
      </c>
      <c r="B831" s="15">
        <v>64127</v>
      </c>
      <c r="C831" s="37" t="s">
        <v>83</v>
      </c>
      <c r="D831" s="15">
        <v>2</v>
      </c>
      <c r="E831" s="80" t="s">
        <v>172</v>
      </c>
      <c r="F831" s="81" t="s">
        <v>2209</v>
      </c>
      <c r="G831" s="26" t="s">
        <v>170</v>
      </c>
      <c r="H831" s="7"/>
      <c r="I831" s="8"/>
      <c r="J831" s="8"/>
      <c r="K831" s="8"/>
      <c r="M831" s="8"/>
    </row>
    <row r="832" spans="1:13" s="9" customFormat="1" ht="11.25" customHeight="1" x14ac:dyDescent="0.2">
      <c r="A832" s="14">
        <v>2</v>
      </c>
      <c r="B832" s="15">
        <v>64141</v>
      </c>
      <c r="C832" s="37" t="s">
        <v>83</v>
      </c>
      <c r="D832" s="15">
        <v>2</v>
      </c>
      <c r="E832" s="80" t="s">
        <v>165</v>
      </c>
      <c r="F832" s="81" t="s">
        <v>2209</v>
      </c>
      <c r="G832" s="26" t="s">
        <v>170</v>
      </c>
      <c r="H832" s="7"/>
      <c r="I832" s="8"/>
      <c r="J832" s="8"/>
      <c r="K832" s="8"/>
      <c r="M832" s="8"/>
    </row>
    <row r="833" spans="1:13" s="9" customFormat="1" ht="11.25" customHeight="1" x14ac:dyDescent="0.2">
      <c r="A833" s="14">
        <v>2</v>
      </c>
      <c r="B833" s="15">
        <v>64135</v>
      </c>
      <c r="C833" s="37" t="s">
        <v>83</v>
      </c>
      <c r="D833" s="15">
        <v>2</v>
      </c>
      <c r="E833" s="80" t="s">
        <v>186</v>
      </c>
      <c r="F833" s="81" t="s">
        <v>2209</v>
      </c>
      <c r="G833" s="26" t="s">
        <v>181</v>
      </c>
      <c r="H833" s="7"/>
      <c r="I833" s="8"/>
      <c r="J833" s="8"/>
      <c r="K833" s="8"/>
      <c r="M833" s="8"/>
    </row>
    <row r="834" spans="1:13" s="9" customFormat="1" ht="11.25" customHeight="1" x14ac:dyDescent="0.2">
      <c r="A834" s="14">
        <v>3</v>
      </c>
      <c r="B834" s="15">
        <v>64159</v>
      </c>
      <c r="C834" s="37" t="s">
        <v>83</v>
      </c>
      <c r="D834" s="15">
        <v>2</v>
      </c>
      <c r="E834" s="80" t="s">
        <v>232</v>
      </c>
      <c r="F834" s="81" t="s">
        <v>2209</v>
      </c>
      <c r="G834" s="26" t="s">
        <v>170</v>
      </c>
      <c r="H834" s="7"/>
      <c r="I834" s="8"/>
      <c r="J834" s="8"/>
      <c r="K834" s="8"/>
      <c r="M834" s="8"/>
    </row>
    <row r="835" spans="1:13" s="9" customFormat="1" ht="11.25" customHeight="1" x14ac:dyDescent="0.2">
      <c r="A835" s="14">
        <v>3</v>
      </c>
      <c r="B835" s="15">
        <v>64161</v>
      </c>
      <c r="C835" s="37" t="s">
        <v>83</v>
      </c>
      <c r="D835" s="15">
        <v>2</v>
      </c>
      <c r="E835" s="80" t="s">
        <v>234</v>
      </c>
      <c r="F835" s="81" t="s">
        <v>2209</v>
      </c>
      <c r="G835" s="26" t="s">
        <v>170</v>
      </c>
      <c r="H835" s="7"/>
      <c r="I835" s="8"/>
      <c r="J835" s="8"/>
      <c r="K835" s="8"/>
      <c r="M835" s="8"/>
    </row>
    <row r="836" spans="1:13" s="9" customFormat="1" ht="11.25" customHeight="1" x14ac:dyDescent="0.2">
      <c r="A836" s="14">
        <v>4</v>
      </c>
      <c r="B836" s="15">
        <v>64180</v>
      </c>
      <c r="C836" s="16" t="s">
        <v>83</v>
      </c>
      <c r="D836" s="15">
        <v>2</v>
      </c>
      <c r="E836" s="80" t="s">
        <v>268</v>
      </c>
      <c r="F836" s="81" t="s">
        <v>2209</v>
      </c>
      <c r="G836" s="26" t="s">
        <v>145</v>
      </c>
      <c r="H836" s="7"/>
      <c r="I836" s="8"/>
      <c r="J836" s="8"/>
      <c r="K836" s="8"/>
      <c r="M836" s="8"/>
    </row>
    <row r="837" spans="1:13" s="9" customFormat="1" ht="11.25" customHeight="1" x14ac:dyDescent="0.2">
      <c r="A837" s="14">
        <v>6</v>
      </c>
      <c r="B837" s="15">
        <v>64241</v>
      </c>
      <c r="C837" s="37" t="s">
        <v>83</v>
      </c>
      <c r="D837" s="15">
        <v>2</v>
      </c>
      <c r="E837" s="18" t="s">
        <v>352</v>
      </c>
      <c r="F837" s="81" t="s">
        <v>2209</v>
      </c>
      <c r="G837" s="26" t="s">
        <v>353</v>
      </c>
      <c r="H837" s="7"/>
      <c r="I837" s="8"/>
      <c r="J837" s="8"/>
      <c r="K837" s="8"/>
      <c r="M837" s="8"/>
    </row>
    <row r="838" spans="1:13" s="9" customFormat="1" ht="11.25" customHeight="1" x14ac:dyDescent="0.2">
      <c r="A838" s="14">
        <v>8</v>
      </c>
      <c r="B838" s="15">
        <v>64310</v>
      </c>
      <c r="C838" s="37" t="s">
        <v>83</v>
      </c>
      <c r="D838" s="15">
        <v>2</v>
      </c>
      <c r="E838" s="18" t="s">
        <v>437</v>
      </c>
      <c r="F838" s="81" t="s">
        <v>2209</v>
      </c>
      <c r="G838" s="26" t="s">
        <v>170</v>
      </c>
      <c r="H838" s="7"/>
      <c r="I838" s="8"/>
      <c r="J838" s="8"/>
      <c r="K838" s="8"/>
      <c r="M838" s="8"/>
    </row>
    <row r="839" spans="1:13" s="9" customFormat="1" ht="11.25" customHeight="1" x14ac:dyDescent="0.2">
      <c r="A839" s="14">
        <v>10</v>
      </c>
      <c r="B839" s="15">
        <v>64366</v>
      </c>
      <c r="C839" s="37" t="s">
        <v>83</v>
      </c>
      <c r="D839" s="15">
        <v>2</v>
      </c>
      <c r="E839" s="18" t="s">
        <v>472</v>
      </c>
      <c r="F839" s="81" t="s">
        <v>2209</v>
      </c>
      <c r="G839" s="26" t="s">
        <v>170</v>
      </c>
      <c r="H839" s="7"/>
      <c r="I839" s="8"/>
      <c r="J839" s="8"/>
      <c r="K839" s="8"/>
      <c r="M839" s="8"/>
    </row>
    <row r="840" spans="1:13" s="9" customFormat="1" ht="11.25" customHeight="1" x14ac:dyDescent="0.2">
      <c r="A840" s="14">
        <v>13</v>
      </c>
      <c r="B840" s="15">
        <v>64469</v>
      </c>
      <c r="C840" s="23" t="s">
        <v>83</v>
      </c>
      <c r="D840" s="17">
        <v>2</v>
      </c>
      <c r="E840" s="80" t="s">
        <v>247</v>
      </c>
      <c r="F840" s="81" t="s">
        <v>2209</v>
      </c>
      <c r="G840" s="26" t="s">
        <v>583</v>
      </c>
      <c r="H840" s="7"/>
      <c r="I840" s="8"/>
      <c r="J840" s="8"/>
      <c r="K840" s="8"/>
      <c r="M840" s="8"/>
    </row>
    <row r="841" spans="1:13" s="9" customFormat="1" ht="11.25" customHeight="1" x14ac:dyDescent="0.2">
      <c r="A841" s="14">
        <v>14</v>
      </c>
      <c r="B841" s="15">
        <v>64486</v>
      </c>
      <c r="C841" s="23" t="s">
        <v>83</v>
      </c>
      <c r="D841" s="17">
        <v>2</v>
      </c>
      <c r="E841" s="80" t="s">
        <v>591</v>
      </c>
      <c r="F841" s="81" t="s">
        <v>2209</v>
      </c>
      <c r="G841" s="26" t="s">
        <v>145</v>
      </c>
      <c r="H841" s="7"/>
      <c r="I841" s="8"/>
      <c r="J841" s="8"/>
      <c r="K841" s="8"/>
      <c r="M841" s="8"/>
    </row>
    <row r="842" spans="1:13" s="9" customFormat="1" ht="11.25" customHeight="1" x14ac:dyDescent="0.2">
      <c r="A842" s="14">
        <v>14</v>
      </c>
      <c r="B842" s="15">
        <v>64501</v>
      </c>
      <c r="C842" s="37" t="s">
        <v>83</v>
      </c>
      <c r="D842" s="17">
        <v>2</v>
      </c>
      <c r="E842" s="80" t="s">
        <v>159</v>
      </c>
      <c r="F842" s="81" t="s">
        <v>2209</v>
      </c>
      <c r="G842" s="26" t="s">
        <v>170</v>
      </c>
      <c r="H842" s="7"/>
      <c r="I842" s="8"/>
      <c r="J842" s="8"/>
      <c r="K842" s="8"/>
      <c r="M842" s="8"/>
    </row>
    <row r="843" spans="1:13" s="9" customFormat="1" ht="11.25" customHeight="1" x14ac:dyDescent="0.2">
      <c r="A843" s="14">
        <v>16</v>
      </c>
      <c r="B843" s="15">
        <v>64563</v>
      </c>
      <c r="C843" s="37" t="s">
        <v>83</v>
      </c>
      <c r="D843" s="17">
        <v>2</v>
      </c>
      <c r="E843" s="80" t="s">
        <v>179</v>
      </c>
      <c r="F843" s="81" t="s">
        <v>2209</v>
      </c>
      <c r="G843" s="26" t="s">
        <v>145</v>
      </c>
      <c r="H843" s="7"/>
      <c r="I843" s="8"/>
      <c r="J843" s="8"/>
      <c r="K843" s="8"/>
      <c r="M843" s="8"/>
    </row>
    <row r="844" spans="1:13" s="9" customFormat="1" ht="11.25" customHeight="1" x14ac:dyDescent="0.2">
      <c r="A844" s="14">
        <v>16</v>
      </c>
      <c r="B844" s="15">
        <v>64566</v>
      </c>
      <c r="C844" s="37" t="s">
        <v>83</v>
      </c>
      <c r="D844" s="17">
        <v>2</v>
      </c>
      <c r="E844" s="18" t="s">
        <v>180</v>
      </c>
      <c r="F844" s="81" t="s">
        <v>2209</v>
      </c>
      <c r="G844" s="26" t="s">
        <v>145</v>
      </c>
      <c r="H844" s="7"/>
      <c r="I844" s="8"/>
      <c r="J844" s="8"/>
      <c r="K844" s="8"/>
      <c r="M844" s="8"/>
    </row>
    <row r="845" spans="1:13" s="9" customFormat="1" ht="11.25" customHeight="1" x14ac:dyDescent="0.2">
      <c r="A845" s="14">
        <v>18</v>
      </c>
      <c r="B845" s="15">
        <v>64581</v>
      </c>
      <c r="C845" s="37" t="s">
        <v>83</v>
      </c>
      <c r="D845" s="17">
        <v>2</v>
      </c>
      <c r="E845" s="18" t="s">
        <v>665</v>
      </c>
      <c r="F845" s="81" t="s">
        <v>2209</v>
      </c>
      <c r="G845" s="26" t="s">
        <v>145</v>
      </c>
      <c r="H845" s="7"/>
      <c r="I845" s="8"/>
      <c r="J845" s="8"/>
      <c r="K845" s="8"/>
      <c r="M845" s="8"/>
    </row>
    <row r="846" spans="1:13" s="9" customFormat="1" ht="11.25" customHeight="1" x14ac:dyDescent="0.2">
      <c r="A846" s="14">
        <v>19</v>
      </c>
      <c r="B846" s="15">
        <v>64618</v>
      </c>
      <c r="C846" s="37" t="s">
        <v>83</v>
      </c>
      <c r="D846" s="17">
        <v>2</v>
      </c>
      <c r="E846" s="18" t="s">
        <v>259</v>
      </c>
      <c r="F846" s="81" t="s">
        <v>2209</v>
      </c>
      <c r="G846" s="26" t="s">
        <v>170</v>
      </c>
      <c r="H846" s="7"/>
      <c r="I846" s="8"/>
      <c r="J846" s="8"/>
      <c r="K846" s="8"/>
      <c r="M846" s="8"/>
    </row>
    <row r="847" spans="1:13" s="9" customFormat="1" ht="11.25" customHeight="1" x14ac:dyDescent="0.2">
      <c r="A847" s="14">
        <v>19</v>
      </c>
      <c r="B847" s="15">
        <v>64625</v>
      </c>
      <c r="C847" s="37" t="s">
        <v>83</v>
      </c>
      <c r="D847" s="17">
        <v>2</v>
      </c>
      <c r="E847" s="18" t="s">
        <v>399</v>
      </c>
      <c r="F847" s="81" t="s">
        <v>2209</v>
      </c>
      <c r="G847" s="26" t="s">
        <v>698</v>
      </c>
      <c r="H847" s="7"/>
      <c r="I847" s="8"/>
      <c r="J847" s="8"/>
      <c r="K847" s="8"/>
      <c r="M847" s="8"/>
    </row>
    <row r="848" spans="1:13" s="9" customFormat="1" ht="11.25" customHeight="1" x14ac:dyDescent="0.2">
      <c r="A848" s="14">
        <v>21</v>
      </c>
      <c r="B848" s="15">
        <v>64678</v>
      </c>
      <c r="C848" s="37" t="s">
        <v>83</v>
      </c>
      <c r="D848" s="17">
        <v>2</v>
      </c>
      <c r="E848" s="18" t="s">
        <v>529</v>
      </c>
      <c r="F848" s="81" t="s">
        <v>2209</v>
      </c>
      <c r="G848" s="26" t="s">
        <v>170</v>
      </c>
      <c r="H848" s="7"/>
      <c r="I848" s="8"/>
      <c r="J848" s="8"/>
      <c r="K848" s="8"/>
      <c r="M848" s="8"/>
    </row>
    <row r="849" spans="1:13" s="9" customFormat="1" ht="11.25" customHeight="1" x14ac:dyDescent="0.2">
      <c r="A849" s="14">
        <v>21</v>
      </c>
      <c r="B849" s="15">
        <v>64680</v>
      </c>
      <c r="C849" s="37" t="s">
        <v>83</v>
      </c>
      <c r="D849" s="17">
        <v>2</v>
      </c>
      <c r="E849" s="18" t="s">
        <v>355</v>
      </c>
      <c r="F849" s="81" t="s">
        <v>2209</v>
      </c>
      <c r="G849" s="26" t="s">
        <v>170</v>
      </c>
      <c r="H849" s="7"/>
      <c r="I849" s="8"/>
      <c r="J849" s="8"/>
      <c r="K849" s="8"/>
      <c r="M849" s="8"/>
    </row>
    <row r="850" spans="1:13" s="9" customFormat="1" ht="11.25" customHeight="1" x14ac:dyDescent="0.2">
      <c r="A850" s="14">
        <v>22</v>
      </c>
      <c r="B850" s="15">
        <v>64710</v>
      </c>
      <c r="C850" s="37" t="s">
        <v>83</v>
      </c>
      <c r="D850" s="17">
        <v>2</v>
      </c>
      <c r="E850" s="18" t="s">
        <v>531</v>
      </c>
      <c r="F850" s="81" t="s">
        <v>2209</v>
      </c>
      <c r="G850" s="26" t="s">
        <v>170</v>
      </c>
      <c r="H850" s="7"/>
      <c r="I850" s="8"/>
      <c r="J850" s="8"/>
      <c r="K850" s="8"/>
      <c r="M850" s="8"/>
    </row>
    <row r="851" spans="1:13" s="9" customFormat="1" ht="11.25" customHeight="1" x14ac:dyDescent="0.2">
      <c r="A851" s="14">
        <v>22</v>
      </c>
      <c r="B851" s="15">
        <v>64711</v>
      </c>
      <c r="C851" s="23" t="s">
        <v>83</v>
      </c>
      <c r="D851" s="17">
        <v>2</v>
      </c>
      <c r="E851" s="18" t="s">
        <v>342</v>
      </c>
      <c r="F851" s="81" t="s">
        <v>2209</v>
      </c>
      <c r="G851" s="26" t="s">
        <v>170</v>
      </c>
      <c r="H851" s="7"/>
      <c r="I851" s="8"/>
      <c r="J851" s="8"/>
      <c r="K851" s="8"/>
      <c r="M851" s="8"/>
    </row>
    <row r="852" spans="1:13" s="9" customFormat="1" ht="11.25" customHeight="1" x14ac:dyDescent="0.2">
      <c r="A852" s="14">
        <v>25</v>
      </c>
      <c r="B852" s="15">
        <v>64786</v>
      </c>
      <c r="C852" s="37" t="s">
        <v>83</v>
      </c>
      <c r="D852" s="17">
        <v>2</v>
      </c>
      <c r="E852" s="18" t="s">
        <v>510</v>
      </c>
      <c r="F852" s="81" t="s">
        <v>2209</v>
      </c>
      <c r="G852" s="26" t="s">
        <v>145</v>
      </c>
      <c r="H852" s="7"/>
      <c r="I852" s="8"/>
      <c r="J852" s="8"/>
      <c r="K852" s="8"/>
      <c r="M852" s="8"/>
    </row>
    <row r="853" spans="1:13" s="9" customFormat="1" ht="11.25" customHeight="1" x14ac:dyDescent="0.2">
      <c r="A853" s="14">
        <v>26</v>
      </c>
      <c r="B853" s="15">
        <v>64829</v>
      </c>
      <c r="C853" s="16" t="s">
        <v>83</v>
      </c>
      <c r="D853" s="17">
        <v>2</v>
      </c>
      <c r="E853" s="18" t="s">
        <v>347</v>
      </c>
      <c r="F853" s="81" t="s">
        <v>2209</v>
      </c>
      <c r="G853" s="26" t="s">
        <v>170</v>
      </c>
      <c r="H853" s="7"/>
      <c r="I853" s="8"/>
      <c r="J853" s="8"/>
      <c r="K853" s="8"/>
      <c r="M853" s="8"/>
    </row>
    <row r="854" spans="1:13" s="9" customFormat="1" ht="11.25" customHeight="1" x14ac:dyDescent="0.2">
      <c r="A854" s="14">
        <v>28</v>
      </c>
      <c r="B854" s="15">
        <v>64866</v>
      </c>
      <c r="C854" s="16" t="s">
        <v>83</v>
      </c>
      <c r="D854" s="17">
        <v>2</v>
      </c>
      <c r="E854" s="18" t="s">
        <v>218</v>
      </c>
      <c r="F854" s="81" t="s">
        <v>2209</v>
      </c>
      <c r="G854" s="26" t="s">
        <v>870</v>
      </c>
      <c r="H854" s="7"/>
      <c r="I854" s="8"/>
      <c r="J854" s="8"/>
      <c r="K854" s="8"/>
      <c r="M854" s="8"/>
    </row>
    <row r="855" spans="1:13" s="9" customFormat="1" ht="11.25" customHeight="1" x14ac:dyDescent="0.2">
      <c r="A855" s="14">
        <v>30</v>
      </c>
      <c r="B855" s="15">
        <v>64930</v>
      </c>
      <c r="C855" s="16" t="s">
        <v>83</v>
      </c>
      <c r="D855" s="17">
        <v>2</v>
      </c>
      <c r="E855" s="18" t="s">
        <v>216</v>
      </c>
      <c r="F855" s="81" t="s">
        <v>2209</v>
      </c>
      <c r="G855" s="26" t="s">
        <v>145</v>
      </c>
      <c r="H855" s="7"/>
      <c r="I855" s="8"/>
      <c r="J855" s="8"/>
      <c r="K855" s="8"/>
      <c r="M855" s="8"/>
    </row>
    <row r="856" spans="1:13" s="9" customFormat="1" ht="11.25" customHeight="1" x14ac:dyDescent="0.2">
      <c r="A856" s="14">
        <v>30</v>
      </c>
      <c r="B856" s="15">
        <v>64938</v>
      </c>
      <c r="C856" s="16" t="s">
        <v>83</v>
      </c>
      <c r="D856" s="17">
        <v>2</v>
      </c>
      <c r="E856" s="18" t="s">
        <v>662</v>
      </c>
      <c r="F856" s="81" t="s">
        <v>2209</v>
      </c>
      <c r="G856" s="26" t="s">
        <v>145</v>
      </c>
      <c r="H856" s="7"/>
      <c r="I856" s="8"/>
      <c r="J856" s="8"/>
      <c r="K856" s="8"/>
      <c r="M856" s="8"/>
    </row>
    <row r="857" spans="1:13" s="9" customFormat="1" ht="11.25" customHeight="1" x14ac:dyDescent="0.2">
      <c r="A857" s="14">
        <v>7</v>
      </c>
      <c r="B857" s="15">
        <v>64280</v>
      </c>
      <c r="C857" s="37" t="s">
        <v>421</v>
      </c>
      <c r="D857" s="15">
        <v>10</v>
      </c>
      <c r="E857" s="18" t="s">
        <v>399</v>
      </c>
      <c r="F857" s="31" t="s">
        <v>2211</v>
      </c>
      <c r="G857" s="26" t="s">
        <v>116</v>
      </c>
      <c r="H857" s="7"/>
      <c r="I857" s="8"/>
      <c r="J857" s="8"/>
      <c r="K857" s="8"/>
      <c r="M857" s="8"/>
    </row>
    <row r="858" spans="1:13" s="9" customFormat="1" ht="11.25" customHeight="1" x14ac:dyDescent="0.2">
      <c r="A858" s="14">
        <v>9</v>
      </c>
      <c r="B858" s="15">
        <v>64327</v>
      </c>
      <c r="C858" s="23" t="s">
        <v>421</v>
      </c>
      <c r="D858" s="15">
        <v>10</v>
      </c>
      <c r="E858" s="18" t="s">
        <v>104</v>
      </c>
      <c r="F858" s="19" t="s">
        <v>2211</v>
      </c>
      <c r="G858" s="26" t="s">
        <v>116</v>
      </c>
      <c r="H858" s="7"/>
      <c r="I858" s="8"/>
      <c r="J858" s="8"/>
      <c r="K858" s="8"/>
      <c r="M858" s="8"/>
    </row>
    <row r="859" spans="1:13" s="9" customFormat="1" ht="11.25" customHeight="1" x14ac:dyDescent="0.2">
      <c r="A859" s="14">
        <v>15</v>
      </c>
      <c r="B859" s="15">
        <v>64532</v>
      </c>
      <c r="C859" s="23" t="s">
        <v>421</v>
      </c>
      <c r="D859" s="17">
        <v>20</v>
      </c>
      <c r="E859" s="80" t="s">
        <v>104</v>
      </c>
      <c r="F859" s="81" t="s">
        <v>2211</v>
      </c>
      <c r="G859" s="26" t="s">
        <v>116</v>
      </c>
      <c r="H859" s="7"/>
      <c r="I859" s="8"/>
      <c r="J859" s="8"/>
      <c r="K859" s="8"/>
      <c r="M859" s="8"/>
    </row>
    <row r="860" spans="1:13" s="9" customFormat="1" ht="11.25" customHeight="1" x14ac:dyDescent="0.2">
      <c r="A860" s="14">
        <v>19</v>
      </c>
      <c r="B860" s="15">
        <v>64611</v>
      </c>
      <c r="C860" s="23" t="s">
        <v>421</v>
      </c>
      <c r="D860" s="17">
        <v>20</v>
      </c>
      <c r="E860" s="80" t="s">
        <v>104</v>
      </c>
      <c r="F860" s="81" t="s">
        <v>2211</v>
      </c>
      <c r="G860" s="26" t="s">
        <v>116</v>
      </c>
      <c r="H860" s="7"/>
      <c r="I860" s="8"/>
      <c r="J860" s="8"/>
      <c r="K860" s="8"/>
      <c r="M860" s="8"/>
    </row>
    <row r="861" spans="1:13" s="9" customFormat="1" ht="11.25" customHeight="1" x14ac:dyDescent="0.2">
      <c r="A861" s="14">
        <v>22</v>
      </c>
      <c r="B861" s="15">
        <v>64717</v>
      </c>
      <c r="C861" s="23" t="s">
        <v>763</v>
      </c>
      <c r="D861" s="17">
        <v>13</v>
      </c>
      <c r="E861" s="18" t="s">
        <v>232</v>
      </c>
      <c r="F861" s="19" t="s">
        <v>2211</v>
      </c>
      <c r="G861" s="26" t="s">
        <v>120</v>
      </c>
      <c r="H861" s="7"/>
      <c r="I861" s="8"/>
      <c r="J861" s="8"/>
      <c r="K861" s="8"/>
      <c r="M861" s="8"/>
    </row>
    <row r="862" spans="1:13" s="9" customFormat="1" ht="11.25" customHeight="1" x14ac:dyDescent="0.2">
      <c r="A862" s="14">
        <v>23</v>
      </c>
      <c r="B862" s="15">
        <v>64727</v>
      </c>
      <c r="C862" s="37" t="s">
        <v>763</v>
      </c>
      <c r="D862" s="17">
        <v>20</v>
      </c>
      <c r="E862" s="18" t="s">
        <v>662</v>
      </c>
      <c r="F862" s="19" t="s">
        <v>2211</v>
      </c>
      <c r="G862" s="26" t="s">
        <v>116</v>
      </c>
      <c r="H862" s="7"/>
      <c r="I862" s="8"/>
      <c r="J862" s="8"/>
      <c r="K862" s="8"/>
      <c r="M862" s="8"/>
    </row>
    <row r="863" spans="1:13" s="9" customFormat="1" ht="11.25" customHeight="1" x14ac:dyDescent="0.2">
      <c r="A863" s="14">
        <v>23</v>
      </c>
      <c r="B863" s="15">
        <v>64734</v>
      </c>
      <c r="C863" s="37" t="s">
        <v>763</v>
      </c>
      <c r="D863" s="17">
        <v>16</v>
      </c>
      <c r="E863" s="18" t="s">
        <v>213</v>
      </c>
      <c r="F863" s="19" t="s">
        <v>2211</v>
      </c>
      <c r="G863" s="26" t="s">
        <v>120</v>
      </c>
      <c r="H863" s="7"/>
      <c r="I863" s="8"/>
      <c r="J863" s="8"/>
      <c r="K863" s="8"/>
      <c r="M863" s="8"/>
    </row>
    <row r="864" spans="1:13" s="9" customFormat="1" ht="11.25" customHeight="1" x14ac:dyDescent="0.2">
      <c r="A864" s="14">
        <v>25</v>
      </c>
      <c r="B864" s="15">
        <v>64793</v>
      </c>
      <c r="C864" s="37" t="s">
        <v>763</v>
      </c>
      <c r="D864" s="17">
        <v>1</v>
      </c>
      <c r="E864" s="18" t="s">
        <v>104</v>
      </c>
      <c r="F864" s="19" t="s">
        <v>2211</v>
      </c>
      <c r="G864" s="26" t="s">
        <v>102</v>
      </c>
      <c r="H864" s="7"/>
      <c r="I864" s="8"/>
      <c r="J864" s="8"/>
      <c r="K864" s="8"/>
      <c r="M864" s="8"/>
    </row>
    <row r="865" spans="1:13" s="9" customFormat="1" ht="11.25" customHeight="1" x14ac:dyDescent="0.2">
      <c r="A865" s="14">
        <v>26</v>
      </c>
      <c r="B865" s="15">
        <v>64816</v>
      </c>
      <c r="C865" s="37" t="s">
        <v>763</v>
      </c>
      <c r="D865" s="28">
        <v>4</v>
      </c>
      <c r="E865" s="18" t="s">
        <v>531</v>
      </c>
      <c r="F865" s="19" t="s">
        <v>2211</v>
      </c>
      <c r="G865" s="26" t="s">
        <v>120</v>
      </c>
      <c r="H865" s="7"/>
      <c r="I865" s="8"/>
      <c r="J865" s="8"/>
      <c r="K865" s="8"/>
      <c r="M865" s="8"/>
    </row>
    <row r="866" spans="1:13" s="9" customFormat="1" ht="11.25" customHeight="1" x14ac:dyDescent="0.2">
      <c r="A866" s="14">
        <v>27</v>
      </c>
      <c r="B866" s="15">
        <v>64837</v>
      </c>
      <c r="C866" s="16" t="s">
        <v>763</v>
      </c>
      <c r="D866" s="17">
        <v>12</v>
      </c>
      <c r="E866" s="18" t="s">
        <v>856</v>
      </c>
      <c r="F866" s="19" t="s">
        <v>2211</v>
      </c>
      <c r="G866" s="20" t="s">
        <v>120</v>
      </c>
      <c r="H866" s="7"/>
      <c r="I866" s="8"/>
      <c r="J866" s="8"/>
      <c r="K866" s="8"/>
      <c r="M866" s="8"/>
    </row>
    <row r="867" spans="1:13" s="9" customFormat="1" ht="11.25" customHeight="1" x14ac:dyDescent="0.2">
      <c r="A867" s="14">
        <v>16</v>
      </c>
      <c r="B867" s="15">
        <v>64561</v>
      </c>
      <c r="C867" s="37" t="s">
        <v>650</v>
      </c>
      <c r="D867" s="17">
        <v>12</v>
      </c>
      <c r="E867" s="80" t="s">
        <v>642</v>
      </c>
      <c r="F867" s="19" t="s">
        <v>2211</v>
      </c>
      <c r="G867" s="20" t="s">
        <v>120</v>
      </c>
      <c r="H867" s="7"/>
      <c r="I867" s="8"/>
      <c r="J867" s="8"/>
      <c r="K867" s="8"/>
      <c r="M867" s="8"/>
    </row>
    <row r="868" spans="1:13" s="9" customFormat="1" ht="11.25" customHeight="1" x14ac:dyDescent="0.2">
      <c r="A868" s="14">
        <v>20</v>
      </c>
      <c r="B868" s="15">
        <v>64639</v>
      </c>
      <c r="C868" s="37" t="s">
        <v>713</v>
      </c>
      <c r="D868" s="17">
        <v>1</v>
      </c>
      <c r="E868" s="18" t="s">
        <v>165</v>
      </c>
      <c r="F868" s="19" t="s">
        <v>2207</v>
      </c>
      <c r="G868" s="20" t="s">
        <v>107</v>
      </c>
      <c r="H868" s="7"/>
      <c r="I868" s="8"/>
      <c r="J868" s="8"/>
      <c r="K868" s="8"/>
      <c r="M868" s="8"/>
    </row>
    <row r="869" spans="1:13" s="9" customFormat="1" ht="11.25" customHeight="1" x14ac:dyDescent="0.2">
      <c r="A869" s="14">
        <v>8</v>
      </c>
      <c r="B869" s="15">
        <v>64320</v>
      </c>
      <c r="C869" s="37" t="s">
        <v>453</v>
      </c>
      <c r="D869" s="15">
        <v>1</v>
      </c>
      <c r="E869" s="18" t="s">
        <v>371</v>
      </c>
      <c r="F869" s="19" t="s">
        <v>2208</v>
      </c>
      <c r="G869" s="20" t="s">
        <v>153</v>
      </c>
      <c r="H869" s="7"/>
      <c r="I869" s="8"/>
      <c r="J869" s="8"/>
      <c r="K869" s="8"/>
      <c r="M869" s="8"/>
    </row>
    <row r="870" spans="1:13" s="9" customFormat="1" ht="11.25" customHeight="1" x14ac:dyDescent="0.2">
      <c r="A870" s="14">
        <v>6</v>
      </c>
      <c r="B870" s="15">
        <v>64238</v>
      </c>
      <c r="C870" s="37" t="s">
        <v>348</v>
      </c>
      <c r="D870" s="15">
        <v>1</v>
      </c>
      <c r="E870" s="18" t="s">
        <v>347</v>
      </c>
      <c r="F870" s="19" t="s">
        <v>2208</v>
      </c>
      <c r="G870" s="20" t="s">
        <v>88</v>
      </c>
      <c r="H870" s="7"/>
      <c r="I870" s="8"/>
      <c r="J870" s="8"/>
      <c r="K870" s="8"/>
      <c r="M870" s="8"/>
    </row>
    <row r="871" spans="1:13" s="9" customFormat="1" ht="11.25" customHeight="1" x14ac:dyDescent="0.2">
      <c r="A871" s="14">
        <v>10</v>
      </c>
      <c r="B871" s="15">
        <v>64369</v>
      </c>
      <c r="C871" s="37" t="s">
        <v>496</v>
      </c>
      <c r="D871" s="15">
        <v>4</v>
      </c>
      <c r="E871" s="18" t="s">
        <v>368</v>
      </c>
      <c r="F871" s="19" t="s">
        <v>2208</v>
      </c>
      <c r="G871" s="20" t="s">
        <v>102</v>
      </c>
      <c r="H871" s="7"/>
      <c r="I871" s="8"/>
      <c r="J871" s="8"/>
      <c r="K871" s="8"/>
      <c r="M871" s="8"/>
    </row>
    <row r="872" spans="1:13" s="9" customFormat="1" ht="11.25" customHeight="1" x14ac:dyDescent="0.2">
      <c r="A872" s="14">
        <v>10</v>
      </c>
      <c r="B872" s="15">
        <v>64369</v>
      </c>
      <c r="C872" s="37" t="s">
        <v>495</v>
      </c>
      <c r="D872" s="15">
        <v>4</v>
      </c>
      <c r="E872" s="18" t="s">
        <v>368</v>
      </c>
      <c r="F872" s="19" t="s">
        <v>2208</v>
      </c>
      <c r="G872" s="20" t="s">
        <v>102</v>
      </c>
      <c r="H872" s="7"/>
      <c r="I872" s="8"/>
      <c r="J872" s="8"/>
      <c r="K872" s="8"/>
      <c r="M872" s="8"/>
    </row>
    <row r="873" spans="1:13" s="9" customFormat="1" ht="11.25" customHeight="1" x14ac:dyDescent="0.2">
      <c r="A873" s="14">
        <v>12</v>
      </c>
      <c r="B873" s="15">
        <v>64413</v>
      </c>
      <c r="C873" s="37" t="s">
        <v>534</v>
      </c>
      <c r="D873" s="15">
        <v>2</v>
      </c>
      <c r="E873" s="18" t="s">
        <v>178</v>
      </c>
      <c r="F873" s="19" t="s">
        <v>2208</v>
      </c>
      <c r="G873" s="20" t="s">
        <v>157</v>
      </c>
      <c r="H873" s="7"/>
      <c r="I873" s="8"/>
      <c r="J873" s="8"/>
      <c r="K873" s="8"/>
      <c r="M873" s="8"/>
    </row>
    <row r="874" spans="1:13" s="9" customFormat="1" ht="11.25" customHeight="1" x14ac:dyDescent="0.2">
      <c r="A874" s="14">
        <v>22</v>
      </c>
      <c r="B874" s="15">
        <v>64697</v>
      </c>
      <c r="C874" s="37" t="s">
        <v>749</v>
      </c>
      <c r="D874" s="17">
        <v>1</v>
      </c>
      <c r="E874" s="18" t="s">
        <v>702</v>
      </c>
      <c r="F874" s="19" t="s">
        <v>2208</v>
      </c>
      <c r="G874" s="20" t="s">
        <v>88</v>
      </c>
      <c r="H874" s="7"/>
      <c r="I874" s="8"/>
      <c r="J874" s="8"/>
      <c r="K874" s="8"/>
      <c r="M874" s="8"/>
    </row>
    <row r="875" spans="1:13" s="9" customFormat="1" ht="11.25" customHeight="1" x14ac:dyDescent="0.2">
      <c r="A875" s="14">
        <v>22</v>
      </c>
      <c r="B875" s="15">
        <v>64706</v>
      </c>
      <c r="C875" s="37" t="s">
        <v>759</v>
      </c>
      <c r="D875" s="17">
        <v>1</v>
      </c>
      <c r="E875" s="18" t="s">
        <v>84</v>
      </c>
      <c r="F875" s="19" t="s">
        <v>2208</v>
      </c>
      <c r="G875" s="26" t="s">
        <v>105</v>
      </c>
      <c r="H875" s="7"/>
      <c r="I875" s="8"/>
      <c r="J875" s="8"/>
      <c r="K875" s="8"/>
      <c r="M875" s="8"/>
    </row>
    <row r="876" spans="1:13" s="9" customFormat="1" ht="11.25" customHeight="1" x14ac:dyDescent="0.2">
      <c r="A876" s="14">
        <v>2</v>
      </c>
      <c r="B876" s="15">
        <v>64150</v>
      </c>
      <c r="C876" s="37" t="s">
        <v>215</v>
      </c>
      <c r="D876" s="17">
        <v>1</v>
      </c>
      <c r="E876" s="80" t="s">
        <v>216</v>
      </c>
      <c r="F876" s="81" t="s">
        <v>2210</v>
      </c>
      <c r="G876" s="29" t="s">
        <v>217</v>
      </c>
      <c r="H876" s="7"/>
      <c r="I876" s="8"/>
      <c r="J876" s="8"/>
      <c r="K876" s="8"/>
      <c r="M876" s="8"/>
    </row>
    <row r="877" spans="1:13" s="9" customFormat="1" ht="11.25" customHeight="1" x14ac:dyDescent="0.2">
      <c r="A877" s="14">
        <v>12</v>
      </c>
      <c r="B877" s="15">
        <v>64419</v>
      </c>
      <c r="C877" s="37" t="s">
        <v>215</v>
      </c>
      <c r="D877" s="15">
        <v>1</v>
      </c>
      <c r="E877" s="18" t="s">
        <v>540</v>
      </c>
      <c r="F877" s="31" t="s">
        <v>2210</v>
      </c>
      <c r="G877" s="26" t="s">
        <v>541</v>
      </c>
      <c r="H877" s="7"/>
      <c r="I877" s="8"/>
      <c r="J877" s="8"/>
      <c r="K877" s="8"/>
      <c r="M877" s="8"/>
    </row>
    <row r="878" spans="1:13" s="9" customFormat="1" ht="11.25" customHeight="1" x14ac:dyDescent="0.2">
      <c r="A878" s="14">
        <v>17</v>
      </c>
      <c r="B878" s="15">
        <v>64574</v>
      </c>
      <c r="C878" s="37" t="s">
        <v>215</v>
      </c>
      <c r="D878" s="17">
        <v>1</v>
      </c>
      <c r="E878" s="18" t="s">
        <v>342</v>
      </c>
      <c r="F878" s="19" t="s">
        <v>2210</v>
      </c>
      <c r="G878" s="26" t="s">
        <v>199</v>
      </c>
      <c r="H878" s="7"/>
      <c r="I878" s="8"/>
      <c r="J878" s="8"/>
      <c r="K878" s="8"/>
      <c r="M878" s="8"/>
    </row>
    <row r="879" spans="1:13" s="9" customFormat="1" ht="11.25" customHeight="1" x14ac:dyDescent="0.2">
      <c r="A879" s="14">
        <v>17</v>
      </c>
      <c r="B879" s="15">
        <v>64574</v>
      </c>
      <c r="C879" s="37" t="s">
        <v>659</v>
      </c>
      <c r="D879" s="17">
        <v>1</v>
      </c>
      <c r="E879" s="18" t="s">
        <v>342</v>
      </c>
      <c r="F879" s="19" t="s">
        <v>2210</v>
      </c>
      <c r="G879" s="26" t="s">
        <v>199</v>
      </c>
      <c r="H879" s="7"/>
      <c r="I879" s="8"/>
      <c r="J879" s="8"/>
      <c r="K879" s="8"/>
      <c r="M879" s="8"/>
    </row>
    <row r="880" spans="1:13" s="9" customFormat="1" ht="11.25" customHeight="1" x14ac:dyDescent="0.2">
      <c r="A880" s="14">
        <v>23</v>
      </c>
      <c r="B880" s="15">
        <v>64738</v>
      </c>
      <c r="C880" s="37" t="s">
        <v>780</v>
      </c>
      <c r="D880" s="17">
        <v>2</v>
      </c>
      <c r="E880" s="18" t="s">
        <v>781</v>
      </c>
      <c r="F880" s="19" t="s">
        <v>2210</v>
      </c>
      <c r="G880" s="26" t="s">
        <v>116</v>
      </c>
      <c r="H880" s="7"/>
      <c r="I880" s="8"/>
      <c r="J880" s="8"/>
      <c r="K880" s="8"/>
      <c r="M880" s="8"/>
    </row>
    <row r="881" spans="1:13" s="9" customFormat="1" ht="11.25" customHeight="1" x14ac:dyDescent="0.2">
      <c r="A881" s="14">
        <v>24</v>
      </c>
      <c r="B881" s="15">
        <v>64746</v>
      </c>
      <c r="C881" s="37" t="s">
        <v>791</v>
      </c>
      <c r="D881" s="17">
        <v>1</v>
      </c>
      <c r="E881" s="18" t="s">
        <v>745</v>
      </c>
      <c r="F881" s="19" t="s">
        <v>2207</v>
      </c>
      <c r="G881" s="26" t="s">
        <v>153</v>
      </c>
      <c r="H881" s="7"/>
      <c r="I881" s="8"/>
      <c r="J881" s="8"/>
      <c r="K881" s="8"/>
      <c r="M881" s="8"/>
    </row>
    <row r="882" spans="1:13" s="9" customFormat="1" ht="11.25" customHeight="1" x14ac:dyDescent="0.2">
      <c r="A882" s="14">
        <v>21</v>
      </c>
      <c r="B882" s="15">
        <v>64670</v>
      </c>
      <c r="C882" s="37" t="s">
        <v>728</v>
      </c>
      <c r="D882" s="17">
        <v>2</v>
      </c>
      <c r="E882" s="18" t="s">
        <v>104</v>
      </c>
      <c r="F882" s="19" t="s">
        <v>2214</v>
      </c>
      <c r="G882" s="26" t="s">
        <v>217</v>
      </c>
      <c r="H882" s="7"/>
      <c r="I882" s="8"/>
      <c r="J882" s="8"/>
      <c r="K882" s="8"/>
      <c r="M882" s="8"/>
    </row>
    <row r="883" spans="1:13" s="9" customFormat="1" ht="11.25" customHeight="1" x14ac:dyDescent="0.2">
      <c r="A883" s="14">
        <v>4</v>
      </c>
      <c r="B883" s="15">
        <v>64207</v>
      </c>
      <c r="C883" s="37" t="s">
        <v>298</v>
      </c>
      <c r="D883" s="15">
        <v>1</v>
      </c>
      <c r="E883" s="80" t="s">
        <v>104</v>
      </c>
      <c r="F883" s="81" t="s">
        <v>2215</v>
      </c>
      <c r="G883" s="26" t="s">
        <v>107</v>
      </c>
      <c r="H883" s="7"/>
      <c r="I883" s="8"/>
      <c r="J883" s="8"/>
      <c r="K883" s="8"/>
      <c r="M883" s="8"/>
    </row>
    <row r="884" spans="1:13" s="9" customFormat="1" ht="11.25" customHeight="1" x14ac:dyDescent="0.2">
      <c r="A884" s="14">
        <v>26</v>
      </c>
      <c r="B884" s="15">
        <v>64818</v>
      </c>
      <c r="C884" s="37" t="s">
        <v>845</v>
      </c>
      <c r="D884" s="17">
        <v>1</v>
      </c>
      <c r="E884" s="18" t="s">
        <v>104</v>
      </c>
      <c r="F884" s="19" t="s">
        <v>2208</v>
      </c>
      <c r="G884" s="26" t="s">
        <v>102</v>
      </c>
      <c r="H884" s="7"/>
      <c r="I884" s="8"/>
      <c r="J884" s="8"/>
      <c r="K884" s="8"/>
      <c r="M884" s="8"/>
    </row>
    <row r="885" spans="1:13" s="9" customFormat="1" ht="11.25" customHeight="1" x14ac:dyDescent="0.2">
      <c r="A885" s="14">
        <v>4</v>
      </c>
      <c r="B885" s="15">
        <v>64207</v>
      </c>
      <c r="C885" s="37" t="s">
        <v>294</v>
      </c>
      <c r="D885" s="15">
        <v>1</v>
      </c>
      <c r="E885" s="80" t="s">
        <v>104</v>
      </c>
      <c r="F885" s="81" t="s">
        <v>2208</v>
      </c>
      <c r="G885" s="26" t="s">
        <v>107</v>
      </c>
      <c r="H885" s="7"/>
      <c r="I885" s="8"/>
      <c r="J885" s="8"/>
      <c r="K885" s="8"/>
      <c r="M885" s="8"/>
    </row>
    <row r="886" spans="1:13" s="9" customFormat="1" ht="11.25" customHeight="1" x14ac:dyDescent="0.2">
      <c r="A886" s="14">
        <v>4</v>
      </c>
      <c r="B886" s="15">
        <v>64207</v>
      </c>
      <c r="C886" s="37" t="s">
        <v>295</v>
      </c>
      <c r="D886" s="15">
        <v>1</v>
      </c>
      <c r="E886" s="80" t="s">
        <v>104</v>
      </c>
      <c r="F886" s="81" t="s">
        <v>2208</v>
      </c>
      <c r="G886" s="26" t="s">
        <v>107</v>
      </c>
      <c r="H886" s="7"/>
      <c r="I886" s="8"/>
      <c r="J886" s="8"/>
      <c r="K886" s="8"/>
      <c r="M886" s="8"/>
    </row>
    <row r="887" spans="1:13" s="9" customFormat="1" ht="11.25" customHeight="1" x14ac:dyDescent="0.2">
      <c r="A887" s="14">
        <v>11</v>
      </c>
      <c r="B887" s="15">
        <v>64389</v>
      </c>
      <c r="C887" s="37" t="s">
        <v>519</v>
      </c>
      <c r="D887" s="15">
        <v>1</v>
      </c>
      <c r="E887" s="18" t="s">
        <v>104</v>
      </c>
      <c r="F887" s="19" t="s">
        <v>2208</v>
      </c>
      <c r="G887" s="26" t="s">
        <v>145</v>
      </c>
      <c r="H887" s="7"/>
      <c r="I887" s="8"/>
      <c r="J887" s="8"/>
      <c r="K887" s="8"/>
      <c r="M887" s="8"/>
    </row>
    <row r="888" spans="1:13" s="9" customFormat="1" ht="11.25" customHeight="1" x14ac:dyDescent="0.2">
      <c r="A888" s="14">
        <v>26</v>
      </c>
      <c r="B888" s="15">
        <v>64818</v>
      </c>
      <c r="C888" s="37" t="s">
        <v>846</v>
      </c>
      <c r="D888" s="17">
        <v>1</v>
      </c>
      <c r="E888" s="18" t="s">
        <v>104</v>
      </c>
      <c r="F888" s="19" t="s">
        <v>2208</v>
      </c>
      <c r="G888" s="26" t="s">
        <v>102</v>
      </c>
      <c r="H888" s="7"/>
      <c r="I888" s="8"/>
      <c r="J888" s="8"/>
      <c r="K888" s="8"/>
      <c r="M888" s="8"/>
    </row>
    <row r="889" spans="1:13" s="9" customFormat="1" ht="11.25" customHeight="1" x14ac:dyDescent="0.2">
      <c r="A889" s="14">
        <v>18</v>
      </c>
      <c r="B889" s="15">
        <v>64598</v>
      </c>
      <c r="C889" s="37" t="s">
        <v>678</v>
      </c>
      <c r="D889" s="17">
        <v>1</v>
      </c>
      <c r="E889" s="18" t="s">
        <v>615</v>
      </c>
      <c r="F889" s="19" t="s">
        <v>2213</v>
      </c>
      <c r="G889" s="26" t="s">
        <v>209</v>
      </c>
      <c r="H889" s="7"/>
      <c r="I889" s="8"/>
      <c r="J889" s="8"/>
      <c r="K889" s="8"/>
      <c r="M889" s="8"/>
    </row>
    <row r="890" spans="1:13" s="9" customFormat="1" ht="11.25" customHeight="1" x14ac:dyDescent="0.2">
      <c r="A890" s="14">
        <v>5</v>
      </c>
      <c r="B890" s="15">
        <v>64211</v>
      </c>
      <c r="C890" s="37" t="s">
        <v>306</v>
      </c>
      <c r="D890" s="15">
        <v>1</v>
      </c>
      <c r="E890" s="80" t="s">
        <v>194</v>
      </c>
      <c r="F890" s="81" t="s">
        <v>2208</v>
      </c>
      <c r="G890" s="26" t="s">
        <v>214</v>
      </c>
      <c r="H890" s="7"/>
      <c r="I890" s="8"/>
      <c r="J890" s="8"/>
      <c r="K890" s="8"/>
      <c r="M890" s="8"/>
    </row>
    <row r="891" spans="1:13" s="9" customFormat="1" ht="11.25" customHeight="1" x14ac:dyDescent="0.2">
      <c r="A891" s="14">
        <v>5</v>
      </c>
      <c r="B891" s="15">
        <v>64211</v>
      </c>
      <c r="C891" s="37" t="s">
        <v>307</v>
      </c>
      <c r="D891" s="15">
        <v>1</v>
      </c>
      <c r="E891" s="80" t="s">
        <v>194</v>
      </c>
      <c r="F891" s="81" t="s">
        <v>2208</v>
      </c>
      <c r="G891" s="26" t="s">
        <v>214</v>
      </c>
      <c r="H891" s="7"/>
      <c r="I891" s="8"/>
      <c r="J891" s="8"/>
      <c r="K891" s="8"/>
      <c r="M891" s="8"/>
    </row>
    <row r="892" spans="1:13" s="9" customFormat="1" ht="11.25" customHeight="1" x14ac:dyDescent="0.2">
      <c r="A892" s="14">
        <v>12</v>
      </c>
      <c r="B892" s="15">
        <v>64424</v>
      </c>
      <c r="C892" s="37" t="s">
        <v>544</v>
      </c>
      <c r="D892" s="15">
        <v>1</v>
      </c>
      <c r="E892" s="18" t="s">
        <v>104</v>
      </c>
      <c r="F892" s="81" t="s">
        <v>2208</v>
      </c>
      <c r="G892" s="26" t="s">
        <v>105</v>
      </c>
      <c r="H892" s="7"/>
      <c r="I892" s="8"/>
      <c r="J892" s="8"/>
      <c r="K892" s="8"/>
      <c r="M892" s="8"/>
    </row>
    <row r="893" spans="1:13" s="9" customFormat="1" ht="11.25" customHeight="1" x14ac:dyDescent="0.2">
      <c r="A893" s="14">
        <v>12</v>
      </c>
      <c r="B893" s="15">
        <v>64431</v>
      </c>
      <c r="C893" s="37" t="s">
        <v>553</v>
      </c>
      <c r="D893" s="17">
        <v>1</v>
      </c>
      <c r="E893" s="18" t="s">
        <v>550</v>
      </c>
      <c r="F893" s="19" t="s">
        <v>2209</v>
      </c>
      <c r="G893" s="26" t="s">
        <v>170</v>
      </c>
      <c r="H893" s="7"/>
      <c r="I893" s="8"/>
      <c r="J893" s="8"/>
      <c r="K893" s="8"/>
      <c r="M893" s="8"/>
    </row>
    <row r="894" spans="1:13" s="9" customFormat="1" ht="11.25" customHeight="1" x14ac:dyDescent="0.2">
      <c r="A894" s="14">
        <v>16</v>
      </c>
      <c r="B894" s="15">
        <v>64543</v>
      </c>
      <c r="C894" s="37" t="s">
        <v>625</v>
      </c>
      <c r="D894" s="17">
        <v>6</v>
      </c>
      <c r="E894" s="80" t="s">
        <v>626</v>
      </c>
      <c r="F894" s="81" t="s">
        <v>2208</v>
      </c>
      <c r="G894" s="26" t="s">
        <v>105</v>
      </c>
      <c r="H894" s="7"/>
      <c r="I894" s="8"/>
      <c r="J894" s="8"/>
      <c r="K894" s="8"/>
      <c r="M894" s="8"/>
    </row>
    <row r="895" spans="1:13" s="9" customFormat="1" ht="11.25" customHeight="1" x14ac:dyDescent="0.2">
      <c r="A895" s="14">
        <v>7</v>
      </c>
      <c r="B895" s="15">
        <v>64272</v>
      </c>
      <c r="C895" s="37" t="s">
        <v>406</v>
      </c>
      <c r="D895" s="15">
        <v>6</v>
      </c>
      <c r="E895" s="18" t="s">
        <v>368</v>
      </c>
      <c r="F895" s="81" t="s">
        <v>2208</v>
      </c>
      <c r="G895" s="26" t="s">
        <v>105</v>
      </c>
      <c r="H895" s="7"/>
      <c r="I895" s="8"/>
      <c r="J895" s="8"/>
      <c r="K895" s="8"/>
      <c r="M895" s="8"/>
    </row>
    <row r="896" spans="1:13" s="9" customFormat="1" ht="11.25" customHeight="1" x14ac:dyDescent="0.2">
      <c r="A896" s="14">
        <v>6</v>
      </c>
      <c r="B896" s="15">
        <v>64259</v>
      </c>
      <c r="C896" s="37" t="s">
        <v>375</v>
      </c>
      <c r="D896" s="15">
        <v>1</v>
      </c>
      <c r="E896" s="18" t="s">
        <v>260</v>
      </c>
      <c r="F896" s="19" t="s">
        <v>2210</v>
      </c>
      <c r="G896" s="26" t="s">
        <v>199</v>
      </c>
      <c r="H896" s="7"/>
      <c r="I896" s="8"/>
      <c r="J896" s="8"/>
      <c r="K896" s="8"/>
      <c r="M896" s="8"/>
    </row>
    <row r="897" spans="1:13" s="9" customFormat="1" ht="11.25" customHeight="1" x14ac:dyDescent="0.2">
      <c r="A897" s="14">
        <v>21</v>
      </c>
      <c r="B897" s="15">
        <v>64669</v>
      </c>
      <c r="C897" s="37" t="s">
        <v>727</v>
      </c>
      <c r="D897" s="17">
        <v>1</v>
      </c>
      <c r="E897" s="30" t="s">
        <v>662</v>
      </c>
      <c r="F897" s="31" t="s">
        <v>2216</v>
      </c>
      <c r="G897" s="26" t="s">
        <v>523</v>
      </c>
      <c r="H897" s="7"/>
      <c r="I897" s="8"/>
      <c r="J897" s="8"/>
      <c r="K897" s="8"/>
      <c r="M897" s="8"/>
    </row>
    <row r="898" spans="1:13" s="9" customFormat="1" ht="11.25" customHeight="1" x14ac:dyDescent="0.2">
      <c r="A898" s="14">
        <v>21</v>
      </c>
      <c r="B898" s="15">
        <v>64670</v>
      </c>
      <c r="C898" s="37" t="s">
        <v>729</v>
      </c>
      <c r="D898" s="17">
        <v>1</v>
      </c>
      <c r="E898" s="30" t="s">
        <v>104</v>
      </c>
      <c r="F898" s="31" t="s">
        <v>2216</v>
      </c>
      <c r="G898" s="26" t="s">
        <v>217</v>
      </c>
      <c r="H898" s="7"/>
      <c r="I898" s="8"/>
      <c r="J898" s="8"/>
      <c r="K898" s="8"/>
      <c r="M898" s="8"/>
    </row>
    <row r="899" spans="1:13" s="9" customFormat="1" ht="11.25" customHeight="1" x14ac:dyDescent="0.2">
      <c r="A899" s="14">
        <v>11</v>
      </c>
      <c r="B899" s="15">
        <v>64391</v>
      </c>
      <c r="C899" s="37" t="s">
        <v>521</v>
      </c>
      <c r="D899" s="15">
        <v>1</v>
      </c>
      <c r="E899" s="18" t="s">
        <v>510</v>
      </c>
      <c r="F899" s="31" t="s">
        <v>2216</v>
      </c>
      <c r="G899" s="26" t="s">
        <v>214</v>
      </c>
      <c r="H899" s="7"/>
      <c r="I899" s="8"/>
      <c r="J899" s="8"/>
      <c r="K899" s="8"/>
      <c r="M899" s="8"/>
    </row>
    <row r="900" spans="1:13" s="9" customFormat="1" ht="11.25" customHeight="1" x14ac:dyDescent="0.2">
      <c r="A900" s="14">
        <v>17</v>
      </c>
      <c r="B900" s="15">
        <v>64577</v>
      </c>
      <c r="C900" s="37" t="s">
        <v>521</v>
      </c>
      <c r="D900" s="17">
        <v>1</v>
      </c>
      <c r="E900" s="18" t="s">
        <v>662</v>
      </c>
      <c r="F900" s="31" t="s">
        <v>2216</v>
      </c>
      <c r="G900" s="26" t="s">
        <v>523</v>
      </c>
      <c r="H900" s="7"/>
      <c r="I900" s="8"/>
      <c r="J900" s="8"/>
      <c r="K900" s="8"/>
      <c r="M900" s="8"/>
    </row>
    <row r="901" spans="1:13" s="9" customFormat="1" ht="11.25" customHeight="1" x14ac:dyDescent="0.2">
      <c r="A901" s="14">
        <v>5</v>
      </c>
      <c r="B901" s="15">
        <v>64219</v>
      </c>
      <c r="C901" s="37" t="s">
        <v>331</v>
      </c>
      <c r="D901" s="15">
        <v>1</v>
      </c>
      <c r="E901" s="18" t="s">
        <v>104</v>
      </c>
      <c r="F901" s="31" t="s">
        <v>2216</v>
      </c>
      <c r="G901" s="26" t="s">
        <v>94</v>
      </c>
      <c r="H901" s="7"/>
      <c r="I901" s="8"/>
      <c r="J901" s="8"/>
      <c r="K901" s="8"/>
      <c r="M901" s="8"/>
    </row>
    <row r="902" spans="1:13" s="9" customFormat="1" ht="11.25" customHeight="1" x14ac:dyDescent="0.2">
      <c r="A902" s="14">
        <v>8</v>
      </c>
      <c r="B902" s="15">
        <v>64313</v>
      </c>
      <c r="C902" s="37" t="s">
        <v>331</v>
      </c>
      <c r="D902" s="15">
        <v>2</v>
      </c>
      <c r="E902" s="18" t="s">
        <v>152</v>
      </c>
      <c r="F902" s="31" t="s">
        <v>2216</v>
      </c>
      <c r="G902" s="26" t="s">
        <v>120</v>
      </c>
      <c r="H902" s="7"/>
      <c r="I902" s="8"/>
      <c r="J902" s="8"/>
      <c r="K902" s="8"/>
      <c r="M902" s="8"/>
    </row>
    <row r="903" spans="1:13" s="9" customFormat="1" ht="11.25" customHeight="1" x14ac:dyDescent="0.2">
      <c r="A903" s="14">
        <v>10</v>
      </c>
      <c r="B903" s="15">
        <v>64365</v>
      </c>
      <c r="C903" s="37" t="s">
        <v>331</v>
      </c>
      <c r="D903" s="15">
        <v>3</v>
      </c>
      <c r="E903" s="18" t="s">
        <v>469</v>
      </c>
      <c r="F903" s="19" t="s">
        <v>2211</v>
      </c>
      <c r="G903" s="26" t="s">
        <v>116</v>
      </c>
      <c r="H903" s="7"/>
      <c r="I903" s="8"/>
      <c r="J903" s="8"/>
      <c r="K903" s="8"/>
      <c r="M903" s="8"/>
    </row>
    <row r="904" spans="1:13" s="9" customFormat="1" ht="11.25" customHeight="1" x14ac:dyDescent="0.2">
      <c r="A904" s="14">
        <v>11</v>
      </c>
      <c r="B904" s="15">
        <v>64383</v>
      </c>
      <c r="C904" s="37" t="s">
        <v>331</v>
      </c>
      <c r="D904" s="15">
        <v>1</v>
      </c>
      <c r="E904" s="18" t="s">
        <v>104</v>
      </c>
      <c r="F904" s="19" t="s">
        <v>2211</v>
      </c>
      <c r="G904" s="26" t="s">
        <v>116</v>
      </c>
      <c r="H904" s="7"/>
      <c r="I904" s="8"/>
      <c r="J904" s="8"/>
      <c r="K904" s="8"/>
      <c r="M904" s="8"/>
    </row>
    <row r="905" spans="1:13" s="9" customFormat="1" ht="11.25" customHeight="1" x14ac:dyDescent="0.2">
      <c r="A905" s="14">
        <v>15</v>
      </c>
      <c r="B905" s="15">
        <v>64515</v>
      </c>
      <c r="C905" s="37" t="s">
        <v>331</v>
      </c>
      <c r="D905" s="17">
        <v>1</v>
      </c>
      <c r="E905" s="80" t="s">
        <v>104</v>
      </c>
      <c r="F905" s="19" t="s">
        <v>2211</v>
      </c>
      <c r="G905" s="26" t="s">
        <v>151</v>
      </c>
      <c r="H905" s="7"/>
      <c r="I905" s="8"/>
      <c r="J905" s="8"/>
      <c r="K905" s="8"/>
      <c r="M905" s="8"/>
    </row>
    <row r="906" spans="1:13" s="9" customFormat="1" ht="11.25" customHeight="1" x14ac:dyDescent="0.2">
      <c r="A906" s="14">
        <v>16</v>
      </c>
      <c r="B906" s="15">
        <v>64541</v>
      </c>
      <c r="C906" s="37" t="s">
        <v>331</v>
      </c>
      <c r="D906" s="17">
        <v>3</v>
      </c>
      <c r="E906" s="80" t="s">
        <v>104</v>
      </c>
      <c r="F906" s="19" t="s">
        <v>2211</v>
      </c>
      <c r="G906" s="26" t="s">
        <v>116</v>
      </c>
      <c r="H906" s="7"/>
      <c r="I906" s="8"/>
      <c r="J906" s="8"/>
      <c r="K906" s="8"/>
      <c r="M906" s="8"/>
    </row>
    <row r="907" spans="1:13" s="9" customFormat="1" ht="11.25" customHeight="1" x14ac:dyDescent="0.2">
      <c r="A907" s="14">
        <v>19</v>
      </c>
      <c r="B907" s="15">
        <v>64611</v>
      </c>
      <c r="C907" s="37" t="s">
        <v>331</v>
      </c>
      <c r="D907" s="17">
        <v>4</v>
      </c>
      <c r="E907" s="80" t="s">
        <v>104</v>
      </c>
      <c r="F907" s="19" t="s">
        <v>2211</v>
      </c>
      <c r="G907" s="26" t="s">
        <v>116</v>
      </c>
      <c r="H907" s="7"/>
      <c r="I907" s="8"/>
      <c r="J907" s="8"/>
      <c r="K907" s="8"/>
      <c r="M907" s="8"/>
    </row>
    <row r="908" spans="1:13" s="9" customFormat="1" ht="11.25" customHeight="1" x14ac:dyDescent="0.2">
      <c r="A908" s="14">
        <v>26</v>
      </c>
      <c r="B908" s="15">
        <v>64821</v>
      </c>
      <c r="C908" s="16" t="s">
        <v>331</v>
      </c>
      <c r="D908" s="17">
        <v>3</v>
      </c>
      <c r="E908" s="18" t="s">
        <v>531</v>
      </c>
      <c r="F908" s="19" t="s">
        <v>2211</v>
      </c>
      <c r="G908" s="26" t="s">
        <v>116</v>
      </c>
      <c r="H908" s="7"/>
      <c r="I908" s="8"/>
      <c r="J908" s="8"/>
      <c r="K908" s="8"/>
      <c r="M908" s="8"/>
    </row>
    <row r="909" spans="1:13" s="9" customFormat="1" ht="11.25" customHeight="1" x14ac:dyDescent="0.2">
      <c r="A909" s="14">
        <v>28</v>
      </c>
      <c r="B909" s="15">
        <v>64867</v>
      </c>
      <c r="C909" s="16" t="s">
        <v>331</v>
      </c>
      <c r="D909" s="17">
        <v>3</v>
      </c>
      <c r="E909" s="18" t="s">
        <v>689</v>
      </c>
      <c r="F909" s="19" t="s">
        <v>2211</v>
      </c>
      <c r="G909" s="26" t="s">
        <v>120</v>
      </c>
      <c r="H909" s="7"/>
      <c r="I909" s="8"/>
      <c r="J909" s="8"/>
      <c r="K909" s="8"/>
      <c r="M909" s="8"/>
    </row>
    <row r="910" spans="1:13" s="9" customFormat="1" ht="11.25" customHeight="1" x14ac:dyDescent="0.2">
      <c r="A910" s="14">
        <v>1</v>
      </c>
      <c r="B910" s="15">
        <v>64113</v>
      </c>
      <c r="C910" s="16" t="s">
        <v>134</v>
      </c>
      <c r="D910" s="17">
        <v>3</v>
      </c>
      <c r="E910" s="80" t="s">
        <v>115</v>
      </c>
      <c r="F910" s="81" t="s">
        <v>2211</v>
      </c>
      <c r="G910" s="26" t="s">
        <v>116</v>
      </c>
      <c r="H910" s="7"/>
      <c r="I910" s="8"/>
      <c r="J910" s="8"/>
      <c r="K910" s="8"/>
      <c r="M910" s="8"/>
    </row>
    <row r="911" spans="1:13" s="9" customFormat="1" ht="11.25" customHeight="1" x14ac:dyDescent="0.2">
      <c r="A911" s="14">
        <v>1</v>
      </c>
      <c r="B911" s="15">
        <v>64114</v>
      </c>
      <c r="C911" s="37" t="s">
        <v>134</v>
      </c>
      <c r="D911" s="15">
        <v>2</v>
      </c>
      <c r="E911" s="80" t="s">
        <v>136</v>
      </c>
      <c r="F911" s="81" t="s">
        <v>2211</v>
      </c>
      <c r="G911" s="26" t="s">
        <v>120</v>
      </c>
      <c r="H911" s="7"/>
      <c r="I911" s="8"/>
      <c r="J911" s="8"/>
      <c r="K911" s="8"/>
      <c r="M911" s="8"/>
    </row>
    <row r="912" spans="1:13" s="9" customFormat="1" ht="11.25" customHeight="1" x14ac:dyDescent="0.2">
      <c r="A912" s="14">
        <v>4</v>
      </c>
      <c r="B912" s="15">
        <v>64207</v>
      </c>
      <c r="C912" s="37" t="s">
        <v>296</v>
      </c>
      <c r="D912" s="15">
        <v>1</v>
      </c>
      <c r="E912" s="80" t="s">
        <v>104</v>
      </c>
      <c r="F912" s="81" t="s">
        <v>2208</v>
      </c>
      <c r="G912" s="26" t="s">
        <v>107</v>
      </c>
      <c r="H912" s="7"/>
      <c r="I912" s="8"/>
      <c r="J912" s="8"/>
      <c r="K912" s="8"/>
      <c r="M912" s="8"/>
    </row>
    <row r="913" spans="1:13" s="9" customFormat="1" ht="11.25" customHeight="1" x14ac:dyDescent="0.2">
      <c r="A913" s="14">
        <v>4</v>
      </c>
      <c r="B913" s="15">
        <v>64207</v>
      </c>
      <c r="C913" s="37" t="s">
        <v>297</v>
      </c>
      <c r="D913" s="15">
        <v>1</v>
      </c>
      <c r="E913" s="80" t="s">
        <v>104</v>
      </c>
      <c r="F913" s="81" t="s">
        <v>2208</v>
      </c>
      <c r="G913" s="26" t="s">
        <v>107</v>
      </c>
      <c r="H913" s="7"/>
      <c r="I913" s="8"/>
      <c r="J913" s="8"/>
      <c r="K913" s="8"/>
      <c r="M913" s="8"/>
    </row>
    <row r="914" spans="1:13" s="9" customFormat="1" ht="11.25" customHeight="1" x14ac:dyDescent="0.2">
      <c r="A914" s="14">
        <v>21</v>
      </c>
      <c r="B914" s="15">
        <v>64671</v>
      </c>
      <c r="C914" s="37" t="s">
        <v>730</v>
      </c>
      <c r="D914" s="17">
        <v>1</v>
      </c>
      <c r="E914" s="18" t="s">
        <v>104</v>
      </c>
      <c r="F914" s="19" t="s">
        <v>2208</v>
      </c>
      <c r="G914" s="26" t="s">
        <v>102</v>
      </c>
      <c r="H914" s="7"/>
      <c r="I914" s="8"/>
      <c r="J914" s="8"/>
      <c r="K914" s="8"/>
      <c r="M914" s="8"/>
    </row>
    <row r="915" spans="1:13" s="9" customFormat="1" ht="11.25" customHeight="1" x14ac:dyDescent="0.2">
      <c r="A915" s="14">
        <v>11</v>
      </c>
      <c r="B915" s="15">
        <v>64377</v>
      </c>
      <c r="C915" s="37" t="s">
        <v>507</v>
      </c>
      <c r="D915" s="15">
        <v>1</v>
      </c>
      <c r="E915" s="18" t="s">
        <v>263</v>
      </c>
      <c r="F915" s="19" t="s">
        <v>2208</v>
      </c>
      <c r="G915" s="26" t="s">
        <v>105</v>
      </c>
      <c r="H915" s="7"/>
      <c r="I915" s="8"/>
      <c r="J915" s="8"/>
      <c r="K915" s="8"/>
      <c r="M915" s="8"/>
    </row>
    <row r="916" spans="1:13" s="9" customFormat="1" ht="11.25" customHeight="1" x14ac:dyDescent="0.2">
      <c r="A916" s="14">
        <v>6</v>
      </c>
      <c r="B916" s="15">
        <v>64249</v>
      </c>
      <c r="C916" s="37" t="s">
        <v>366</v>
      </c>
      <c r="D916" s="15">
        <v>1</v>
      </c>
      <c r="E916" s="18" t="s">
        <v>349</v>
      </c>
      <c r="F916" s="19" t="s">
        <v>2208</v>
      </c>
      <c r="G916" s="26" t="s">
        <v>105</v>
      </c>
      <c r="H916" s="7"/>
      <c r="I916" s="8"/>
      <c r="J916" s="8"/>
      <c r="K916" s="8"/>
      <c r="M916" s="8"/>
    </row>
    <row r="917" spans="1:13" s="9" customFormat="1" ht="11.25" customHeight="1" x14ac:dyDescent="0.2">
      <c r="A917" s="14">
        <v>7</v>
      </c>
      <c r="B917" s="15">
        <v>64272</v>
      </c>
      <c r="C917" s="23" t="s">
        <v>408</v>
      </c>
      <c r="D917" s="15">
        <v>1</v>
      </c>
      <c r="E917" s="18" t="s">
        <v>368</v>
      </c>
      <c r="F917" s="19" t="s">
        <v>2208</v>
      </c>
      <c r="G917" s="26" t="s">
        <v>105</v>
      </c>
      <c r="H917" s="7"/>
      <c r="I917" s="8"/>
      <c r="J917" s="8"/>
      <c r="K917" s="8"/>
      <c r="M917" s="8"/>
    </row>
    <row r="918" spans="1:13" s="9" customFormat="1" ht="11.25" customHeight="1" x14ac:dyDescent="0.2">
      <c r="A918" s="14">
        <v>11</v>
      </c>
      <c r="B918" s="15">
        <v>64408</v>
      </c>
      <c r="C918" s="23" t="s">
        <v>530</v>
      </c>
      <c r="D918" s="15">
        <v>1</v>
      </c>
      <c r="E918" s="18" t="s">
        <v>263</v>
      </c>
      <c r="F918" s="19" t="s">
        <v>2208</v>
      </c>
      <c r="G918" s="26" t="s">
        <v>105</v>
      </c>
      <c r="H918" s="7"/>
      <c r="I918" s="8"/>
      <c r="J918" s="8"/>
      <c r="K918" s="8"/>
      <c r="M918" s="8"/>
    </row>
    <row r="919" spans="1:13" s="9" customFormat="1" ht="11.25" customHeight="1" x14ac:dyDescent="0.2">
      <c r="A919" s="14">
        <v>11</v>
      </c>
      <c r="B919" s="15">
        <v>64377</v>
      </c>
      <c r="C919" s="37" t="s">
        <v>508</v>
      </c>
      <c r="D919" s="15">
        <v>1</v>
      </c>
      <c r="E919" s="18" t="s">
        <v>263</v>
      </c>
      <c r="F919" s="19" t="s">
        <v>2208</v>
      </c>
      <c r="G919" s="26" t="s">
        <v>105</v>
      </c>
      <c r="H919" s="7"/>
      <c r="I919" s="8"/>
      <c r="J919" s="8"/>
      <c r="K919" s="8"/>
      <c r="M919" s="8"/>
    </row>
    <row r="920" spans="1:13" s="9" customFormat="1" ht="11.25" customHeight="1" x14ac:dyDescent="0.2">
      <c r="A920" s="14">
        <v>29</v>
      </c>
      <c r="B920" s="15">
        <v>64919</v>
      </c>
      <c r="C920" s="16" t="s">
        <v>897</v>
      </c>
      <c r="D920" s="17">
        <v>2</v>
      </c>
      <c r="E920" s="18" t="s">
        <v>419</v>
      </c>
      <c r="F920" s="19" t="s">
        <v>2212</v>
      </c>
      <c r="G920" s="26" t="s">
        <v>214</v>
      </c>
      <c r="H920" s="7"/>
      <c r="I920" s="8"/>
      <c r="J920" s="8"/>
      <c r="K920" s="8"/>
      <c r="M920" s="8"/>
    </row>
    <row r="921" spans="1:13" s="9" customFormat="1" ht="11.25" customHeight="1" x14ac:dyDescent="0.2">
      <c r="A921" s="14">
        <v>7</v>
      </c>
      <c r="B921" s="15">
        <v>64290</v>
      </c>
      <c r="C921" s="37" t="s">
        <v>428</v>
      </c>
      <c r="D921" s="15">
        <v>1</v>
      </c>
      <c r="E921" s="18" t="s">
        <v>240</v>
      </c>
      <c r="F921" s="19" t="s">
        <v>2212</v>
      </c>
      <c r="G921" s="26" t="s">
        <v>99</v>
      </c>
      <c r="H921" s="7"/>
      <c r="I921" s="8"/>
      <c r="J921" s="8"/>
      <c r="K921" s="8"/>
      <c r="M921" s="8"/>
    </row>
    <row r="922" spans="1:13" s="9" customFormat="1" ht="11.25" customHeight="1" x14ac:dyDescent="0.2">
      <c r="A922" s="14">
        <v>12</v>
      </c>
      <c r="B922" s="15">
        <v>64443</v>
      </c>
      <c r="C922" s="37" t="s">
        <v>428</v>
      </c>
      <c r="D922" s="17">
        <v>1</v>
      </c>
      <c r="E922" s="18" t="s">
        <v>561</v>
      </c>
      <c r="F922" s="19" t="s">
        <v>2212</v>
      </c>
      <c r="G922" s="26" t="s">
        <v>214</v>
      </c>
      <c r="H922" s="7"/>
      <c r="I922" s="8"/>
      <c r="J922" s="8"/>
      <c r="K922" s="8"/>
      <c r="M922" s="8"/>
    </row>
    <row r="923" spans="1:13" s="9" customFormat="1" ht="11.25" customHeight="1" x14ac:dyDescent="0.2">
      <c r="A923" s="14">
        <v>19</v>
      </c>
      <c r="B923" s="15">
        <v>64621</v>
      </c>
      <c r="C923" s="37" t="s">
        <v>428</v>
      </c>
      <c r="D923" s="17">
        <v>1</v>
      </c>
      <c r="E923" s="18" t="s">
        <v>561</v>
      </c>
      <c r="F923" s="19" t="s">
        <v>2212</v>
      </c>
      <c r="G923" s="26" t="s">
        <v>214</v>
      </c>
      <c r="H923" s="7"/>
      <c r="I923" s="8"/>
      <c r="J923" s="8"/>
      <c r="K923" s="8"/>
      <c r="M923" s="8"/>
    </row>
    <row r="924" spans="1:13" s="9" customFormat="1" ht="11.25" customHeight="1" x14ac:dyDescent="0.2">
      <c r="A924" s="14">
        <v>22</v>
      </c>
      <c r="B924" s="15">
        <v>64707</v>
      </c>
      <c r="C924" s="37" t="s">
        <v>428</v>
      </c>
      <c r="D924" s="17">
        <v>1</v>
      </c>
      <c r="E924" s="18" t="s">
        <v>531</v>
      </c>
      <c r="F924" s="19" t="s">
        <v>2212</v>
      </c>
      <c r="G924" s="26" t="s">
        <v>99</v>
      </c>
      <c r="H924" s="7"/>
      <c r="I924" s="8"/>
      <c r="J924" s="8"/>
      <c r="K924" s="8"/>
      <c r="M924" s="8"/>
    </row>
    <row r="925" spans="1:13" s="9" customFormat="1" ht="11.25" customHeight="1" x14ac:dyDescent="0.2">
      <c r="A925" s="14">
        <v>23</v>
      </c>
      <c r="B925" s="15">
        <v>64729</v>
      </c>
      <c r="C925" s="37" t="s">
        <v>428</v>
      </c>
      <c r="D925" s="17">
        <v>1</v>
      </c>
      <c r="E925" s="18" t="s">
        <v>502</v>
      </c>
      <c r="F925" s="19" t="s">
        <v>2212</v>
      </c>
      <c r="G925" s="26" t="s">
        <v>99</v>
      </c>
      <c r="H925" s="7"/>
      <c r="I925" s="8"/>
      <c r="J925" s="8"/>
      <c r="K925" s="8"/>
      <c r="M925" s="8"/>
    </row>
    <row r="926" spans="1:13" s="9" customFormat="1" ht="11.25" customHeight="1" x14ac:dyDescent="0.2">
      <c r="A926" s="14">
        <v>28</v>
      </c>
      <c r="B926" s="15">
        <v>64860</v>
      </c>
      <c r="C926" s="16" t="s">
        <v>428</v>
      </c>
      <c r="D926" s="17">
        <v>2</v>
      </c>
      <c r="E926" s="18" t="s">
        <v>255</v>
      </c>
      <c r="F926" s="19" t="s">
        <v>2212</v>
      </c>
      <c r="G926" s="26" t="s">
        <v>163</v>
      </c>
      <c r="H926" s="7"/>
      <c r="I926" s="8"/>
      <c r="J926" s="8"/>
      <c r="K926" s="8"/>
      <c r="M926" s="8"/>
    </row>
    <row r="927" spans="1:13" s="9" customFormat="1" ht="11.25" customHeight="1" x14ac:dyDescent="0.2">
      <c r="A927" s="14">
        <v>19</v>
      </c>
      <c r="B927" s="15">
        <v>64614</v>
      </c>
      <c r="C927" s="37" t="s">
        <v>693</v>
      </c>
      <c r="D927" s="17">
        <v>1</v>
      </c>
      <c r="E927" s="18" t="s">
        <v>692</v>
      </c>
      <c r="F927" s="19" t="s">
        <v>2212</v>
      </c>
      <c r="G927" s="26" t="s">
        <v>214</v>
      </c>
      <c r="H927" s="7"/>
      <c r="I927" s="8"/>
      <c r="J927" s="8"/>
      <c r="K927" s="8"/>
      <c r="M927" s="8"/>
    </row>
    <row r="928" spans="1:13" s="9" customFormat="1" ht="11.25" customHeight="1" x14ac:dyDescent="0.2">
      <c r="A928" s="14">
        <v>21</v>
      </c>
      <c r="B928" s="15">
        <v>64665</v>
      </c>
      <c r="C928" s="37" t="s">
        <v>693</v>
      </c>
      <c r="D928" s="17">
        <v>1</v>
      </c>
      <c r="E928" s="18" t="s">
        <v>604</v>
      </c>
      <c r="F928" s="19" t="s">
        <v>2212</v>
      </c>
      <c r="G928" s="26" t="s">
        <v>99</v>
      </c>
      <c r="H928" s="7"/>
      <c r="I928" s="8"/>
      <c r="J928" s="8"/>
      <c r="K928" s="8"/>
      <c r="M928" s="8"/>
    </row>
    <row r="929" spans="1:13" s="9" customFormat="1" ht="11.25" customHeight="1" x14ac:dyDescent="0.2">
      <c r="A929" s="14">
        <v>22</v>
      </c>
      <c r="B929" s="15">
        <v>64707</v>
      </c>
      <c r="C929" s="37" t="s">
        <v>693</v>
      </c>
      <c r="D929" s="17">
        <v>1</v>
      </c>
      <c r="E929" s="18" t="s">
        <v>531</v>
      </c>
      <c r="F929" s="19" t="s">
        <v>2212</v>
      </c>
      <c r="G929" s="26" t="s">
        <v>99</v>
      </c>
      <c r="H929" s="7"/>
      <c r="I929" s="8"/>
      <c r="J929" s="8"/>
      <c r="K929" s="8"/>
      <c r="M929" s="8"/>
    </row>
    <row r="930" spans="1:13" s="9" customFormat="1" ht="11.25" customHeight="1" x14ac:dyDescent="0.2">
      <c r="A930" s="14">
        <v>24</v>
      </c>
      <c r="B930" s="15">
        <v>64754</v>
      </c>
      <c r="C930" s="37" t="s">
        <v>693</v>
      </c>
      <c r="D930" s="17">
        <v>1</v>
      </c>
      <c r="E930" s="18" t="s">
        <v>800</v>
      </c>
      <c r="F930" s="19" t="s">
        <v>2212</v>
      </c>
      <c r="G930" s="26" t="s">
        <v>163</v>
      </c>
      <c r="H930" s="7"/>
      <c r="I930" s="8"/>
      <c r="J930" s="8"/>
      <c r="K930" s="8"/>
      <c r="M930" s="8"/>
    </row>
    <row r="931" spans="1:13" s="9" customFormat="1" ht="11.25" customHeight="1" x14ac:dyDescent="0.2">
      <c r="A931" s="14">
        <v>2</v>
      </c>
      <c r="B931" s="15">
        <v>64138</v>
      </c>
      <c r="C931" s="37" t="s">
        <v>193</v>
      </c>
      <c r="D931" s="15">
        <v>1</v>
      </c>
      <c r="E931" s="80" t="s">
        <v>194</v>
      </c>
      <c r="F931" s="19" t="s">
        <v>2212</v>
      </c>
      <c r="G931" s="26" t="s">
        <v>99</v>
      </c>
      <c r="H931" s="7"/>
      <c r="I931" s="8"/>
      <c r="J931" s="8"/>
      <c r="K931" s="8"/>
      <c r="M931" s="8"/>
    </row>
    <row r="932" spans="1:13" s="9" customFormat="1" ht="11.25" customHeight="1" x14ac:dyDescent="0.2">
      <c r="A932" s="14">
        <v>10</v>
      </c>
      <c r="B932" s="15">
        <v>64347</v>
      </c>
      <c r="C932" s="37" t="s">
        <v>193</v>
      </c>
      <c r="D932" s="15">
        <v>1</v>
      </c>
      <c r="E932" s="18" t="s">
        <v>119</v>
      </c>
      <c r="F932" s="19" t="s">
        <v>2212</v>
      </c>
      <c r="G932" s="26" t="s">
        <v>99</v>
      </c>
      <c r="H932" s="7"/>
      <c r="I932" s="8"/>
      <c r="J932" s="8"/>
      <c r="K932" s="8"/>
      <c r="M932" s="8"/>
    </row>
    <row r="933" spans="1:13" s="9" customFormat="1" ht="11.25" customHeight="1" x14ac:dyDescent="0.2">
      <c r="A933" s="14">
        <v>12</v>
      </c>
      <c r="B933" s="15">
        <v>64443</v>
      </c>
      <c r="C933" s="37" t="s">
        <v>193</v>
      </c>
      <c r="D933" s="17">
        <v>1</v>
      </c>
      <c r="E933" s="30" t="s">
        <v>561</v>
      </c>
      <c r="F933" s="19" t="s">
        <v>2212</v>
      </c>
      <c r="G933" s="26" t="s">
        <v>214</v>
      </c>
      <c r="H933" s="7"/>
      <c r="I933" s="8"/>
      <c r="J933" s="8"/>
      <c r="K933" s="8"/>
      <c r="M933" s="8"/>
    </row>
    <row r="934" spans="1:13" s="9" customFormat="1" ht="11.25" customHeight="1" x14ac:dyDescent="0.2">
      <c r="A934" s="14">
        <v>12</v>
      </c>
      <c r="B934" s="15">
        <v>64425</v>
      </c>
      <c r="C934" s="37" t="s">
        <v>193</v>
      </c>
      <c r="D934" s="15">
        <v>1</v>
      </c>
      <c r="E934" s="30" t="s">
        <v>510</v>
      </c>
      <c r="F934" s="19" t="s">
        <v>2212</v>
      </c>
      <c r="G934" s="26" t="s">
        <v>99</v>
      </c>
      <c r="H934" s="7"/>
      <c r="I934" s="8"/>
      <c r="J934" s="8"/>
      <c r="K934" s="8"/>
      <c r="M934" s="8"/>
    </row>
    <row r="935" spans="1:13" s="9" customFormat="1" ht="11.25" customHeight="1" x14ac:dyDescent="0.2">
      <c r="A935" s="14">
        <v>9</v>
      </c>
      <c r="B935" s="15">
        <v>64330</v>
      </c>
      <c r="C935" s="37" t="s">
        <v>460</v>
      </c>
      <c r="D935" s="15">
        <v>1</v>
      </c>
      <c r="E935" s="30" t="s">
        <v>288</v>
      </c>
      <c r="F935" s="19" t="s">
        <v>2212</v>
      </c>
      <c r="G935" s="26" t="s">
        <v>163</v>
      </c>
      <c r="H935" s="7"/>
      <c r="I935" s="8"/>
      <c r="J935" s="8"/>
      <c r="K935" s="8"/>
      <c r="M935" s="8"/>
    </row>
    <row r="936" spans="1:13" s="9" customFormat="1" ht="11.25" customHeight="1" x14ac:dyDescent="0.2">
      <c r="A936" s="14">
        <v>10</v>
      </c>
      <c r="B936" s="15">
        <v>64340</v>
      </c>
      <c r="C936" s="37" t="s">
        <v>460</v>
      </c>
      <c r="D936" s="15">
        <v>1</v>
      </c>
      <c r="E936" s="30" t="s">
        <v>288</v>
      </c>
      <c r="F936" s="19" t="s">
        <v>2212</v>
      </c>
      <c r="G936" s="26" t="s">
        <v>99</v>
      </c>
      <c r="H936" s="7"/>
      <c r="I936" s="8"/>
      <c r="J936" s="8"/>
      <c r="K936" s="8"/>
      <c r="M936" s="8"/>
    </row>
    <row r="937" spans="1:13" s="9" customFormat="1" ht="11.25" customHeight="1" x14ac:dyDescent="0.2">
      <c r="A937" s="14">
        <v>11</v>
      </c>
      <c r="B937" s="15">
        <v>64376</v>
      </c>
      <c r="C937" s="37" t="s">
        <v>506</v>
      </c>
      <c r="D937" s="15">
        <v>1</v>
      </c>
      <c r="E937" s="30" t="s">
        <v>502</v>
      </c>
      <c r="F937" s="31" t="s">
        <v>2215</v>
      </c>
      <c r="G937" s="26" t="s">
        <v>145</v>
      </c>
      <c r="H937" s="7"/>
      <c r="I937" s="8"/>
      <c r="J937" s="8"/>
      <c r="K937" s="8"/>
      <c r="M937" s="8"/>
    </row>
    <row r="938" spans="1:13" s="9" customFormat="1" ht="11.25" customHeight="1" x14ac:dyDescent="0.2">
      <c r="A938" s="14">
        <v>22</v>
      </c>
      <c r="B938" s="15">
        <v>64704</v>
      </c>
      <c r="C938" s="37" t="s">
        <v>753</v>
      </c>
      <c r="D938" s="17">
        <v>1</v>
      </c>
      <c r="E938" s="30" t="s">
        <v>265</v>
      </c>
      <c r="F938" s="31" t="s">
        <v>2208</v>
      </c>
      <c r="G938" s="26" t="s">
        <v>157</v>
      </c>
      <c r="H938" s="7"/>
      <c r="I938" s="8"/>
      <c r="J938" s="8"/>
      <c r="K938" s="8"/>
      <c r="M938" s="8"/>
    </row>
    <row r="939" spans="1:13" s="9" customFormat="1" ht="11.25" customHeight="1" x14ac:dyDescent="0.2">
      <c r="A939" s="14">
        <v>6</v>
      </c>
      <c r="B939" s="15">
        <v>64246</v>
      </c>
      <c r="C939" s="37" t="s">
        <v>359</v>
      </c>
      <c r="D939" s="15">
        <v>10</v>
      </c>
      <c r="E939" s="30" t="s">
        <v>352</v>
      </c>
      <c r="F939" s="31" t="s">
        <v>2208</v>
      </c>
      <c r="G939" s="26" t="s">
        <v>353</v>
      </c>
      <c r="H939" s="7"/>
      <c r="I939" s="8"/>
      <c r="J939" s="8"/>
      <c r="K939" s="8"/>
      <c r="M939" s="8"/>
    </row>
    <row r="940" spans="1:13" s="9" customFormat="1" ht="11.25" customHeight="1" x14ac:dyDescent="0.2">
      <c r="A940" s="14">
        <v>18</v>
      </c>
      <c r="B940" s="15">
        <v>64582</v>
      </c>
      <c r="C940" s="37" t="s">
        <v>667</v>
      </c>
      <c r="D940" s="17">
        <v>3</v>
      </c>
      <c r="E940" s="18" t="s">
        <v>329</v>
      </c>
      <c r="F940" s="19" t="s">
        <v>2207</v>
      </c>
      <c r="G940" s="26" t="s">
        <v>107</v>
      </c>
      <c r="H940" s="7"/>
      <c r="I940" s="8"/>
      <c r="J940" s="8"/>
      <c r="K940" s="8"/>
      <c r="M940" s="8"/>
    </row>
    <row r="941" spans="1:13" s="9" customFormat="1" ht="11.25" customHeight="1" x14ac:dyDescent="0.2">
      <c r="A941" s="14">
        <v>24</v>
      </c>
      <c r="B941" s="15">
        <v>64763</v>
      </c>
      <c r="C941" s="37" t="s">
        <v>804</v>
      </c>
      <c r="D941" s="17">
        <v>2</v>
      </c>
      <c r="E941" s="18" t="s">
        <v>502</v>
      </c>
      <c r="F941" s="19" t="s">
        <v>2207</v>
      </c>
      <c r="G941" s="26" t="s">
        <v>110</v>
      </c>
      <c r="H941" s="7"/>
      <c r="I941" s="8"/>
      <c r="J941" s="8"/>
      <c r="K941" s="8"/>
      <c r="M941" s="8"/>
    </row>
    <row r="942" spans="1:13" s="9" customFormat="1" ht="11.25" customHeight="1" x14ac:dyDescent="0.2">
      <c r="A942" s="14">
        <v>12</v>
      </c>
      <c r="B942" s="15">
        <v>64427</v>
      </c>
      <c r="C942" s="37" t="s">
        <v>549</v>
      </c>
      <c r="D942" s="17">
        <v>1</v>
      </c>
      <c r="E942" s="18" t="s">
        <v>547</v>
      </c>
      <c r="F942" s="19" t="s">
        <v>2208</v>
      </c>
      <c r="G942" s="26" t="s">
        <v>548</v>
      </c>
      <c r="H942" s="7"/>
      <c r="I942" s="8"/>
      <c r="J942" s="8"/>
      <c r="K942" s="8"/>
      <c r="M942" s="8"/>
    </row>
    <row r="943" spans="1:13" s="9" customFormat="1" ht="11.25" customHeight="1" x14ac:dyDescent="0.2">
      <c r="A943" s="14">
        <v>23</v>
      </c>
      <c r="B943" s="15">
        <v>64735</v>
      </c>
      <c r="C943" s="37" t="s">
        <v>778</v>
      </c>
      <c r="D943" s="17">
        <v>4</v>
      </c>
      <c r="E943" s="18" t="s">
        <v>213</v>
      </c>
      <c r="F943" s="19" t="s">
        <v>2208</v>
      </c>
      <c r="G943" s="26" t="s">
        <v>116</v>
      </c>
      <c r="H943" s="7"/>
      <c r="I943" s="8"/>
      <c r="J943" s="8"/>
      <c r="K943" s="8"/>
      <c r="M943" s="8"/>
    </row>
    <row r="944" spans="1:13" s="9" customFormat="1" ht="11.25" customHeight="1" x14ac:dyDescent="0.2">
      <c r="A944" s="14">
        <v>1</v>
      </c>
      <c r="B944" s="15">
        <v>64122</v>
      </c>
      <c r="C944" s="37" t="s">
        <v>160</v>
      </c>
      <c r="D944" s="15">
        <v>3</v>
      </c>
      <c r="E944" s="80" t="s">
        <v>159</v>
      </c>
      <c r="F944" s="81" t="s">
        <v>2213</v>
      </c>
      <c r="G944" s="26" t="s">
        <v>107</v>
      </c>
      <c r="H944" s="7"/>
      <c r="I944" s="8"/>
      <c r="J944" s="8"/>
      <c r="K944" s="8"/>
      <c r="M944" s="8"/>
    </row>
    <row r="945" spans="1:13" s="9" customFormat="1" ht="11.25" customHeight="1" x14ac:dyDescent="0.2">
      <c r="A945" s="14">
        <v>3</v>
      </c>
      <c r="B945" s="15">
        <v>64166</v>
      </c>
      <c r="C945" s="37" t="s">
        <v>160</v>
      </c>
      <c r="D945" s="15">
        <v>3</v>
      </c>
      <c r="E945" s="80" t="s">
        <v>247</v>
      </c>
      <c r="F945" s="81" t="s">
        <v>2213</v>
      </c>
      <c r="G945" s="26" t="s">
        <v>248</v>
      </c>
      <c r="H945" s="7"/>
      <c r="I945" s="8"/>
      <c r="J945" s="8"/>
      <c r="K945" s="8"/>
      <c r="M945" s="8"/>
    </row>
    <row r="946" spans="1:13" s="9" customFormat="1" ht="11.25" customHeight="1" x14ac:dyDescent="0.2">
      <c r="A946" s="14">
        <v>5</v>
      </c>
      <c r="B946" s="15">
        <v>64223</v>
      </c>
      <c r="C946" s="37" t="s">
        <v>160</v>
      </c>
      <c r="D946" s="15">
        <v>2</v>
      </c>
      <c r="E946" s="80" t="s">
        <v>333</v>
      </c>
      <c r="F946" s="81" t="s">
        <v>2213</v>
      </c>
      <c r="G946" s="26" t="s">
        <v>120</v>
      </c>
      <c r="H946" s="7"/>
      <c r="I946" s="8"/>
      <c r="J946" s="8"/>
      <c r="K946" s="8"/>
      <c r="M946" s="8"/>
    </row>
    <row r="947" spans="1:13" s="9" customFormat="1" ht="11.25" customHeight="1" x14ac:dyDescent="0.2">
      <c r="A947" s="14">
        <v>15</v>
      </c>
      <c r="B947" s="15">
        <v>64506</v>
      </c>
      <c r="C947" s="37" t="s">
        <v>160</v>
      </c>
      <c r="D947" s="17">
        <v>1</v>
      </c>
      <c r="E947" s="80" t="s">
        <v>141</v>
      </c>
      <c r="F947" s="81" t="s">
        <v>2213</v>
      </c>
      <c r="G947" s="26" t="s">
        <v>102</v>
      </c>
      <c r="H947" s="7"/>
      <c r="I947" s="8"/>
      <c r="J947" s="8"/>
      <c r="K947" s="8"/>
      <c r="M947" s="8"/>
    </row>
    <row r="948" spans="1:13" s="9" customFormat="1" ht="11.25" customHeight="1" x14ac:dyDescent="0.2">
      <c r="A948" s="14">
        <v>26</v>
      </c>
      <c r="B948" s="15">
        <v>64820</v>
      </c>
      <c r="C948" s="16" t="s">
        <v>160</v>
      </c>
      <c r="D948" s="17">
        <v>1</v>
      </c>
      <c r="E948" s="18" t="s">
        <v>531</v>
      </c>
      <c r="F948" s="81" t="s">
        <v>2213</v>
      </c>
      <c r="G948" s="26" t="s">
        <v>120</v>
      </c>
      <c r="H948" s="7"/>
      <c r="I948" s="8"/>
      <c r="J948" s="8"/>
      <c r="K948" s="8"/>
      <c r="M948" s="8"/>
    </row>
    <row r="949" spans="1:13" s="9" customFormat="1" ht="11.25" customHeight="1" x14ac:dyDescent="0.2">
      <c r="A949" s="14">
        <v>28</v>
      </c>
      <c r="B949" s="15">
        <v>64874</v>
      </c>
      <c r="C949" s="16" t="s">
        <v>160</v>
      </c>
      <c r="D949" s="17">
        <v>2</v>
      </c>
      <c r="E949" s="18" t="s">
        <v>368</v>
      </c>
      <c r="F949" s="81" t="s">
        <v>2213</v>
      </c>
      <c r="G949" s="26" t="s">
        <v>870</v>
      </c>
      <c r="H949" s="7"/>
      <c r="I949" s="8"/>
      <c r="J949" s="8"/>
      <c r="K949" s="8"/>
      <c r="M949" s="8"/>
    </row>
    <row r="950" spans="1:13" s="9" customFormat="1" ht="11.25" customHeight="1" x14ac:dyDescent="0.2">
      <c r="A950" s="14">
        <v>1</v>
      </c>
      <c r="B950" s="15">
        <v>64114</v>
      </c>
      <c r="C950" s="37" t="s">
        <v>138</v>
      </c>
      <c r="D950" s="15">
        <v>2</v>
      </c>
      <c r="E950" s="80" t="s">
        <v>136</v>
      </c>
      <c r="F950" s="81" t="s">
        <v>2213</v>
      </c>
      <c r="G950" s="26" t="s">
        <v>120</v>
      </c>
      <c r="H950" s="7"/>
      <c r="I950" s="8"/>
      <c r="J950" s="8"/>
      <c r="K950" s="8"/>
      <c r="M950" s="8"/>
    </row>
    <row r="951" spans="1:13" s="9" customFormat="1" ht="11.25" customHeight="1" x14ac:dyDescent="0.2">
      <c r="A951" s="14">
        <v>5</v>
      </c>
      <c r="B951" s="15">
        <v>64236</v>
      </c>
      <c r="C951" s="37" t="s">
        <v>138</v>
      </c>
      <c r="D951" s="15">
        <v>1</v>
      </c>
      <c r="E951" s="18" t="s">
        <v>232</v>
      </c>
      <c r="F951" s="81" t="s">
        <v>2213</v>
      </c>
      <c r="G951" s="26" t="s">
        <v>116</v>
      </c>
      <c r="H951" s="7"/>
      <c r="I951" s="8"/>
      <c r="J951" s="8"/>
      <c r="K951" s="8"/>
      <c r="M951" s="8"/>
    </row>
    <row r="952" spans="1:13" s="9" customFormat="1" ht="11.25" customHeight="1" x14ac:dyDescent="0.2">
      <c r="A952" s="14">
        <v>5</v>
      </c>
      <c r="B952" s="15">
        <v>64222</v>
      </c>
      <c r="C952" s="37" t="s">
        <v>138</v>
      </c>
      <c r="D952" s="15">
        <v>2</v>
      </c>
      <c r="E952" s="18" t="s">
        <v>232</v>
      </c>
      <c r="F952" s="81" t="s">
        <v>2213</v>
      </c>
      <c r="G952" s="26" t="s">
        <v>107</v>
      </c>
      <c r="H952" s="7"/>
      <c r="I952" s="8"/>
      <c r="J952" s="8"/>
      <c r="K952" s="8"/>
      <c r="M952" s="8"/>
    </row>
    <row r="953" spans="1:13" s="9" customFormat="1" ht="11.25" customHeight="1" x14ac:dyDescent="0.2">
      <c r="A953" s="14">
        <v>7</v>
      </c>
      <c r="B953" s="76">
        <v>64303</v>
      </c>
      <c r="C953" s="37" t="s">
        <v>138</v>
      </c>
      <c r="D953" s="15">
        <v>6</v>
      </c>
      <c r="E953" s="18" t="s">
        <v>417</v>
      </c>
      <c r="F953" s="81" t="s">
        <v>2213</v>
      </c>
      <c r="G953" s="26" t="s">
        <v>102</v>
      </c>
      <c r="H953" s="7"/>
      <c r="I953" s="8"/>
      <c r="J953" s="8"/>
      <c r="K953" s="8"/>
      <c r="M953" s="8"/>
    </row>
    <row r="954" spans="1:13" s="9" customFormat="1" ht="11.25" customHeight="1" x14ac:dyDescent="0.2">
      <c r="A954" s="14">
        <v>7</v>
      </c>
      <c r="B954" s="15">
        <v>64301</v>
      </c>
      <c r="C954" s="37" t="s">
        <v>138</v>
      </c>
      <c r="D954" s="15">
        <v>1</v>
      </c>
      <c r="E954" s="18" t="s">
        <v>430</v>
      </c>
      <c r="F954" s="81" t="s">
        <v>2213</v>
      </c>
      <c r="G954" s="26" t="s">
        <v>107</v>
      </c>
      <c r="H954" s="7"/>
      <c r="I954" s="8"/>
      <c r="J954" s="8"/>
      <c r="K954" s="8"/>
      <c r="M954" s="8"/>
    </row>
    <row r="955" spans="1:13" s="9" customFormat="1" ht="11.25" customHeight="1" x14ac:dyDescent="0.2">
      <c r="A955" s="14">
        <v>9</v>
      </c>
      <c r="B955" s="15">
        <v>64325</v>
      </c>
      <c r="C955" s="37" t="s">
        <v>138</v>
      </c>
      <c r="D955" s="15">
        <v>2</v>
      </c>
      <c r="E955" s="18" t="s">
        <v>436</v>
      </c>
      <c r="F955" s="81" t="s">
        <v>2213</v>
      </c>
      <c r="G955" s="26" t="s">
        <v>248</v>
      </c>
      <c r="H955" s="7"/>
      <c r="I955" s="8"/>
      <c r="J955" s="8"/>
      <c r="K955" s="8"/>
      <c r="M955" s="8"/>
    </row>
    <row r="956" spans="1:13" s="9" customFormat="1" ht="11.25" customHeight="1" x14ac:dyDescent="0.2">
      <c r="A956" s="14">
        <v>18</v>
      </c>
      <c r="B956" s="15">
        <v>64583</v>
      </c>
      <c r="C956" s="37" t="s">
        <v>138</v>
      </c>
      <c r="D956" s="17">
        <v>1</v>
      </c>
      <c r="E956" s="18" t="s">
        <v>282</v>
      </c>
      <c r="F956" s="81" t="s">
        <v>2213</v>
      </c>
      <c r="G956" s="26" t="s">
        <v>248</v>
      </c>
      <c r="H956" s="7"/>
      <c r="I956" s="8"/>
      <c r="J956" s="8"/>
      <c r="K956" s="8"/>
      <c r="M956" s="8"/>
    </row>
    <row r="957" spans="1:13" s="9" customFormat="1" ht="11.25" customHeight="1" x14ac:dyDescent="0.2">
      <c r="A957" s="14">
        <v>24</v>
      </c>
      <c r="B957" s="15">
        <v>64774</v>
      </c>
      <c r="C957" s="37" t="s">
        <v>138</v>
      </c>
      <c r="D957" s="17">
        <v>1</v>
      </c>
      <c r="E957" s="18" t="s">
        <v>782</v>
      </c>
      <c r="F957" s="81" t="s">
        <v>2213</v>
      </c>
      <c r="G957" s="26" t="s">
        <v>808</v>
      </c>
      <c r="H957" s="7"/>
      <c r="I957" s="8"/>
      <c r="J957" s="8"/>
      <c r="K957" s="8"/>
      <c r="M957" s="8"/>
    </row>
    <row r="958" spans="1:13" s="9" customFormat="1" ht="11.25" customHeight="1" x14ac:dyDescent="0.2">
      <c r="A958" s="14">
        <v>25</v>
      </c>
      <c r="B958" s="15">
        <v>64784</v>
      </c>
      <c r="C958" s="37" t="s">
        <v>138</v>
      </c>
      <c r="D958" s="17">
        <v>2</v>
      </c>
      <c r="E958" s="18" t="s">
        <v>676</v>
      </c>
      <c r="F958" s="81" t="s">
        <v>2213</v>
      </c>
      <c r="G958" s="26" t="s">
        <v>91</v>
      </c>
      <c r="H958" s="7"/>
      <c r="I958" s="8"/>
      <c r="J958" s="8"/>
      <c r="K958" s="8"/>
      <c r="M958" s="8"/>
    </row>
    <row r="959" spans="1:13" s="9" customFormat="1" ht="11.25" customHeight="1" x14ac:dyDescent="0.2">
      <c r="A959" s="14">
        <v>27</v>
      </c>
      <c r="B959" s="15">
        <v>64842</v>
      </c>
      <c r="C959" s="16" t="s">
        <v>138</v>
      </c>
      <c r="D959" s="17">
        <v>2</v>
      </c>
      <c r="E959" s="18" t="s">
        <v>596</v>
      </c>
      <c r="F959" s="81" t="s">
        <v>2213</v>
      </c>
      <c r="G959" s="26" t="s">
        <v>91</v>
      </c>
      <c r="H959" s="7"/>
      <c r="I959" s="8"/>
      <c r="J959" s="8"/>
      <c r="K959" s="8"/>
      <c r="M959" s="8"/>
    </row>
    <row r="960" spans="1:13" s="9" customFormat="1" ht="11.25" customHeight="1" x14ac:dyDescent="0.2">
      <c r="A960" s="14">
        <v>5</v>
      </c>
      <c r="B960" s="15">
        <v>64217</v>
      </c>
      <c r="C960" s="37" t="s">
        <v>328</v>
      </c>
      <c r="D960" s="15">
        <v>1</v>
      </c>
      <c r="E960" s="18" t="s">
        <v>329</v>
      </c>
      <c r="F960" s="81" t="s">
        <v>2213</v>
      </c>
      <c r="G960" s="26" t="s">
        <v>107</v>
      </c>
      <c r="H960" s="7"/>
      <c r="I960" s="8"/>
      <c r="J960" s="8"/>
      <c r="K960" s="8"/>
      <c r="M960" s="8"/>
    </row>
    <row r="961" spans="1:13" s="9" customFormat="1" ht="11.25" customHeight="1" x14ac:dyDescent="0.2">
      <c r="A961" s="14">
        <v>23</v>
      </c>
      <c r="B961" s="15">
        <v>64732</v>
      </c>
      <c r="C961" s="37" t="s">
        <v>328</v>
      </c>
      <c r="D961" s="17">
        <v>2</v>
      </c>
      <c r="E961" s="18" t="s">
        <v>349</v>
      </c>
      <c r="F961" s="81" t="s">
        <v>2213</v>
      </c>
      <c r="G961" s="26" t="s">
        <v>110</v>
      </c>
      <c r="H961" s="7"/>
      <c r="I961" s="8"/>
      <c r="J961" s="8"/>
      <c r="K961" s="8"/>
      <c r="M961" s="8"/>
    </row>
    <row r="962" spans="1:13" s="9" customFormat="1" ht="11.25" customHeight="1" x14ac:dyDescent="0.2">
      <c r="A962" s="14">
        <v>28</v>
      </c>
      <c r="B962" s="15">
        <v>64869</v>
      </c>
      <c r="C962" s="16" t="s">
        <v>328</v>
      </c>
      <c r="D962" s="17">
        <v>1</v>
      </c>
      <c r="E962" s="18" t="s">
        <v>368</v>
      </c>
      <c r="F962" s="81" t="s">
        <v>2213</v>
      </c>
      <c r="G962" s="26" t="s">
        <v>91</v>
      </c>
      <c r="H962" s="7"/>
      <c r="I962" s="8"/>
      <c r="J962" s="8"/>
      <c r="K962" s="8"/>
      <c r="M962" s="8"/>
    </row>
    <row r="963" spans="1:13" s="9" customFormat="1" ht="11.25" customHeight="1" x14ac:dyDescent="0.2">
      <c r="A963" s="14">
        <v>23</v>
      </c>
      <c r="B963" s="15">
        <v>64730</v>
      </c>
      <c r="C963" s="37" t="s">
        <v>771</v>
      </c>
      <c r="D963" s="17">
        <v>2</v>
      </c>
      <c r="E963" s="18" t="s">
        <v>213</v>
      </c>
      <c r="F963" s="81" t="s">
        <v>2213</v>
      </c>
      <c r="G963" s="26" t="s">
        <v>120</v>
      </c>
      <c r="H963" s="7"/>
      <c r="I963" s="8"/>
      <c r="J963" s="8"/>
      <c r="K963" s="8"/>
      <c r="M963" s="8"/>
    </row>
    <row r="964" spans="1:13" s="9" customFormat="1" ht="11.25" customHeight="1" x14ac:dyDescent="0.2">
      <c r="A964" s="14">
        <v>6</v>
      </c>
      <c r="B964" s="15">
        <v>64260</v>
      </c>
      <c r="C964" s="37" t="s">
        <v>376</v>
      </c>
      <c r="D964" s="15">
        <v>2</v>
      </c>
      <c r="E964" s="18" t="s">
        <v>260</v>
      </c>
      <c r="F964" s="81" t="s">
        <v>2213</v>
      </c>
      <c r="G964" s="26" t="s">
        <v>217</v>
      </c>
      <c r="H964" s="7"/>
      <c r="I964" s="8"/>
      <c r="J964" s="8"/>
      <c r="K964" s="8"/>
      <c r="M964" s="8"/>
    </row>
    <row r="965" spans="1:13" s="9" customFormat="1" ht="11.25" customHeight="1" x14ac:dyDescent="0.2">
      <c r="A965" s="14">
        <v>24</v>
      </c>
      <c r="B965" s="15">
        <v>64753</v>
      </c>
      <c r="C965" s="37" t="s">
        <v>799</v>
      </c>
      <c r="D965" s="17">
        <v>1</v>
      </c>
      <c r="E965" s="18" t="s">
        <v>598</v>
      </c>
      <c r="F965" s="19" t="s">
        <v>2207</v>
      </c>
      <c r="G965" s="26" t="s">
        <v>116</v>
      </c>
      <c r="H965" s="7"/>
      <c r="I965" s="8"/>
      <c r="J965" s="8"/>
      <c r="K965" s="8"/>
      <c r="M965" s="8"/>
    </row>
    <row r="966" spans="1:13" s="9" customFormat="1" ht="11.25" customHeight="1" x14ac:dyDescent="0.2">
      <c r="A966" s="14">
        <v>24</v>
      </c>
      <c r="B966" s="15">
        <v>64753</v>
      </c>
      <c r="C966" s="37" t="s">
        <v>798</v>
      </c>
      <c r="D966" s="17">
        <v>1</v>
      </c>
      <c r="E966" s="18" t="s">
        <v>598</v>
      </c>
      <c r="F966" s="19" t="s">
        <v>2207</v>
      </c>
      <c r="G966" s="26" t="s">
        <v>116</v>
      </c>
      <c r="H966" s="7"/>
      <c r="I966" s="8"/>
      <c r="J966" s="8"/>
      <c r="K966" s="8"/>
      <c r="M966" s="8"/>
    </row>
    <row r="967" spans="1:13" s="9" customFormat="1" ht="11.25" customHeight="1" x14ac:dyDescent="0.2">
      <c r="A967" s="14">
        <v>28</v>
      </c>
      <c r="B967" s="15">
        <v>64875</v>
      </c>
      <c r="C967" s="16" t="s">
        <v>798</v>
      </c>
      <c r="D967" s="17">
        <v>1</v>
      </c>
      <c r="E967" s="18" t="s">
        <v>598</v>
      </c>
      <c r="F967" s="19" t="s">
        <v>2207</v>
      </c>
      <c r="G967" s="26" t="s">
        <v>116</v>
      </c>
      <c r="H967" s="7"/>
      <c r="I967" s="8"/>
      <c r="J967" s="8"/>
      <c r="K967" s="8"/>
      <c r="M967" s="8"/>
    </row>
    <row r="968" spans="1:13" s="9" customFormat="1" ht="11.25" customHeight="1" x14ac:dyDescent="0.2">
      <c r="A968" s="14">
        <v>1</v>
      </c>
      <c r="B968" s="15">
        <v>64120</v>
      </c>
      <c r="C968" s="37" t="s">
        <v>154</v>
      </c>
      <c r="D968" s="15">
        <v>1</v>
      </c>
      <c r="E968" s="80" t="s">
        <v>109</v>
      </c>
      <c r="F968" s="81" t="s">
        <v>2207</v>
      </c>
      <c r="G968" s="26" t="s">
        <v>110</v>
      </c>
      <c r="H968" s="7"/>
      <c r="I968" s="8"/>
      <c r="J968" s="8"/>
      <c r="K968" s="8"/>
      <c r="M968" s="8"/>
    </row>
    <row r="969" spans="1:13" s="9" customFormat="1" ht="11.25" customHeight="1" x14ac:dyDescent="0.2">
      <c r="A969" s="14">
        <v>7</v>
      </c>
      <c r="B969" s="15">
        <v>64274</v>
      </c>
      <c r="C969" s="37" t="s">
        <v>154</v>
      </c>
      <c r="D969" s="15">
        <v>1</v>
      </c>
      <c r="E969" s="18" t="s">
        <v>358</v>
      </c>
      <c r="F969" s="19" t="s">
        <v>2207</v>
      </c>
      <c r="G969" s="26" t="s">
        <v>110</v>
      </c>
      <c r="H969" s="7"/>
      <c r="I969" s="8"/>
      <c r="J969" s="8"/>
      <c r="K969" s="8"/>
      <c r="M969" s="8"/>
    </row>
    <row r="970" spans="1:13" s="9" customFormat="1" ht="11.25" customHeight="1" x14ac:dyDescent="0.2">
      <c r="A970" s="14">
        <v>7</v>
      </c>
      <c r="B970" s="15">
        <v>64274</v>
      </c>
      <c r="C970" s="37" t="s">
        <v>411</v>
      </c>
      <c r="D970" s="15">
        <v>1</v>
      </c>
      <c r="E970" s="18" t="s">
        <v>358</v>
      </c>
      <c r="F970" s="19" t="s">
        <v>2207</v>
      </c>
      <c r="G970" s="26" t="s">
        <v>110</v>
      </c>
      <c r="H970" s="7"/>
      <c r="I970" s="8"/>
      <c r="J970" s="8"/>
      <c r="K970" s="8"/>
      <c r="M970" s="8"/>
    </row>
    <row r="971" spans="1:13" s="9" customFormat="1" ht="11.25" customHeight="1" x14ac:dyDescent="0.2">
      <c r="A971" s="14">
        <v>26</v>
      </c>
      <c r="B971" s="15">
        <v>64826</v>
      </c>
      <c r="C971" s="16" t="s">
        <v>854</v>
      </c>
      <c r="D971" s="17">
        <v>1</v>
      </c>
      <c r="E971" s="18" t="s">
        <v>162</v>
      </c>
      <c r="F971" s="19" t="s">
        <v>2207</v>
      </c>
      <c r="G971" s="26" t="s">
        <v>102</v>
      </c>
      <c r="H971" s="7"/>
      <c r="I971" s="8"/>
      <c r="J971" s="8"/>
      <c r="K971" s="8"/>
      <c r="M971" s="8"/>
    </row>
    <row r="972" spans="1:13" s="9" customFormat="1" ht="11.25" customHeight="1" x14ac:dyDescent="0.2">
      <c r="A972" s="14">
        <v>26</v>
      </c>
      <c r="B972" s="15">
        <v>64827</v>
      </c>
      <c r="C972" s="16" t="s">
        <v>854</v>
      </c>
      <c r="D972" s="17">
        <v>2</v>
      </c>
      <c r="E972" s="18" t="s">
        <v>213</v>
      </c>
      <c r="F972" s="19" t="s">
        <v>2207</v>
      </c>
      <c r="G972" s="26" t="s">
        <v>102</v>
      </c>
      <c r="H972" s="7"/>
      <c r="I972" s="8"/>
      <c r="J972" s="8"/>
      <c r="K972" s="8"/>
      <c r="M972" s="8"/>
    </row>
    <row r="973" spans="1:13" s="9" customFormat="1" ht="11.25" customHeight="1" x14ac:dyDescent="0.2">
      <c r="A973" s="14">
        <v>7</v>
      </c>
      <c r="B973" s="15">
        <v>64274</v>
      </c>
      <c r="C973" s="37" t="s">
        <v>412</v>
      </c>
      <c r="D973" s="15">
        <v>1</v>
      </c>
      <c r="E973" s="18" t="s">
        <v>358</v>
      </c>
      <c r="F973" s="19" t="s">
        <v>2207</v>
      </c>
      <c r="G973" s="26" t="s">
        <v>110</v>
      </c>
      <c r="H973" s="7"/>
      <c r="I973" s="8"/>
      <c r="J973" s="8"/>
      <c r="K973" s="8"/>
      <c r="M973" s="8"/>
    </row>
    <row r="974" spans="1:13" s="9" customFormat="1" ht="11.25" customHeight="1" x14ac:dyDescent="0.2">
      <c r="A974" s="14">
        <v>24</v>
      </c>
      <c r="B974" s="15">
        <v>64766</v>
      </c>
      <c r="C974" s="37" t="s">
        <v>412</v>
      </c>
      <c r="D974" s="17">
        <v>2</v>
      </c>
      <c r="E974" s="18" t="s">
        <v>265</v>
      </c>
      <c r="F974" s="19" t="s">
        <v>2207</v>
      </c>
      <c r="G974" s="26" t="s">
        <v>107</v>
      </c>
      <c r="H974" s="7"/>
      <c r="I974" s="8"/>
      <c r="J974" s="8"/>
      <c r="K974" s="8"/>
      <c r="M974" s="8"/>
    </row>
    <row r="975" spans="1:13" s="9" customFormat="1" ht="11.25" customHeight="1" x14ac:dyDescent="0.2">
      <c r="A975" s="14">
        <v>26</v>
      </c>
      <c r="B975" s="15">
        <v>64813</v>
      </c>
      <c r="C975" s="37" t="s">
        <v>412</v>
      </c>
      <c r="D975" s="17">
        <v>2</v>
      </c>
      <c r="E975" s="18" t="s">
        <v>342</v>
      </c>
      <c r="F975" s="19" t="s">
        <v>2207</v>
      </c>
      <c r="G975" s="26" t="s">
        <v>102</v>
      </c>
      <c r="H975" s="7"/>
      <c r="I975" s="8"/>
      <c r="J975" s="8"/>
      <c r="K975" s="8"/>
      <c r="M975" s="8"/>
    </row>
    <row r="976" spans="1:13" s="9" customFormat="1" ht="11.25" customHeight="1" x14ac:dyDescent="0.2">
      <c r="A976" s="14">
        <v>26</v>
      </c>
      <c r="B976" s="15">
        <v>64826</v>
      </c>
      <c r="C976" s="16" t="s">
        <v>412</v>
      </c>
      <c r="D976" s="17">
        <v>1</v>
      </c>
      <c r="E976" s="18" t="s">
        <v>162</v>
      </c>
      <c r="F976" s="19" t="s">
        <v>2207</v>
      </c>
      <c r="G976" s="26" t="s">
        <v>102</v>
      </c>
      <c r="H976" s="7"/>
      <c r="I976" s="8"/>
      <c r="J976" s="8"/>
      <c r="K976" s="8"/>
      <c r="M976" s="8"/>
    </row>
    <row r="977" spans="1:13" s="9" customFormat="1" ht="11.25" customHeight="1" x14ac:dyDescent="0.2">
      <c r="A977" s="14">
        <v>19</v>
      </c>
      <c r="B977" s="15">
        <v>64626</v>
      </c>
      <c r="C977" s="37" t="s">
        <v>699</v>
      </c>
      <c r="D977" s="17">
        <v>2</v>
      </c>
      <c r="E977" s="18" t="s">
        <v>399</v>
      </c>
      <c r="F977" s="19" t="s">
        <v>2207</v>
      </c>
      <c r="G977" s="26" t="s">
        <v>102</v>
      </c>
      <c r="H977" s="7"/>
      <c r="I977" s="8"/>
      <c r="J977" s="8"/>
      <c r="K977" s="8"/>
      <c r="M977" s="8"/>
    </row>
    <row r="978" spans="1:13" s="9" customFormat="1" ht="11.25" customHeight="1" x14ac:dyDescent="0.2">
      <c r="A978" s="14">
        <v>19</v>
      </c>
      <c r="B978" s="15">
        <v>64626</v>
      </c>
      <c r="C978" s="37" t="s">
        <v>700</v>
      </c>
      <c r="D978" s="17">
        <v>2</v>
      </c>
      <c r="E978" s="18" t="s">
        <v>399</v>
      </c>
      <c r="F978" s="19" t="s">
        <v>2207</v>
      </c>
      <c r="G978" s="26" t="s">
        <v>102</v>
      </c>
      <c r="H978" s="7"/>
      <c r="I978" s="8"/>
      <c r="J978" s="8"/>
      <c r="K978" s="8"/>
      <c r="M978" s="8"/>
    </row>
    <row r="979" spans="1:13" s="9" customFormat="1" ht="11.25" customHeight="1" x14ac:dyDescent="0.2">
      <c r="A979" s="14">
        <v>13</v>
      </c>
      <c r="B979" s="15">
        <v>64455</v>
      </c>
      <c r="C979" s="37" t="s">
        <v>571</v>
      </c>
      <c r="D979" s="17">
        <v>1</v>
      </c>
      <c r="E979" s="18" t="s">
        <v>510</v>
      </c>
      <c r="F979" s="19" t="s">
        <v>2207</v>
      </c>
      <c r="G979" s="26" t="s">
        <v>102</v>
      </c>
      <c r="H979" s="7"/>
      <c r="I979" s="8"/>
      <c r="J979" s="8"/>
      <c r="K979" s="8"/>
      <c r="M979" s="8"/>
    </row>
    <row r="980" spans="1:13" s="9" customFormat="1" ht="11.25" customHeight="1" x14ac:dyDescent="0.2">
      <c r="A980" s="14">
        <v>13</v>
      </c>
      <c r="B980" s="15">
        <v>64455</v>
      </c>
      <c r="C980" s="37" t="s">
        <v>570</v>
      </c>
      <c r="D980" s="17">
        <v>1</v>
      </c>
      <c r="E980" s="18" t="s">
        <v>510</v>
      </c>
      <c r="F980" s="19" t="s">
        <v>2207</v>
      </c>
      <c r="G980" s="26" t="s">
        <v>102</v>
      </c>
      <c r="H980" s="7"/>
      <c r="I980" s="8"/>
      <c r="J980" s="8"/>
      <c r="K980" s="8"/>
      <c r="M980" s="8"/>
    </row>
    <row r="981" spans="1:13" s="9" customFormat="1" ht="11.25" customHeight="1" x14ac:dyDescent="0.2">
      <c r="A981" s="14">
        <v>12</v>
      </c>
      <c r="B981" s="15">
        <v>64451</v>
      </c>
      <c r="C981" s="37" t="s">
        <v>568</v>
      </c>
      <c r="D981" s="17">
        <v>1</v>
      </c>
      <c r="E981" s="18" t="s">
        <v>561</v>
      </c>
      <c r="F981" s="19" t="s">
        <v>2207</v>
      </c>
      <c r="G981" s="26" t="s">
        <v>102</v>
      </c>
      <c r="H981" s="7"/>
      <c r="I981" s="8"/>
      <c r="J981" s="8"/>
      <c r="K981" s="8"/>
      <c r="M981" s="8"/>
    </row>
    <row r="982" spans="1:13" s="9" customFormat="1" ht="11.25" customHeight="1" x14ac:dyDescent="0.2">
      <c r="A982" s="14">
        <v>23</v>
      </c>
      <c r="B982" s="15">
        <v>64731</v>
      </c>
      <c r="C982" s="37" t="s">
        <v>772</v>
      </c>
      <c r="D982" s="17">
        <v>1</v>
      </c>
      <c r="E982" s="18" t="s">
        <v>265</v>
      </c>
      <c r="F982" s="19" t="s">
        <v>2208</v>
      </c>
      <c r="G982" s="26" t="s">
        <v>157</v>
      </c>
      <c r="H982" s="7"/>
      <c r="I982" s="8"/>
      <c r="J982" s="8"/>
      <c r="K982" s="8"/>
      <c r="M982" s="8"/>
    </row>
    <row r="983" spans="1:13" s="9" customFormat="1" ht="11.25" customHeight="1" x14ac:dyDescent="0.2">
      <c r="A983" s="14">
        <v>21</v>
      </c>
      <c r="B983" s="15">
        <v>64679</v>
      </c>
      <c r="C983" s="37" t="s">
        <v>731</v>
      </c>
      <c r="D983" s="17">
        <v>100</v>
      </c>
      <c r="E983" s="18" t="s">
        <v>662</v>
      </c>
      <c r="F983" s="19" t="s">
        <v>2207</v>
      </c>
      <c r="G983" s="26" t="s">
        <v>523</v>
      </c>
      <c r="H983" s="7"/>
      <c r="I983" s="8"/>
      <c r="J983" s="8"/>
      <c r="K983" s="8"/>
      <c r="M983" s="8"/>
    </row>
    <row r="984" spans="1:13" s="9" customFormat="1" ht="11.25" customHeight="1" x14ac:dyDescent="0.2">
      <c r="A984" s="14">
        <v>4</v>
      </c>
      <c r="B984" s="15">
        <v>64192</v>
      </c>
      <c r="C984" s="37" t="s">
        <v>284</v>
      </c>
      <c r="D984" s="15">
        <v>20</v>
      </c>
      <c r="E984" s="80" t="s">
        <v>104</v>
      </c>
      <c r="F984" s="81" t="s">
        <v>2214</v>
      </c>
      <c r="G984" s="26" t="s">
        <v>285</v>
      </c>
      <c r="H984" s="7"/>
      <c r="I984" s="8"/>
      <c r="J984" s="8"/>
      <c r="K984" s="8"/>
      <c r="M984" s="8"/>
    </row>
    <row r="985" spans="1:13" s="9" customFormat="1" ht="11.25" customHeight="1" x14ac:dyDescent="0.2">
      <c r="A985" s="14">
        <v>5</v>
      </c>
      <c r="B985" s="15">
        <v>64221</v>
      </c>
      <c r="C985" s="37" t="s">
        <v>284</v>
      </c>
      <c r="D985" s="15">
        <v>10</v>
      </c>
      <c r="E985" s="80" t="s">
        <v>104</v>
      </c>
      <c r="F985" s="81" t="s">
        <v>2214</v>
      </c>
      <c r="G985" s="26" t="s">
        <v>285</v>
      </c>
      <c r="H985" s="7"/>
      <c r="I985" s="8"/>
      <c r="J985" s="8"/>
      <c r="K985" s="8"/>
      <c r="M985" s="8"/>
    </row>
    <row r="986" spans="1:13" s="9" customFormat="1" ht="11.25" customHeight="1" x14ac:dyDescent="0.2">
      <c r="A986" s="14">
        <v>19</v>
      </c>
      <c r="B986" s="15">
        <v>64619</v>
      </c>
      <c r="C986" s="37" t="s">
        <v>284</v>
      </c>
      <c r="D986" s="17">
        <v>20</v>
      </c>
      <c r="E986" s="18" t="s">
        <v>104</v>
      </c>
      <c r="F986" s="19" t="s">
        <v>2214</v>
      </c>
      <c r="G986" s="26" t="s">
        <v>285</v>
      </c>
      <c r="H986" s="7"/>
      <c r="I986" s="8"/>
      <c r="J986" s="8"/>
      <c r="K986" s="8"/>
      <c r="M986" s="8"/>
    </row>
    <row r="987" spans="1:13" s="9" customFormat="1" ht="11.25" customHeight="1" x14ac:dyDescent="0.2">
      <c r="A987" s="14">
        <v>16</v>
      </c>
      <c r="B987" s="15">
        <v>64543</v>
      </c>
      <c r="C987" s="37" t="s">
        <v>627</v>
      </c>
      <c r="D987" s="17">
        <v>6</v>
      </c>
      <c r="E987" s="80" t="s">
        <v>626</v>
      </c>
      <c r="F987" s="81" t="s">
        <v>2208</v>
      </c>
      <c r="G987" s="26" t="s">
        <v>105</v>
      </c>
      <c r="H987" s="7"/>
      <c r="I987" s="8"/>
      <c r="J987" s="8"/>
      <c r="K987" s="8"/>
      <c r="M987" s="8"/>
    </row>
    <row r="988" spans="1:13" s="9" customFormat="1" ht="11.25" customHeight="1" x14ac:dyDescent="0.2">
      <c r="A988" s="14">
        <v>4</v>
      </c>
      <c r="B988" s="15">
        <v>64184</v>
      </c>
      <c r="C988" s="37" t="s">
        <v>275</v>
      </c>
      <c r="D988" s="15">
        <v>1</v>
      </c>
      <c r="E988" s="80" t="s">
        <v>101</v>
      </c>
      <c r="F988" s="81" t="s">
        <v>2208</v>
      </c>
      <c r="G988" s="26" t="s">
        <v>157</v>
      </c>
      <c r="H988" s="7"/>
      <c r="I988" s="8"/>
      <c r="J988" s="8"/>
      <c r="K988" s="8"/>
      <c r="M988" s="8"/>
    </row>
    <row r="989" spans="1:13" s="9" customFormat="1" ht="11.25" customHeight="1" x14ac:dyDescent="0.2">
      <c r="A989" s="14">
        <v>8</v>
      </c>
      <c r="B989" s="15">
        <v>64311</v>
      </c>
      <c r="C989" s="37" t="s">
        <v>275</v>
      </c>
      <c r="D989" s="15">
        <v>2</v>
      </c>
      <c r="E989" s="18" t="s">
        <v>437</v>
      </c>
      <c r="F989" s="81" t="s">
        <v>2208</v>
      </c>
      <c r="G989" s="26" t="s">
        <v>151</v>
      </c>
      <c r="H989" s="7"/>
      <c r="I989" s="8"/>
      <c r="J989" s="8"/>
      <c r="K989" s="8"/>
      <c r="M989" s="8"/>
    </row>
    <row r="990" spans="1:13" s="9" customFormat="1" ht="11.25" customHeight="1" x14ac:dyDescent="0.2">
      <c r="A990" s="14">
        <v>13</v>
      </c>
      <c r="B990" s="15">
        <v>64454</v>
      </c>
      <c r="C990" s="37" t="s">
        <v>275</v>
      </c>
      <c r="D990" s="17">
        <v>3</v>
      </c>
      <c r="E990" s="18" t="s">
        <v>502</v>
      </c>
      <c r="F990" s="81" t="s">
        <v>2208</v>
      </c>
      <c r="G990" s="26" t="s">
        <v>151</v>
      </c>
      <c r="H990" s="7"/>
      <c r="I990" s="8"/>
      <c r="J990" s="8"/>
      <c r="K990" s="8"/>
      <c r="M990" s="8"/>
    </row>
    <row r="991" spans="1:13" s="9" customFormat="1" ht="11.25" customHeight="1" x14ac:dyDescent="0.2">
      <c r="A991" s="14">
        <v>15</v>
      </c>
      <c r="B991" s="15">
        <v>64513</v>
      </c>
      <c r="C991" s="37" t="s">
        <v>275</v>
      </c>
      <c r="D991" s="17">
        <v>1</v>
      </c>
      <c r="E991" s="80" t="s">
        <v>604</v>
      </c>
      <c r="F991" s="81" t="s">
        <v>2208</v>
      </c>
      <c r="G991" s="26" t="s">
        <v>605</v>
      </c>
      <c r="H991" s="7"/>
      <c r="I991" s="8"/>
      <c r="J991" s="8"/>
      <c r="K991" s="8"/>
      <c r="M991" s="8"/>
    </row>
    <row r="992" spans="1:13" s="9" customFormat="1" ht="11.25" customHeight="1" x14ac:dyDescent="0.2">
      <c r="A992" s="14">
        <v>15</v>
      </c>
      <c r="B992" s="15">
        <v>64511</v>
      </c>
      <c r="C992" s="37" t="s">
        <v>275</v>
      </c>
      <c r="D992" s="17">
        <v>2</v>
      </c>
      <c r="E992" s="80" t="s">
        <v>454</v>
      </c>
      <c r="F992" s="81" t="s">
        <v>2208</v>
      </c>
      <c r="G992" s="26" t="s">
        <v>151</v>
      </c>
      <c r="H992" s="7"/>
      <c r="I992" s="8"/>
      <c r="J992" s="8"/>
      <c r="K992" s="8"/>
      <c r="M992" s="8"/>
    </row>
    <row r="993" spans="1:13" s="9" customFormat="1" ht="11.25" customHeight="1" x14ac:dyDescent="0.2">
      <c r="A993" s="14">
        <v>16</v>
      </c>
      <c r="B993" s="15">
        <v>64560</v>
      </c>
      <c r="C993" s="37" t="s">
        <v>275</v>
      </c>
      <c r="D993" s="17">
        <v>2</v>
      </c>
      <c r="E993" s="80" t="s">
        <v>642</v>
      </c>
      <c r="F993" s="81" t="s">
        <v>2208</v>
      </c>
      <c r="G993" s="26" t="s">
        <v>202</v>
      </c>
      <c r="H993" s="7"/>
      <c r="I993" s="8"/>
      <c r="J993" s="8"/>
      <c r="K993" s="8"/>
      <c r="M993" s="8"/>
    </row>
    <row r="994" spans="1:13" s="9" customFormat="1" ht="11.25" customHeight="1" x14ac:dyDescent="0.2">
      <c r="A994" s="14">
        <v>21</v>
      </c>
      <c r="B994" s="15">
        <v>64667</v>
      </c>
      <c r="C994" s="37" t="s">
        <v>275</v>
      </c>
      <c r="D994" s="17">
        <v>1</v>
      </c>
      <c r="E994" s="18" t="s">
        <v>724</v>
      </c>
      <c r="F994" s="81" t="s">
        <v>2208</v>
      </c>
      <c r="G994" s="26" t="s">
        <v>88</v>
      </c>
      <c r="H994" s="7"/>
      <c r="I994" s="8"/>
      <c r="J994" s="8"/>
      <c r="K994" s="8"/>
      <c r="M994" s="8"/>
    </row>
    <row r="995" spans="1:13" s="9" customFormat="1" ht="11.25" customHeight="1" x14ac:dyDescent="0.2">
      <c r="A995" s="14">
        <v>26</v>
      </c>
      <c r="B995" s="15">
        <v>64832</v>
      </c>
      <c r="C995" s="16" t="s">
        <v>275</v>
      </c>
      <c r="D995" s="17">
        <v>2</v>
      </c>
      <c r="E995" s="18" t="s">
        <v>159</v>
      </c>
      <c r="F995" s="81" t="s">
        <v>2208</v>
      </c>
      <c r="G995" s="26" t="s">
        <v>153</v>
      </c>
      <c r="H995" s="7"/>
      <c r="I995" s="8"/>
      <c r="J995" s="8"/>
      <c r="K995" s="8"/>
      <c r="M995" s="8"/>
    </row>
    <row r="996" spans="1:13" s="9" customFormat="1" ht="11.25" customHeight="1" x14ac:dyDescent="0.2">
      <c r="A996" s="14">
        <v>29</v>
      </c>
      <c r="B996" s="15">
        <v>64912</v>
      </c>
      <c r="C996" s="16" t="s">
        <v>275</v>
      </c>
      <c r="D996" s="17">
        <v>0.5</v>
      </c>
      <c r="E996" s="18" t="s">
        <v>419</v>
      </c>
      <c r="F996" s="81" t="s">
        <v>2208</v>
      </c>
      <c r="G996" s="26" t="s">
        <v>892</v>
      </c>
      <c r="H996" s="7"/>
      <c r="I996" s="8"/>
      <c r="J996" s="8"/>
      <c r="K996" s="8"/>
      <c r="M996" s="8"/>
    </row>
    <row r="997" spans="1:13" s="9" customFormat="1" ht="11.25" customHeight="1" x14ac:dyDescent="0.2">
      <c r="A997" s="14">
        <v>25</v>
      </c>
      <c r="B997" s="15">
        <v>64780</v>
      </c>
      <c r="C997" s="37" t="s">
        <v>823</v>
      </c>
      <c r="D997" s="17">
        <v>1</v>
      </c>
      <c r="E997" s="18" t="s">
        <v>265</v>
      </c>
      <c r="F997" s="19" t="s">
        <v>2212</v>
      </c>
      <c r="G997" s="26" t="s">
        <v>214</v>
      </c>
      <c r="H997" s="7"/>
      <c r="I997" s="8"/>
      <c r="J997" s="8"/>
      <c r="K997" s="8"/>
      <c r="M997" s="8"/>
    </row>
    <row r="998" spans="1:13" s="9" customFormat="1" ht="11.25" customHeight="1" x14ac:dyDescent="0.2">
      <c r="A998" s="14">
        <v>25</v>
      </c>
      <c r="B998" s="15">
        <v>64802</v>
      </c>
      <c r="C998" s="37" t="s">
        <v>832</v>
      </c>
      <c r="D998" s="17">
        <v>1</v>
      </c>
      <c r="E998" s="18" t="s">
        <v>612</v>
      </c>
      <c r="F998" s="19" t="s">
        <v>2208</v>
      </c>
      <c r="G998" s="26" t="s">
        <v>157</v>
      </c>
      <c r="H998" s="7"/>
      <c r="I998" s="8"/>
      <c r="J998" s="8"/>
      <c r="K998" s="8"/>
      <c r="M998" s="8"/>
    </row>
    <row r="999" spans="1:13" s="9" customFormat="1" ht="11.25" customHeight="1" x14ac:dyDescent="0.2">
      <c r="A999" s="14">
        <v>5</v>
      </c>
      <c r="B999" s="15">
        <v>64211</v>
      </c>
      <c r="C999" s="37" t="s">
        <v>309</v>
      </c>
      <c r="D999" s="15">
        <v>1</v>
      </c>
      <c r="E999" s="80" t="s">
        <v>194</v>
      </c>
      <c r="F999" s="19" t="s">
        <v>2208</v>
      </c>
      <c r="G999" s="26" t="s">
        <v>214</v>
      </c>
      <c r="H999" s="7"/>
      <c r="I999" s="8"/>
      <c r="J999" s="8"/>
      <c r="K999" s="8"/>
      <c r="M999" s="8"/>
    </row>
    <row r="1000" spans="1:13" s="9" customFormat="1" ht="11.25" customHeight="1" x14ac:dyDescent="0.2">
      <c r="A1000" s="14">
        <v>12</v>
      </c>
      <c r="B1000" s="15">
        <v>64423</v>
      </c>
      <c r="C1000" s="37" t="s">
        <v>543</v>
      </c>
      <c r="D1000" s="15">
        <v>1</v>
      </c>
      <c r="E1000" s="18" t="s">
        <v>263</v>
      </c>
      <c r="F1000" s="19" t="s">
        <v>2208</v>
      </c>
      <c r="G1000" s="26" t="s">
        <v>94</v>
      </c>
      <c r="H1000" s="7"/>
      <c r="I1000" s="8"/>
      <c r="J1000" s="8"/>
      <c r="K1000" s="8"/>
      <c r="M1000" s="8"/>
    </row>
    <row r="1001" spans="1:13" s="9" customFormat="1" ht="11.25" customHeight="1" x14ac:dyDescent="0.2">
      <c r="A1001" s="14">
        <v>6</v>
      </c>
      <c r="B1001" s="15">
        <v>64262</v>
      </c>
      <c r="C1001" s="37" t="s">
        <v>383</v>
      </c>
      <c r="D1001" s="15">
        <v>1</v>
      </c>
      <c r="E1001" s="18" t="s">
        <v>349</v>
      </c>
      <c r="F1001" s="19" t="s">
        <v>2208</v>
      </c>
      <c r="G1001" s="26" t="s">
        <v>94</v>
      </c>
      <c r="H1001" s="7"/>
      <c r="I1001" s="8"/>
      <c r="J1001" s="8"/>
      <c r="K1001" s="8"/>
      <c r="M1001" s="8"/>
    </row>
    <row r="1002" spans="1:13" s="9" customFormat="1" ht="11.25" customHeight="1" x14ac:dyDescent="0.2">
      <c r="A1002" s="14">
        <v>28</v>
      </c>
      <c r="B1002" s="15">
        <v>64872</v>
      </c>
      <c r="C1002" s="16" t="s">
        <v>383</v>
      </c>
      <c r="D1002" s="17">
        <v>1</v>
      </c>
      <c r="E1002" s="18" t="s">
        <v>394</v>
      </c>
      <c r="F1002" s="19" t="s">
        <v>2208</v>
      </c>
      <c r="G1002" s="26" t="s">
        <v>105</v>
      </c>
      <c r="H1002" s="7"/>
      <c r="I1002" s="8"/>
      <c r="J1002" s="8"/>
      <c r="K1002" s="8"/>
      <c r="M1002" s="8"/>
    </row>
    <row r="1003" spans="1:13" s="9" customFormat="1" ht="11.25" customHeight="1" x14ac:dyDescent="0.2">
      <c r="A1003" s="14">
        <v>6</v>
      </c>
      <c r="B1003" s="15">
        <v>64269</v>
      </c>
      <c r="C1003" s="37" t="s">
        <v>397</v>
      </c>
      <c r="D1003" s="15">
        <v>1</v>
      </c>
      <c r="E1003" s="18" t="s">
        <v>260</v>
      </c>
      <c r="F1003" s="19" t="s">
        <v>2207</v>
      </c>
      <c r="G1003" s="26" t="s">
        <v>102</v>
      </c>
      <c r="H1003" s="7"/>
      <c r="I1003" s="8"/>
      <c r="J1003" s="8"/>
      <c r="K1003" s="8"/>
      <c r="M1003" s="8"/>
    </row>
    <row r="1004" spans="1:13" s="9" customFormat="1" ht="11.25" customHeight="1" x14ac:dyDescent="0.2">
      <c r="A1004" s="14">
        <v>13</v>
      </c>
      <c r="B1004" s="15">
        <v>64457</v>
      </c>
      <c r="C1004" s="37" t="s">
        <v>574</v>
      </c>
      <c r="D1004" s="17">
        <v>1</v>
      </c>
      <c r="E1004" s="18" t="s">
        <v>510</v>
      </c>
      <c r="F1004" s="19" t="s">
        <v>2208</v>
      </c>
      <c r="G1004" s="26" t="s">
        <v>107</v>
      </c>
      <c r="H1004" s="7"/>
      <c r="I1004" s="8"/>
      <c r="J1004" s="8"/>
      <c r="K1004" s="8"/>
      <c r="M1004" s="8"/>
    </row>
    <row r="1005" spans="1:13" s="9" customFormat="1" ht="11.25" customHeight="1" x14ac:dyDescent="0.2">
      <c r="A1005" s="14">
        <v>13</v>
      </c>
      <c r="B1005" s="15">
        <v>64464</v>
      </c>
      <c r="C1005" s="37" t="s">
        <v>574</v>
      </c>
      <c r="D1005" s="17">
        <v>1</v>
      </c>
      <c r="E1005" s="18" t="s">
        <v>577</v>
      </c>
      <c r="F1005" s="19" t="s">
        <v>2208</v>
      </c>
      <c r="G1005" s="26" t="s">
        <v>107</v>
      </c>
      <c r="H1005" s="7"/>
      <c r="I1005" s="8"/>
      <c r="J1005" s="8"/>
      <c r="K1005" s="8"/>
      <c r="M1005" s="8"/>
    </row>
    <row r="1006" spans="1:13" s="9" customFormat="1" ht="11.25" customHeight="1" x14ac:dyDescent="0.2">
      <c r="A1006" s="14">
        <v>15</v>
      </c>
      <c r="B1006" s="15">
        <v>64506</v>
      </c>
      <c r="C1006" s="37" t="s">
        <v>574</v>
      </c>
      <c r="D1006" s="17">
        <v>1</v>
      </c>
      <c r="E1006" s="80" t="s">
        <v>141</v>
      </c>
      <c r="F1006" s="19" t="s">
        <v>2208</v>
      </c>
      <c r="G1006" s="26" t="s">
        <v>102</v>
      </c>
      <c r="H1006" s="7"/>
      <c r="I1006" s="8"/>
      <c r="J1006" s="8"/>
      <c r="K1006" s="8"/>
      <c r="M1006" s="8"/>
    </row>
    <row r="1007" spans="1:13" s="9" customFormat="1" ht="11.25" customHeight="1" x14ac:dyDescent="0.2">
      <c r="A1007" s="14">
        <v>20</v>
      </c>
      <c r="B1007" s="15">
        <v>64645</v>
      </c>
      <c r="C1007" s="37" t="s">
        <v>574</v>
      </c>
      <c r="D1007" s="17">
        <v>1</v>
      </c>
      <c r="E1007" s="18" t="s">
        <v>500</v>
      </c>
      <c r="F1007" s="19" t="s">
        <v>2208</v>
      </c>
      <c r="G1007" s="26" t="s">
        <v>102</v>
      </c>
      <c r="H1007" s="7"/>
      <c r="I1007" s="8"/>
      <c r="J1007" s="8"/>
      <c r="K1007" s="8"/>
      <c r="M1007" s="8"/>
    </row>
    <row r="1008" spans="1:13" s="9" customFormat="1" ht="11.25" customHeight="1" x14ac:dyDescent="0.2">
      <c r="A1008" s="14">
        <v>19</v>
      </c>
      <c r="B1008" s="15">
        <v>64627</v>
      </c>
      <c r="C1008" s="37" t="s">
        <v>701</v>
      </c>
      <c r="D1008" s="17">
        <v>1</v>
      </c>
      <c r="E1008" s="18" t="s">
        <v>642</v>
      </c>
      <c r="F1008" s="19" t="s">
        <v>2208</v>
      </c>
      <c r="G1008" s="26" t="s">
        <v>157</v>
      </c>
      <c r="H1008" s="7"/>
      <c r="I1008" s="8"/>
      <c r="J1008" s="8"/>
      <c r="K1008" s="8"/>
      <c r="M1008" s="8"/>
    </row>
    <row r="1009" spans="1:13" s="9" customFormat="1" ht="11.25" customHeight="1" x14ac:dyDescent="0.2">
      <c r="A1009" s="14">
        <v>28</v>
      </c>
      <c r="B1009" s="15">
        <v>64872</v>
      </c>
      <c r="C1009" s="16" t="s">
        <v>874</v>
      </c>
      <c r="D1009" s="17">
        <v>1</v>
      </c>
      <c r="E1009" s="18" t="s">
        <v>394</v>
      </c>
      <c r="F1009" s="19" t="s">
        <v>2208</v>
      </c>
      <c r="G1009" s="26" t="s">
        <v>105</v>
      </c>
      <c r="H1009" s="7"/>
      <c r="I1009" s="8"/>
      <c r="J1009" s="8"/>
      <c r="K1009" s="8"/>
      <c r="M1009" s="8"/>
    </row>
    <row r="1010" spans="1:13" s="9" customFormat="1" ht="11.25" customHeight="1" x14ac:dyDescent="0.2">
      <c r="A1010" s="14">
        <v>22</v>
      </c>
      <c r="B1010" s="15">
        <v>64697</v>
      </c>
      <c r="C1010" s="37" t="s">
        <v>748</v>
      </c>
      <c r="D1010" s="17">
        <v>1</v>
      </c>
      <c r="E1010" s="18" t="s">
        <v>702</v>
      </c>
      <c r="F1010" s="19" t="s">
        <v>2208</v>
      </c>
      <c r="G1010" s="26" t="s">
        <v>88</v>
      </c>
      <c r="H1010" s="7"/>
      <c r="I1010" s="8"/>
      <c r="J1010" s="8"/>
      <c r="K1010" s="8"/>
      <c r="M1010" s="8"/>
    </row>
    <row r="1011" spans="1:13" s="9" customFormat="1" ht="11.25" customHeight="1" x14ac:dyDescent="0.2">
      <c r="A1011" s="14">
        <v>6</v>
      </c>
      <c r="B1011" s="15">
        <v>64262</v>
      </c>
      <c r="C1011" s="37" t="s">
        <v>384</v>
      </c>
      <c r="D1011" s="15">
        <v>1</v>
      </c>
      <c r="E1011" s="18" t="s">
        <v>349</v>
      </c>
      <c r="F1011" s="19" t="s">
        <v>2208</v>
      </c>
      <c r="G1011" s="26" t="s">
        <v>94</v>
      </c>
      <c r="H1011" s="7"/>
      <c r="I1011" s="8"/>
      <c r="J1011" s="8"/>
      <c r="K1011" s="8"/>
      <c r="M1011" s="8"/>
    </row>
    <row r="1012" spans="1:13" s="9" customFormat="1" ht="11.25" customHeight="1" x14ac:dyDescent="0.2">
      <c r="A1012" s="14">
        <v>16</v>
      </c>
      <c r="B1012" s="15">
        <v>64543</v>
      </c>
      <c r="C1012" s="16" t="s">
        <v>630</v>
      </c>
      <c r="D1012" s="17">
        <v>1</v>
      </c>
      <c r="E1012" s="80" t="s">
        <v>626</v>
      </c>
      <c r="F1012" s="19" t="s">
        <v>2208</v>
      </c>
      <c r="G1012" s="26" t="s">
        <v>105</v>
      </c>
      <c r="H1012" s="7"/>
      <c r="I1012" s="8"/>
      <c r="J1012" s="8"/>
      <c r="K1012" s="8"/>
      <c r="M1012" s="8"/>
    </row>
    <row r="1013" spans="1:13" s="9" customFormat="1" ht="11.25" customHeight="1" x14ac:dyDescent="0.2">
      <c r="A1013" s="14">
        <v>7</v>
      </c>
      <c r="B1013" s="15">
        <v>64272</v>
      </c>
      <c r="C1013" s="37" t="s">
        <v>409</v>
      </c>
      <c r="D1013" s="15">
        <v>1</v>
      </c>
      <c r="E1013" s="18" t="s">
        <v>368</v>
      </c>
      <c r="F1013" s="19" t="s">
        <v>2208</v>
      </c>
      <c r="G1013" s="26" t="s">
        <v>105</v>
      </c>
      <c r="H1013" s="7"/>
      <c r="I1013" s="8"/>
      <c r="J1013" s="8"/>
      <c r="K1013" s="8"/>
      <c r="M1013" s="8"/>
    </row>
    <row r="1014" spans="1:13" s="9" customFormat="1" ht="11.25" customHeight="1" x14ac:dyDescent="0.2">
      <c r="A1014" s="14">
        <v>12</v>
      </c>
      <c r="B1014" s="15">
        <v>64423</v>
      </c>
      <c r="C1014" s="37" t="s">
        <v>409</v>
      </c>
      <c r="D1014" s="15">
        <v>1</v>
      </c>
      <c r="E1014" s="18" t="s">
        <v>263</v>
      </c>
      <c r="F1014" s="19" t="s">
        <v>2208</v>
      </c>
      <c r="G1014" s="26" t="s">
        <v>94</v>
      </c>
      <c r="H1014" s="7"/>
      <c r="I1014" s="8"/>
      <c r="J1014" s="8"/>
      <c r="K1014" s="8"/>
      <c r="M1014" s="8"/>
    </row>
    <row r="1015" spans="1:13" s="9" customFormat="1" ht="11.25" customHeight="1" x14ac:dyDescent="0.2">
      <c r="A1015" s="14">
        <v>11</v>
      </c>
      <c r="B1015" s="15">
        <v>64403</v>
      </c>
      <c r="C1015" s="37" t="s">
        <v>527</v>
      </c>
      <c r="D1015" s="15">
        <v>1</v>
      </c>
      <c r="E1015" s="18" t="s">
        <v>528</v>
      </c>
      <c r="F1015" s="19" t="s">
        <v>2208</v>
      </c>
      <c r="G1015" s="26" t="s">
        <v>151</v>
      </c>
      <c r="H1015" s="7"/>
      <c r="I1015" s="8"/>
      <c r="J1015" s="8"/>
      <c r="K1015" s="8"/>
      <c r="M1015" s="8"/>
    </row>
    <row r="1016" spans="1:13" s="9" customFormat="1" ht="11.25" customHeight="1" x14ac:dyDescent="0.2">
      <c r="A1016" s="14">
        <v>6</v>
      </c>
      <c r="B1016" s="15">
        <v>64262</v>
      </c>
      <c r="C1016" s="37" t="s">
        <v>381</v>
      </c>
      <c r="D1016" s="15">
        <v>1</v>
      </c>
      <c r="E1016" s="18" t="s">
        <v>349</v>
      </c>
      <c r="F1016" s="19" t="s">
        <v>2208</v>
      </c>
      <c r="G1016" s="26" t="s">
        <v>94</v>
      </c>
      <c r="H1016" s="7"/>
      <c r="I1016" s="8"/>
      <c r="J1016" s="8"/>
      <c r="K1016" s="8"/>
      <c r="M1016" s="8"/>
    </row>
    <row r="1017" spans="1:13" s="9" customFormat="1" ht="11.25" customHeight="1" x14ac:dyDescent="0.2">
      <c r="A1017" s="14">
        <v>11</v>
      </c>
      <c r="B1017" s="15">
        <v>64377</v>
      </c>
      <c r="C1017" s="37" t="s">
        <v>509</v>
      </c>
      <c r="D1017" s="15">
        <v>1</v>
      </c>
      <c r="E1017" s="18" t="s">
        <v>263</v>
      </c>
      <c r="F1017" s="19" t="s">
        <v>2208</v>
      </c>
      <c r="G1017" s="26" t="s">
        <v>105</v>
      </c>
      <c r="H1017" s="7"/>
      <c r="I1017" s="8"/>
      <c r="J1017" s="8"/>
      <c r="K1017" s="8"/>
      <c r="M1017" s="8"/>
    </row>
    <row r="1018" spans="1:13" s="9" customFormat="1" ht="11.25" customHeight="1" x14ac:dyDescent="0.2">
      <c r="A1018" s="14">
        <v>6</v>
      </c>
      <c r="B1018" s="15">
        <v>64262</v>
      </c>
      <c r="C1018" s="37" t="s">
        <v>380</v>
      </c>
      <c r="D1018" s="15">
        <v>1</v>
      </c>
      <c r="E1018" s="18" t="s">
        <v>349</v>
      </c>
      <c r="F1018" s="19" t="s">
        <v>2208</v>
      </c>
      <c r="G1018" s="26" t="s">
        <v>94</v>
      </c>
      <c r="H1018" s="7"/>
      <c r="I1018" s="8"/>
      <c r="J1018" s="8"/>
      <c r="K1018" s="8"/>
      <c r="M1018" s="8"/>
    </row>
    <row r="1019" spans="1:13" s="9" customFormat="1" ht="11.25" customHeight="1" x14ac:dyDescent="0.2">
      <c r="A1019" s="14">
        <v>12</v>
      </c>
      <c r="B1019" s="15">
        <v>64432</v>
      </c>
      <c r="C1019" s="23" t="s">
        <v>380</v>
      </c>
      <c r="D1019" s="17">
        <v>1</v>
      </c>
      <c r="E1019" s="18" t="s">
        <v>263</v>
      </c>
      <c r="F1019" s="19" t="s">
        <v>2208</v>
      </c>
      <c r="G1019" s="26" t="s">
        <v>151</v>
      </c>
      <c r="H1019" s="7"/>
      <c r="I1019" s="8"/>
      <c r="J1019" s="8"/>
      <c r="K1019" s="8"/>
      <c r="M1019" s="8"/>
    </row>
    <row r="1020" spans="1:13" s="9" customFormat="1" ht="11.25" customHeight="1" x14ac:dyDescent="0.2">
      <c r="A1020" s="14">
        <v>20</v>
      </c>
      <c r="B1020" s="15">
        <v>64644</v>
      </c>
      <c r="C1020" s="23" t="s">
        <v>380</v>
      </c>
      <c r="D1020" s="28">
        <v>1</v>
      </c>
      <c r="E1020" s="18" t="s">
        <v>577</v>
      </c>
      <c r="F1020" s="19" t="s">
        <v>2208</v>
      </c>
      <c r="G1020" s="26" t="s">
        <v>105</v>
      </c>
      <c r="H1020" s="7"/>
      <c r="I1020" s="8"/>
      <c r="J1020" s="8"/>
      <c r="K1020" s="8"/>
      <c r="M1020" s="8"/>
    </row>
    <row r="1021" spans="1:13" s="9" customFormat="1" ht="11.25" customHeight="1" x14ac:dyDescent="0.2">
      <c r="A1021" s="14">
        <v>6</v>
      </c>
      <c r="B1021" s="15">
        <v>64262</v>
      </c>
      <c r="C1021" s="23" t="s">
        <v>379</v>
      </c>
      <c r="D1021" s="22">
        <v>1</v>
      </c>
      <c r="E1021" s="18" t="s">
        <v>349</v>
      </c>
      <c r="F1021" s="19" t="s">
        <v>2208</v>
      </c>
      <c r="G1021" s="26" t="s">
        <v>94</v>
      </c>
      <c r="H1021" s="7"/>
      <c r="I1021" s="8"/>
      <c r="J1021" s="8"/>
      <c r="K1021" s="8"/>
      <c r="M1021" s="8"/>
    </row>
    <row r="1022" spans="1:13" s="9" customFormat="1" ht="11.25" customHeight="1" x14ac:dyDescent="0.2">
      <c r="A1022" s="14">
        <v>25</v>
      </c>
      <c r="B1022" s="15">
        <v>64808</v>
      </c>
      <c r="C1022" s="23" t="s">
        <v>836</v>
      </c>
      <c r="D1022" s="28">
        <v>1000</v>
      </c>
      <c r="E1022" s="18" t="s">
        <v>835</v>
      </c>
      <c r="F1022" s="19" t="s">
        <v>2214</v>
      </c>
      <c r="G1022" s="26" t="s">
        <v>181</v>
      </c>
      <c r="H1022" s="7"/>
      <c r="I1022" s="8"/>
      <c r="J1022" s="8"/>
      <c r="K1022" s="8"/>
      <c r="M1022" s="8"/>
    </row>
    <row r="1023" spans="1:13" s="9" customFormat="1" ht="11.25" customHeight="1" x14ac:dyDescent="0.2">
      <c r="A1023" s="14">
        <v>6</v>
      </c>
      <c r="B1023" s="15">
        <v>64263</v>
      </c>
      <c r="C1023" s="23" t="s">
        <v>393</v>
      </c>
      <c r="D1023" s="22">
        <v>1000</v>
      </c>
      <c r="E1023" s="18" t="s">
        <v>387</v>
      </c>
      <c r="F1023" s="19" t="s">
        <v>2214</v>
      </c>
      <c r="G1023" s="26" t="s">
        <v>388</v>
      </c>
      <c r="H1023" s="7"/>
      <c r="I1023" s="8"/>
      <c r="J1023" s="8"/>
      <c r="K1023" s="8"/>
      <c r="M1023" s="8"/>
    </row>
    <row r="1024" spans="1:13" s="9" customFormat="1" ht="11.25" customHeight="1" x14ac:dyDescent="0.2">
      <c r="A1024" s="14">
        <v>7</v>
      </c>
      <c r="B1024" s="15">
        <v>64289</v>
      </c>
      <c r="C1024" s="77" t="s">
        <v>393</v>
      </c>
      <c r="D1024" s="22">
        <v>1000</v>
      </c>
      <c r="E1024" s="18" t="s">
        <v>104</v>
      </c>
      <c r="F1024" s="19" t="s">
        <v>2214</v>
      </c>
      <c r="G1024" s="26" t="s">
        <v>102</v>
      </c>
      <c r="H1024" s="7"/>
      <c r="I1024" s="8"/>
      <c r="J1024" s="8"/>
      <c r="K1024" s="8"/>
      <c r="M1024" s="8"/>
    </row>
    <row r="1025" spans="1:13" s="9" customFormat="1" ht="11.25" customHeight="1" x14ac:dyDescent="0.2">
      <c r="A1025" s="14">
        <v>13</v>
      </c>
      <c r="B1025" s="15">
        <v>64460</v>
      </c>
      <c r="C1025" s="37" t="s">
        <v>393</v>
      </c>
      <c r="D1025" s="17">
        <v>1000</v>
      </c>
      <c r="E1025" s="18" t="s">
        <v>104</v>
      </c>
      <c r="F1025" s="19" t="s">
        <v>2214</v>
      </c>
      <c r="G1025" s="26" t="s">
        <v>102</v>
      </c>
      <c r="H1025" s="7"/>
      <c r="I1025" s="8"/>
      <c r="J1025" s="8"/>
      <c r="K1025" s="8"/>
      <c r="M1025" s="8"/>
    </row>
    <row r="1026" spans="1:13" s="9" customFormat="1" ht="11.25" customHeight="1" x14ac:dyDescent="0.2">
      <c r="A1026" s="14">
        <v>20</v>
      </c>
      <c r="B1026" s="15">
        <v>64635</v>
      </c>
      <c r="C1026" s="37" t="s">
        <v>393</v>
      </c>
      <c r="D1026" s="17">
        <v>1000</v>
      </c>
      <c r="E1026" s="18" t="s">
        <v>104</v>
      </c>
      <c r="F1026" s="19" t="s">
        <v>2214</v>
      </c>
      <c r="G1026" s="26" t="s">
        <v>102</v>
      </c>
      <c r="H1026" s="7"/>
      <c r="I1026" s="8"/>
      <c r="J1026" s="8"/>
      <c r="K1026" s="8"/>
      <c r="M1026" s="8"/>
    </row>
    <row r="1027" spans="1:13" s="9" customFormat="1" ht="11.25" customHeight="1" x14ac:dyDescent="0.2">
      <c r="A1027" s="14">
        <v>27</v>
      </c>
      <c r="B1027" s="15">
        <v>64839</v>
      </c>
      <c r="C1027" s="16" t="s">
        <v>393</v>
      </c>
      <c r="D1027" s="17">
        <v>1000</v>
      </c>
      <c r="E1027" s="18" t="s">
        <v>596</v>
      </c>
      <c r="F1027" s="19" t="s">
        <v>2214</v>
      </c>
      <c r="G1027" s="26" t="s">
        <v>91</v>
      </c>
      <c r="H1027" s="7"/>
      <c r="I1027" s="8"/>
      <c r="J1027" s="8"/>
      <c r="K1027" s="8"/>
      <c r="M1027" s="8"/>
    </row>
    <row r="1028" spans="1:13" s="9" customFormat="1" ht="11.25" customHeight="1" x14ac:dyDescent="0.2">
      <c r="A1028" s="14">
        <v>20</v>
      </c>
      <c r="B1028" s="15">
        <v>64635</v>
      </c>
      <c r="C1028" s="37" t="s">
        <v>708</v>
      </c>
      <c r="D1028" s="17">
        <v>500</v>
      </c>
      <c r="E1028" s="18" t="s">
        <v>104</v>
      </c>
      <c r="F1028" s="19" t="s">
        <v>2214</v>
      </c>
      <c r="G1028" s="26" t="s">
        <v>102</v>
      </c>
      <c r="H1028" s="7"/>
      <c r="I1028" s="8"/>
      <c r="J1028" s="8"/>
      <c r="K1028" s="8"/>
      <c r="M1028" s="8"/>
    </row>
    <row r="1029" spans="1:13" s="9" customFormat="1" ht="11.25" customHeight="1" x14ac:dyDescent="0.2">
      <c r="A1029" s="14">
        <v>27</v>
      </c>
      <c r="B1029" s="15">
        <v>64844</v>
      </c>
      <c r="C1029" s="16" t="s">
        <v>857</v>
      </c>
      <c r="D1029" s="17">
        <v>1</v>
      </c>
      <c r="E1029" s="18" t="s">
        <v>401</v>
      </c>
      <c r="F1029" s="19" t="s">
        <v>2210</v>
      </c>
      <c r="G1029" s="26" t="s">
        <v>740</v>
      </c>
      <c r="H1029" s="7"/>
      <c r="I1029" s="8"/>
      <c r="J1029" s="8"/>
      <c r="K1029" s="8"/>
      <c r="M1029" s="8"/>
    </row>
    <row r="1030" spans="1:13" s="9" customFormat="1" ht="11.25" customHeight="1" x14ac:dyDescent="0.2">
      <c r="A1030" s="14">
        <v>21</v>
      </c>
      <c r="B1030" s="15">
        <v>64668</v>
      </c>
      <c r="C1030" s="37" t="s">
        <v>726</v>
      </c>
      <c r="D1030" s="17">
        <v>2</v>
      </c>
      <c r="E1030" s="18" t="s">
        <v>724</v>
      </c>
      <c r="F1030" s="31" t="s">
        <v>2207</v>
      </c>
      <c r="G1030" s="26" t="s">
        <v>102</v>
      </c>
      <c r="H1030" s="7"/>
      <c r="I1030" s="8"/>
      <c r="J1030" s="8"/>
      <c r="K1030" s="8"/>
      <c r="M1030" s="8"/>
    </row>
    <row r="1031" spans="1:13" s="9" customFormat="1" ht="11.25" customHeight="1" x14ac:dyDescent="0.2">
      <c r="A1031" s="14">
        <v>2</v>
      </c>
      <c r="B1031" s="15">
        <v>64152</v>
      </c>
      <c r="C1031" s="37" t="s">
        <v>220</v>
      </c>
      <c r="D1031" s="17">
        <v>2</v>
      </c>
      <c r="E1031" s="80" t="s">
        <v>221</v>
      </c>
      <c r="F1031" s="81" t="s">
        <v>2207</v>
      </c>
      <c r="G1031" s="26" t="s">
        <v>110</v>
      </c>
      <c r="H1031" s="7"/>
      <c r="I1031" s="8"/>
      <c r="J1031" s="8"/>
      <c r="K1031" s="8"/>
      <c r="M1031" s="8"/>
    </row>
    <row r="1032" spans="1:13" s="9" customFormat="1" ht="11.25" customHeight="1" x14ac:dyDescent="0.2">
      <c r="A1032" s="14">
        <v>2</v>
      </c>
      <c r="B1032" s="15">
        <v>64156</v>
      </c>
      <c r="C1032" s="37" t="s">
        <v>220</v>
      </c>
      <c r="D1032" s="15">
        <v>2</v>
      </c>
      <c r="E1032" s="80" t="s">
        <v>101</v>
      </c>
      <c r="F1032" s="81" t="s">
        <v>2207</v>
      </c>
      <c r="G1032" s="26" t="s">
        <v>110</v>
      </c>
      <c r="H1032" s="7"/>
      <c r="I1032" s="8"/>
      <c r="J1032" s="8"/>
      <c r="K1032" s="8"/>
      <c r="M1032" s="8"/>
    </row>
    <row r="1033" spans="1:13" s="9" customFormat="1" ht="11.25" customHeight="1" x14ac:dyDescent="0.2">
      <c r="A1033" s="14">
        <v>19</v>
      </c>
      <c r="B1033" s="15">
        <v>64624</v>
      </c>
      <c r="C1033" s="37" t="s">
        <v>220</v>
      </c>
      <c r="D1033" s="17">
        <v>2</v>
      </c>
      <c r="E1033" s="18" t="s">
        <v>561</v>
      </c>
      <c r="F1033" s="81" t="s">
        <v>2207</v>
      </c>
      <c r="G1033" s="26" t="s">
        <v>209</v>
      </c>
      <c r="H1033" s="7"/>
      <c r="I1033" s="8"/>
      <c r="J1033" s="8"/>
      <c r="K1033" s="8"/>
      <c r="M1033" s="8"/>
    </row>
    <row r="1034" spans="1:13" s="9" customFormat="1" ht="11.25" customHeight="1" x14ac:dyDescent="0.2">
      <c r="A1034" s="14">
        <v>8</v>
      </c>
      <c r="B1034" s="15">
        <v>64316</v>
      </c>
      <c r="C1034" s="78" t="s">
        <v>447</v>
      </c>
      <c r="D1034" s="15">
        <v>2</v>
      </c>
      <c r="E1034" s="18" t="s">
        <v>437</v>
      </c>
      <c r="F1034" s="81" t="s">
        <v>2207</v>
      </c>
      <c r="G1034" s="26" t="s">
        <v>110</v>
      </c>
      <c r="H1034" s="7"/>
      <c r="I1034" s="8"/>
      <c r="J1034" s="8"/>
      <c r="K1034" s="8"/>
      <c r="M1034" s="8"/>
    </row>
    <row r="1035" spans="1:13" s="9" customFormat="1" ht="11.25" customHeight="1" x14ac:dyDescent="0.2">
      <c r="A1035" s="14">
        <v>12</v>
      </c>
      <c r="B1035" s="15">
        <v>64442</v>
      </c>
      <c r="C1035" s="37" t="s">
        <v>447</v>
      </c>
      <c r="D1035" s="17">
        <v>1</v>
      </c>
      <c r="E1035" s="18" t="s">
        <v>469</v>
      </c>
      <c r="F1035" s="81" t="s">
        <v>2207</v>
      </c>
      <c r="G1035" s="26" t="s">
        <v>102</v>
      </c>
      <c r="H1035" s="7"/>
      <c r="I1035" s="8"/>
      <c r="J1035" s="8"/>
      <c r="K1035" s="8"/>
      <c r="M1035" s="8"/>
    </row>
    <row r="1036" spans="1:13" s="9" customFormat="1" ht="11.25" customHeight="1" x14ac:dyDescent="0.2">
      <c r="A1036" s="14">
        <v>12</v>
      </c>
      <c r="B1036" s="15">
        <v>64418</v>
      </c>
      <c r="C1036" s="37" t="s">
        <v>447</v>
      </c>
      <c r="D1036" s="15">
        <v>2</v>
      </c>
      <c r="E1036" s="18" t="s">
        <v>528</v>
      </c>
      <c r="F1036" s="81" t="s">
        <v>2207</v>
      </c>
      <c r="G1036" s="26" t="s">
        <v>107</v>
      </c>
      <c r="H1036" s="7"/>
      <c r="I1036" s="8"/>
      <c r="J1036" s="8"/>
      <c r="K1036" s="8"/>
      <c r="M1036" s="8"/>
    </row>
    <row r="1037" spans="1:13" s="9" customFormat="1" ht="11.25" customHeight="1" x14ac:dyDescent="0.2">
      <c r="A1037" s="14">
        <v>14</v>
      </c>
      <c r="B1037" s="15">
        <v>64503</v>
      </c>
      <c r="C1037" s="37" t="s">
        <v>447</v>
      </c>
      <c r="D1037" s="17">
        <v>2</v>
      </c>
      <c r="E1037" s="80" t="s">
        <v>531</v>
      </c>
      <c r="F1037" s="81" t="s">
        <v>2207</v>
      </c>
      <c r="G1037" s="26" t="s">
        <v>102</v>
      </c>
      <c r="H1037" s="7"/>
      <c r="I1037" s="8"/>
      <c r="J1037" s="8"/>
      <c r="K1037" s="8"/>
      <c r="M1037" s="8"/>
    </row>
    <row r="1038" spans="1:13" s="9" customFormat="1" ht="11.25" customHeight="1" x14ac:dyDescent="0.2">
      <c r="A1038" s="14">
        <v>15</v>
      </c>
      <c r="B1038" s="15">
        <v>64522</v>
      </c>
      <c r="C1038" s="37" t="s">
        <v>447</v>
      </c>
      <c r="D1038" s="17">
        <v>2</v>
      </c>
      <c r="E1038" s="80" t="s">
        <v>604</v>
      </c>
      <c r="F1038" s="81" t="s">
        <v>2207</v>
      </c>
      <c r="G1038" s="26" t="s">
        <v>102</v>
      </c>
      <c r="H1038" s="7"/>
      <c r="I1038" s="8"/>
      <c r="J1038" s="8"/>
      <c r="K1038" s="8"/>
      <c r="M1038" s="8"/>
    </row>
    <row r="1039" spans="1:13" s="9" customFormat="1" ht="11.25" customHeight="1" x14ac:dyDescent="0.2">
      <c r="A1039" s="14">
        <v>19</v>
      </c>
      <c r="B1039" s="15">
        <v>64629</v>
      </c>
      <c r="C1039" s="37" t="s">
        <v>705</v>
      </c>
      <c r="D1039" s="17">
        <v>2</v>
      </c>
      <c r="E1039" s="18" t="s">
        <v>702</v>
      </c>
      <c r="F1039" s="81" t="s">
        <v>2207</v>
      </c>
      <c r="G1039" s="26" t="s">
        <v>102</v>
      </c>
      <c r="H1039" s="7"/>
      <c r="I1039" s="8"/>
      <c r="J1039" s="8"/>
      <c r="K1039" s="8"/>
      <c r="M1039" s="8"/>
    </row>
    <row r="1040" spans="1:13" s="9" customFormat="1" ht="11.25" customHeight="1" x14ac:dyDescent="0.2">
      <c r="A1040" s="14">
        <v>9</v>
      </c>
      <c r="B1040" s="15">
        <v>64329</v>
      </c>
      <c r="C1040" s="37" t="s">
        <v>458</v>
      </c>
      <c r="D1040" s="15">
        <v>2</v>
      </c>
      <c r="E1040" s="18" t="s">
        <v>101</v>
      </c>
      <c r="F1040" s="81" t="s">
        <v>2207</v>
      </c>
      <c r="G1040" s="26" t="s">
        <v>110</v>
      </c>
      <c r="H1040" s="7"/>
      <c r="I1040" s="8"/>
      <c r="J1040" s="8"/>
      <c r="K1040" s="8"/>
      <c r="M1040" s="8"/>
    </row>
    <row r="1041" spans="1:13" s="9" customFormat="1" ht="11.25" customHeight="1" x14ac:dyDescent="0.2">
      <c r="A1041" s="14">
        <v>4</v>
      </c>
      <c r="B1041" s="15">
        <v>64205</v>
      </c>
      <c r="C1041" s="37" t="s">
        <v>290</v>
      </c>
      <c r="D1041" s="15">
        <v>2</v>
      </c>
      <c r="E1041" s="80" t="s">
        <v>260</v>
      </c>
      <c r="F1041" s="81" t="s">
        <v>2207</v>
      </c>
      <c r="G1041" s="26" t="s">
        <v>202</v>
      </c>
      <c r="H1041" s="7"/>
      <c r="I1041" s="8"/>
      <c r="J1041" s="8"/>
      <c r="K1041" s="8"/>
      <c r="M1041" s="8"/>
    </row>
    <row r="1042" spans="1:13" s="9" customFormat="1" ht="11.25" customHeight="1" x14ac:dyDescent="0.2">
      <c r="A1042" s="14">
        <v>10</v>
      </c>
      <c r="B1042" s="15">
        <v>64345</v>
      </c>
      <c r="C1042" s="37" t="s">
        <v>473</v>
      </c>
      <c r="D1042" s="15">
        <v>1</v>
      </c>
      <c r="E1042" s="18" t="s">
        <v>471</v>
      </c>
      <c r="F1042" s="81" t="s">
        <v>2207</v>
      </c>
      <c r="G1042" s="26" t="s">
        <v>120</v>
      </c>
      <c r="H1042" s="7"/>
      <c r="I1042" s="8"/>
      <c r="J1042" s="8"/>
      <c r="K1042" s="8"/>
      <c r="M1042" s="8"/>
    </row>
    <row r="1043" spans="1:13" s="9" customFormat="1" ht="11.25" customHeight="1" x14ac:dyDescent="0.2">
      <c r="A1043" s="14">
        <v>11</v>
      </c>
      <c r="B1043" s="15">
        <v>64393</v>
      </c>
      <c r="C1043" s="37" t="s">
        <v>473</v>
      </c>
      <c r="D1043" s="15">
        <v>2</v>
      </c>
      <c r="E1043" s="18" t="s">
        <v>482</v>
      </c>
      <c r="F1043" s="81" t="s">
        <v>2207</v>
      </c>
      <c r="G1043" s="26" t="s">
        <v>120</v>
      </c>
      <c r="H1043" s="7"/>
      <c r="I1043" s="8"/>
      <c r="J1043" s="8"/>
      <c r="K1043" s="8"/>
      <c r="M1043" s="8"/>
    </row>
    <row r="1044" spans="1:13" s="9" customFormat="1" ht="11.25" customHeight="1" x14ac:dyDescent="0.2">
      <c r="A1044" s="14">
        <v>25</v>
      </c>
      <c r="B1044" s="15">
        <v>64792</v>
      </c>
      <c r="C1044" s="37" t="s">
        <v>473</v>
      </c>
      <c r="D1044" s="17">
        <v>2</v>
      </c>
      <c r="E1044" s="18" t="s">
        <v>672</v>
      </c>
      <c r="F1044" s="81" t="s">
        <v>2207</v>
      </c>
      <c r="G1044" s="26" t="s">
        <v>116</v>
      </c>
      <c r="H1044" s="7"/>
      <c r="I1044" s="8"/>
      <c r="J1044" s="8"/>
      <c r="K1044" s="8"/>
      <c r="M1044" s="8"/>
    </row>
    <row r="1045" spans="1:13" s="9" customFormat="1" ht="11.25" customHeight="1" x14ac:dyDescent="0.2">
      <c r="A1045" s="14">
        <v>26</v>
      </c>
      <c r="B1045" s="15">
        <v>64819</v>
      </c>
      <c r="C1045" s="37" t="s">
        <v>473</v>
      </c>
      <c r="D1045" s="17">
        <v>1</v>
      </c>
      <c r="E1045" s="18" t="s">
        <v>531</v>
      </c>
      <c r="F1045" s="81" t="s">
        <v>2207</v>
      </c>
      <c r="G1045" s="26" t="s">
        <v>116</v>
      </c>
      <c r="H1045" s="7"/>
      <c r="I1045" s="8"/>
      <c r="J1045" s="8"/>
      <c r="K1045" s="8"/>
      <c r="M1045" s="8"/>
    </row>
    <row r="1046" spans="1:13" s="9" customFormat="1" ht="10.199999999999999" x14ac:dyDescent="0.2">
      <c r="A1046" s="14">
        <v>28</v>
      </c>
      <c r="B1046" s="15">
        <v>64865</v>
      </c>
      <c r="C1046" s="16" t="s">
        <v>473</v>
      </c>
      <c r="D1046" s="17">
        <v>1</v>
      </c>
      <c r="E1046" s="18" t="s">
        <v>394</v>
      </c>
      <c r="F1046" s="81" t="s">
        <v>2207</v>
      </c>
      <c r="G1046" s="26" t="s">
        <v>116</v>
      </c>
      <c r="H1046" s="7"/>
      <c r="I1046" s="8"/>
      <c r="J1046" s="8"/>
      <c r="K1046" s="8"/>
      <c r="M1046" s="8"/>
    </row>
    <row r="1047" spans="1:13" s="9" customFormat="1" ht="11.25" customHeight="1" x14ac:dyDescent="0.2">
      <c r="A1047" s="14">
        <v>30</v>
      </c>
      <c r="B1047" s="15">
        <v>64934</v>
      </c>
      <c r="C1047" s="16" t="s">
        <v>473</v>
      </c>
      <c r="D1047" s="17">
        <v>2</v>
      </c>
      <c r="E1047" s="18" t="s">
        <v>676</v>
      </c>
      <c r="F1047" s="81" t="s">
        <v>2207</v>
      </c>
      <c r="G1047" s="26" t="s">
        <v>116</v>
      </c>
      <c r="H1047" s="7"/>
      <c r="I1047" s="8"/>
      <c r="J1047" s="8"/>
      <c r="K1047" s="8"/>
      <c r="M1047" s="8"/>
    </row>
    <row r="1048" spans="1:13" s="9" customFormat="1" ht="11.25" customHeight="1" x14ac:dyDescent="0.2">
      <c r="A1048" s="14">
        <v>1</v>
      </c>
      <c r="B1048" s="15">
        <v>64113</v>
      </c>
      <c r="C1048" s="37" t="s">
        <v>132</v>
      </c>
      <c r="D1048" s="15">
        <v>2</v>
      </c>
      <c r="E1048" s="80" t="s">
        <v>115</v>
      </c>
      <c r="F1048" s="81" t="s">
        <v>2207</v>
      </c>
      <c r="G1048" s="26" t="s">
        <v>116</v>
      </c>
      <c r="H1048" s="7"/>
      <c r="I1048" s="8"/>
      <c r="J1048" s="8"/>
      <c r="K1048" s="8"/>
      <c r="M1048" s="8"/>
    </row>
    <row r="1049" spans="1:13" s="9" customFormat="1" ht="11.25" customHeight="1" x14ac:dyDescent="0.2">
      <c r="A1049" s="14">
        <v>1</v>
      </c>
      <c r="B1049" s="15">
        <v>64114</v>
      </c>
      <c r="C1049" s="37" t="s">
        <v>132</v>
      </c>
      <c r="D1049" s="15">
        <v>1</v>
      </c>
      <c r="E1049" s="80" t="s">
        <v>136</v>
      </c>
      <c r="F1049" s="81" t="s">
        <v>2207</v>
      </c>
      <c r="G1049" s="26" t="s">
        <v>120</v>
      </c>
      <c r="H1049" s="7"/>
      <c r="I1049" s="8"/>
      <c r="J1049" s="8"/>
      <c r="K1049" s="8"/>
      <c r="M1049" s="8"/>
    </row>
    <row r="1050" spans="1:13" s="9" customFormat="1" ht="11.25" customHeight="1" x14ac:dyDescent="0.2">
      <c r="A1050" s="14">
        <v>4</v>
      </c>
      <c r="B1050" s="15">
        <v>64173</v>
      </c>
      <c r="C1050" s="16" t="s">
        <v>132</v>
      </c>
      <c r="D1050" s="15">
        <v>2</v>
      </c>
      <c r="E1050" s="18" t="s">
        <v>259</v>
      </c>
      <c r="F1050" s="81" t="s">
        <v>2207</v>
      </c>
      <c r="G1050" s="26" t="s">
        <v>116</v>
      </c>
      <c r="H1050" s="7"/>
      <c r="I1050" s="8"/>
      <c r="J1050" s="8"/>
      <c r="K1050" s="8"/>
      <c r="M1050" s="8"/>
    </row>
    <row r="1051" spans="1:13" s="9" customFormat="1" ht="11.25" customHeight="1" x14ac:dyDescent="0.2">
      <c r="A1051" s="14">
        <v>17</v>
      </c>
      <c r="B1051" s="15">
        <v>64571</v>
      </c>
      <c r="C1051" s="37" t="s">
        <v>132</v>
      </c>
      <c r="D1051" s="17">
        <v>2</v>
      </c>
      <c r="E1051" s="18" t="s">
        <v>655</v>
      </c>
      <c r="F1051" s="81" t="s">
        <v>2207</v>
      </c>
      <c r="G1051" s="26" t="s">
        <v>116</v>
      </c>
      <c r="H1051" s="7"/>
      <c r="I1051" s="8"/>
      <c r="J1051" s="8"/>
      <c r="K1051" s="8"/>
      <c r="M1051" s="8"/>
    </row>
    <row r="1052" spans="1:13" s="9" customFormat="1" ht="11.25" customHeight="1" x14ac:dyDescent="0.2">
      <c r="A1052" s="14">
        <v>1</v>
      </c>
      <c r="B1052" s="15">
        <v>64114</v>
      </c>
      <c r="C1052" s="37" t="s">
        <v>137</v>
      </c>
      <c r="D1052" s="15">
        <v>1</v>
      </c>
      <c r="E1052" s="80" t="s">
        <v>136</v>
      </c>
      <c r="F1052" s="81" t="s">
        <v>2207</v>
      </c>
      <c r="G1052" s="26" t="s">
        <v>120</v>
      </c>
      <c r="H1052" s="7"/>
      <c r="I1052" s="8"/>
      <c r="J1052" s="8"/>
      <c r="K1052" s="8"/>
      <c r="M1052" s="8"/>
    </row>
    <row r="1053" spans="1:13" s="9" customFormat="1" ht="11.25" customHeight="1" x14ac:dyDescent="0.2">
      <c r="A1053" s="14">
        <v>7</v>
      </c>
      <c r="B1053" s="15">
        <v>64277</v>
      </c>
      <c r="C1053" s="37" t="s">
        <v>416</v>
      </c>
      <c r="D1053" s="15">
        <v>2</v>
      </c>
      <c r="E1053" s="18" t="s">
        <v>417</v>
      </c>
      <c r="F1053" s="81" t="s">
        <v>2207</v>
      </c>
      <c r="G1053" s="26" t="s">
        <v>102</v>
      </c>
      <c r="H1053" s="7"/>
      <c r="I1053" s="8"/>
      <c r="J1053" s="8"/>
      <c r="K1053" s="8"/>
      <c r="M1053" s="8"/>
    </row>
    <row r="1054" spans="1:13" s="9" customFormat="1" ht="11.25" customHeight="1" x14ac:dyDescent="0.2">
      <c r="A1054" s="14">
        <v>10</v>
      </c>
      <c r="B1054" s="15">
        <v>64373</v>
      </c>
      <c r="C1054" s="37" t="s">
        <v>499</v>
      </c>
      <c r="D1054" s="15">
        <v>1</v>
      </c>
      <c r="E1054" s="18" t="s">
        <v>500</v>
      </c>
      <c r="F1054" s="81" t="s">
        <v>2207</v>
      </c>
      <c r="G1054" s="26" t="s">
        <v>94</v>
      </c>
      <c r="H1054" s="7"/>
      <c r="I1054" s="8"/>
      <c r="J1054" s="8"/>
      <c r="K1054" s="8"/>
      <c r="M1054" s="8"/>
    </row>
    <row r="1055" spans="1:13" s="9" customFormat="1" ht="11.25" customHeight="1" x14ac:dyDescent="0.2">
      <c r="A1055" s="14">
        <v>10</v>
      </c>
      <c r="B1055" s="15">
        <v>64365</v>
      </c>
      <c r="C1055" s="37" t="s">
        <v>484</v>
      </c>
      <c r="D1055" s="15">
        <v>6</v>
      </c>
      <c r="E1055" s="18" t="s">
        <v>469</v>
      </c>
      <c r="F1055" s="81" t="s">
        <v>2207</v>
      </c>
      <c r="G1055" s="26" t="s">
        <v>116</v>
      </c>
      <c r="H1055" s="7"/>
      <c r="I1055" s="8"/>
      <c r="J1055" s="8"/>
      <c r="K1055" s="8"/>
      <c r="M1055" s="8"/>
    </row>
    <row r="1056" spans="1:13" s="9" customFormat="1" ht="11.25" customHeight="1" x14ac:dyDescent="0.2">
      <c r="A1056" s="14">
        <v>10</v>
      </c>
      <c r="B1056" s="15">
        <v>64356</v>
      </c>
      <c r="C1056" s="37" t="s">
        <v>484</v>
      </c>
      <c r="D1056" s="15">
        <v>6</v>
      </c>
      <c r="E1056" s="18" t="s">
        <v>430</v>
      </c>
      <c r="F1056" s="81" t="s">
        <v>2207</v>
      </c>
      <c r="G1056" s="26" t="s">
        <v>120</v>
      </c>
      <c r="H1056" s="7"/>
      <c r="I1056" s="8"/>
      <c r="J1056" s="8"/>
      <c r="K1056" s="8"/>
      <c r="M1056" s="8"/>
    </row>
    <row r="1057" spans="1:255" s="9" customFormat="1" ht="11.25" customHeight="1" x14ac:dyDescent="0.2">
      <c r="A1057" s="14">
        <v>4</v>
      </c>
      <c r="B1057" s="15">
        <v>64210</v>
      </c>
      <c r="C1057" s="37" t="s">
        <v>302</v>
      </c>
      <c r="D1057" s="15">
        <v>1</v>
      </c>
      <c r="E1057" s="80" t="s">
        <v>301</v>
      </c>
      <c r="F1057" s="81" t="s">
        <v>2207</v>
      </c>
      <c r="G1057" s="26" t="s">
        <v>116</v>
      </c>
      <c r="H1057" s="7"/>
      <c r="I1057" s="8"/>
      <c r="J1057" s="8"/>
      <c r="K1057" s="8"/>
      <c r="M1057" s="8"/>
    </row>
    <row r="1058" spans="1:255" s="9" customFormat="1" ht="11.25" customHeight="1" x14ac:dyDescent="0.2">
      <c r="A1058" s="14">
        <v>22</v>
      </c>
      <c r="B1058" s="15">
        <v>64721</v>
      </c>
      <c r="C1058" s="37" t="s">
        <v>302</v>
      </c>
      <c r="D1058" s="17">
        <v>2</v>
      </c>
      <c r="E1058" s="18" t="s">
        <v>472</v>
      </c>
      <c r="F1058" s="81" t="s">
        <v>2207</v>
      </c>
      <c r="G1058" s="26" t="s">
        <v>116</v>
      </c>
      <c r="H1058" s="7"/>
      <c r="I1058" s="8"/>
      <c r="J1058" s="8"/>
      <c r="K1058" s="8"/>
      <c r="M1058" s="8"/>
    </row>
    <row r="1059" spans="1:255" s="9" customFormat="1" ht="11.25" customHeight="1" x14ac:dyDescent="0.2">
      <c r="A1059" s="14">
        <v>24</v>
      </c>
      <c r="B1059" s="15">
        <v>64768</v>
      </c>
      <c r="C1059" s="37" t="s">
        <v>302</v>
      </c>
      <c r="D1059" s="17">
        <v>1</v>
      </c>
      <c r="E1059" s="18" t="s">
        <v>806</v>
      </c>
      <c r="F1059" s="81" t="s">
        <v>2207</v>
      </c>
      <c r="G1059" s="26" t="s">
        <v>116</v>
      </c>
      <c r="H1059" s="7"/>
      <c r="I1059" s="8"/>
      <c r="J1059" s="8"/>
      <c r="K1059" s="8"/>
      <c r="M1059" s="8"/>
    </row>
    <row r="1060" spans="1:255" s="9" customFormat="1" ht="11.25" customHeight="1" x14ac:dyDescent="0.2">
      <c r="A1060" s="14">
        <v>29</v>
      </c>
      <c r="B1060" s="15">
        <v>64915</v>
      </c>
      <c r="C1060" s="16" t="s">
        <v>302</v>
      </c>
      <c r="D1060" s="17">
        <v>2</v>
      </c>
      <c r="E1060" s="18" t="s">
        <v>894</v>
      </c>
      <c r="F1060" s="81" t="s">
        <v>2207</v>
      </c>
      <c r="G1060" s="26" t="s">
        <v>120</v>
      </c>
      <c r="H1060" s="7"/>
      <c r="I1060" s="8"/>
      <c r="J1060" s="8"/>
      <c r="K1060" s="8"/>
      <c r="M1060" s="8"/>
    </row>
    <row r="1061" spans="1:255" s="9" customFormat="1" ht="11.25" customHeight="1" x14ac:dyDescent="0.2">
      <c r="A1061" s="14">
        <v>2</v>
      </c>
      <c r="B1061" s="15">
        <v>64143</v>
      </c>
      <c r="C1061" s="37" t="s">
        <v>204</v>
      </c>
      <c r="D1061" s="15">
        <v>4</v>
      </c>
      <c r="E1061" s="80" t="s">
        <v>201</v>
      </c>
      <c r="F1061" s="81" t="s">
        <v>2207</v>
      </c>
      <c r="G1061" s="26" t="s">
        <v>202</v>
      </c>
      <c r="H1061" s="7"/>
      <c r="I1061" s="8"/>
      <c r="J1061" s="8"/>
      <c r="K1061" s="8"/>
      <c r="M1061" s="8"/>
    </row>
    <row r="1062" spans="1:255" s="9" customFormat="1" ht="11.25" customHeight="1" x14ac:dyDescent="0.2">
      <c r="A1062" s="14">
        <v>2</v>
      </c>
      <c r="B1062" s="15">
        <v>64143</v>
      </c>
      <c r="C1062" s="37" t="s">
        <v>200</v>
      </c>
      <c r="D1062" s="15">
        <v>6</v>
      </c>
      <c r="E1062" s="80" t="s">
        <v>201</v>
      </c>
      <c r="F1062" s="81" t="s">
        <v>2207</v>
      </c>
      <c r="G1062" s="26" t="s">
        <v>202</v>
      </c>
      <c r="H1062" s="7"/>
      <c r="I1062" s="8"/>
      <c r="J1062" s="8"/>
      <c r="K1062" s="8"/>
      <c r="M1062" s="8"/>
    </row>
    <row r="1063" spans="1:255" s="9" customFormat="1" ht="11.25" customHeight="1" x14ac:dyDescent="0.2">
      <c r="A1063" s="14">
        <v>23</v>
      </c>
      <c r="B1063" s="15">
        <v>64734</v>
      </c>
      <c r="C1063" s="37" t="s">
        <v>774</v>
      </c>
      <c r="D1063" s="17">
        <v>2</v>
      </c>
      <c r="E1063" s="18" t="s">
        <v>213</v>
      </c>
      <c r="F1063" s="81" t="s">
        <v>2207</v>
      </c>
      <c r="G1063" s="26" t="s">
        <v>120</v>
      </c>
      <c r="H1063" s="7"/>
      <c r="I1063" s="8"/>
      <c r="J1063" s="8"/>
      <c r="K1063" s="8"/>
      <c r="M1063" s="8"/>
    </row>
    <row r="1064" spans="1:255" s="9" customFormat="1" ht="11.25" customHeight="1" x14ac:dyDescent="0.2">
      <c r="A1064" s="14">
        <v>16</v>
      </c>
      <c r="B1064" s="15">
        <v>64555</v>
      </c>
      <c r="C1064" s="37" t="s">
        <v>647</v>
      </c>
      <c r="D1064" s="17">
        <v>2</v>
      </c>
      <c r="E1064" s="80" t="s">
        <v>179</v>
      </c>
      <c r="F1064" s="81" t="s">
        <v>2207</v>
      </c>
      <c r="G1064" s="26" t="s">
        <v>105</v>
      </c>
      <c r="H1064" s="7"/>
      <c r="I1064" s="8"/>
      <c r="J1064" s="8"/>
      <c r="K1064" s="8"/>
      <c r="M1064" s="8"/>
    </row>
    <row r="1065" spans="1:255" s="9" customFormat="1" ht="11.25" customHeight="1" x14ac:dyDescent="0.2">
      <c r="A1065" s="14">
        <v>12</v>
      </c>
      <c r="B1065" s="15">
        <v>64439</v>
      </c>
      <c r="C1065" s="37" t="s">
        <v>557</v>
      </c>
      <c r="D1065" s="17">
        <v>1</v>
      </c>
      <c r="E1065" s="18" t="s">
        <v>263</v>
      </c>
      <c r="F1065" s="19" t="s">
        <v>2208</v>
      </c>
      <c r="G1065" s="26" t="s">
        <v>105</v>
      </c>
      <c r="H1065" s="7"/>
      <c r="I1065" s="8"/>
      <c r="J1065" s="8"/>
      <c r="K1065" s="8"/>
      <c r="M1065" s="8"/>
    </row>
    <row r="1066" spans="1:255" s="9" customFormat="1" ht="11.25" customHeight="1" x14ac:dyDescent="0.2">
      <c r="A1066" s="14">
        <v>5</v>
      </c>
      <c r="B1066" s="15">
        <v>64223</v>
      </c>
      <c r="C1066" s="37" t="s">
        <v>334</v>
      </c>
      <c r="D1066" s="15">
        <v>1</v>
      </c>
      <c r="E1066" s="80" t="s">
        <v>333</v>
      </c>
      <c r="F1066" s="81" t="s">
        <v>2207</v>
      </c>
      <c r="G1066" s="26" t="s">
        <v>120</v>
      </c>
      <c r="H1066" s="7"/>
      <c r="I1066" s="8"/>
      <c r="J1066" s="8"/>
      <c r="K1066" s="8"/>
      <c r="M1066" s="8"/>
    </row>
    <row r="1067" spans="1:255" s="9" customFormat="1" ht="11.25" customHeight="1" x14ac:dyDescent="0.2">
      <c r="A1067" s="14">
        <v>11</v>
      </c>
      <c r="B1067" s="15">
        <v>64393</v>
      </c>
      <c r="C1067" s="37" t="s">
        <v>334</v>
      </c>
      <c r="D1067" s="15">
        <v>1</v>
      </c>
      <c r="E1067" s="18" t="s">
        <v>482</v>
      </c>
      <c r="F1067" s="81" t="s">
        <v>2207</v>
      </c>
      <c r="G1067" s="26" t="s">
        <v>120</v>
      </c>
      <c r="H1067" s="7"/>
      <c r="I1067" s="8"/>
      <c r="J1067" s="8"/>
      <c r="K1067" s="8"/>
      <c r="M1067" s="8"/>
      <c r="IU1067" s="40"/>
    </row>
    <row r="1068" spans="1:255" s="9" customFormat="1" ht="11.25" customHeight="1" x14ac:dyDescent="0.2">
      <c r="A1068" s="14">
        <v>24</v>
      </c>
      <c r="B1068" s="15">
        <v>64765</v>
      </c>
      <c r="C1068" s="37" t="s">
        <v>805</v>
      </c>
      <c r="D1068" s="17">
        <v>1</v>
      </c>
      <c r="E1068" s="18" t="s">
        <v>561</v>
      </c>
      <c r="F1068" s="81" t="s">
        <v>2207</v>
      </c>
      <c r="G1068" s="26" t="s">
        <v>181</v>
      </c>
      <c r="H1068" s="7"/>
      <c r="I1068" s="8"/>
      <c r="J1068" s="8"/>
      <c r="K1068" s="8"/>
      <c r="M1068" s="8"/>
    </row>
    <row r="1069" spans="1:255" s="9" customFormat="1" ht="11.25" customHeight="1" x14ac:dyDescent="0.2">
      <c r="A1069" s="14">
        <v>30</v>
      </c>
      <c r="B1069" s="15">
        <v>64934</v>
      </c>
      <c r="C1069" s="16" t="s">
        <v>805</v>
      </c>
      <c r="D1069" s="17">
        <v>1</v>
      </c>
      <c r="E1069" s="18" t="s">
        <v>676</v>
      </c>
      <c r="F1069" s="81" t="s">
        <v>2207</v>
      </c>
      <c r="G1069" s="26" t="s">
        <v>116</v>
      </c>
      <c r="H1069" s="7"/>
      <c r="I1069" s="8"/>
      <c r="J1069" s="8"/>
      <c r="K1069" s="8"/>
      <c r="M1069" s="8"/>
    </row>
    <row r="1070" spans="1:255" s="9" customFormat="1" ht="11.25" customHeight="1" x14ac:dyDescent="0.2">
      <c r="A1070" s="14">
        <v>25</v>
      </c>
      <c r="B1070" s="15">
        <v>64792</v>
      </c>
      <c r="C1070" s="37" t="s">
        <v>828</v>
      </c>
      <c r="D1070" s="17">
        <v>1</v>
      </c>
      <c r="E1070" s="18" t="s">
        <v>672</v>
      </c>
      <c r="F1070" s="81" t="s">
        <v>2207</v>
      </c>
      <c r="G1070" s="26" t="s">
        <v>116</v>
      </c>
      <c r="H1070" s="7"/>
      <c r="I1070" s="8"/>
      <c r="J1070" s="8"/>
      <c r="K1070" s="8"/>
      <c r="M1070" s="8"/>
    </row>
    <row r="1071" spans="1:255" s="9" customFormat="1" ht="11.25" customHeight="1" x14ac:dyDescent="0.2">
      <c r="A1071" s="14">
        <v>1</v>
      </c>
      <c r="B1071" s="15">
        <v>64113</v>
      </c>
      <c r="C1071" s="37" t="s">
        <v>130</v>
      </c>
      <c r="D1071" s="15">
        <v>1</v>
      </c>
      <c r="E1071" s="80" t="s">
        <v>115</v>
      </c>
      <c r="F1071" s="81" t="s">
        <v>2207</v>
      </c>
      <c r="G1071" s="26" t="s">
        <v>116</v>
      </c>
      <c r="H1071" s="7"/>
      <c r="I1071" s="8"/>
      <c r="J1071" s="8"/>
      <c r="K1071" s="8"/>
      <c r="M1071" s="8"/>
    </row>
    <row r="1072" spans="1:255" s="9" customFormat="1" ht="11.25" customHeight="1" x14ac:dyDescent="0.2">
      <c r="A1072" s="14">
        <v>1</v>
      </c>
      <c r="B1072" s="15">
        <v>64114</v>
      </c>
      <c r="C1072" s="37" t="s">
        <v>130</v>
      </c>
      <c r="D1072" s="15">
        <v>1</v>
      </c>
      <c r="E1072" s="80" t="s">
        <v>136</v>
      </c>
      <c r="F1072" s="25" t="s">
        <v>2207</v>
      </c>
      <c r="G1072" s="26" t="s">
        <v>120</v>
      </c>
      <c r="H1072" s="7"/>
      <c r="I1072" s="8"/>
      <c r="J1072" s="8"/>
      <c r="K1072" s="8"/>
      <c r="M1072" s="8"/>
    </row>
    <row r="1073" spans="1:13" s="9" customFormat="1" ht="11.25" customHeight="1" x14ac:dyDescent="0.2">
      <c r="A1073" s="14">
        <v>5</v>
      </c>
      <c r="B1073" s="15">
        <v>64231</v>
      </c>
      <c r="C1073" s="37" t="s">
        <v>130</v>
      </c>
      <c r="D1073" s="15">
        <v>1</v>
      </c>
      <c r="E1073" s="18" t="s">
        <v>232</v>
      </c>
      <c r="F1073" s="25" t="s">
        <v>2207</v>
      </c>
      <c r="G1073" s="26" t="s">
        <v>116</v>
      </c>
      <c r="H1073" s="7"/>
      <c r="I1073" s="8"/>
      <c r="J1073" s="8"/>
      <c r="K1073" s="8"/>
      <c r="M1073" s="8"/>
    </row>
    <row r="1074" spans="1:13" s="9" customFormat="1" ht="11.25" customHeight="1" x14ac:dyDescent="0.2">
      <c r="A1074" s="14">
        <v>13</v>
      </c>
      <c r="B1074" s="15">
        <v>64459</v>
      </c>
      <c r="C1074" s="37" t="s">
        <v>130</v>
      </c>
      <c r="D1074" s="17">
        <v>1</v>
      </c>
      <c r="E1074" s="18" t="s">
        <v>152</v>
      </c>
      <c r="F1074" s="25" t="s">
        <v>2207</v>
      </c>
      <c r="G1074" s="26" t="s">
        <v>116</v>
      </c>
      <c r="H1074" s="7"/>
      <c r="I1074" s="8"/>
      <c r="J1074" s="8"/>
      <c r="K1074" s="8"/>
      <c r="M1074" s="8"/>
    </row>
    <row r="1075" spans="1:13" s="9" customFormat="1" ht="11.25" customHeight="1" x14ac:dyDescent="0.2">
      <c r="A1075" s="14">
        <v>17</v>
      </c>
      <c r="B1075" s="15">
        <v>64571</v>
      </c>
      <c r="C1075" s="37" t="s">
        <v>130</v>
      </c>
      <c r="D1075" s="17">
        <v>1</v>
      </c>
      <c r="E1075" s="18" t="s">
        <v>655</v>
      </c>
      <c r="F1075" s="25" t="s">
        <v>2207</v>
      </c>
      <c r="G1075" s="26" t="s">
        <v>116</v>
      </c>
      <c r="H1075" s="7"/>
      <c r="I1075" s="8"/>
      <c r="J1075" s="8"/>
      <c r="K1075" s="8"/>
      <c r="M1075" s="8"/>
    </row>
    <row r="1076" spans="1:13" s="9" customFormat="1" ht="11.25" customHeight="1" x14ac:dyDescent="0.2">
      <c r="A1076" s="14">
        <v>26</v>
      </c>
      <c r="B1076" s="15">
        <v>64819</v>
      </c>
      <c r="C1076" s="37" t="s">
        <v>848</v>
      </c>
      <c r="D1076" s="17">
        <v>1</v>
      </c>
      <c r="E1076" s="18" t="s">
        <v>531</v>
      </c>
      <c r="F1076" s="25" t="s">
        <v>2207</v>
      </c>
      <c r="G1076" s="26" t="s">
        <v>116</v>
      </c>
      <c r="H1076" s="7"/>
      <c r="I1076" s="8"/>
      <c r="J1076" s="8"/>
      <c r="K1076" s="8"/>
      <c r="M1076" s="8"/>
    </row>
    <row r="1077" spans="1:13" s="9" customFormat="1" ht="11.25" customHeight="1" x14ac:dyDescent="0.2">
      <c r="A1077" s="14">
        <v>30</v>
      </c>
      <c r="B1077" s="15">
        <v>64934</v>
      </c>
      <c r="C1077" s="16" t="s">
        <v>848</v>
      </c>
      <c r="D1077" s="17">
        <v>1</v>
      </c>
      <c r="E1077" s="18" t="s">
        <v>676</v>
      </c>
      <c r="F1077" s="25" t="s">
        <v>2207</v>
      </c>
      <c r="G1077" s="26" t="s">
        <v>116</v>
      </c>
      <c r="H1077" s="7"/>
      <c r="I1077" s="8"/>
      <c r="J1077" s="8"/>
      <c r="K1077" s="8"/>
      <c r="M1077" s="8"/>
    </row>
    <row r="1078" spans="1:13" s="9" customFormat="1" ht="11.25" customHeight="1" x14ac:dyDescent="0.2">
      <c r="A1078" s="14">
        <v>30</v>
      </c>
      <c r="B1078" s="15">
        <v>64934</v>
      </c>
      <c r="C1078" s="16" t="s">
        <v>903</v>
      </c>
      <c r="D1078" s="17">
        <v>1</v>
      </c>
      <c r="E1078" s="18" t="s">
        <v>676</v>
      </c>
      <c r="F1078" s="25" t="s">
        <v>2207</v>
      </c>
      <c r="G1078" s="26" t="s">
        <v>116</v>
      </c>
      <c r="H1078" s="7"/>
      <c r="I1078" s="8"/>
      <c r="J1078" s="8"/>
      <c r="K1078" s="8"/>
      <c r="M1078" s="8"/>
    </row>
    <row r="1079" spans="1:13" s="9" customFormat="1" ht="11.25" customHeight="1" x14ac:dyDescent="0.2">
      <c r="A1079" s="14">
        <v>1</v>
      </c>
      <c r="B1079" s="15">
        <v>64111</v>
      </c>
      <c r="C1079" s="16" t="s">
        <v>125</v>
      </c>
      <c r="D1079" s="15">
        <v>1</v>
      </c>
      <c r="E1079" s="80" t="s">
        <v>126</v>
      </c>
      <c r="F1079" s="25" t="s">
        <v>2207</v>
      </c>
      <c r="G1079" s="26" t="s">
        <v>120</v>
      </c>
      <c r="H1079" s="7"/>
      <c r="I1079" s="8"/>
      <c r="J1079" s="8"/>
      <c r="K1079" s="8"/>
      <c r="M1079" s="8"/>
    </row>
    <row r="1080" spans="1:13" s="9" customFormat="1" ht="11.25" customHeight="1" x14ac:dyDescent="0.2">
      <c r="A1080" s="14">
        <v>24</v>
      </c>
      <c r="B1080" s="15">
        <v>64761</v>
      </c>
      <c r="C1080" s="37" t="s">
        <v>801</v>
      </c>
      <c r="D1080" s="17">
        <v>1</v>
      </c>
      <c r="E1080" s="18" t="s">
        <v>471</v>
      </c>
      <c r="F1080" s="25" t="s">
        <v>2207</v>
      </c>
      <c r="G1080" s="26" t="s">
        <v>120</v>
      </c>
      <c r="H1080" s="7"/>
      <c r="I1080" s="8"/>
      <c r="J1080" s="8"/>
      <c r="K1080" s="8"/>
      <c r="M1080" s="8"/>
    </row>
    <row r="1081" spans="1:13" s="9" customFormat="1" ht="11.25" customHeight="1" x14ac:dyDescent="0.2">
      <c r="A1081" s="14">
        <v>26</v>
      </c>
      <c r="B1081" s="15">
        <v>64819</v>
      </c>
      <c r="C1081" s="37" t="s">
        <v>849</v>
      </c>
      <c r="D1081" s="17">
        <v>1</v>
      </c>
      <c r="E1081" s="18" t="s">
        <v>531</v>
      </c>
      <c r="F1081" s="25" t="s">
        <v>2207</v>
      </c>
      <c r="G1081" s="26" t="s">
        <v>116</v>
      </c>
      <c r="H1081" s="7"/>
      <c r="I1081" s="8"/>
      <c r="J1081" s="8"/>
      <c r="K1081" s="8"/>
      <c r="M1081" s="8"/>
    </row>
    <row r="1082" spans="1:13" s="9" customFormat="1" ht="11.25" customHeight="1" x14ac:dyDescent="0.2">
      <c r="A1082" s="14">
        <v>1</v>
      </c>
      <c r="B1082" s="15">
        <v>64117</v>
      </c>
      <c r="C1082" s="37" t="s">
        <v>148</v>
      </c>
      <c r="D1082" s="15">
        <v>1</v>
      </c>
      <c r="E1082" s="80" t="s">
        <v>126</v>
      </c>
      <c r="F1082" s="25" t="s">
        <v>2207</v>
      </c>
      <c r="G1082" s="26" t="s">
        <v>116</v>
      </c>
      <c r="H1082" s="7"/>
      <c r="I1082" s="8"/>
      <c r="J1082" s="8"/>
      <c r="K1082" s="8"/>
      <c r="M1082" s="8"/>
    </row>
    <row r="1083" spans="1:13" s="9" customFormat="1" ht="11.25" customHeight="1" x14ac:dyDescent="0.2">
      <c r="A1083" s="14">
        <v>22</v>
      </c>
      <c r="B1083" s="15">
        <v>64721</v>
      </c>
      <c r="C1083" s="37" t="s">
        <v>767</v>
      </c>
      <c r="D1083" s="17">
        <v>1</v>
      </c>
      <c r="E1083" s="18" t="s">
        <v>472</v>
      </c>
      <c r="F1083" s="25" t="s">
        <v>2207</v>
      </c>
      <c r="G1083" s="26" t="s">
        <v>116</v>
      </c>
      <c r="H1083" s="7"/>
      <c r="I1083" s="8"/>
      <c r="J1083" s="8"/>
      <c r="K1083" s="8"/>
      <c r="M1083" s="8"/>
    </row>
    <row r="1084" spans="1:13" s="9" customFormat="1" ht="11.25" customHeight="1" x14ac:dyDescent="0.2">
      <c r="A1084" s="14">
        <v>26</v>
      </c>
      <c r="B1084" s="15">
        <v>64821</v>
      </c>
      <c r="C1084" s="16" t="s">
        <v>850</v>
      </c>
      <c r="D1084" s="17">
        <v>1</v>
      </c>
      <c r="E1084" s="18" t="s">
        <v>531</v>
      </c>
      <c r="F1084" s="25" t="s">
        <v>2207</v>
      </c>
      <c r="G1084" s="26" t="s">
        <v>116</v>
      </c>
      <c r="H1084" s="7"/>
      <c r="I1084" s="8"/>
      <c r="J1084" s="8"/>
      <c r="K1084" s="8"/>
      <c r="M1084" s="8"/>
    </row>
    <row r="1085" spans="1:13" s="9" customFormat="1" ht="11.25" customHeight="1" x14ac:dyDescent="0.2">
      <c r="A1085" s="14">
        <v>30</v>
      </c>
      <c r="B1085" s="15">
        <v>64928</v>
      </c>
      <c r="C1085" s="16" t="s">
        <v>850</v>
      </c>
      <c r="D1085" s="17">
        <v>1</v>
      </c>
      <c r="E1085" s="18" t="s">
        <v>227</v>
      </c>
      <c r="F1085" s="25" t="s">
        <v>2207</v>
      </c>
      <c r="G1085" s="26" t="s">
        <v>116</v>
      </c>
      <c r="H1085" s="7"/>
      <c r="I1085" s="8"/>
      <c r="J1085" s="8"/>
      <c r="K1085" s="8"/>
      <c r="M1085" s="8"/>
    </row>
    <row r="1086" spans="1:13" s="9" customFormat="1" ht="11.25" customHeight="1" x14ac:dyDescent="0.2">
      <c r="A1086" s="14">
        <v>2</v>
      </c>
      <c r="B1086" s="15">
        <v>64157</v>
      </c>
      <c r="C1086" s="37" t="s">
        <v>226</v>
      </c>
      <c r="D1086" s="15">
        <v>1</v>
      </c>
      <c r="E1086" s="80" t="s">
        <v>227</v>
      </c>
      <c r="F1086" s="25" t="s">
        <v>2207</v>
      </c>
      <c r="G1086" s="26" t="s">
        <v>116</v>
      </c>
      <c r="H1086" s="7"/>
      <c r="I1086" s="8"/>
      <c r="J1086" s="8"/>
      <c r="K1086" s="8"/>
      <c r="M1086" s="8"/>
    </row>
    <row r="1087" spans="1:13" s="9" customFormat="1" ht="11.25" customHeight="1" x14ac:dyDescent="0.2">
      <c r="A1087" s="14">
        <v>4</v>
      </c>
      <c r="B1087" s="15">
        <v>64210</v>
      </c>
      <c r="C1087" s="37" t="s">
        <v>226</v>
      </c>
      <c r="D1087" s="15">
        <v>1</v>
      </c>
      <c r="E1087" s="80" t="s">
        <v>301</v>
      </c>
      <c r="F1087" s="25" t="s">
        <v>2207</v>
      </c>
      <c r="G1087" s="26" t="s">
        <v>116</v>
      </c>
      <c r="H1087" s="7"/>
      <c r="I1087" s="8"/>
      <c r="J1087" s="8"/>
      <c r="K1087" s="8"/>
      <c r="M1087" s="8"/>
    </row>
    <row r="1088" spans="1:13" s="9" customFormat="1" ht="11.25" customHeight="1" x14ac:dyDescent="0.2">
      <c r="A1088" s="14">
        <v>24</v>
      </c>
      <c r="B1088" s="15">
        <v>64768</v>
      </c>
      <c r="C1088" s="37" t="s">
        <v>226</v>
      </c>
      <c r="D1088" s="17">
        <v>1</v>
      </c>
      <c r="E1088" s="18" t="s">
        <v>806</v>
      </c>
      <c r="F1088" s="25" t="s">
        <v>2207</v>
      </c>
      <c r="G1088" s="26" t="s">
        <v>116</v>
      </c>
      <c r="H1088" s="7"/>
      <c r="I1088" s="8"/>
      <c r="J1088" s="8"/>
      <c r="K1088" s="8"/>
      <c r="M1088" s="8"/>
    </row>
    <row r="1089" spans="1:13" s="9" customFormat="1" ht="11.25" customHeight="1" x14ac:dyDescent="0.2">
      <c r="A1089" s="14">
        <v>1</v>
      </c>
      <c r="B1089" s="15">
        <v>64106</v>
      </c>
      <c r="C1089" s="37" t="s">
        <v>117</v>
      </c>
      <c r="D1089" s="15">
        <v>1</v>
      </c>
      <c r="E1089" s="80" t="s">
        <v>115</v>
      </c>
      <c r="F1089" s="25" t="s">
        <v>2207</v>
      </c>
      <c r="G1089" s="26" t="s">
        <v>116</v>
      </c>
      <c r="H1089" s="7"/>
      <c r="I1089" s="8"/>
      <c r="J1089" s="8"/>
      <c r="K1089" s="8"/>
      <c r="M1089" s="8"/>
    </row>
    <row r="1090" spans="1:13" s="9" customFormat="1" ht="11.25" customHeight="1" x14ac:dyDescent="0.2">
      <c r="A1090" s="14">
        <v>8</v>
      </c>
      <c r="B1090" s="15">
        <v>64313</v>
      </c>
      <c r="C1090" s="37" t="s">
        <v>443</v>
      </c>
      <c r="D1090" s="15">
        <v>1</v>
      </c>
      <c r="E1090" s="18" t="s">
        <v>152</v>
      </c>
      <c r="F1090" s="25" t="s">
        <v>2207</v>
      </c>
      <c r="G1090" s="26" t="s">
        <v>120</v>
      </c>
      <c r="H1090" s="7"/>
      <c r="I1090" s="8"/>
      <c r="J1090" s="8"/>
      <c r="K1090" s="8"/>
      <c r="M1090" s="8"/>
    </row>
    <row r="1091" spans="1:13" s="9" customFormat="1" ht="11.25" customHeight="1" x14ac:dyDescent="0.2">
      <c r="A1091" s="14">
        <v>4</v>
      </c>
      <c r="B1091" s="15">
        <v>64185</v>
      </c>
      <c r="C1091" s="37" t="s">
        <v>276</v>
      </c>
      <c r="D1091" s="15">
        <v>1</v>
      </c>
      <c r="E1091" s="80" t="s">
        <v>277</v>
      </c>
      <c r="F1091" s="25" t="s">
        <v>2207</v>
      </c>
      <c r="G1091" s="26" t="s">
        <v>120</v>
      </c>
      <c r="H1091" s="7"/>
      <c r="I1091" s="8"/>
      <c r="J1091" s="8"/>
      <c r="K1091" s="8"/>
      <c r="M1091" s="8"/>
    </row>
    <row r="1092" spans="1:13" s="9" customFormat="1" ht="11.25" customHeight="1" x14ac:dyDescent="0.2">
      <c r="A1092" s="14">
        <v>15</v>
      </c>
      <c r="B1092" s="15">
        <v>64526</v>
      </c>
      <c r="C1092" s="78" t="s">
        <v>276</v>
      </c>
      <c r="D1092" s="17">
        <v>1</v>
      </c>
      <c r="E1092" s="80" t="s">
        <v>126</v>
      </c>
      <c r="F1092" s="25" t="s">
        <v>2207</v>
      </c>
      <c r="G1092" s="26" t="s">
        <v>120</v>
      </c>
      <c r="H1092" s="7"/>
      <c r="I1092" s="8"/>
      <c r="J1092" s="8"/>
      <c r="K1092" s="8"/>
      <c r="M1092" s="8"/>
    </row>
    <row r="1093" spans="1:13" s="9" customFormat="1" ht="10.199999999999999" x14ac:dyDescent="0.2">
      <c r="A1093" s="14">
        <v>10</v>
      </c>
      <c r="B1093" s="15">
        <v>64343</v>
      </c>
      <c r="C1093" s="37" t="s">
        <v>470</v>
      </c>
      <c r="D1093" s="15">
        <v>1</v>
      </c>
      <c r="E1093" s="18" t="s">
        <v>471</v>
      </c>
      <c r="F1093" s="25" t="s">
        <v>2207</v>
      </c>
      <c r="G1093" s="26" t="s">
        <v>116</v>
      </c>
      <c r="H1093" s="7"/>
      <c r="I1093" s="8"/>
      <c r="J1093" s="8"/>
      <c r="K1093" s="8"/>
      <c r="M1093" s="8"/>
    </row>
    <row r="1094" spans="1:13" s="9" customFormat="1" ht="10.199999999999999" x14ac:dyDescent="0.2">
      <c r="A1094" s="14">
        <v>2</v>
      </c>
      <c r="B1094" s="15">
        <v>64137</v>
      </c>
      <c r="C1094" s="37" t="s">
        <v>190</v>
      </c>
      <c r="D1094" s="15">
        <v>1</v>
      </c>
      <c r="E1094" s="80" t="s">
        <v>191</v>
      </c>
      <c r="F1094" s="25" t="s">
        <v>2207</v>
      </c>
      <c r="G1094" s="26" t="s">
        <v>192</v>
      </c>
      <c r="H1094" s="7"/>
      <c r="I1094" s="8"/>
      <c r="J1094" s="8"/>
      <c r="K1094" s="8"/>
      <c r="M1094" s="8"/>
    </row>
    <row r="1095" spans="1:13" s="9" customFormat="1" ht="10.199999999999999" x14ac:dyDescent="0.2">
      <c r="A1095" s="14">
        <v>4</v>
      </c>
      <c r="B1095" s="15">
        <v>64185</v>
      </c>
      <c r="C1095" s="37" t="s">
        <v>190</v>
      </c>
      <c r="D1095" s="15">
        <v>1</v>
      </c>
      <c r="E1095" s="80" t="s">
        <v>277</v>
      </c>
      <c r="F1095" s="25" t="s">
        <v>2207</v>
      </c>
      <c r="G1095" s="26" t="s">
        <v>120</v>
      </c>
      <c r="H1095" s="7"/>
      <c r="I1095" s="8"/>
      <c r="J1095" s="8"/>
      <c r="K1095" s="8"/>
      <c r="M1095" s="8"/>
    </row>
    <row r="1096" spans="1:13" s="9" customFormat="1" ht="10.199999999999999" x14ac:dyDescent="0.2">
      <c r="A1096" s="14">
        <v>15</v>
      </c>
      <c r="B1096" s="15">
        <v>64527</v>
      </c>
      <c r="C1096" s="78" t="s">
        <v>190</v>
      </c>
      <c r="D1096" s="17">
        <v>1</v>
      </c>
      <c r="E1096" s="80" t="s">
        <v>172</v>
      </c>
      <c r="F1096" s="25" t="s">
        <v>2207</v>
      </c>
      <c r="G1096" s="26" t="s">
        <v>120</v>
      </c>
      <c r="H1096" s="7"/>
      <c r="I1096" s="8"/>
      <c r="J1096" s="8"/>
      <c r="K1096" s="8"/>
      <c r="M1096" s="8"/>
    </row>
    <row r="1097" spans="1:13" s="9" customFormat="1" ht="10.199999999999999" x14ac:dyDescent="0.2">
      <c r="A1097" s="14">
        <v>15</v>
      </c>
      <c r="B1097" s="15">
        <v>64527</v>
      </c>
      <c r="C1097" s="78" t="s">
        <v>610</v>
      </c>
      <c r="D1097" s="17">
        <v>1</v>
      </c>
      <c r="E1097" s="80" t="s">
        <v>172</v>
      </c>
      <c r="F1097" s="25" t="s">
        <v>2207</v>
      </c>
      <c r="G1097" s="26" t="s">
        <v>120</v>
      </c>
      <c r="H1097" s="7"/>
      <c r="I1097" s="8"/>
      <c r="J1097" s="8"/>
      <c r="K1097" s="8"/>
      <c r="M1097" s="8"/>
    </row>
    <row r="1098" spans="1:13" s="9" customFormat="1" ht="10.199999999999999" x14ac:dyDescent="0.2">
      <c r="A1098" s="14">
        <v>22</v>
      </c>
      <c r="B1098" s="15">
        <v>64715</v>
      </c>
      <c r="C1098" s="37" t="s">
        <v>762</v>
      </c>
      <c r="D1098" s="17">
        <v>1</v>
      </c>
      <c r="E1098" s="18" t="s">
        <v>232</v>
      </c>
      <c r="F1098" s="25" t="s">
        <v>2207</v>
      </c>
      <c r="G1098" s="26" t="s">
        <v>120</v>
      </c>
      <c r="H1098" s="7"/>
      <c r="I1098" s="8"/>
      <c r="J1098" s="8"/>
      <c r="K1098" s="8"/>
      <c r="M1098" s="8"/>
    </row>
    <row r="1099" spans="1:13" s="9" customFormat="1" ht="10.199999999999999" x14ac:dyDescent="0.2">
      <c r="A1099" s="14">
        <v>9</v>
      </c>
      <c r="B1099" s="15">
        <v>64339</v>
      </c>
      <c r="C1099" s="37" t="s">
        <v>468</v>
      </c>
      <c r="D1099" s="15">
        <v>1</v>
      </c>
      <c r="E1099" s="18" t="s">
        <v>156</v>
      </c>
      <c r="F1099" s="25" t="s">
        <v>2207</v>
      </c>
      <c r="G1099" s="26" t="s">
        <v>199</v>
      </c>
      <c r="H1099" s="7"/>
      <c r="I1099" s="8"/>
      <c r="J1099" s="8"/>
      <c r="K1099" s="8"/>
      <c r="M1099" s="8"/>
    </row>
    <row r="1100" spans="1:13" s="9" customFormat="1" ht="11.25" customHeight="1" x14ac:dyDescent="0.2">
      <c r="A1100" s="14">
        <v>21</v>
      </c>
      <c r="B1100" s="15">
        <v>64683</v>
      </c>
      <c r="C1100" s="37" t="s">
        <v>736</v>
      </c>
      <c r="D1100" s="17">
        <v>1</v>
      </c>
      <c r="E1100" s="18" t="s">
        <v>737</v>
      </c>
      <c r="F1100" s="25" t="s">
        <v>2207</v>
      </c>
      <c r="G1100" s="26" t="s">
        <v>738</v>
      </c>
      <c r="H1100" s="7"/>
      <c r="I1100" s="8"/>
      <c r="J1100" s="8"/>
      <c r="K1100" s="8"/>
      <c r="M1100" s="8"/>
    </row>
    <row r="1101" spans="1:13" s="9" customFormat="1" ht="11.25" customHeight="1" x14ac:dyDescent="0.2">
      <c r="A1101" s="14">
        <v>1</v>
      </c>
      <c r="B1101" s="15">
        <v>64107</v>
      </c>
      <c r="C1101" s="37" t="s">
        <v>121</v>
      </c>
      <c r="D1101" s="15">
        <v>1</v>
      </c>
      <c r="E1101" s="80" t="s">
        <v>119</v>
      </c>
      <c r="F1101" s="25" t="s">
        <v>2207</v>
      </c>
      <c r="G1101" s="26" t="s">
        <v>120</v>
      </c>
      <c r="H1101" s="7"/>
      <c r="I1101" s="8"/>
      <c r="J1101" s="8"/>
      <c r="K1101" s="8"/>
      <c r="M1101" s="8"/>
    </row>
    <row r="1102" spans="1:13" s="9" customFormat="1" ht="11.25" customHeight="1" x14ac:dyDescent="0.2">
      <c r="A1102" s="14">
        <v>7</v>
      </c>
      <c r="B1102" s="15">
        <v>64287</v>
      </c>
      <c r="C1102" s="37" t="s">
        <v>427</v>
      </c>
      <c r="D1102" s="15">
        <v>1</v>
      </c>
      <c r="E1102" s="18" t="s">
        <v>426</v>
      </c>
      <c r="F1102" s="25" t="s">
        <v>2207</v>
      </c>
      <c r="G1102" s="26" t="s">
        <v>110</v>
      </c>
      <c r="H1102" s="7"/>
      <c r="I1102" s="8"/>
      <c r="J1102" s="8"/>
      <c r="K1102" s="8"/>
      <c r="M1102" s="8"/>
    </row>
    <row r="1103" spans="1:13" s="9" customFormat="1" ht="11.25" customHeight="1" x14ac:dyDescent="0.2">
      <c r="A1103" s="14">
        <v>12</v>
      </c>
      <c r="B1103" s="15">
        <v>64420</v>
      </c>
      <c r="C1103" s="37" t="s">
        <v>427</v>
      </c>
      <c r="D1103" s="15">
        <v>1</v>
      </c>
      <c r="E1103" s="18" t="s">
        <v>540</v>
      </c>
      <c r="F1103" s="25" t="s">
        <v>2207</v>
      </c>
      <c r="G1103" s="26" t="s">
        <v>91</v>
      </c>
      <c r="H1103" s="7"/>
      <c r="I1103" s="8"/>
      <c r="J1103" s="8"/>
      <c r="K1103" s="8"/>
      <c r="M1103" s="8"/>
    </row>
    <row r="1104" spans="1:13" s="9" customFormat="1" ht="10.199999999999999" x14ac:dyDescent="0.2">
      <c r="A1104" s="14">
        <v>14</v>
      </c>
      <c r="B1104" s="15">
        <v>64487</v>
      </c>
      <c r="C1104" s="37" t="s">
        <v>427</v>
      </c>
      <c r="D1104" s="17">
        <v>1</v>
      </c>
      <c r="E1104" s="80" t="s">
        <v>596</v>
      </c>
      <c r="F1104" s="25" t="s">
        <v>2207</v>
      </c>
      <c r="G1104" s="26" t="s">
        <v>110</v>
      </c>
      <c r="H1104" s="7"/>
      <c r="I1104" s="8"/>
      <c r="J1104" s="8"/>
      <c r="K1104" s="8"/>
      <c r="M1104" s="8"/>
    </row>
    <row r="1105" spans="1:13" s="9" customFormat="1" ht="10.199999999999999" x14ac:dyDescent="0.2">
      <c r="A1105" s="14">
        <v>21</v>
      </c>
      <c r="B1105" s="15">
        <v>64661</v>
      </c>
      <c r="C1105" s="37" t="s">
        <v>427</v>
      </c>
      <c r="D1105" s="17">
        <v>1</v>
      </c>
      <c r="E1105" s="18" t="s">
        <v>333</v>
      </c>
      <c r="F1105" s="25" t="s">
        <v>2207</v>
      </c>
      <c r="G1105" s="26" t="s">
        <v>102</v>
      </c>
      <c r="H1105" s="7"/>
      <c r="I1105" s="8"/>
      <c r="J1105" s="8"/>
      <c r="K1105" s="8"/>
      <c r="M1105" s="8"/>
    </row>
    <row r="1106" spans="1:13" s="9" customFormat="1" ht="10.199999999999999" x14ac:dyDescent="0.2">
      <c r="A1106" s="14">
        <v>21</v>
      </c>
      <c r="B1106" s="15">
        <v>64686</v>
      </c>
      <c r="C1106" s="37" t="s">
        <v>741</v>
      </c>
      <c r="D1106" s="17">
        <v>2</v>
      </c>
      <c r="E1106" s="18" t="s">
        <v>739</v>
      </c>
      <c r="F1106" s="25" t="s">
        <v>2207</v>
      </c>
      <c r="G1106" s="26" t="s">
        <v>110</v>
      </c>
      <c r="H1106" s="7"/>
      <c r="I1106" s="8"/>
      <c r="J1106" s="8"/>
      <c r="K1106" s="8"/>
      <c r="M1106" s="8"/>
    </row>
    <row r="1107" spans="1:13" s="9" customFormat="1" ht="10.199999999999999" x14ac:dyDescent="0.2">
      <c r="A1107" s="14">
        <v>13</v>
      </c>
      <c r="B1107" s="15">
        <v>64462</v>
      </c>
      <c r="C1107" s="37" t="s">
        <v>576</v>
      </c>
      <c r="D1107" s="17">
        <v>1</v>
      </c>
      <c r="E1107" s="18" t="s">
        <v>237</v>
      </c>
      <c r="F1107" s="25" t="s">
        <v>2207</v>
      </c>
      <c r="G1107" s="26" t="s">
        <v>102</v>
      </c>
      <c r="H1107" s="7"/>
      <c r="I1107" s="8"/>
      <c r="J1107" s="8"/>
      <c r="K1107" s="8"/>
      <c r="M1107" s="8"/>
    </row>
    <row r="1108" spans="1:13" s="9" customFormat="1" ht="10.199999999999999" x14ac:dyDescent="0.2">
      <c r="A1108" s="14">
        <v>24</v>
      </c>
      <c r="B1108" s="15">
        <v>64755</v>
      </c>
      <c r="C1108" s="37" t="s">
        <v>576</v>
      </c>
      <c r="D1108" s="17">
        <v>1</v>
      </c>
      <c r="E1108" s="18" t="s">
        <v>286</v>
      </c>
      <c r="F1108" s="25" t="s">
        <v>2207</v>
      </c>
      <c r="G1108" s="26" t="s">
        <v>107</v>
      </c>
      <c r="H1108" s="7"/>
      <c r="I1108" s="8"/>
      <c r="J1108" s="8"/>
      <c r="K1108" s="8"/>
      <c r="M1108" s="8"/>
    </row>
    <row r="1109" spans="1:13" s="9" customFormat="1" ht="10.199999999999999" x14ac:dyDescent="0.2">
      <c r="A1109" s="14">
        <v>27</v>
      </c>
      <c r="B1109" s="15">
        <v>64839</v>
      </c>
      <c r="C1109" s="16" t="s">
        <v>576</v>
      </c>
      <c r="D1109" s="17">
        <v>1</v>
      </c>
      <c r="E1109" s="18" t="s">
        <v>596</v>
      </c>
      <c r="F1109" s="25" t="s">
        <v>2207</v>
      </c>
      <c r="G1109" s="26" t="s">
        <v>91</v>
      </c>
      <c r="H1109" s="7"/>
      <c r="I1109" s="8"/>
      <c r="J1109" s="8"/>
      <c r="K1109" s="8"/>
      <c r="M1109" s="8"/>
    </row>
    <row r="1110" spans="1:13" s="9" customFormat="1" ht="10.199999999999999" x14ac:dyDescent="0.2">
      <c r="A1110" s="14">
        <v>5</v>
      </c>
      <c r="B1110" s="15">
        <v>64235</v>
      </c>
      <c r="C1110" s="37" t="s">
        <v>343</v>
      </c>
      <c r="D1110" s="15">
        <v>1</v>
      </c>
      <c r="E1110" s="18" t="s">
        <v>342</v>
      </c>
      <c r="F1110" s="25" t="s">
        <v>2207</v>
      </c>
      <c r="G1110" s="26" t="s">
        <v>110</v>
      </c>
      <c r="H1110" s="7"/>
      <c r="I1110" s="8"/>
      <c r="J1110" s="8"/>
      <c r="K1110" s="8"/>
      <c r="M1110" s="8"/>
    </row>
    <row r="1111" spans="1:13" s="9" customFormat="1" ht="10.199999999999999" x14ac:dyDescent="0.2">
      <c r="A1111" s="14">
        <v>7</v>
      </c>
      <c r="B1111" s="15">
        <v>64287</v>
      </c>
      <c r="C1111" s="37" t="s">
        <v>343</v>
      </c>
      <c r="D1111" s="15">
        <v>1</v>
      </c>
      <c r="E1111" s="18" t="s">
        <v>426</v>
      </c>
      <c r="F1111" s="25" t="s">
        <v>2207</v>
      </c>
      <c r="G1111" s="26" t="s">
        <v>110</v>
      </c>
      <c r="H1111" s="7"/>
      <c r="I1111" s="8"/>
      <c r="J1111" s="8"/>
      <c r="K1111" s="8"/>
      <c r="M1111" s="8"/>
    </row>
    <row r="1112" spans="1:13" s="9" customFormat="1" ht="10.199999999999999" x14ac:dyDescent="0.2">
      <c r="A1112" s="14">
        <v>10</v>
      </c>
      <c r="B1112" s="15">
        <v>64371</v>
      </c>
      <c r="C1112" s="37" t="s">
        <v>343</v>
      </c>
      <c r="D1112" s="15">
        <v>1</v>
      </c>
      <c r="E1112" s="18" t="s">
        <v>498</v>
      </c>
      <c r="F1112" s="25" t="s">
        <v>2207</v>
      </c>
      <c r="G1112" s="26" t="s">
        <v>102</v>
      </c>
      <c r="H1112" s="7"/>
      <c r="I1112" s="8"/>
      <c r="J1112" s="8"/>
      <c r="K1112" s="8"/>
      <c r="M1112" s="8"/>
    </row>
    <row r="1113" spans="1:13" s="9" customFormat="1" ht="10.199999999999999" x14ac:dyDescent="0.2">
      <c r="A1113" s="14">
        <v>11</v>
      </c>
      <c r="B1113" s="15">
        <v>64404</v>
      </c>
      <c r="C1113" s="16" t="s">
        <v>343</v>
      </c>
      <c r="D1113" s="15">
        <v>1</v>
      </c>
      <c r="E1113" s="18" t="s">
        <v>373</v>
      </c>
      <c r="F1113" s="25" t="s">
        <v>2207</v>
      </c>
      <c r="G1113" s="20" t="s">
        <v>110</v>
      </c>
      <c r="H1113" s="7"/>
      <c r="I1113" s="8"/>
      <c r="J1113" s="8"/>
      <c r="K1113" s="8"/>
      <c r="M1113" s="8"/>
    </row>
    <row r="1114" spans="1:13" s="9" customFormat="1" ht="10.199999999999999" x14ac:dyDescent="0.2">
      <c r="A1114" s="14">
        <v>12</v>
      </c>
      <c r="B1114" s="15">
        <v>64420</v>
      </c>
      <c r="C1114" s="37" t="s">
        <v>343</v>
      </c>
      <c r="D1114" s="15">
        <v>1</v>
      </c>
      <c r="E1114" s="18" t="s">
        <v>540</v>
      </c>
      <c r="F1114" s="25" t="s">
        <v>2207</v>
      </c>
      <c r="G1114" s="20" t="s">
        <v>91</v>
      </c>
      <c r="H1114" s="7"/>
      <c r="I1114" s="8"/>
      <c r="J1114" s="8"/>
      <c r="K1114" s="8"/>
      <c r="M1114" s="8"/>
    </row>
    <row r="1115" spans="1:13" s="9" customFormat="1" ht="10.199999999999999" x14ac:dyDescent="0.2">
      <c r="A1115" s="14">
        <v>8</v>
      </c>
      <c r="B1115" s="15">
        <v>64322</v>
      </c>
      <c r="C1115" s="37" t="s">
        <v>451</v>
      </c>
      <c r="D1115" s="15">
        <v>1</v>
      </c>
      <c r="E1115" s="18" t="s">
        <v>449</v>
      </c>
      <c r="F1115" s="25" t="s">
        <v>2207</v>
      </c>
      <c r="G1115" s="20" t="s">
        <v>110</v>
      </c>
      <c r="H1115" s="7"/>
      <c r="I1115" s="8"/>
      <c r="J1115" s="8"/>
      <c r="K1115" s="8"/>
      <c r="M1115" s="8"/>
    </row>
    <row r="1116" spans="1:13" s="9" customFormat="1" ht="10.199999999999999" x14ac:dyDescent="0.2">
      <c r="A1116" s="14">
        <v>13</v>
      </c>
      <c r="B1116" s="15">
        <v>64462</v>
      </c>
      <c r="C1116" s="37" t="s">
        <v>451</v>
      </c>
      <c r="D1116" s="17">
        <v>1</v>
      </c>
      <c r="E1116" s="18" t="s">
        <v>237</v>
      </c>
      <c r="F1116" s="25" t="s">
        <v>2207</v>
      </c>
      <c r="G1116" s="20" t="s">
        <v>102</v>
      </c>
      <c r="H1116" s="7"/>
      <c r="I1116" s="8"/>
      <c r="J1116" s="8"/>
      <c r="K1116" s="8"/>
      <c r="M1116" s="8"/>
    </row>
    <row r="1117" spans="1:13" s="9" customFormat="1" ht="10.199999999999999" x14ac:dyDescent="0.2">
      <c r="A1117" s="14">
        <v>27</v>
      </c>
      <c r="B1117" s="15">
        <v>64839</v>
      </c>
      <c r="C1117" s="16" t="s">
        <v>451</v>
      </c>
      <c r="D1117" s="17">
        <v>1</v>
      </c>
      <c r="E1117" s="18" t="s">
        <v>596</v>
      </c>
      <c r="F1117" s="25" t="s">
        <v>2207</v>
      </c>
      <c r="G1117" s="20" t="s">
        <v>91</v>
      </c>
      <c r="H1117" s="7"/>
      <c r="I1117" s="8"/>
      <c r="J1117" s="8"/>
      <c r="K1117" s="8"/>
      <c r="M1117" s="8"/>
    </row>
    <row r="1118" spans="1:13" s="9" customFormat="1" ht="10.199999999999999" x14ac:dyDescent="0.2">
      <c r="A1118" s="14">
        <v>21</v>
      </c>
      <c r="B1118" s="15">
        <v>64661</v>
      </c>
      <c r="C1118" s="37" t="s">
        <v>720</v>
      </c>
      <c r="D1118" s="17">
        <v>1</v>
      </c>
      <c r="E1118" s="18" t="s">
        <v>333</v>
      </c>
      <c r="F1118" s="25" t="s">
        <v>2207</v>
      </c>
      <c r="G1118" s="20" t="s">
        <v>102</v>
      </c>
      <c r="H1118" s="7"/>
      <c r="I1118" s="8"/>
      <c r="J1118" s="8"/>
      <c r="K1118" s="8"/>
      <c r="M1118" s="8"/>
    </row>
    <row r="1119" spans="1:13" s="9" customFormat="1" ht="10.199999999999999" x14ac:dyDescent="0.2">
      <c r="A1119" s="14">
        <v>19</v>
      </c>
      <c r="B1119" s="15">
        <v>64629</v>
      </c>
      <c r="C1119" s="37" t="s">
        <v>704</v>
      </c>
      <c r="D1119" s="17">
        <v>2</v>
      </c>
      <c r="E1119" s="18" t="s">
        <v>702</v>
      </c>
      <c r="F1119" s="25" t="s">
        <v>2207</v>
      </c>
      <c r="G1119" s="20" t="s">
        <v>102</v>
      </c>
      <c r="H1119" s="7"/>
      <c r="I1119" s="8"/>
      <c r="J1119" s="8"/>
      <c r="K1119" s="8"/>
      <c r="M1119" s="8"/>
    </row>
    <row r="1120" spans="1:13" s="9" customFormat="1" ht="10.199999999999999" x14ac:dyDescent="0.2">
      <c r="A1120" s="14">
        <v>23</v>
      </c>
      <c r="B1120" s="15">
        <v>64742</v>
      </c>
      <c r="C1120" s="37" t="s">
        <v>788</v>
      </c>
      <c r="D1120" s="17">
        <v>1</v>
      </c>
      <c r="E1120" s="18" t="s">
        <v>178</v>
      </c>
      <c r="F1120" s="25" t="s">
        <v>2207</v>
      </c>
      <c r="G1120" s="20" t="s">
        <v>110</v>
      </c>
      <c r="H1120" s="7"/>
      <c r="I1120" s="8"/>
      <c r="J1120" s="8"/>
      <c r="K1120" s="8"/>
      <c r="M1120" s="8"/>
    </row>
    <row r="1121" spans="1:13" s="9" customFormat="1" ht="10.199999999999999" x14ac:dyDescent="0.2">
      <c r="A1121" s="14">
        <v>25</v>
      </c>
      <c r="B1121" s="15">
        <v>64794</v>
      </c>
      <c r="C1121" s="37" t="s">
        <v>829</v>
      </c>
      <c r="D1121" s="17">
        <v>1</v>
      </c>
      <c r="E1121" s="18" t="s">
        <v>172</v>
      </c>
      <c r="F1121" s="19" t="s">
        <v>2211</v>
      </c>
      <c r="G1121" s="20" t="s">
        <v>199</v>
      </c>
      <c r="H1121" s="7"/>
      <c r="I1121" s="8"/>
      <c r="J1121" s="8"/>
      <c r="K1121" s="8"/>
      <c r="M1121" s="8"/>
    </row>
    <row r="1122" spans="1:13" s="9" customFormat="1" ht="10.199999999999999" x14ac:dyDescent="0.2">
      <c r="A1122" s="14">
        <v>26</v>
      </c>
      <c r="B1122" s="15">
        <v>64822</v>
      </c>
      <c r="C1122" s="16" t="s">
        <v>829</v>
      </c>
      <c r="D1122" s="17">
        <v>1</v>
      </c>
      <c r="E1122" s="18" t="s">
        <v>227</v>
      </c>
      <c r="F1122" s="19" t="s">
        <v>2211</v>
      </c>
      <c r="G1122" s="20" t="s">
        <v>740</v>
      </c>
      <c r="H1122" s="7"/>
      <c r="I1122" s="8"/>
      <c r="J1122" s="8"/>
      <c r="K1122" s="8"/>
      <c r="M1122" s="8"/>
    </row>
    <row r="1123" spans="1:13" s="9" customFormat="1" ht="10.199999999999999" x14ac:dyDescent="0.2">
      <c r="A1123" s="14">
        <v>5</v>
      </c>
      <c r="B1123" s="15">
        <v>64211</v>
      </c>
      <c r="C1123" s="37" t="s">
        <v>304</v>
      </c>
      <c r="D1123" s="15">
        <v>6</v>
      </c>
      <c r="E1123" s="80" t="s">
        <v>194</v>
      </c>
      <c r="F1123" s="81" t="s">
        <v>2208</v>
      </c>
      <c r="G1123" s="20" t="s">
        <v>214</v>
      </c>
      <c r="H1123" s="7"/>
      <c r="I1123" s="8"/>
      <c r="J1123" s="8"/>
      <c r="K1123" s="8"/>
      <c r="M1123" s="8"/>
    </row>
    <row r="1124" spans="1:13" s="9" customFormat="1" ht="10.199999999999999" x14ac:dyDescent="0.2">
      <c r="A1124" s="14">
        <v>16</v>
      </c>
      <c r="B1124" s="15">
        <v>64543</v>
      </c>
      <c r="C1124" s="16" t="s">
        <v>631</v>
      </c>
      <c r="D1124" s="17">
        <v>3</v>
      </c>
      <c r="E1124" s="80" t="s">
        <v>626</v>
      </c>
      <c r="F1124" s="81" t="s">
        <v>2208</v>
      </c>
      <c r="G1124" s="20" t="s">
        <v>105</v>
      </c>
      <c r="H1124" s="7"/>
      <c r="I1124" s="8"/>
      <c r="J1124" s="8"/>
      <c r="K1124" s="8"/>
      <c r="M1124" s="8"/>
    </row>
    <row r="1125" spans="1:13" s="9" customFormat="1" ht="10.199999999999999" x14ac:dyDescent="0.2">
      <c r="A1125" s="14">
        <v>4</v>
      </c>
      <c r="B1125" s="15">
        <v>64176</v>
      </c>
      <c r="C1125" s="16" t="s">
        <v>262</v>
      </c>
      <c r="D1125" s="15">
        <v>3</v>
      </c>
      <c r="E1125" s="18" t="s">
        <v>263</v>
      </c>
      <c r="F1125" s="81" t="s">
        <v>2208</v>
      </c>
      <c r="G1125" s="20" t="s">
        <v>105</v>
      </c>
      <c r="H1125" s="7"/>
      <c r="I1125" s="8"/>
      <c r="J1125" s="8"/>
      <c r="K1125" s="8"/>
      <c r="M1125" s="8"/>
    </row>
    <row r="1126" spans="1:13" s="9" customFormat="1" ht="10.199999999999999" x14ac:dyDescent="0.2">
      <c r="A1126" s="14">
        <v>8</v>
      </c>
      <c r="B1126" s="15">
        <v>64312</v>
      </c>
      <c r="C1126" s="37" t="s">
        <v>442</v>
      </c>
      <c r="D1126" s="15">
        <v>1</v>
      </c>
      <c r="E1126" s="18" t="s">
        <v>436</v>
      </c>
      <c r="F1126" s="19" t="s">
        <v>2207</v>
      </c>
      <c r="G1126" s="20" t="s">
        <v>151</v>
      </c>
      <c r="H1126" s="7"/>
      <c r="I1126" s="8"/>
      <c r="J1126" s="8"/>
      <c r="K1126" s="8"/>
      <c r="M1126" s="8"/>
    </row>
    <row r="1127" spans="1:13" s="9" customFormat="1" ht="10.199999999999999" x14ac:dyDescent="0.2">
      <c r="A1127" s="14">
        <v>11</v>
      </c>
      <c r="B1127" s="15">
        <v>64401</v>
      </c>
      <c r="C1127" s="37" t="s">
        <v>442</v>
      </c>
      <c r="D1127" s="15">
        <v>1</v>
      </c>
      <c r="E1127" s="18" t="s">
        <v>104</v>
      </c>
      <c r="F1127" s="19" t="s">
        <v>2207</v>
      </c>
      <c r="G1127" s="20" t="s">
        <v>105</v>
      </c>
      <c r="H1127" s="7"/>
      <c r="I1127" s="8"/>
      <c r="J1127" s="8"/>
      <c r="K1127" s="8"/>
      <c r="M1127" s="8"/>
    </row>
    <row r="1128" spans="1:13" s="9" customFormat="1" ht="10.199999999999999" x14ac:dyDescent="0.2">
      <c r="A1128" s="14">
        <v>23</v>
      </c>
      <c r="B1128" s="15">
        <v>64736</v>
      </c>
      <c r="C1128" s="37" t="s">
        <v>442</v>
      </c>
      <c r="D1128" s="17">
        <v>1</v>
      </c>
      <c r="E1128" s="18" t="s">
        <v>178</v>
      </c>
      <c r="F1128" s="19" t="s">
        <v>2208</v>
      </c>
      <c r="G1128" s="20" t="s">
        <v>157</v>
      </c>
      <c r="H1128" s="7"/>
      <c r="I1128" s="8"/>
      <c r="J1128" s="8"/>
      <c r="K1128" s="8"/>
      <c r="M1128" s="8"/>
    </row>
    <row r="1129" spans="1:13" s="9" customFormat="1" ht="10.199999999999999" x14ac:dyDescent="0.2">
      <c r="A1129" s="14">
        <v>2</v>
      </c>
      <c r="B1129" s="15">
        <v>64136</v>
      </c>
      <c r="C1129" s="37" t="s">
        <v>187</v>
      </c>
      <c r="D1129" s="15">
        <v>2</v>
      </c>
      <c r="E1129" s="80" t="s">
        <v>188</v>
      </c>
      <c r="F1129" s="19" t="s">
        <v>2208</v>
      </c>
      <c r="G1129" s="20" t="s">
        <v>189</v>
      </c>
      <c r="H1129" s="7"/>
      <c r="I1129" s="8"/>
      <c r="J1129" s="8"/>
      <c r="K1129" s="8"/>
      <c r="M1129" s="8"/>
    </row>
    <row r="1130" spans="1:13" s="9" customFormat="1" ht="10.199999999999999" x14ac:dyDescent="0.2">
      <c r="A1130" s="14">
        <v>24</v>
      </c>
      <c r="B1130" s="15">
        <v>64749</v>
      </c>
      <c r="C1130" s="37" t="s">
        <v>187</v>
      </c>
      <c r="D1130" s="17">
        <v>1</v>
      </c>
      <c r="E1130" s="18" t="s">
        <v>792</v>
      </c>
      <c r="F1130" s="19" t="s">
        <v>2208</v>
      </c>
      <c r="G1130" s="20" t="s">
        <v>105</v>
      </c>
      <c r="H1130" s="7"/>
      <c r="I1130" s="8"/>
      <c r="J1130" s="8"/>
      <c r="K1130" s="8"/>
      <c r="M1130" s="8"/>
    </row>
    <row r="1131" spans="1:13" s="9" customFormat="1" ht="10.199999999999999" x14ac:dyDescent="0.2">
      <c r="A1131" s="14">
        <v>14</v>
      </c>
      <c r="B1131" s="15">
        <v>64472</v>
      </c>
      <c r="C1131" s="37" t="s">
        <v>586</v>
      </c>
      <c r="D1131" s="17">
        <v>2</v>
      </c>
      <c r="E1131" s="80" t="s">
        <v>263</v>
      </c>
      <c r="F1131" s="19" t="s">
        <v>2208</v>
      </c>
      <c r="G1131" s="20" t="s">
        <v>94</v>
      </c>
      <c r="H1131" s="7"/>
      <c r="I1131" s="8"/>
      <c r="J1131" s="8"/>
      <c r="K1131" s="8"/>
      <c r="M1131" s="8"/>
    </row>
    <row r="1132" spans="1:13" s="9" customFormat="1" ht="10.199999999999999" x14ac:dyDescent="0.2">
      <c r="A1132" s="14">
        <v>16</v>
      </c>
      <c r="B1132" s="15">
        <v>64544</v>
      </c>
      <c r="C1132" s="16" t="s">
        <v>586</v>
      </c>
      <c r="D1132" s="17">
        <v>1</v>
      </c>
      <c r="E1132" s="80" t="s">
        <v>255</v>
      </c>
      <c r="F1132" s="19" t="s">
        <v>2208</v>
      </c>
      <c r="G1132" s="20" t="s">
        <v>105</v>
      </c>
      <c r="H1132" s="7"/>
      <c r="I1132" s="8"/>
      <c r="J1132" s="8"/>
      <c r="K1132" s="8"/>
      <c r="M1132" s="8"/>
    </row>
    <row r="1133" spans="1:13" s="9" customFormat="1" ht="10.199999999999999" x14ac:dyDescent="0.2">
      <c r="A1133" s="14">
        <v>4</v>
      </c>
      <c r="B1133" s="15">
        <v>64175</v>
      </c>
      <c r="C1133" s="16" t="s">
        <v>261</v>
      </c>
      <c r="D1133" s="15">
        <v>1</v>
      </c>
      <c r="E1133" s="18" t="s">
        <v>255</v>
      </c>
      <c r="F1133" s="19" t="s">
        <v>2208</v>
      </c>
      <c r="G1133" s="20" t="s">
        <v>105</v>
      </c>
      <c r="H1133" s="7"/>
      <c r="I1133" s="8"/>
      <c r="J1133" s="8"/>
      <c r="K1133" s="8"/>
      <c r="M1133" s="8"/>
    </row>
    <row r="1134" spans="1:13" s="9" customFormat="1" ht="10.199999999999999" x14ac:dyDescent="0.2">
      <c r="A1134" s="14">
        <v>20</v>
      </c>
      <c r="B1134" s="15">
        <v>64657</v>
      </c>
      <c r="C1134" s="37" t="s">
        <v>715</v>
      </c>
      <c r="D1134" s="17">
        <v>1</v>
      </c>
      <c r="E1134" s="18" t="s">
        <v>423</v>
      </c>
      <c r="F1134" s="19" t="s">
        <v>2208</v>
      </c>
      <c r="G1134" s="20" t="s">
        <v>105</v>
      </c>
      <c r="H1134" s="7"/>
      <c r="I1134" s="8"/>
      <c r="J1134" s="8"/>
      <c r="K1134" s="8"/>
      <c r="M1134" s="8"/>
    </row>
    <row r="1135" spans="1:13" s="9" customFormat="1" ht="10.199999999999999" x14ac:dyDescent="0.2">
      <c r="A1135" s="14">
        <v>20</v>
      </c>
      <c r="B1135" s="15">
        <v>64648</v>
      </c>
      <c r="C1135" s="37" t="s">
        <v>715</v>
      </c>
      <c r="D1135" s="17">
        <v>1</v>
      </c>
      <c r="E1135" s="18" t="s">
        <v>471</v>
      </c>
      <c r="F1135" s="19" t="s">
        <v>2208</v>
      </c>
      <c r="G1135" s="20" t="s">
        <v>88</v>
      </c>
      <c r="H1135" s="7"/>
      <c r="I1135" s="8"/>
      <c r="J1135" s="8"/>
      <c r="K1135" s="8"/>
      <c r="M1135" s="8"/>
    </row>
    <row r="1136" spans="1:13" s="9" customFormat="1" ht="10.199999999999999" x14ac:dyDescent="0.2">
      <c r="A1136" s="14">
        <v>24</v>
      </c>
      <c r="B1136" s="15">
        <v>64767</v>
      </c>
      <c r="C1136" s="37" t="s">
        <v>715</v>
      </c>
      <c r="D1136" s="17">
        <v>1</v>
      </c>
      <c r="E1136" s="18" t="s">
        <v>782</v>
      </c>
      <c r="F1136" s="19" t="s">
        <v>2208</v>
      </c>
      <c r="G1136" s="20" t="s">
        <v>94</v>
      </c>
      <c r="H1136" s="7"/>
      <c r="I1136" s="8"/>
      <c r="J1136" s="8"/>
      <c r="K1136" s="8"/>
      <c r="M1136" s="8"/>
    </row>
    <row r="1137" spans="1:13" s="9" customFormat="1" ht="10.199999999999999" x14ac:dyDescent="0.2">
      <c r="A1137" s="14">
        <v>2</v>
      </c>
      <c r="B1137" s="15">
        <v>64147</v>
      </c>
      <c r="C1137" s="37" t="s">
        <v>210</v>
      </c>
      <c r="D1137" s="15">
        <v>1</v>
      </c>
      <c r="E1137" s="80" t="s">
        <v>178</v>
      </c>
      <c r="F1137" s="19" t="s">
        <v>2208</v>
      </c>
      <c r="G1137" s="20" t="s">
        <v>168</v>
      </c>
      <c r="H1137" s="7"/>
      <c r="I1137" s="8"/>
      <c r="J1137" s="8"/>
      <c r="K1137" s="8"/>
      <c r="M1137" s="8"/>
    </row>
    <row r="1138" spans="1:13" s="9" customFormat="1" ht="10.199999999999999" x14ac:dyDescent="0.2">
      <c r="A1138" s="14">
        <v>13</v>
      </c>
      <c r="B1138" s="15">
        <v>64452</v>
      </c>
      <c r="C1138" s="37" t="s">
        <v>569</v>
      </c>
      <c r="D1138" s="17">
        <v>1</v>
      </c>
      <c r="E1138" s="18" t="s">
        <v>263</v>
      </c>
      <c r="F1138" s="19" t="s">
        <v>2208</v>
      </c>
      <c r="G1138" s="20" t="s">
        <v>214</v>
      </c>
      <c r="H1138" s="7"/>
      <c r="I1138" s="8"/>
      <c r="J1138" s="8"/>
      <c r="K1138" s="8"/>
      <c r="M1138" s="8"/>
    </row>
    <row r="1139" spans="1:13" s="9" customFormat="1" ht="10.199999999999999" x14ac:dyDescent="0.2">
      <c r="A1139" s="14">
        <v>21</v>
      </c>
      <c r="B1139" s="15">
        <v>64664</v>
      </c>
      <c r="C1139" s="37" t="s">
        <v>723</v>
      </c>
      <c r="D1139" s="17">
        <v>1</v>
      </c>
      <c r="E1139" s="18" t="s">
        <v>721</v>
      </c>
      <c r="F1139" s="19" t="s">
        <v>2208</v>
      </c>
      <c r="G1139" s="20" t="s">
        <v>105</v>
      </c>
      <c r="H1139" s="7"/>
      <c r="I1139" s="8"/>
      <c r="J1139" s="8"/>
      <c r="K1139" s="8"/>
      <c r="M1139" s="8"/>
    </row>
    <row r="1140" spans="1:13" s="9" customFormat="1" ht="10.199999999999999" x14ac:dyDescent="0.2">
      <c r="A1140" s="14">
        <v>30</v>
      </c>
      <c r="B1140" s="15">
        <v>64939</v>
      </c>
      <c r="C1140" s="16" t="s">
        <v>906</v>
      </c>
      <c r="D1140" s="17">
        <v>1</v>
      </c>
      <c r="E1140" s="18" t="s">
        <v>907</v>
      </c>
      <c r="F1140" s="19" t="s">
        <v>2208</v>
      </c>
      <c r="G1140" s="20" t="s">
        <v>908</v>
      </c>
      <c r="H1140" s="7"/>
      <c r="I1140" s="8"/>
      <c r="J1140" s="8"/>
      <c r="K1140" s="8"/>
      <c r="M1140" s="8"/>
    </row>
    <row r="1141" spans="1:13" s="9" customFormat="1" ht="10.199999999999999" x14ac:dyDescent="0.2">
      <c r="A1141" s="14">
        <v>16</v>
      </c>
      <c r="B1141" s="15">
        <v>64545</v>
      </c>
      <c r="C1141" s="37" t="s">
        <v>632</v>
      </c>
      <c r="D1141" s="17">
        <v>3</v>
      </c>
      <c r="E1141" s="80" t="s">
        <v>510</v>
      </c>
      <c r="F1141" s="81" t="s">
        <v>2210</v>
      </c>
      <c r="G1141" s="20" t="s">
        <v>214</v>
      </c>
      <c r="H1141" s="7"/>
      <c r="I1141" s="8"/>
      <c r="J1141" s="8"/>
      <c r="K1141" s="8"/>
      <c r="M1141" s="8"/>
    </row>
    <row r="1142" spans="1:13" s="9" customFormat="1" ht="10.199999999999999" x14ac:dyDescent="0.2">
      <c r="A1142" s="14">
        <v>8</v>
      </c>
      <c r="B1142" s="15">
        <v>64310</v>
      </c>
      <c r="C1142" s="37" t="s">
        <v>438</v>
      </c>
      <c r="D1142" s="15">
        <v>1</v>
      </c>
      <c r="E1142" s="18" t="s">
        <v>437</v>
      </c>
      <c r="F1142" s="19" t="s">
        <v>2215</v>
      </c>
      <c r="G1142" s="20" t="s">
        <v>170</v>
      </c>
      <c r="H1142" s="7"/>
      <c r="I1142" s="8"/>
      <c r="J1142" s="8"/>
      <c r="K1142" s="8"/>
      <c r="M1142" s="8"/>
    </row>
    <row r="1143" spans="1:13" s="9" customFormat="1" ht="10.199999999999999" x14ac:dyDescent="0.2">
      <c r="A1143" s="14">
        <v>9</v>
      </c>
      <c r="B1143" s="15">
        <v>64323</v>
      </c>
      <c r="C1143" s="37" t="s">
        <v>438</v>
      </c>
      <c r="D1143" s="15">
        <v>4</v>
      </c>
      <c r="E1143" s="18" t="s">
        <v>288</v>
      </c>
      <c r="F1143" s="19" t="s">
        <v>2215</v>
      </c>
      <c r="G1143" s="20" t="s">
        <v>145</v>
      </c>
      <c r="H1143" s="7"/>
      <c r="I1143" s="8"/>
      <c r="J1143" s="8"/>
      <c r="K1143" s="8"/>
      <c r="M1143" s="8"/>
    </row>
    <row r="1144" spans="1:13" s="9" customFormat="1" ht="10.199999999999999" x14ac:dyDescent="0.2">
      <c r="A1144" s="14">
        <v>9</v>
      </c>
      <c r="B1144" s="15">
        <v>64330</v>
      </c>
      <c r="C1144" s="37" t="s">
        <v>438</v>
      </c>
      <c r="D1144" s="15">
        <v>2</v>
      </c>
      <c r="E1144" s="18" t="s">
        <v>288</v>
      </c>
      <c r="F1144" s="19" t="s">
        <v>2215</v>
      </c>
      <c r="G1144" s="20" t="s">
        <v>163</v>
      </c>
      <c r="H1144" s="7"/>
      <c r="I1144" s="8"/>
      <c r="J1144" s="8"/>
      <c r="K1144" s="8"/>
      <c r="M1144" s="8"/>
    </row>
    <row r="1145" spans="1:13" s="9" customFormat="1" ht="10.199999999999999" x14ac:dyDescent="0.2">
      <c r="A1145" s="14">
        <v>10</v>
      </c>
      <c r="B1145" s="15">
        <v>64341</v>
      </c>
      <c r="C1145" s="37" t="s">
        <v>438</v>
      </c>
      <c r="D1145" s="15">
        <v>1</v>
      </c>
      <c r="E1145" s="18" t="s">
        <v>469</v>
      </c>
      <c r="F1145" s="19" t="s">
        <v>2215</v>
      </c>
      <c r="G1145" s="20" t="s">
        <v>145</v>
      </c>
      <c r="H1145" s="7"/>
      <c r="I1145" s="8"/>
      <c r="J1145" s="8"/>
      <c r="K1145" s="8"/>
      <c r="M1145" s="8"/>
    </row>
    <row r="1146" spans="1:13" s="9" customFormat="1" ht="10.199999999999999" x14ac:dyDescent="0.2">
      <c r="A1146" s="14">
        <v>18</v>
      </c>
      <c r="B1146" s="15">
        <v>64586</v>
      </c>
      <c r="C1146" s="37" t="s">
        <v>438</v>
      </c>
      <c r="D1146" s="17">
        <v>1</v>
      </c>
      <c r="E1146" s="18" t="s">
        <v>216</v>
      </c>
      <c r="F1146" s="19" t="s">
        <v>2215</v>
      </c>
      <c r="G1146" s="20" t="s">
        <v>99</v>
      </c>
      <c r="H1146" s="7"/>
      <c r="I1146" s="8"/>
      <c r="J1146" s="8"/>
      <c r="K1146" s="8"/>
      <c r="M1146" s="8"/>
    </row>
    <row r="1147" spans="1:13" s="9" customFormat="1" ht="10.199999999999999" x14ac:dyDescent="0.2">
      <c r="A1147" s="14">
        <v>22</v>
      </c>
      <c r="B1147" s="15">
        <v>64688</v>
      </c>
      <c r="C1147" s="37" t="s">
        <v>742</v>
      </c>
      <c r="D1147" s="17">
        <v>1</v>
      </c>
      <c r="E1147" s="18" t="s">
        <v>642</v>
      </c>
      <c r="F1147" s="19" t="s">
        <v>2215</v>
      </c>
      <c r="G1147" s="20" t="s">
        <v>102</v>
      </c>
      <c r="H1147" s="7"/>
      <c r="I1147" s="8"/>
      <c r="J1147" s="8"/>
      <c r="K1147" s="8"/>
      <c r="M1147" s="8"/>
    </row>
    <row r="1148" spans="1:13" s="9" customFormat="1" ht="10.199999999999999" x14ac:dyDescent="0.2">
      <c r="A1148" s="14">
        <v>12</v>
      </c>
      <c r="B1148" s="15">
        <v>64440</v>
      </c>
      <c r="C1148" s="37" t="s">
        <v>558</v>
      </c>
      <c r="D1148" s="17">
        <v>1</v>
      </c>
      <c r="E1148" s="18" t="s">
        <v>101</v>
      </c>
      <c r="F1148" s="19" t="s">
        <v>2215</v>
      </c>
      <c r="G1148" s="20" t="s">
        <v>107</v>
      </c>
      <c r="H1148" s="7"/>
      <c r="I1148" s="8"/>
      <c r="J1148" s="8"/>
      <c r="K1148" s="8"/>
      <c r="M1148" s="8"/>
    </row>
    <row r="1149" spans="1:13" s="9" customFormat="1" ht="10.199999999999999" x14ac:dyDescent="0.2">
      <c r="A1149" s="14">
        <v>22</v>
      </c>
      <c r="B1149" s="15">
        <v>64705</v>
      </c>
      <c r="C1149" s="37" t="s">
        <v>758</v>
      </c>
      <c r="D1149" s="17">
        <v>1</v>
      </c>
      <c r="E1149" s="18" t="s">
        <v>745</v>
      </c>
      <c r="F1149" s="19" t="s">
        <v>2215</v>
      </c>
      <c r="G1149" s="20" t="s">
        <v>102</v>
      </c>
      <c r="H1149" s="7"/>
      <c r="I1149" s="8"/>
      <c r="J1149" s="8"/>
      <c r="K1149" s="8"/>
      <c r="M1149" s="8"/>
    </row>
    <row r="1150" spans="1:13" s="9" customFormat="1" ht="10.199999999999999" x14ac:dyDescent="0.2">
      <c r="A1150" s="14">
        <v>3</v>
      </c>
      <c r="B1150" s="15">
        <v>64161</v>
      </c>
      <c r="C1150" s="37" t="s">
        <v>236</v>
      </c>
      <c r="D1150" s="15">
        <v>2</v>
      </c>
      <c r="E1150" s="80" t="s">
        <v>234</v>
      </c>
      <c r="F1150" s="19" t="s">
        <v>2215</v>
      </c>
      <c r="G1150" s="20" t="s">
        <v>170</v>
      </c>
      <c r="H1150" s="7"/>
      <c r="I1150" s="8"/>
      <c r="J1150" s="8"/>
      <c r="K1150" s="8"/>
      <c r="M1150" s="8"/>
    </row>
    <row r="1151" spans="1:13" s="9" customFormat="1" ht="10.199999999999999" x14ac:dyDescent="0.2">
      <c r="A1151" s="14">
        <v>4</v>
      </c>
      <c r="B1151" s="15">
        <v>64209</v>
      </c>
      <c r="C1151" s="37" t="s">
        <v>300</v>
      </c>
      <c r="D1151" s="15">
        <v>1</v>
      </c>
      <c r="E1151" s="80" t="s">
        <v>260</v>
      </c>
      <c r="F1151" s="81" t="s">
        <v>2210</v>
      </c>
      <c r="G1151" s="20" t="s">
        <v>107</v>
      </c>
      <c r="H1151" s="7"/>
      <c r="I1151" s="8"/>
      <c r="J1151" s="8"/>
      <c r="K1151" s="8"/>
      <c r="M1151" s="8"/>
    </row>
    <row r="1152" spans="1:13" s="9" customFormat="1" ht="10.199999999999999" x14ac:dyDescent="0.2">
      <c r="A1152" s="14">
        <v>1</v>
      </c>
      <c r="B1152" s="15">
        <v>64102</v>
      </c>
      <c r="C1152" s="37" t="s">
        <v>100</v>
      </c>
      <c r="D1152" s="15">
        <v>1</v>
      </c>
      <c r="E1152" s="80" t="s">
        <v>101</v>
      </c>
      <c r="F1152" s="25" t="s">
        <v>2210</v>
      </c>
      <c r="G1152" s="20" t="s">
        <v>102</v>
      </c>
      <c r="H1152" s="7"/>
      <c r="I1152" s="8"/>
      <c r="J1152" s="8"/>
      <c r="K1152" s="8"/>
      <c r="M1152" s="8"/>
    </row>
    <row r="1153" spans="1:13" s="9" customFormat="1" ht="10.199999999999999" x14ac:dyDescent="0.2">
      <c r="A1153" s="14">
        <v>3</v>
      </c>
      <c r="B1153" s="15">
        <v>64165</v>
      </c>
      <c r="C1153" s="37" t="s">
        <v>100</v>
      </c>
      <c r="D1153" s="15">
        <v>1</v>
      </c>
      <c r="E1153" s="80" t="s">
        <v>245</v>
      </c>
      <c r="F1153" s="81" t="s">
        <v>2210</v>
      </c>
      <c r="G1153" s="20" t="s">
        <v>246</v>
      </c>
      <c r="H1153" s="7"/>
      <c r="I1153" s="8"/>
      <c r="J1153" s="8"/>
      <c r="K1153" s="8"/>
      <c r="M1153" s="8"/>
    </row>
    <row r="1154" spans="1:13" s="9" customFormat="1" ht="10.199999999999999" x14ac:dyDescent="0.2">
      <c r="A1154" s="14">
        <v>6</v>
      </c>
      <c r="B1154" s="15">
        <v>64268</v>
      </c>
      <c r="C1154" s="37" t="s">
        <v>396</v>
      </c>
      <c r="D1154" s="15">
        <v>1</v>
      </c>
      <c r="E1154" s="18" t="s">
        <v>260</v>
      </c>
      <c r="F1154" s="19" t="s">
        <v>2210</v>
      </c>
      <c r="G1154" s="20" t="s">
        <v>199</v>
      </c>
      <c r="H1154" s="7"/>
      <c r="I1154" s="8"/>
      <c r="J1154" s="8"/>
      <c r="K1154" s="8"/>
      <c r="M1154" s="8"/>
    </row>
    <row r="1155" spans="1:13" s="9" customFormat="1" ht="10.199999999999999" x14ac:dyDescent="0.2">
      <c r="A1155" s="14">
        <v>2</v>
      </c>
      <c r="B1155" s="15">
        <v>64154</v>
      </c>
      <c r="C1155" s="37" t="s">
        <v>224</v>
      </c>
      <c r="D1155" s="17">
        <v>1</v>
      </c>
      <c r="E1155" s="80" t="s">
        <v>97</v>
      </c>
      <c r="F1155" s="19" t="s">
        <v>2210</v>
      </c>
      <c r="G1155" s="20" t="s">
        <v>199</v>
      </c>
      <c r="H1155" s="7"/>
      <c r="I1155" s="8"/>
      <c r="J1155" s="8"/>
      <c r="K1155" s="8"/>
      <c r="M1155" s="8"/>
    </row>
    <row r="1156" spans="1:13" s="9" customFormat="1" ht="10.199999999999999" x14ac:dyDescent="0.2">
      <c r="A1156" s="14">
        <v>24</v>
      </c>
      <c r="B1156" s="15">
        <v>64760</v>
      </c>
      <c r="C1156" s="37" t="s">
        <v>224</v>
      </c>
      <c r="D1156" s="17">
        <v>1</v>
      </c>
      <c r="E1156" s="18" t="s">
        <v>782</v>
      </c>
      <c r="F1156" s="19" t="s">
        <v>2210</v>
      </c>
      <c r="G1156" s="20" t="s">
        <v>740</v>
      </c>
      <c r="H1156" s="7"/>
      <c r="I1156" s="8"/>
      <c r="J1156" s="8"/>
      <c r="K1156" s="8"/>
      <c r="M1156" s="8"/>
    </row>
    <row r="1157" spans="1:13" s="9" customFormat="1" ht="10.199999999999999" x14ac:dyDescent="0.2">
      <c r="A1157" s="14">
        <v>24</v>
      </c>
      <c r="B1157" s="15">
        <v>64771</v>
      </c>
      <c r="C1157" s="37" t="s">
        <v>224</v>
      </c>
      <c r="D1157" s="17">
        <v>1</v>
      </c>
      <c r="E1157" s="18" t="s">
        <v>510</v>
      </c>
      <c r="F1157" s="19" t="s">
        <v>2210</v>
      </c>
      <c r="G1157" s="20" t="s">
        <v>740</v>
      </c>
      <c r="H1157" s="7"/>
      <c r="I1157" s="8"/>
      <c r="J1157" s="8"/>
      <c r="K1157" s="8"/>
      <c r="M1157" s="8"/>
    </row>
    <row r="1158" spans="1:13" s="9" customFormat="1" ht="10.199999999999999" x14ac:dyDescent="0.2">
      <c r="A1158" s="14">
        <v>26</v>
      </c>
      <c r="B1158" s="15">
        <v>64831</v>
      </c>
      <c r="C1158" s="16" t="s">
        <v>224</v>
      </c>
      <c r="D1158" s="17">
        <v>1</v>
      </c>
      <c r="E1158" s="18" t="s">
        <v>159</v>
      </c>
      <c r="F1158" s="19" t="s">
        <v>2210</v>
      </c>
      <c r="G1158" s="20" t="s">
        <v>107</v>
      </c>
      <c r="H1158" s="7"/>
      <c r="I1158" s="8"/>
      <c r="J1158" s="8"/>
      <c r="K1158" s="8"/>
      <c r="M1158" s="8"/>
    </row>
    <row r="1159" spans="1:13" s="9" customFormat="1" ht="10.199999999999999" x14ac:dyDescent="0.2">
      <c r="A1159" s="14">
        <v>11</v>
      </c>
      <c r="B1159" s="15">
        <v>64382</v>
      </c>
      <c r="C1159" s="37" t="s">
        <v>517</v>
      </c>
      <c r="D1159" s="15">
        <v>1</v>
      </c>
      <c r="E1159" s="18" t="s">
        <v>218</v>
      </c>
      <c r="F1159" s="19" t="s">
        <v>2210</v>
      </c>
      <c r="G1159" s="20" t="s">
        <v>199</v>
      </c>
      <c r="H1159" s="7"/>
      <c r="I1159" s="8"/>
      <c r="J1159" s="8"/>
      <c r="K1159" s="8"/>
      <c r="M1159" s="8"/>
    </row>
    <row r="1160" spans="1:13" s="9" customFormat="1" ht="10.199999999999999" x14ac:dyDescent="0.2">
      <c r="A1160" s="14">
        <v>15</v>
      </c>
      <c r="B1160" s="15">
        <v>64512</v>
      </c>
      <c r="C1160" s="37" t="s">
        <v>517</v>
      </c>
      <c r="D1160" s="17">
        <v>1</v>
      </c>
      <c r="E1160" s="80" t="s">
        <v>141</v>
      </c>
      <c r="F1160" s="19" t="s">
        <v>2210</v>
      </c>
      <c r="G1160" s="20" t="s">
        <v>199</v>
      </c>
      <c r="H1160" s="7"/>
      <c r="I1160" s="8"/>
      <c r="J1160" s="8"/>
      <c r="K1160" s="8"/>
      <c r="M1160" s="8"/>
    </row>
    <row r="1161" spans="1:13" s="9" customFormat="1" ht="10.199999999999999" x14ac:dyDescent="0.2">
      <c r="A1161" s="14">
        <v>15</v>
      </c>
      <c r="B1161" s="15">
        <v>64523</v>
      </c>
      <c r="C1161" s="37" t="s">
        <v>517</v>
      </c>
      <c r="D1161" s="17">
        <v>1</v>
      </c>
      <c r="E1161" s="80" t="s">
        <v>454</v>
      </c>
      <c r="F1161" s="19" t="s">
        <v>2210</v>
      </c>
      <c r="G1161" s="20" t="s">
        <v>199</v>
      </c>
      <c r="H1161" s="7"/>
      <c r="I1161" s="8"/>
      <c r="J1161" s="8"/>
      <c r="K1161" s="8"/>
      <c r="M1161" s="8"/>
    </row>
    <row r="1162" spans="1:13" s="9" customFormat="1" ht="10.199999999999999" x14ac:dyDescent="0.2">
      <c r="A1162" s="14">
        <v>9</v>
      </c>
      <c r="B1162" s="15">
        <v>64332</v>
      </c>
      <c r="C1162" s="37" t="s">
        <v>462</v>
      </c>
      <c r="D1162" s="15">
        <v>1</v>
      </c>
      <c r="E1162" s="18" t="s">
        <v>288</v>
      </c>
      <c r="F1162" s="19" t="s">
        <v>2210</v>
      </c>
      <c r="G1162" s="20" t="s">
        <v>110</v>
      </c>
      <c r="H1162" s="7"/>
      <c r="I1162" s="8"/>
      <c r="J1162" s="8"/>
      <c r="K1162" s="8"/>
      <c r="M1162" s="8"/>
    </row>
    <row r="1163" spans="1:13" s="9" customFormat="1" ht="10.199999999999999" x14ac:dyDescent="0.2">
      <c r="A1163" s="14">
        <v>10</v>
      </c>
      <c r="B1163" s="15">
        <v>64342</v>
      </c>
      <c r="C1163" s="37" t="s">
        <v>462</v>
      </c>
      <c r="D1163" s="15">
        <v>1</v>
      </c>
      <c r="E1163" s="18" t="s">
        <v>436</v>
      </c>
      <c r="F1163" s="19" t="s">
        <v>2210</v>
      </c>
      <c r="G1163" s="20" t="s">
        <v>102</v>
      </c>
      <c r="H1163" s="7"/>
      <c r="I1163" s="8"/>
      <c r="J1163" s="8"/>
      <c r="K1163" s="8"/>
      <c r="M1163" s="8"/>
    </row>
    <row r="1164" spans="1:13" s="9" customFormat="1" ht="10.199999999999999" x14ac:dyDescent="0.2">
      <c r="A1164" s="14">
        <v>24</v>
      </c>
      <c r="B1164" s="15">
        <v>64773</v>
      </c>
      <c r="C1164" s="37" t="s">
        <v>462</v>
      </c>
      <c r="D1164" s="17">
        <v>1</v>
      </c>
      <c r="E1164" s="18" t="s">
        <v>782</v>
      </c>
      <c r="F1164" s="19" t="s">
        <v>2210</v>
      </c>
      <c r="G1164" s="20" t="s">
        <v>107</v>
      </c>
      <c r="H1164" s="7"/>
      <c r="I1164" s="8"/>
      <c r="J1164" s="8"/>
      <c r="K1164" s="8"/>
      <c r="M1164" s="8"/>
    </row>
    <row r="1165" spans="1:13" s="9" customFormat="1" ht="10.199999999999999" x14ac:dyDescent="0.2">
      <c r="A1165" s="14">
        <v>4</v>
      </c>
      <c r="B1165" s="15">
        <v>64202</v>
      </c>
      <c r="C1165" s="37" t="s">
        <v>287</v>
      </c>
      <c r="D1165" s="15">
        <v>1</v>
      </c>
      <c r="E1165" s="18" t="s">
        <v>288</v>
      </c>
      <c r="F1165" s="19" t="s">
        <v>2210</v>
      </c>
      <c r="G1165" s="20" t="s">
        <v>102</v>
      </c>
      <c r="H1165" s="7"/>
      <c r="I1165" s="8"/>
      <c r="J1165" s="8"/>
      <c r="K1165" s="8"/>
      <c r="M1165" s="8"/>
    </row>
    <row r="1166" spans="1:13" s="9" customFormat="1" ht="10.199999999999999" x14ac:dyDescent="0.2">
      <c r="A1166" s="14">
        <v>2</v>
      </c>
      <c r="B1166" s="15">
        <v>64154</v>
      </c>
      <c r="C1166" s="37" t="s">
        <v>225</v>
      </c>
      <c r="D1166" s="17">
        <v>1</v>
      </c>
      <c r="E1166" s="80" t="s">
        <v>97</v>
      </c>
      <c r="F1166" s="19" t="s">
        <v>2210</v>
      </c>
      <c r="G1166" s="20" t="s">
        <v>199</v>
      </c>
      <c r="H1166" s="7"/>
      <c r="I1166" s="8"/>
      <c r="J1166" s="8"/>
      <c r="K1166" s="8"/>
      <c r="M1166" s="8"/>
    </row>
    <row r="1167" spans="1:13" s="9" customFormat="1" ht="10.199999999999999" x14ac:dyDescent="0.2">
      <c r="A1167" s="14">
        <v>11</v>
      </c>
      <c r="B1167" s="15">
        <v>64409</v>
      </c>
      <c r="C1167" s="37" t="s">
        <v>225</v>
      </c>
      <c r="D1167" s="15">
        <v>1</v>
      </c>
      <c r="E1167" s="18" t="s">
        <v>531</v>
      </c>
      <c r="F1167" s="19" t="s">
        <v>2210</v>
      </c>
      <c r="G1167" s="20" t="s">
        <v>388</v>
      </c>
      <c r="H1167" s="7"/>
      <c r="I1167" s="8"/>
      <c r="J1167" s="8"/>
      <c r="K1167" s="8"/>
      <c r="M1167" s="8"/>
    </row>
    <row r="1168" spans="1:13" s="9" customFormat="1" ht="10.199999999999999" x14ac:dyDescent="0.2">
      <c r="A1168" s="14">
        <v>18</v>
      </c>
      <c r="B1168" s="15">
        <v>64602</v>
      </c>
      <c r="C1168" s="37" t="s">
        <v>225</v>
      </c>
      <c r="D1168" s="17">
        <v>1</v>
      </c>
      <c r="E1168" s="18" t="s">
        <v>186</v>
      </c>
      <c r="F1168" s="19" t="s">
        <v>2210</v>
      </c>
      <c r="G1168" s="20" t="s">
        <v>181</v>
      </c>
      <c r="H1168" s="7"/>
      <c r="I1168" s="8"/>
      <c r="J1168" s="8"/>
      <c r="K1168" s="8"/>
      <c r="M1168" s="8"/>
    </row>
    <row r="1169" spans="1:13" s="9" customFormat="1" ht="10.199999999999999" x14ac:dyDescent="0.2">
      <c r="A1169" s="14">
        <v>27</v>
      </c>
      <c r="B1169" s="15">
        <v>64841</v>
      </c>
      <c r="C1169" s="16" t="s">
        <v>225</v>
      </c>
      <c r="D1169" s="17">
        <v>1</v>
      </c>
      <c r="E1169" s="18" t="s">
        <v>596</v>
      </c>
      <c r="F1169" s="19" t="s">
        <v>2210</v>
      </c>
      <c r="G1169" s="20" t="s">
        <v>199</v>
      </c>
      <c r="H1169" s="7"/>
      <c r="I1169" s="8"/>
      <c r="J1169" s="8"/>
      <c r="K1169" s="8"/>
      <c r="M1169" s="8"/>
    </row>
    <row r="1170" spans="1:13" s="9" customFormat="1" ht="10.199999999999999" x14ac:dyDescent="0.2">
      <c r="A1170" s="14">
        <v>2</v>
      </c>
      <c r="B1170" s="15">
        <v>64142</v>
      </c>
      <c r="C1170" s="37" t="s">
        <v>198</v>
      </c>
      <c r="D1170" s="15">
        <v>1</v>
      </c>
      <c r="E1170" s="80" t="s">
        <v>179</v>
      </c>
      <c r="F1170" s="19" t="s">
        <v>2210</v>
      </c>
      <c r="G1170" s="20" t="s">
        <v>199</v>
      </c>
      <c r="H1170" s="7"/>
      <c r="I1170" s="8"/>
      <c r="J1170" s="8"/>
      <c r="K1170" s="8"/>
      <c r="M1170" s="8"/>
    </row>
    <row r="1171" spans="1:13" s="9" customFormat="1" ht="10.199999999999999" x14ac:dyDescent="0.2">
      <c r="A1171" s="14">
        <v>4</v>
      </c>
      <c r="B1171" s="15">
        <v>64201</v>
      </c>
      <c r="C1171" s="37" t="s">
        <v>198</v>
      </c>
      <c r="D1171" s="15">
        <v>1</v>
      </c>
      <c r="E1171" s="18" t="s">
        <v>286</v>
      </c>
      <c r="F1171" s="19" t="s">
        <v>2210</v>
      </c>
      <c r="G1171" s="20" t="s">
        <v>199</v>
      </c>
      <c r="H1171" s="7"/>
      <c r="I1171" s="8"/>
      <c r="J1171" s="8"/>
      <c r="K1171" s="8"/>
      <c r="M1171" s="8"/>
    </row>
    <row r="1172" spans="1:13" s="9" customFormat="1" ht="10.199999999999999" x14ac:dyDescent="0.2">
      <c r="A1172" s="14">
        <v>4</v>
      </c>
      <c r="B1172" s="15">
        <v>64203</v>
      </c>
      <c r="C1172" s="37" t="s">
        <v>198</v>
      </c>
      <c r="D1172" s="15">
        <v>1</v>
      </c>
      <c r="E1172" s="18" t="s">
        <v>207</v>
      </c>
      <c r="F1172" s="19" t="s">
        <v>2210</v>
      </c>
      <c r="G1172" s="20" t="s">
        <v>199</v>
      </c>
      <c r="H1172" s="7"/>
      <c r="I1172" s="8"/>
      <c r="J1172" s="8"/>
      <c r="K1172" s="8"/>
      <c r="M1172" s="8"/>
    </row>
    <row r="1173" spans="1:13" s="9" customFormat="1" ht="10.199999999999999" x14ac:dyDescent="0.2">
      <c r="A1173" s="14">
        <v>7</v>
      </c>
      <c r="B1173" s="15">
        <v>64288</v>
      </c>
      <c r="C1173" s="77" t="s">
        <v>198</v>
      </c>
      <c r="D1173" s="15">
        <v>1</v>
      </c>
      <c r="E1173" s="18" t="s">
        <v>259</v>
      </c>
      <c r="F1173" s="19" t="s">
        <v>2210</v>
      </c>
      <c r="G1173" s="20" t="s">
        <v>199</v>
      </c>
      <c r="H1173" s="7"/>
      <c r="I1173" s="8"/>
      <c r="J1173" s="8"/>
      <c r="K1173" s="8"/>
      <c r="M1173" s="8"/>
    </row>
    <row r="1174" spans="1:13" s="9" customFormat="1" ht="10.199999999999999" x14ac:dyDescent="0.2">
      <c r="A1174" s="14">
        <v>7</v>
      </c>
      <c r="B1174" s="15">
        <v>64291</v>
      </c>
      <c r="C1174" s="37" t="s">
        <v>198</v>
      </c>
      <c r="D1174" s="15">
        <v>1</v>
      </c>
      <c r="E1174" s="18" t="s">
        <v>429</v>
      </c>
      <c r="F1174" s="19" t="s">
        <v>2210</v>
      </c>
      <c r="G1174" s="20" t="s">
        <v>199</v>
      </c>
      <c r="H1174" s="7"/>
      <c r="I1174" s="8"/>
      <c r="J1174" s="8"/>
      <c r="K1174" s="8"/>
      <c r="M1174" s="8"/>
    </row>
    <row r="1175" spans="1:13" s="9" customFormat="1" ht="10.199999999999999" x14ac:dyDescent="0.2">
      <c r="A1175" s="14">
        <v>11</v>
      </c>
      <c r="B1175" s="15">
        <v>64382</v>
      </c>
      <c r="C1175" s="37" t="s">
        <v>198</v>
      </c>
      <c r="D1175" s="15">
        <v>1</v>
      </c>
      <c r="E1175" s="18" t="s">
        <v>218</v>
      </c>
      <c r="F1175" s="19" t="s">
        <v>2210</v>
      </c>
      <c r="G1175" s="20" t="s">
        <v>199</v>
      </c>
      <c r="H1175" s="7"/>
      <c r="I1175" s="8"/>
      <c r="J1175" s="8"/>
      <c r="K1175" s="8"/>
      <c r="M1175" s="8"/>
    </row>
    <row r="1176" spans="1:13" s="9" customFormat="1" ht="10.199999999999999" x14ac:dyDescent="0.2">
      <c r="A1176" s="14">
        <v>11</v>
      </c>
      <c r="B1176" s="15">
        <v>64405</v>
      </c>
      <c r="C1176" s="37" t="s">
        <v>198</v>
      </c>
      <c r="D1176" s="15">
        <v>1</v>
      </c>
      <c r="E1176" s="18" t="s">
        <v>510</v>
      </c>
      <c r="F1176" s="19" t="s">
        <v>2210</v>
      </c>
      <c r="G1176" s="20" t="s">
        <v>199</v>
      </c>
      <c r="H1176" s="7"/>
      <c r="I1176" s="8"/>
      <c r="J1176" s="8"/>
      <c r="K1176" s="8"/>
      <c r="M1176" s="8"/>
    </row>
    <row r="1177" spans="1:13" s="9" customFormat="1" ht="10.199999999999999" x14ac:dyDescent="0.2">
      <c r="A1177" s="14">
        <v>11</v>
      </c>
      <c r="B1177" s="15">
        <v>64412</v>
      </c>
      <c r="C1177" s="37" t="s">
        <v>198</v>
      </c>
      <c r="D1177" s="15">
        <v>1</v>
      </c>
      <c r="E1177" s="18" t="s">
        <v>115</v>
      </c>
      <c r="F1177" s="19" t="s">
        <v>2210</v>
      </c>
      <c r="G1177" s="20" t="s">
        <v>199</v>
      </c>
      <c r="H1177" s="7"/>
      <c r="I1177" s="8"/>
      <c r="J1177" s="8"/>
      <c r="K1177" s="8"/>
      <c r="M1177" s="8"/>
    </row>
    <row r="1178" spans="1:13" s="9" customFormat="1" ht="10.199999999999999" x14ac:dyDescent="0.2">
      <c r="A1178" s="14">
        <v>13</v>
      </c>
      <c r="B1178" s="15">
        <v>64468</v>
      </c>
      <c r="C1178" s="37" t="s">
        <v>198</v>
      </c>
      <c r="D1178" s="17">
        <v>1</v>
      </c>
      <c r="E1178" s="80" t="s">
        <v>577</v>
      </c>
      <c r="F1178" s="19" t="s">
        <v>2210</v>
      </c>
      <c r="G1178" s="20" t="s">
        <v>199</v>
      </c>
      <c r="H1178" s="7"/>
      <c r="I1178" s="8"/>
      <c r="J1178" s="8"/>
      <c r="K1178" s="8"/>
      <c r="M1178" s="8"/>
    </row>
    <row r="1179" spans="1:13" s="9" customFormat="1" ht="10.199999999999999" x14ac:dyDescent="0.2">
      <c r="A1179" s="14">
        <v>21</v>
      </c>
      <c r="B1179" s="15">
        <v>64684</v>
      </c>
      <c r="C1179" s="37" t="s">
        <v>198</v>
      </c>
      <c r="D1179" s="17">
        <v>1</v>
      </c>
      <c r="E1179" s="18" t="s">
        <v>739</v>
      </c>
      <c r="F1179" s="19" t="s">
        <v>2210</v>
      </c>
      <c r="G1179" s="20" t="s">
        <v>740</v>
      </c>
      <c r="H1179" s="7"/>
      <c r="I1179" s="8"/>
      <c r="J1179" s="8"/>
      <c r="K1179" s="8"/>
      <c r="M1179" s="8"/>
    </row>
    <row r="1180" spans="1:13" s="9" customFormat="1" ht="10.199999999999999" x14ac:dyDescent="0.2">
      <c r="A1180" s="14">
        <v>24</v>
      </c>
      <c r="B1180" s="15">
        <v>64756</v>
      </c>
      <c r="C1180" s="37" t="s">
        <v>198</v>
      </c>
      <c r="D1180" s="17">
        <v>1</v>
      </c>
      <c r="E1180" s="18" t="s">
        <v>724</v>
      </c>
      <c r="F1180" s="19" t="s">
        <v>2210</v>
      </c>
      <c r="G1180" s="20" t="s">
        <v>740</v>
      </c>
      <c r="H1180" s="7"/>
      <c r="I1180" s="8"/>
      <c r="J1180" s="8"/>
      <c r="K1180" s="8"/>
      <c r="M1180" s="8"/>
    </row>
    <row r="1181" spans="1:13" s="9" customFormat="1" ht="10.199999999999999" x14ac:dyDescent="0.2">
      <c r="A1181" s="14">
        <v>25</v>
      </c>
      <c r="B1181" s="15">
        <v>64804</v>
      </c>
      <c r="C1181" s="37" t="s">
        <v>198</v>
      </c>
      <c r="D1181" s="17">
        <v>1</v>
      </c>
      <c r="E1181" s="18" t="s">
        <v>286</v>
      </c>
      <c r="F1181" s="19" t="s">
        <v>2210</v>
      </c>
      <c r="G1181" s="20" t="s">
        <v>199</v>
      </c>
      <c r="H1181" s="7"/>
      <c r="I1181" s="8"/>
      <c r="J1181" s="8"/>
      <c r="K1181" s="8"/>
      <c r="M1181" s="8"/>
    </row>
    <row r="1182" spans="1:13" s="9" customFormat="1" ht="10.199999999999999" x14ac:dyDescent="0.2">
      <c r="A1182" s="14">
        <v>26</v>
      </c>
      <c r="B1182" s="15">
        <v>64822</v>
      </c>
      <c r="C1182" s="16" t="s">
        <v>198</v>
      </c>
      <c r="D1182" s="17">
        <v>1</v>
      </c>
      <c r="E1182" s="18" t="s">
        <v>227</v>
      </c>
      <c r="F1182" s="19" t="s">
        <v>2210</v>
      </c>
      <c r="G1182" s="20" t="s">
        <v>740</v>
      </c>
      <c r="H1182" s="7"/>
      <c r="I1182" s="8"/>
      <c r="J1182" s="8"/>
      <c r="K1182" s="8"/>
      <c r="M1182" s="8"/>
    </row>
    <row r="1183" spans="1:13" s="9" customFormat="1" ht="10.199999999999999" x14ac:dyDescent="0.2">
      <c r="A1183" s="14">
        <v>27</v>
      </c>
      <c r="B1183" s="15">
        <v>64841</v>
      </c>
      <c r="C1183" s="16" t="s">
        <v>198</v>
      </c>
      <c r="D1183" s="17">
        <v>1</v>
      </c>
      <c r="E1183" s="18" t="s">
        <v>596</v>
      </c>
      <c r="F1183" s="19" t="s">
        <v>2210</v>
      </c>
      <c r="G1183" s="20" t="s">
        <v>199</v>
      </c>
      <c r="H1183" s="7"/>
      <c r="I1183" s="8"/>
      <c r="J1183" s="8"/>
      <c r="K1183" s="8"/>
      <c r="M1183" s="8"/>
    </row>
    <row r="1184" spans="1:13" s="9" customFormat="1" ht="10.199999999999999" x14ac:dyDescent="0.2">
      <c r="A1184" s="14">
        <v>7</v>
      </c>
      <c r="B1184" s="76">
        <v>64303</v>
      </c>
      <c r="C1184" s="77" t="s">
        <v>433</v>
      </c>
      <c r="D1184" s="15">
        <v>1</v>
      </c>
      <c r="E1184" s="18" t="s">
        <v>417</v>
      </c>
      <c r="F1184" s="19" t="s">
        <v>2208</v>
      </c>
      <c r="G1184" s="20" t="s">
        <v>102</v>
      </c>
      <c r="H1184" s="7"/>
      <c r="I1184" s="8"/>
      <c r="J1184" s="8"/>
      <c r="K1184" s="8"/>
      <c r="M1184" s="8"/>
    </row>
    <row r="1185" spans="1:13" s="9" customFormat="1" ht="10.199999999999999" x14ac:dyDescent="0.2">
      <c r="A1185" s="14">
        <v>9</v>
      </c>
      <c r="B1185" s="15">
        <v>64332</v>
      </c>
      <c r="C1185" s="37" t="s">
        <v>433</v>
      </c>
      <c r="D1185" s="15">
        <v>1</v>
      </c>
      <c r="E1185" s="18" t="s">
        <v>288</v>
      </c>
      <c r="F1185" s="19" t="s">
        <v>2208</v>
      </c>
      <c r="G1185" s="20" t="s">
        <v>110</v>
      </c>
      <c r="H1185" s="7"/>
      <c r="I1185" s="8"/>
      <c r="J1185" s="8"/>
      <c r="K1185" s="8"/>
      <c r="M1185" s="8"/>
    </row>
    <row r="1186" spans="1:13" s="9" customFormat="1" ht="10.199999999999999" x14ac:dyDescent="0.2">
      <c r="A1186" s="14">
        <v>11</v>
      </c>
      <c r="B1186" s="15">
        <v>64379</v>
      </c>
      <c r="C1186" s="37" t="s">
        <v>433</v>
      </c>
      <c r="D1186" s="15">
        <v>1</v>
      </c>
      <c r="E1186" s="18" t="s">
        <v>514</v>
      </c>
      <c r="F1186" s="19" t="s">
        <v>2208</v>
      </c>
      <c r="G1186" s="20" t="s">
        <v>110</v>
      </c>
      <c r="H1186" s="7"/>
      <c r="I1186" s="8"/>
      <c r="J1186" s="8"/>
      <c r="K1186" s="8"/>
      <c r="M1186" s="8"/>
    </row>
    <row r="1187" spans="1:13" s="9" customFormat="1" ht="10.199999999999999" x14ac:dyDescent="0.2">
      <c r="A1187" s="14">
        <v>20</v>
      </c>
      <c r="B1187" s="15">
        <v>64647</v>
      </c>
      <c r="C1187" s="37" t="s">
        <v>433</v>
      </c>
      <c r="D1187" s="17">
        <v>1</v>
      </c>
      <c r="E1187" s="18" t="s">
        <v>500</v>
      </c>
      <c r="F1187" s="19" t="s">
        <v>2208</v>
      </c>
      <c r="G1187" s="20" t="s">
        <v>102</v>
      </c>
      <c r="H1187" s="7"/>
      <c r="I1187" s="8"/>
      <c r="J1187" s="8"/>
      <c r="K1187" s="8"/>
      <c r="M1187" s="8"/>
    </row>
    <row r="1188" spans="1:13" s="9" customFormat="1" ht="10.199999999999999" x14ac:dyDescent="0.2">
      <c r="A1188" s="14">
        <v>22</v>
      </c>
      <c r="B1188" s="15">
        <v>64698</v>
      </c>
      <c r="C1188" s="37" t="s">
        <v>433</v>
      </c>
      <c r="D1188" s="17">
        <v>1</v>
      </c>
      <c r="E1188" s="18" t="s">
        <v>454</v>
      </c>
      <c r="F1188" s="19" t="s">
        <v>2208</v>
      </c>
      <c r="G1188" s="20" t="s">
        <v>102</v>
      </c>
      <c r="H1188" s="7"/>
      <c r="I1188" s="8"/>
      <c r="J1188" s="8"/>
      <c r="K1188" s="8"/>
      <c r="M1188" s="8"/>
    </row>
    <row r="1189" spans="1:13" s="9" customFormat="1" ht="10.199999999999999" x14ac:dyDescent="0.2">
      <c r="A1189" s="14">
        <v>24</v>
      </c>
      <c r="B1189" s="15">
        <v>64773</v>
      </c>
      <c r="C1189" s="37" t="s">
        <v>433</v>
      </c>
      <c r="D1189" s="17">
        <v>1</v>
      </c>
      <c r="E1189" s="18" t="s">
        <v>782</v>
      </c>
      <c r="F1189" s="19" t="s">
        <v>2208</v>
      </c>
      <c r="G1189" s="20" t="s">
        <v>107</v>
      </c>
      <c r="H1189" s="7"/>
      <c r="I1189" s="8"/>
      <c r="J1189" s="8"/>
      <c r="K1189" s="8"/>
      <c r="M1189" s="8"/>
    </row>
    <row r="1190" spans="1:13" s="9" customFormat="1" ht="10.199999999999999" x14ac:dyDescent="0.2">
      <c r="A1190" s="14">
        <v>18</v>
      </c>
      <c r="B1190" s="15">
        <v>64584</v>
      </c>
      <c r="C1190" s="37" t="s">
        <v>668</v>
      </c>
      <c r="D1190" s="17">
        <v>1</v>
      </c>
      <c r="E1190" s="18" t="s">
        <v>216</v>
      </c>
      <c r="F1190" s="19" t="s">
        <v>2208</v>
      </c>
      <c r="G1190" s="20" t="s">
        <v>157</v>
      </c>
      <c r="H1190" s="7"/>
      <c r="I1190" s="8"/>
      <c r="J1190" s="8"/>
      <c r="K1190" s="8"/>
      <c r="M1190" s="8"/>
    </row>
    <row r="1191" spans="1:13" s="9" customFormat="1" ht="10.199999999999999" x14ac:dyDescent="0.2">
      <c r="A1191" s="14">
        <v>26</v>
      </c>
      <c r="B1191" s="15">
        <v>64809</v>
      </c>
      <c r="C1191" s="37" t="s">
        <v>837</v>
      </c>
      <c r="D1191" s="17">
        <v>1</v>
      </c>
      <c r="E1191" s="18" t="s">
        <v>838</v>
      </c>
      <c r="F1191" s="19" t="s">
        <v>2208</v>
      </c>
      <c r="G1191" s="20" t="s">
        <v>153</v>
      </c>
      <c r="H1191" s="7"/>
      <c r="I1191" s="8"/>
      <c r="J1191" s="8"/>
      <c r="K1191" s="8"/>
      <c r="M1191" s="8"/>
    </row>
    <row r="1192" spans="1:13" s="9" customFormat="1" ht="10.199999999999999" x14ac:dyDescent="0.2">
      <c r="A1192" s="14">
        <v>23</v>
      </c>
      <c r="B1192" s="15">
        <v>64728</v>
      </c>
      <c r="C1192" s="37" t="s">
        <v>770</v>
      </c>
      <c r="D1192" s="17">
        <v>4</v>
      </c>
      <c r="E1192" s="18" t="s">
        <v>502</v>
      </c>
      <c r="F1192" s="19" t="s">
        <v>2208</v>
      </c>
      <c r="G1192" s="20" t="s">
        <v>94</v>
      </c>
      <c r="H1192" s="7"/>
      <c r="I1192" s="8"/>
      <c r="J1192" s="8"/>
      <c r="K1192" s="8"/>
      <c r="M1192" s="8"/>
    </row>
    <row r="1193" spans="1:13" s="9" customFormat="1" ht="10.199999999999999" x14ac:dyDescent="0.2">
      <c r="A1193" s="14">
        <v>10</v>
      </c>
      <c r="B1193" s="15">
        <v>64346</v>
      </c>
      <c r="C1193" s="37" t="s">
        <v>478</v>
      </c>
      <c r="D1193" s="15">
        <v>2</v>
      </c>
      <c r="E1193" s="18" t="s">
        <v>430</v>
      </c>
      <c r="F1193" s="19" t="s">
        <v>2208</v>
      </c>
      <c r="G1193" s="20" t="s">
        <v>107</v>
      </c>
      <c r="H1193" s="7"/>
      <c r="I1193" s="8"/>
      <c r="J1193" s="8"/>
      <c r="K1193" s="8"/>
      <c r="M1193" s="8"/>
    </row>
    <row r="1194" spans="1:13" s="9" customFormat="1" ht="10.199999999999999" x14ac:dyDescent="0.2">
      <c r="A1194" s="14">
        <v>19</v>
      </c>
      <c r="B1194" s="15">
        <v>64612</v>
      </c>
      <c r="C1194" s="37" t="s">
        <v>478</v>
      </c>
      <c r="D1194" s="17">
        <v>2</v>
      </c>
      <c r="E1194" s="18" t="s">
        <v>689</v>
      </c>
      <c r="F1194" s="19" t="s">
        <v>2208</v>
      </c>
      <c r="G1194" s="20" t="s">
        <v>107</v>
      </c>
      <c r="H1194" s="7"/>
      <c r="I1194" s="8"/>
      <c r="J1194" s="8"/>
      <c r="K1194" s="8"/>
      <c r="M1194" s="8"/>
    </row>
    <row r="1195" spans="1:13" s="9" customFormat="1" ht="10.199999999999999" x14ac:dyDescent="0.2">
      <c r="A1195" s="14">
        <v>10</v>
      </c>
      <c r="B1195" s="15">
        <v>64346</v>
      </c>
      <c r="C1195" s="37" t="s">
        <v>477</v>
      </c>
      <c r="D1195" s="15">
        <v>4</v>
      </c>
      <c r="E1195" s="18" t="s">
        <v>430</v>
      </c>
      <c r="F1195" s="19" t="s">
        <v>2208</v>
      </c>
      <c r="G1195" s="20" t="s">
        <v>107</v>
      </c>
      <c r="H1195" s="7"/>
      <c r="I1195" s="8"/>
      <c r="J1195" s="8"/>
      <c r="K1195" s="8"/>
      <c r="M1195" s="8"/>
    </row>
    <row r="1196" spans="1:13" s="9" customFormat="1" ht="10.199999999999999" x14ac:dyDescent="0.2">
      <c r="A1196" s="14">
        <v>19</v>
      </c>
      <c r="B1196" s="15">
        <v>64612</v>
      </c>
      <c r="C1196" s="37" t="s">
        <v>477</v>
      </c>
      <c r="D1196" s="17">
        <v>4</v>
      </c>
      <c r="E1196" s="18" t="s">
        <v>689</v>
      </c>
      <c r="F1196" s="19" t="s">
        <v>2208</v>
      </c>
      <c r="G1196" s="20" t="s">
        <v>107</v>
      </c>
      <c r="H1196" s="7"/>
      <c r="I1196" s="8"/>
      <c r="J1196" s="8"/>
      <c r="K1196" s="8"/>
      <c r="M1196" s="8"/>
    </row>
    <row r="1197" spans="1:13" s="9" customFormat="1" ht="10.199999999999999" x14ac:dyDescent="0.2">
      <c r="A1197" s="14">
        <v>6</v>
      </c>
      <c r="B1197" s="15">
        <v>64262</v>
      </c>
      <c r="C1197" s="37" t="s">
        <v>385</v>
      </c>
      <c r="D1197" s="15">
        <v>2</v>
      </c>
      <c r="E1197" s="18" t="s">
        <v>349</v>
      </c>
      <c r="F1197" s="19" t="s">
        <v>2208</v>
      </c>
      <c r="G1197" s="20" t="s">
        <v>94</v>
      </c>
      <c r="H1197" s="7"/>
      <c r="I1197" s="8"/>
      <c r="J1197" s="8"/>
      <c r="K1197" s="8"/>
      <c r="M1197" s="8"/>
    </row>
    <row r="1198" spans="1:13" s="9" customFormat="1" ht="10.199999999999999" x14ac:dyDescent="0.2">
      <c r="A1198" s="14">
        <v>16</v>
      </c>
      <c r="B1198" s="15">
        <v>64543</v>
      </c>
      <c r="C1198" s="37" t="s">
        <v>628</v>
      </c>
      <c r="D1198" s="17">
        <v>1</v>
      </c>
      <c r="E1198" s="80" t="s">
        <v>626</v>
      </c>
      <c r="F1198" s="19" t="s">
        <v>2208</v>
      </c>
      <c r="G1198" s="20" t="s">
        <v>105</v>
      </c>
      <c r="H1198" s="7"/>
      <c r="I1198" s="8"/>
      <c r="J1198" s="8"/>
      <c r="K1198" s="8"/>
      <c r="M1198" s="8"/>
    </row>
    <row r="1199" spans="1:13" s="9" customFormat="1" ht="10.199999999999999" x14ac:dyDescent="0.2">
      <c r="A1199" s="14">
        <v>7</v>
      </c>
      <c r="B1199" s="15">
        <v>64272</v>
      </c>
      <c r="C1199" s="37" t="s">
        <v>407</v>
      </c>
      <c r="D1199" s="15">
        <v>1</v>
      </c>
      <c r="E1199" s="18" t="s">
        <v>368</v>
      </c>
      <c r="F1199" s="19" t="s">
        <v>2208</v>
      </c>
      <c r="G1199" s="20" t="s">
        <v>105</v>
      </c>
      <c r="H1199" s="7"/>
      <c r="I1199" s="8"/>
      <c r="J1199" s="8"/>
      <c r="K1199" s="8"/>
      <c r="M1199" s="8"/>
    </row>
    <row r="1200" spans="1:13" s="9" customFormat="1" ht="10.199999999999999" x14ac:dyDescent="0.2">
      <c r="A1200" s="14">
        <v>11</v>
      </c>
      <c r="B1200" s="15">
        <v>64377</v>
      </c>
      <c r="C1200" s="37" t="s">
        <v>407</v>
      </c>
      <c r="D1200" s="15">
        <v>1</v>
      </c>
      <c r="E1200" s="18" t="s">
        <v>263</v>
      </c>
      <c r="F1200" s="19" t="s">
        <v>2208</v>
      </c>
      <c r="G1200" s="20" t="s">
        <v>105</v>
      </c>
      <c r="H1200" s="7"/>
      <c r="I1200" s="8"/>
      <c r="J1200" s="8"/>
      <c r="K1200" s="8"/>
      <c r="M1200" s="8"/>
    </row>
    <row r="1201" spans="1:13" s="9" customFormat="1" ht="10.199999999999999" x14ac:dyDescent="0.2">
      <c r="A1201" s="14">
        <v>11</v>
      </c>
      <c r="B1201" s="15">
        <v>64390</v>
      </c>
      <c r="C1201" s="37" t="s">
        <v>524</v>
      </c>
      <c r="D1201" s="15">
        <v>200</v>
      </c>
      <c r="E1201" s="18" t="s">
        <v>510</v>
      </c>
      <c r="F1201" s="19" t="s">
        <v>2208</v>
      </c>
      <c r="G1201" s="20" t="s">
        <v>523</v>
      </c>
      <c r="H1201" s="7"/>
      <c r="I1201" s="8"/>
      <c r="J1201" s="8"/>
      <c r="K1201" s="8"/>
      <c r="M1201" s="8"/>
    </row>
    <row r="1202" spans="1:13" s="9" customFormat="1" ht="10.199999999999999" x14ac:dyDescent="0.2">
      <c r="A1202" s="14">
        <v>19</v>
      </c>
      <c r="B1202" s="15">
        <v>64622</v>
      </c>
      <c r="C1202" s="37" t="s">
        <v>524</v>
      </c>
      <c r="D1202" s="17">
        <v>200</v>
      </c>
      <c r="E1202" s="18" t="s">
        <v>692</v>
      </c>
      <c r="F1202" s="19" t="s">
        <v>2208</v>
      </c>
      <c r="G1202" s="20" t="s">
        <v>523</v>
      </c>
      <c r="H1202" s="7"/>
      <c r="I1202" s="8"/>
      <c r="J1202" s="8"/>
      <c r="K1202" s="8"/>
      <c r="M1202" s="8"/>
    </row>
    <row r="1203" spans="1:13" s="9" customFormat="1" ht="10.199999999999999" x14ac:dyDescent="0.2">
      <c r="A1203" s="14">
        <v>21</v>
      </c>
      <c r="B1203" s="15">
        <v>64669</v>
      </c>
      <c r="C1203" s="37" t="s">
        <v>524</v>
      </c>
      <c r="D1203" s="17">
        <v>200</v>
      </c>
      <c r="E1203" s="18" t="s">
        <v>662</v>
      </c>
      <c r="F1203" s="19" t="s">
        <v>2208</v>
      </c>
      <c r="G1203" s="20" t="s">
        <v>523</v>
      </c>
      <c r="H1203" s="7"/>
      <c r="I1203" s="8"/>
      <c r="J1203" s="8"/>
      <c r="K1203" s="8"/>
      <c r="M1203" s="8"/>
    </row>
    <row r="1204" spans="1:13" s="9" customFormat="1" ht="10.199999999999999" x14ac:dyDescent="0.2">
      <c r="A1204" s="14">
        <v>6</v>
      </c>
      <c r="B1204" s="15">
        <v>64248</v>
      </c>
      <c r="C1204" s="37" t="s">
        <v>365</v>
      </c>
      <c r="D1204" s="15">
        <v>150</v>
      </c>
      <c r="E1204" s="18" t="s">
        <v>352</v>
      </c>
      <c r="F1204" s="19" t="s">
        <v>2208</v>
      </c>
      <c r="G1204" s="20" t="s">
        <v>363</v>
      </c>
      <c r="H1204" s="7"/>
      <c r="I1204" s="8"/>
      <c r="J1204" s="8"/>
      <c r="K1204" s="8"/>
      <c r="M1204" s="8"/>
    </row>
    <row r="1205" spans="1:13" s="9" customFormat="1" ht="10.199999999999999" x14ac:dyDescent="0.2">
      <c r="A1205" s="14">
        <v>11</v>
      </c>
      <c r="B1205" s="15">
        <v>64391</v>
      </c>
      <c r="C1205" s="37" t="s">
        <v>365</v>
      </c>
      <c r="D1205" s="15">
        <v>25</v>
      </c>
      <c r="E1205" s="18" t="s">
        <v>510</v>
      </c>
      <c r="F1205" s="19" t="s">
        <v>2208</v>
      </c>
      <c r="G1205" s="20" t="s">
        <v>214</v>
      </c>
      <c r="H1205" s="7"/>
      <c r="I1205" s="8"/>
      <c r="J1205" s="8"/>
      <c r="K1205" s="8"/>
      <c r="M1205" s="8"/>
    </row>
    <row r="1206" spans="1:13" s="9" customFormat="1" ht="10.199999999999999" x14ac:dyDescent="0.2">
      <c r="A1206" s="14">
        <v>17</v>
      </c>
      <c r="B1206" s="15">
        <v>64577</v>
      </c>
      <c r="C1206" s="37" t="s">
        <v>365</v>
      </c>
      <c r="D1206" s="17">
        <v>100</v>
      </c>
      <c r="E1206" s="18" t="s">
        <v>662</v>
      </c>
      <c r="F1206" s="19" t="s">
        <v>2208</v>
      </c>
      <c r="G1206" s="20" t="s">
        <v>523</v>
      </c>
      <c r="H1206" s="7"/>
      <c r="I1206" s="8"/>
      <c r="J1206" s="8"/>
      <c r="K1206" s="8"/>
      <c r="M1206" s="8"/>
    </row>
    <row r="1207" spans="1:13" s="9" customFormat="1" ht="10.199999999999999" x14ac:dyDescent="0.2">
      <c r="A1207" s="14">
        <v>24</v>
      </c>
      <c r="B1207" s="15">
        <v>64757</v>
      </c>
      <c r="C1207" s="37" t="s">
        <v>365</v>
      </c>
      <c r="D1207" s="17">
        <v>90</v>
      </c>
      <c r="E1207" s="18" t="s">
        <v>604</v>
      </c>
      <c r="F1207" s="19" t="s">
        <v>2208</v>
      </c>
      <c r="G1207" s="20" t="s">
        <v>523</v>
      </c>
      <c r="H1207" s="7"/>
      <c r="I1207" s="8"/>
      <c r="J1207" s="8"/>
      <c r="K1207" s="8"/>
      <c r="M1207" s="8"/>
    </row>
    <row r="1208" spans="1:13" s="9" customFormat="1" ht="10.199999999999999" x14ac:dyDescent="0.2">
      <c r="A1208" s="14">
        <v>24</v>
      </c>
      <c r="B1208" s="15">
        <v>64758</v>
      </c>
      <c r="C1208" s="37" t="s">
        <v>365</v>
      </c>
      <c r="D1208" s="17">
        <v>90</v>
      </c>
      <c r="E1208" s="18" t="s">
        <v>745</v>
      </c>
      <c r="F1208" s="19" t="s">
        <v>2208</v>
      </c>
      <c r="G1208" s="20" t="s">
        <v>523</v>
      </c>
      <c r="H1208" s="7"/>
      <c r="I1208" s="8"/>
      <c r="J1208" s="8"/>
      <c r="K1208" s="8"/>
      <c r="M1208" s="8"/>
    </row>
    <row r="1209" spans="1:13" s="9" customFormat="1" ht="10.199999999999999" x14ac:dyDescent="0.2">
      <c r="A1209" s="14">
        <v>26</v>
      </c>
      <c r="B1209" s="15">
        <v>64823</v>
      </c>
      <c r="C1209" s="16" t="s">
        <v>365</v>
      </c>
      <c r="D1209" s="17">
        <v>210</v>
      </c>
      <c r="E1209" s="18" t="s">
        <v>852</v>
      </c>
      <c r="F1209" s="19" t="s">
        <v>2208</v>
      </c>
      <c r="G1209" s="20" t="s">
        <v>523</v>
      </c>
      <c r="H1209" s="7"/>
      <c r="I1209" s="8"/>
      <c r="J1209" s="8"/>
      <c r="K1209" s="8"/>
      <c r="M1209" s="8"/>
    </row>
    <row r="1210" spans="1:13" s="9" customFormat="1" ht="10.199999999999999" x14ac:dyDescent="0.2">
      <c r="A1210" s="14">
        <v>21</v>
      </c>
      <c r="B1210" s="15">
        <v>64679</v>
      </c>
      <c r="C1210" s="37" t="s">
        <v>732</v>
      </c>
      <c r="D1210" s="17">
        <v>100</v>
      </c>
      <c r="E1210" s="18" t="s">
        <v>662</v>
      </c>
      <c r="F1210" s="19" t="s">
        <v>2208</v>
      </c>
      <c r="G1210" s="20" t="s">
        <v>523</v>
      </c>
      <c r="H1210" s="7"/>
      <c r="I1210" s="8"/>
      <c r="J1210" s="8"/>
      <c r="K1210" s="8"/>
      <c r="M1210" s="8"/>
    </row>
    <row r="1211" spans="1:13" s="9" customFormat="1" ht="10.199999999999999" x14ac:dyDescent="0.2">
      <c r="A1211" s="14">
        <v>23</v>
      </c>
      <c r="B1211" s="15">
        <v>64735</v>
      </c>
      <c r="C1211" s="37" t="s">
        <v>777</v>
      </c>
      <c r="D1211" s="17">
        <v>4</v>
      </c>
      <c r="E1211" s="18" t="s">
        <v>213</v>
      </c>
      <c r="F1211" s="19" t="s">
        <v>2208</v>
      </c>
      <c r="G1211" s="20" t="s">
        <v>116</v>
      </c>
      <c r="H1211" s="7"/>
      <c r="I1211" s="8"/>
      <c r="J1211" s="8"/>
      <c r="K1211" s="8"/>
      <c r="M1211" s="8"/>
    </row>
    <row r="1212" spans="1:13" s="9" customFormat="1" ht="10.199999999999999" x14ac:dyDescent="0.2">
      <c r="A1212" s="14">
        <v>16</v>
      </c>
      <c r="B1212" s="15">
        <v>64546</v>
      </c>
      <c r="C1212" s="16" t="s">
        <v>635</v>
      </c>
      <c r="D1212" s="17">
        <v>16</v>
      </c>
      <c r="E1212" s="80" t="s">
        <v>510</v>
      </c>
      <c r="F1212" s="19" t="s">
        <v>2208</v>
      </c>
      <c r="G1212" s="20" t="s">
        <v>214</v>
      </c>
      <c r="H1212" s="7"/>
      <c r="I1212" s="8"/>
      <c r="J1212" s="8"/>
      <c r="K1212" s="8"/>
      <c r="M1212" s="8"/>
    </row>
    <row r="1213" spans="1:13" s="9" customFormat="1" ht="10.199999999999999" x14ac:dyDescent="0.2">
      <c r="A1213" s="14">
        <v>4</v>
      </c>
      <c r="B1213" s="15">
        <v>64206</v>
      </c>
      <c r="C1213" s="37" t="s">
        <v>292</v>
      </c>
      <c r="D1213" s="15">
        <v>1</v>
      </c>
      <c r="E1213" s="80" t="s">
        <v>260</v>
      </c>
      <c r="F1213" s="19" t="s">
        <v>2208</v>
      </c>
      <c r="G1213" s="20" t="s">
        <v>102</v>
      </c>
      <c r="H1213" s="7"/>
      <c r="I1213" s="8"/>
      <c r="J1213" s="8"/>
      <c r="K1213" s="8"/>
      <c r="M1213" s="8"/>
    </row>
    <row r="1214" spans="1:13" s="9" customFormat="1" ht="10.199999999999999" x14ac:dyDescent="0.2">
      <c r="A1214" s="14">
        <v>4</v>
      </c>
      <c r="B1214" s="15">
        <v>64206</v>
      </c>
      <c r="C1214" s="37" t="s">
        <v>293</v>
      </c>
      <c r="D1214" s="15">
        <v>1</v>
      </c>
      <c r="E1214" s="80" t="s">
        <v>260</v>
      </c>
      <c r="F1214" s="19" t="s">
        <v>2208</v>
      </c>
      <c r="G1214" s="20" t="s">
        <v>102</v>
      </c>
      <c r="H1214" s="7"/>
      <c r="I1214" s="8"/>
      <c r="J1214" s="8"/>
      <c r="K1214" s="8"/>
      <c r="M1214" s="8"/>
    </row>
    <row r="1215" spans="1:13" s="9" customFormat="1" ht="10.199999999999999" x14ac:dyDescent="0.2">
      <c r="A1215" s="14">
        <v>5</v>
      </c>
      <c r="B1215" s="15">
        <v>64212</v>
      </c>
      <c r="C1215" s="37" t="s">
        <v>312</v>
      </c>
      <c r="D1215" s="15">
        <v>1</v>
      </c>
      <c r="E1215" s="80" t="s">
        <v>313</v>
      </c>
      <c r="F1215" s="81" t="s">
        <v>2210</v>
      </c>
      <c r="G1215" s="20" t="s">
        <v>199</v>
      </c>
      <c r="H1215" s="7"/>
      <c r="I1215" s="8"/>
      <c r="J1215" s="8"/>
      <c r="K1215" s="8"/>
      <c r="M1215" s="8"/>
    </row>
    <row r="1216" spans="1:13" s="9" customFormat="1" ht="10.199999999999999" x14ac:dyDescent="0.2">
      <c r="A1216" s="14">
        <v>12</v>
      </c>
      <c r="B1216" s="15">
        <v>64414</v>
      </c>
      <c r="C1216" s="37" t="s">
        <v>312</v>
      </c>
      <c r="D1216" s="15">
        <v>1</v>
      </c>
      <c r="E1216" s="18" t="s">
        <v>430</v>
      </c>
      <c r="F1216" s="81" t="s">
        <v>2210</v>
      </c>
      <c r="G1216" s="20" t="s">
        <v>199</v>
      </c>
      <c r="H1216" s="7"/>
      <c r="I1216" s="8"/>
      <c r="J1216" s="8"/>
      <c r="K1216" s="8"/>
      <c r="M1216" s="8"/>
    </row>
    <row r="1217" spans="1:13" s="9" customFormat="1" ht="10.199999999999999" x14ac:dyDescent="0.2">
      <c r="A1217" s="14">
        <v>12</v>
      </c>
      <c r="B1217" s="15">
        <v>64414</v>
      </c>
      <c r="C1217" s="37" t="s">
        <v>537</v>
      </c>
      <c r="D1217" s="15">
        <v>2</v>
      </c>
      <c r="E1217" s="18" t="s">
        <v>430</v>
      </c>
      <c r="F1217" s="81" t="s">
        <v>2210</v>
      </c>
      <c r="G1217" s="20" t="s">
        <v>199</v>
      </c>
      <c r="H1217" s="7"/>
      <c r="I1217" s="8"/>
      <c r="J1217" s="8"/>
      <c r="K1217" s="8"/>
      <c r="M1217" s="8"/>
    </row>
    <row r="1218" spans="1:13" s="9" customFormat="1" ht="10.199999999999999" x14ac:dyDescent="0.2">
      <c r="A1218" s="14">
        <v>25</v>
      </c>
      <c r="B1218" s="15">
        <v>64777</v>
      </c>
      <c r="C1218" s="37" t="s">
        <v>537</v>
      </c>
      <c r="D1218" s="17">
        <v>2</v>
      </c>
      <c r="E1218" s="18" t="s">
        <v>811</v>
      </c>
      <c r="F1218" s="81" t="s">
        <v>2210</v>
      </c>
      <c r="G1218" s="20" t="s">
        <v>740</v>
      </c>
      <c r="H1218" s="7"/>
      <c r="I1218" s="8"/>
      <c r="J1218" s="8"/>
      <c r="K1218" s="8"/>
      <c r="M1218" s="8"/>
    </row>
    <row r="1219" spans="1:13" s="9" customFormat="1" ht="10.199999999999999" x14ac:dyDescent="0.2">
      <c r="A1219" s="14">
        <v>5</v>
      </c>
      <c r="B1219" s="15">
        <v>64212</v>
      </c>
      <c r="C1219" s="37" t="s">
        <v>314</v>
      </c>
      <c r="D1219" s="15">
        <v>1</v>
      </c>
      <c r="E1219" s="80" t="s">
        <v>313</v>
      </c>
      <c r="F1219" s="81" t="s">
        <v>2210</v>
      </c>
      <c r="G1219" s="20" t="s">
        <v>199</v>
      </c>
      <c r="H1219" s="7"/>
      <c r="I1219" s="8"/>
      <c r="J1219" s="8"/>
      <c r="K1219" s="8"/>
      <c r="M1219" s="8"/>
    </row>
    <row r="1220" spans="1:13" s="9" customFormat="1" ht="10.199999999999999" x14ac:dyDescent="0.2">
      <c r="A1220" s="14">
        <v>5</v>
      </c>
      <c r="B1220" s="15">
        <v>64212</v>
      </c>
      <c r="C1220" s="37" t="s">
        <v>315</v>
      </c>
      <c r="D1220" s="15">
        <v>1</v>
      </c>
      <c r="E1220" s="80" t="s">
        <v>313</v>
      </c>
      <c r="F1220" s="81" t="s">
        <v>2210</v>
      </c>
      <c r="G1220" s="20" t="s">
        <v>199</v>
      </c>
      <c r="H1220" s="7"/>
      <c r="I1220" s="8"/>
      <c r="J1220" s="8"/>
      <c r="K1220" s="8"/>
      <c r="M1220" s="8"/>
    </row>
    <row r="1221" spans="1:13" s="9" customFormat="1" ht="10.199999999999999" x14ac:dyDescent="0.2">
      <c r="A1221" s="14">
        <v>12</v>
      </c>
      <c r="B1221" s="15">
        <v>64414</v>
      </c>
      <c r="C1221" s="37" t="s">
        <v>536</v>
      </c>
      <c r="D1221" s="15">
        <v>2</v>
      </c>
      <c r="E1221" s="18" t="s">
        <v>430</v>
      </c>
      <c r="F1221" s="81" t="s">
        <v>2210</v>
      </c>
      <c r="G1221" s="20" t="s">
        <v>199</v>
      </c>
      <c r="H1221" s="7"/>
      <c r="I1221" s="8"/>
      <c r="J1221" s="8"/>
      <c r="K1221" s="8"/>
      <c r="M1221" s="8"/>
    </row>
    <row r="1222" spans="1:13" s="9" customFormat="1" ht="10.199999999999999" x14ac:dyDescent="0.2">
      <c r="A1222" s="14">
        <v>25</v>
      </c>
      <c r="B1222" s="15">
        <v>64777</v>
      </c>
      <c r="C1222" s="37" t="s">
        <v>536</v>
      </c>
      <c r="D1222" s="17">
        <v>1</v>
      </c>
      <c r="E1222" s="18" t="s">
        <v>811</v>
      </c>
      <c r="F1222" s="81" t="s">
        <v>2210</v>
      </c>
      <c r="G1222" s="20" t="s">
        <v>740</v>
      </c>
      <c r="H1222" s="7"/>
      <c r="I1222" s="8"/>
      <c r="J1222" s="8"/>
      <c r="K1222" s="8"/>
      <c r="M1222" s="8"/>
    </row>
    <row r="1223" spans="1:13" s="9" customFormat="1" ht="10.199999999999999" x14ac:dyDescent="0.2">
      <c r="A1223" s="14">
        <v>16</v>
      </c>
      <c r="B1223" s="15">
        <v>64547</v>
      </c>
      <c r="C1223" s="37" t="s">
        <v>636</v>
      </c>
      <c r="D1223" s="17">
        <v>2</v>
      </c>
      <c r="E1223" s="80" t="s">
        <v>260</v>
      </c>
      <c r="F1223" s="81" t="s">
        <v>2210</v>
      </c>
      <c r="G1223" s="20" t="s">
        <v>209</v>
      </c>
      <c r="H1223" s="7"/>
      <c r="I1223" s="8"/>
      <c r="J1223" s="8"/>
      <c r="K1223" s="8"/>
      <c r="M1223" s="8"/>
    </row>
    <row r="1224" spans="1:13" s="9" customFormat="1" ht="10.199999999999999" x14ac:dyDescent="0.2">
      <c r="A1224" s="14">
        <v>28</v>
      </c>
      <c r="B1224" s="15">
        <v>64857</v>
      </c>
      <c r="C1224" s="16" t="s">
        <v>866</v>
      </c>
      <c r="D1224" s="17">
        <v>2</v>
      </c>
      <c r="E1224" s="18" t="s">
        <v>368</v>
      </c>
      <c r="F1224" s="19" t="s">
        <v>2207</v>
      </c>
      <c r="G1224" s="20" t="s">
        <v>110</v>
      </c>
      <c r="H1224" s="7"/>
      <c r="I1224" s="8"/>
      <c r="J1224" s="8"/>
      <c r="K1224" s="8"/>
      <c r="M1224" s="8"/>
    </row>
    <row r="1225" spans="1:13" s="9" customFormat="1" ht="10.199999999999999" x14ac:dyDescent="0.2">
      <c r="A1225" s="14">
        <v>6</v>
      </c>
      <c r="B1225" s="15">
        <v>64271</v>
      </c>
      <c r="C1225" s="37" t="s">
        <v>400</v>
      </c>
      <c r="D1225" s="15">
        <v>1</v>
      </c>
      <c r="E1225" s="18" t="s">
        <v>401</v>
      </c>
      <c r="F1225" s="19" t="s">
        <v>2208</v>
      </c>
      <c r="G1225" s="20" t="s">
        <v>157</v>
      </c>
      <c r="H1225" s="7"/>
      <c r="I1225" s="8"/>
      <c r="J1225" s="8"/>
      <c r="K1225" s="8"/>
      <c r="M1225" s="8"/>
    </row>
    <row r="1226" spans="1:13" s="9" customFormat="1" ht="10.199999999999999" x14ac:dyDescent="0.2">
      <c r="A1226" s="14">
        <v>11</v>
      </c>
      <c r="B1226" s="15">
        <v>64378</v>
      </c>
      <c r="C1226" s="37" t="s">
        <v>512</v>
      </c>
      <c r="D1226" s="15">
        <v>1</v>
      </c>
      <c r="E1226" s="18" t="s">
        <v>510</v>
      </c>
      <c r="F1226" s="18" t="s">
        <v>2212</v>
      </c>
      <c r="G1226" s="41" t="s">
        <v>214</v>
      </c>
      <c r="H1226" s="7"/>
      <c r="I1226" s="8"/>
      <c r="J1226" s="8"/>
      <c r="K1226" s="8"/>
      <c r="M1226" s="8"/>
    </row>
    <row r="1227" spans="1:13" s="9" customFormat="1" ht="10.199999999999999" x14ac:dyDescent="0.2">
      <c r="A1227" s="14">
        <v>26</v>
      </c>
      <c r="B1227" s="15">
        <v>64818</v>
      </c>
      <c r="C1227" s="37" t="s">
        <v>847</v>
      </c>
      <c r="D1227" s="17">
        <v>1</v>
      </c>
      <c r="E1227" s="18" t="s">
        <v>104</v>
      </c>
      <c r="F1227" s="18" t="s">
        <v>2211</v>
      </c>
      <c r="G1227" s="82" t="s">
        <v>102</v>
      </c>
      <c r="H1227" s="7"/>
      <c r="I1227" s="8"/>
      <c r="J1227" s="8"/>
      <c r="K1227" s="8"/>
      <c r="M1227" s="8"/>
    </row>
    <row r="1228" spans="1:13" s="9" customFormat="1" ht="10.199999999999999" x14ac:dyDescent="0.2">
      <c r="A1228" s="14">
        <v>6</v>
      </c>
      <c r="B1228" s="15">
        <v>64257</v>
      </c>
      <c r="C1228" s="37" t="s">
        <v>372</v>
      </c>
      <c r="D1228" s="15">
        <v>1</v>
      </c>
      <c r="E1228" s="18" t="s">
        <v>373</v>
      </c>
      <c r="F1228" s="30" t="s">
        <v>2208</v>
      </c>
      <c r="G1228" s="82" t="s">
        <v>88</v>
      </c>
      <c r="H1228" s="7"/>
      <c r="I1228" s="8"/>
      <c r="J1228" s="8"/>
      <c r="K1228" s="8"/>
      <c r="M1228" s="8"/>
    </row>
    <row r="1229" spans="1:13" s="9" customFormat="1" ht="10.199999999999999" x14ac:dyDescent="0.2">
      <c r="A1229" s="14">
        <v>28</v>
      </c>
      <c r="B1229" s="15">
        <v>64872</v>
      </c>
      <c r="C1229" s="16" t="s">
        <v>875</v>
      </c>
      <c r="D1229" s="17">
        <v>1</v>
      </c>
      <c r="E1229" s="18" t="s">
        <v>394</v>
      </c>
      <c r="F1229" s="30" t="s">
        <v>2208</v>
      </c>
      <c r="G1229" s="82" t="s">
        <v>105</v>
      </c>
      <c r="H1229" s="7"/>
      <c r="I1229" s="8"/>
      <c r="J1229" s="8"/>
      <c r="K1229" s="8"/>
      <c r="M1229" s="8"/>
    </row>
    <row r="1230" spans="1:13" s="9" customFormat="1" ht="10.199999999999999" x14ac:dyDescent="0.2">
      <c r="A1230" s="14">
        <v>6</v>
      </c>
      <c r="B1230" s="15">
        <v>64267</v>
      </c>
      <c r="C1230" s="37" t="s">
        <v>395</v>
      </c>
      <c r="D1230" s="15">
        <v>1</v>
      </c>
      <c r="E1230" s="18" t="s">
        <v>349</v>
      </c>
      <c r="F1230" s="30" t="s">
        <v>2208</v>
      </c>
      <c r="G1230" s="82" t="s">
        <v>88</v>
      </c>
      <c r="H1230" s="7"/>
      <c r="I1230" s="8"/>
      <c r="J1230" s="8"/>
      <c r="K1230" s="8"/>
      <c r="M1230" s="8"/>
    </row>
    <row r="1231" spans="1:13" s="9" customFormat="1" ht="10.199999999999999" x14ac:dyDescent="0.2">
      <c r="A1231" s="14">
        <v>15</v>
      </c>
      <c r="B1231" s="15">
        <v>64509</v>
      </c>
      <c r="C1231" s="37" t="s">
        <v>395</v>
      </c>
      <c r="D1231" s="17">
        <v>1</v>
      </c>
      <c r="E1231" s="80" t="s">
        <v>141</v>
      </c>
      <c r="F1231" s="30" t="s">
        <v>2208</v>
      </c>
      <c r="G1231" s="82" t="s">
        <v>168</v>
      </c>
      <c r="H1231" s="7"/>
      <c r="I1231" s="8"/>
      <c r="J1231" s="8"/>
      <c r="K1231" s="8"/>
      <c r="M1231" s="8"/>
    </row>
    <row r="1232" spans="1:13" s="9" customFormat="1" ht="10.199999999999999" x14ac:dyDescent="0.2">
      <c r="A1232" s="14">
        <v>29</v>
      </c>
      <c r="B1232" s="15">
        <v>64902</v>
      </c>
      <c r="C1232" s="16" t="s">
        <v>395</v>
      </c>
      <c r="D1232" s="17">
        <v>1</v>
      </c>
      <c r="E1232" s="18" t="s">
        <v>415</v>
      </c>
      <c r="F1232" s="30" t="s">
        <v>2208</v>
      </c>
      <c r="G1232" s="82" t="s">
        <v>151</v>
      </c>
      <c r="H1232" s="7"/>
      <c r="I1232" s="8"/>
      <c r="J1232" s="8"/>
      <c r="K1232" s="8"/>
      <c r="M1232" s="8"/>
    </row>
    <row r="1233" spans="1:13" s="9" customFormat="1" ht="10.199999999999999" x14ac:dyDescent="0.2">
      <c r="A1233" s="14">
        <v>7</v>
      </c>
      <c r="B1233" s="15">
        <v>64284</v>
      </c>
      <c r="C1233" s="37" t="s">
        <v>424</v>
      </c>
      <c r="D1233" s="15">
        <v>1</v>
      </c>
      <c r="E1233" s="18" t="s">
        <v>368</v>
      </c>
      <c r="F1233" s="30" t="s">
        <v>2208</v>
      </c>
      <c r="G1233" s="82" t="s">
        <v>151</v>
      </c>
      <c r="H1233" s="7"/>
      <c r="I1233" s="8"/>
      <c r="J1233" s="8"/>
      <c r="K1233" s="8"/>
      <c r="M1233" s="8"/>
    </row>
    <row r="1234" spans="1:13" s="9" customFormat="1" ht="10.199999999999999" x14ac:dyDescent="0.2">
      <c r="A1234" s="14">
        <v>15</v>
      </c>
      <c r="B1234" s="15">
        <v>64534</v>
      </c>
      <c r="C1234" s="37" t="s">
        <v>616</v>
      </c>
      <c r="D1234" s="17">
        <v>1</v>
      </c>
      <c r="E1234" s="80" t="s">
        <v>612</v>
      </c>
      <c r="F1234" s="30" t="s">
        <v>2208</v>
      </c>
      <c r="G1234" s="82" t="s">
        <v>153</v>
      </c>
      <c r="H1234" s="7"/>
      <c r="I1234" s="8"/>
      <c r="J1234" s="8"/>
      <c r="K1234" s="8"/>
      <c r="M1234" s="8"/>
    </row>
    <row r="1235" spans="1:13" s="9" customFormat="1" ht="10.199999999999999" x14ac:dyDescent="0.2">
      <c r="A1235" s="14">
        <v>6</v>
      </c>
      <c r="B1235" s="15">
        <v>64271</v>
      </c>
      <c r="C1235" s="37" t="s">
        <v>404</v>
      </c>
      <c r="D1235" s="15">
        <v>1</v>
      </c>
      <c r="E1235" s="18" t="s">
        <v>401</v>
      </c>
      <c r="F1235" s="18" t="s">
        <v>2207</v>
      </c>
      <c r="G1235" s="82" t="s">
        <v>157</v>
      </c>
      <c r="H1235" s="7"/>
      <c r="I1235" s="8"/>
      <c r="J1235" s="8"/>
      <c r="K1235" s="8"/>
      <c r="M1235" s="8"/>
    </row>
    <row r="1236" spans="1:13" s="9" customFormat="1" ht="10.199999999999999" x14ac:dyDescent="0.2">
      <c r="A1236" s="14">
        <v>1</v>
      </c>
      <c r="B1236" s="15">
        <v>64104</v>
      </c>
      <c r="C1236" s="37" t="s">
        <v>106</v>
      </c>
      <c r="D1236" s="15">
        <v>1</v>
      </c>
      <c r="E1236" s="80" t="s">
        <v>93</v>
      </c>
      <c r="F1236" s="80" t="s">
        <v>2207</v>
      </c>
      <c r="G1236" s="82" t="s">
        <v>107</v>
      </c>
      <c r="H1236" s="7"/>
      <c r="I1236" s="8"/>
      <c r="J1236" s="8"/>
      <c r="K1236" s="8"/>
      <c r="M1236" s="8"/>
    </row>
    <row r="1237" spans="1:13" s="9" customFormat="1" ht="10.199999999999999" x14ac:dyDescent="0.2">
      <c r="A1237" s="14">
        <v>10</v>
      </c>
      <c r="B1237" s="15">
        <v>64363</v>
      </c>
      <c r="C1237" s="37" t="s">
        <v>106</v>
      </c>
      <c r="D1237" s="15">
        <v>1</v>
      </c>
      <c r="E1237" s="18" t="s">
        <v>430</v>
      </c>
      <c r="F1237" s="80" t="s">
        <v>2207</v>
      </c>
      <c r="G1237" s="82" t="s">
        <v>102</v>
      </c>
      <c r="H1237" s="7"/>
      <c r="I1237" s="8"/>
      <c r="J1237" s="8"/>
      <c r="K1237" s="8"/>
      <c r="M1237" s="8"/>
    </row>
    <row r="1238" spans="1:13" s="9" customFormat="1" ht="10.199999999999999" x14ac:dyDescent="0.2">
      <c r="A1238" s="14">
        <v>16</v>
      </c>
      <c r="B1238" s="15">
        <v>64552</v>
      </c>
      <c r="C1238" s="37" t="s">
        <v>106</v>
      </c>
      <c r="D1238" s="17">
        <v>1</v>
      </c>
      <c r="E1238" s="80" t="s">
        <v>255</v>
      </c>
      <c r="F1238" s="80" t="s">
        <v>2207</v>
      </c>
      <c r="G1238" s="82" t="s">
        <v>107</v>
      </c>
      <c r="H1238" s="7"/>
      <c r="I1238" s="8"/>
      <c r="J1238" s="8"/>
      <c r="K1238" s="8"/>
      <c r="M1238" s="8"/>
    </row>
    <row r="1239" spans="1:13" s="9" customFormat="1" ht="10.199999999999999" x14ac:dyDescent="0.2">
      <c r="A1239" s="14">
        <v>29</v>
      </c>
      <c r="B1239" s="15">
        <v>64888</v>
      </c>
      <c r="C1239" s="16" t="s">
        <v>886</v>
      </c>
      <c r="D1239" s="17">
        <v>1</v>
      </c>
      <c r="E1239" s="18" t="s">
        <v>885</v>
      </c>
      <c r="F1239" s="80" t="s">
        <v>2208</v>
      </c>
      <c r="G1239" s="82" t="s">
        <v>105</v>
      </c>
      <c r="H1239" s="7"/>
      <c r="I1239" s="8"/>
      <c r="J1239" s="8"/>
      <c r="K1239" s="8"/>
      <c r="M1239" s="8"/>
    </row>
    <row r="1240" spans="1:13" s="7" customFormat="1" ht="10.199999999999999" x14ac:dyDescent="0.2">
      <c r="A1240" s="14">
        <v>2</v>
      </c>
      <c r="B1240" s="15">
        <v>64125</v>
      </c>
      <c r="C1240" s="37" t="s">
        <v>167</v>
      </c>
      <c r="D1240" s="15">
        <v>1</v>
      </c>
      <c r="E1240" s="80" t="s">
        <v>152</v>
      </c>
      <c r="F1240" s="80" t="s">
        <v>2208</v>
      </c>
      <c r="G1240" s="82" t="s">
        <v>168</v>
      </c>
      <c r="I1240" s="21"/>
      <c r="J1240" s="21"/>
      <c r="K1240" s="21"/>
      <c r="M1240" s="21"/>
    </row>
    <row r="1241" spans="1:13" s="7" customFormat="1" ht="10.199999999999999" x14ac:dyDescent="0.2">
      <c r="A1241" s="14">
        <v>5</v>
      </c>
      <c r="B1241" s="15">
        <v>64213</v>
      </c>
      <c r="C1241" s="37" t="s">
        <v>325</v>
      </c>
      <c r="D1241" s="15">
        <v>1</v>
      </c>
      <c r="E1241" s="80" t="s">
        <v>313</v>
      </c>
      <c r="F1241" s="80" t="s">
        <v>2210</v>
      </c>
      <c r="G1241" s="82" t="s">
        <v>199</v>
      </c>
      <c r="I1241" s="21"/>
      <c r="J1241" s="21"/>
      <c r="K1241" s="21"/>
      <c r="M1241" s="21"/>
    </row>
    <row r="1242" spans="1:13" s="7" customFormat="1" ht="10.199999999999999" x14ac:dyDescent="0.2">
      <c r="A1242" s="14">
        <v>12</v>
      </c>
      <c r="B1242" s="15">
        <v>64414</v>
      </c>
      <c r="C1242" s="37" t="s">
        <v>325</v>
      </c>
      <c r="D1242" s="15">
        <v>1</v>
      </c>
      <c r="E1242" s="18" t="s">
        <v>430</v>
      </c>
      <c r="F1242" s="80" t="s">
        <v>2210</v>
      </c>
      <c r="G1242" s="82" t="s">
        <v>199</v>
      </c>
      <c r="I1242" s="21"/>
      <c r="J1242" s="21"/>
      <c r="K1242" s="21"/>
      <c r="M1242" s="21"/>
    </row>
    <row r="1243" spans="1:13" s="7" customFormat="1" ht="10.199999999999999" x14ac:dyDescent="0.2">
      <c r="A1243" s="14">
        <v>25</v>
      </c>
      <c r="B1243" s="15">
        <v>64789</v>
      </c>
      <c r="C1243" s="37" t="s">
        <v>325</v>
      </c>
      <c r="D1243" s="17">
        <v>1</v>
      </c>
      <c r="E1243" s="18" t="s">
        <v>811</v>
      </c>
      <c r="F1243" s="80" t="s">
        <v>2210</v>
      </c>
      <c r="G1243" s="82" t="s">
        <v>199</v>
      </c>
      <c r="I1243" s="21"/>
      <c r="J1243" s="21"/>
      <c r="K1243" s="21"/>
      <c r="M1243" s="21"/>
    </row>
    <row r="1244" spans="1:13" s="7" customFormat="1" ht="10.199999999999999" x14ac:dyDescent="0.2">
      <c r="A1244" s="14">
        <v>5</v>
      </c>
      <c r="B1244" s="15">
        <v>64213</v>
      </c>
      <c r="C1244" s="37" t="s">
        <v>324</v>
      </c>
      <c r="D1244" s="15">
        <v>1</v>
      </c>
      <c r="E1244" s="80" t="s">
        <v>313</v>
      </c>
      <c r="F1244" s="80" t="s">
        <v>2210</v>
      </c>
      <c r="G1244" s="82" t="s">
        <v>199</v>
      </c>
      <c r="I1244" s="21"/>
      <c r="J1244" s="21"/>
      <c r="K1244" s="21"/>
      <c r="M1244" s="21"/>
    </row>
    <row r="1245" spans="1:13" s="7" customFormat="1" ht="10.199999999999999" x14ac:dyDescent="0.2">
      <c r="A1245" s="14">
        <v>11</v>
      </c>
      <c r="B1245" s="15">
        <v>64375</v>
      </c>
      <c r="C1245" s="37" t="s">
        <v>324</v>
      </c>
      <c r="D1245" s="15">
        <v>1</v>
      </c>
      <c r="E1245" s="18" t="s">
        <v>502</v>
      </c>
      <c r="F1245" s="80" t="s">
        <v>2210</v>
      </c>
      <c r="G1245" s="82" t="s">
        <v>199</v>
      </c>
      <c r="I1245" s="21"/>
      <c r="J1245" s="21"/>
      <c r="K1245" s="21"/>
      <c r="M1245" s="21"/>
    </row>
    <row r="1246" spans="1:13" s="7" customFormat="1" ht="10.199999999999999" x14ac:dyDescent="0.2">
      <c r="A1246" s="14">
        <v>25</v>
      </c>
      <c r="B1246" s="15">
        <v>64789</v>
      </c>
      <c r="C1246" s="37" t="s">
        <v>324</v>
      </c>
      <c r="D1246" s="17">
        <v>1</v>
      </c>
      <c r="E1246" s="18" t="s">
        <v>811</v>
      </c>
      <c r="F1246" s="80" t="s">
        <v>2210</v>
      </c>
      <c r="G1246" s="83" t="s">
        <v>199</v>
      </c>
      <c r="I1246" s="21"/>
      <c r="J1246" s="21"/>
      <c r="K1246" s="21"/>
      <c r="M1246" s="21"/>
    </row>
    <row r="1247" spans="1:13" s="7" customFormat="1" ht="10.199999999999999" x14ac:dyDescent="0.2">
      <c r="A1247" s="14">
        <v>28</v>
      </c>
      <c r="B1247" s="15">
        <v>64852</v>
      </c>
      <c r="C1247" s="16" t="s">
        <v>324</v>
      </c>
      <c r="D1247" s="17">
        <v>1</v>
      </c>
      <c r="E1247" s="18" t="s">
        <v>859</v>
      </c>
      <c r="F1247" s="80" t="s">
        <v>2210</v>
      </c>
      <c r="G1247" s="41" t="s">
        <v>740</v>
      </c>
      <c r="I1247" s="21"/>
      <c r="J1247" s="21"/>
      <c r="K1247" s="21"/>
      <c r="M1247" s="21"/>
    </row>
    <row r="1248" spans="1:13" s="7" customFormat="1" ht="10.199999999999999" x14ac:dyDescent="0.2">
      <c r="A1248" s="14">
        <v>29</v>
      </c>
      <c r="B1248" s="15">
        <v>64885</v>
      </c>
      <c r="C1248" s="16" t="s">
        <v>324</v>
      </c>
      <c r="D1248" s="17">
        <v>1</v>
      </c>
      <c r="E1248" s="18" t="s">
        <v>394</v>
      </c>
      <c r="F1248" s="19" t="s">
        <v>2210</v>
      </c>
      <c r="G1248" s="20" t="s">
        <v>740</v>
      </c>
      <c r="I1248" s="21"/>
      <c r="J1248" s="21"/>
      <c r="K1248" s="21"/>
      <c r="M1248" s="21"/>
    </row>
    <row r="1249" spans="1:13" s="7" customFormat="1" ht="10.199999999999999" x14ac:dyDescent="0.2">
      <c r="A1249" s="14">
        <v>16</v>
      </c>
      <c r="B1249" s="15">
        <v>64550</v>
      </c>
      <c r="C1249" s="37" t="s">
        <v>639</v>
      </c>
      <c r="D1249" s="17">
        <v>1</v>
      </c>
      <c r="E1249" s="80" t="s">
        <v>401</v>
      </c>
      <c r="F1249" s="81" t="s">
        <v>2208</v>
      </c>
      <c r="G1249" s="20" t="s">
        <v>153</v>
      </c>
      <c r="I1249" s="21"/>
      <c r="J1249" s="21"/>
      <c r="K1249" s="21"/>
      <c r="M1249" s="21"/>
    </row>
    <row r="1250" spans="1:13" s="7" customFormat="1" ht="10.199999999999999" x14ac:dyDescent="0.2">
      <c r="A1250" s="14">
        <v>16</v>
      </c>
      <c r="B1250" s="15">
        <v>64550</v>
      </c>
      <c r="C1250" s="37" t="s">
        <v>638</v>
      </c>
      <c r="D1250" s="17">
        <v>1</v>
      </c>
      <c r="E1250" s="80" t="s">
        <v>401</v>
      </c>
      <c r="F1250" s="81" t="s">
        <v>2208</v>
      </c>
      <c r="G1250" s="20" t="s">
        <v>153</v>
      </c>
      <c r="I1250" s="21"/>
      <c r="J1250" s="21"/>
      <c r="K1250" s="21"/>
      <c r="M1250" s="21"/>
    </row>
    <row r="1251" spans="1:13" s="7" customFormat="1" ht="10.199999999999999" x14ac:dyDescent="0.2">
      <c r="A1251" s="14">
        <v>3</v>
      </c>
      <c r="B1251" s="15">
        <v>64162</v>
      </c>
      <c r="C1251" s="37" t="s">
        <v>238</v>
      </c>
      <c r="D1251" s="15">
        <v>1</v>
      </c>
      <c r="E1251" s="80" t="s">
        <v>237</v>
      </c>
      <c r="F1251" s="81" t="s">
        <v>2213</v>
      </c>
      <c r="G1251" s="20" t="s">
        <v>102</v>
      </c>
      <c r="I1251" s="21"/>
      <c r="J1251" s="21"/>
      <c r="K1251" s="21"/>
      <c r="M1251" s="21"/>
    </row>
    <row r="1252" spans="1:13" s="7" customFormat="1" ht="10.199999999999999" x14ac:dyDescent="0.2">
      <c r="A1252" s="14">
        <v>4</v>
      </c>
      <c r="B1252" s="15">
        <v>64188</v>
      </c>
      <c r="C1252" s="37" t="s">
        <v>238</v>
      </c>
      <c r="D1252" s="15">
        <v>1</v>
      </c>
      <c r="E1252" s="80" t="s">
        <v>255</v>
      </c>
      <c r="F1252" s="81" t="s">
        <v>2213</v>
      </c>
      <c r="G1252" s="20" t="s">
        <v>102</v>
      </c>
      <c r="I1252" s="21"/>
      <c r="J1252" s="21"/>
      <c r="K1252" s="21"/>
      <c r="M1252" s="21"/>
    </row>
    <row r="1253" spans="1:13" s="7" customFormat="1" ht="10.199999999999999" x14ac:dyDescent="0.2">
      <c r="A1253" s="14">
        <v>10</v>
      </c>
      <c r="B1253" s="15">
        <v>64371</v>
      </c>
      <c r="C1253" s="37" t="s">
        <v>238</v>
      </c>
      <c r="D1253" s="15">
        <v>1</v>
      </c>
      <c r="E1253" s="18" t="s">
        <v>498</v>
      </c>
      <c r="F1253" s="81" t="s">
        <v>2213</v>
      </c>
      <c r="G1253" s="20" t="s">
        <v>102</v>
      </c>
      <c r="I1253" s="21"/>
      <c r="J1253" s="21"/>
      <c r="K1253" s="21"/>
      <c r="M1253" s="21"/>
    </row>
    <row r="1254" spans="1:13" s="7" customFormat="1" ht="10.199999999999999" x14ac:dyDescent="0.2">
      <c r="A1254" s="14">
        <v>11</v>
      </c>
      <c r="B1254" s="15">
        <v>64404</v>
      </c>
      <c r="C1254" s="16" t="s">
        <v>238</v>
      </c>
      <c r="D1254" s="15">
        <v>1</v>
      </c>
      <c r="E1254" s="18" t="s">
        <v>373</v>
      </c>
      <c r="F1254" s="81" t="s">
        <v>2213</v>
      </c>
      <c r="G1254" s="20" t="s">
        <v>110</v>
      </c>
      <c r="I1254" s="21"/>
      <c r="J1254" s="21"/>
      <c r="K1254" s="21"/>
      <c r="M1254" s="21"/>
    </row>
    <row r="1255" spans="1:13" s="7" customFormat="1" ht="10.199999999999999" x14ac:dyDescent="0.2">
      <c r="A1255" s="14">
        <v>12</v>
      </c>
      <c r="B1255" s="15">
        <v>64420</v>
      </c>
      <c r="C1255" s="16" t="s">
        <v>238</v>
      </c>
      <c r="D1255" s="15">
        <v>1</v>
      </c>
      <c r="E1255" s="18" t="s">
        <v>540</v>
      </c>
      <c r="F1255" s="81" t="s">
        <v>2213</v>
      </c>
      <c r="G1255" s="20" t="s">
        <v>91</v>
      </c>
      <c r="I1255" s="21"/>
      <c r="J1255" s="21"/>
      <c r="K1255" s="21"/>
      <c r="M1255" s="21"/>
    </row>
    <row r="1256" spans="1:13" s="7" customFormat="1" ht="10.199999999999999" x14ac:dyDescent="0.2">
      <c r="A1256" s="14">
        <v>14</v>
      </c>
      <c r="B1256" s="15">
        <v>64487</v>
      </c>
      <c r="C1256" s="37" t="s">
        <v>238</v>
      </c>
      <c r="D1256" s="17">
        <v>1</v>
      </c>
      <c r="E1256" s="80" t="s">
        <v>596</v>
      </c>
      <c r="F1256" s="81" t="s">
        <v>2213</v>
      </c>
      <c r="G1256" s="20" t="s">
        <v>110</v>
      </c>
      <c r="I1256" s="21"/>
      <c r="J1256" s="21"/>
      <c r="K1256" s="21"/>
      <c r="M1256" s="21"/>
    </row>
    <row r="1257" spans="1:13" s="7" customFormat="1" ht="10.199999999999999" x14ac:dyDescent="0.2">
      <c r="A1257" s="14">
        <v>19</v>
      </c>
      <c r="B1257" s="15">
        <v>64629</v>
      </c>
      <c r="C1257" s="37" t="s">
        <v>238</v>
      </c>
      <c r="D1257" s="17">
        <v>1</v>
      </c>
      <c r="E1257" s="18" t="s">
        <v>702</v>
      </c>
      <c r="F1257" s="81" t="s">
        <v>2213</v>
      </c>
      <c r="G1257" s="20" t="s">
        <v>102</v>
      </c>
      <c r="I1257" s="21"/>
      <c r="J1257" s="21"/>
      <c r="K1257" s="21"/>
      <c r="M1257" s="21"/>
    </row>
    <row r="1258" spans="1:13" s="7" customFormat="1" ht="10.199999999999999" x14ac:dyDescent="0.2">
      <c r="A1258" s="14">
        <v>23</v>
      </c>
      <c r="B1258" s="15">
        <v>64732</v>
      </c>
      <c r="C1258" s="37" t="s">
        <v>238</v>
      </c>
      <c r="D1258" s="17">
        <v>1</v>
      </c>
      <c r="E1258" s="18" t="s">
        <v>349</v>
      </c>
      <c r="F1258" s="81" t="s">
        <v>2213</v>
      </c>
      <c r="G1258" s="20" t="s">
        <v>110</v>
      </c>
      <c r="I1258" s="21"/>
      <c r="J1258" s="21"/>
      <c r="K1258" s="21"/>
      <c r="M1258" s="21"/>
    </row>
    <row r="1259" spans="1:13" s="7" customFormat="1" ht="10.199999999999999" x14ac:dyDescent="0.2">
      <c r="A1259" s="14">
        <v>28</v>
      </c>
      <c r="B1259" s="15">
        <v>64861</v>
      </c>
      <c r="C1259" s="16" t="s">
        <v>238</v>
      </c>
      <c r="D1259" s="17">
        <v>1</v>
      </c>
      <c r="E1259" s="18" t="s">
        <v>218</v>
      </c>
      <c r="F1259" s="81" t="s">
        <v>2213</v>
      </c>
      <c r="G1259" s="20" t="s">
        <v>110</v>
      </c>
      <c r="I1259" s="21"/>
      <c r="J1259" s="21"/>
      <c r="K1259" s="21"/>
      <c r="M1259" s="21"/>
    </row>
    <row r="1260" spans="1:13" s="7" customFormat="1" ht="10.199999999999999" x14ac:dyDescent="0.2">
      <c r="A1260" s="14">
        <v>28</v>
      </c>
      <c r="B1260" s="15">
        <v>64855</v>
      </c>
      <c r="C1260" s="16" t="s">
        <v>238</v>
      </c>
      <c r="D1260" s="17">
        <v>1</v>
      </c>
      <c r="E1260" s="18" t="s">
        <v>483</v>
      </c>
      <c r="F1260" s="81" t="s">
        <v>2213</v>
      </c>
      <c r="G1260" s="20" t="s">
        <v>91</v>
      </c>
      <c r="I1260" s="21"/>
      <c r="J1260" s="21"/>
      <c r="K1260" s="21"/>
      <c r="M1260" s="21"/>
    </row>
    <row r="1261" spans="1:13" s="7" customFormat="1" ht="10.199999999999999" x14ac:dyDescent="0.2">
      <c r="A1261" s="14">
        <v>6</v>
      </c>
      <c r="B1261" s="15">
        <v>64243</v>
      </c>
      <c r="C1261" s="37" t="s">
        <v>356</v>
      </c>
      <c r="D1261" s="15">
        <v>2</v>
      </c>
      <c r="E1261" s="18" t="s">
        <v>355</v>
      </c>
      <c r="F1261" s="81" t="s">
        <v>2213</v>
      </c>
      <c r="G1261" s="20" t="s">
        <v>110</v>
      </c>
      <c r="I1261" s="21"/>
      <c r="J1261" s="21"/>
      <c r="K1261" s="21"/>
      <c r="M1261" s="21"/>
    </row>
    <row r="1262" spans="1:13" s="7" customFormat="1" ht="10.199999999999999" x14ac:dyDescent="0.2">
      <c r="A1262" s="14">
        <v>21</v>
      </c>
      <c r="B1262" s="15">
        <v>64686</v>
      </c>
      <c r="C1262" s="37" t="s">
        <v>356</v>
      </c>
      <c r="D1262" s="17">
        <v>2</v>
      </c>
      <c r="E1262" s="18" t="s">
        <v>739</v>
      </c>
      <c r="F1262" s="81" t="s">
        <v>2213</v>
      </c>
      <c r="G1262" s="20" t="s">
        <v>110</v>
      </c>
      <c r="I1262" s="21"/>
      <c r="J1262" s="21"/>
      <c r="K1262" s="21"/>
      <c r="M1262" s="21"/>
    </row>
    <row r="1263" spans="1:13" s="7" customFormat="1" ht="10.199999999999999" x14ac:dyDescent="0.2">
      <c r="A1263" s="14">
        <v>28</v>
      </c>
      <c r="B1263" s="15">
        <v>64862</v>
      </c>
      <c r="C1263" s="16" t="s">
        <v>356</v>
      </c>
      <c r="D1263" s="17">
        <v>2</v>
      </c>
      <c r="E1263" s="18" t="s">
        <v>865</v>
      </c>
      <c r="F1263" s="81" t="s">
        <v>2213</v>
      </c>
      <c r="G1263" s="20" t="s">
        <v>102</v>
      </c>
      <c r="I1263" s="21"/>
      <c r="J1263" s="21"/>
      <c r="K1263" s="21"/>
      <c r="M1263" s="21"/>
    </row>
    <row r="1264" spans="1:13" s="7" customFormat="1" ht="10.199999999999999" x14ac:dyDescent="0.2">
      <c r="A1264" s="14">
        <v>28</v>
      </c>
      <c r="B1264" s="15">
        <v>64873</v>
      </c>
      <c r="C1264" s="16" t="s">
        <v>356</v>
      </c>
      <c r="D1264" s="17">
        <v>2</v>
      </c>
      <c r="E1264" s="18" t="s">
        <v>876</v>
      </c>
      <c r="F1264" s="81" t="s">
        <v>2213</v>
      </c>
      <c r="G1264" s="20" t="s">
        <v>102</v>
      </c>
      <c r="I1264" s="21"/>
      <c r="J1264" s="21"/>
      <c r="K1264" s="21"/>
      <c r="M1264" s="21"/>
    </row>
    <row r="1265" spans="1:13" s="7" customFormat="1" ht="10.199999999999999" x14ac:dyDescent="0.2">
      <c r="A1265" s="14">
        <v>2</v>
      </c>
      <c r="B1265" s="15">
        <v>64144</v>
      </c>
      <c r="C1265" s="37" t="s">
        <v>206</v>
      </c>
      <c r="D1265" s="15">
        <v>1</v>
      </c>
      <c r="E1265" s="80" t="s">
        <v>179</v>
      </c>
      <c r="F1265" s="81" t="s">
        <v>2213</v>
      </c>
      <c r="G1265" s="20" t="s">
        <v>102</v>
      </c>
      <c r="I1265" s="21"/>
      <c r="J1265" s="21"/>
      <c r="K1265" s="21"/>
      <c r="M1265" s="21"/>
    </row>
    <row r="1266" spans="1:13" s="7" customFormat="1" ht="10.199999999999999" x14ac:dyDescent="0.2">
      <c r="A1266" s="14">
        <v>2</v>
      </c>
      <c r="B1266" s="15">
        <v>64151</v>
      </c>
      <c r="C1266" s="37" t="s">
        <v>206</v>
      </c>
      <c r="D1266" s="17">
        <v>1</v>
      </c>
      <c r="E1266" s="80" t="s">
        <v>218</v>
      </c>
      <c r="F1266" s="81" t="s">
        <v>2213</v>
      </c>
      <c r="G1266" s="20" t="s">
        <v>102</v>
      </c>
      <c r="I1266" s="21"/>
      <c r="J1266" s="21"/>
      <c r="K1266" s="21"/>
      <c r="M1266" s="21"/>
    </row>
    <row r="1267" spans="1:13" s="7" customFormat="1" ht="10.199999999999999" x14ac:dyDescent="0.2">
      <c r="A1267" s="14">
        <v>4</v>
      </c>
      <c r="B1267" s="15">
        <v>64204</v>
      </c>
      <c r="C1267" s="37" t="s">
        <v>206</v>
      </c>
      <c r="D1267" s="15">
        <v>1</v>
      </c>
      <c r="E1267" s="18" t="s">
        <v>269</v>
      </c>
      <c r="F1267" s="81" t="s">
        <v>2213</v>
      </c>
      <c r="G1267" s="20" t="s">
        <v>102</v>
      </c>
      <c r="I1267" s="21"/>
      <c r="J1267" s="21"/>
      <c r="K1267" s="21"/>
      <c r="M1267" s="21"/>
    </row>
    <row r="1268" spans="1:13" s="7" customFormat="1" ht="10.199999999999999" x14ac:dyDescent="0.2">
      <c r="A1268" s="14">
        <v>4</v>
      </c>
      <c r="B1268" s="15">
        <v>64169</v>
      </c>
      <c r="C1268" s="37" t="s">
        <v>206</v>
      </c>
      <c r="D1268" s="15">
        <v>1</v>
      </c>
      <c r="E1268" s="80" t="s">
        <v>159</v>
      </c>
      <c r="F1268" s="81" t="s">
        <v>2213</v>
      </c>
      <c r="G1268" s="20" t="s">
        <v>107</v>
      </c>
      <c r="I1268" s="21"/>
      <c r="J1268" s="21"/>
      <c r="K1268" s="21"/>
      <c r="M1268" s="21"/>
    </row>
    <row r="1269" spans="1:13" s="7" customFormat="1" ht="10.199999999999999" x14ac:dyDescent="0.2">
      <c r="A1269" s="14">
        <v>7</v>
      </c>
      <c r="B1269" s="15">
        <v>64285</v>
      </c>
      <c r="C1269" s="37" t="s">
        <v>206</v>
      </c>
      <c r="D1269" s="15">
        <v>1</v>
      </c>
      <c r="E1269" s="18" t="s">
        <v>426</v>
      </c>
      <c r="F1269" s="81" t="s">
        <v>2213</v>
      </c>
      <c r="G1269" s="20" t="s">
        <v>102</v>
      </c>
      <c r="I1269" s="21"/>
      <c r="J1269" s="21"/>
      <c r="K1269" s="21"/>
      <c r="M1269" s="21"/>
    </row>
    <row r="1270" spans="1:13" s="7" customFormat="1" ht="10.199999999999999" x14ac:dyDescent="0.2">
      <c r="A1270" s="14">
        <v>8</v>
      </c>
      <c r="B1270" s="15">
        <v>64322</v>
      </c>
      <c r="C1270" s="37" t="s">
        <v>206</v>
      </c>
      <c r="D1270" s="15">
        <v>1</v>
      </c>
      <c r="E1270" s="18" t="s">
        <v>449</v>
      </c>
      <c r="F1270" s="81" t="s">
        <v>2213</v>
      </c>
      <c r="G1270" s="20" t="s">
        <v>110</v>
      </c>
      <c r="I1270" s="21"/>
      <c r="J1270" s="21"/>
      <c r="K1270" s="21"/>
      <c r="M1270" s="21"/>
    </row>
    <row r="1271" spans="1:13" s="7" customFormat="1" ht="10.199999999999999" x14ac:dyDescent="0.2">
      <c r="A1271" s="14">
        <v>9</v>
      </c>
      <c r="B1271" s="15">
        <v>64338</v>
      </c>
      <c r="C1271" s="37" t="s">
        <v>206</v>
      </c>
      <c r="D1271" s="15">
        <v>6</v>
      </c>
      <c r="E1271" s="18" t="s">
        <v>387</v>
      </c>
      <c r="F1271" s="81" t="s">
        <v>2213</v>
      </c>
      <c r="G1271" s="20" t="s">
        <v>388</v>
      </c>
      <c r="I1271" s="21"/>
      <c r="J1271" s="21"/>
      <c r="K1271" s="21"/>
      <c r="M1271" s="21"/>
    </row>
    <row r="1272" spans="1:13" s="7" customFormat="1" ht="10.199999999999999" x14ac:dyDescent="0.2">
      <c r="A1272" s="14">
        <v>11</v>
      </c>
      <c r="B1272" s="15">
        <v>64381</v>
      </c>
      <c r="C1272" s="37" t="s">
        <v>206</v>
      </c>
      <c r="D1272" s="15">
        <v>1</v>
      </c>
      <c r="E1272" s="18" t="s">
        <v>269</v>
      </c>
      <c r="F1272" s="81" t="s">
        <v>2213</v>
      </c>
      <c r="G1272" s="20" t="s">
        <v>102</v>
      </c>
      <c r="I1272" s="21"/>
      <c r="J1272" s="21"/>
      <c r="K1272" s="21"/>
      <c r="M1272" s="21"/>
    </row>
    <row r="1273" spans="1:13" s="7" customFormat="1" ht="10.199999999999999" x14ac:dyDescent="0.2">
      <c r="A1273" s="14">
        <v>13</v>
      </c>
      <c r="B1273" s="15">
        <v>64462</v>
      </c>
      <c r="C1273" s="37" t="s">
        <v>206</v>
      </c>
      <c r="D1273" s="17">
        <v>1</v>
      </c>
      <c r="E1273" s="18" t="s">
        <v>237</v>
      </c>
      <c r="F1273" s="81" t="s">
        <v>2213</v>
      </c>
      <c r="G1273" s="20" t="s">
        <v>102</v>
      </c>
      <c r="I1273" s="21"/>
      <c r="J1273" s="21"/>
      <c r="K1273" s="21"/>
      <c r="M1273" s="21"/>
    </row>
    <row r="1274" spans="1:13" s="7" customFormat="1" ht="10.199999999999999" x14ac:dyDescent="0.2">
      <c r="A1274" s="14">
        <v>24</v>
      </c>
      <c r="B1274" s="15">
        <v>64751</v>
      </c>
      <c r="C1274" s="37" t="s">
        <v>206</v>
      </c>
      <c r="D1274" s="17">
        <v>1</v>
      </c>
      <c r="E1274" s="18" t="s">
        <v>792</v>
      </c>
      <c r="F1274" s="81" t="s">
        <v>2213</v>
      </c>
      <c r="G1274" s="20" t="s">
        <v>107</v>
      </c>
      <c r="I1274" s="21"/>
      <c r="J1274" s="21"/>
      <c r="K1274" s="21"/>
      <c r="M1274" s="21"/>
    </row>
    <row r="1275" spans="1:13" s="7" customFormat="1" ht="10.199999999999999" x14ac:dyDescent="0.2">
      <c r="A1275" s="14">
        <v>16</v>
      </c>
      <c r="B1275" s="15">
        <v>64554</v>
      </c>
      <c r="C1275" s="37" t="s">
        <v>645</v>
      </c>
      <c r="D1275" s="17">
        <v>1</v>
      </c>
      <c r="E1275" s="80" t="s">
        <v>257</v>
      </c>
      <c r="F1275" s="81" t="s">
        <v>2213</v>
      </c>
      <c r="G1275" s="20" t="s">
        <v>102</v>
      </c>
      <c r="I1275" s="21"/>
      <c r="J1275" s="21"/>
      <c r="K1275" s="21"/>
      <c r="M1275" s="21"/>
    </row>
    <row r="1276" spans="1:13" s="7" customFormat="1" ht="10.199999999999999" x14ac:dyDescent="0.2">
      <c r="A1276" s="14">
        <v>18</v>
      </c>
      <c r="B1276" s="15">
        <v>64593</v>
      </c>
      <c r="C1276" s="37" t="s">
        <v>673</v>
      </c>
      <c r="D1276" s="17">
        <v>1</v>
      </c>
      <c r="E1276" s="18" t="s">
        <v>598</v>
      </c>
      <c r="F1276" s="81" t="s">
        <v>2213</v>
      </c>
      <c r="G1276" s="20" t="s">
        <v>102</v>
      </c>
      <c r="I1276" s="21"/>
      <c r="J1276" s="21"/>
      <c r="K1276" s="21"/>
      <c r="M1276" s="21"/>
    </row>
    <row r="1277" spans="1:13" s="7" customFormat="1" ht="10.199999999999999" x14ac:dyDescent="0.2">
      <c r="A1277" s="14">
        <v>19</v>
      </c>
      <c r="B1277" s="15">
        <v>64629</v>
      </c>
      <c r="C1277" s="37" t="s">
        <v>706</v>
      </c>
      <c r="D1277" s="17">
        <v>2</v>
      </c>
      <c r="E1277" s="18" t="s">
        <v>702</v>
      </c>
      <c r="F1277" s="81" t="s">
        <v>2213</v>
      </c>
      <c r="G1277" s="20" t="s">
        <v>102</v>
      </c>
      <c r="I1277" s="21"/>
      <c r="J1277" s="21"/>
      <c r="K1277" s="21"/>
      <c r="M1277" s="21"/>
    </row>
    <row r="1278" spans="1:13" s="7" customFormat="1" ht="10.199999999999999" x14ac:dyDescent="0.2">
      <c r="A1278" s="14">
        <v>12</v>
      </c>
      <c r="B1278" s="15">
        <v>64447</v>
      </c>
      <c r="C1278" s="37" t="s">
        <v>565</v>
      </c>
      <c r="D1278" s="17">
        <v>2</v>
      </c>
      <c r="E1278" s="18" t="s">
        <v>387</v>
      </c>
      <c r="F1278" s="81" t="s">
        <v>2213</v>
      </c>
      <c r="G1278" s="20" t="s">
        <v>388</v>
      </c>
      <c r="I1278" s="21"/>
      <c r="J1278" s="21"/>
      <c r="K1278" s="21"/>
      <c r="M1278" s="21"/>
    </row>
    <row r="1279" spans="1:13" s="7" customFormat="1" ht="10.199999999999999" x14ac:dyDescent="0.2">
      <c r="A1279" s="14">
        <v>9</v>
      </c>
      <c r="B1279" s="15">
        <v>64329</v>
      </c>
      <c r="C1279" s="37" t="s">
        <v>459</v>
      </c>
      <c r="D1279" s="15">
        <v>1</v>
      </c>
      <c r="E1279" s="18" t="s">
        <v>101</v>
      </c>
      <c r="F1279" s="81" t="s">
        <v>2213</v>
      </c>
      <c r="G1279" s="20" t="s">
        <v>110</v>
      </c>
      <c r="I1279" s="21"/>
      <c r="J1279" s="21"/>
      <c r="K1279" s="21"/>
      <c r="M1279" s="21"/>
    </row>
    <row r="1280" spans="1:13" s="7" customFormat="1" ht="10.199999999999999" x14ac:dyDescent="0.2">
      <c r="A1280" s="14">
        <v>20</v>
      </c>
      <c r="B1280" s="15">
        <v>64652</v>
      </c>
      <c r="C1280" s="37" t="s">
        <v>716</v>
      </c>
      <c r="D1280" s="17">
        <v>1</v>
      </c>
      <c r="E1280" s="18" t="s">
        <v>196</v>
      </c>
      <c r="F1280" s="81" t="s">
        <v>2213</v>
      </c>
      <c r="G1280" s="20" t="s">
        <v>107</v>
      </c>
      <c r="I1280" s="21"/>
      <c r="J1280" s="21"/>
      <c r="K1280" s="21"/>
      <c r="M1280" s="21"/>
    </row>
    <row r="1281" spans="1:13" s="7" customFormat="1" ht="10.199999999999999" x14ac:dyDescent="0.2">
      <c r="A1281" s="14">
        <v>23</v>
      </c>
      <c r="B1281" s="15">
        <v>64733</v>
      </c>
      <c r="C1281" s="37" t="s">
        <v>716</v>
      </c>
      <c r="D1281" s="17">
        <v>1</v>
      </c>
      <c r="E1281" s="18" t="s">
        <v>213</v>
      </c>
      <c r="F1281" s="81" t="s">
        <v>2213</v>
      </c>
      <c r="G1281" s="20" t="s">
        <v>110</v>
      </c>
      <c r="I1281" s="21"/>
      <c r="J1281" s="21"/>
      <c r="K1281" s="21"/>
      <c r="M1281" s="21"/>
    </row>
    <row r="1282" spans="1:13" s="7" customFormat="1" ht="10.199999999999999" x14ac:dyDescent="0.2">
      <c r="A1282" s="14">
        <v>2</v>
      </c>
      <c r="B1282" s="15">
        <v>64156</v>
      </c>
      <c r="C1282" s="37" t="s">
        <v>175</v>
      </c>
      <c r="D1282" s="15">
        <v>1</v>
      </c>
      <c r="E1282" s="80" t="s">
        <v>101</v>
      </c>
      <c r="F1282" s="81" t="s">
        <v>2213</v>
      </c>
      <c r="G1282" s="20" t="s">
        <v>110</v>
      </c>
      <c r="I1282" s="21"/>
      <c r="J1282" s="21"/>
      <c r="K1282" s="21"/>
      <c r="M1282" s="21"/>
    </row>
    <row r="1283" spans="1:13" s="7" customFormat="1" ht="10.199999999999999" x14ac:dyDescent="0.2">
      <c r="A1283" s="14">
        <v>2</v>
      </c>
      <c r="B1283" s="15">
        <v>64130</v>
      </c>
      <c r="C1283" s="37" t="s">
        <v>175</v>
      </c>
      <c r="D1283" s="15">
        <v>2</v>
      </c>
      <c r="E1283" s="80" t="s">
        <v>165</v>
      </c>
      <c r="F1283" s="81" t="s">
        <v>2213</v>
      </c>
      <c r="G1283" s="20" t="s">
        <v>102</v>
      </c>
      <c r="I1283" s="21"/>
      <c r="J1283" s="21"/>
      <c r="K1283" s="21"/>
      <c r="M1283" s="21"/>
    </row>
    <row r="1284" spans="1:13" s="7" customFormat="1" ht="10.199999999999999" x14ac:dyDescent="0.2">
      <c r="A1284" s="14">
        <v>6</v>
      </c>
      <c r="B1284" s="15">
        <v>64251</v>
      </c>
      <c r="C1284" s="37" t="s">
        <v>175</v>
      </c>
      <c r="D1284" s="15">
        <v>1</v>
      </c>
      <c r="E1284" s="18" t="s">
        <v>347</v>
      </c>
      <c r="F1284" s="81" t="s">
        <v>2213</v>
      </c>
      <c r="G1284" s="20" t="s">
        <v>91</v>
      </c>
      <c r="I1284" s="21"/>
      <c r="J1284" s="21"/>
      <c r="K1284" s="21"/>
      <c r="M1284" s="21"/>
    </row>
    <row r="1285" spans="1:13" s="7" customFormat="1" ht="10.199999999999999" x14ac:dyDescent="0.2">
      <c r="A1285" s="14">
        <v>2</v>
      </c>
      <c r="B1285" s="15">
        <v>64140</v>
      </c>
      <c r="C1285" s="37" t="s">
        <v>197</v>
      </c>
      <c r="D1285" s="15">
        <v>1</v>
      </c>
      <c r="E1285" s="80" t="s">
        <v>178</v>
      </c>
      <c r="F1285" s="81" t="s">
        <v>2213</v>
      </c>
      <c r="G1285" s="20" t="s">
        <v>107</v>
      </c>
      <c r="I1285" s="21"/>
      <c r="J1285" s="21"/>
      <c r="K1285" s="21"/>
      <c r="M1285" s="21"/>
    </row>
    <row r="1286" spans="1:13" s="7" customFormat="1" ht="10.199999999999999" x14ac:dyDescent="0.2">
      <c r="A1286" s="14">
        <v>4</v>
      </c>
      <c r="B1286" s="15">
        <v>64174</v>
      </c>
      <c r="C1286" s="16" t="s">
        <v>197</v>
      </c>
      <c r="D1286" s="15">
        <v>1</v>
      </c>
      <c r="E1286" s="18" t="s">
        <v>260</v>
      </c>
      <c r="F1286" s="81" t="s">
        <v>2213</v>
      </c>
      <c r="G1286" s="20" t="s">
        <v>102</v>
      </c>
      <c r="I1286" s="21"/>
      <c r="J1286" s="21"/>
      <c r="K1286" s="21"/>
      <c r="M1286" s="21"/>
    </row>
    <row r="1287" spans="1:13" s="7" customFormat="1" ht="10.199999999999999" x14ac:dyDescent="0.2">
      <c r="A1287" s="14">
        <v>20</v>
      </c>
      <c r="B1287" s="15">
        <v>64653</v>
      </c>
      <c r="C1287" s="37" t="s">
        <v>197</v>
      </c>
      <c r="D1287" s="17">
        <v>1</v>
      </c>
      <c r="E1287" s="18" t="s">
        <v>216</v>
      </c>
      <c r="F1287" s="81" t="s">
        <v>2213</v>
      </c>
      <c r="G1287" s="20" t="s">
        <v>107</v>
      </c>
      <c r="I1287" s="21"/>
      <c r="J1287" s="21"/>
      <c r="K1287" s="21"/>
      <c r="M1287" s="21"/>
    </row>
    <row r="1288" spans="1:13" s="7" customFormat="1" ht="10.199999999999999" x14ac:dyDescent="0.2">
      <c r="A1288" s="14">
        <v>28</v>
      </c>
      <c r="B1288" s="15">
        <v>64880</v>
      </c>
      <c r="C1288" s="16" t="s">
        <v>197</v>
      </c>
      <c r="D1288" s="17">
        <v>1</v>
      </c>
      <c r="E1288" s="18" t="s">
        <v>410</v>
      </c>
      <c r="F1288" s="81" t="s">
        <v>2213</v>
      </c>
      <c r="G1288" s="20" t="s">
        <v>91</v>
      </c>
      <c r="I1288" s="21"/>
      <c r="J1288" s="21"/>
      <c r="K1288" s="21"/>
      <c r="M1288" s="21"/>
    </row>
    <row r="1289" spans="1:13" s="7" customFormat="1" ht="10.199999999999999" x14ac:dyDescent="0.2">
      <c r="A1289" s="14">
        <v>24</v>
      </c>
      <c r="B1289" s="15">
        <v>64749</v>
      </c>
      <c r="C1289" s="37" t="s">
        <v>794</v>
      </c>
      <c r="D1289" s="17">
        <v>1</v>
      </c>
      <c r="E1289" s="18" t="s">
        <v>792</v>
      </c>
      <c r="F1289" s="81" t="s">
        <v>2213</v>
      </c>
      <c r="G1289" s="20" t="s">
        <v>105</v>
      </c>
      <c r="I1289" s="21"/>
      <c r="J1289" s="21"/>
      <c r="K1289" s="21"/>
      <c r="M1289" s="21"/>
    </row>
    <row r="1290" spans="1:13" s="7" customFormat="1" ht="10.199999999999999" x14ac:dyDescent="0.2">
      <c r="A1290" s="14">
        <v>24</v>
      </c>
      <c r="B1290" s="15">
        <v>64749</v>
      </c>
      <c r="C1290" s="37" t="s">
        <v>793</v>
      </c>
      <c r="D1290" s="17">
        <v>1</v>
      </c>
      <c r="E1290" s="18" t="s">
        <v>792</v>
      </c>
      <c r="F1290" s="81" t="s">
        <v>2213</v>
      </c>
      <c r="G1290" s="20" t="s">
        <v>105</v>
      </c>
      <c r="I1290" s="21"/>
      <c r="J1290" s="21"/>
      <c r="K1290" s="21"/>
      <c r="M1290" s="21"/>
    </row>
    <row r="1291" spans="1:13" s="7" customFormat="1" ht="10.199999999999999" x14ac:dyDescent="0.2">
      <c r="A1291" s="14">
        <v>22</v>
      </c>
      <c r="B1291" s="15">
        <v>64719</v>
      </c>
      <c r="C1291" s="37" t="s">
        <v>765</v>
      </c>
      <c r="D1291" s="17">
        <v>1</v>
      </c>
      <c r="E1291" s="18" t="s">
        <v>454</v>
      </c>
      <c r="F1291" s="81" t="s">
        <v>2213</v>
      </c>
      <c r="G1291" s="20" t="s">
        <v>105</v>
      </c>
      <c r="I1291" s="21"/>
      <c r="J1291" s="21"/>
      <c r="K1291" s="21"/>
      <c r="M1291" s="21"/>
    </row>
    <row r="1292" spans="1:13" s="7" customFormat="1" ht="10.199999999999999" x14ac:dyDescent="0.2">
      <c r="A1292" s="14">
        <v>22</v>
      </c>
      <c r="B1292" s="15">
        <v>64719</v>
      </c>
      <c r="C1292" s="37" t="s">
        <v>764</v>
      </c>
      <c r="D1292" s="17">
        <v>1</v>
      </c>
      <c r="E1292" s="18" t="s">
        <v>454</v>
      </c>
      <c r="F1292" s="81" t="s">
        <v>2213</v>
      </c>
      <c r="G1292" s="20" t="s">
        <v>105</v>
      </c>
      <c r="I1292" s="21"/>
      <c r="J1292" s="21"/>
      <c r="K1292" s="21"/>
      <c r="M1292" s="21"/>
    </row>
    <row r="1293" spans="1:13" s="7" customFormat="1" ht="10.199999999999999" x14ac:dyDescent="0.2">
      <c r="A1293" s="14">
        <v>8</v>
      </c>
      <c r="B1293" s="15">
        <v>64320</v>
      </c>
      <c r="C1293" s="37" t="s">
        <v>452</v>
      </c>
      <c r="D1293" s="15">
        <v>2</v>
      </c>
      <c r="E1293" s="18" t="s">
        <v>371</v>
      </c>
      <c r="F1293" s="31" t="s">
        <v>2208</v>
      </c>
      <c r="G1293" s="20" t="s">
        <v>153</v>
      </c>
      <c r="I1293" s="21"/>
      <c r="J1293" s="21"/>
      <c r="K1293" s="21"/>
      <c r="M1293" s="21"/>
    </row>
    <row r="1294" spans="1:13" s="7" customFormat="1" ht="10.199999999999999" x14ac:dyDescent="0.2">
      <c r="A1294" s="14">
        <v>1</v>
      </c>
      <c r="B1294" s="15">
        <v>64103</v>
      </c>
      <c r="C1294" s="37" t="s">
        <v>103</v>
      </c>
      <c r="D1294" s="15">
        <v>1</v>
      </c>
      <c r="E1294" s="80" t="s">
        <v>104</v>
      </c>
      <c r="F1294" s="81" t="s">
        <v>2208</v>
      </c>
      <c r="G1294" s="20" t="s">
        <v>105</v>
      </c>
      <c r="I1294" s="21"/>
      <c r="J1294" s="21"/>
      <c r="K1294" s="21"/>
      <c r="M1294" s="21"/>
    </row>
    <row r="1295" spans="1:13" s="7" customFormat="1" ht="10.199999999999999" x14ac:dyDescent="0.2">
      <c r="A1295" s="14">
        <v>2</v>
      </c>
      <c r="B1295" s="15">
        <v>64130</v>
      </c>
      <c r="C1295" s="37" t="s">
        <v>103</v>
      </c>
      <c r="D1295" s="15">
        <v>1</v>
      </c>
      <c r="E1295" s="80" t="s">
        <v>165</v>
      </c>
      <c r="F1295" s="81" t="s">
        <v>2208</v>
      </c>
      <c r="G1295" s="20" t="s">
        <v>102</v>
      </c>
      <c r="I1295" s="21"/>
      <c r="J1295" s="21"/>
      <c r="K1295" s="21"/>
      <c r="M1295" s="21"/>
    </row>
    <row r="1296" spans="1:13" s="7" customFormat="1" ht="10.199999999999999" x14ac:dyDescent="0.2">
      <c r="A1296" s="14">
        <v>5</v>
      </c>
      <c r="B1296" s="15">
        <v>64213</v>
      </c>
      <c r="C1296" s="37" t="s">
        <v>103</v>
      </c>
      <c r="D1296" s="15">
        <v>1</v>
      </c>
      <c r="E1296" s="80" t="s">
        <v>313</v>
      </c>
      <c r="F1296" s="81" t="s">
        <v>2208</v>
      </c>
      <c r="G1296" s="20" t="s">
        <v>199</v>
      </c>
      <c r="I1296" s="21"/>
      <c r="J1296" s="21"/>
      <c r="K1296" s="21"/>
      <c r="M1296" s="21"/>
    </row>
    <row r="1297" spans="1:13" s="7" customFormat="1" ht="10.199999999999999" x14ac:dyDescent="0.2">
      <c r="A1297" s="14">
        <v>7</v>
      </c>
      <c r="B1297" s="15">
        <v>64272</v>
      </c>
      <c r="C1297" s="37" t="s">
        <v>103</v>
      </c>
      <c r="D1297" s="15">
        <v>1</v>
      </c>
      <c r="E1297" s="18" t="s">
        <v>368</v>
      </c>
      <c r="F1297" s="81" t="s">
        <v>2208</v>
      </c>
      <c r="G1297" s="20" t="s">
        <v>105</v>
      </c>
      <c r="I1297" s="21"/>
      <c r="J1297" s="21"/>
      <c r="K1297" s="21"/>
      <c r="M1297" s="21"/>
    </row>
    <row r="1298" spans="1:13" s="7" customFormat="1" ht="10.199999999999999" x14ac:dyDescent="0.2">
      <c r="A1298" s="14">
        <v>8</v>
      </c>
      <c r="B1298" s="15">
        <v>64314</v>
      </c>
      <c r="C1298" s="37" t="s">
        <v>103</v>
      </c>
      <c r="D1298" s="15">
        <v>1</v>
      </c>
      <c r="E1298" s="18" t="s">
        <v>444</v>
      </c>
      <c r="F1298" s="81" t="s">
        <v>2208</v>
      </c>
      <c r="G1298" s="20" t="s">
        <v>88</v>
      </c>
      <c r="I1298" s="21"/>
      <c r="J1298" s="21"/>
      <c r="K1298" s="21"/>
      <c r="M1298" s="21"/>
    </row>
    <row r="1299" spans="1:13" s="7" customFormat="1" ht="10.199999999999999" x14ac:dyDescent="0.2">
      <c r="A1299" s="14">
        <v>9</v>
      </c>
      <c r="B1299" s="15">
        <v>64329</v>
      </c>
      <c r="C1299" s="37" t="s">
        <v>103</v>
      </c>
      <c r="D1299" s="15">
        <v>1</v>
      </c>
      <c r="E1299" s="18" t="s">
        <v>101</v>
      </c>
      <c r="F1299" s="81" t="s">
        <v>2208</v>
      </c>
      <c r="G1299" s="20" t="s">
        <v>110</v>
      </c>
      <c r="I1299" s="21"/>
      <c r="J1299" s="21"/>
      <c r="K1299" s="21"/>
      <c r="M1299" s="21"/>
    </row>
    <row r="1300" spans="1:13" s="7" customFormat="1" ht="10.199999999999999" x14ac:dyDescent="0.2">
      <c r="A1300" s="14">
        <v>10</v>
      </c>
      <c r="B1300" s="15">
        <v>64363</v>
      </c>
      <c r="C1300" s="37" t="s">
        <v>103</v>
      </c>
      <c r="D1300" s="15">
        <v>1</v>
      </c>
      <c r="E1300" s="18" t="s">
        <v>430</v>
      </c>
      <c r="F1300" s="81" t="s">
        <v>2208</v>
      </c>
      <c r="G1300" s="20" t="s">
        <v>102</v>
      </c>
      <c r="I1300" s="21"/>
      <c r="J1300" s="21"/>
      <c r="K1300" s="21"/>
      <c r="M1300" s="21"/>
    </row>
    <row r="1301" spans="1:13" s="7" customFormat="1" ht="10.199999999999999" x14ac:dyDescent="0.2">
      <c r="A1301" s="14">
        <v>11</v>
      </c>
      <c r="B1301" s="15">
        <v>64388</v>
      </c>
      <c r="C1301" s="37" t="s">
        <v>103</v>
      </c>
      <c r="D1301" s="15">
        <v>1</v>
      </c>
      <c r="E1301" s="18" t="s">
        <v>178</v>
      </c>
      <c r="F1301" s="81" t="s">
        <v>2208</v>
      </c>
      <c r="G1301" s="20" t="s">
        <v>151</v>
      </c>
      <c r="I1301" s="21"/>
      <c r="J1301" s="21"/>
      <c r="K1301" s="21"/>
      <c r="M1301" s="21"/>
    </row>
    <row r="1302" spans="1:13" s="7" customFormat="1" ht="10.199999999999999" x14ac:dyDescent="0.2">
      <c r="A1302" s="14">
        <v>18</v>
      </c>
      <c r="B1302" s="15">
        <v>64584</v>
      </c>
      <c r="C1302" s="37" t="s">
        <v>103</v>
      </c>
      <c r="D1302" s="17">
        <v>1</v>
      </c>
      <c r="E1302" s="18" t="s">
        <v>216</v>
      </c>
      <c r="F1302" s="81" t="s">
        <v>2208</v>
      </c>
      <c r="G1302" s="20" t="s">
        <v>157</v>
      </c>
      <c r="I1302" s="21"/>
      <c r="J1302" s="21"/>
      <c r="K1302" s="21"/>
      <c r="M1302" s="21"/>
    </row>
    <row r="1303" spans="1:13" s="7" customFormat="1" ht="10.199999999999999" x14ac:dyDescent="0.2">
      <c r="A1303" s="14">
        <v>19</v>
      </c>
      <c r="B1303" s="15">
        <v>64629</v>
      </c>
      <c r="C1303" s="37" t="s">
        <v>103</v>
      </c>
      <c r="D1303" s="17">
        <v>1</v>
      </c>
      <c r="E1303" s="18" t="s">
        <v>702</v>
      </c>
      <c r="F1303" s="81" t="s">
        <v>2208</v>
      </c>
      <c r="G1303" s="20" t="s">
        <v>102</v>
      </c>
      <c r="I1303" s="21"/>
      <c r="J1303" s="21"/>
      <c r="K1303" s="21"/>
      <c r="M1303" s="21"/>
    </row>
    <row r="1304" spans="1:13" s="7" customFormat="1" ht="10.199999999999999" x14ac:dyDescent="0.2">
      <c r="A1304" s="14">
        <v>21</v>
      </c>
      <c r="B1304" s="15">
        <v>64662</v>
      </c>
      <c r="C1304" s="37" t="s">
        <v>103</v>
      </c>
      <c r="D1304" s="17">
        <v>1</v>
      </c>
      <c r="E1304" s="18" t="s">
        <v>721</v>
      </c>
      <c r="F1304" s="81" t="s">
        <v>2208</v>
      </c>
      <c r="G1304" s="20" t="s">
        <v>94</v>
      </c>
      <c r="I1304" s="21"/>
      <c r="J1304" s="21"/>
      <c r="K1304" s="21"/>
      <c r="M1304" s="21"/>
    </row>
    <row r="1305" spans="1:13" s="7" customFormat="1" ht="10.199999999999999" x14ac:dyDescent="0.2">
      <c r="A1305" s="14">
        <v>24</v>
      </c>
      <c r="B1305" s="15">
        <v>64750</v>
      </c>
      <c r="C1305" s="37" t="s">
        <v>103</v>
      </c>
      <c r="D1305" s="17">
        <v>1</v>
      </c>
      <c r="E1305" s="18" t="s">
        <v>104</v>
      </c>
      <c r="F1305" s="81" t="s">
        <v>2208</v>
      </c>
      <c r="G1305" s="20" t="s">
        <v>153</v>
      </c>
      <c r="I1305" s="21"/>
      <c r="J1305" s="21"/>
      <c r="K1305" s="21"/>
      <c r="M1305" s="21"/>
    </row>
    <row r="1306" spans="1:13" s="7" customFormat="1" ht="10.199999999999999" x14ac:dyDescent="0.2">
      <c r="A1306" s="14">
        <v>27</v>
      </c>
      <c r="B1306" s="15">
        <v>64835</v>
      </c>
      <c r="C1306" s="16" t="s">
        <v>103</v>
      </c>
      <c r="D1306" s="17">
        <v>1</v>
      </c>
      <c r="E1306" s="18" t="s">
        <v>612</v>
      </c>
      <c r="F1306" s="81" t="s">
        <v>2208</v>
      </c>
      <c r="G1306" s="20" t="s">
        <v>107</v>
      </c>
      <c r="I1306" s="21"/>
      <c r="J1306" s="21"/>
      <c r="K1306" s="21"/>
      <c r="M1306" s="21"/>
    </row>
    <row r="1307" spans="1:13" s="7" customFormat="1" ht="10.199999999999999" x14ac:dyDescent="0.2">
      <c r="A1307" s="14">
        <v>28</v>
      </c>
      <c r="B1307" s="15">
        <v>64856</v>
      </c>
      <c r="C1307" s="16" t="s">
        <v>103</v>
      </c>
      <c r="D1307" s="17">
        <v>1</v>
      </c>
      <c r="E1307" s="18" t="s">
        <v>841</v>
      </c>
      <c r="F1307" s="81" t="s">
        <v>2208</v>
      </c>
      <c r="G1307" s="20" t="s">
        <v>107</v>
      </c>
      <c r="I1307" s="21"/>
      <c r="J1307" s="21"/>
      <c r="K1307" s="21"/>
      <c r="M1307" s="21"/>
    </row>
    <row r="1308" spans="1:13" s="7" customFormat="1" ht="10.199999999999999" x14ac:dyDescent="0.2">
      <c r="A1308" s="14">
        <v>29</v>
      </c>
      <c r="B1308" s="15">
        <v>64885</v>
      </c>
      <c r="C1308" s="16" t="s">
        <v>103</v>
      </c>
      <c r="D1308" s="17">
        <v>1</v>
      </c>
      <c r="E1308" s="18" t="s">
        <v>394</v>
      </c>
      <c r="F1308" s="81" t="s">
        <v>2208</v>
      </c>
      <c r="G1308" s="20" t="s">
        <v>740</v>
      </c>
      <c r="I1308" s="21"/>
      <c r="J1308" s="21"/>
      <c r="K1308" s="21"/>
      <c r="M1308" s="21"/>
    </row>
    <row r="1309" spans="1:13" s="7" customFormat="1" ht="10.199999999999999" x14ac:dyDescent="0.2">
      <c r="A1309" s="14">
        <v>29</v>
      </c>
      <c r="B1309" s="15">
        <v>64917</v>
      </c>
      <c r="C1309" s="16" t="s">
        <v>103</v>
      </c>
      <c r="D1309" s="17">
        <v>1</v>
      </c>
      <c r="E1309" s="18" t="s">
        <v>689</v>
      </c>
      <c r="F1309" s="81" t="s">
        <v>2208</v>
      </c>
      <c r="G1309" s="20" t="s">
        <v>102</v>
      </c>
      <c r="I1309" s="21"/>
      <c r="J1309" s="21"/>
      <c r="K1309" s="21"/>
      <c r="M1309" s="21"/>
    </row>
    <row r="1310" spans="1:13" s="7" customFormat="1" ht="10.199999999999999" x14ac:dyDescent="0.2">
      <c r="A1310" s="14">
        <v>6</v>
      </c>
      <c r="B1310" s="15">
        <v>64245</v>
      </c>
      <c r="C1310" s="37" t="s">
        <v>357</v>
      </c>
      <c r="D1310" s="15">
        <v>1</v>
      </c>
      <c r="E1310" s="18" t="s">
        <v>358</v>
      </c>
      <c r="F1310" s="19" t="s">
        <v>2215</v>
      </c>
      <c r="G1310" s="20" t="s">
        <v>145</v>
      </c>
      <c r="I1310" s="21"/>
      <c r="J1310" s="21"/>
      <c r="K1310" s="21"/>
      <c r="M1310" s="21"/>
    </row>
    <row r="1311" spans="1:13" s="7" customFormat="1" ht="10.199999999999999" x14ac:dyDescent="0.2">
      <c r="A1311" s="14">
        <v>6</v>
      </c>
      <c r="B1311" s="15">
        <v>64244</v>
      </c>
      <c r="C1311" s="37" t="s">
        <v>357</v>
      </c>
      <c r="D1311" s="15">
        <v>1</v>
      </c>
      <c r="E1311" s="18" t="s">
        <v>260</v>
      </c>
      <c r="F1311" s="19" t="s">
        <v>2215</v>
      </c>
      <c r="G1311" s="20" t="s">
        <v>145</v>
      </c>
      <c r="I1311" s="21"/>
      <c r="J1311" s="21"/>
      <c r="K1311" s="21"/>
      <c r="M1311" s="21"/>
    </row>
    <row r="1312" spans="1:13" s="7" customFormat="1" ht="10.199999999999999" x14ac:dyDescent="0.2">
      <c r="A1312" s="14">
        <v>3</v>
      </c>
      <c r="B1312" s="15">
        <v>64160</v>
      </c>
      <c r="C1312" s="37" t="s">
        <v>233</v>
      </c>
      <c r="D1312" s="15">
        <v>5</v>
      </c>
      <c r="E1312" s="80" t="s">
        <v>97</v>
      </c>
      <c r="F1312" s="19" t="s">
        <v>2215</v>
      </c>
      <c r="G1312" s="20" t="s">
        <v>170</v>
      </c>
      <c r="I1312" s="21"/>
      <c r="J1312" s="21"/>
      <c r="K1312" s="21"/>
      <c r="M1312" s="21"/>
    </row>
    <row r="1313" spans="1:13" s="7" customFormat="1" ht="10.199999999999999" x14ac:dyDescent="0.2">
      <c r="A1313" s="14">
        <v>5</v>
      </c>
      <c r="B1313" s="15">
        <v>64218</v>
      </c>
      <c r="C1313" s="37" t="s">
        <v>233</v>
      </c>
      <c r="D1313" s="15">
        <v>4</v>
      </c>
      <c r="E1313" s="18" t="s">
        <v>329</v>
      </c>
      <c r="F1313" s="19" t="s">
        <v>2215</v>
      </c>
      <c r="G1313" s="20" t="s">
        <v>145</v>
      </c>
      <c r="I1313" s="21"/>
      <c r="J1313" s="21"/>
      <c r="K1313" s="21"/>
      <c r="M1313" s="21"/>
    </row>
    <row r="1314" spans="1:13" s="7" customFormat="1" ht="10.199999999999999" x14ac:dyDescent="0.2">
      <c r="A1314" s="14">
        <v>26</v>
      </c>
      <c r="B1314" s="15">
        <v>64829</v>
      </c>
      <c r="C1314" s="16" t="s">
        <v>233</v>
      </c>
      <c r="D1314" s="17">
        <v>5</v>
      </c>
      <c r="E1314" s="18" t="s">
        <v>347</v>
      </c>
      <c r="F1314" s="19" t="s">
        <v>2215</v>
      </c>
      <c r="G1314" s="20" t="s">
        <v>170</v>
      </c>
      <c r="I1314" s="21"/>
      <c r="J1314" s="21"/>
      <c r="K1314" s="21"/>
      <c r="M1314" s="21"/>
    </row>
    <row r="1315" spans="1:13" s="7" customFormat="1" ht="10.199999999999999" x14ac:dyDescent="0.2">
      <c r="A1315" s="14">
        <v>28</v>
      </c>
      <c r="B1315" s="15">
        <v>64854</v>
      </c>
      <c r="C1315" s="16" t="s">
        <v>233</v>
      </c>
      <c r="D1315" s="17">
        <v>2</v>
      </c>
      <c r="E1315" s="18" t="s">
        <v>410</v>
      </c>
      <c r="F1315" s="19" t="s">
        <v>2215</v>
      </c>
      <c r="G1315" s="20" t="s">
        <v>145</v>
      </c>
      <c r="I1315" s="21"/>
      <c r="J1315" s="21"/>
      <c r="K1315" s="21"/>
      <c r="M1315" s="21"/>
    </row>
    <row r="1316" spans="1:13" s="7" customFormat="1" ht="10.199999999999999" x14ac:dyDescent="0.2">
      <c r="A1316" s="14">
        <v>8</v>
      </c>
      <c r="B1316" s="15">
        <v>64319</v>
      </c>
      <c r="C1316" s="37" t="s">
        <v>448</v>
      </c>
      <c r="D1316" s="15">
        <v>4</v>
      </c>
      <c r="E1316" s="18" t="s">
        <v>329</v>
      </c>
      <c r="F1316" s="19" t="s">
        <v>2215</v>
      </c>
      <c r="G1316" s="20" t="s">
        <v>145</v>
      </c>
      <c r="I1316" s="21"/>
      <c r="J1316" s="21"/>
      <c r="K1316" s="21"/>
      <c r="M1316" s="21"/>
    </row>
    <row r="1317" spans="1:13" s="7" customFormat="1" ht="10.199999999999999" x14ac:dyDescent="0.2">
      <c r="A1317" s="14">
        <v>10</v>
      </c>
      <c r="B1317" s="15">
        <v>64341</v>
      </c>
      <c r="C1317" s="37" t="s">
        <v>448</v>
      </c>
      <c r="D1317" s="15">
        <v>2</v>
      </c>
      <c r="E1317" s="18" t="s">
        <v>469</v>
      </c>
      <c r="F1317" s="19" t="s">
        <v>2215</v>
      </c>
      <c r="G1317" s="20" t="s">
        <v>145</v>
      </c>
      <c r="I1317" s="21"/>
      <c r="J1317" s="21"/>
      <c r="K1317" s="21"/>
      <c r="M1317" s="21"/>
    </row>
    <row r="1318" spans="1:13" s="7" customFormat="1" ht="10.199999999999999" x14ac:dyDescent="0.2">
      <c r="A1318" s="14">
        <v>29</v>
      </c>
      <c r="B1318" s="15">
        <v>64886</v>
      </c>
      <c r="C1318" s="16" t="s">
        <v>448</v>
      </c>
      <c r="D1318" s="17">
        <v>3</v>
      </c>
      <c r="E1318" s="18" t="s">
        <v>333</v>
      </c>
      <c r="F1318" s="19" t="s">
        <v>2215</v>
      </c>
      <c r="G1318" s="20" t="s">
        <v>145</v>
      </c>
      <c r="I1318" s="21"/>
      <c r="J1318" s="21"/>
      <c r="K1318" s="21"/>
      <c r="M1318" s="21"/>
    </row>
    <row r="1319" spans="1:13" s="7" customFormat="1" ht="10.199999999999999" x14ac:dyDescent="0.2">
      <c r="A1319" s="14">
        <v>15</v>
      </c>
      <c r="B1319" s="15">
        <v>64510</v>
      </c>
      <c r="C1319" s="37" t="s">
        <v>602</v>
      </c>
      <c r="D1319" s="17">
        <v>70</v>
      </c>
      <c r="E1319" s="80" t="s">
        <v>141</v>
      </c>
      <c r="F1319" s="81" t="s">
        <v>2207</v>
      </c>
      <c r="G1319" s="20" t="s">
        <v>94</v>
      </c>
      <c r="I1319" s="21"/>
      <c r="J1319" s="21"/>
      <c r="K1319" s="21"/>
      <c r="M1319" s="21"/>
    </row>
    <row r="1320" spans="1:13" s="7" customFormat="1" ht="10.199999999999999" x14ac:dyDescent="0.2">
      <c r="A1320" s="14">
        <v>19</v>
      </c>
      <c r="B1320" s="15">
        <v>64615</v>
      </c>
      <c r="C1320" s="37" t="s">
        <v>602</v>
      </c>
      <c r="D1320" s="17">
        <v>2</v>
      </c>
      <c r="E1320" s="18" t="s">
        <v>465</v>
      </c>
      <c r="F1320" s="19" t="s">
        <v>2207</v>
      </c>
      <c r="G1320" s="20" t="s">
        <v>168</v>
      </c>
      <c r="I1320" s="21"/>
      <c r="J1320" s="21"/>
      <c r="K1320" s="21"/>
      <c r="M1320" s="21"/>
    </row>
    <row r="1321" spans="1:13" s="7" customFormat="1" ht="10.199999999999999" x14ac:dyDescent="0.2">
      <c r="A1321" s="14">
        <v>18</v>
      </c>
      <c r="B1321" s="15">
        <v>64580</v>
      </c>
      <c r="C1321" s="37" t="s">
        <v>666</v>
      </c>
      <c r="D1321" s="17">
        <v>1</v>
      </c>
      <c r="E1321" s="18" t="s">
        <v>179</v>
      </c>
      <c r="F1321" s="19" t="s">
        <v>2208</v>
      </c>
      <c r="G1321" s="20" t="s">
        <v>105</v>
      </c>
      <c r="I1321" s="21"/>
      <c r="J1321" s="21"/>
      <c r="K1321" s="21"/>
      <c r="M1321" s="21"/>
    </row>
    <row r="1322" spans="1:13" s="7" customFormat="1" ht="10.199999999999999" x14ac:dyDescent="0.2">
      <c r="A1322" s="14">
        <v>26</v>
      </c>
      <c r="B1322" s="15">
        <v>64813</v>
      </c>
      <c r="C1322" s="37" t="s">
        <v>839</v>
      </c>
      <c r="D1322" s="17">
        <v>1</v>
      </c>
      <c r="E1322" s="18" t="s">
        <v>342</v>
      </c>
      <c r="F1322" s="19" t="s">
        <v>2207</v>
      </c>
      <c r="G1322" s="20" t="s">
        <v>102</v>
      </c>
      <c r="I1322" s="21"/>
      <c r="J1322" s="21"/>
      <c r="K1322" s="21"/>
      <c r="M1322" s="21"/>
    </row>
    <row r="1323" spans="1:13" s="7" customFormat="1" ht="10.199999999999999" x14ac:dyDescent="0.2">
      <c r="A1323" s="14">
        <v>10</v>
      </c>
      <c r="B1323" s="15">
        <v>64369</v>
      </c>
      <c r="C1323" s="37" t="s">
        <v>493</v>
      </c>
      <c r="D1323" s="15">
        <v>1.5</v>
      </c>
      <c r="E1323" s="18" t="s">
        <v>368</v>
      </c>
      <c r="F1323" s="19" t="s">
        <v>2207</v>
      </c>
      <c r="G1323" s="20" t="s">
        <v>102</v>
      </c>
      <c r="I1323" s="21"/>
      <c r="J1323" s="21"/>
      <c r="K1323" s="21"/>
      <c r="M1323" s="21"/>
    </row>
    <row r="1324" spans="1:13" s="7" customFormat="1" ht="10.199999999999999" x14ac:dyDescent="0.2">
      <c r="A1324" s="14">
        <v>23</v>
      </c>
      <c r="B1324" s="15">
        <v>64739</v>
      </c>
      <c r="C1324" s="37" t="s">
        <v>783</v>
      </c>
      <c r="D1324" s="17">
        <v>1</v>
      </c>
      <c r="E1324" s="18" t="s">
        <v>782</v>
      </c>
      <c r="F1324" s="19" t="s">
        <v>2212</v>
      </c>
      <c r="G1324" s="20" t="s">
        <v>163</v>
      </c>
      <c r="I1324" s="21"/>
      <c r="J1324" s="21"/>
      <c r="K1324" s="21"/>
      <c r="M1324" s="21"/>
    </row>
    <row r="1325" spans="1:13" s="7" customFormat="1" ht="10.199999999999999" x14ac:dyDescent="0.2">
      <c r="A1325" s="14">
        <v>7</v>
      </c>
      <c r="B1325" s="15">
        <v>64276</v>
      </c>
      <c r="C1325" s="37" t="s">
        <v>414</v>
      </c>
      <c r="D1325" s="15">
        <v>1</v>
      </c>
      <c r="E1325" s="18" t="s">
        <v>415</v>
      </c>
      <c r="F1325" s="19" t="s">
        <v>2208</v>
      </c>
      <c r="G1325" s="20" t="s">
        <v>168</v>
      </c>
      <c r="I1325" s="21"/>
      <c r="J1325" s="21"/>
      <c r="K1325" s="21"/>
      <c r="M1325" s="21"/>
    </row>
    <row r="1326" spans="1:13" s="7" customFormat="1" ht="10.199999999999999" x14ac:dyDescent="0.2">
      <c r="A1326" s="14">
        <v>20</v>
      </c>
      <c r="B1326" s="15">
        <v>64636</v>
      </c>
      <c r="C1326" s="37" t="s">
        <v>709</v>
      </c>
      <c r="D1326" s="17">
        <v>1</v>
      </c>
      <c r="E1326" s="18" t="s">
        <v>577</v>
      </c>
      <c r="F1326" s="19" t="s">
        <v>2208</v>
      </c>
      <c r="G1326" s="20" t="s">
        <v>153</v>
      </c>
      <c r="I1326" s="21"/>
      <c r="J1326" s="21"/>
      <c r="K1326" s="21"/>
      <c r="M1326" s="21"/>
    </row>
    <row r="1327" spans="1:13" s="7" customFormat="1" ht="10.199999999999999" x14ac:dyDescent="0.2">
      <c r="A1327" s="14">
        <v>22</v>
      </c>
      <c r="B1327" s="15">
        <v>64703</v>
      </c>
      <c r="C1327" s="37" t="s">
        <v>709</v>
      </c>
      <c r="D1327" s="17">
        <v>1</v>
      </c>
      <c r="E1327" s="18" t="s">
        <v>454</v>
      </c>
      <c r="F1327" s="19" t="s">
        <v>2208</v>
      </c>
      <c r="G1327" s="20" t="s">
        <v>151</v>
      </c>
      <c r="I1327" s="21"/>
      <c r="J1327" s="21"/>
      <c r="K1327" s="21"/>
      <c r="M1327" s="21"/>
    </row>
    <row r="1328" spans="1:13" s="7" customFormat="1" ht="10.199999999999999" x14ac:dyDescent="0.2">
      <c r="A1328" s="14">
        <v>22</v>
      </c>
      <c r="B1328" s="15">
        <v>64712</v>
      </c>
      <c r="C1328" s="37" t="s">
        <v>709</v>
      </c>
      <c r="D1328" s="17">
        <v>1</v>
      </c>
      <c r="E1328" s="18" t="s">
        <v>739</v>
      </c>
      <c r="F1328" s="19" t="s">
        <v>2208</v>
      </c>
      <c r="G1328" s="20" t="s">
        <v>88</v>
      </c>
      <c r="I1328" s="21"/>
      <c r="J1328" s="21"/>
      <c r="K1328" s="21"/>
      <c r="M1328" s="21"/>
    </row>
    <row r="1329" spans="1:13" s="7" customFormat="1" ht="10.199999999999999" x14ac:dyDescent="0.2">
      <c r="A1329" s="14">
        <v>4</v>
      </c>
      <c r="B1329" s="15">
        <v>64189</v>
      </c>
      <c r="C1329" s="37" t="s">
        <v>281</v>
      </c>
      <c r="D1329" s="15">
        <v>1</v>
      </c>
      <c r="E1329" s="80" t="s">
        <v>282</v>
      </c>
      <c r="F1329" s="81" t="s">
        <v>2208</v>
      </c>
      <c r="G1329" s="20" t="s">
        <v>214</v>
      </c>
      <c r="I1329" s="21"/>
      <c r="J1329" s="21"/>
      <c r="K1329" s="21"/>
      <c r="M1329" s="21"/>
    </row>
    <row r="1330" spans="1:13" s="7" customFormat="1" ht="10.199999999999999" x14ac:dyDescent="0.2">
      <c r="A1330" s="14">
        <v>15</v>
      </c>
      <c r="B1330" s="15">
        <v>64507</v>
      </c>
      <c r="C1330" s="37" t="s">
        <v>601</v>
      </c>
      <c r="D1330" s="17">
        <v>1</v>
      </c>
      <c r="E1330" s="80" t="s">
        <v>263</v>
      </c>
      <c r="F1330" s="81" t="s">
        <v>2207</v>
      </c>
      <c r="G1330" s="20" t="s">
        <v>102</v>
      </c>
      <c r="I1330" s="21"/>
      <c r="J1330" s="21"/>
      <c r="K1330" s="21"/>
      <c r="M1330" s="21"/>
    </row>
    <row r="1331" spans="1:13" s="7" customFormat="1" ht="10.199999999999999" x14ac:dyDescent="0.2">
      <c r="A1331" s="14">
        <v>20</v>
      </c>
      <c r="B1331" s="15">
        <v>64637</v>
      </c>
      <c r="C1331" s="37" t="s">
        <v>710</v>
      </c>
      <c r="D1331" s="17">
        <v>20</v>
      </c>
      <c r="E1331" s="18" t="s">
        <v>104</v>
      </c>
      <c r="F1331" s="19" t="s">
        <v>2214</v>
      </c>
      <c r="G1331" s="20" t="s">
        <v>110</v>
      </c>
      <c r="I1331" s="21"/>
      <c r="J1331" s="21"/>
      <c r="K1331" s="21"/>
      <c r="M1331" s="21"/>
    </row>
    <row r="1332" spans="1:13" s="7" customFormat="1" ht="10.199999999999999" x14ac:dyDescent="0.2">
      <c r="A1332" s="14">
        <v>10</v>
      </c>
      <c r="B1332" s="15">
        <v>64369</v>
      </c>
      <c r="C1332" s="37" t="s">
        <v>494</v>
      </c>
      <c r="D1332" s="15">
        <v>4</v>
      </c>
      <c r="E1332" s="18" t="s">
        <v>368</v>
      </c>
      <c r="F1332" s="19" t="s">
        <v>2214</v>
      </c>
      <c r="G1332" s="20" t="s">
        <v>102</v>
      </c>
      <c r="I1332" s="21"/>
      <c r="J1332" s="21"/>
      <c r="K1332" s="21"/>
      <c r="M1332" s="21"/>
    </row>
    <row r="1333" spans="1:13" s="7" customFormat="1" ht="10.199999999999999" x14ac:dyDescent="0.2">
      <c r="A1333" s="14">
        <v>13</v>
      </c>
      <c r="B1333" s="15">
        <v>64470</v>
      </c>
      <c r="C1333" s="37" t="s">
        <v>584</v>
      </c>
      <c r="D1333" s="17">
        <v>1</v>
      </c>
      <c r="E1333" s="80" t="s">
        <v>178</v>
      </c>
      <c r="F1333" s="81" t="s">
        <v>2208</v>
      </c>
      <c r="G1333" s="20" t="s">
        <v>153</v>
      </c>
      <c r="I1333" s="21"/>
      <c r="J1333" s="21"/>
      <c r="K1333" s="21"/>
      <c r="M1333" s="21"/>
    </row>
    <row r="1334" spans="1:13" s="7" customFormat="1" ht="10.199999999999999" x14ac:dyDescent="0.2">
      <c r="A1334" s="14">
        <v>24</v>
      </c>
      <c r="B1334" s="15">
        <v>64743</v>
      </c>
      <c r="C1334" s="37" t="s">
        <v>789</v>
      </c>
      <c r="D1334" s="17">
        <v>1</v>
      </c>
      <c r="E1334" s="18" t="s">
        <v>502</v>
      </c>
      <c r="F1334" s="19" t="s">
        <v>2208</v>
      </c>
      <c r="G1334" s="20" t="s">
        <v>105</v>
      </c>
      <c r="I1334" s="21"/>
      <c r="J1334" s="21"/>
      <c r="K1334" s="21"/>
      <c r="M1334" s="21"/>
    </row>
    <row r="1335" spans="1:13" s="7" customFormat="1" ht="10.199999999999999" x14ac:dyDescent="0.2">
      <c r="A1335" s="14">
        <v>14</v>
      </c>
      <c r="B1335" s="15">
        <v>64471</v>
      </c>
      <c r="C1335" s="37" t="s">
        <v>585</v>
      </c>
      <c r="D1335" s="17">
        <v>1</v>
      </c>
      <c r="E1335" s="80" t="s">
        <v>368</v>
      </c>
      <c r="F1335" s="25" t="s">
        <v>2208</v>
      </c>
      <c r="G1335" s="20" t="s">
        <v>94</v>
      </c>
      <c r="I1335" s="21"/>
      <c r="J1335" s="21"/>
      <c r="K1335" s="21"/>
      <c r="M1335" s="21"/>
    </row>
    <row r="1336" spans="1:13" s="7" customFormat="1" ht="10.199999999999999" x14ac:dyDescent="0.2">
      <c r="A1336" s="14">
        <v>22</v>
      </c>
      <c r="B1336" s="15">
        <v>64726</v>
      </c>
      <c r="C1336" s="37" t="s">
        <v>769</v>
      </c>
      <c r="D1336" s="17">
        <v>1</v>
      </c>
      <c r="E1336" s="18" t="s">
        <v>502</v>
      </c>
      <c r="F1336" s="19" t="s">
        <v>2208</v>
      </c>
      <c r="G1336" s="20" t="s">
        <v>151</v>
      </c>
      <c r="I1336" s="21"/>
      <c r="J1336" s="21"/>
      <c r="K1336" s="21"/>
      <c r="M1336" s="21"/>
    </row>
    <row r="1337" spans="1:13" s="7" customFormat="1" ht="10.199999999999999" x14ac:dyDescent="0.2">
      <c r="A1337" s="14">
        <v>17</v>
      </c>
      <c r="B1337" s="15">
        <v>64570</v>
      </c>
      <c r="C1337" s="37" t="s">
        <v>654</v>
      </c>
      <c r="D1337" s="15">
        <v>1</v>
      </c>
      <c r="E1337" s="18" t="s">
        <v>626</v>
      </c>
      <c r="F1337" s="31" t="s">
        <v>2208</v>
      </c>
      <c r="G1337" s="20" t="s">
        <v>170</v>
      </c>
      <c r="I1337" s="21"/>
      <c r="J1337" s="21"/>
      <c r="K1337" s="21"/>
      <c r="M1337" s="21"/>
    </row>
    <row r="1338" spans="1:13" s="7" customFormat="1" ht="10.199999999999999" x14ac:dyDescent="0.2">
      <c r="A1338" s="14">
        <v>19</v>
      </c>
      <c r="B1338" s="15">
        <v>64616</v>
      </c>
      <c r="C1338" s="37" t="s">
        <v>694</v>
      </c>
      <c r="D1338" s="17">
        <v>1</v>
      </c>
      <c r="E1338" s="18" t="s">
        <v>465</v>
      </c>
      <c r="F1338" s="31" t="s">
        <v>2208</v>
      </c>
      <c r="G1338" s="20" t="s">
        <v>102</v>
      </c>
      <c r="I1338" s="21"/>
      <c r="J1338" s="21"/>
      <c r="K1338" s="21"/>
      <c r="M1338" s="21"/>
    </row>
    <row r="1339" spans="1:13" s="7" customFormat="1" ht="10.199999999999999" x14ac:dyDescent="0.2">
      <c r="A1339" s="14">
        <v>19</v>
      </c>
      <c r="B1339" s="15">
        <v>64607</v>
      </c>
      <c r="C1339" s="37" t="s">
        <v>684</v>
      </c>
      <c r="D1339" s="17">
        <v>1</v>
      </c>
      <c r="E1339" s="18" t="s">
        <v>685</v>
      </c>
      <c r="F1339" s="19" t="s">
        <v>2208</v>
      </c>
      <c r="G1339" s="20" t="s">
        <v>214</v>
      </c>
      <c r="I1339" s="21"/>
      <c r="J1339" s="21"/>
      <c r="K1339" s="21"/>
      <c r="M1339" s="21"/>
    </row>
    <row r="1340" spans="1:13" s="7" customFormat="1" ht="10.199999999999999" x14ac:dyDescent="0.2">
      <c r="A1340" s="14">
        <v>19</v>
      </c>
      <c r="B1340" s="15">
        <v>64614</v>
      </c>
      <c r="C1340" s="37" t="s">
        <v>684</v>
      </c>
      <c r="D1340" s="17">
        <v>1</v>
      </c>
      <c r="E1340" s="18" t="s">
        <v>692</v>
      </c>
      <c r="F1340" s="19" t="s">
        <v>2208</v>
      </c>
      <c r="G1340" s="20" t="s">
        <v>214</v>
      </c>
      <c r="I1340" s="21"/>
      <c r="J1340" s="21"/>
      <c r="K1340" s="21"/>
      <c r="M1340" s="21"/>
    </row>
    <row r="1341" spans="1:13" s="7" customFormat="1" ht="10.199999999999999" x14ac:dyDescent="0.2">
      <c r="A1341" s="14">
        <v>25</v>
      </c>
      <c r="B1341" s="15">
        <v>64780</v>
      </c>
      <c r="C1341" s="37" t="s">
        <v>684</v>
      </c>
      <c r="D1341" s="17">
        <v>1</v>
      </c>
      <c r="E1341" s="18" t="s">
        <v>265</v>
      </c>
      <c r="F1341" s="19" t="s">
        <v>2208</v>
      </c>
      <c r="G1341" s="20" t="s">
        <v>214</v>
      </c>
      <c r="I1341" s="21"/>
      <c r="J1341" s="21"/>
      <c r="K1341" s="21"/>
      <c r="M1341" s="21"/>
    </row>
    <row r="1342" spans="1:13" s="7" customFormat="1" ht="10.199999999999999" x14ac:dyDescent="0.2">
      <c r="A1342" s="14">
        <v>11</v>
      </c>
      <c r="B1342" s="15">
        <v>64390</v>
      </c>
      <c r="C1342" s="37" t="s">
        <v>525</v>
      </c>
      <c r="D1342" s="15">
        <v>1</v>
      </c>
      <c r="E1342" s="18" t="s">
        <v>510</v>
      </c>
      <c r="F1342" s="19" t="s">
        <v>2207</v>
      </c>
      <c r="G1342" s="20" t="s">
        <v>523</v>
      </c>
      <c r="I1342" s="21"/>
      <c r="J1342" s="21"/>
      <c r="K1342" s="21"/>
      <c r="M1342" s="21"/>
    </row>
    <row r="1343" spans="1:13" s="7" customFormat="1" ht="10.199999999999999" x14ac:dyDescent="0.2">
      <c r="A1343" s="14">
        <v>26</v>
      </c>
      <c r="B1343" s="15">
        <v>64818</v>
      </c>
      <c r="C1343" s="37" t="s">
        <v>844</v>
      </c>
      <c r="D1343" s="17">
        <v>1</v>
      </c>
      <c r="E1343" s="18" t="s">
        <v>104</v>
      </c>
      <c r="F1343" s="19" t="s">
        <v>2207</v>
      </c>
      <c r="G1343" s="20" t="s">
        <v>102</v>
      </c>
      <c r="I1343" s="21"/>
      <c r="J1343" s="21"/>
      <c r="K1343" s="21"/>
      <c r="M1343" s="21"/>
    </row>
    <row r="1344" spans="1:13" s="7" customFormat="1" ht="10.199999999999999" x14ac:dyDescent="0.2">
      <c r="A1344" s="14">
        <v>15</v>
      </c>
      <c r="B1344" s="15">
        <v>64529</v>
      </c>
      <c r="C1344" s="37" t="s">
        <v>613</v>
      </c>
      <c r="D1344" s="17">
        <v>1</v>
      </c>
      <c r="E1344" s="80" t="s">
        <v>612</v>
      </c>
      <c r="F1344" s="81" t="s">
        <v>2207</v>
      </c>
      <c r="G1344" s="20" t="s">
        <v>116</v>
      </c>
      <c r="I1344" s="21"/>
      <c r="J1344" s="21"/>
      <c r="K1344" s="21"/>
      <c r="M1344" s="21"/>
    </row>
    <row r="1345" spans="1:13" s="7" customFormat="1" ht="10.199999999999999" x14ac:dyDescent="0.2">
      <c r="A1345" s="14">
        <v>17</v>
      </c>
      <c r="B1345" s="15">
        <v>64575</v>
      </c>
      <c r="C1345" s="37" t="s">
        <v>660</v>
      </c>
      <c r="D1345" s="17">
        <v>1</v>
      </c>
      <c r="E1345" s="18" t="s">
        <v>401</v>
      </c>
      <c r="F1345" s="19" t="s">
        <v>2207</v>
      </c>
      <c r="G1345" s="20" t="s">
        <v>116</v>
      </c>
      <c r="I1345" s="21"/>
      <c r="J1345" s="21"/>
      <c r="K1345" s="21"/>
      <c r="M1345" s="21"/>
    </row>
    <row r="1346" spans="1:13" s="7" customFormat="1" ht="10.199999999999999" x14ac:dyDescent="0.2">
      <c r="A1346" s="14">
        <v>7</v>
      </c>
      <c r="B1346" s="15">
        <v>64275</v>
      </c>
      <c r="C1346" s="37" t="s">
        <v>413</v>
      </c>
      <c r="D1346" s="15">
        <v>1</v>
      </c>
      <c r="E1346" s="18" t="s">
        <v>97</v>
      </c>
      <c r="F1346" s="19" t="s">
        <v>2207</v>
      </c>
      <c r="G1346" s="20" t="s">
        <v>91</v>
      </c>
      <c r="I1346" s="21"/>
      <c r="J1346" s="21"/>
      <c r="K1346" s="21"/>
      <c r="M1346" s="21"/>
    </row>
    <row r="1347" spans="1:13" s="7" customFormat="1" ht="10.199999999999999" x14ac:dyDescent="0.2">
      <c r="A1347" s="14">
        <v>5</v>
      </c>
      <c r="B1347" s="15">
        <v>64233</v>
      </c>
      <c r="C1347" s="37" t="s">
        <v>339</v>
      </c>
      <c r="D1347" s="15">
        <v>1</v>
      </c>
      <c r="E1347" s="18" t="s">
        <v>333</v>
      </c>
      <c r="F1347" s="19" t="s">
        <v>2207</v>
      </c>
      <c r="G1347" s="20" t="s">
        <v>107</v>
      </c>
      <c r="I1347" s="21"/>
      <c r="J1347" s="21"/>
      <c r="K1347" s="21"/>
      <c r="M1347" s="21"/>
    </row>
    <row r="1348" spans="1:13" s="7" customFormat="1" ht="10.199999999999999" x14ac:dyDescent="0.2">
      <c r="A1348" s="14">
        <v>7</v>
      </c>
      <c r="B1348" s="15">
        <v>64280</v>
      </c>
      <c r="C1348" s="37" t="s">
        <v>339</v>
      </c>
      <c r="D1348" s="15">
        <v>1</v>
      </c>
      <c r="E1348" s="18" t="s">
        <v>399</v>
      </c>
      <c r="F1348" s="19" t="s">
        <v>2207</v>
      </c>
      <c r="G1348" s="20" t="s">
        <v>116</v>
      </c>
      <c r="I1348" s="21"/>
      <c r="J1348" s="21"/>
      <c r="K1348" s="21"/>
      <c r="M1348" s="21"/>
    </row>
    <row r="1349" spans="1:13" s="7" customFormat="1" ht="10.199999999999999" x14ac:dyDescent="0.2">
      <c r="A1349" s="14">
        <v>10</v>
      </c>
      <c r="B1349" s="15">
        <v>64343</v>
      </c>
      <c r="C1349" s="37" t="s">
        <v>339</v>
      </c>
      <c r="D1349" s="15">
        <v>1</v>
      </c>
      <c r="E1349" s="18" t="s">
        <v>471</v>
      </c>
      <c r="F1349" s="19" t="s">
        <v>2207</v>
      </c>
      <c r="G1349" s="20" t="s">
        <v>116</v>
      </c>
      <c r="I1349" s="21"/>
      <c r="J1349" s="21"/>
      <c r="K1349" s="21"/>
      <c r="M1349" s="21"/>
    </row>
    <row r="1350" spans="1:13" s="7" customFormat="1" ht="10.199999999999999" x14ac:dyDescent="0.2">
      <c r="A1350" s="14">
        <v>30</v>
      </c>
      <c r="B1350" s="15">
        <v>64922</v>
      </c>
      <c r="C1350" s="16" t="s">
        <v>339</v>
      </c>
      <c r="D1350" s="17">
        <v>1</v>
      </c>
      <c r="E1350" s="18" t="s">
        <v>415</v>
      </c>
      <c r="F1350" s="19" t="s">
        <v>2207</v>
      </c>
      <c r="G1350" s="20" t="s">
        <v>102</v>
      </c>
      <c r="I1350" s="21"/>
      <c r="J1350" s="21"/>
      <c r="K1350" s="21"/>
      <c r="M1350" s="21"/>
    </row>
    <row r="1351" spans="1:13" s="7" customFormat="1" ht="10.199999999999999" x14ac:dyDescent="0.2">
      <c r="A1351" s="14">
        <v>18</v>
      </c>
      <c r="B1351" s="15">
        <v>64587</v>
      </c>
      <c r="C1351" s="37" t="s">
        <v>669</v>
      </c>
      <c r="D1351" s="17">
        <v>2</v>
      </c>
      <c r="E1351" s="18" t="s">
        <v>665</v>
      </c>
      <c r="F1351" s="19" t="s">
        <v>2207</v>
      </c>
      <c r="G1351" s="20" t="s">
        <v>120</v>
      </c>
      <c r="I1351" s="21"/>
      <c r="J1351" s="21"/>
      <c r="K1351" s="21"/>
      <c r="M1351" s="21"/>
    </row>
    <row r="1352" spans="1:13" s="7" customFormat="1" ht="10.199999999999999" x14ac:dyDescent="0.2">
      <c r="A1352" s="14">
        <v>1</v>
      </c>
      <c r="B1352" s="15">
        <v>64113</v>
      </c>
      <c r="C1352" s="37" t="s">
        <v>129</v>
      </c>
      <c r="D1352" s="15">
        <v>1</v>
      </c>
      <c r="E1352" s="80" t="s">
        <v>115</v>
      </c>
      <c r="F1352" s="81" t="s">
        <v>2207</v>
      </c>
      <c r="G1352" s="20" t="s">
        <v>116</v>
      </c>
      <c r="I1352" s="21"/>
      <c r="J1352" s="21"/>
      <c r="K1352" s="21"/>
      <c r="M1352" s="21"/>
    </row>
    <row r="1353" spans="1:13" s="7" customFormat="1" ht="10.199999999999999" x14ac:dyDescent="0.2">
      <c r="A1353" s="14">
        <v>18</v>
      </c>
      <c r="B1353" s="15">
        <v>64602</v>
      </c>
      <c r="C1353" s="37" t="s">
        <v>129</v>
      </c>
      <c r="D1353" s="17">
        <v>1</v>
      </c>
      <c r="E1353" s="18" t="s">
        <v>186</v>
      </c>
      <c r="F1353" s="19" t="s">
        <v>2207</v>
      </c>
      <c r="G1353" s="20" t="s">
        <v>181</v>
      </c>
      <c r="I1353" s="21"/>
      <c r="J1353" s="21"/>
      <c r="K1353" s="21"/>
      <c r="M1353" s="21"/>
    </row>
    <row r="1354" spans="1:13" s="7" customFormat="1" ht="10.199999999999999" x14ac:dyDescent="0.2">
      <c r="A1354" s="14">
        <v>1</v>
      </c>
      <c r="B1354" s="15">
        <v>64105</v>
      </c>
      <c r="C1354" s="37" t="s">
        <v>112</v>
      </c>
      <c r="D1354" s="15">
        <v>1</v>
      </c>
      <c r="E1354" s="80" t="s">
        <v>109</v>
      </c>
      <c r="F1354" s="81" t="s">
        <v>2207</v>
      </c>
      <c r="G1354" s="20" t="s">
        <v>110</v>
      </c>
      <c r="I1354" s="21"/>
      <c r="J1354" s="21"/>
      <c r="K1354" s="21"/>
      <c r="M1354" s="21"/>
    </row>
    <row r="1355" spans="1:13" s="7" customFormat="1" ht="10.199999999999999" x14ac:dyDescent="0.2">
      <c r="A1355" s="14">
        <v>22</v>
      </c>
      <c r="B1355" s="15">
        <v>64699</v>
      </c>
      <c r="C1355" s="37" t="s">
        <v>751</v>
      </c>
      <c r="D1355" s="17">
        <v>1</v>
      </c>
      <c r="E1355" s="18" t="s">
        <v>712</v>
      </c>
      <c r="F1355" s="19" t="s">
        <v>2207</v>
      </c>
      <c r="G1355" s="20" t="s">
        <v>116</v>
      </c>
      <c r="I1355" s="21"/>
      <c r="J1355" s="21"/>
      <c r="K1355" s="21"/>
      <c r="M1355" s="21"/>
    </row>
    <row r="1356" spans="1:13" s="7" customFormat="1" ht="10.199999999999999" x14ac:dyDescent="0.2">
      <c r="A1356" s="14">
        <v>10</v>
      </c>
      <c r="B1356" s="15">
        <v>64348</v>
      </c>
      <c r="C1356" s="37" t="s">
        <v>481</v>
      </c>
      <c r="D1356" s="15">
        <v>1</v>
      </c>
      <c r="E1356" s="18" t="s">
        <v>119</v>
      </c>
      <c r="F1356" s="19" t="s">
        <v>2207</v>
      </c>
      <c r="G1356" s="20" t="s">
        <v>110</v>
      </c>
      <c r="I1356" s="21"/>
      <c r="J1356" s="21"/>
      <c r="K1356" s="21"/>
      <c r="M1356" s="21"/>
    </row>
    <row r="1357" spans="1:13" s="7" customFormat="1" ht="10.199999999999999" x14ac:dyDescent="0.2">
      <c r="A1357" s="14">
        <v>22</v>
      </c>
      <c r="B1357" s="15">
        <v>64699</v>
      </c>
      <c r="C1357" s="37" t="s">
        <v>750</v>
      </c>
      <c r="D1357" s="17">
        <v>2</v>
      </c>
      <c r="E1357" s="18" t="s">
        <v>712</v>
      </c>
      <c r="F1357" s="19" t="s">
        <v>2207</v>
      </c>
      <c r="G1357" s="20" t="s">
        <v>116</v>
      </c>
      <c r="I1357" s="21"/>
      <c r="J1357" s="21"/>
      <c r="K1357" s="21"/>
      <c r="M1357" s="21"/>
    </row>
    <row r="1358" spans="1:13" s="7" customFormat="1" ht="10.199999999999999" x14ac:dyDescent="0.2">
      <c r="A1358" s="14">
        <v>18</v>
      </c>
      <c r="B1358" s="15">
        <v>64601</v>
      </c>
      <c r="C1358" s="37" t="s">
        <v>681</v>
      </c>
      <c r="D1358" s="17">
        <v>1</v>
      </c>
      <c r="E1358" s="18" t="s">
        <v>674</v>
      </c>
      <c r="F1358" s="19" t="s">
        <v>2207</v>
      </c>
      <c r="G1358" s="20" t="s">
        <v>682</v>
      </c>
      <c r="I1358" s="21"/>
      <c r="J1358" s="21"/>
      <c r="K1358" s="21"/>
      <c r="M1358" s="21"/>
    </row>
    <row r="1359" spans="1:13" s="7" customFormat="1" ht="10.199999999999999" x14ac:dyDescent="0.2">
      <c r="A1359" s="14">
        <v>22</v>
      </c>
      <c r="B1359" s="15">
        <v>64692</v>
      </c>
      <c r="C1359" s="37" t="s">
        <v>747</v>
      </c>
      <c r="D1359" s="17">
        <v>1</v>
      </c>
      <c r="E1359" s="18" t="s">
        <v>165</v>
      </c>
      <c r="F1359" s="19" t="s">
        <v>2207</v>
      </c>
      <c r="G1359" s="20" t="s">
        <v>107</v>
      </c>
      <c r="I1359" s="21"/>
      <c r="J1359" s="21"/>
      <c r="K1359" s="21"/>
      <c r="M1359" s="21"/>
    </row>
    <row r="1360" spans="1:13" s="7" customFormat="1" ht="10.199999999999999" x14ac:dyDescent="0.2">
      <c r="A1360" s="14">
        <v>12</v>
      </c>
      <c r="B1360" s="15">
        <v>64445</v>
      </c>
      <c r="C1360" s="37" t="s">
        <v>562</v>
      </c>
      <c r="D1360" s="17">
        <v>3</v>
      </c>
      <c r="E1360" s="18" t="s">
        <v>263</v>
      </c>
      <c r="F1360" s="19" t="s">
        <v>2207</v>
      </c>
      <c r="G1360" s="20" t="s">
        <v>105</v>
      </c>
      <c r="I1360" s="21"/>
      <c r="J1360" s="21"/>
      <c r="K1360" s="21"/>
      <c r="M1360" s="21"/>
    </row>
    <row r="1361" spans="1:13" s="7" customFormat="1" ht="10.199999999999999" x14ac:dyDescent="0.2">
      <c r="A1361" s="14">
        <v>29</v>
      </c>
      <c r="B1361" s="15">
        <v>64916</v>
      </c>
      <c r="C1361" s="16" t="s">
        <v>562</v>
      </c>
      <c r="D1361" s="17">
        <v>3</v>
      </c>
      <c r="E1361" s="18" t="s">
        <v>415</v>
      </c>
      <c r="F1361" s="19" t="s">
        <v>2207</v>
      </c>
      <c r="G1361" s="20" t="s">
        <v>105</v>
      </c>
      <c r="I1361" s="21"/>
      <c r="J1361" s="21"/>
      <c r="K1361" s="21"/>
      <c r="M1361" s="21"/>
    </row>
    <row r="1362" spans="1:13" s="7" customFormat="1" ht="10.199999999999999" x14ac:dyDescent="0.2">
      <c r="A1362" s="14">
        <v>5</v>
      </c>
      <c r="B1362" s="15">
        <v>64224</v>
      </c>
      <c r="C1362" s="37" t="s">
        <v>335</v>
      </c>
      <c r="D1362" s="15">
        <v>3</v>
      </c>
      <c r="E1362" s="18" t="s">
        <v>260</v>
      </c>
      <c r="F1362" s="19" t="s">
        <v>2215</v>
      </c>
      <c r="G1362" s="20" t="s">
        <v>163</v>
      </c>
      <c r="I1362" s="21"/>
      <c r="J1362" s="21"/>
      <c r="K1362" s="21"/>
      <c r="M1362" s="21"/>
    </row>
    <row r="1363" spans="1:13" s="7" customFormat="1" ht="10.199999999999999" x14ac:dyDescent="0.2">
      <c r="A1363" s="14">
        <v>11</v>
      </c>
      <c r="B1363" s="15">
        <v>64378</v>
      </c>
      <c r="C1363" s="37" t="s">
        <v>335</v>
      </c>
      <c r="D1363" s="15">
        <v>4</v>
      </c>
      <c r="E1363" s="18" t="s">
        <v>510</v>
      </c>
      <c r="F1363" s="19" t="s">
        <v>2215</v>
      </c>
      <c r="G1363" s="20" t="s">
        <v>214</v>
      </c>
      <c r="I1363" s="21"/>
      <c r="J1363" s="21"/>
      <c r="K1363" s="21"/>
      <c r="M1363" s="21"/>
    </row>
    <row r="1364" spans="1:13" s="7" customFormat="1" ht="10.199999999999999" x14ac:dyDescent="0.2">
      <c r="A1364" s="14">
        <v>11</v>
      </c>
      <c r="B1364" s="15">
        <v>64406</v>
      </c>
      <c r="C1364" s="37" t="s">
        <v>335</v>
      </c>
      <c r="D1364" s="15">
        <v>1</v>
      </c>
      <c r="E1364" s="18" t="s">
        <v>510</v>
      </c>
      <c r="F1364" s="19" t="s">
        <v>2215</v>
      </c>
      <c r="G1364" s="20" t="s">
        <v>170</v>
      </c>
      <c r="I1364" s="21"/>
      <c r="J1364" s="21"/>
      <c r="K1364" s="21"/>
      <c r="M1364" s="21"/>
    </row>
    <row r="1365" spans="1:13" s="7" customFormat="1" ht="10.199999999999999" x14ac:dyDescent="0.2">
      <c r="A1365" s="14">
        <v>1</v>
      </c>
      <c r="B1365" s="15">
        <v>64116</v>
      </c>
      <c r="C1365" s="37" t="s">
        <v>146</v>
      </c>
      <c r="D1365" s="15">
        <v>6</v>
      </c>
      <c r="E1365" s="80" t="s">
        <v>144</v>
      </c>
      <c r="F1365" s="81" t="s">
        <v>2215</v>
      </c>
      <c r="G1365" s="20" t="s">
        <v>145</v>
      </c>
      <c r="I1365" s="21"/>
      <c r="J1365" s="21"/>
      <c r="K1365" s="21"/>
      <c r="M1365" s="21"/>
    </row>
    <row r="1366" spans="1:13" s="7" customFormat="1" ht="10.199999999999999" x14ac:dyDescent="0.2">
      <c r="A1366" s="14">
        <v>22</v>
      </c>
      <c r="B1366" s="15">
        <v>64694</v>
      </c>
      <c r="C1366" s="37" t="s">
        <v>146</v>
      </c>
      <c r="D1366" s="17">
        <v>10</v>
      </c>
      <c r="E1366" s="18" t="s">
        <v>612</v>
      </c>
      <c r="F1366" s="19" t="s">
        <v>2215</v>
      </c>
      <c r="G1366" s="20" t="s">
        <v>145</v>
      </c>
      <c r="I1366" s="21"/>
      <c r="J1366" s="21"/>
      <c r="K1366" s="21"/>
      <c r="M1366" s="21"/>
    </row>
    <row r="1367" spans="1:13" s="7" customFormat="1" ht="10.199999999999999" x14ac:dyDescent="0.2">
      <c r="A1367" s="14">
        <v>22</v>
      </c>
      <c r="B1367" s="15">
        <v>64724</v>
      </c>
      <c r="C1367" s="37" t="s">
        <v>146</v>
      </c>
      <c r="D1367" s="17">
        <v>2</v>
      </c>
      <c r="E1367" s="18" t="s">
        <v>216</v>
      </c>
      <c r="F1367" s="81" t="s">
        <v>2215</v>
      </c>
      <c r="G1367" s="20" t="s">
        <v>170</v>
      </c>
      <c r="I1367" s="21"/>
      <c r="J1367" s="21"/>
      <c r="K1367" s="21"/>
      <c r="M1367" s="21"/>
    </row>
    <row r="1368" spans="1:13" s="7" customFormat="1" ht="10.199999999999999" x14ac:dyDescent="0.2">
      <c r="A1368" s="14">
        <v>26</v>
      </c>
      <c r="B1368" s="15">
        <v>64829</v>
      </c>
      <c r="C1368" s="16" t="s">
        <v>146</v>
      </c>
      <c r="D1368" s="17">
        <v>10</v>
      </c>
      <c r="E1368" s="18" t="s">
        <v>347</v>
      </c>
      <c r="F1368" s="81" t="s">
        <v>2215</v>
      </c>
      <c r="G1368" s="20" t="s">
        <v>170</v>
      </c>
      <c r="I1368" s="21"/>
      <c r="J1368" s="21"/>
      <c r="K1368" s="21"/>
      <c r="M1368" s="21"/>
    </row>
    <row r="1369" spans="1:13" s="7" customFormat="1" ht="10.199999999999999" x14ac:dyDescent="0.2">
      <c r="A1369" s="14">
        <v>29</v>
      </c>
      <c r="B1369" s="15">
        <v>64886</v>
      </c>
      <c r="C1369" s="16" t="s">
        <v>146</v>
      </c>
      <c r="D1369" s="17">
        <v>10</v>
      </c>
      <c r="E1369" s="18" t="s">
        <v>333</v>
      </c>
      <c r="F1369" s="81" t="s">
        <v>2215</v>
      </c>
      <c r="G1369" s="20" t="s">
        <v>145</v>
      </c>
      <c r="I1369" s="21"/>
      <c r="J1369" s="21"/>
      <c r="K1369" s="21"/>
      <c r="M1369" s="21"/>
    </row>
    <row r="1370" spans="1:13" s="7" customFormat="1" ht="10.199999999999999" x14ac:dyDescent="0.2">
      <c r="A1370" s="14">
        <v>1</v>
      </c>
      <c r="B1370" s="15">
        <v>64116</v>
      </c>
      <c r="C1370" s="37" t="s">
        <v>147</v>
      </c>
      <c r="D1370" s="15">
        <v>6</v>
      </c>
      <c r="E1370" s="80" t="s">
        <v>144</v>
      </c>
      <c r="F1370" s="81" t="s">
        <v>2215</v>
      </c>
      <c r="G1370" s="20" t="s">
        <v>145</v>
      </c>
      <c r="I1370" s="21"/>
      <c r="J1370" s="21"/>
      <c r="K1370" s="21"/>
      <c r="M1370" s="21"/>
    </row>
    <row r="1371" spans="1:13" s="7" customFormat="1" ht="10.199999999999999" x14ac:dyDescent="0.2">
      <c r="A1371" s="14">
        <v>26</v>
      </c>
      <c r="B1371" s="15">
        <v>64829</v>
      </c>
      <c r="C1371" s="16" t="s">
        <v>147</v>
      </c>
      <c r="D1371" s="17">
        <v>10</v>
      </c>
      <c r="E1371" s="18" t="s">
        <v>347</v>
      </c>
      <c r="F1371" s="19" t="s">
        <v>2215</v>
      </c>
      <c r="G1371" s="20" t="s">
        <v>170</v>
      </c>
      <c r="I1371" s="21"/>
      <c r="J1371" s="21"/>
      <c r="K1371" s="21"/>
      <c r="M1371" s="21"/>
    </row>
    <row r="1372" spans="1:13" s="7" customFormat="1" ht="10.199999999999999" x14ac:dyDescent="0.2">
      <c r="A1372" s="14">
        <v>29</v>
      </c>
      <c r="B1372" s="15">
        <v>64886</v>
      </c>
      <c r="C1372" s="16" t="s">
        <v>147</v>
      </c>
      <c r="D1372" s="17">
        <v>10</v>
      </c>
      <c r="E1372" s="18" t="s">
        <v>333</v>
      </c>
      <c r="F1372" s="19" t="s">
        <v>2215</v>
      </c>
      <c r="G1372" s="20" t="s">
        <v>145</v>
      </c>
      <c r="I1372" s="21"/>
      <c r="J1372" s="21"/>
      <c r="K1372" s="21"/>
      <c r="M1372" s="21"/>
    </row>
    <row r="1373" spans="1:13" s="7" customFormat="1" ht="10.199999999999999" x14ac:dyDescent="0.2">
      <c r="A1373" s="14">
        <v>24</v>
      </c>
      <c r="B1373" s="15">
        <v>64744</v>
      </c>
      <c r="C1373" s="37" t="s">
        <v>790</v>
      </c>
      <c r="D1373" s="17">
        <v>1</v>
      </c>
      <c r="E1373" s="18" t="s">
        <v>510</v>
      </c>
      <c r="F1373" s="19" t="s">
        <v>2207</v>
      </c>
      <c r="G1373" s="20" t="s">
        <v>110</v>
      </c>
      <c r="I1373" s="21"/>
      <c r="J1373" s="21"/>
      <c r="K1373" s="21"/>
      <c r="M1373" s="21"/>
    </row>
    <row r="1374" spans="1:13" s="7" customFormat="1" ht="10.199999999999999" x14ac:dyDescent="0.2">
      <c r="A1374" s="14">
        <v>10</v>
      </c>
      <c r="B1374" s="15">
        <v>64371</v>
      </c>
      <c r="C1374" s="37" t="s">
        <v>497</v>
      </c>
      <c r="D1374" s="15">
        <v>1</v>
      </c>
      <c r="E1374" s="18" t="s">
        <v>498</v>
      </c>
      <c r="F1374" s="19" t="s">
        <v>2207</v>
      </c>
      <c r="G1374" s="20" t="s">
        <v>102</v>
      </c>
      <c r="I1374" s="21"/>
      <c r="J1374" s="21"/>
      <c r="K1374" s="21"/>
      <c r="M1374" s="21"/>
    </row>
    <row r="1375" spans="1:13" s="7" customFormat="1" ht="10.199999999999999" x14ac:dyDescent="0.2">
      <c r="A1375" s="14">
        <v>2</v>
      </c>
      <c r="B1375" s="15">
        <v>64124</v>
      </c>
      <c r="C1375" s="37" t="s">
        <v>166</v>
      </c>
      <c r="D1375" s="15">
        <v>1</v>
      </c>
      <c r="E1375" s="80" t="s">
        <v>165</v>
      </c>
      <c r="F1375" s="81" t="s">
        <v>2207</v>
      </c>
      <c r="G1375" s="20" t="s">
        <v>107</v>
      </c>
      <c r="I1375" s="21"/>
      <c r="J1375" s="21"/>
      <c r="K1375" s="21"/>
      <c r="M1375" s="21"/>
    </row>
    <row r="1376" spans="1:13" s="7" customFormat="1" ht="10.199999999999999" x14ac:dyDescent="0.2">
      <c r="A1376" s="14">
        <v>15</v>
      </c>
      <c r="B1376" s="15">
        <v>64508</v>
      </c>
      <c r="C1376" s="37" t="s">
        <v>166</v>
      </c>
      <c r="D1376" s="17">
        <v>1</v>
      </c>
      <c r="E1376" s="80" t="s">
        <v>551</v>
      </c>
      <c r="F1376" s="81" t="s">
        <v>2207</v>
      </c>
      <c r="G1376" s="20" t="s">
        <v>102</v>
      </c>
      <c r="I1376" s="21"/>
      <c r="J1376" s="21"/>
      <c r="K1376" s="21"/>
      <c r="M1376" s="21"/>
    </row>
    <row r="1377" spans="1:13" s="7" customFormat="1" ht="10.199999999999999" x14ac:dyDescent="0.2">
      <c r="A1377" s="14">
        <v>4</v>
      </c>
      <c r="B1377" s="15">
        <v>64168</v>
      </c>
      <c r="C1377" s="37" t="s">
        <v>252</v>
      </c>
      <c r="D1377" s="15">
        <v>1</v>
      </c>
      <c r="E1377" s="80" t="s">
        <v>101</v>
      </c>
      <c r="F1377" s="81" t="s">
        <v>2207</v>
      </c>
      <c r="G1377" s="20" t="s">
        <v>107</v>
      </c>
      <c r="I1377" s="21"/>
      <c r="J1377" s="21"/>
      <c r="K1377" s="21"/>
      <c r="M1377" s="21"/>
    </row>
    <row r="1378" spans="1:13" s="7" customFormat="1" ht="10.199999999999999" x14ac:dyDescent="0.2">
      <c r="A1378" s="14">
        <v>14</v>
      </c>
      <c r="B1378" s="15">
        <v>64474</v>
      </c>
      <c r="C1378" s="37" t="s">
        <v>252</v>
      </c>
      <c r="D1378" s="17">
        <v>1</v>
      </c>
      <c r="E1378" s="80" t="s">
        <v>588</v>
      </c>
      <c r="F1378" s="81" t="s">
        <v>2207</v>
      </c>
      <c r="G1378" s="20" t="s">
        <v>102</v>
      </c>
      <c r="I1378" s="21"/>
      <c r="J1378" s="21"/>
      <c r="K1378" s="21"/>
      <c r="M1378" s="21"/>
    </row>
    <row r="1379" spans="1:13" s="7" customFormat="1" ht="10.199999999999999" x14ac:dyDescent="0.2">
      <c r="A1379" s="14">
        <v>4</v>
      </c>
      <c r="B1379" s="15">
        <v>64206</v>
      </c>
      <c r="C1379" s="37" t="s">
        <v>291</v>
      </c>
      <c r="D1379" s="15">
        <v>1</v>
      </c>
      <c r="E1379" s="80" t="s">
        <v>260</v>
      </c>
      <c r="F1379" s="81" t="s">
        <v>2207</v>
      </c>
      <c r="G1379" s="20" t="s">
        <v>102</v>
      </c>
      <c r="I1379" s="21"/>
      <c r="J1379" s="21"/>
      <c r="K1379" s="21"/>
      <c r="M1379" s="21"/>
    </row>
    <row r="1380" spans="1:13" s="7" customFormat="1" ht="10.199999999999999" x14ac:dyDescent="0.2">
      <c r="A1380" s="14">
        <v>10</v>
      </c>
      <c r="B1380" s="15">
        <v>64360</v>
      </c>
      <c r="C1380" s="37" t="s">
        <v>291</v>
      </c>
      <c r="D1380" s="15">
        <v>1</v>
      </c>
      <c r="E1380" s="18" t="s">
        <v>119</v>
      </c>
      <c r="F1380" s="19" t="s">
        <v>2207</v>
      </c>
      <c r="G1380" s="20" t="s">
        <v>110</v>
      </c>
      <c r="I1380" s="21"/>
      <c r="J1380" s="21"/>
      <c r="K1380" s="21"/>
      <c r="M1380" s="21"/>
    </row>
    <row r="1381" spans="1:13" s="7" customFormat="1" ht="10.199999999999999" x14ac:dyDescent="0.2">
      <c r="A1381" s="14">
        <v>2</v>
      </c>
      <c r="B1381" s="15">
        <v>64124</v>
      </c>
      <c r="C1381" s="37" t="s">
        <v>164</v>
      </c>
      <c r="D1381" s="15">
        <v>1</v>
      </c>
      <c r="E1381" s="80" t="s">
        <v>165</v>
      </c>
      <c r="F1381" s="81" t="s">
        <v>2207</v>
      </c>
      <c r="G1381" s="20" t="s">
        <v>107</v>
      </c>
      <c r="I1381" s="21"/>
      <c r="J1381" s="21"/>
      <c r="K1381" s="21"/>
      <c r="M1381" s="21"/>
    </row>
    <row r="1382" spans="1:13" s="7" customFormat="1" ht="10.199999999999999" x14ac:dyDescent="0.2">
      <c r="A1382" s="14">
        <v>6</v>
      </c>
      <c r="B1382" s="15">
        <v>64261</v>
      </c>
      <c r="C1382" s="37" t="s">
        <v>378</v>
      </c>
      <c r="D1382" s="15">
        <v>1</v>
      </c>
      <c r="E1382" s="18" t="s">
        <v>347</v>
      </c>
      <c r="F1382" s="81" t="s">
        <v>2207</v>
      </c>
      <c r="G1382" s="20" t="s">
        <v>110</v>
      </c>
      <c r="I1382" s="21"/>
      <c r="J1382" s="21"/>
      <c r="K1382" s="21"/>
      <c r="M1382" s="21"/>
    </row>
    <row r="1383" spans="1:13" s="7" customFormat="1" ht="10.199999999999999" x14ac:dyDescent="0.2">
      <c r="A1383" s="14">
        <v>12</v>
      </c>
      <c r="B1383" s="15">
        <v>64438</v>
      </c>
      <c r="C1383" s="37" t="s">
        <v>378</v>
      </c>
      <c r="D1383" s="17">
        <v>1</v>
      </c>
      <c r="E1383" s="18" t="s">
        <v>556</v>
      </c>
      <c r="F1383" s="81" t="s">
        <v>2207</v>
      </c>
      <c r="G1383" s="20" t="s">
        <v>102</v>
      </c>
      <c r="I1383" s="21"/>
      <c r="J1383" s="21"/>
      <c r="K1383" s="21"/>
      <c r="M1383" s="21"/>
    </row>
    <row r="1384" spans="1:13" s="7" customFormat="1" ht="10.199999999999999" x14ac:dyDescent="0.2">
      <c r="A1384" s="14">
        <v>12</v>
      </c>
      <c r="B1384" s="15">
        <v>64414</v>
      </c>
      <c r="C1384" s="37" t="s">
        <v>535</v>
      </c>
      <c r="D1384" s="15">
        <v>1</v>
      </c>
      <c r="E1384" s="18" t="s">
        <v>430</v>
      </c>
      <c r="F1384" s="81" t="s">
        <v>2207</v>
      </c>
      <c r="G1384" s="20" t="s">
        <v>199</v>
      </c>
      <c r="I1384" s="21"/>
      <c r="J1384" s="21"/>
      <c r="K1384" s="21"/>
      <c r="M1384" s="21"/>
    </row>
    <row r="1385" spans="1:13" s="7" customFormat="1" ht="10.199999999999999" x14ac:dyDescent="0.2">
      <c r="A1385" s="14">
        <v>14</v>
      </c>
      <c r="B1385" s="15">
        <v>64472</v>
      </c>
      <c r="C1385" s="37" t="s">
        <v>587</v>
      </c>
      <c r="D1385" s="17">
        <v>1</v>
      </c>
      <c r="E1385" s="80" t="s">
        <v>263</v>
      </c>
      <c r="F1385" s="81" t="s">
        <v>2207</v>
      </c>
      <c r="G1385" s="20" t="s">
        <v>94</v>
      </c>
      <c r="I1385" s="21"/>
      <c r="J1385" s="21"/>
      <c r="K1385" s="21"/>
      <c r="M1385" s="21"/>
    </row>
    <row r="1386" spans="1:13" s="7" customFormat="1" ht="10.199999999999999" x14ac:dyDescent="0.2">
      <c r="A1386" s="14">
        <v>14</v>
      </c>
      <c r="B1386" s="15">
        <v>64473</v>
      </c>
      <c r="C1386" s="37" t="s">
        <v>587</v>
      </c>
      <c r="D1386" s="17">
        <v>1</v>
      </c>
      <c r="E1386" s="80" t="s">
        <v>510</v>
      </c>
      <c r="F1386" s="81" t="s">
        <v>2207</v>
      </c>
      <c r="G1386" s="20" t="s">
        <v>94</v>
      </c>
      <c r="I1386" s="21"/>
      <c r="J1386" s="21"/>
      <c r="K1386" s="21"/>
      <c r="M1386" s="21"/>
    </row>
    <row r="1387" spans="1:13" s="7" customFormat="1" ht="10.199999999999999" x14ac:dyDescent="0.2">
      <c r="A1387" s="14">
        <v>6</v>
      </c>
      <c r="B1387" s="15">
        <v>64237</v>
      </c>
      <c r="C1387" s="37" t="s">
        <v>344</v>
      </c>
      <c r="D1387" s="15">
        <v>1</v>
      </c>
      <c r="E1387" s="18" t="s">
        <v>345</v>
      </c>
      <c r="F1387" s="81" t="s">
        <v>2207</v>
      </c>
      <c r="G1387" s="20" t="s">
        <v>214</v>
      </c>
      <c r="I1387" s="21"/>
      <c r="J1387" s="21"/>
      <c r="K1387" s="21"/>
      <c r="M1387" s="21"/>
    </row>
    <row r="1388" spans="1:13" s="7" customFormat="1" ht="10.199999999999999" x14ac:dyDescent="0.2">
      <c r="A1388" s="14">
        <v>8</v>
      </c>
      <c r="B1388" s="15">
        <v>64310</v>
      </c>
      <c r="C1388" s="37" t="s">
        <v>439</v>
      </c>
      <c r="D1388" s="15">
        <v>1</v>
      </c>
      <c r="E1388" s="18" t="s">
        <v>437</v>
      </c>
      <c r="F1388" s="19" t="s">
        <v>2215</v>
      </c>
      <c r="G1388" s="20" t="s">
        <v>170</v>
      </c>
      <c r="I1388" s="21"/>
      <c r="J1388" s="21"/>
      <c r="K1388" s="21"/>
      <c r="M1388" s="21"/>
    </row>
    <row r="1389" spans="1:13" s="7" customFormat="1" ht="10.199999999999999" x14ac:dyDescent="0.2">
      <c r="A1389" s="14">
        <v>9</v>
      </c>
      <c r="B1389" s="15">
        <v>64323</v>
      </c>
      <c r="C1389" s="37" t="s">
        <v>439</v>
      </c>
      <c r="D1389" s="15">
        <v>4</v>
      </c>
      <c r="E1389" s="18" t="s">
        <v>288</v>
      </c>
      <c r="F1389" s="19" t="s">
        <v>2215</v>
      </c>
      <c r="G1389" s="20" t="s">
        <v>145</v>
      </c>
      <c r="I1389" s="21"/>
      <c r="J1389" s="21"/>
      <c r="K1389" s="21"/>
      <c r="M1389" s="21"/>
    </row>
    <row r="1390" spans="1:13" s="7" customFormat="1" ht="10.199999999999999" x14ac:dyDescent="0.2">
      <c r="A1390" s="14">
        <v>9</v>
      </c>
      <c r="B1390" s="15">
        <v>64330</v>
      </c>
      <c r="C1390" s="37" t="s">
        <v>439</v>
      </c>
      <c r="D1390" s="15">
        <v>2</v>
      </c>
      <c r="E1390" s="18" t="s">
        <v>288</v>
      </c>
      <c r="F1390" s="19" t="s">
        <v>2215</v>
      </c>
      <c r="G1390" s="20" t="s">
        <v>163</v>
      </c>
      <c r="I1390" s="21"/>
      <c r="J1390" s="21"/>
      <c r="K1390" s="21"/>
      <c r="M1390" s="21"/>
    </row>
    <row r="1391" spans="1:13" s="7" customFormat="1" ht="10.199999999999999" x14ac:dyDescent="0.2">
      <c r="A1391" s="14">
        <v>10</v>
      </c>
      <c r="B1391" s="15">
        <v>64341</v>
      </c>
      <c r="C1391" s="37" t="s">
        <v>439</v>
      </c>
      <c r="D1391" s="15">
        <v>1</v>
      </c>
      <c r="E1391" s="18" t="s">
        <v>469</v>
      </c>
      <c r="F1391" s="19" t="s">
        <v>2215</v>
      </c>
      <c r="G1391" s="20" t="s">
        <v>145</v>
      </c>
      <c r="I1391" s="21"/>
      <c r="J1391" s="21"/>
      <c r="K1391" s="21"/>
      <c r="M1391" s="21"/>
    </row>
    <row r="1392" spans="1:13" s="7" customFormat="1" ht="10.199999999999999" x14ac:dyDescent="0.2">
      <c r="A1392" s="14">
        <v>18</v>
      </c>
      <c r="B1392" s="15">
        <v>64586</v>
      </c>
      <c r="C1392" s="37" t="s">
        <v>439</v>
      </c>
      <c r="D1392" s="17">
        <v>1</v>
      </c>
      <c r="E1392" s="18" t="s">
        <v>216</v>
      </c>
      <c r="F1392" s="19" t="s">
        <v>2215</v>
      </c>
      <c r="G1392" s="20" t="s">
        <v>99</v>
      </c>
      <c r="I1392" s="21"/>
      <c r="J1392" s="21"/>
      <c r="K1392" s="21"/>
      <c r="M1392" s="21"/>
    </row>
    <row r="1393" spans="1:13" s="7" customFormat="1" ht="10.199999999999999" x14ac:dyDescent="0.2">
      <c r="A1393" s="14">
        <v>9</v>
      </c>
      <c r="B1393" s="15">
        <v>64328</v>
      </c>
      <c r="C1393" s="37" t="s">
        <v>651</v>
      </c>
      <c r="D1393" s="15">
        <v>1</v>
      </c>
      <c r="E1393" s="18" t="s">
        <v>104</v>
      </c>
      <c r="F1393" s="19" t="s">
        <v>2215</v>
      </c>
      <c r="G1393" s="20" t="s">
        <v>209</v>
      </c>
      <c r="I1393" s="21"/>
      <c r="J1393" s="21"/>
      <c r="K1393" s="21"/>
      <c r="M1393" s="21"/>
    </row>
    <row r="1394" spans="1:13" s="7" customFormat="1" ht="10.199999999999999" x14ac:dyDescent="0.2">
      <c r="A1394" s="14">
        <v>16</v>
      </c>
      <c r="B1394" s="15">
        <v>64564</v>
      </c>
      <c r="C1394" s="37" t="s">
        <v>651</v>
      </c>
      <c r="D1394" s="17">
        <v>1</v>
      </c>
      <c r="E1394" s="18" t="s">
        <v>104</v>
      </c>
      <c r="F1394" s="19" t="s">
        <v>2215</v>
      </c>
      <c r="G1394" s="20" t="s">
        <v>153</v>
      </c>
      <c r="I1394" s="21"/>
      <c r="J1394" s="21"/>
      <c r="K1394" s="21"/>
      <c r="M1394" s="21"/>
    </row>
    <row r="1395" spans="1:13" s="7" customFormat="1" ht="10.199999999999999" x14ac:dyDescent="0.2">
      <c r="A1395" s="14">
        <v>19</v>
      </c>
      <c r="B1395" s="15">
        <v>64627</v>
      </c>
      <c r="C1395" s="37" t="s">
        <v>651</v>
      </c>
      <c r="D1395" s="17">
        <v>1</v>
      </c>
      <c r="E1395" s="18" t="s">
        <v>642</v>
      </c>
      <c r="F1395" s="19" t="s">
        <v>2215</v>
      </c>
      <c r="G1395" s="20" t="s">
        <v>157</v>
      </c>
      <c r="I1395" s="21"/>
      <c r="J1395" s="21"/>
      <c r="K1395" s="21"/>
      <c r="M1395" s="21"/>
    </row>
    <row r="1396" spans="1:13" s="7" customFormat="1" ht="10.199999999999999" x14ac:dyDescent="0.2">
      <c r="A1396" s="14">
        <v>29</v>
      </c>
      <c r="B1396" s="15">
        <v>64913</v>
      </c>
      <c r="C1396" s="16" t="s">
        <v>651</v>
      </c>
      <c r="D1396" s="17">
        <v>1</v>
      </c>
      <c r="E1396" s="18" t="s">
        <v>162</v>
      </c>
      <c r="F1396" s="19" t="s">
        <v>2215</v>
      </c>
      <c r="G1396" s="20" t="s">
        <v>214</v>
      </c>
      <c r="I1396" s="21"/>
      <c r="J1396" s="21"/>
      <c r="K1396" s="21"/>
      <c r="M1396" s="21"/>
    </row>
    <row r="1397" spans="1:13" s="7" customFormat="1" ht="10.199999999999999" x14ac:dyDescent="0.2">
      <c r="A1397" s="14">
        <v>3</v>
      </c>
      <c r="B1397" s="15">
        <v>64161</v>
      </c>
      <c r="C1397" s="37" t="s">
        <v>235</v>
      </c>
      <c r="D1397" s="15">
        <v>1</v>
      </c>
      <c r="E1397" s="80" t="s">
        <v>234</v>
      </c>
      <c r="F1397" s="81" t="s">
        <v>2208</v>
      </c>
      <c r="G1397" s="20" t="s">
        <v>170</v>
      </c>
      <c r="I1397" s="21"/>
      <c r="J1397" s="21"/>
      <c r="K1397" s="21"/>
      <c r="M1397" s="21"/>
    </row>
    <row r="1398" spans="1:13" s="7" customFormat="1" ht="10.199999999999999" x14ac:dyDescent="0.2">
      <c r="A1398" s="14">
        <v>5</v>
      </c>
      <c r="B1398" s="15">
        <v>64224</v>
      </c>
      <c r="C1398" s="37" t="s">
        <v>235</v>
      </c>
      <c r="D1398" s="15">
        <v>1</v>
      </c>
      <c r="E1398" s="18" t="s">
        <v>260</v>
      </c>
      <c r="F1398" s="81" t="s">
        <v>2208</v>
      </c>
      <c r="G1398" s="20" t="s">
        <v>163</v>
      </c>
      <c r="I1398" s="21"/>
      <c r="J1398" s="21"/>
      <c r="K1398" s="21"/>
      <c r="M1398" s="21"/>
    </row>
    <row r="1399" spans="1:13" s="7" customFormat="1" ht="10.199999999999999" x14ac:dyDescent="0.2">
      <c r="A1399" s="14">
        <v>11</v>
      </c>
      <c r="B1399" s="15">
        <v>64378</v>
      </c>
      <c r="C1399" s="37" t="s">
        <v>235</v>
      </c>
      <c r="D1399" s="15">
        <v>1</v>
      </c>
      <c r="E1399" s="18" t="s">
        <v>510</v>
      </c>
      <c r="F1399" s="81" t="s">
        <v>2208</v>
      </c>
      <c r="G1399" s="20" t="s">
        <v>214</v>
      </c>
      <c r="I1399" s="21"/>
      <c r="J1399" s="21"/>
      <c r="K1399" s="21"/>
      <c r="M1399" s="21"/>
    </row>
    <row r="1400" spans="1:13" s="7" customFormat="1" ht="10.199999999999999" x14ac:dyDescent="0.2">
      <c r="A1400" s="14">
        <v>29</v>
      </c>
      <c r="B1400" s="15">
        <v>64907</v>
      </c>
      <c r="C1400" s="16" t="s">
        <v>235</v>
      </c>
      <c r="D1400" s="17">
        <v>1</v>
      </c>
      <c r="E1400" s="18" t="s">
        <v>342</v>
      </c>
      <c r="F1400" s="81" t="s">
        <v>2208</v>
      </c>
      <c r="G1400" s="20" t="s">
        <v>214</v>
      </c>
      <c r="I1400" s="21"/>
      <c r="J1400" s="21"/>
      <c r="K1400" s="21"/>
      <c r="M1400" s="21"/>
    </row>
    <row r="1401" spans="1:13" s="7" customFormat="1" ht="10.199999999999999" x14ac:dyDescent="0.2">
      <c r="A1401" s="14">
        <v>29</v>
      </c>
      <c r="B1401" s="15">
        <v>64883</v>
      </c>
      <c r="C1401" s="16" t="s">
        <v>235</v>
      </c>
      <c r="D1401" s="17">
        <v>1</v>
      </c>
      <c r="E1401" s="18" t="s">
        <v>792</v>
      </c>
      <c r="F1401" s="81" t="s">
        <v>2208</v>
      </c>
      <c r="G1401" s="20" t="s">
        <v>99</v>
      </c>
      <c r="I1401" s="21"/>
      <c r="J1401" s="21"/>
      <c r="K1401" s="21"/>
      <c r="M1401" s="21"/>
    </row>
    <row r="1402" spans="1:13" s="7" customFormat="1" ht="10.199999999999999" x14ac:dyDescent="0.2">
      <c r="A1402" s="14">
        <v>7</v>
      </c>
      <c r="B1402" s="15">
        <v>64281</v>
      </c>
      <c r="C1402" s="37" t="s">
        <v>422</v>
      </c>
      <c r="D1402" s="15">
        <v>1</v>
      </c>
      <c r="E1402" s="18" t="s">
        <v>423</v>
      </c>
      <c r="F1402" s="19" t="s">
        <v>2209</v>
      </c>
      <c r="G1402" s="20" t="s">
        <v>145</v>
      </c>
      <c r="I1402" s="21"/>
      <c r="J1402" s="21"/>
      <c r="K1402" s="21"/>
      <c r="M1402" s="21"/>
    </row>
    <row r="1403" spans="1:13" s="7" customFormat="1" ht="10.199999999999999" x14ac:dyDescent="0.2">
      <c r="A1403" s="14">
        <v>2</v>
      </c>
      <c r="B1403" s="15">
        <v>64127</v>
      </c>
      <c r="C1403" s="16" t="s">
        <v>171</v>
      </c>
      <c r="D1403" s="15">
        <v>1</v>
      </c>
      <c r="E1403" s="80" t="s">
        <v>172</v>
      </c>
      <c r="F1403" s="81" t="s">
        <v>2209</v>
      </c>
      <c r="G1403" s="20" t="s">
        <v>170</v>
      </c>
      <c r="I1403" s="21"/>
      <c r="J1403" s="21"/>
      <c r="K1403" s="21"/>
      <c r="M1403" s="21"/>
    </row>
    <row r="1404" spans="1:13" s="7" customFormat="1" ht="10.199999999999999" x14ac:dyDescent="0.2">
      <c r="A1404" s="14">
        <v>2</v>
      </c>
      <c r="B1404" s="15">
        <v>64141</v>
      </c>
      <c r="C1404" s="37" t="s">
        <v>171</v>
      </c>
      <c r="D1404" s="15">
        <v>1</v>
      </c>
      <c r="E1404" s="80" t="s">
        <v>165</v>
      </c>
      <c r="F1404" s="81" t="s">
        <v>2209</v>
      </c>
      <c r="G1404" s="20" t="s">
        <v>170</v>
      </c>
      <c r="I1404" s="21"/>
      <c r="J1404" s="21"/>
      <c r="K1404" s="21"/>
      <c r="M1404" s="21"/>
    </row>
    <row r="1405" spans="1:13" s="7" customFormat="1" ht="10.199999999999999" x14ac:dyDescent="0.2">
      <c r="A1405" s="14">
        <v>2</v>
      </c>
      <c r="B1405" s="15">
        <v>64145</v>
      </c>
      <c r="C1405" s="37" t="s">
        <v>171</v>
      </c>
      <c r="D1405" s="15">
        <v>1</v>
      </c>
      <c r="E1405" s="80" t="s">
        <v>207</v>
      </c>
      <c r="F1405" s="81" t="s">
        <v>2209</v>
      </c>
      <c r="G1405" s="20" t="s">
        <v>170</v>
      </c>
      <c r="I1405" s="21"/>
      <c r="J1405" s="21"/>
      <c r="K1405" s="21"/>
      <c r="M1405" s="21"/>
    </row>
    <row r="1406" spans="1:13" s="7" customFormat="1" ht="10.199999999999999" x14ac:dyDescent="0.2">
      <c r="A1406" s="14">
        <v>8</v>
      </c>
      <c r="B1406" s="15">
        <v>64310</v>
      </c>
      <c r="C1406" s="37" t="s">
        <v>171</v>
      </c>
      <c r="D1406" s="15">
        <v>1</v>
      </c>
      <c r="E1406" s="18" t="s">
        <v>437</v>
      </c>
      <c r="F1406" s="81" t="s">
        <v>2209</v>
      </c>
      <c r="G1406" s="20" t="s">
        <v>170</v>
      </c>
      <c r="I1406" s="21"/>
      <c r="J1406" s="21"/>
      <c r="K1406" s="21"/>
      <c r="M1406" s="21"/>
    </row>
    <row r="1407" spans="1:13" s="7" customFormat="1" ht="10.199999999999999" x14ac:dyDescent="0.2">
      <c r="A1407" s="14">
        <v>6</v>
      </c>
      <c r="B1407" s="15">
        <v>64241</v>
      </c>
      <c r="C1407" s="37" t="s">
        <v>351</v>
      </c>
      <c r="D1407" s="15">
        <v>2</v>
      </c>
      <c r="E1407" s="18" t="s">
        <v>352</v>
      </c>
      <c r="F1407" s="81" t="s">
        <v>2209</v>
      </c>
      <c r="G1407" s="20" t="s">
        <v>353</v>
      </c>
      <c r="I1407" s="21"/>
      <c r="J1407" s="21"/>
      <c r="K1407" s="21"/>
      <c r="M1407" s="21"/>
    </row>
    <row r="1408" spans="1:13" s="7" customFormat="1" ht="10.199999999999999" x14ac:dyDescent="0.2">
      <c r="A1408" s="14">
        <v>21</v>
      </c>
      <c r="B1408" s="15">
        <v>64658</v>
      </c>
      <c r="C1408" s="37" t="s">
        <v>717</v>
      </c>
      <c r="D1408" s="17">
        <v>1</v>
      </c>
      <c r="E1408" s="18" t="s">
        <v>165</v>
      </c>
      <c r="F1408" s="19" t="s">
        <v>2207</v>
      </c>
      <c r="G1408" s="20" t="s">
        <v>91</v>
      </c>
      <c r="I1408" s="21"/>
      <c r="J1408" s="21"/>
      <c r="K1408" s="21"/>
      <c r="M1408" s="21"/>
    </row>
    <row r="1409" spans="1:13" s="7" customFormat="1" ht="10.199999999999999" x14ac:dyDescent="0.2">
      <c r="A1409" s="14">
        <v>17</v>
      </c>
      <c r="B1409" s="15">
        <v>64573</v>
      </c>
      <c r="C1409" s="37" t="s">
        <v>658</v>
      </c>
      <c r="D1409" s="17">
        <v>2</v>
      </c>
      <c r="E1409" s="18" t="s">
        <v>104</v>
      </c>
      <c r="F1409" s="19" t="s">
        <v>2209</v>
      </c>
      <c r="G1409" s="20" t="s">
        <v>217</v>
      </c>
      <c r="I1409" s="21"/>
      <c r="J1409" s="21"/>
      <c r="K1409" s="21"/>
      <c r="M1409" s="21"/>
    </row>
    <row r="1410" spans="1:13" s="7" customFormat="1" ht="10.199999999999999" x14ac:dyDescent="0.2">
      <c r="A1410" s="14">
        <v>14</v>
      </c>
      <c r="B1410" s="15">
        <v>64505</v>
      </c>
      <c r="C1410" s="37" t="s">
        <v>599</v>
      </c>
      <c r="D1410" s="17">
        <v>1</v>
      </c>
      <c r="E1410" s="80" t="s">
        <v>510</v>
      </c>
      <c r="F1410" s="81" t="s">
        <v>2215</v>
      </c>
      <c r="G1410" s="20" t="s">
        <v>214</v>
      </c>
      <c r="I1410" s="21"/>
      <c r="J1410" s="21"/>
      <c r="K1410" s="21"/>
      <c r="M1410" s="21"/>
    </row>
    <row r="1411" spans="1:13" s="7" customFormat="1" ht="10.199999999999999" x14ac:dyDescent="0.2">
      <c r="A1411" s="14">
        <v>12</v>
      </c>
      <c r="B1411" s="15">
        <v>64426</v>
      </c>
      <c r="C1411" s="37" t="s">
        <v>545</v>
      </c>
      <c r="D1411" s="15">
        <v>1</v>
      </c>
      <c r="E1411" s="18" t="s">
        <v>528</v>
      </c>
      <c r="F1411" s="19" t="s">
        <v>2207</v>
      </c>
      <c r="G1411" s="20" t="s">
        <v>145</v>
      </c>
      <c r="I1411" s="21"/>
      <c r="J1411" s="21"/>
      <c r="K1411" s="21"/>
      <c r="M1411" s="21"/>
    </row>
    <row r="1412" spans="1:13" s="7" customFormat="1" ht="10.199999999999999" x14ac:dyDescent="0.2">
      <c r="A1412" s="14">
        <v>25</v>
      </c>
      <c r="B1412" s="15">
        <v>64802</v>
      </c>
      <c r="C1412" s="37" t="s">
        <v>831</v>
      </c>
      <c r="D1412" s="17">
        <v>1</v>
      </c>
      <c r="E1412" s="18" t="s">
        <v>612</v>
      </c>
      <c r="F1412" s="19" t="s">
        <v>2215</v>
      </c>
      <c r="G1412" s="20" t="s">
        <v>157</v>
      </c>
      <c r="I1412" s="21"/>
      <c r="J1412" s="21"/>
      <c r="K1412" s="21"/>
      <c r="M1412" s="21"/>
    </row>
    <row r="1413" spans="1:13" s="7" customFormat="1" ht="10.199999999999999" x14ac:dyDescent="0.2">
      <c r="A1413" s="14">
        <v>22</v>
      </c>
      <c r="B1413" s="15">
        <v>64713</v>
      </c>
      <c r="C1413" s="37" t="s">
        <v>761</v>
      </c>
      <c r="D1413" s="17">
        <v>2</v>
      </c>
      <c r="E1413" s="18" t="s">
        <v>232</v>
      </c>
      <c r="F1413" s="19" t="s">
        <v>2207</v>
      </c>
      <c r="G1413" s="20" t="s">
        <v>102</v>
      </c>
      <c r="I1413" s="21"/>
      <c r="J1413" s="21"/>
      <c r="K1413" s="21"/>
      <c r="M1413" s="21"/>
    </row>
    <row r="1414" spans="1:13" s="7" customFormat="1" ht="10.199999999999999" x14ac:dyDescent="0.2">
      <c r="A1414" s="14">
        <v>24</v>
      </c>
      <c r="B1414" s="15">
        <v>64763</v>
      </c>
      <c r="C1414" s="37" t="s">
        <v>803</v>
      </c>
      <c r="D1414" s="17">
        <v>1</v>
      </c>
      <c r="E1414" s="18" t="s">
        <v>502</v>
      </c>
      <c r="F1414" s="19" t="s">
        <v>2207</v>
      </c>
      <c r="G1414" s="20" t="s">
        <v>110</v>
      </c>
      <c r="I1414" s="21"/>
      <c r="J1414" s="21"/>
      <c r="K1414" s="21"/>
      <c r="M1414" s="21"/>
    </row>
    <row r="1415" spans="1:13" s="7" customFormat="1" ht="10.199999999999999" x14ac:dyDescent="0.2">
      <c r="A1415" s="14">
        <v>17</v>
      </c>
      <c r="B1415" s="15">
        <v>64576</v>
      </c>
      <c r="C1415" s="37" t="s">
        <v>661</v>
      </c>
      <c r="D1415" s="17">
        <v>2</v>
      </c>
      <c r="E1415" s="18" t="s">
        <v>655</v>
      </c>
      <c r="F1415" s="19" t="s">
        <v>2207</v>
      </c>
      <c r="G1415" s="20" t="s">
        <v>116</v>
      </c>
      <c r="I1415" s="21"/>
      <c r="J1415" s="21"/>
      <c r="K1415" s="21"/>
      <c r="M1415" s="21"/>
    </row>
    <row r="1416" spans="1:13" s="7" customFormat="1" ht="10.199999999999999" x14ac:dyDescent="0.2">
      <c r="A1416" s="14">
        <v>18</v>
      </c>
      <c r="B1416" s="15">
        <v>64582</v>
      </c>
      <c r="C1416" s="37" t="s">
        <v>661</v>
      </c>
      <c r="D1416" s="17">
        <v>2</v>
      </c>
      <c r="E1416" s="18" t="s">
        <v>329</v>
      </c>
      <c r="F1416" s="19" t="s">
        <v>2207</v>
      </c>
      <c r="G1416" s="20" t="s">
        <v>107</v>
      </c>
      <c r="I1416" s="21"/>
      <c r="J1416" s="21"/>
      <c r="K1416" s="21"/>
      <c r="M1416" s="21"/>
    </row>
    <row r="1417" spans="1:13" s="7" customFormat="1" ht="10.199999999999999" x14ac:dyDescent="0.2">
      <c r="A1417" s="14">
        <v>2</v>
      </c>
      <c r="B1417" s="15">
        <v>64157</v>
      </c>
      <c r="C1417" s="37" t="s">
        <v>228</v>
      </c>
      <c r="D1417" s="15">
        <v>1</v>
      </c>
      <c r="E1417" s="80" t="s">
        <v>227</v>
      </c>
      <c r="F1417" s="19" t="s">
        <v>2207</v>
      </c>
      <c r="G1417" s="20" t="s">
        <v>116</v>
      </c>
      <c r="I1417" s="21"/>
      <c r="J1417" s="21"/>
      <c r="K1417" s="21"/>
      <c r="M1417" s="21"/>
    </row>
    <row r="1418" spans="1:13" s="7" customFormat="1" ht="10.199999999999999" x14ac:dyDescent="0.2">
      <c r="A1418" s="14">
        <v>14</v>
      </c>
      <c r="B1418" s="15">
        <v>64476</v>
      </c>
      <c r="C1418" s="37" t="s">
        <v>228</v>
      </c>
      <c r="D1418" s="17">
        <v>1</v>
      </c>
      <c r="E1418" s="80" t="s">
        <v>552</v>
      </c>
      <c r="F1418" s="19" t="s">
        <v>2207</v>
      </c>
      <c r="G1418" s="20" t="s">
        <v>107</v>
      </c>
      <c r="I1418" s="21"/>
      <c r="J1418" s="21"/>
      <c r="K1418" s="21"/>
      <c r="M1418" s="21"/>
    </row>
    <row r="1419" spans="1:13" s="7" customFormat="1" ht="10.199999999999999" x14ac:dyDescent="0.2">
      <c r="A1419" s="14">
        <v>16</v>
      </c>
      <c r="B1419" s="15">
        <v>64548</v>
      </c>
      <c r="C1419" s="37" t="s">
        <v>228</v>
      </c>
      <c r="D1419" s="17">
        <v>1</v>
      </c>
      <c r="E1419" s="80" t="s">
        <v>179</v>
      </c>
      <c r="F1419" s="19" t="s">
        <v>2207</v>
      </c>
      <c r="G1419" s="20" t="s">
        <v>107</v>
      </c>
      <c r="I1419" s="21"/>
      <c r="J1419" s="21"/>
      <c r="K1419" s="21"/>
      <c r="M1419" s="21"/>
    </row>
    <row r="1420" spans="1:13" s="7" customFormat="1" ht="10.199999999999999" x14ac:dyDescent="0.2">
      <c r="A1420" s="14">
        <v>17</v>
      </c>
      <c r="B1420" s="15">
        <v>64571</v>
      </c>
      <c r="C1420" s="37" t="s">
        <v>656</v>
      </c>
      <c r="D1420" s="17">
        <v>2</v>
      </c>
      <c r="E1420" s="18" t="s">
        <v>655</v>
      </c>
      <c r="F1420" s="19" t="s">
        <v>2207</v>
      </c>
      <c r="G1420" s="20" t="s">
        <v>116</v>
      </c>
      <c r="I1420" s="21"/>
      <c r="J1420" s="21"/>
      <c r="K1420" s="21"/>
      <c r="M1420" s="21"/>
    </row>
    <row r="1421" spans="1:13" s="7" customFormat="1" ht="10.199999999999999" x14ac:dyDescent="0.2">
      <c r="A1421" s="14">
        <v>4</v>
      </c>
      <c r="B1421" s="15">
        <v>64207</v>
      </c>
      <c r="C1421" s="37" t="s">
        <v>299</v>
      </c>
      <c r="D1421" s="15">
        <v>1</v>
      </c>
      <c r="E1421" s="80" t="s">
        <v>104</v>
      </c>
      <c r="F1421" s="25" t="s">
        <v>2211</v>
      </c>
      <c r="G1421" s="20" t="s">
        <v>107</v>
      </c>
      <c r="I1421" s="21"/>
      <c r="J1421" s="21"/>
      <c r="K1421" s="21"/>
      <c r="M1421" s="21"/>
    </row>
    <row r="1422" spans="1:13" s="7" customFormat="1" ht="10.199999999999999" x14ac:dyDescent="0.2">
      <c r="A1422" s="14">
        <v>10</v>
      </c>
      <c r="B1422" s="15">
        <v>64364</v>
      </c>
      <c r="C1422" s="37" t="s">
        <v>490</v>
      </c>
      <c r="D1422" s="15">
        <v>1</v>
      </c>
      <c r="E1422" s="18" t="s">
        <v>104</v>
      </c>
      <c r="F1422" s="19" t="s">
        <v>2207</v>
      </c>
      <c r="G1422" s="20" t="s">
        <v>214</v>
      </c>
      <c r="I1422" s="21"/>
      <c r="J1422" s="21"/>
      <c r="K1422" s="21"/>
      <c r="M1422" s="21"/>
    </row>
    <row r="1423" spans="1:13" s="7" customFormat="1" ht="10.199999999999999" x14ac:dyDescent="0.2">
      <c r="A1423" s="14">
        <v>10</v>
      </c>
      <c r="B1423" s="15">
        <v>64365</v>
      </c>
      <c r="C1423" s="37" t="s">
        <v>491</v>
      </c>
      <c r="D1423" s="15">
        <v>8</v>
      </c>
      <c r="E1423" s="18" t="s">
        <v>469</v>
      </c>
      <c r="F1423" s="19" t="s">
        <v>2214</v>
      </c>
      <c r="G1423" s="20" t="s">
        <v>116</v>
      </c>
      <c r="I1423" s="21"/>
      <c r="J1423" s="21"/>
      <c r="K1423" s="21"/>
      <c r="M1423" s="21"/>
    </row>
    <row r="1424" spans="1:13" s="7" customFormat="1" ht="10.199999999999999" x14ac:dyDescent="0.2">
      <c r="A1424" s="14">
        <v>15</v>
      </c>
      <c r="B1424" s="15">
        <v>64516</v>
      </c>
      <c r="C1424" s="37" t="s">
        <v>491</v>
      </c>
      <c r="D1424" s="17">
        <v>3</v>
      </c>
      <c r="E1424" s="80" t="s">
        <v>126</v>
      </c>
      <c r="F1424" s="19" t="s">
        <v>2214</v>
      </c>
      <c r="G1424" s="20" t="s">
        <v>120</v>
      </c>
      <c r="I1424" s="21"/>
      <c r="J1424" s="21"/>
      <c r="K1424" s="21"/>
      <c r="M1424" s="21"/>
    </row>
    <row r="1425" spans="1:13" s="7" customFormat="1" ht="10.199999999999999" x14ac:dyDescent="0.2">
      <c r="A1425" s="14">
        <v>1</v>
      </c>
      <c r="B1425" s="15">
        <v>64113</v>
      </c>
      <c r="C1425" s="37" t="s">
        <v>135</v>
      </c>
      <c r="D1425" s="15">
        <v>8</v>
      </c>
      <c r="E1425" s="80" t="s">
        <v>115</v>
      </c>
      <c r="F1425" s="19" t="s">
        <v>2214</v>
      </c>
      <c r="G1425" s="20" t="s">
        <v>116</v>
      </c>
      <c r="I1425" s="21"/>
      <c r="J1425" s="21"/>
      <c r="K1425" s="21"/>
      <c r="M1425" s="21"/>
    </row>
    <row r="1426" spans="1:13" s="7" customFormat="1" ht="10.199999999999999" x14ac:dyDescent="0.2">
      <c r="A1426" s="14">
        <v>1</v>
      </c>
      <c r="B1426" s="15">
        <v>64114</v>
      </c>
      <c r="C1426" s="37" t="s">
        <v>135</v>
      </c>
      <c r="D1426" s="15">
        <v>10</v>
      </c>
      <c r="E1426" s="80" t="s">
        <v>136</v>
      </c>
      <c r="F1426" s="19" t="s">
        <v>2214</v>
      </c>
      <c r="G1426" s="20" t="s">
        <v>120</v>
      </c>
      <c r="I1426" s="21"/>
      <c r="J1426" s="21"/>
      <c r="K1426" s="21"/>
      <c r="M1426" s="21"/>
    </row>
    <row r="1427" spans="1:13" s="7" customFormat="1" ht="10.199999999999999" x14ac:dyDescent="0.2">
      <c r="A1427" s="14">
        <v>2</v>
      </c>
      <c r="B1427" s="15">
        <v>64157</v>
      </c>
      <c r="C1427" s="37" t="s">
        <v>135</v>
      </c>
      <c r="D1427" s="15">
        <v>8</v>
      </c>
      <c r="E1427" s="80" t="s">
        <v>227</v>
      </c>
      <c r="F1427" s="19" t="s">
        <v>2214</v>
      </c>
      <c r="G1427" s="20" t="s">
        <v>116</v>
      </c>
      <c r="I1427" s="21"/>
      <c r="J1427" s="21"/>
      <c r="K1427" s="21"/>
      <c r="M1427" s="21"/>
    </row>
    <row r="1428" spans="1:13" s="7" customFormat="1" ht="10.199999999999999" x14ac:dyDescent="0.2">
      <c r="A1428" s="14">
        <v>4</v>
      </c>
      <c r="B1428" s="15">
        <v>64210</v>
      </c>
      <c r="C1428" s="37" t="s">
        <v>135</v>
      </c>
      <c r="D1428" s="15">
        <v>8</v>
      </c>
      <c r="E1428" s="80" t="s">
        <v>301</v>
      </c>
      <c r="F1428" s="19" t="s">
        <v>2214</v>
      </c>
      <c r="G1428" s="20" t="s">
        <v>116</v>
      </c>
      <c r="I1428" s="21"/>
      <c r="J1428" s="21"/>
      <c r="K1428" s="21"/>
      <c r="M1428" s="21"/>
    </row>
    <row r="1429" spans="1:13" s="7" customFormat="1" ht="10.199999999999999" x14ac:dyDescent="0.2">
      <c r="A1429" s="14">
        <v>8</v>
      </c>
      <c r="B1429" s="15">
        <v>64313</v>
      </c>
      <c r="C1429" s="37" t="s">
        <v>135</v>
      </c>
      <c r="D1429" s="15">
        <v>8</v>
      </c>
      <c r="E1429" s="18" t="s">
        <v>152</v>
      </c>
      <c r="F1429" s="19" t="s">
        <v>2214</v>
      </c>
      <c r="G1429" s="20" t="s">
        <v>120</v>
      </c>
      <c r="I1429" s="21"/>
      <c r="J1429" s="21"/>
      <c r="K1429" s="21"/>
      <c r="M1429" s="21"/>
    </row>
    <row r="1430" spans="1:13" s="7" customFormat="1" ht="10.199999999999999" x14ac:dyDescent="0.2">
      <c r="A1430" s="14">
        <v>10</v>
      </c>
      <c r="B1430" s="15">
        <v>64343</v>
      </c>
      <c r="C1430" s="37" t="s">
        <v>135</v>
      </c>
      <c r="D1430" s="15">
        <v>10</v>
      </c>
      <c r="E1430" s="18" t="s">
        <v>471</v>
      </c>
      <c r="F1430" s="19" t="s">
        <v>2214</v>
      </c>
      <c r="G1430" s="20" t="s">
        <v>116</v>
      </c>
      <c r="I1430" s="21"/>
      <c r="J1430" s="21"/>
      <c r="K1430" s="21"/>
      <c r="M1430" s="21"/>
    </row>
    <row r="1431" spans="1:13" s="7" customFormat="1" ht="10.199999999999999" x14ac:dyDescent="0.2">
      <c r="A1431" s="14">
        <v>30</v>
      </c>
      <c r="B1431" s="15">
        <v>64937</v>
      </c>
      <c r="C1431" s="16" t="s">
        <v>904</v>
      </c>
      <c r="D1431" s="17">
        <v>1</v>
      </c>
      <c r="E1431" s="18" t="s">
        <v>180</v>
      </c>
      <c r="F1431" s="19" t="s">
        <v>2207</v>
      </c>
      <c r="G1431" s="20" t="s">
        <v>181</v>
      </c>
      <c r="I1431" s="21"/>
      <c r="J1431" s="21"/>
      <c r="K1431" s="21"/>
      <c r="M1431" s="21"/>
    </row>
    <row r="1432" spans="1:13" s="7" customFormat="1" ht="10.199999999999999" x14ac:dyDescent="0.2">
      <c r="A1432" s="14">
        <v>22</v>
      </c>
      <c r="B1432" s="15">
        <v>64705</v>
      </c>
      <c r="C1432" s="37" t="s">
        <v>757</v>
      </c>
      <c r="D1432" s="17">
        <v>2</v>
      </c>
      <c r="E1432" s="18" t="s">
        <v>745</v>
      </c>
      <c r="F1432" s="19" t="s">
        <v>2207</v>
      </c>
      <c r="G1432" s="20" t="s">
        <v>102</v>
      </c>
      <c r="I1432" s="21"/>
      <c r="J1432" s="21"/>
      <c r="K1432" s="21"/>
      <c r="M1432" s="21"/>
    </row>
    <row r="1433" spans="1:13" s="7" customFormat="1" ht="10.199999999999999" x14ac:dyDescent="0.2">
      <c r="A1433" s="14">
        <v>10</v>
      </c>
      <c r="B1433" s="15">
        <v>64358</v>
      </c>
      <c r="C1433" s="37" t="s">
        <v>485</v>
      </c>
      <c r="D1433" s="15">
        <v>1</v>
      </c>
      <c r="E1433" s="18" t="s">
        <v>436</v>
      </c>
      <c r="F1433" s="19" t="s">
        <v>2213</v>
      </c>
      <c r="G1433" s="20" t="s">
        <v>102</v>
      </c>
      <c r="I1433" s="21"/>
      <c r="J1433" s="21"/>
      <c r="K1433" s="21"/>
      <c r="M1433" s="21"/>
    </row>
    <row r="1434" spans="1:13" s="7" customFormat="1" ht="10.199999999999999" x14ac:dyDescent="0.2">
      <c r="A1434" s="14">
        <v>28</v>
      </c>
      <c r="B1434" s="15">
        <v>64878</v>
      </c>
      <c r="C1434" s="16" t="s">
        <v>878</v>
      </c>
      <c r="D1434" s="17">
        <v>1</v>
      </c>
      <c r="E1434" s="18" t="s">
        <v>879</v>
      </c>
      <c r="F1434" s="19" t="s">
        <v>2211</v>
      </c>
      <c r="G1434" s="20" t="s">
        <v>420</v>
      </c>
      <c r="I1434" s="21"/>
      <c r="J1434" s="21"/>
      <c r="K1434" s="21"/>
      <c r="M1434" s="21"/>
    </row>
    <row r="1435" spans="1:13" s="7" customFormat="1" ht="10.199999999999999" x14ac:dyDescent="0.2">
      <c r="A1435" s="14">
        <v>10</v>
      </c>
      <c r="B1435" s="15">
        <v>64359</v>
      </c>
      <c r="C1435" s="37" t="s">
        <v>486</v>
      </c>
      <c r="D1435" s="15">
        <v>1</v>
      </c>
      <c r="E1435" s="18" t="s">
        <v>172</v>
      </c>
      <c r="F1435" s="19" t="s">
        <v>2207</v>
      </c>
      <c r="G1435" s="20" t="s">
        <v>91</v>
      </c>
      <c r="I1435" s="21"/>
      <c r="J1435" s="21"/>
      <c r="K1435" s="21"/>
      <c r="M1435" s="21"/>
    </row>
    <row r="1436" spans="1:13" s="7" customFormat="1" ht="11.4" x14ac:dyDescent="0.2">
      <c r="A1436" s="32">
        <v>4</v>
      </c>
      <c r="B1436" s="63">
        <v>64182</v>
      </c>
      <c r="C1436" s="79" t="s">
        <v>270</v>
      </c>
      <c r="D1436" s="63">
        <v>2</v>
      </c>
      <c r="E1436" s="80" t="s">
        <v>207</v>
      </c>
      <c r="F1436" s="19" t="s">
        <v>2207</v>
      </c>
      <c r="G1436" s="20" t="s">
        <v>107</v>
      </c>
      <c r="I1436" s="21"/>
      <c r="J1436" s="21"/>
      <c r="K1436" s="21"/>
      <c r="M1436" s="21"/>
    </row>
    <row r="1437" spans="1:13" s="7" customFormat="1" ht="10.199999999999999" x14ac:dyDescent="0.2">
      <c r="A1437" s="14">
        <v>15</v>
      </c>
      <c r="B1437" s="15">
        <v>64514</v>
      </c>
      <c r="C1437" s="37" t="s">
        <v>606</v>
      </c>
      <c r="D1437" s="17">
        <v>1</v>
      </c>
      <c r="E1437" s="80" t="s">
        <v>141</v>
      </c>
      <c r="F1437" s="19" t="s">
        <v>2207</v>
      </c>
      <c r="G1437" s="20" t="s">
        <v>91</v>
      </c>
      <c r="I1437" s="21"/>
      <c r="J1437" s="21"/>
      <c r="K1437" s="21"/>
      <c r="M1437" s="21"/>
    </row>
    <row r="1438" spans="1:13" s="7" customFormat="1" ht="10.199999999999999" x14ac:dyDescent="0.2">
      <c r="A1438" s="14">
        <v>29</v>
      </c>
      <c r="B1438" s="15">
        <v>64887</v>
      </c>
      <c r="C1438" s="16" t="s">
        <v>883</v>
      </c>
      <c r="D1438" s="17">
        <v>1</v>
      </c>
      <c r="E1438" s="18" t="s">
        <v>255</v>
      </c>
      <c r="F1438" s="19" t="s">
        <v>2207</v>
      </c>
      <c r="G1438" s="20" t="s">
        <v>102</v>
      </c>
      <c r="I1438" s="21"/>
      <c r="J1438" s="21"/>
      <c r="K1438" s="21"/>
      <c r="M1438" s="21"/>
    </row>
    <row r="1439" spans="1:13" s="7" customFormat="1" ht="10.199999999999999" x14ac:dyDescent="0.2">
      <c r="A1439" s="14">
        <v>8</v>
      </c>
      <c r="B1439" s="15">
        <v>64316</v>
      </c>
      <c r="C1439" s="37" t="s">
        <v>445</v>
      </c>
      <c r="D1439" s="15">
        <v>2</v>
      </c>
      <c r="E1439" s="18" t="s">
        <v>437</v>
      </c>
      <c r="F1439" s="19" t="s">
        <v>2207</v>
      </c>
      <c r="G1439" s="20" t="s">
        <v>110</v>
      </c>
      <c r="I1439" s="21"/>
      <c r="J1439" s="21"/>
      <c r="K1439" s="21"/>
      <c r="M1439" s="21"/>
    </row>
    <row r="1440" spans="1:13" s="7" customFormat="1" ht="10.199999999999999" x14ac:dyDescent="0.2">
      <c r="A1440" s="14">
        <v>25</v>
      </c>
      <c r="B1440" s="15">
        <v>64781</v>
      </c>
      <c r="C1440" s="37" t="s">
        <v>824</v>
      </c>
      <c r="D1440" s="17">
        <v>1</v>
      </c>
      <c r="E1440" s="18" t="s">
        <v>676</v>
      </c>
      <c r="F1440" s="19" t="s">
        <v>2207</v>
      </c>
      <c r="G1440" s="20" t="s">
        <v>107</v>
      </c>
      <c r="I1440" s="21"/>
      <c r="J1440" s="21"/>
      <c r="K1440" s="21"/>
      <c r="M1440" s="21"/>
    </row>
    <row r="1441" spans="1:13" s="7" customFormat="1" ht="10.199999999999999" x14ac:dyDescent="0.2">
      <c r="A1441" s="14">
        <v>14</v>
      </c>
      <c r="B1441" s="15">
        <v>64478</v>
      </c>
      <c r="C1441" s="37" t="s">
        <v>592</v>
      </c>
      <c r="D1441" s="17">
        <v>2</v>
      </c>
      <c r="E1441" s="80" t="s">
        <v>593</v>
      </c>
      <c r="F1441" s="19" t="s">
        <v>2207</v>
      </c>
      <c r="G1441" s="20" t="s">
        <v>107</v>
      </c>
      <c r="I1441" s="21"/>
      <c r="J1441" s="21"/>
      <c r="K1441" s="21"/>
      <c r="M1441" s="21"/>
    </row>
    <row r="1442" spans="1:13" s="7" customFormat="1" ht="10.199999999999999" x14ac:dyDescent="0.2">
      <c r="A1442" s="14">
        <v>22</v>
      </c>
      <c r="B1442" s="15">
        <v>64705</v>
      </c>
      <c r="C1442" s="37" t="s">
        <v>755</v>
      </c>
      <c r="D1442" s="17">
        <v>2</v>
      </c>
      <c r="E1442" s="18" t="s">
        <v>745</v>
      </c>
      <c r="F1442" s="19" t="s">
        <v>2207</v>
      </c>
      <c r="G1442" s="20" t="s">
        <v>102</v>
      </c>
      <c r="I1442" s="21"/>
      <c r="J1442" s="21"/>
      <c r="K1442" s="21"/>
      <c r="M1442" s="21"/>
    </row>
    <row r="1443" spans="1:13" s="7" customFormat="1" ht="10.199999999999999" x14ac:dyDescent="0.2">
      <c r="A1443" s="14">
        <v>23</v>
      </c>
      <c r="B1443" s="15">
        <v>64737</v>
      </c>
      <c r="C1443" s="37" t="s">
        <v>779</v>
      </c>
      <c r="D1443" s="17">
        <v>1</v>
      </c>
      <c r="E1443" s="18" t="s">
        <v>178</v>
      </c>
      <c r="F1443" s="19" t="s">
        <v>2207</v>
      </c>
      <c r="G1443" s="20" t="s">
        <v>110</v>
      </c>
      <c r="I1443" s="21"/>
      <c r="J1443" s="21"/>
      <c r="K1443" s="21"/>
      <c r="M1443" s="21"/>
    </row>
    <row r="1444" spans="1:13" s="7" customFormat="1" ht="10.199999999999999" x14ac:dyDescent="0.2">
      <c r="A1444" s="14">
        <v>6</v>
      </c>
      <c r="B1444" s="15">
        <v>64242</v>
      </c>
      <c r="C1444" s="37" t="s">
        <v>354</v>
      </c>
      <c r="D1444" s="15">
        <v>1</v>
      </c>
      <c r="E1444" s="18" t="s">
        <v>101</v>
      </c>
      <c r="F1444" s="19" t="s">
        <v>2207</v>
      </c>
      <c r="G1444" s="20" t="s">
        <v>107</v>
      </c>
      <c r="I1444" s="21"/>
      <c r="J1444" s="21"/>
      <c r="K1444" s="21"/>
      <c r="M1444" s="21"/>
    </row>
    <row r="1445" spans="1:13" s="7" customFormat="1" ht="10.199999999999999" x14ac:dyDescent="0.2">
      <c r="A1445" s="14">
        <v>12</v>
      </c>
      <c r="B1445" s="15">
        <v>64434</v>
      </c>
      <c r="C1445" s="37" t="s">
        <v>554</v>
      </c>
      <c r="D1445" s="17">
        <v>1</v>
      </c>
      <c r="E1445" s="18" t="s">
        <v>101</v>
      </c>
      <c r="F1445" s="19" t="s">
        <v>2207</v>
      </c>
      <c r="G1445" s="20" t="s">
        <v>107</v>
      </c>
      <c r="I1445" s="21"/>
      <c r="J1445" s="21"/>
      <c r="K1445" s="21"/>
      <c r="M1445" s="21"/>
    </row>
    <row r="1446" spans="1:13" s="7" customFormat="1" ht="10.199999999999999" x14ac:dyDescent="0.2">
      <c r="A1446" s="14">
        <v>14</v>
      </c>
      <c r="B1446" s="15">
        <v>64480</v>
      </c>
      <c r="C1446" s="37" t="s">
        <v>594</v>
      </c>
      <c r="D1446" s="17">
        <v>1</v>
      </c>
      <c r="E1446" s="80" t="s">
        <v>593</v>
      </c>
      <c r="F1446" s="81" t="s">
        <v>2208</v>
      </c>
      <c r="G1446" s="20" t="s">
        <v>153</v>
      </c>
      <c r="I1446" s="21"/>
      <c r="J1446" s="21"/>
      <c r="K1446" s="21"/>
      <c r="M1446" s="21"/>
    </row>
    <row r="1447" spans="1:13" s="7" customFormat="1" ht="10.199999999999999" x14ac:dyDescent="0.2">
      <c r="A1447" s="14">
        <v>6</v>
      </c>
      <c r="B1447" s="15">
        <v>64238</v>
      </c>
      <c r="C1447" s="37" t="s">
        <v>346</v>
      </c>
      <c r="D1447" s="15">
        <v>1</v>
      </c>
      <c r="E1447" s="18" t="s">
        <v>347</v>
      </c>
      <c r="F1447" s="31" t="s">
        <v>2208</v>
      </c>
      <c r="G1447" s="20" t="s">
        <v>88</v>
      </c>
      <c r="I1447" s="21"/>
      <c r="J1447" s="21"/>
      <c r="K1447" s="21"/>
      <c r="M1447" s="21"/>
    </row>
    <row r="1448" spans="1:13" s="7" customFormat="1" ht="10.199999999999999" x14ac:dyDescent="0.2">
      <c r="A1448" s="14">
        <v>16</v>
      </c>
      <c r="B1448" s="15">
        <v>64546</v>
      </c>
      <c r="C1448" s="37" t="s">
        <v>634</v>
      </c>
      <c r="D1448" s="17">
        <v>12</v>
      </c>
      <c r="E1448" s="80" t="s">
        <v>510</v>
      </c>
      <c r="F1448" s="81" t="s">
        <v>2207</v>
      </c>
      <c r="G1448" s="20" t="s">
        <v>214</v>
      </c>
      <c r="I1448" s="21"/>
      <c r="J1448" s="21"/>
      <c r="K1448" s="21"/>
      <c r="M1448" s="21"/>
    </row>
    <row r="1449" spans="1:13" s="7" customFormat="1" ht="10.199999999999999" x14ac:dyDescent="0.2">
      <c r="A1449" s="14">
        <v>19</v>
      </c>
      <c r="B1449" s="15">
        <v>64609</v>
      </c>
      <c r="C1449" s="37" t="s">
        <v>687</v>
      </c>
      <c r="D1449" s="17">
        <v>6</v>
      </c>
      <c r="E1449" s="18" t="s">
        <v>642</v>
      </c>
      <c r="F1449" s="19" t="s">
        <v>2208</v>
      </c>
      <c r="G1449" s="20" t="s">
        <v>153</v>
      </c>
      <c r="I1449" s="21"/>
      <c r="J1449" s="21"/>
      <c r="K1449" s="21"/>
      <c r="M1449" s="21"/>
    </row>
    <row r="1450" spans="1:13" s="7" customFormat="1" ht="10.199999999999999" x14ac:dyDescent="0.2">
      <c r="A1450" s="14">
        <v>5</v>
      </c>
      <c r="B1450" s="22">
        <v>64211</v>
      </c>
      <c r="C1450" s="23" t="s">
        <v>308</v>
      </c>
      <c r="D1450" s="22">
        <v>3</v>
      </c>
      <c r="E1450" s="24" t="s">
        <v>194</v>
      </c>
      <c r="F1450" s="25" t="s">
        <v>2210</v>
      </c>
      <c r="G1450" s="26" t="s">
        <v>214</v>
      </c>
      <c r="I1450" s="21"/>
      <c r="J1450" s="21"/>
      <c r="K1450" s="21"/>
      <c r="M1450" s="21"/>
    </row>
    <row r="1451" spans="1:13" s="7" customFormat="1" ht="10.199999999999999" x14ac:dyDescent="0.2">
      <c r="A1451" s="14">
        <v>4</v>
      </c>
      <c r="B1451" s="22">
        <v>64168</v>
      </c>
      <c r="C1451" s="23" t="s">
        <v>251</v>
      </c>
      <c r="D1451" s="22">
        <v>1</v>
      </c>
      <c r="E1451" s="24" t="s">
        <v>101</v>
      </c>
      <c r="F1451" s="25" t="s">
        <v>2210</v>
      </c>
      <c r="G1451" s="26" t="s">
        <v>107</v>
      </c>
      <c r="I1451" s="21"/>
      <c r="J1451" s="21"/>
      <c r="K1451" s="21"/>
      <c r="M1451" s="21"/>
    </row>
    <row r="1452" spans="1:13" s="7" customFormat="1" ht="10.199999999999999" x14ac:dyDescent="0.2">
      <c r="A1452" s="14">
        <v>5</v>
      </c>
      <c r="B1452" s="22">
        <v>64230</v>
      </c>
      <c r="C1452" s="23" t="s">
        <v>338</v>
      </c>
      <c r="D1452" s="22">
        <v>1</v>
      </c>
      <c r="E1452" s="30" t="s">
        <v>162</v>
      </c>
      <c r="F1452" s="31" t="s">
        <v>2210</v>
      </c>
      <c r="G1452" s="26" t="s">
        <v>110</v>
      </c>
      <c r="I1452" s="21"/>
      <c r="J1452" s="21"/>
      <c r="K1452" s="21"/>
      <c r="M1452" s="21"/>
    </row>
    <row r="1453" spans="1:13" s="7" customFormat="1" ht="10.199999999999999" x14ac:dyDescent="0.2">
      <c r="A1453" s="14">
        <v>1</v>
      </c>
      <c r="B1453" s="15">
        <v>64121</v>
      </c>
      <c r="C1453" s="37" t="s">
        <v>155</v>
      </c>
      <c r="D1453" s="15">
        <v>1</v>
      </c>
      <c r="E1453" s="80" t="s">
        <v>156</v>
      </c>
      <c r="F1453" s="81" t="s">
        <v>2208</v>
      </c>
      <c r="G1453" s="20" t="s">
        <v>157</v>
      </c>
      <c r="I1453" s="21"/>
      <c r="J1453" s="21"/>
      <c r="K1453" s="21"/>
      <c r="M1453" s="21"/>
    </row>
    <row r="1454" spans="1:13" s="7" customFormat="1" ht="10.199999999999999" x14ac:dyDescent="0.2">
      <c r="A1454" s="14">
        <v>17</v>
      </c>
      <c r="B1454" s="15">
        <v>64569</v>
      </c>
      <c r="C1454" s="37" t="s">
        <v>653</v>
      </c>
      <c r="D1454" s="15">
        <v>1</v>
      </c>
      <c r="E1454" s="18" t="s">
        <v>104</v>
      </c>
      <c r="F1454" s="19" t="s">
        <v>2207</v>
      </c>
      <c r="G1454" s="20" t="s">
        <v>145</v>
      </c>
      <c r="I1454" s="21"/>
      <c r="J1454" s="21"/>
      <c r="K1454" s="21"/>
      <c r="M1454" s="21"/>
    </row>
    <row r="1455" spans="1:13" s="7" customFormat="1" ht="10.199999999999999" x14ac:dyDescent="0.2">
      <c r="A1455" s="14"/>
      <c r="B1455" s="15"/>
      <c r="C1455" s="16"/>
      <c r="D1455" s="17"/>
      <c r="E1455" s="18"/>
      <c r="F1455" s="19"/>
      <c r="G1455" s="20"/>
      <c r="I1455" s="21"/>
      <c r="J1455" s="21"/>
      <c r="K1455" s="21"/>
      <c r="M1455" s="21"/>
    </row>
    <row r="1456" spans="1:13" s="7" customFormat="1" ht="10.199999999999999" x14ac:dyDescent="0.2">
      <c r="A1456" s="14"/>
      <c r="B1456" s="15"/>
      <c r="C1456" s="16"/>
      <c r="D1456" s="17"/>
      <c r="E1456" s="18"/>
      <c r="F1456" s="19"/>
      <c r="G1456" s="20"/>
      <c r="I1456" s="21"/>
      <c r="J1456" s="21"/>
      <c r="K1456" s="21"/>
      <c r="M1456" s="21"/>
    </row>
    <row r="1457" spans="1:13" s="7" customFormat="1" ht="10.199999999999999" x14ac:dyDescent="0.2">
      <c r="A1457" s="14"/>
      <c r="B1457" s="15"/>
      <c r="C1457" s="16"/>
      <c r="D1457" s="17"/>
      <c r="E1457" s="18"/>
      <c r="F1457" s="19"/>
      <c r="G1457" s="20"/>
      <c r="I1457" s="21"/>
      <c r="J1457" s="21"/>
      <c r="K1457" s="21"/>
      <c r="M1457" s="21"/>
    </row>
    <row r="1458" spans="1:13" s="7" customFormat="1" ht="10.199999999999999" x14ac:dyDescent="0.2">
      <c r="A1458" s="14"/>
      <c r="B1458" s="15"/>
      <c r="C1458" s="16"/>
      <c r="D1458" s="17"/>
      <c r="E1458" s="18"/>
      <c r="F1458" s="19"/>
      <c r="G1458" s="20"/>
      <c r="I1458" s="21"/>
      <c r="J1458" s="21"/>
      <c r="K1458" s="21"/>
      <c r="M1458" s="21"/>
    </row>
    <row r="1459" spans="1:13" s="7" customFormat="1" ht="10.199999999999999" x14ac:dyDescent="0.2">
      <c r="A1459" s="14"/>
      <c r="B1459" s="15"/>
      <c r="C1459" s="16"/>
      <c r="D1459" s="17"/>
      <c r="E1459" s="18"/>
      <c r="F1459" s="19"/>
      <c r="G1459" s="20"/>
      <c r="I1459" s="21"/>
      <c r="J1459" s="21"/>
      <c r="K1459" s="21"/>
      <c r="M1459" s="21"/>
    </row>
    <row r="1460" spans="1:13" s="7" customFormat="1" ht="10.199999999999999" x14ac:dyDescent="0.2">
      <c r="A1460" s="14"/>
      <c r="B1460" s="15"/>
      <c r="C1460" s="16"/>
      <c r="D1460" s="17"/>
      <c r="E1460" s="18"/>
      <c r="F1460" s="19"/>
      <c r="G1460" s="20"/>
      <c r="I1460" s="21"/>
      <c r="J1460" s="21"/>
      <c r="K1460" s="21"/>
      <c r="M1460" s="21"/>
    </row>
    <row r="1461" spans="1:13" s="7" customFormat="1" ht="10.199999999999999" x14ac:dyDescent="0.2">
      <c r="A1461" s="14"/>
      <c r="B1461" s="15"/>
      <c r="C1461" s="16"/>
      <c r="D1461" s="17"/>
      <c r="E1461" s="18"/>
      <c r="F1461" s="19"/>
      <c r="G1461" s="20"/>
      <c r="I1461" s="21"/>
      <c r="J1461" s="21"/>
      <c r="K1461" s="21"/>
      <c r="M1461" s="21"/>
    </row>
    <row r="1462" spans="1:13" s="7" customFormat="1" ht="10.199999999999999" x14ac:dyDescent="0.2">
      <c r="A1462" s="14"/>
      <c r="B1462" s="15"/>
      <c r="C1462" s="16"/>
      <c r="D1462" s="17"/>
      <c r="E1462" s="18"/>
      <c r="F1462" s="19"/>
      <c r="G1462" s="20"/>
      <c r="I1462" s="21"/>
      <c r="J1462" s="21"/>
      <c r="K1462" s="21"/>
      <c r="M1462" s="21"/>
    </row>
    <row r="1463" spans="1:13" s="7" customFormat="1" ht="10.199999999999999" x14ac:dyDescent="0.2">
      <c r="A1463" s="14"/>
      <c r="B1463" s="15"/>
      <c r="C1463" s="16"/>
      <c r="D1463" s="17"/>
      <c r="E1463" s="18"/>
      <c r="F1463" s="19"/>
      <c r="G1463" s="20"/>
      <c r="I1463" s="21"/>
      <c r="J1463" s="21"/>
      <c r="K1463" s="21"/>
      <c r="M1463" s="21"/>
    </row>
    <row r="1464" spans="1:13" s="7" customFormat="1" ht="10.199999999999999" x14ac:dyDescent="0.2">
      <c r="A1464" s="14"/>
      <c r="B1464" s="15"/>
      <c r="C1464" s="16"/>
      <c r="D1464" s="17"/>
      <c r="E1464" s="18"/>
      <c r="F1464" s="19"/>
      <c r="G1464" s="20"/>
      <c r="I1464" s="21"/>
      <c r="J1464" s="21"/>
      <c r="K1464" s="21"/>
      <c r="M1464" s="21"/>
    </row>
    <row r="1465" spans="1:13" s="7" customFormat="1" ht="10.199999999999999" x14ac:dyDescent="0.2">
      <c r="A1465" s="14"/>
      <c r="B1465" s="15"/>
      <c r="C1465" s="16"/>
      <c r="D1465" s="17"/>
      <c r="E1465" s="18"/>
      <c r="F1465" s="19"/>
      <c r="G1465" s="20"/>
      <c r="I1465" s="21"/>
      <c r="J1465" s="21"/>
      <c r="K1465" s="21"/>
      <c r="M1465" s="21"/>
    </row>
    <row r="1466" spans="1:13" s="7" customFormat="1" ht="10.199999999999999" x14ac:dyDescent="0.2">
      <c r="A1466" s="14"/>
      <c r="B1466" s="15"/>
      <c r="C1466" s="16"/>
      <c r="D1466" s="17"/>
      <c r="E1466" s="18"/>
      <c r="F1466" s="19"/>
      <c r="G1466" s="20"/>
      <c r="I1466" s="21"/>
      <c r="J1466" s="21"/>
      <c r="K1466" s="21"/>
      <c r="M1466" s="21"/>
    </row>
    <row r="1467" spans="1:13" s="7" customFormat="1" ht="10.199999999999999" x14ac:dyDescent="0.2">
      <c r="A1467" s="14"/>
      <c r="B1467" s="15"/>
      <c r="C1467" s="16"/>
      <c r="D1467" s="17"/>
      <c r="E1467" s="18"/>
      <c r="F1467" s="19"/>
      <c r="G1467" s="20"/>
      <c r="I1467" s="21"/>
      <c r="J1467" s="21"/>
      <c r="K1467" s="21"/>
      <c r="M1467" s="21"/>
    </row>
    <row r="1468" spans="1:13" s="7" customFormat="1" ht="10.199999999999999" x14ac:dyDescent="0.2">
      <c r="A1468" s="14"/>
      <c r="B1468" s="15"/>
      <c r="C1468" s="16"/>
      <c r="D1468" s="17"/>
      <c r="E1468" s="18"/>
      <c r="F1468" s="19"/>
      <c r="G1468" s="20"/>
      <c r="I1468" s="21"/>
      <c r="J1468" s="21"/>
      <c r="K1468" s="21"/>
      <c r="M1468" s="21"/>
    </row>
    <row r="1469" spans="1:13" s="7" customFormat="1" ht="10.199999999999999" x14ac:dyDescent="0.2">
      <c r="A1469" s="14"/>
      <c r="B1469" s="15"/>
      <c r="C1469" s="16"/>
      <c r="D1469" s="17"/>
      <c r="E1469" s="18"/>
      <c r="F1469" s="19"/>
      <c r="G1469" s="20"/>
      <c r="I1469" s="21"/>
      <c r="J1469" s="21"/>
      <c r="K1469" s="21"/>
      <c r="M1469" s="21"/>
    </row>
    <row r="1470" spans="1:13" s="7" customFormat="1" ht="10.199999999999999" x14ac:dyDescent="0.2">
      <c r="A1470" s="14"/>
      <c r="B1470" s="15"/>
      <c r="C1470" s="16"/>
      <c r="D1470" s="17"/>
      <c r="E1470" s="18"/>
      <c r="F1470" s="19"/>
      <c r="G1470" s="20"/>
      <c r="I1470" s="21"/>
      <c r="J1470" s="21"/>
      <c r="K1470" s="21"/>
      <c r="M1470" s="21"/>
    </row>
    <row r="1471" spans="1:13" s="7" customFormat="1" ht="10.199999999999999" x14ac:dyDescent="0.2">
      <c r="A1471" s="14"/>
      <c r="B1471" s="15"/>
      <c r="C1471" s="16"/>
      <c r="D1471" s="17"/>
      <c r="E1471" s="18"/>
      <c r="F1471" s="19"/>
      <c r="G1471" s="20"/>
      <c r="I1471" s="21"/>
      <c r="J1471" s="21"/>
      <c r="K1471" s="21"/>
      <c r="M1471" s="21"/>
    </row>
    <row r="1472" spans="1:13" s="7" customFormat="1" ht="10.199999999999999" x14ac:dyDescent="0.2">
      <c r="A1472" s="14"/>
      <c r="B1472" s="15"/>
      <c r="C1472" s="16"/>
      <c r="D1472" s="17"/>
      <c r="E1472" s="18"/>
      <c r="F1472" s="19"/>
      <c r="G1472" s="20"/>
      <c r="I1472" s="21"/>
      <c r="J1472" s="21"/>
      <c r="K1472" s="21"/>
      <c r="M1472" s="21"/>
    </row>
    <row r="1473" spans="1:13" s="7" customFormat="1" ht="10.199999999999999" x14ac:dyDescent="0.2">
      <c r="A1473" s="14"/>
      <c r="B1473" s="15"/>
      <c r="C1473" s="16"/>
      <c r="D1473" s="17"/>
      <c r="E1473" s="18"/>
      <c r="F1473" s="19"/>
      <c r="G1473" s="20"/>
      <c r="I1473" s="21"/>
      <c r="J1473" s="21"/>
      <c r="K1473" s="21"/>
      <c r="M1473" s="21"/>
    </row>
    <row r="1474" spans="1:13" s="7" customFormat="1" ht="10.199999999999999" x14ac:dyDescent="0.2">
      <c r="A1474" s="14"/>
      <c r="B1474" s="15"/>
      <c r="C1474" s="16"/>
      <c r="D1474" s="17"/>
      <c r="E1474" s="18"/>
      <c r="F1474" s="19"/>
      <c r="G1474" s="20"/>
      <c r="I1474" s="21"/>
      <c r="J1474" s="21"/>
      <c r="K1474" s="21"/>
      <c r="M1474" s="21"/>
    </row>
    <row r="1475" spans="1:13" s="7" customFormat="1" ht="10.199999999999999" x14ac:dyDescent="0.2">
      <c r="A1475" s="14"/>
      <c r="B1475" s="15"/>
      <c r="C1475" s="16"/>
      <c r="D1475" s="17"/>
      <c r="E1475" s="18"/>
      <c r="F1475" s="19"/>
      <c r="G1475" s="20"/>
      <c r="I1475" s="21"/>
      <c r="J1475" s="21"/>
      <c r="K1475" s="21"/>
      <c r="M1475" s="21"/>
    </row>
    <row r="1476" spans="1:13" s="7" customFormat="1" ht="10.199999999999999" x14ac:dyDescent="0.2">
      <c r="A1476" s="14"/>
      <c r="B1476" s="15"/>
      <c r="C1476" s="16"/>
      <c r="D1476" s="17"/>
      <c r="E1476" s="18"/>
      <c r="F1476" s="19"/>
      <c r="G1476" s="20"/>
      <c r="I1476" s="21"/>
      <c r="J1476" s="21"/>
      <c r="K1476" s="21"/>
      <c r="M1476" s="21"/>
    </row>
    <row r="1477" spans="1:13" s="7" customFormat="1" ht="10.199999999999999" x14ac:dyDescent="0.2">
      <c r="A1477" s="14"/>
      <c r="B1477" s="15"/>
      <c r="C1477" s="16"/>
      <c r="D1477" s="17"/>
      <c r="E1477" s="18"/>
      <c r="F1477" s="19"/>
      <c r="G1477" s="20"/>
      <c r="I1477" s="21"/>
      <c r="J1477" s="21"/>
      <c r="K1477" s="21"/>
      <c r="M1477" s="21"/>
    </row>
    <row r="1478" spans="1:13" s="7" customFormat="1" ht="10.199999999999999" x14ac:dyDescent="0.2">
      <c r="A1478" s="14"/>
      <c r="B1478" s="15"/>
      <c r="C1478" s="16"/>
      <c r="D1478" s="17"/>
      <c r="E1478" s="18"/>
      <c r="F1478" s="19"/>
      <c r="G1478" s="20"/>
      <c r="I1478" s="21"/>
      <c r="J1478" s="21"/>
      <c r="K1478" s="21"/>
      <c r="M1478" s="21"/>
    </row>
    <row r="1479" spans="1:13" s="7" customFormat="1" ht="10.199999999999999" x14ac:dyDescent="0.2">
      <c r="A1479" s="14"/>
      <c r="B1479" s="15"/>
      <c r="C1479" s="16"/>
      <c r="D1479" s="17"/>
      <c r="E1479" s="18"/>
      <c r="F1479" s="19"/>
      <c r="G1479" s="20"/>
      <c r="I1479" s="21"/>
      <c r="J1479" s="21"/>
      <c r="K1479" s="21"/>
      <c r="M1479" s="21"/>
    </row>
    <row r="1480" spans="1:13" s="7" customFormat="1" ht="10.199999999999999" x14ac:dyDescent="0.2">
      <c r="A1480" s="14"/>
      <c r="B1480" s="15"/>
      <c r="C1480" s="16"/>
      <c r="D1480" s="17"/>
      <c r="E1480" s="18"/>
      <c r="F1480" s="19"/>
      <c r="G1480" s="20"/>
      <c r="I1480" s="21"/>
      <c r="J1480" s="21"/>
      <c r="K1480" s="21"/>
      <c r="M1480" s="21"/>
    </row>
    <row r="1481" spans="1:13" s="7" customFormat="1" ht="10.199999999999999" x14ac:dyDescent="0.2">
      <c r="A1481" s="14"/>
      <c r="B1481" s="15"/>
      <c r="C1481" s="16"/>
      <c r="D1481" s="17"/>
      <c r="E1481" s="18"/>
      <c r="F1481" s="19"/>
      <c r="G1481" s="20"/>
      <c r="I1481" s="21"/>
      <c r="J1481" s="21"/>
      <c r="K1481" s="21"/>
      <c r="M1481" s="21"/>
    </row>
    <row r="1482" spans="1:13" s="7" customFormat="1" ht="10.199999999999999" x14ac:dyDescent="0.2">
      <c r="A1482" s="14"/>
      <c r="B1482" s="15"/>
      <c r="C1482" s="16"/>
      <c r="D1482" s="17"/>
      <c r="E1482" s="18"/>
      <c r="F1482" s="19"/>
      <c r="G1482" s="20"/>
      <c r="I1482" s="21"/>
      <c r="J1482" s="21"/>
      <c r="K1482" s="21"/>
      <c r="M1482" s="21"/>
    </row>
    <row r="1483" spans="1:13" s="7" customFormat="1" ht="10.199999999999999" x14ac:dyDescent="0.2">
      <c r="A1483" s="14"/>
      <c r="B1483" s="15"/>
      <c r="C1483" s="16"/>
      <c r="D1483" s="17"/>
      <c r="E1483" s="18"/>
      <c r="F1483" s="19"/>
      <c r="G1483" s="20"/>
      <c r="I1483" s="21"/>
      <c r="J1483" s="21"/>
      <c r="K1483" s="21"/>
      <c r="M1483" s="21"/>
    </row>
    <row r="1484" spans="1:13" s="7" customFormat="1" ht="10.199999999999999" x14ac:dyDescent="0.2">
      <c r="A1484" s="14"/>
      <c r="B1484" s="15"/>
      <c r="C1484" s="16"/>
      <c r="D1484" s="17"/>
      <c r="E1484" s="18"/>
      <c r="F1484" s="19"/>
      <c r="G1484" s="20"/>
      <c r="I1484" s="21"/>
      <c r="J1484" s="21"/>
      <c r="K1484" s="21"/>
      <c r="M1484" s="21"/>
    </row>
    <row r="1485" spans="1:13" s="7" customFormat="1" ht="10.199999999999999" x14ac:dyDescent="0.2">
      <c r="A1485" s="14"/>
      <c r="B1485" s="15"/>
      <c r="C1485" s="16"/>
      <c r="D1485" s="17"/>
      <c r="E1485" s="18"/>
      <c r="F1485" s="19"/>
      <c r="G1485" s="20"/>
      <c r="I1485" s="21"/>
      <c r="J1485" s="21"/>
      <c r="K1485" s="21"/>
      <c r="M1485" s="21"/>
    </row>
    <row r="1486" spans="1:13" s="7" customFormat="1" ht="10.199999999999999" x14ac:dyDescent="0.2">
      <c r="A1486" s="14"/>
      <c r="B1486" s="15"/>
      <c r="C1486" s="16"/>
      <c r="D1486" s="17"/>
      <c r="E1486" s="18"/>
      <c r="F1486" s="19"/>
      <c r="G1486" s="20"/>
      <c r="I1486" s="21"/>
      <c r="J1486" s="21"/>
      <c r="K1486" s="21"/>
      <c r="M1486" s="21"/>
    </row>
    <row r="1487" spans="1:13" s="7" customFormat="1" ht="10.199999999999999" x14ac:dyDescent="0.2">
      <c r="A1487" s="14"/>
      <c r="B1487" s="15"/>
      <c r="C1487" s="16"/>
      <c r="D1487" s="17"/>
      <c r="E1487" s="18"/>
      <c r="F1487" s="19"/>
      <c r="G1487" s="20"/>
      <c r="I1487" s="21"/>
      <c r="J1487" s="21"/>
      <c r="K1487" s="21"/>
      <c r="M1487" s="21"/>
    </row>
    <row r="1488" spans="1:13" s="7" customFormat="1" ht="10.199999999999999" x14ac:dyDescent="0.2">
      <c r="A1488" s="14"/>
      <c r="B1488" s="15"/>
      <c r="C1488" s="16"/>
      <c r="D1488" s="17"/>
      <c r="E1488" s="18"/>
      <c r="F1488" s="19"/>
      <c r="G1488" s="20"/>
      <c r="I1488" s="21"/>
      <c r="J1488" s="21"/>
      <c r="K1488" s="21"/>
      <c r="M1488" s="21"/>
    </row>
    <row r="1489" spans="1:13" s="7" customFormat="1" ht="10.199999999999999" x14ac:dyDescent="0.2">
      <c r="A1489" s="14"/>
      <c r="B1489" s="15"/>
      <c r="C1489" s="16"/>
      <c r="D1489" s="17"/>
      <c r="E1489" s="18"/>
      <c r="F1489" s="19"/>
      <c r="G1489" s="20"/>
      <c r="I1489" s="21"/>
      <c r="J1489" s="21"/>
      <c r="K1489" s="21"/>
      <c r="M1489" s="21"/>
    </row>
    <row r="1490" spans="1:13" s="7" customFormat="1" ht="10.199999999999999" x14ac:dyDescent="0.2">
      <c r="A1490" s="14"/>
      <c r="B1490" s="15"/>
      <c r="C1490" s="16"/>
      <c r="D1490" s="17"/>
      <c r="E1490" s="18"/>
      <c r="F1490" s="19"/>
      <c r="G1490" s="20"/>
      <c r="I1490" s="21"/>
      <c r="J1490" s="21"/>
      <c r="K1490" s="21"/>
      <c r="M1490" s="21"/>
    </row>
    <row r="1491" spans="1:13" s="7" customFormat="1" ht="10.199999999999999" x14ac:dyDescent="0.2">
      <c r="A1491" s="14"/>
      <c r="B1491" s="15"/>
      <c r="C1491" s="16"/>
      <c r="D1491" s="17"/>
      <c r="E1491" s="18"/>
      <c r="F1491" s="19"/>
      <c r="G1491" s="20"/>
      <c r="I1491" s="21"/>
      <c r="J1491" s="21"/>
      <c r="K1491" s="21"/>
      <c r="M1491" s="21"/>
    </row>
    <row r="1492" spans="1:13" s="7" customFormat="1" ht="10.199999999999999" x14ac:dyDescent="0.2">
      <c r="A1492" s="14"/>
      <c r="B1492" s="15"/>
      <c r="C1492" s="16"/>
      <c r="D1492" s="17"/>
      <c r="E1492" s="18"/>
      <c r="F1492" s="19"/>
      <c r="G1492" s="20"/>
      <c r="I1492" s="21"/>
      <c r="J1492" s="21"/>
      <c r="K1492" s="21"/>
      <c r="M1492" s="21"/>
    </row>
    <row r="1493" spans="1:13" s="7" customFormat="1" ht="10.199999999999999" x14ac:dyDescent="0.2">
      <c r="A1493" s="14"/>
      <c r="B1493" s="15"/>
      <c r="C1493" s="16"/>
      <c r="D1493" s="17"/>
      <c r="E1493" s="18"/>
      <c r="F1493" s="19"/>
      <c r="G1493" s="20"/>
      <c r="I1493" s="21"/>
      <c r="J1493" s="21"/>
      <c r="K1493" s="21"/>
      <c r="M1493" s="21"/>
    </row>
    <row r="1494" spans="1:13" s="7" customFormat="1" ht="10.199999999999999" x14ac:dyDescent="0.2">
      <c r="A1494" s="14"/>
      <c r="B1494" s="15"/>
      <c r="C1494" s="16"/>
      <c r="D1494" s="17"/>
      <c r="E1494" s="18"/>
      <c r="F1494" s="19"/>
      <c r="G1494" s="20"/>
      <c r="I1494" s="21"/>
      <c r="J1494" s="21"/>
      <c r="K1494" s="21"/>
      <c r="M1494" s="21"/>
    </row>
    <row r="1495" spans="1:13" s="7" customFormat="1" ht="10.199999999999999" x14ac:dyDescent="0.2">
      <c r="A1495" s="14"/>
      <c r="B1495" s="15"/>
      <c r="C1495" s="16"/>
      <c r="D1495" s="17"/>
      <c r="E1495" s="18"/>
      <c r="F1495" s="19"/>
      <c r="G1495" s="20"/>
      <c r="I1495" s="21"/>
      <c r="J1495" s="21"/>
      <c r="K1495" s="21"/>
      <c r="M1495" s="21"/>
    </row>
    <row r="1496" spans="1:13" s="7" customFormat="1" ht="10.199999999999999" x14ac:dyDescent="0.2">
      <c r="A1496" s="14"/>
      <c r="B1496" s="15"/>
      <c r="C1496" s="16"/>
      <c r="D1496" s="17"/>
      <c r="E1496" s="18"/>
      <c r="F1496" s="19"/>
      <c r="G1496" s="20"/>
      <c r="I1496" s="21"/>
      <c r="J1496" s="21"/>
      <c r="K1496" s="21"/>
      <c r="M1496" s="21"/>
    </row>
    <row r="1497" spans="1:13" s="7" customFormat="1" ht="10.199999999999999" x14ac:dyDescent="0.2">
      <c r="A1497" s="14"/>
      <c r="B1497" s="15"/>
      <c r="C1497" s="16"/>
      <c r="D1497" s="17"/>
      <c r="E1497" s="18"/>
      <c r="F1497" s="19"/>
      <c r="G1497" s="20"/>
      <c r="I1497" s="21"/>
      <c r="J1497" s="21"/>
      <c r="K1497" s="21"/>
      <c r="M1497" s="21"/>
    </row>
    <row r="1498" spans="1:13" s="7" customFormat="1" ht="10.199999999999999" x14ac:dyDescent="0.2">
      <c r="A1498" s="14"/>
      <c r="B1498" s="15"/>
      <c r="C1498" s="16"/>
      <c r="D1498" s="17"/>
      <c r="E1498" s="18"/>
      <c r="F1498" s="19"/>
      <c r="G1498" s="20"/>
      <c r="I1498" s="21"/>
      <c r="J1498" s="21"/>
      <c r="K1498" s="21"/>
      <c r="M1498" s="21"/>
    </row>
    <row r="1499" spans="1:13" s="7" customFormat="1" ht="10.199999999999999" x14ac:dyDescent="0.2">
      <c r="A1499" s="14"/>
      <c r="B1499" s="15"/>
      <c r="C1499" s="16"/>
      <c r="D1499" s="17"/>
      <c r="E1499" s="18"/>
      <c r="F1499" s="19"/>
      <c r="G1499" s="20"/>
      <c r="I1499" s="21"/>
      <c r="J1499" s="21"/>
      <c r="K1499" s="21"/>
      <c r="M1499" s="21"/>
    </row>
    <row r="1500" spans="1:13" s="7" customFormat="1" ht="10.199999999999999" x14ac:dyDescent="0.2">
      <c r="A1500" s="14"/>
      <c r="B1500" s="15"/>
      <c r="C1500" s="16"/>
      <c r="D1500" s="17"/>
      <c r="E1500" s="18"/>
      <c r="F1500" s="19"/>
      <c r="G1500" s="20"/>
      <c r="I1500" s="21"/>
      <c r="J1500" s="21"/>
      <c r="K1500" s="21"/>
      <c r="M1500" s="21"/>
    </row>
    <row r="1501" spans="1:13" s="7" customFormat="1" ht="10.199999999999999" x14ac:dyDescent="0.2">
      <c r="A1501" s="14"/>
      <c r="B1501" s="15"/>
      <c r="C1501" s="16"/>
      <c r="D1501" s="17"/>
      <c r="E1501" s="18"/>
      <c r="F1501" s="19"/>
      <c r="G1501" s="20"/>
      <c r="I1501" s="21"/>
      <c r="J1501" s="21"/>
      <c r="K1501" s="21"/>
      <c r="M1501" s="21"/>
    </row>
    <row r="1502" spans="1:13" s="7" customFormat="1" ht="10.199999999999999" x14ac:dyDescent="0.2">
      <c r="A1502" s="14"/>
      <c r="B1502" s="15"/>
      <c r="C1502" s="16"/>
      <c r="D1502" s="17"/>
      <c r="E1502" s="18"/>
      <c r="F1502" s="19"/>
      <c r="G1502" s="20"/>
      <c r="I1502" s="21"/>
      <c r="J1502" s="21"/>
      <c r="K1502" s="21"/>
      <c r="M1502" s="21"/>
    </row>
    <row r="1503" spans="1:13" s="7" customFormat="1" ht="10.199999999999999" x14ac:dyDescent="0.2">
      <c r="A1503" s="14"/>
      <c r="B1503" s="15"/>
      <c r="C1503" s="16"/>
      <c r="D1503" s="17"/>
      <c r="E1503" s="18"/>
      <c r="F1503" s="19"/>
      <c r="G1503" s="20"/>
      <c r="I1503" s="21"/>
      <c r="J1503" s="21"/>
      <c r="K1503" s="21"/>
      <c r="M1503" s="21"/>
    </row>
    <row r="1504" spans="1:13" s="7" customFormat="1" ht="10.199999999999999" x14ac:dyDescent="0.2">
      <c r="A1504" s="14"/>
      <c r="B1504" s="15"/>
      <c r="C1504" s="16"/>
      <c r="D1504" s="17"/>
      <c r="E1504" s="18"/>
      <c r="F1504" s="19"/>
      <c r="G1504" s="20"/>
      <c r="I1504" s="21"/>
      <c r="J1504" s="21"/>
      <c r="K1504" s="21"/>
      <c r="M1504" s="21"/>
    </row>
    <row r="1505" spans="1:13" s="7" customFormat="1" ht="10.199999999999999" x14ac:dyDescent="0.2">
      <c r="A1505" s="14"/>
      <c r="B1505" s="15"/>
      <c r="C1505" s="16"/>
      <c r="D1505" s="17"/>
      <c r="E1505" s="18"/>
      <c r="F1505" s="19"/>
      <c r="G1505" s="20"/>
      <c r="I1505" s="21"/>
      <c r="J1505" s="21"/>
      <c r="K1505" s="21"/>
      <c r="M1505" s="21"/>
    </row>
    <row r="1506" spans="1:13" s="7" customFormat="1" ht="10.199999999999999" x14ac:dyDescent="0.2">
      <c r="A1506" s="14"/>
      <c r="B1506" s="15"/>
      <c r="C1506" s="16"/>
      <c r="D1506" s="17"/>
      <c r="E1506" s="18"/>
      <c r="F1506" s="19"/>
      <c r="G1506" s="20"/>
      <c r="I1506" s="21"/>
      <c r="J1506" s="21"/>
      <c r="K1506" s="21"/>
      <c r="M1506" s="21"/>
    </row>
    <row r="1507" spans="1:13" s="7" customFormat="1" ht="10.199999999999999" x14ac:dyDescent="0.2">
      <c r="A1507" s="14"/>
      <c r="B1507" s="15"/>
      <c r="C1507" s="16"/>
      <c r="D1507" s="17"/>
      <c r="E1507" s="18"/>
      <c r="F1507" s="19"/>
      <c r="G1507" s="20"/>
      <c r="I1507" s="21"/>
      <c r="J1507" s="21"/>
      <c r="K1507" s="21"/>
      <c r="M1507" s="21"/>
    </row>
    <row r="1508" spans="1:13" s="7" customFormat="1" ht="10.199999999999999" x14ac:dyDescent="0.2">
      <c r="A1508" s="14"/>
      <c r="B1508" s="15"/>
      <c r="C1508" s="16"/>
      <c r="D1508" s="17"/>
      <c r="E1508" s="18"/>
      <c r="F1508" s="19"/>
      <c r="G1508" s="20"/>
      <c r="I1508" s="21"/>
      <c r="J1508" s="21"/>
      <c r="K1508" s="21"/>
      <c r="M1508" s="21"/>
    </row>
    <row r="1509" spans="1:13" s="7" customFormat="1" ht="10.199999999999999" x14ac:dyDescent="0.2">
      <c r="A1509" s="14"/>
      <c r="B1509" s="15"/>
      <c r="C1509" s="16"/>
      <c r="D1509" s="17"/>
      <c r="E1509" s="18"/>
      <c r="F1509" s="19"/>
      <c r="G1509" s="20"/>
      <c r="I1509" s="21"/>
      <c r="J1509" s="21"/>
      <c r="K1509" s="21"/>
      <c r="M1509" s="21"/>
    </row>
    <row r="1510" spans="1:13" s="7" customFormat="1" ht="10.199999999999999" x14ac:dyDescent="0.2">
      <c r="A1510" s="14"/>
      <c r="B1510" s="15"/>
      <c r="C1510" s="16"/>
      <c r="D1510" s="17"/>
      <c r="E1510" s="18"/>
      <c r="F1510" s="19"/>
      <c r="G1510" s="20"/>
      <c r="I1510" s="21"/>
      <c r="J1510" s="21"/>
      <c r="K1510" s="21"/>
      <c r="M1510" s="21"/>
    </row>
    <row r="1511" spans="1:13" s="7" customFormat="1" ht="10.199999999999999" x14ac:dyDescent="0.2">
      <c r="A1511" s="42"/>
      <c r="B1511" s="15"/>
      <c r="C1511" s="16"/>
      <c r="D1511" s="17"/>
      <c r="E1511" s="18"/>
      <c r="F1511" s="19"/>
      <c r="G1511" s="20"/>
      <c r="I1511" s="21"/>
      <c r="J1511" s="21"/>
      <c r="K1511" s="21"/>
      <c r="M1511" s="21"/>
    </row>
    <row r="1512" spans="1:13" s="7" customFormat="1" ht="10.199999999999999" x14ac:dyDescent="0.2">
      <c r="A1512" s="42"/>
      <c r="B1512" s="15"/>
      <c r="C1512" s="16"/>
      <c r="D1512" s="17"/>
      <c r="E1512" s="18"/>
      <c r="F1512" s="19"/>
      <c r="G1512" s="20"/>
      <c r="I1512" s="21"/>
      <c r="J1512" s="21"/>
      <c r="K1512" s="21"/>
      <c r="M1512" s="21"/>
    </row>
    <row r="1513" spans="1:13" s="7" customFormat="1" ht="10.199999999999999" x14ac:dyDescent="0.2">
      <c r="A1513" s="42"/>
      <c r="B1513" s="15"/>
      <c r="C1513" s="16"/>
      <c r="D1513" s="17"/>
      <c r="E1513" s="18"/>
      <c r="F1513" s="19"/>
      <c r="G1513" s="20"/>
      <c r="I1513" s="21"/>
      <c r="J1513" s="21"/>
      <c r="K1513" s="21"/>
      <c r="M1513" s="21"/>
    </row>
    <row r="1514" spans="1:13" s="7" customFormat="1" ht="10.199999999999999" x14ac:dyDescent="0.2">
      <c r="A1514" s="42"/>
      <c r="B1514" s="15"/>
      <c r="C1514" s="16"/>
      <c r="D1514" s="17"/>
      <c r="E1514" s="18"/>
      <c r="F1514" s="19"/>
      <c r="G1514" s="20"/>
      <c r="I1514" s="21"/>
      <c r="J1514" s="21"/>
      <c r="K1514" s="21"/>
      <c r="M1514" s="21"/>
    </row>
    <row r="1515" spans="1:13" s="7" customFormat="1" ht="10.199999999999999" x14ac:dyDescent="0.2">
      <c r="A1515" s="42"/>
      <c r="B1515" s="15"/>
      <c r="C1515" s="16"/>
      <c r="D1515" s="17"/>
      <c r="E1515" s="18"/>
      <c r="F1515" s="19"/>
      <c r="G1515" s="20"/>
      <c r="I1515" s="21"/>
      <c r="J1515" s="21"/>
      <c r="K1515" s="21"/>
      <c r="M1515" s="21"/>
    </row>
    <row r="1516" spans="1:13" s="7" customFormat="1" ht="10.199999999999999" x14ac:dyDescent="0.2">
      <c r="A1516" s="42"/>
      <c r="B1516" s="15"/>
      <c r="C1516" s="16"/>
      <c r="D1516" s="17"/>
      <c r="E1516" s="18"/>
      <c r="F1516" s="19"/>
      <c r="G1516" s="20"/>
      <c r="I1516" s="21"/>
      <c r="J1516" s="21"/>
      <c r="K1516" s="21"/>
      <c r="M1516" s="21"/>
    </row>
    <row r="1517" spans="1:13" s="7" customFormat="1" ht="10.199999999999999" x14ac:dyDescent="0.2">
      <c r="A1517" s="42"/>
      <c r="B1517" s="15"/>
      <c r="C1517" s="16"/>
      <c r="D1517" s="17"/>
      <c r="E1517" s="18"/>
      <c r="F1517" s="19"/>
      <c r="G1517" s="20"/>
      <c r="I1517" s="21"/>
      <c r="J1517" s="21"/>
      <c r="K1517" s="21"/>
      <c r="M1517" s="21"/>
    </row>
    <row r="1518" spans="1:13" s="7" customFormat="1" ht="10.199999999999999" x14ac:dyDescent="0.2">
      <c r="A1518" s="42"/>
      <c r="B1518" s="15"/>
      <c r="C1518" s="16"/>
      <c r="D1518" s="17"/>
      <c r="E1518" s="18"/>
      <c r="F1518" s="19"/>
      <c r="G1518" s="20"/>
      <c r="I1518" s="21"/>
      <c r="J1518" s="21"/>
      <c r="K1518" s="21"/>
      <c r="M1518" s="21"/>
    </row>
    <row r="1519" spans="1:13" s="7" customFormat="1" ht="10.199999999999999" x14ac:dyDescent="0.2">
      <c r="A1519" s="42"/>
      <c r="B1519" s="15"/>
      <c r="C1519" s="16"/>
      <c r="D1519" s="17"/>
      <c r="E1519" s="18"/>
      <c r="F1519" s="19"/>
      <c r="G1519" s="20"/>
      <c r="I1519" s="21"/>
      <c r="J1519" s="21"/>
      <c r="K1519" s="21"/>
      <c r="M1519" s="21"/>
    </row>
    <row r="1520" spans="1:13" s="7" customFormat="1" ht="10.199999999999999" x14ac:dyDescent="0.2">
      <c r="A1520" s="42"/>
      <c r="B1520" s="15"/>
      <c r="C1520" s="16"/>
      <c r="D1520" s="17"/>
      <c r="E1520" s="18"/>
      <c r="F1520" s="19"/>
      <c r="G1520" s="20"/>
      <c r="I1520" s="21"/>
      <c r="J1520" s="21"/>
      <c r="K1520" s="21"/>
      <c r="M1520" s="21"/>
    </row>
    <row r="1521" spans="1:13" s="7" customFormat="1" ht="10.199999999999999" x14ac:dyDescent="0.2">
      <c r="A1521" s="42"/>
      <c r="B1521" s="15"/>
      <c r="C1521" s="16"/>
      <c r="D1521" s="17"/>
      <c r="E1521" s="18"/>
      <c r="F1521" s="19"/>
      <c r="G1521" s="20"/>
      <c r="I1521" s="21"/>
      <c r="J1521" s="21"/>
      <c r="K1521" s="21"/>
      <c r="M1521" s="21"/>
    </row>
    <row r="1522" spans="1:13" s="7" customFormat="1" ht="10.199999999999999" x14ac:dyDescent="0.2">
      <c r="A1522" s="42"/>
      <c r="B1522" s="15"/>
      <c r="C1522" s="16"/>
      <c r="D1522" s="17"/>
      <c r="E1522" s="18"/>
      <c r="F1522" s="19"/>
      <c r="G1522" s="20"/>
      <c r="I1522" s="21"/>
      <c r="J1522" s="21"/>
      <c r="K1522" s="21"/>
      <c r="M1522" s="21"/>
    </row>
    <row r="1523" spans="1:13" s="7" customFormat="1" ht="10.199999999999999" x14ac:dyDescent="0.2">
      <c r="A1523" s="42"/>
      <c r="B1523" s="15"/>
      <c r="C1523" s="16"/>
      <c r="D1523" s="17"/>
      <c r="E1523" s="18"/>
      <c r="F1523" s="19"/>
      <c r="G1523" s="20"/>
      <c r="I1523" s="21"/>
      <c r="J1523" s="21"/>
      <c r="K1523" s="21"/>
      <c r="M1523" s="21"/>
    </row>
    <row r="1524" spans="1:13" s="7" customFormat="1" ht="10.199999999999999" x14ac:dyDescent="0.2">
      <c r="A1524" s="42"/>
      <c r="B1524" s="15"/>
      <c r="C1524" s="16"/>
      <c r="D1524" s="17"/>
      <c r="E1524" s="18"/>
      <c r="F1524" s="19"/>
      <c r="G1524" s="20"/>
      <c r="I1524" s="21"/>
      <c r="J1524" s="21"/>
      <c r="K1524" s="21"/>
      <c r="M1524" s="21"/>
    </row>
    <row r="1525" spans="1:13" s="7" customFormat="1" ht="10.199999999999999" x14ac:dyDescent="0.2">
      <c r="A1525" s="42"/>
      <c r="B1525" s="15"/>
      <c r="C1525" s="16"/>
      <c r="D1525" s="17"/>
      <c r="E1525" s="18"/>
      <c r="F1525" s="19"/>
      <c r="G1525" s="20"/>
      <c r="I1525" s="21"/>
      <c r="J1525" s="21"/>
      <c r="K1525" s="21"/>
      <c r="M1525" s="21"/>
    </row>
    <row r="1526" spans="1:13" s="7" customFormat="1" ht="10.199999999999999" x14ac:dyDescent="0.2">
      <c r="A1526" s="42"/>
      <c r="B1526" s="15"/>
      <c r="C1526" s="16"/>
      <c r="D1526" s="17"/>
      <c r="E1526" s="18"/>
      <c r="F1526" s="19"/>
      <c r="G1526" s="20"/>
      <c r="I1526" s="21"/>
      <c r="J1526" s="21"/>
      <c r="K1526" s="21"/>
      <c r="M1526" s="21"/>
    </row>
    <row r="1527" spans="1:13" s="7" customFormat="1" ht="10.199999999999999" x14ac:dyDescent="0.2">
      <c r="A1527" s="42"/>
      <c r="B1527" s="15"/>
      <c r="C1527" s="16"/>
      <c r="D1527" s="17"/>
      <c r="E1527" s="18"/>
      <c r="F1527" s="19"/>
      <c r="G1527" s="20"/>
      <c r="I1527" s="21"/>
      <c r="J1527" s="21"/>
      <c r="K1527" s="21"/>
      <c r="M1527" s="21"/>
    </row>
    <row r="1528" spans="1:13" s="7" customFormat="1" ht="10.199999999999999" x14ac:dyDescent="0.2">
      <c r="A1528" s="42"/>
      <c r="B1528" s="15"/>
      <c r="C1528" s="16"/>
      <c r="D1528" s="17"/>
      <c r="E1528" s="18"/>
      <c r="F1528" s="19"/>
      <c r="G1528" s="20"/>
      <c r="I1528" s="21"/>
      <c r="J1528" s="21"/>
      <c r="K1528" s="21"/>
      <c r="M1528" s="21"/>
    </row>
    <row r="1529" spans="1:13" s="7" customFormat="1" ht="10.199999999999999" x14ac:dyDescent="0.2">
      <c r="A1529" s="42"/>
      <c r="B1529" s="15"/>
      <c r="C1529" s="16"/>
      <c r="D1529" s="17"/>
      <c r="E1529" s="18"/>
      <c r="F1529" s="19"/>
      <c r="G1529" s="20"/>
      <c r="I1529" s="21"/>
      <c r="J1529" s="21"/>
      <c r="K1529" s="21"/>
      <c r="M1529" s="21"/>
    </row>
    <row r="1530" spans="1:13" s="7" customFormat="1" ht="10.199999999999999" x14ac:dyDescent="0.2">
      <c r="A1530" s="42"/>
      <c r="B1530" s="15"/>
      <c r="C1530" s="16"/>
      <c r="D1530" s="17"/>
      <c r="E1530" s="18"/>
      <c r="F1530" s="19"/>
      <c r="G1530" s="20"/>
      <c r="I1530" s="21"/>
      <c r="J1530" s="21"/>
      <c r="K1530" s="21"/>
      <c r="M1530" s="21"/>
    </row>
    <row r="1531" spans="1:13" s="7" customFormat="1" ht="10.199999999999999" x14ac:dyDescent="0.2">
      <c r="A1531" s="42"/>
      <c r="B1531" s="15"/>
      <c r="C1531" s="16"/>
      <c r="D1531" s="17"/>
      <c r="E1531" s="18"/>
      <c r="F1531" s="19"/>
      <c r="G1531" s="20"/>
      <c r="I1531" s="21"/>
      <c r="J1531" s="21"/>
      <c r="K1531" s="21"/>
      <c r="M1531" s="21"/>
    </row>
    <row r="1532" spans="1:13" s="7" customFormat="1" ht="10.199999999999999" x14ac:dyDescent="0.2">
      <c r="A1532" s="42"/>
      <c r="B1532" s="15"/>
      <c r="C1532" s="16"/>
      <c r="D1532" s="17"/>
      <c r="E1532" s="18"/>
      <c r="F1532" s="19"/>
      <c r="G1532" s="20"/>
      <c r="I1532" s="21"/>
      <c r="J1532" s="21"/>
      <c r="K1532" s="21"/>
      <c r="M1532" s="21"/>
    </row>
    <row r="1533" spans="1:13" s="7" customFormat="1" ht="10.199999999999999" x14ac:dyDescent="0.2">
      <c r="A1533" s="42"/>
      <c r="B1533" s="15"/>
      <c r="C1533" s="16"/>
      <c r="D1533" s="17"/>
      <c r="E1533" s="18"/>
      <c r="F1533" s="19"/>
      <c r="G1533" s="20"/>
      <c r="I1533" s="21"/>
      <c r="J1533" s="21"/>
      <c r="K1533" s="21"/>
      <c r="M1533" s="21"/>
    </row>
    <row r="1534" spans="1:13" s="7" customFormat="1" ht="10.199999999999999" x14ac:dyDescent="0.2">
      <c r="A1534" s="42"/>
      <c r="B1534" s="15"/>
      <c r="C1534" s="16"/>
      <c r="D1534" s="17"/>
      <c r="E1534" s="18"/>
      <c r="F1534" s="19"/>
      <c r="G1534" s="20"/>
      <c r="I1534" s="21"/>
      <c r="J1534" s="21"/>
      <c r="K1534" s="21"/>
      <c r="M1534" s="21"/>
    </row>
    <row r="1535" spans="1:13" s="7" customFormat="1" ht="10.199999999999999" x14ac:dyDescent="0.2">
      <c r="A1535" s="42"/>
      <c r="B1535" s="15"/>
      <c r="C1535" s="16"/>
      <c r="D1535" s="17"/>
      <c r="E1535" s="18"/>
      <c r="F1535" s="19"/>
      <c r="G1535" s="20"/>
      <c r="I1535" s="21"/>
      <c r="J1535" s="21"/>
      <c r="K1535" s="21"/>
      <c r="M1535" s="21"/>
    </row>
    <row r="1536" spans="1:13" s="7" customFormat="1" ht="10.199999999999999" x14ac:dyDescent="0.2">
      <c r="A1536" s="42"/>
      <c r="B1536" s="15"/>
      <c r="C1536" s="16"/>
      <c r="D1536" s="17"/>
      <c r="E1536" s="18"/>
      <c r="F1536" s="19"/>
      <c r="G1536" s="20"/>
      <c r="I1536" s="21"/>
      <c r="J1536" s="21"/>
      <c r="K1536" s="21"/>
      <c r="M1536" s="21"/>
    </row>
    <row r="1537" spans="1:13" s="7" customFormat="1" ht="10.199999999999999" x14ac:dyDescent="0.2">
      <c r="A1537" s="42"/>
      <c r="B1537" s="15"/>
      <c r="C1537" s="16"/>
      <c r="D1537" s="17"/>
      <c r="E1537" s="18"/>
      <c r="F1537" s="19"/>
      <c r="G1537" s="20"/>
      <c r="I1537" s="21"/>
      <c r="J1537" s="21"/>
      <c r="K1537" s="21"/>
      <c r="M1537" s="21"/>
    </row>
    <row r="1538" spans="1:13" s="7" customFormat="1" ht="10.199999999999999" x14ac:dyDescent="0.2">
      <c r="A1538" s="42"/>
      <c r="B1538" s="15"/>
      <c r="C1538" s="16"/>
      <c r="D1538" s="17"/>
      <c r="E1538" s="18"/>
      <c r="F1538" s="19"/>
      <c r="G1538" s="20"/>
      <c r="I1538" s="21"/>
      <c r="J1538" s="21"/>
      <c r="K1538" s="21"/>
      <c r="M1538" s="21"/>
    </row>
    <row r="1539" spans="1:13" s="7" customFormat="1" ht="10.199999999999999" x14ac:dyDescent="0.2">
      <c r="A1539" s="42"/>
      <c r="B1539" s="15"/>
      <c r="C1539" s="16"/>
      <c r="D1539" s="17"/>
      <c r="E1539" s="18"/>
      <c r="F1539" s="19"/>
      <c r="G1539" s="20"/>
      <c r="I1539" s="21"/>
      <c r="J1539" s="21"/>
      <c r="K1539" s="21"/>
      <c r="M1539" s="21"/>
    </row>
    <row r="1540" spans="1:13" s="7" customFormat="1" ht="10.199999999999999" x14ac:dyDescent="0.2">
      <c r="A1540" s="42"/>
      <c r="B1540" s="15"/>
      <c r="C1540" s="16"/>
      <c r="D1540" s="17"/>
      <c r="E1540" s="18"/>
      <c r="F1540" s="19"/>
      <c r="G1540" s="20"/>
      <c r="I1540" s="21"/>
      <c r="J1540" s="21"/>
      <c r="K1540" s="21"/>
      <c r="M1540" s="21"/>
    </row>
    <row r="1541" spans="1:13" s="7" customFormat="1" ht="10.199999999999999" x14ac:dyDescent="0.2">
      <c r="A1541" s="42"/>
      <c r="B1541" s="15"/>
      <c r="C1541" s="16"/>
      <c r="D1541" s="17"/>
      <c r="E1541" s="18"/>
      <c r="F1541" s="19"/>
      <c r="G1541" s="20"/>
      <c r="I1541" s="21"/>
      <c r="J1541" s="21"/>
      <c r="K1541" s="21"/>
      <c r="M1541" s="21"/>
    </row>
    <row r="1542" spans="1:13" s="7" customFormat="1" ht="10.199999999999999" x14ac:dyDescent="0.2">
      <c r="A1542" s="42"/>
      <c r="B1542" s="15"/>
      <c r="C1542" s="16"/>
      <c r="D1542" s="17"/>
      <c r="E1542" s="18"/>
      <c r="F1542" s="19"/>
      <c r="G1542" s="20"/>
      <c r="I1542" s="21"/>
      <c r="J1542" s="21"/>
      <c r="K1542" s="21"/>
      <c r="M1542" s="21"/>
    </row>
    <row r="1543" spans="1:13" s="7" customFormat="1" ht="10.199999999999999" x14ac:dyDescent="0.2">
      <c r="A1543" s="42"/>
      <c r="B1543" s="15"/>
      <c r="C1543" s="16"/>
      <c r="D1543" s="17"/>
      <c r="E1543" s="18"/>
      <c r="F1543" s="19"/>
      <c r="G1543" s="20"/>
      <c r="I1543" s="21"/>
      <c r="J1543" s="21"/>
      <c r="K1543" s="21"/>
      <c r="M1543" s="21"/>
    </row>
    <row r="1544" spans="1:13" s="7" customFormat="1" ht="10.199999999999999" x14ac:dyDescent="0.2">
      <c r="A1544" s="42"/>
      <c r="B1544" s="15"/>
      <c r="C1544" s="16"/>
      <c r="D1544" s="17"/>
      <c r="E1544" s="18"/>
      <c r="F1544" s="19"/>
      <c r="G1544" s="20"/>
      <c r="I1544" s="21"/>
      <c r="J1544" s="21"/>
      <c r="K1544" s="21"/>
      <c r="M1544" s="21"/>
    </row>
    <row r="1545" spans="1:13" s="7" customFormat="1" ht="10.199999999999999" x14ac:dyDescent="0.2">
      <c r="A1545" s="42"/>
      <c r="B1545" s="15"/>
      <c r="C1545" s="16"/>
      <c r="D1545" s="17"/>
      <c r="E1545" s="18"/>
      <c r="F1545" s="19"/>
      <c r="G1545" s="20"/>
      <c r="I1545" s="21"/>
      <c r="J1545" s="21"/>
      <c r="K1545" s="21"/>
      <c r="M1545" s="21"/>
    </row>
    <row r="1546" spans="1:13" s="7" customFormat="1" ht="10.199999999999999" x14ac:dyDescent="0.2">
      <c r="A1546" s="42"/>
      <c r="B1546" s="15"/>
      <c r="C1546" s="16"/>
      <c r="D1546" s="17"/>
      <c r="E1546" s="18"/>
      <c r="F1546" s="19"/>
      <c r="G1546" s="20"/>
      <c r="I1546" s="21"/>
      <c r="J1546" s="21"/>
      <c r="K1546" s="21"/>
      <c r="M1546" s="21"/>
    </row>
    <row r="1547" spans="1:13" s="7" customFormat="1" ht="10.199999999999999" x14ac:dyDescent="0.2">
      <c r="A1547" s="42"/>
      <c r="B1547" s="15"/>
      <c r="C1547" s="16"/>
      <c r="D1547" s="17"/>
      <c r="E1547" s="18"/>
      <c r="F1547" s="19"/>
      <c r="G1547" s="20"/>
      <c r="I1547" s="21"/>
      <c r="J1547" s="21"/>
      <c r="K1547" s="21"/>
      <c r="M1547" s="21"/>
    </row>
    <row r="1548" spans="1:13" s="7" customFormat="1" ht="10.199999999999999" x14ac:dyDescent="0.2">
      <c r="A1548" s="42"/>
      <c r="B1548" s="15"/>
      <c r="C1548" s="16"/>
      <c r="D1548" s="17"/>
      <c r="E1548" s="18"/>
      <c r="F1548" s="19"/>
      <c r="G1548" s="20"/>
      <c r="I1548" s="21"/>
      <c r="J1548" s="21"/>
      <c r="K1548" s="21"/>
      <c r="M1548" s="21"/>
    </row>
    <row r="1549" spans="1:13" s="7" customFormat="1" ht="10.199999999999999" x14ac:dyDescent="0.2">
      <c r="A1549" s="42"/>
      <c r="B1549" s="15"/>
      <c r="C1549" s="16"/>
      <c r="D1549" s="17"/>
      <c r="E1549" s="18"/>
      <c r="F1549" s="19"/>
      <c r="G1549" s="20"/>
      <c r="I1549" s="21"/>
      <c r="J1549" s="21"/>
      <c r="K1549" s="21"/>
      <c r="M1549" s="21"/>
    </row>
    <row r="1550" spans="1:13" s="7" customFormat="1" ht="10.199999999999999" x14ac:dyDescent="0.2">
      <c r="A1550" s="42"/>
      <c r="B1550" s="15"/>
      <c r="C1550" s="16"/>
      <c r="D1550" s="17"/>
      <c r="E1550" s="18"/>
      <c r="F1550" s="19"/>
      <c r="G1550" s="20"/>
      <c r="I1550" s="21"/>
      <c r="J1550" s="21"/>
      <c r="K1550" s="21"/>
      <c r="M1550" s="21"/>
    </row>
    <row r="1551" spans="1:13" s="7" customFormat="1" ht="10.199999999999999" x14ac:dyDescent="0.2">
      <c r="A1551" s="42"/>
      <c r="B1551" s="15"/>
      <c r="C1551" s="16"/>
      <c r="D1551" s="17"/>
      <c r="E1551" s="18"/>
      <c r="F1551" s="19"/>
      <c r="G1551" s="20"/>
      <c r="I1551" s="21"/>
      <c r="J1551" s="21"/>
      <c r="K1551" s="21"/>
      <c r="M1551" s="21"/>
    </row>
    <row r="1552" spans="1:13" s="7" customFormat="1" ht="10.199999999999999" x14ac:dyDescent="0.2">
      <c r="A1552" s="42"/>
      <c r="B1552" s="15"/>
      <c r="C1552" s="16"/>
      <c r="D1552" s="17"/>
      <c r="E1552" s="18"/>
      <c r="F1552" s="19"/>
      <c r="G1552" s="20"/>
      <c r="I1552" s="21"/>
      <c r="J1552" s="21"/>
      <c r="K1552" s="21"/>
      <c r="M1552" s="21"/>
    </row>
    <row r="1553" spans="1:13" s="7" customFormat="1" ht="10.199999999999999" x14ac:dyDescent="0.2">
      <c r="A1553" s="42"/>
      <c r="B1553" s="15"/>
      <c r="C1553" s="16"/>
      <c r="D1553" s="17"/>
      <c r="E1553" s="18"/>
      <c r="F1553" s="19"/>
      <c r="G1553" s="20"/>
      <c r="I1553" s="21"/>
      <c r="J1553" s="21"/>
      <c r="K1553" s="21"/>
      <c r="M1553" s="21"/>
    </row>
    <row r="1554" spans="1:13" s="7" customFormat="1" ht="10.199999999999999" x14ac:dyDescent="0.2">
      <c r="A1554" s="42"/>
      <c r="B1554" s="15"/>
      <c r="C1554" s="16"/>
      <c r="D1554" s="17"/>
      <c r="E1554" s="18"/>
      <c r="F1554" s="19"/>
      <c r="G1554" s="20"/>
      <c r="I1554" s="21"/>
      <c r="J1554" s="21"/>
      <c r="K1554" s="21"/>
      <c r="M1554" s="21"/>
    </row>
    <row r="1555" spans="1:13" s="7" customFormat="1" ht="10.199999999999999" x14ac:dyDescent="0.2">
      <c r="A1555" s="42"/>
      <c r="B1555" s="15"/>
      <c r="C1555" s="16"/>
      <c r="D1555" s="17"/>
      <c r="E1555" s="18"/>
      <c r="F1555" s="19"/>
      <c r="G1555" s="20"/>
      <c r="I1555" s="21"/>
      <c r="J1555" s="21"/>
      <c r="K1555" s="21"/>
      <c r="M1555" s="21"/>
    </row>
    <row r="1556" spans="1:13" s="7" customFormat="1" ht="10.199999999999999" x14ac:dyDescent="0.2">
      <c r="A1556" s="42"/>
      <c r="B1556" s="15"/>
      <c r="C1556" s="16"/>
      <c r="D1556" s="17"/>
      <c r="E1556" s="18"/>
      <c r="F1556" s="19"/>
      <c r="G1556" s="20"/>
      <c r="I1556" s="21"/>
      <c r="J1556" s="21"/>
      <c r="K1556" s="21"/>
      <c r="M1556" s="21"/>
    </row>
    <row r="1557" spans="1:13" s="7" customFormat="1" ht="10.199999999999999" x14ac:dyDescent="0.2">
      <c r="A1557" s="42"/>
      <c r="B1557" s="15"/>
      <c r="C1557" s="16"/>
      <c r="D1557" s="17"/>
      <c r="E1557" s="18"/>
      <c r="F1557" s="19"/>
      <c r="G1557" s="20"/>
      <c r="I1557" s="21"/>
      <c r="J1557" s="21"/>
      <c r="K1557" s="21"/>
      <c r="M1557" s="21"/>
    </row>
    <row r="1558" spans="1:13" s="7" customFormat="1" ht="10.199999999999999" x14ac:dyDescent="0.2">
      <c r="A1558" s="42"/>
      <c r="B1558" s="15"/>
      <c r="C1558" s="16"/>
      <c r="D1558" s="17"/>
      <c r="E1558" s="18"/>
      <c r="F1558" s="19"/>
      <c r="G1558" s="20"/>
      <c r="I1558" s="21"/>
      <c r="J1558" s="21"/>
      <c r="K1558" s="21"/>
      <c r="M1558" s="21"/>
    </row>
    <row r="1559" spans="1:13" s="7" customFormat="1" ht="10.199999999999999" x14ac:dyDescent="0.2">
      <c r="A1559" s="42"/>
      <c r="B1559" s="15"/>
      <c r="C1559" s="16"/>
      <c r="D1559" s="17"/>
      <c r="E1559" s="18"/>
      <c r="F1559" s="19"/>
      <c r="G1559" s="20"/>
      <c r="I1559" s="21"/>
      <c r="J1559" s="21"/>
      <c r="K1559" s="21"/>
      <c r="M1559" s="21"/>
    </row>
    <row r="1560" spans="1:13" s="7" customFormat="1" ht="10.199999999999999" x14ac:dyDescent="0.2">
      <c r="A1560" s="42"/>
      <c r="B1560" s="15"/>
      <c r="C1560" s="16"/>
      <c r="D1560" s="17"/>
      <c r="E1560" s="18"/>
      <c r="F1560" s="19"/>
      <c r="G1560" s="20"/>
      <c r="I1560" s="21"/>
      <c r="J1560" s="21"/>
      <c r="K1560" s="21"/>
      <c r="M1560" s="21"/>
    </row>
    <row r="1561" spans="1:13" s="7" customFormat="1" ht="10.199999999999999" x14ac:dyDescent="0.2">
      <c r="A1561" s="42"/>
      <c r="B1561" s="15"/>
      <c r="C1561" s="16"/>
      <c r="D1561" s="17"/>
      <c r="E1561" s="18"/>
      <c r="F1561" s="19"/>
      <c r="G1561" s="20"/>
      <c r="I1561" s="21"/>
      <c r="J1561" s="21"/>
      <c r="K1561" s="21"/>
      <c r="M1561" s="21"/>
    </row>
    <row r="1562" spans="1:13" s="7" customFormat="1" ht="10.199999999999999" x14ac:dyDescent="0.2">
      <c r="A1562" s="42"/>
      <c r="B1562" s="15"/>
      <c r="C1562" s="16"/>
      <c r="D1562" s="17"/>
      <c r="E1562" s="18"/>
      <c r="F1562" s="19"/>
      <c r="G1562" s="20"/>
      <c r="I1562" s="21"/>
      <c r="J1562" s="21"/>
      <c r="K1562" s="21"/>
      <c r="M1562" s="21"/>
    </row>
    <row r="1563" spans="1:13" s="7" customFormat="1" ht="10.199999999999999" x14ac:dyDescent="0.2">
      <c r="A1563" s="42"/>
      <c r="B1563" s="15"/>
      <c r="C1563" s="16"/>
      <c r="D1563" s="17"/>
      <c r="E1563" s="18"/>
      <c r="F1563" s="19"/>
      <c r="G1563" s="20"/>
      <c r="I1563" s="21"/>
      <c r="J1563" s="21"/>
      <c r="K1563" s="21"/>
      <c r="M1563" s="21"/>
    </row>
    <row r="1564" spans="1:13" s="7" customFormat="1" ht="10.199999999999999" x14ac:dyDescent="0.2">
      <c r="A1564" s="42"/>
      <c r="B1564" s="15"/>
      <c r="C1564" s="16"/>
      <c r="D1564" s="17"/>
      <c r="E1564" s="18"/>
      <c r="F1564" s="19"/>
      <c r="G1564" s="20"/>
      <c r="I1564" s="21"/>
      <c r="J1564" s="21"/>
      <c r="K1564" s="21"/>
      <c r="M1564" s="21"/>
    </row>
    <row r="1565" spans="1:13" s="7" customFormat="1" ht="10.199999999999999" x14ac:dyDescent="0.2">
      <c r="A1565" s="42"/>
      <c r="B1565" s="15"/>
      <c r="C1565" s="16"/>
      <c r="D1565" s="17"/>
      <c r="E1565" s="18"/>
      <c r="F1565" s="19"/>
      <c r="G1565" s="20"/>
      <c r="I1565" s="21"/>
      <c r="J1565" s="21"/>
      <c r="K1565" s="21"/>
      <c r="M1565" s="21"/>
    </row>
    <row r="1566" spans="1:13" s="7" customFormat="1" ht="10.199999999999999" x14ac:dyDescent="0.2">
      <c r="A1566" s="42"/>
      <c r="B1566" s="15"/>
      <c r="C1566" s="16"/>
      <c r="D1566" s="17"/>
      <c r="E1566" s="18"/>
      <c r="F1566" s="19"/>
      <c r="G1566" s="20"/>
      <c r="I1566" s="21"/>
      <c r="J1566" s="21"/>
      <c r="K1566" s="21"/>
      <c r="M1566" s="21"/>
    </row>
    <row r="1567" spans="1:13" s="7" customFormat="1" ht="10.199999999999999" x14ac:dyDescent="0.2">
      <c r="A1567" s="42"/>
      <c r="B1567" s="15"/>
      <c r="C1567" s="16"/>
      <c r="D1567" s="17"/>
      <c r="E1567" s="18"/>
      <c r="F1567" s="19"/>
      <c r="G1567" s="20"/>
      <c r="I1567" s="21"/>
      <c r="J1567" s="21"/>
      <c r="K1567" s="21"/>
      <c r="M1567" s="21"/>
    </row>
    <row r="1568" spans="1:13" s="7" customFormat="1" ht="10.199999999999999" x14ac:dyDescent="0.2">
      <c r="A1568" s="42"/>
      <c r="B1568" s="15"/>
      <c r="C1568" s="16"/>
      <c r="D1568" s="17"/>
      <c r="E1568" s="18"/>
      <c r="F1568" s="19"/>
      <c r="G1568" s="20"/>
      <c r="I1568" s="21"/>
      <c r="J1568" s="21"/>
      <c r="K1568" s="21"/>
      <c r="M1568" s="21"/>
    </row>
    <row r="1569" spans="1:13" s="7" customFormat="1" ht="10.199999999999999" x14ac:dyDescent="0.2">
      <c r="A1569" s="42"/>
      <c r="B1569" s="15"/>
      <c r="C1569" s="16"/>
      <c r="D1569" s="17"/>
      <c r="E1569" s="18"/>
      <c r="F1569" s="19"/>
      <c r="G1569" s="20"/>
      <c r="I1569" s="21"/>
      <c r="J1569" s="21"/>
      <c r="K1569" s="21"/>
      <c r="M1569" s="21"/>
    </row>
    <row r="1570" spans="1:13" s="7" customFormat="1" ht="10.199999999999999" x14ac:dyDescent="0.2">
      <c r="A1570" s="42"/>
      <c r="B1570" s="15"/>
      <c r="C1570" s="16"/>
      <c r="D1570" s="17"/>
      <c r="E1570" s="18"/>
      <c r="F1570" s="19"/>
      <c r="G1570" s="20"/>
      <c r="I1570" s="21"/>
      <c r="J1570" s="21"/>
      <c r="K1570" s="21"/>
      <c r="M1570" s="21"/>
    </row>
    <row r="1571" spans="1:13" s="7" customFormat="1" ht="10.199999999999999" x14ac:dyDescent="0.2">
      <c r="A1571" s="42"/>
      <c r="B1571" s="15"/>
      <c r="C1571" s="16"/>
      <c r="D1571" s="17"/>
      <c r="E1571" s="18"/>
      <c r="F1571" s="19"/>
      <c r="G1571" s="20"/>
      <c r="I1571" s="21"/>
      <c r="J1571" s="21"/>
      <c r="K1571" s="21"/>
      <c r="M1571" s="21"/>
    </row>
    <row r="1572" spans="1:13" s="7" customFormat="1" ht="10.199999999999999" x14ac:dyDescent="0.2">
      <c r="A1572" s="42"/>
      <c r="B1572" s="15"/>
      <c r="C1572" s="16"/>
      <c r="D1572" s="17"/>
      <c r="E1572" s="18"/>
      <c r="F1572" s="19"/>
      <c r="G1572" s="20"/>
      <c r="I1572" s="21"/>
      <c r="J1572" s="21"/>
      <c r="K1572" s="21"/>
      <c r="M1572" s="21"/>
    </row>
    <row r="1573" spans="1:13" s="7" customFormat="1" ht="10.199999999999999" x14ac:dyDescent="0.2">
      <c r="A1573" s="42"/>
      <c r="B1573" s="15"/>
      <c r="C1573" s="16"/>
      <c r="D1573" s="17"/>
      <c r="E1573" s="18"/>
      <c r="F1573" s="19"/>
      <c r="G1573" s="20"/>
      <c r="I1573" s="21"/>
      <c r="J1573" s="21"/>
      <c r="K1573" s="21"/>
      <c r="M1573" s="21"/>
    </row>
    <row r="1574" spans="1:13" s="7" customFormat="1" ht="10.199999999999999" x14ac:dyDescent="0.2">
      <c r="A1574" s="42"/>
      <c r="B1574" s="15"/>
      <c r="C1574" s="16"/>
      <c r="D1574" s="17"/>
      <c r="E1574" s="18"/>
      <c r="F1574" s="19"/>
      <c r="G1574" s="20"/>
      <c r="I1574" s="21"/>
      <c r="J1574" s="21"/>
      <c r="K1574" s="21"/>
      <c r="M1574" s="21"/>
    </row>
    <row r="1575" spans="1:13" s="7" customFormat="1" ht="10.199999999999999" x14ac:dyDescent="0.2">
      <c r="A1575" s="42"/>
      <c r="B1575" s="15"/>
      <c r="C1575" s="16"/>
      <c r="D1575" s="17"/>
      <c r="E1575" s="18"/>
      <c r="F1575" s="19"/>
      <c r="G1575" s="20"/>
      <c r="I1575" s="21"/>
      <c r="J1575" s="21"/>
      <c r="K1575" s="21"/>
      <c r="M1575" s="21"/>
    </row>
    <row r="1576" spans="1:13" s="7" customFormat="1" ht="10.199999999999999" x14ac:dyDescent="0.2">
      <c r="A1576" s="42"/>
      <c r="B1576" s="15"/>
      <c r="C1576" s="16"/>
      <c r="D1576" s="17"/>
      <c r="E1576" s="18"/>
      <c r="F1576" s="19"/>
      <c r="G1576" s="20"/>
      <c r="I1576" s="21"/>
      <c r="J1576" s="21"/>
      <c r="K1576" s="21"/>
      <c r="M1576" s="21"/>
    </row>
    <row r="1577" spans="1:13" s="7" customFormat="1" ht="10.199999999999999" x14ac:dyDescent="0.2">
      <c r="A1577" s="42"/>
      <c r="B1577" s="15"/>
      <c r="C1577" s="16"/>
      <c r="D1577" s="17"/>
      <c r="E1577" s="18"/>
      <c r="F1577" s="19"/>
      <c r="G1577" s="20"/>
      <c r="I1577" s="21"/>
      <c r="J1577" s="21"/>
      <c r="K1577" s="21"/>
      <c r="M1577" s="21"/>
    </row>
    <row r="1578" spans="1:13" s="7" customFormat="1" ht="10.199999999999999" x14ac:dyDescent="0.2">
      <c r="A1578" s="42"/>
      <c r="B1578" s="15"/>
      <c r="C1578" s="16"/>
      <c r="D1578" s="17"/>
      <c r="E1578" s="18"/>
      <c r="F1578" s="19"/>
      <c r="G1578" s="20"/>
      <c r="I1578" s="21"/>
      <c r="J1578" s="21"/>
      <c r="K1578" s="21"/>
      <c r="M1578" s="21"/>
    </row>
    <row r="1579" spans="1:13" s="7" customFormat="1" ht="10.199999999999999" x14ac:dyDescent="0.2">
      <c r="A1579" s="42"/>
      <c r="B1579" s="15"/>
      <c r="C1579" s="16"/>
      <c r="D1579" s="17"/>
      <c r="E1579" s="18"/>
      <c r="F1579" s="19"/>
      <c r="G1579" s="20"/>
      <c r="I1579" s="21"/>
      <c r="J1579" s="21"/>
      <c r="K1579" s="21"/>
      <c r="M1579" s="21"/>
    </row>
    <row r="1580" spans="1:13" s="7" customFormat="1" ht="10.199999999999999" x14ac:dyDescent="0.2">
      <c r="A1580" s="42"/>
      <c r="B1580" s="15"/>
      <c r="C1580" s="16"/>
      <c r="D1580" s="17"/>
      <c r="E1580" s="18"/>
      <c r="F1580" s="19"/>
      <c r="G1580" s="20"/>
      <c r="I1580" s="21"/>
      <c r="J1580" s="21"/>
      <c r="K1580" s="21"/>
      <c r="M1580" s="21"/>
    </row>
    <row r="1581" spans="1:13" s="7" customFormat="1" ht="10.199999999999999" x14ac:dyDescent="0.2">
      <c r="A1581" s="42"/>
      <c r="B1581" s="15"/>
      <c r="C1581" s="16"/>
      <c r="D1581" s="17"/>
      <c r="E1581" s="18"/>
      <c r="F1581" s="19"/>
      <c r="G1581" s="20"/>
      <c r="I1581" s="21"/>
      <c r="J1581" s="21"/>
      <c r="K1581" s="21"/>
      <c r="M1581" s="21"/>
    </row>
    <row r="1582" spans="1:13" s="7" customFormat="1" ht="10.199999999999999" x14ac:dyDescent="0.2">
      <c r="A1582" s="42"/>
      <c r="B1582" s="15"/>
      <c r="C1582" s="16"/>
      <c r="D1582" s="17"/>
      <c r="E1582" s="18"/>
      <c r="F1582" s="19"/>
      <c r="G1582" s="20"/>
      <c r="I1582" s="21"/>
      <c r="J1582" s="21"/>
      <c r="K1582" s="21"/>
      <c r="M1582" s="21"/>
    </row>
    <row r="1583" spans="1:13" s="7" customFormat="1" ht="10.199999999999999" x14ac:dyDescent="0.2">
      <c r="A1583" s="42"/>
      <c r="B1583" s="15"/>
      <c r="C1583" s="16"/>
      <c r="D1583" s="17"/>
      <c r="E1583" s="18"/>
      <c r="F1583" s="19"/>
      <c r="G1583" s="20"/>
      <c r="I1583" s="21"/>
      <c r="J1583" s="21"/>
      <c r="K1583" s="21"/>
      <c r="M1583" s="21"/>
    </row>
    <row r="1584" spans="1:13" s="7" customFormat="1" ht="10.199999999999999" x14ac:dyDescent="0.2">
      <c r="A1584" s="42"/>
      <c r="B1584" s="15"/>
      <c r="C1584" s="16"/>
      <c r="D1584" s="17"/>
      <c r="E1584" s="18"/>
      <c r="F1584" s="19"/>
      <c r="G1584" s="20"/>
      <c r="I1584" s="21"/>
      <c r="J1584" s="21"/>
      <c r="K1584" s="21"/>
      <c r="M1584" s="21"/>
    </row>
    <row r="1585" spans="1:13" s="7" customFormat="1" ht="10.199999999999999" x14ac:dyDescent="0.2">
      <c r="A1585" s="42"/>
      <c r="B1585" s="15"/>
      <c r="C1585" s="16"/>
      <c r="D1585" s="17"/>
      <c r="E1585" s="18"/>
      <c r="F1585" s="19"/>
      <c r="G1585" s="20"/>
      <c r="I1585" s="21"/>
      <c r="J1585" s="21"/>
      <c r="K1585" s="21"/>
      <c r="M1585" s="21"/>
    </row>
    <row r="1586" spans="1:13" s="7" customFormat="1" ht="10.199999999999999" x14ac:dyDescent="0.2">
      <c r="A1586" s="42"/>
      <c r="B1586" s="15"/>
      <c r="C1586" s="16"/>
      <c r="D1586" s="17"/>
      <c r="E1586" s="18"/>
      <c r="F1586" s="19"/>
      <c r="G1586" s="20"/>
      <c r="I1586" s="21"/>
      <c r="J1586" s="21"/>
      <c r="K1586" s="21"/>
      <c r="M1586" s="21"/>
    </row>
    <row r="1587" spans="1:13" s="7" customFormat="1" ht="10.199999999999999" x14ac:dyDescent="0.2">
      <c r="A1587" s="42"/>
      <c r="B1587" s="15"/>
      <c r="C1587" s="16"/>
      <c r="D1587" s="17"/>
      <c r="E1587" s="18"/>
      <c r="F1587" s="19"/>
      <c r="G1587" s="20"/>
      <c r="I1587" s="21"/>
      <c r="J1587" s="21"/>
      <c r="K1587" s="21"/>
      <c r="M1587" s="21"/>
    </row>
    <row r="1588" spans="1:13" s="7" customFormat="1" ht="10.199999999999999" x14ac:dyDescent="0.2">
      <c r="A1588" s="42"/>
      <c r="B1588" s="15"/>
      <c r="C1588" s="16"/>
      <c r="D1588" s="17"/>
      <c r="E1588" s="18"/>
      <c r="F1588" s="19"/>
      <c r="G1588" s="20"/>
      <c r="I1588" s="21"/>
      <c r="J1588" s="21"/>
      <c r="K1588" s="21"/>
      <c r="M1588" s="21"/>
    </row>
    <row r="1589" spans="1:13" s="7" customFormat="1" ht="10.199999999999999" x14ac:dyDescent="0.2">
      <c r="A1589" s="42"/>
      <c r="B1589" s="15"/>
      <c r="C1589" s="16"/>
      <c r="D1589" s="17"/>
      <c r="E1589" s="18"/>
      <c r="F1589" s="19"/>
      <c r="G1589" s="20"/>
      <c r="I1589" s="21"/>
      <c r="J1589" s="21"/>
      <c r="K1589" s="21"/>
      <c r="M1589" s="21"/>
    </row>
    <row r="1590" spans="1:13" s="7" customFormat="1" ht="10.199999999999999" x14ac:dyDescent="0.2">
      <c r="A1590" s="42"/>
      <c r="B1590" s="15"/>
      <c r="C1590" s="16"/>
      <c r="D1590" s="17"/>
      <c r="E1590" s="18"/>
      <c r="F1590" s="19"/>
      <c r="G1590" s="20"/>
      <c r="I1590" s="21"/>
      <c r="J1590" s="21"/>
      <c r="K1590" s="21"/>
      <c r="M1590" s="21"/>
    </row>
    <row r="1591" spans="1:13" s="7" customFormat="1" ht="10.199999999999999" x14ac:dyDescent="0.2">
      <c r="A1591" s="42"/>
      <c r="B1591" s="15"/>
      <c r="C1591" s="16"/>
      <c r="D1591" s="17"/>
      <c r="E1591" s="18"/>
      <c r="F1591" s="19"/>
      <c r="G1591" s="20"/>
      <c r="I1591" s="21"/>
      <c r="J1591" s="21"/>
      <c r="K1591" s="21"/>
      <c r="M1591" s="21"/>
    </row>
    <row r="1592" spans="1:13" s="7" customFormat="1" ht="10.199999999999999" x14ac:dyDescent="0.2">
      <c r="A1592" s="42"/>
      <c r="B1592" s="15"/>
      <c r="C1592" s="16"/>
      <c r="D1592" s="17"/>
      <c r="E1592" s="18"/>
      <c r="F1592" s="19"/>
      <c r="G1592" s="20"/>
      <c r="I1592" s="21"/>
      <c r="J1592" s="21"/>
      <c r="K1592" s="21"/>
      <c r="M1592" s="21"/>
    </row>
    <row r="1593" spans="1:13" s="7" customFormat="1" ht="10.199999999999999" x14ac:dyDescent="0.2">
      <c r="A1593" s="42"/>
      <c r="B1593" s="15"/>
      <c r="C1593" s="16"/>
      <c r="D1593" s="17"/>
      <c r="E1593" s="18"/>
      <c r="F1593" s="19"/>
      <c r="G1593" s="20"/>
      <c r="I1593" s="21"/>
      <c r="J1593" s="21"/>
      <c r="K1593" s="21"/>
      <c r="M1593" s="21"/>
    </row>
    <row r="1594" spans="1:13" s="7" customFormat="1" ht="10.199999999999999" x14ac:dyDescent="0.2">
      <c r="A1594" s="42"/>
      <c r="B1594" s="15"/>
      <c r="C1594" s="16"/>
      <c r="D1594" s="17"/>
      <c r="E1594" s="18"/>
      <c r="F1594" s="19"/>
      <c r="G1594" s="20"/>
      <c r="I1594" s="21"/>
      <c r="J1594" s="21"/>
      <c r="K1594" s="21"/>
      <c r="M1594" s="21"/>
    </row>
    <row r="1595" spans="1:13" s="7" customFormat="1" ht="10.199999999999999" x14ac:dyDescent="0.2">
      <c r="A1595" s="42"/>
      <c r="B1595" s="15"/>
      <c r="C1595" s="16"/>
      <c r="D1595" s="17"/>
      <c r="E1595" s="18"/>
      <c r="F1595" s="19"/>
      <c r="G1595" s="20"/>
      <c r="I1595" s="21"/>
      <c r="J1595" s="21"/>
      <c r="K1595" s="21"/>
      <c r="M1595" s="21"/>
    </row>
    <row r="1596" spans="1:13" s="7" customFormat="1" ht="10.199999999999999" x14ac:dyDescent="0.2">
      <c r="A1596" s="42"/>
      <c r="B1596" s="15"/>
      <c r="C1596" s="16"/>
      <c r="D1596" s="17"/>
      <c r="E1596" s="18"/>
      <c r="F1596" s="19"/>
      <c r="G1596" s="20"/>
      <c r="I1596" s="21"/>
      <c r="J1596" s="21"/>
      <c r="K1596" s="21"/>
      <c r="M1596" s="21"/>
    </row>
    <row r="1597" spans="1:13" s="7" customFormat="1" ht="10.199999999999999" x14ac:dyDescent="0.2">
      <c r="A1597" s="42"/>
      <c r="B1597" s="15"/>
      <c r="C1597" s="16"/>
      <c r="D1597" s="17"/>
      <c r="E1597" s="18"/>
      <c r="F1597" s="19"/>
      <c r="G1597" s="20"/>
      <c r="I1597" s="21"/>
      <c r="J1597" s="21"/>
      <c r="K1597" s="21"/>
      <c r="M1597" s="21"/>
    </row>
    <row r="1598" spans="1:13" s="7" customFormat="1" ht="10.199999999999999" x14ac:dyDescent="0.2">
      <c r="A1598" s="42"/>
      <c r="B1598" s="15"/>
      <c r="C1598" s="16"/>
      <c r="D1598" s="17"/>
      <c r="E1598" s="18"/>
      <c r="F1598" s="19"/>
      <c r="G1598" s="20"/>
      <c r="I1598" s="21"/>
      <c r="J1598" s="21"/>
      <c r="K1598" s="21"/>
      <c r="M1598" s="21"/>
    </row>
    <row r="1599" spans="1:13" s="7" customFormat="1" ht="10.199999999999999" x14ac:dyDescent="0.2">
      <c r="A1599" s="42"/>
      <c r="B1599" s="15"/>
      <c r="C1599" s="16"/>
      <c r="D1599" s="17"/>
      <c r="E1599" s="18"/>
      <c r="F1599" s="19"/>
      <c r="G1599" s="20"/>
      <c r="I1599" s="21"/>
      <c r="J1599" s="21"/>
      <c r="K1599" s="21"/>
      <c r="M1599" s="21"/>
    </row>
    <row r="1600" spans="1:13" s="7" customFormat="1" ht="10.199999999999999" x14ac:dyDescent="0.2">
      <c r="A1600" s="42"/>
      <c r="B1600" s="15"/>
      <c r="C1600" s="16"/>
      <c r="D1600" s="17"/>
      <c r="E1600" s="18"/>
      <c r="F1600" s="19"/>
      <c r="G1600" s="20"/>
      <c r="I1600" s="21"/>
      <c r="J1600" s="21"/>
      <c r="K1600" s="21"/>
      <c r="M1600" s="21"/>
    </row>
    <row r="1601" spans="1:13" s="7" customFormat="1" ht="10.199999999999999" x14ac:dyDescent="0.2">
      <c r="A1601" s="42"/>
      <c r="B1601" s="15"/>
      <c r="C1601" s="16"/>
      <c r="D1601" s="17"/>
      <c r="E1601" s="18"/>
      <c r="F1601" s="19"/>
      <c r="G1601" s="20"/>
      <c r="I1601" s="21"/>
      <c r="J1601" s="21"/>
      <c r="K1601" s="21"/>
      <c r="M1601" s="21"/>
    </row>
    <row r="1602" spans="1:13" s="7" customFormat="1" ht="10.199999999999999" x14ac:dyDescent="0.2">
      <c r="A1602" s="42"/>
      <c r="B1602" s="15"/>
      <c r="C1602" s="16"/>
      <c r="D1602" s="17"/>
      <c r="E1602" s="18"/>
      <c r="F1602" s="19"/>
      <c r="G1602" s="20"/>
      <c r="I1602" s="21"/>
      <c r="J1602" s="21"/>
      <c r="K1602" s="21"/>
      <c r="M1602" s="21"/>
    </row>
    <row r="1603" spans="1:13" s="7" customFormat="1" ht="10.199999999999999" x14ac:dyDescent="0.2">
      <c r="A1603" s="42"/>
      <c r="B1603" s="15"/>
      <c r="C1603" s="16"/>
      <c r="D1603" s="17"/>
      <c r="E1603" s="18"/>
      <c r="F1603" s="19"/>
      <c r="G1603" s="20"/>
      <c r="I1603" s="21"/>
      <c r="J1603" s="21"/>
      <c r="K1603" s="21"/>
      <c r="M1603" s="21"/>
    </row>
    <row r="1604" spans="1:13" s="7" customFormat="1" ht="10.199999999999999" x14ac:dyDescent="0.2">
      <c r="A1604" s="42"/>
      <c r="B1604" s="15"/>
      <c r="C1604" s="16"/>
      <c r="D1604" s="17"/>
      <c r="E1604" s="18"/>
      <c r="F1604" s="19"/>
      <c r="G1604" s="20"/>
      <c r="I1604" s="21"/>
      <c r="J1604" s="21"/>
      <c r="K1604" s="21"/>
      <c r="M1604" s="21"/>
    </row>
    <row r="1605" spans="1:13" s="7" customFormat="1" ht="10.199999999999999" x14ac:dyDescent="0.2">
      <c r="A1605" s="42"/>
      <c r="B1605" s="15"/>
      <c r="C1605" s="16"/>
      <c r="D1605" s="17"/>
      <c r="E1605" s="18"/>
      <c r="F1605" s="19"/>
      <c r="G1605" s="20"/>
      <c r="I1605" s="21"/>
      <c r="J1605" s="21"/>
      <c r="K1605" s="21"/>
      <c r="M1605" s="21"/>
    </row>
    <row r="1606" spans="1:13" s="7" customFormat="1" ht="10.199999999999999" x14ac:dyDescent="0.2">
      <c r="A1606" s="42"/>
      <c r="B1606" s="15"/>
      <c r="C1606" s="16"/>
      <c r="D1606" s="17"/>
      <c r="E1606" s="18"/>
      <c r="F1606" s="19"/>
      <c r="G1606" s="20"/>
      <c r="I1606" s="21"/>
      <c r="J1606" s="21"/>
      <c r="K1606" s="21"/>
      <c r="M1606" s="21"/>
    </row>
    <row r="1607" spans="1:13" s="7" customFormat="1" ht="10.199999999999999" x14ac:dyDescent="0.2">
      <c r="A1607" s="42"/>
      <c r="B1607" s="15"/>
      <c r="C1607" s="16"/>
      <c r="D1607" s="17"/>
      <c r="E1607" s="18"/>
      <c r="F1607" s="19"/>
      <c r="G1607" s="20"/>
      <c r="I1607" s="21"/>
      <c r="J1607" s="21"/>
      <c r="K1607" s="21"/>
      <c r="M1607" s="21"/>
    </row>
    <row r="1608" spans="1:13" s="7" customFormat="1" ht="10.199999999999999" x14ac:dyDescent="0.2">
      <c r="A1608" s="42"/>
      <c r="B1608" s="15"/>
      <c r="C1608" s="16"/>
      <c r="D1608" s="17"/>
      <c r="E1608" s="18"/>
      <c r="F1608" s="19"/>
      <c r="G1608" s="20"/>
      <c r="I1608" s="21"/>
      <c r="J1608" s="21"/>
      <c r="K1608" s="21"/>
      <c r="M1608" s="21"/>
    </row>
    <row r="1609" spans="1:13" s="7" customFormat="1" ht="10.199999999999999" x14ac:dyDescent="0.2">
      <c r="A1609" s="42"/>
      <c r="B1609" s="15"/>
      <c r="C1609" s="16"/>
      <c r="D1609" s="17"/>
      <c r="E1609" s="18"/>
      <c r="F1609" s="19"/>
      <c r="G1609" s="20"/>
      <c r="I1609" s="21"/>
      <c r="J1609" s="21"/>
      <c r="K1609" s="21"/>
      <c r="M1609" s="21"/>
    </row>
    <row r="1610" spans="1:13" s="7" customFormat="1" ht="10.199999999999999" x14ac:dyDescent="0.2">
      <c r="A1610" s="42"/>
      <c r="B1610" s="15"/>
      <c r="C1610" s="16"/>
      <c r="D1610" s="17"/>
      <c r="E1610" s="18"/>
      <c r="F1610" s="19"/>
      <c r="G1610" s="20"/>
      <c r="I1610" s="21"/>
      <c r="J1610" s="21"/>
      <c r="K1610" s="21"/>
      <c r="M1610" s="21"/>
    </row>
    <row r="1611" spans="1:13" s="7" customFormat="1" ht="10.199999999999999" x14ac:dyDescent="0.2">
      <c r="A1611" s="42"/>
      <c r="B1611" s="15"/>
      <c r="C1611" s="16"/>
      <c r="D1611" s="17"/>
      <c r="E1611" s="18"/>
      <c r="F1611" s="19"/>
      <c r="G1611" s="20"/>
      <c r="I1611" s="21"/>
      <c r="J1611" s="21"/>
      <c r="K1611" s="21"/>
      <c r="M1611" s="21"/>
    </row>
    <row r="1612" spans="1:13" s="7" customFormat="1" ht="10.199999999999999" x14ac:dyDescent="0.2">
      <c r="A1612" s="42"/>
      <c r="B1612" s="15"/>
      <c r="C1612" s="16"/>
      <c r="D1612" s="17"/>
      <c r="E1612" s="18"/>
      <c r="F1612" s="19"/>
      <c r="G1612" s="20"/>
      <c r="I1612" s="21"/>
      <c r="J1612" s="21"/>
      <c r="K1612" s="21"/>
      <c r="M1612" s="21"/>
    </row>
    <row r="1613" spans="1:13" s="7" customFormat="1" ht="10.199999999999999" x14ac:dyDescent="0.2">
      <c r="A1613" s="42"/>
      <c r="B1613" s="15"/>
      <c r="C1613" s="16"/>
      <c r="D1613" s="17"/>
      <c r="E1613" s="18"/>
      <c r="F1613" s="19"/>
      <c r="G1613" s="20"/>
      <c r="I1613" s="21"/>
      <c r="J1613" s="21"/>
      <c r="K1613" s="21"/>
      <c r="M1613" s="21"/>
    </row>
    <row r="1614" spans="1:13" s="7" customFormat="1" ht="10.199999999999999" x14ac:dyDescent="0.2">
      <c r="A1614" s="42"/>
      <c r="B1614" s="15"/>
      <c r="C1614" s="16"/>
      <c r="D1614" s="17"/>
      <c r="E1614" s="18"/>
      <c r="F1614" s="19"/>
      <c r="G1614" s="20"/>
      <c r="I1614" s="21"/>
      <c r="J1614" s="21"/>
      <c r="K1614" s="21"/>
      <c r="M1614" s="21"/>
    </row>
    <row r="1615" spans="1:13" s="7" customFormat="1" ht="10.199999999999999" x14ac:dyDescent="0.2">
      <c r="A1615" s="42"/>
      <c r="B1615" s="15"/>
      <c r="C1615" s="16"/>
      <c r="D1615" s="17"/>
      <c r="E1615" s="18"/>
      <c r="F1615" s="19"/>
      <c r="G1615" s="20"/>
      <c r="I1615" s="21"/>
      <c r="J1615" s="21"/>
      <c r="K1615" s="21"/>
      <c r="M1615" s="21"/>
    </row>
    <row r="1616" spans="1:13" s="7" customFormat="1" ht="10.199999999999999" x14ac:dyDescent="0.2">
      <c r="A1616" s="42"/>
      <c r="B1616" s="15"/>
      <c r="C1616" s="16"/>
      <c r="D1616" s="17"/>
      <c r="E1616" s="18"/>
      <c r="F1616" s="19"/>
      <c r="G1616" s="20"/>
      <c r="I1616" s="21"/>
      <c r="J1616" s="21"/>
      <c r="K1616" s="21"/>
      <c r="M1616" s="21"/>
    </row>
    <row r="1617" spans="1:13" s="7" customFormat="1" ht="10.199999999999999" x14ac:dyDescent="0.2">
      <c r="A1617" s="42"/>
      <c r="B1617" s="15"/>
      <c r="C1617" s="16"/>
      <c r="D1617" s="17"/>
      <c r="E1617" s="18"/>
      <c r="F1617" s="19"/>
      <c r="G1617" s="20"/>
      <c r="I1617" s="21"/>
      <c r="J1617" s="21"/>
      <c r="K1617" s="21"/>
      <c r="M1617" s="21"/>
    </row>
    <row r="1618" spans="1:13" s="7" customFormat="1" ht="10.199999999999999" x14ac:dyDescent="0.2">
      <c r="A1618" s="42"/>
      <c r="B1618" s="15"/>
      <c r="C1618" s="16"/>
      <c r="D1618" s="17"/>
      <c r="E1618" s="18"/>
      <c r="F1618" s="19"/>
      <c r="G1618" s="20"/>
      <c r="I1618" s="21"/>
      <c r="J1618" s="21"/>
      <c r="K1618" s="21"/>
      <c r="M1618" s="21"/>
    </row>
    <row r="1619" spans="1:13" s="7" customFormat="1" ht="10.199999999999999" x14ac:dyDescent="0.2">
      <c r="A1619" s="42"/>
      <c r="B1619" s="15"/>
      <c r="C1619" s="16"/>
      <c r="D1619" s="17"/>
      <c r="E1619" s="18"/>
      <c r="F1619" s="19"/>
      <c r="G1619" s="20"/>
      <c r="I1619" s="21"/>
      <c r="J1619" s="21"/>
      <c r="K1619" s="21"/>
      <c r="M1619" s="21"/>
    </row>
    <row r="1620" spans="1:13" s="7" customFormat="1" ht="10.199999999999999" x14ac:dyDescent="0.2">
      <c r="A1620" s="42"/>
      <c r="B1620" s="15"/>
      <c r="C1620" s="16"/>
      <c r="D1620" s="17"/>
      <c r="E1620" s="18"/>
      <c r="F1620" s="19"/>
      <c r="G1620" s="20"/>
      <c r="I1620" s="21"/>
      <c r="J1620" s="21"/>
      <c r="K1620" s="21"/>
      <c r="M1620" s="21"/>
    </row>
    <row r="1621" spans="1:13" s="7" customFormat="1" ht="10.199999999999999" x14ac:dyDescent="0.2">
      <c r="A1621" s="42"/>
      <c r="B1621" s="15"/>
      <c r="C1621" s="16"/>
      <c r="D1621" s="17"/>
      <c r="E1621" s="18"/>
      <c r="F1621" s="19"/>
      <c r="G1621" s="20"/>
      <c r="I1621" s="21"/>
      <c r="J1621" s="21"/>
      <c r="K1621" s="21"/>
      <c r="M1621" s="21"/>
    </row>
    <row r="1622" spans="1:13" s="7" customFormat="1" ht="10.199999999999999" x14ac:dyDescent="0.2">
      <c r="A1622" s="42"/>
      <c r="B1622" s="15"/>
      <c r="C1622" s="16"/>
      <c r="D1622" s="17"/>
      <c r="E1622" s="18"/>
      <c r="F1622" s="19"/>
      <c r="G1622" s="20"/>
      <c r="I1622" s="21"/>
      <c r="J1622" s="21"/>
      <c r="K1622" s="21"/>
      <c r="M1622" s="21"/>
    </row>
    <row r="1623" spans="1:13" s="7" customFormat="1" ht="10.199999999999999" x14ac:dyDescent="0.2">
      <c r="A1623" s="42"/>
      <c r="B1623" s="15"/>
      <c r="C1623" s="16"/>
      <c r="D1623" s="17"/>
      <c r="E1623" s="18"/>
      <c r="F1623" s="19"/>
      <c r="G1623" s="20"/>
      <c r="I1623" s="21"/>
      <c r="J1623" s="21"/>
      <c r="K1623" s="21"/>
      <c r="M1623" s="21"/>
    </row>
    <row r="1624" spans="1:13" s="7" customFormat="1" ht="10.199999999999999" x14ac:dyDescent="0.2">
      <c r="A1624" s="42"/>
      <c r="B1624" s="15"/>
      <c r="C1624" s="16"/>
      <c r="D1624" s="17"/>
      <c r="E1624" s="18"/>
      <c r="F1624" s="19"/>
      <c r="G1624" s="20"/>
      <c r="I1624" s="21"/>
      <c r="J1624" s="21"/>
      <c r="K1624" s="21"/>
      <c r="M1624" s="21"/>
    </row>
    <row r="1625" spans="1:13" s="7" customFormat="1" ht="10.199999999999999" x14ac:dyDescent="0.2">
      <c r="A1625" s="42"/>
      <c r="B1625" s="15"/>
      <c r="C1625" s="16"/>
      <c r="D1625" s="17"/>
      <c r="E1625" s="18"/>
      <c r="F1625" s="19"/>
      <c r="G1625" s="20"/>
      <c r="I1625" s="21"/>
      <c r="J1625" s="21"/>
      <c r="K1625" s="21"/>
      <c r="M1625" s="21"/>
    </row>
    <row r="1626" spans="1:13" s="7" customFormat="1" ht="10.199999999999999" x14ac:dyDescent="0.2">
      <c r="A1626" s="42"/>
      <c r="B1626" s="15"/>
      <c r="C1626" s="16"/>
      <c r="D1626" s="17"/>
      <c r="E1626" s="18"/>
      <c r="F1626" s="19"/>
      <c r="G1626" s="20"/>
      <c r="I1626" s="21"/>
      <c r="J1626" s="21"/>
      <c r="K1626" s="21"/>
      <c r="M1626" s="21"/>
    </row>
    <row r="1627" spans="1:13" s="7" customFormat="1" ht="10.199999999999999" x14ac:dyDescent="0.2">
      <c r="A1627" s="42"/>
      <c r="B1627" s="15"/>
      <c r="C1627" s="16"/>
      <c r="D1627" s="17"/>
      <c r="E1627" s="18"/>
      <c r="F1627" s="19"/>
      <c r="G1627" s="20"/>
      <c r="I1627" s="21"/>
      <c r="J1627" s="21"/>
      <c r="K1627" s="21"/>
      <c r="M1627" s="21"/>
    </row>
    <row r="1628" spans="1:13" s="7" customFormat="1" ht="10.199999999999999" x14ac:dyDescent="0.2">
      <c r="A1628" s="42"/>
      <c r="B1628" s="15"/>
      <c r="C1628" s="16"/>
      <c r="D1628" s="17"/>
      <c r="E1628" s="18"/>
      <c r="F1628" s="19"/>
      <c r="G1628" s="20"/>
      <c r="I1628" s="21"/>
      <c r="J1628" s="21"/>
      <c r="K1628" s="21"/>
      <c r="M1628" s="21"/>
    </row>
    <row r="1629" spans="1:13" s="7" customFormat="1" ht="10.199999999999999" x14ac:dyDescent="0.2">
      <c r="A1629" s="42"/>
      <c r="B1629" s="15"/>
      <c r="C1629" s="16"/>
      <c r="D1629" s="17"/>
      <c r="E1629" s="18"/>
      <c r="F1629" s="19"/>
      <c r="G1629" s="20"/>
      <c r="I1629" s="21"/>
      <c r="J1629" s="21"/>
      <c r="K1629" s="21"/>
      <c r="M1629" s="21"/>
    </row>
    <row r="1630" spans="1:13" s="7" customFormat="1" ht="10.199999999999999" x14ac:dyDescent="0.2">
      <c r="A1630" s="42"/>
      <c r="B1630" s="15"/>
      <c r="C1630" s="16"/>
      <c r="D1630" s="17"/>
      <c r="E1630" s="18"/>
      <c r="F1630" s="19"/>
      <c r="G1630" s="20"/>
      <c r="I1630" s="21"/>
      <c r="J1630" s="21"/>
      <c r="K1630" s="21"/>
      <c r="M1630" s="21"/>
    </row>
    <row r="1631" spans="1:13" s="7" customFormat="1" ht="10.199999999999999" x14ac:dyDescent="0.2">
      <c r="A1631" s="42"/>
      <c r="B1631" s="15"/>
      <c r="C1631" s="16"/>
      <c r="D1631" s="17"/>
      <c r="E1631" s="18"/>
      <c r="F1631" s="19"/>
      <c r="G1631" s="20"/>
      <c r="I1631" s="21"/>
      <c r="J1631" s="21"/>
      <c r="K1631" s="21"/>
      <c r="M1631" s="21"/>
    </row>
    <row r="1632" spans="1:13" s="7" customFormat="1" ht="10.199999999999999" x14ac:dyDescent="0.2">
      <c r="A1632" s="42"/>
      <c r="B1632" s="15"/>
      <c r="C1632" s="16"/>
      <c r="D1632" s="17"/>
      <c r="E1632" s="18"/>
      <c r="F1632" s="19"/>
      <c r="G1632" s="20"/>
      <c r="I1632" s="21"/>
      <c r="J1632" s="21"/>
      <c r="K1632" s="21"/>
      <c r="M1632" s="21"/>
    </row>
    <row r="1633" spans="1:13" s="7" customFormat="1" ht="10.199999999999999" x14ac:dyDescent="0.2">
      <c r="A1633" s="42"/>
      <c r="B1633" s="15"/>
      <c r="C1633" s="16"/>
      <c r="D1633" s="17"/>
      <c r="E1633" s="18"/>
      <c r="F1633" s="19"/>
      <c r="G1633" s="20"/>
      <c r="I1633" s="21"/>
      <c r="J1633" s="21"/>
      <c r="K1633" s="21"/>
      <c r="M1633" s="21"/>
    </row>
    <row r="1634" spans="1:13" s="7" customFormat="1" ht="10.199999999999999" x14ac:dyDescent="0.2">
      <c r="A1634" s="42"/>
      <c r="B1634" s="15"/>
      <c r="C1634" s="16"/>
      <c r="D1634" s="17"/>
      <c r="E1634" s="18"/>
      <c r="F1634" s="19"/>
      <c r="G1634" s="20"/>
      <c r="I1634" s="21"/>
      <c r="J1634" s="21"/>
      <c r="K1634" s="21"/>
      <c r="M1634" s="21"/>
    </row>
    <row r="1635" spans="1:13" s="7" customFormat="1" ht="10.199999999999999" x14ac:dyDescent="0.2">
      <c r="A1635" s="42"/>
      <c r="B1635" s="15"/>
      <c r="C1635" s="16"/>
      <c r="D1635" s="17"/>
      <c r="E1635" s="18"/>
      <c r="F1635" s="19"/>
      <c r="G1635" s="20"/>
      <c r="I1635" s="21"/>
      <c r="J1635" s="21"/>
      <c r="K1635" s="21"/>
      <c r="M1635" s="21"/>
    </row>
    <row r="1636" spans="1:13" s="7" customFormat="1" ht="10.199999999999999" x14ac:dyDescent="0.2">
      <c r="A1636" s="42"/>
      <c r="B1636" s="15"/>
      <c r="C1636" s="16"/>
      <c r="D1636" s="17"/>
      <c r="E1636" s="18"/>
      <c r="F1636" s="19"/>
      <c r="G1636" s="20"/>
      <c r="I1636" s="21"/>
      <c r="J1636" s="21"/>
      <c r="K1636" s="21"/>
      <c r="M1636" s="21"/>
    </row>
    <row r="1637" spans="1:13" s="7" customFormat="1" ht="10.199999999999999" x14ac:dyDescent="0.2">
      <c r="A1637" s="42"/>
      <c r="B1637" s="15"/>
      <c r="C1637" s="16"/>
      <c r="D1637" s="17"/>
      <c r="E1637" s="18"/>
      <c r="F1637" s="19"/>
      <c r="G1637" s="20"/>
      <c r="I1637" s="21"/>
      <c r="J1637" s="21"/>
      <c r="K1637" s="21"/>
      <c r="M1637" s="21"/>
    </row>
    <row r="1638" spans="1:13" s="7" customFormat="1" ht="10.199999999999999" x14ac:dyDescent="0.2">
      <c r="A1638" s="42"/>
      <c r="B1638" s="15"/>
      <c r="C1638" s="16"/>
      <c r="D1638" s="17"/>
      <c r="E1638" s="18"/>
      <c r="F1638" s="19"/>
      <c r="G1638" s="20"/>
      <c r="I1638" s="21"/>
      <c r="J1638" s="21"/>
      <c r="K1638" s="21"/>
      <c r="M1638" s="21"/>
    </row>
    <row r="1639" spans="1:13" s="7" customFormat="1" ht="10.199999999999999" x14ac:dyDescent="0.2">
      <c r="A1639" s="42"/>
      <c r="B1639" s="15"/>
      <c r="C1639" s="16"/>
      <c r="D1639" s="17"/>
      <c r="E1639" s="18"/>
      <c r="F1639" s="19"/>
      <c r="G1639" s="20"/>
      <c r="I1639" s="21"/>
      <c r="J1639" s="21"/>
      <c r="K1639" s="21"/>
      <c r="M1639" s="21"/>
    </row>
    <row r="1640" spans="1:13" s="7" customFormat="1" ht="10.199999999999999" x14ac:dyDescent="0.2">
      <c r="A1640" s="42"/>
      <c r="B1640" s="15"/>
      <c r="C1640" s="16"/>
      <c r="D1640" s="17"/>
      <c r="E1640" s="18"/>
      <c r="F1640" s="19"/>
      <c r="G1640" s="20"/>
      <c r="I1640" s="21"/>
      <c r="J1640" s="21"/>
      <c r="K1640" s="21"/>
      <c r="M1640" s="21"/>
    </row>
    <row r="1641" spans="1:13" s="7" customFormat="1" ht="10.199999999999999" x14ac:dyDescent="0.2">
      <c r="A1641" s="42"/>
      <c r="B1641" s="15"/>
      <c r="C1641" s="16"/>
      <c r="D1641" s="17"/>
      <c r="E1641" s="18"/>
      <c r="F1641" s="19"/>
      <c r="G1641" s="20"/>
      <c r="I1641" s="21"/>
      <c r="J1641" s="21"/>
      <c r="K1641" s="21"/>
      <c r="M1641" s="21"/>
    </row>
    <row r="1642" spans="1:13" s="7" customFormat="1" ht="10.199999999999999" x14ac:dyDescent="0.2">
      <c r="A1642" s="42"/>
      <c r="B1642" s="15"/>
      <c r="C1642" s="16"/>
      <c r="D1642" s="17"/>
      <c r="E1642" s="18"/>
      <c r="F1642" s="19"/>
      <c r="G1642" s="20"/>
      <c r="I1642" s="21"/>
      <c r="J1642" s="21"/>
      <c r="K1642" s="21"/>
      <c r="M1642" s="21"/>
    </row>
    <row r="1643" spans="1:13" s="7" customFormat="1" ht="10.199999999999999" x14ac:dyDescent="0.2">
      <c r="A1643" s="42"/>
      <c r="B1643" s="15"/>
      <c r="C1643" s="16"/>
      <c r="D1643" s="17"/>
      <c r="E1643" s="18"/>
      <c r="F1643" s="19"/>
      <c r="G1643" s="20"/>
      <c r="I1643" s="21"/>
      <c r="J1643" s="21"/>
      <c r="K1643" s="21"/>
      <c r="M1643" s="21"/>
    </row>
    <row r="1644" spans="1:13" s="7" customFormat="1" ht="10.199999999999999" x14ac:dyDescent="0.2">
      <c r="A1644" s="42"/>
      <c r="B1644" s="15"/>
      <c r="C1644" s="16"/>
      <c r="D1644" s="17"/>
      <c r="E1644" s="18"/>
      <c r="F1644" s="19"/>
      <c r="G1644" s="20"/>
      <c r="I1644" s="21"/>
      <c r="J1644" s="21"/>
      <c r="K1644" s="21"/>
      <c r="M1644" s="21"/>
    </row>
    <row r="1645" spans="1:13" s="7" customFormat="1" ht="10.199999999999999" x14ac:dyDescent="0.2">
      <c r="A1645" s="42"/>
      <c r="B1645" s="15"/>
      <c r="C1645" s="16"/>
      <c r="D1645" s="17"/>
      <c r="E1645" s="18"/>
      <c r="F1645" s="19"/>
      <c r="G1645" s="20"/>
      <c r="I1645" s="21"/>
      <c r="J1645" s="21"/>
      <c r="K1645" s="21"/>
      <c r="M1645" s="21"/>
    </row>
    <row r="1646" spans="1:13" s="7" customFormat="1" ht="10.199999999999999" x14ac:dyDescent="0.2">
      <c r="A1646" s="42"/>
      <c r="B1646" s="15"/>
      <c r="C1646" s="16"/>
      <c r="D1646" s="17"/>
      <c r="E1646" s="18"/>
      <c r="F1646" s="19"/>
      <c r="G1646" s="20"/>
      <c r="I1646" s="21"/>
      <c r="J1646" s="21"/>
      <c r="K1646" s="21"/>
      <c r="M1646" s="21"/>
    </row>
    <row r="1647" spans="1:13" s="7" customFormat="1" ht="10.199999999999999" x14ac:dyDescent="0.2">
      <c r="A1647" s="42"/>
      <c r="B1647" s="15"/>
      <c r="C1647" s="16"/>
      <c r="D1647" s="17"/>
      <c r="E1647" s="18"/>
      <c r="F1647" s="19"/>
      <c r="G1647" s="20"/>
      <c r="I1647" s="21"/>
      <c r="J1647" s="21"/>
      <c r="K1647" s="21"/>
      <c r="M1647" s="21"/>
    </row>
    <row r="1648" spans="1:13" s="7" customFormat="1" ht="10.199999999999999" x14ac:dyDescent="0.2">
      <c r="A1648" s="42"/>
      <c r="B1648" s="15"/>
      <c r="C1648" s="16"/>
      <c r="D1648" s="17"/>
      <c r="E1648" s="18"/>
      <c r="F1648" s="19"/>
      <c r="G1648" s="20"/>
      <c r="I1648" s="21"/>
      <c r="J1648" s="21"/>
      <c r="K1648" s="21"/>
      <c r="M1648" s="21"/>
    </row>
    <row r="1649" spans="1:13" s="7" customFormat="1" ht="10.199999999999999" x14ac:dyDescent="0.2">
      <c r="A1649" s="42"/>
      <c r="B1649" s="15"/>
      <c r="C1649" s="16"/>
      <c r="D1649" s="17"/>
      <c r="E1649" s="18"/>
      <c r="F1649" s="19"/>
      <c r="G1649" s="20"/>
      <c r="I1649" s="21"/>
      <c r="J1649" s="21"/>
      <c r="K1649" s="21"/>
      <c r="M1649" s="21"/>
    </row>
    <row r="1650" spans="1:13" s="7" customFormat="1" ht="10.199999999999999" x14ac:dyDescent="0.2">
      <c r="A1650" s="42"/>
      <c r="B1650" s="15"/>
      <c r="C1650" s="16"/>
      <c r="D1650" s="17"/>
      <c r="E1650" s="18"/>
      <c r="F1650" s="19"/>
      <c r="G1650" s="20"/>
      <c r="I1650" s="21"/>
      <c r="J1650" s="21"/>
      <c r="K1650" s="21"/>
      <c r="M1650" s="21"/>
    </row>
    <row r="1651" spans="1:13" s="7" customFormat="1" ht="10.199999999999999" x14ac:dyDescent="0.2">
      <c r="A1651" s="42"/>
      <c r="B1651" s="15"/>
      <c r="C1651" s="16"/>
      <c r="D1651" s="17"/>
      <c r="E1651" s="18"/>
      <c r="F1651" s="19"/>
      <c r="G1651" s="20"/>
      <c r="I1651" s="21"/>
      <c r="J1651" s="21"/>
      <c r="K1651" s="21"/>
      <c r="M1651" s="21"/>
    </row>
    <row r="1652" spans="1:13" s="7" customFormat="1" ht="10.199999999999999" x14ac:dyDescent="0.2">
      <c r="A1652" s="42"/>
      <c r="B1652" s="15"/>
      <c r="C1652" s="16"/>
      <c r="D1652" s="17"/>
      <c r="E1652" s="18"/>
      <c r="F1652" s="19"/>
      <c r="G1652" s="20"/>
      <c r="I1652" s="21"/>
      <c r="J1652" s="21"/>
      <c r="K1652" s="21"/>
      <c r="M1652" s="21"/>
    </row>
    <row r="1653" spans="1:13" s="7" customFormat="1" ht="10.199999999999999" x14ac:dyDescent="0.2">
      <c r="A1653" s="42"/>
      <c r="B1653" s="15"/>
      <c r="C1653" s="16"/>
      <c r="D1653" s="17"/>
      <c r="E1653" s="18"/>
      <c r="F1653" s="19"/>
      <c r="G1653" s="20"/>
      <c r="I1653" s="21"/>
      <c r="J1653" s="21"/>
      <c r="K1653" s="21"/>
      <c r="M1653" s="21"/>
    </row>
    <row r="1654" spans="1:13" s="7" customFormat="1" ht="10.199999999999999" x14ac:dyDescent="0.2">
      <c r="A1654" s="42"/>
      <c r="B1654" s="15"/>
      <c r="C1654" s="16"/>
      <c r="D1654" s="17"/>
      <c r="E1654" s="18"/>
      <c r="F1654" s="19"/>
      <c r="G1654" s="20"/>
      <c r="I1654" s="21"/>
      <c r="J1654" s="21"/>
      <c r="K1654" s="21"/>
      <c r="M1654" s="21"/>
    </row>
    <row r="1655" spans="1:13" s="7" customFormat="1" ht="10.199999999999999" x14ac:dyDescent="0.2">
      <c r="A1655" s="42"/>
      <c r="B1655" s="15"/>
      <c r="C1655" s="16"/>
      <c r="D1655" s="17"/>
      <c r="E1655" s="18"/>
      <c r="F1655" s="19"/>
      <c r="G1655" s="20"/>
      <c r="I1655" s="21"/>
      <c r="J1655" s="21"/>
      <c r="K1655" s="21"/>
      <c r="M1655" s="21"/>
    </row>
    <row r="1656" spans="1:13" s="7" customFormat="1" ht="10.199999999999999" x14ac:dyDescent="0.2">
      <c r="A1656" s="42"/>
      <c r="B1656" s="15"/>
      <c r="C1656" s="16"/>
      <c r="D1656" s="17"/>
      <c r="E1656" s="18"/>
      <c r="F1656" s="19"/>
      <c r="G1656" s="20"/>
      <c r="I1656" s="21"/>
      <c r="J1656" s="21"/>
      <c r="K1656" s="21"/>
      <c r="M1656" s="21"/>
    </row>
    <row r="1657" spans="1:13" s="7" customFormat="1" ht="10.199999999999999" x14ac:dyDescent="0.2">
      <c r="A1657" s="42"/>
      <c r="B1657" s="15"/>
      <c r="C1657" s="16"/>
      <c r="D1657" s="17"/>
      <c r="E1657" s="18"/>
      <c r="F1657" s="19"/>
      <c r="G1657" s="20"/>
      <c r="I1657" s="21"/>
      <c r="J1657" s="21"/>
      <c r="K1657" s="21"/>
      <c r="M1657" s="21"/>
    </row>
    <row r="1658" spans="1:13" s="7" customFormat="1" ht="10.199999999999999" x14ac:dyDescent="0.2">
      <c r="A1658" s="42"/>
      <c r="B1658" s="15"/>
      <c r="C1658" s="16"/>
      <c r="D1658" s="17"/>
      <c r="E1658" s="18"/>
      <c r="F1658" s="19"/>
      <c r="G1658" s="20"/>
      <c r="I1658" s="21"/>
      <c r="J1658" s="21"/>
      <c r="K1658" s="21"/>
      <c r="M1658" s="21"/>
    </row>
    <row r="1659" spans="1:13" s="7" customFormat="1" ht="10.199999999999999" x14ac:dyDescent="0.2">
      <c r="A1659" s="42"/>
      <c r="B1659" s="15"/>
      <c r="C1659" s="16"/>
      <c r="D1659" s="17"/>
      <c r="E1659" s="18"/>
      <c r="F1659" s="19"/>
      <c r="G1659" s="20"/>
      <c r="I1659" s="21"/>
      <c r="J1659" s="21"/>
      <c r="K1659" s="21"/>
      <c r="M1659" s="21"/>
    </row>
    <row r="1660" spans="1:13" s="7" customFormat="1" ht="10.199999999999999" x14ac:dyDescent="0.2">
      <c r="A1660" s="42"/>
      <c r="B1660" s="15"/>
      <c r="C1660" s="16"/>
      <c r="D1660" s="17"/>
      <c r="E1660" s="18"/>
      <c r="F1660" s="19"/>
      <c r="G1660" s="20"/>
      <c r="I1660" s="21"/>
      <c r="J1660" s="21"/>
      <c r="K1660" s="21"/>
      <c r="M1660" s="21"/>
    </row>
    <row r="1661" spans="1:13" s="7" customFormat="1" ht="10.199999999999999" x14ac:dyDescent="0.2">
      <c r="A1661" s="42"/>
      <c r="B1661" s="15"/>
      <c r="C1661" s="16"/>
      <c r="D1661" s="17"/>
      <c r="E1661" s="18"/>
      <c r="F1661" s="19"/>
      <c r="G1661" s="20"/>
      <c r="I1661" s="21"/>
      <c r="J1661" s="21"/>
      <c r="K1661" s="21"/>
      <c r="M1661" s="21"/>
    </row>
    <row r="1662" spans="1:13" s="7" customFormat="1" ht="10.199999999999999" x14ac:dyDescent="0.2">
      <c r="A1662" s="42"/>
      <c r="B1662" s="15"/>
      <c r="C1662" s="16"/>
      <c r="D1662" s="17"/>
      <c r="E1662" s="18"/>
      <c r="F1662" s="19"/>
      <c r="G1662" s="20"/>
      <c r="I1662" s="21"/>
      <c r="J1662" s="21"/>
      <c r="K1662" s="21"/>
      <c r="M1662" s="21"/>
    </row>
    <row r="1663" spans="1:13" s="7" customFormat="1" ht="10.199999999999999" x14ac:dyDescent="0.2">
      <c r="A1663" s="42"/>
      <c r="B1663" s="15"/>
      <c r="C1663" s="16"/>
      <c r="D1663" s="17"/>
      <c r="E1663" s="18"/>
      <c r="F1663" s="19"/>
      <c r="G1663" s="20"/>
      <c r="I1663" s="21"/>
      <c r="J1663" s="21"/>
      <c r="K1663" s="21"/>
      <c r="M1663" s="21"/>
    </row>
    <row r="1664" spans="1:13" s="7" customFormat="1" ht="10.199999999999999" x14ac:dyDescent="0.2">
      <c r="A1664" s="42"/>
      <c r="B1664" s="15"/>
      <c r="C1664" s="16"/>
      <c r="D1664" s="17"/>
      <c r="E1664" s="18"/>
      <c r="F1664" s="19"/>
      <c r="G1664" s="20"/>
      <c r="I1664" s="21"/>
      <c r="J1664" s="21"/>
      <c r="K1664" s="21"/>
      <c r="M1664" s="21"/>
    </row>
    <row r="1665" spans="1:13" s="7" customFormat="1" ht="10.199999999999999" x14ac:dyDescent="0.2">
      <c r="A1665" s="42"/>
      <c r="B1665" s="15"/>
      <c r="C1665" s="16"/>
      <c r="D1665" s="17"/>
      <c r="E1665" s="18"/>
      <c r="F1665" s="19"/>
      <c r="G1665" s="20"/>
      <c r="I1665" s="21"/>
      <c r="J1665" s="21"/>
      <c r="K1665" s="21"/>
      <c r="M1665" s="21"/>
    </row>
    <row r="1666" spans="1:13" s="7" customFormat="1" ht="10.199999999999999" x14ac:dyDescent="0.2">
      <c r="A1666" s="42"/>
      <c r="B1666" s="15"/>
      <c r="C1666" s="16"/>
      <c r="D1666" s="17"/>
      <c r="E1666" s="18"/>
      <c r="F1666" s="19"/>
      <c r="G1666" s="20"/>
      <c r="I1666" s="21"/>
      <c r="J1666" s="21"/>
      <c r="K1666" s="21"/>
      <c r="M1666" s="21"/>
    </row>
    <row r="1667" spans="1:13" s="7" customFormat="1" ht="10.199999999999999" x14ac:dyDescent="0.2">
      <c r="A1667" s="42"/>
      <c r="B1667" s="15"/>
      <c r="C1667" s="16"/>
      <c r="D1667" s="17"/>
      <c r="E1667" s="18"/>
      <c r="F1667" s="19"/>
      <c r="G1667" s="20"/>
      <c r="I1667" s="21"/>
      <c r="J1667" s="21"/>
      <c r="K1667" s="21"/>
      <c r="M1667" s="21"/>
    </row>
    <row r="1668" spans="1:13" s="7" customFormat="1" ht="10.199999999999999" x14ac:dyDescent="0.2">
      <c r="A1668" s="42"/>
      <c r="B1668" s="15"/>
      <c r="C1668" s="16"/>
      <c r="D1668" s="17"/>
      <c r="E1668" s="18"/>
      <c r="F1668" s="19"/>
      <c r="G1668" s="20"/>
      <c r="I1668" s="21"/>
      <c r="J1668" s="21"/>
      <c r="K1668" s="21"/>
      <c r="M1668" s="21"/>
    </row>
    <row r="1669" spans="1:13" s="7" customFormat="1" ht="10.199999999999999" x14ac:dyDescent="0.2">
      <c r="A1669" s="42"/>
      <c r="B1669" s="15"/>
      <c r="C1669" s="16"/>
      <c r="D1669" s="17"/>
      <c r="E1669" s="18"/>
      <c r="F1669" s="19"/>
      <c r="G1669" s="20"/>
      <c r="I1669" s="21"/>
      <c r="J1669" s="21"/>
      <c r="K1669" s="21"/>
      <c r="M1669" s="21"/>
    </row>
    <row r="1670" spans="1:13" s="7" customFormat="1" ht="10.199999999999999" x14ac:dyDescent="0.2">
      <c r="A1670" s="42"/>
      <c r="B1670" s="15"/>
      <c r="C1670" s="16"/>
      <c r="D1670" s="17"/>
      <c r="E1670" s="18"/>
      <c r="F1670" s="19"/>
      <c r="G1670" s="20"/>
      <c r="I1670" s="21"/>
      <c r="J1670" s="21"/>
      <c r="K1670" s="21"/>
      <c r="M1670" s="21"/>
    </row>
    <row r="1671" spans="1:13" s="7" customFormat="1" ht="10.199999999999999" x14ac:dyDescent="0.2">
      <c r="A1671" s="42"/>
      <c r="B1671" s="15"/>
      <c r="C1671" s="16"/>
      <c r="D1671" s="17"/>
      <c r="E1671" s="18"/>
      <c r="F1671" s="19"/>
      <c r="G1671" s="20"/>
      <c r="I1671" s="21"/>
      <c r="J1671" s="21"/>
      <c r="K1671" s="21"/>
      <c r="M1671" s="21"/>
    </row>
    <row r="1672" spans="1:13" s="7" customFormat="1" ht="10.199999999999999" x14ac:dyDescent="0.2">
      <c r="A1672" s="42"/>
      <c r="B1672" s="15"/>
      <c r="C1672" s="16"/>
      <c r="D1672" s="17"/>
      <c r="E1672" s="18"/>
      <c r="F1672" s="19"/>
      <c r="G1672" s="20"/>
      <c r="I1672" s="21"/>
      <c r="J1672" s="21"/>
      <c r="K1672" s="21"/>
      <c r="M1672" s="21"/>
    </row>
    <row r="1673" spans="1:13" s="7" customFormat="1" ht="10.199999999999999" x14ac:dyDescent="0.2">
      <c r="A1673" s="42"/>
      <c r="B1673" s="15"/>
      <c r="C1673" s="16"/>
      <c r="D1673" s="17"/>
      <c r="E1673" s="18"/>
      <c r="F1673" s="19"/>
      <c r="G1673" s="20"/>
      <c r="I1673" s="21"/>
      <c r="J1673" s="21"/>
      <c r="K1673" s="21"/>
      <c r="M1673" s="21"/>
    </row>
    <row r="1674" spans="1:13" s="7" customFormat="1" ht="10.199999999999999" x14ac:dyDescent="0.2">
      <c r="A1674" s="42"/>
      <c r="B1674" s="15"/>
      <c r="C1674" s="16"/>
      <c r="D1674" s="17"/>
      <c r="E1674" s="18"/>
      <c r="F1674" s="19"/>
      <c r="G1674" s="20"/>
      <c r="I1674" s="21"/>
      <c r="J1674" s="21"/>
      <c r="K1674" s="21"/>
      <c r="M1674" s="21"/>
    </row>
    <row r="1675" spans="1:13" s="7" customFormat="1" ht="10.199999999999999" x14ac:dyDescent="0.2">
      <c r="A1675" s="42"/>
      <c r="B1675" s="15"/>
      <c r="C1675" s="16"/>
      <c r="D1675" s="17"/>
      <c r="E1675" s="18"/>
      <c r="F1675" s="19"/>
      <c r="G1675" s="20"/>
      <c r="I1675" s="21"/>
      <c r="J1675" s="21"/>
      <c r="K1675" s="21"/>
      <c r="M1675" s="21"/>
    </row>
    <row r="1676" spans="1:13" s="7" customFormat="1" ht="10.199999999999999" x14ac:dyDescent="0.2">
      <c r="A1676" s="42"/>
      <c r="B1676" s="15"/>
      <c r="C1676" s="16"/>
      <c r="D1676" s="17"/>
      <c r="E1676" s="18"/>
      <c r="F1676" s="19"/>
      <c r="G1676" s="20"/>
      <c r="I1676" s="21"/>
      <c r="J1676" s="21"/>
      <c r="K1676" s="21"/>
      <c r="M1676" s="21"/>
    </row>
    <row r="1677" spans="1:13" s="7" customFormat="1" ht="10.199999999999999" x14ac:dyDescent="0.2">
      <c r="A1677" s="42"/>
      <c r="B1677" s="15"/>
      <c r="C1677" s="16"/>
      <c r="D1677" s="17"/>
      <c r="E1677" s="18"/>
      <c r="F1677" s="19"/>
      <c r="G1677" s="20"/>
      <c r="I1677" s="21"/>
      <c r="J1677" s="21"/>
      <c r="K1677" s="21"/>
      <c r="M1677" s="21"/>
    </row>
    <row r="1678" spans="1:13" s="7" customFormat="1" ht="10.199999999999999" x14ac:dyDescent="0.2">
      <c r="A1678" s="42"/>
      <c r="B1678" s="15"/>
      <c r="C1678" s="16"/>
      <c r="D1678" s="17"/>
      <c r="E1678" s="18"/>
      <c r="F1678" s="19"/>
      <c r="G1678" s="20"/>
      <c r="I1678" s="21"/>
      <c r="J1678" s="21"/>
      <c r="K1678" s="21"/>
      <c r="M1678" s="21"/>
    </row>
    <row r="1679" spans="1:13" s="7" customFormat="1" ht="10.199999999999999" x14ac:dyDescent="0.2">
      <c r="A1679" s="42"/>
      <c r="B1679" s="15"/>
      <c r="C1679" s="16"/>
      <c r="D1679" s="17"/>
      <c r="E1679" s="18"/>
      <c r="F1679" s="19"/>
      <c r="G1679" s="20"/>
      <c r="I1679" s="21"/>
      <c r="J1679" s="21"/>
      <c r="K1679" s="21"/>
      <c r="M1679" s="21"/>
    </row>
    <row r="1680" spans="1:13" s="7" customFormat="1" ht="10.199999999999999" x14ac:dyDescent="0.2">
      <c r="A1680" s="42"/>
      <c r="B1680" s="15"/>
      <c r="C1680" s="16"/>
      <c r="D1680" s="17"/>
      <c r="E1680" s="18"/>
      <c r="F1680" s="19"/>
      <c r="G1680" s="20"/>
      <c r="I1680" s="21"/>
      <c r="J1680" s="21"/>
      <c r="K1680" s="21"/>
      <c r="M1680" s="21"/>
    </row>
    <row r="1681" spans="1:13" s="7" customFormat="1" ht="10.199999999999999" x14ac:dyDescent="0.2">
      <c r="A1681" s="42"/>
      <c r="B1681" s="15"/>
      <c r="C1681" s="16"/>
      <c r="D1681" s="17"/>
      <c r="E1681" s="18"/>
      <c r="F1681" s="19"/>
      <c r="G1681" s="20"/>
      <c r="I1681" s="21"/>
      <c r="J1681" s="21"/>
      <c r="K1681" s="21"/>
      <c r="M1681" s="21"/>
    </row>
    <row r="1682" spans="1:13" s="7" customFormat="1" ht="10.199999999999999" x14ac:dyDescent="0.2">
      <c r="A1682" s="42"/>
      <c r="B1682" s="15"/>
      <c r="C1682" s="16"/>
      <c r="D1682" s="17"/>
      <c r="E1682" s="18"/>
      <c r="F1682" s="19"/>
      <c r="G1682" s="20"/>
      <c r="I1682" s="21"/>
      <c r="J1682" s="21"/>
      <c r="K1682" s="21"/>
      <c r="M1682" s="21"/>
    </row>
    <row r="1683" spans="1:13" s="7" customFormat="1" ht="10.199999999999999" x14ac:dyDescent="0.2">
      <c r="A1683" s="42"/>
      <c r="B1683" s="15"/>
      <c r="C1683" s="16"/>
      <c r="D1683" s="17"/>
      <c r="E1683" s="18"/>
      <c r="F1683" s="19"/>
      <c r="G1683" s="20"/>
      <c r="I1683" s="21"/>
      <c r="J1683" s="21"/>
      <c r="K1683" s="21"/>
      <c r="M1683" s="21"/>
    </row>
    <row r="1684" spans="1:13" s="7" customFormat="1" ht="10.199999999999999" x14ac:dyDescent="0.2">
      <c r="A1684" s="42"/>
      <c r="B1684" s="15"/>
      <c r="C1684" s="16"/>
      <c r="D1684" s="17"/>
      <c r="E1684" s="18"/>
      <c r="F1684" s="19"/>
      <c r="G1684" s="20"/>
      <c r="I1684" s="21"/>
      <c r="J1684" s="21"/>
      <c r="K1684" s="21"/>
      <c r="M1684" s="21"/>
    </row>
    <row r="1685" spans="1:13" s="7" customFormat="1" ht="10.199999999999999" x14ac:dyDescent="0.2">
      <c r="A1685" s="42"/>
      <c r="B1685" s="15"/>
      <c r="C1685" s="16"/>
      <c r="D1685" s="17"/>
      <c r="E1685" s="18"/>
      <c r="F1685" s="19"/>
      <c r="G1685" s="20"/>
      <c r="I1685" s="21"/>
      <c r="J1685" s="21"/>
      <c r="K1685" s="21"/>
      <c r="M1685" s="21"/>
    </row>
    <row r="1686" spans="1:13" s="7" customFormat="1" ht="10.199999999999999" x14ac:dyDescent="0.2">
      <c r="A1686" s="42"/>
      <c r="B1686" s="15"/>
      <c r="C1686" s="16"/>
      <c r="D1686" s="17"/>
      <c r="E1686" s="18"/>
      <c r="F1686" s="19"/>
      <c r="G1686" s="20"/>
      <c r="I1686" s="21"/>
      <c r="J1686" s="21"/>
      <c r="K1686" s="21"/>
      <c r="M1686" s="21"/>
    </row>
    <row r="1687" spans="1:13" s="7" customFormat="1" ht="10.199999999999999" x14ac:dyDescent="0.2">
      <c r="A1687" s="42"/>
      <c r="B1687" s="15"/>
      <c r="C1687" s="16"/>
      <c r="D1687" s="17"/>
      <c r="E1687" s="18"/>
      <c r="F1687" s="19"/>
      <c r="G1687" s="20"/>
      <c r="I1687" s="21"/>
      <c r="J1687" s="21"/>
      <c r="K1687" s="21"/>
      <c r="M1687" s="21"/>
    </row>
    <row r="1688" spans="1:13" s="7" customFormat="1" ht="10.199999999999999" x14ac:dyDescent="0.2">
      <c r="A1688" s="42"/>
      <c r="B1688" s="15"/>
      <c r="C1688" s="16"/>
      <c r="D1688" s="17"/>
      <c r="E1688" s="18"/>
      <c r="F1688" s="19"/>
      <c r="G1688" s="20"/>
      <c r="I1688" s="21"/>
      <c r="J1688" s="21"/>
      <c r="K1688" s="21"/>
      <c r="M1688" s="21"/>
    </row>
    <row r="1689" spans="1:13" s="7" customFormat="1" ht="10.199999999999999" x14ac:dyDescent="0.2">
      <c r="A1689" s="42"/>
      <c r="B1689" s="15"/>
      <c r="C1689" s="16"/>
      <c r="D1689" s="17"/>
      <c r="E1689" s="18"/>
      <c r="F1689" s="19"/>
      <c r="G1689" s="20"/>
      <c r="I1689" s="21"/>
      <c r="J1689" s="21"/>
      <c r="K1689" s="21"/>
      <c r="M1689" s="21"/>
    </row>
    <row r="1690" spans="1:13" s="7" customFormat="1" ht="10.199999999999999" x14ac:dyDescent="0.2">
      <c r="A1690" s="42"/>
      <c r="B1690" s="15"/>
      <c r="C1690" s="16"/>
      <c r="D1690" s="17"/>
      <c r="E1690" s="18"/>
      <c r="F1690" s="19"/>
      <c r="G1690" s="20"/>
      <c r="I1690" s="21"/>
      <c r="J1690" s="21"/>
      <c r="K1690" s="21"/>
      <c r="M1690" s="21"/>
    </row>
    <row r="1691" spans="1:13" s="7" customFormat="1" ht="10.199999999999999" x14ac:dyDescent="0.2">
      <c r="A1691" s="42"/>
      <c r="B1691" s="15"/>
      <c r="C1691" s="16"/>
      <c r="D1691" s="17"/>
      <c r="E1691" s="18"/>
      <c r="F1691" s="19"/>
      <c r="G1691" s="20"/>
      <c r="I1691" s="21"/>
      <c r="J1691" s="21"/>
      <c r="K1691" s="21"/>
      <c r="M1691" s="21"/>
    </row>
    <row r="1692" spans="1:13" s="7" customFormat="1" ht="10.199999999999999" x14ac:dyDescent="0.2">
      <c r="A1692" s="42"/>
      <c r="B1692" s="15"/>
      <c r="C1692" s="16"/>
      <c r="D1692" s="17"/>
      <c r="E1692" s="18"/>
      <c r="F1692" s="19"/>
      <c r="G1692" s="20"/>
      <c r="I1692" s="21"/>
      <c r="J1692" s="21"/>
      <c r="K1692" s="21"/>
      <c r="M1692" s="21"/>
    </row>
    <row r="1693" spans="1:13" s="7" customFormat="1" ht="10.199999999999999" x14ac:dyDescent="0.2">
      <c r="A1693" s="42"/>
      <c r="B1693" s="15"/>
      <c r="C1693" s="16"/>
      <c r="D1693" s="17"/>
      <c r="E1693" s="18"/>
      <c r="F1693" s="19"/>
      <c r="G1693" s="20"/>
      <c r="I1693" s="21"/>
      <c r="J1693" s="21"/>
      <c r="K1693" s="21"/>
      <c r="M1693" s="21"/>
    </row>
    <row r="1694" spans="1:13" s="7" customFormat="1" ht="10.199999999999999" x14ac:dyDescent="0.2">
      <c r="A1694" s="42"/>
      <c r="B1694" s="15"/>
      <c r="C1694" s="16"/>
      <c r="D1694" s="17"/>
      <c r="E1694" s="18"/>
      <c r="F1694" s="19"/>
      <c r="G1694" s="20"/>
      <c r="I1694" s="21"/>
      <c r="J1694" s="21"/>
      <c r="K1694" s="21"/>
      <c r="M1694" s="21"/>
    </row>
    <row r="1695" spans="1:13" s="7" customFormat="1" ht="10.199999999999999" x14ac:dyDescent="0.2">
      <c r="A1695" s="42"/>
      <c r="B1695" s="15"/>
      <c r="C1695" s="16"/>
      <c r="D1695" s="17"/>
      <c r="E1695" s="18"/>
      <c r="F1695" s="19"/>
      <c r="G1695" s="20"/>
      <c r="I1695" s="21"/>
      <c r="J1695" s="21"/>
      <c r="K1695" s="21"/>
      <c r="M1695" s="21"/>
    </row>
    <row r="1696" spans="1:13" s="7" customFormat="1" ht="10.199999999999999" x14ac:dyDescent="0.2">
      <c r="A1696" s="42"/>
      <c r="B1696" s="15"/>
      <c r="C1696" s="16"/>
      <c r="D1696" s="17"/>
      <c r="E1696" s="18"/>
      <c r="F1696" s="19"/>
      <c r="G1696" s="20"/>
      <c r="I1696" s="21"/>
      <c r="J1696" s="21"/>
      <c r="K1696" s="21"/>
      <c r="M1696" s="21"/>
    </row>
    <row r="1697" spans="1:13" s="7" customFormat="1" ht="10.199999999999999" x14ac:dyDescent="0.2">
      <c r="A1697" s="42"/>
      <c r="B1697" s="15"/>
      <c r="C1697" s="16"/>
      <c r="D1697" s="17"/>
      <c r="E1697" s="18"/>
      <c r="F1697" s="19"/>
      <c r="G1697" s="20"/>
      <c r="I1697" s="21"/>
      <c r="J1697" s="21"/>
      <c r="K1697" s="21"/>
      <c r="M1697" s="21"/>
    </row>
    <row r="1698" spans="1:13" s="7" customFormat="1" ht="10.199999999999999" x14ac:dyDescent="0.2">
      <c r="A1698" s="42"/>
      <c r="B1698" s="15"/>
      <c r="C1698" s="16"/>
      <c r="D1698" s="17"/>
      <c r="E1698" s="18"/>
      <c r="F1698" s="19"/>
      <c r="G1698" s="20"/>
      <c r="I1698" s="21"/>
      <c r="J1698" s="21"/>
      <c r="K1698" s="21"/>
      <c r="M1698" s="21"/>
    </row>
    <row r="1699" spans="1:13" s="7" customFormat="1" ht="10.199999999999999" x14ac:dyDescent="0.2">
      <c r="A1699" s="42"/>
      <c r="B1699" s="15"/>
      <c r="C1699" s="16"/>
      <c r="D1699" s="17"/>
      <c r="E1699" s="18"/>
      <c r="F1699" s="19"/>
      <c r="G1699" s="20"/>
      <c r="I1699" s="21"/>
      <c r="J1699" s="21"/>
      <c r="K1699" s="21"/>
      <c r="M1699" s="21"/>
    </row>
    <row r="1700" spans="1:13" s="7" customFormat="1" ht="10.199999999999999" x14ac:dyDescent="0.2">
      <c r="A1700" s="42"/>
      <c r="B1700" s="15"/>
      <c r="C1700" s="16"/>
      <c r="D1700" s="17"/>
      <c r="E1700" s="18"/>
      <c r="F1700" s="19"/>
      <c r="G1700" s="20"/>
      <c r="I1700" s="21"/>
      <c r="J1700" s="21"/>
      <c r="K1700" s="21"/>
      <c r="M1700" s="21"/>
    </row>
    <row r="1701" spans="1:13" s="7" customFormat="1" ht="10.199999999999999" x14ac:dyDescent="0.2">
      <c r="A1701" s="42"/>
      <c r="B1701" s="15"/>
      <c r="C1701" s="16"/>
      <c r="D1701" s="17"/>
      <c r="E1701" s="18"/>
      <c r="F1701" s="19"/>
      <c r="G1701" s="20"/>
      <c r="I1701" s="21"/>
      <c r="J1701" s="21"/>
      <c r="K1701" s="21"/>
      <c r="M1701" s="21"/>
    </row>
    <row r="1702" spans="1:13" s="7" customFormat="1" ht="10.199999999999999" x14ac:dyDescent="0.2">
      <c r="A1702" s="42"/>
      <c r="B1702" s="15"/>
      <c r="C1702" s="16"/>
      <c r="D1702" s="17"/>
      <c r="E1702" s="18"/>
      <c r="F1702" s="19"/>
      <c r="G1702" s="20"/>
      <c r="I1702" s="21"/>
      <c r="J1702" s="21"/>
      <c r="K1702" s="21"/>
      <c r="M1702" s="21"/>
    </row>
    <row r="1703" spans="1:13" s="7" customFormat="1" ht="10.199999999999999" x14ac:dyDescent="0.2">
      <c r="A1703" s="42"/>
      <c r="B1703" s="15"/>
      <c r="C1703" s="16"/>
      <c r="D1703" s="17"/>
      <c r="E1703" s="18"/>
      <c r="F1703" s="19"/>
      <c r="G1703" s="20"/>
      <c r="I1703" s="21"/>
      <c r="J1703" s="21"/>
      <c r="K1703" s="21"/>
      <c r="M1703" s="21"/>
    </row>
    <row r="1704" spans="1:13" s="7" customFormat="1" ht="10.199999999999999" x14ac:dyDescent="0.2">
      <c r="A1704" s="42"/>
      <c r="B1704" s="15"/>
      <c r="C1704" s="16"/>
      <c r="D1704" s="17"/>
      <c r="E1704" s="18"/>
      <c r="F1704" s="19"/>
      <c r="G1704" s="20"/>
      <c r="I1704" s="21"/>
      <c r="J1704" s="21"/>
      <c r="K1704" s="21"/>
      <c r="M1704" s="21"/>
    </row>
    <row r="1705" spans="1:13" s="7" customFormat="1" ht="10.199999999999999" x14ac:dyDescent="0.2">
      <c r="A1705" s="42"/>
      <c r="B1705" s="15"/>
      <c r="C1705" s="16"/>
      <c r="D1705" s="17"/>
      <c r="E1705" s="18"/>
      <c r="F1705" s="19"/>
      <c r="G1705" s="20"/>
      <c r="I1705" s="21"/>
      <c r="J1705" s="21"/>
      <c r="K1705" s="21"/>
      <c r="M1705" s="21"/>
    </row>
    <row r="1706" spans="1:13" s="7" customFormat="1" ht="10.199999999999999" x14ac:dyDescent="0.2">
      <c r="A1706" s="42"/>
      <c r="B1706" s="15"/>
      <c r="C1706" s="16"/>
      <c r="D1706" s="17"/>
      <c r="E1706" s="18"/>
      <c r="F1706" s="19"/>
      <c r="G1706" s="20"/>
      <c r="I1706" s="21"/>
      <c r="J1706" s="21"/>
      <c r="K1706" s="21"/>
      <c r="M1706" s="21"/>
    </row>
    <row r="1707" spans="1:13" s="7" customFormat="1" ht="10.199999999999999" x14ac:dyDescent="0.2">
      <c r="A1707" s="42"/>
      <c r="B1707" s="15"/>
      <c r="C1707" s="16"/>
      <c r="D1707" s="17"/>
      <c r="E1707" s="18"/>
      <c r="F1707" s="19"/>
      <c r="G1707" s="20"/>
      <c r="I1707" s="21"/>
      <c r="J1707" s="21"/>
      <c r="K1707" s="21"/>
      <c r="M1707" s="21"/>
    </row>
    <row r="1708" spans="1:13" s="7" customFormat="1" ht="10.199999999999999" x14ac:dyDescent="0.2">
      <c r="A1708" s="42"/>
      <c r="B1708" s="15"/>
      <c r="C1708" s="16"/>
      <c r="D1708" s="17"/>
      <c r="E1708" s="18"/>
      <c r="F1708" s="19"/>
      <c r="G1708" s="20"/>
      <c r="I1708" s="21"/>
      <c r="J1708" s="21"/>
      <c r="K1708" s="21"/>
      <c r="M1708" s="21"/>
    </row>
    <row r="1709" spans="1:13" s="7" customFormat="1" ht="10.199999999999999" x14ac:dyDescent="0.2">
      <c r="A1709" s="42"/>
      <c r="B1709" s="15"/>
      <c r="C1709" s="16"/>
      <c r="D1709" s="17"/>
      <c r="E1709" s="18"/>
      <c r="F1709" s="19"/>
      <c r="G1709" s="20"/>
      <c r="I1709" s="21"/>
      <c r="J1709" s="21"/>
      <c r="K1709" s="21"/>
      <c r="M1709" s="21"/>
    </row>
    <row r="1710" spans="1:13" s="7" customFormat="1" ht="10.199999999999999" x14ac:dyDescent="0.2">
      <c r="A1710" s="42"/>
      <c r="B1710" s="15"/>
      <c r="C1710" s="16"/>
      <c r="D1710" s="17"/>
      <c r="E1710" s="18"/>
      <c r="F1710" s="19"/>
      <c r="G1710" s="20"/>
      <c r="I1710" s="21"/>
      <c r="J1710" s="21"/>
      <c r="K1710" s="21"/>
      <c r="M1710" s="21"/>
    </row>
    <row r="1711" spans="1:13" s="7" customFormat="1" ht="10.199999999999999" x14ac:dyDescent="0.2">
      <c r="A1711" s="42"/>
      <c r="B1711" s="15"/>
      <c r="C1711" s="16"/>
      <c r="D1711" s="17"/>
      <c r="E1711" s="18"/>
      <c r="F1711" s="19"/>
      <c r="G1711" s="20"/>
      <c r="I1711" s="21"/>
      <c r="J1711" s="21"/>
      <c r="K1711" s="21"/>
      <c r="M1711" s="21"/>
    </row>
    <row r="1712" spans="1:13" s="7" customFormat="1" ht="10.199999999999999" x14ac:dyDescent="0.2">
      <c r="A1712" s="42"/>
      <c r="B1712" s="15"/>
      <c r="C1712" s="16"/>
      <c r="D1712" s="17"/>
      <c r="E1712" s="18"/>
      <c r="F1712" s="19"/>
      <c r="G1712" s="20"/>
      <c r="I1712" s="21"/>
      <c r="J1712" s="21"/>
      <c r="K1712" s="21"/>
      <c r="M1712" s="21"/>
    </row>
    <row r="1713" spans="1:13" s="7" customFormat="1" ht="10.199999999999999" x14ac:dyDescent="0.2">
      <c r="A1713" s="42"/>
      <c r="B1713" s="15"/>
      <c r="C1713" s="16"/>
      <c r="D1713" s="17"/>
      <c r="E1713" s="18"/>
      <c r="F1713" s="19"/>
      <c r="G1713" s="20"/>
      <c r="I1713" s="21"/>
      <c r="J1713" s="21"/>
      <c r="K1713" s="21"/>
      <c r="M1713" s="21"/>
    </row>
    <row r="1714" spans="1:13" s="7" customFormat="1" ht="10.199999999999999" x14ac:dyDescent="0.2">
      <c r="A1714" s="42"/>
      <c r="B1714" s="15"/>
      <c r="C1714" s="16"/>
      <c r="D1714" s="17"/>
      <c r="E1714" s="18"/>
      <c r="F1714" s="19"/>
      <c r="G1714" s="20"/>
      <c r="I1714" s="21"/>
      <c r="J1714" s="21"/>
      <c r="K1714" s="21"/>
      <c r="M1714" s="21"/>
    </row>
    <row r="1715" spans="1:13" s="7" customFormat="1" ht="10.199999999999999" x14ac:dyDescent="0.2">
      <c r="A1715" s="42"/>
      <c r="B1715" s="15"/>
      <c r="C1715" s="16"/>
      <c r="D1715" s="17"/>
      <c r="E1715" s="18"/>
      <c r="F1715" s="19"/>
      <c r="G1715" s="20"/>
      <c r="I1715" s="21"/>
      <c r="J1715" s="21"/>
      <c r="K1715" s="21"/>
      <c r="M1715" s="21"/>
    </row>
    <row r="1716" spans="1:13" s="7" customFormat="1" ht="10.199999999999999" x14ac:dyDescent="0.2">
      <c r="A1716" s="42"/>
      <c r="B1716" s="15"/>
      <c r="C1716" s="16"/>
      <c r="D1716" s="17"/>
      <c r="E1716" s="18"/>
      <c r="F1716" s="19"/>
      <c r="G1716" s="20"/>
      <c r="I1716" s="21"/>
      <c r="J1716" s="21"/>
      <c r="K1716" s="21"/>
      <c r="M1716" s="21"/>
    </row>
    <row r="1717" spans="1:13" s="7" customFormat="1" ht="10.199999999999999" x14ac:dyDescent="0.2">
      <c r="A1717" s="42"/>
      <c r="B1717" s="15"/>
      <c r="C1717" s="16"/>
      <c r="D1717" s="17"/>
      <c r="E1717" s="18"/>
      <c r="F1717" s="19"/>
      <c r="G1717" s="20"/>
      <c r="I1717" s="21"/>
      <c r="J1717" s="21"/>
      <c r="K1717" s="21"/>
      <c r="M1717" s="21"/>
    </row>
    <row r="1718" spans="1:13" s="7" customFormat="1" ht="10.199999999999999" x14ac:dyDescent="0.2">
      <c r="A1718" s="42"/>
      <c r="B1718" s="15"/>
      <c r="C1718" s="16"/>
      <c r="D1718" s="17"/>
      <c r="E1718" s="18"/>
      <c r="F1718" s="19"/>
      <c r="G1718" s="20"/>
      <c r="I1718" s="21"/>
      <c r="J1718" s="21"/>
      <c r="K1718" s="21"/>
      <c r="M1718" s="21"/>
    </row>
    <row r="1719" spans="1:13" s="7" customFormat="1" ht="10.199999999999999" x14ac:dyDescent="0.2">
      <c r="A1719" s="42"/>
      <c r="B1719" s="15"/>
      <c r="C1719" s="16"/>
      <c r="D1719" s="17"/>
      <c r="E1719" s="18"/>
      <c r="F1719" s="19"/>
      <c r="G1719" s="20"/>
      <c r="I1719" s="21"/>
      <c r="J1719" s="21"/>
      <c r="K1719" s="21"/>
      <c r="M1719" s="21"/>
    </row>
    <row r="1720" spans="1:13" s="7" customFormat="1" ht="10.199999999999999" x14ac:dyDescent="0.2">
      <c r="A1720" s="42"/>
      <c r="B1720" s="15"/>
      <c r="C1720" s="16"/>
      <c r="D1720" s="17"/>
      <c r="E1720" s="18"/>
      <c r="F1720" s="19"/>
      <c r="G1720" s="20"/>
      <c r="I1720" s="21"/>
      <c r="J1720" s="21"/>
      <c r="K1720" s="21"/>
      <c r="M1720" s="21"/>
    </row>
    <row r="1721" spans="1:13" s="7" customFormat="1" ht="10.199999999999999" x14ac:dyDescent="0.2">
      <c r="A1721" s="42"/>
      <c r="B1721" s="15"/>
      <c r="C1721" s="16"/>
      <c r="D1721" s="17"/>
      <c r="E1721" s="18"/>
      <c r="F1721" s="19"/>
      <c r="G1721" s="20"/>
      <c r="I1721" s="21"/>
      <c r="J1721" s="21"/>
      <c r="K1721" s="21"/>
      <c r="M1721" s="21"/>
    </row>
    <row r="1722" spans="1:13" s="7" customFormat="1" ht="10.199999999999999" x14ac:dyDescent="0.2">
      <c r="A1722" s="42"/>
      <c r="B1722" s="15"/>
      <c r="C1722" s="16"/>
      <c r="D1722" s="17"/>
      <c r="E1722" s="18"/>
      <c r="F1722" s="19"/>
      <c r="G1722" s="20"/>
      <c r="I1722" s="21"/>
      <c r="J1722" s="21"/>
      <c r="K1722" s="21"/>
      <c r="M1722" s="21"/>
    </row>
    <row r="1723" spans="1:13" s="7" customFormat="1" ht="10.199999999999999" x14ac:dyDescent="0.2">
      <c r="A1723" s="42"/>
      <c r="B1723" s="15"/>
      <c r="C1723" s="16"/>
      <c r="D1723" s="17"/>
      <c r="E1723" s="18"/>
      <c r="F1723" s="19"/>
      <c r="G1723" s="20"/>
      <c r="I1723" s="21"/>
      <c r="J1723" s="21"/>
      <c r="K1723" s="21"/>
      <c r="M1723" s="21"/>
    </row>
    <row r="1724" spans="1:13" s="7" customFormat="1" ht="10.199999999999999" x14ac:dyDescent="0.2">
      <c r="A1724" s="42"/>
      <c r="B1724" s="15"/>
      <c r="C1724" s="16"/>
      <c r="D1724" s="17"/>
      <c r="E1724" s="18"/>
      <c r="F1724" s="19"/>
      <c r="G1724" s="20"/>
      <c r="I1724" s="21"/>
      <c r="J1724" s="21"/>
      <c r="K1724" s="21"/>
      <c r="M1724" s="21"/>
    </row>
    <row r="1725" spans="1:13" s="7" customFormat="1" ht="10.199999999999999" x14ac:dyDescent="0.2">
      <c r="A1725" s="42"/>
      <c r="B1725" s="15"/>
      <c r="C1725" s="16"/>
      <c r="D1725" s="17"/>
      <c r="E1725" s="18"/>
      <c r="F1725" s="19"/>
      <c r="G1725" s="20"/>
      <c r="I1725" s="21"/>
      <c r="J1725" s="21"/>
      <c r="K1725" s="21"/>
      <c r="M1725" s="21"/>
    </row>
    <row r="1726" spans="1:13" s="7" customFormat="1" ht="10.199999999999999" x14ac:dyDescent="0.2">
      <c r="A1726" s="42"/>
      <c r="B1726" s="15"/>
      <c r="C1726" s="16"/>
      <c r="D1726" s="17"/>
      <c r="E1726" s="18"/>
      <c r="F1726" s="19"/>
      <c r="G1726" s="20"/>
      <c r="I1726" s="21"/>
      <c r="J1726" s="21"/>
      <c r="K1726" s="21"/>
      <c r="M1726" s="21"/>
    </row>
    <row r="1727" spans="1:13" s="7" customFormat="1" ht="10.199999999999999" x14ac:dyDescent="0.2">
      <c r="A1727" s="42"/>
      <c r="B1727" s="15"/>
      <c r="C1727" s="16"/>
      <c r="D1727" s="17"/>
      <c r="E1727" s="18"/>
      <c r="F1727" s="19"/>
      <c r="G1727" s="20"/>
      <c r="I1727" s="21"/>
      <c r="J1727" s="21"/>
      <c r="K1727" s="21"/>
      <c r="M1727" s="21"/>
    </row>
    <row r="1728" spans="1:13" s="7" customFormat="1" ht="10.199999999999999" x14ac:dyDescent="0.2">
      <c r="A1728" s="42"/>
      <c r="B1728" s="15"/>
      <c r="C1728" s="16"/>
      <c r="D1728" s="17"/>
      <c r="E1728" s="18"/>
      <c r="F1728" s="19"/>
      <c r="G1728" s="20"/>
      <c r="I1728" s="21"/>
      <c r="J1728" s="21"/>
      <c r="K1728" s="21"/>
      <c r="M1728" s="21"/>
    </row>
    <row r="1729" spans="1:13" s="7" customFormat="1" ht="10.199999999999999" x14ac:dyDescent="0.2">
      <c r="A1729" s="42"/>
      <c r="B1729" s="15"/>
      <c r="C1729" s="16"/>
      <c r="D1729" s="17"/>
      <c r="E1729" s="18"/>
      <c r="F1729" s="19"/>
      <c r="G1729" s="20"/>
      <c r="I1729" s="21"/>
      <c r="J1729" s="21"/>
      <c r="K1729" s="21"/>
      <c r="M1729" s="21"/>
    </row>
    <row r="1730" spans="1:13" s="7" customFormat="1" ht="10.199999999999999" x14ac:dyDescent="0.2">
      <c r="A1730" s="42"/>
      <c r="B1730" s="15"/>
      <c r="C1730" s="16"/>
      <c r="D1730" s="17"/>
      <c r="E1730" s="18"/>
      <c r="F1730" s="19"/>
      <c r="G1730" s="20"/>
      <c r="I1730" s="21"/>
      <c r="J1730" s="21"/>
      <c r="K1730" s="21"/>
      <c r="M1730" s="21"/>
    </row>
    <row r="1731" spans="1:13" s="7" customFormat="1" ht="10.199999999999999" x14ac:dyDescent="0.2">
      <c r="A1731" s="42"/>
      <c r="B1731" s="15"/>
      <c r="C1731" s="16"/>
      <c r="D1731" s="17"/>
      <c r="E1731" s="18"/>
      <c r="F1731" s="19"/>
      <c r="G1731" s="20"/>
      <c r="I1731" s="21"/>
      <c r="J1731" s="21"/>
      <c r="K1731" s="21"/>
      <c r="M1731" s="21"/>
    </row>
    <row r="1732" spans="1:13" s="7" customFormat="1" ht="10.199999999999999" x14ac:dyDescent="0.2">
      <c r="A1732" s="42"/>
      <c r="B1732" s="15"/>
      <c r="C1732" s="16"/>
      <c r="D1732" s="17"/>
      <c r="E1732" s="18"/>
      <c r="F1732" s="19"/>
      <c r="G1732" s="20"/>
      <c r="I1732" s="21"/>
      <c r="J1732" s="21"/>
      <c r="K1732" s="21"/>
      <c r="M1732" s="21"/>
    </row>
    <row r="1733" spans="1:13" s="7" customFormat="1" ht="10.199999999999999" x14ac:dyDescent="0.2">
      <c r="A1733" s="42"/>
      <c r="B1733" s="15"/>
      <c r="C1733" s="16"/>
      <c r="D1733" s="17"/>
      <c r="E1733" s="18"/>
      <c r="F1733" s="19"/>
      <c r="G1733" s="20"/>
      <c r="I1733" s="21"/>
      <c r="J1733" s="21"/>
      <c r="K1733" s="21"/>
      <c r="M1733" s="21"/>
    </row>
    <row r="1734" spans="1:13" s="7" customFormat="1" ht="10.199999999999999" x14ac:dyDescent="0.2">
      <c r="A1734" s="42"/>
      <c r="B1734" s="15"/>
      <c r="C1734" s="16"/>
      <c r="D1734" s="17"/>
      <c r="E1734" s="18"/>
      <c r="F1734" s="19"/>
      <c r="G1734" s="20"/>
      <c r="I1734" s="21"/>
      <c r="J1734" s="21"/>
      <c r="K1734" s="21"/>
      <c r="M1734" s="21"/>
    </row>
    <row r="1735" spans="1:13" s="7" customFormat="1" ht="10.199999999999999" x14ac:dyDescent="0.2">
      <c r="A1735" s="42"/>
      <c r="B1735" s="15"/>
      <c r="C1735" s="16"/>
      <c r="D1735" s="17"/>
      <c r="E1735" s="18"/>
      <c r="F1735" s="19"/>
      <c r="G1735" s="20"/>
      <c r="I1735" s="21"/>
      <c r="J1735" s="21"/>
      <c r="K1735" s="21"/>
      <c r="M1735" s="21"/>
    </row>
    <row r="1736" spans="1:13" s="7" customFormat="1" ht="10.199999999999999" x14ac:dyDescent="0.2">
      <c r="A1736" s="42"/>
      <c r="B1736" s="15"/>
      <c r="C1736" s="16"/>
      <c r="D1736" s="17"/>
      <c r="E1736" s="18"/>
      <c r="F1736" s="19"/>
      <c r="G1736" s="20"/>
      <c r="I1736" s="21"/>
      <c r="J1736" s="21"/>
      <c r="K1736" s="21"/>
      <c r="M1736" s="21"/>
    </row>
    <row r="1737" spans="1:13" s="7" customFormat="1" ht="10.199999999999999" x14ac:dyDescent="0.2">
      <c r="A1737" s="42"/>
      <c r="B1737" s="15"/>
      <c r="C1737" s="16"/>
      <c r="D1737" s="17"/>
      <c r="E1737" s="18"/>
      <c r="F1737" s="19"/>
      <c r="G1737" s="20"/>
      <c r="I1737" s="21"/>
      <c r="J1737" s="21"/>
      <c r="K1737" s="21"/>
      <c r="M1737" s="21"/>
    </row>
    <row r="1738" spans="1:13" s="7" customFormat="1" ht="10.199999999999999" x14ac:dyDescent="0.2">
      <c r="A1738" s="42"/>
      <c r="B1738" s="15"/>
      <c r="C1738" s="16"/>
      <c r="D1738" s="17"/>
      <c r="E1738" s="18"/>
      <c r="F1738" s="19"/>
      <c r="G1738" s="20"/>
      <c r="I1738" s="21"/>
      <c r="J1738" s="21"/>
      <c r="K1738" s="21"/>
      <c r="M1738" s="21"/>
    </row>
    <row r="1739" spans="1:13" s="7" customFormat="1" ht="10.199999999999999" x14ac:dyDescent="0.2">
      <c r="A1739" s="42"/>
      <c r="B1739" s="15"/>
      <c r="C1739" s="16"/>
      <c r="D1739" s="17"/>
      <c r="E1739" s="18"/>
      <c r="F1739" s="19"/>
      <c r="G1739" s="20"/>
      <c r="I1739" s="21"/>
      <c r="J1739" s="21"/>
      <c r="K1739" s="21"/>
      <c r="M1739" s="21"/>
    </row>
    <row r="1740" spans="1:13" s="7" customFormat="1" ht="10.199999999999999" x14ac:dyDescent="0.2">
      <c r="A1740" s="42"/>
      <c r="B1740" s="15"/>
      <c r="C1740" s="16"/>
      <c r="D1740" s="17"/>
      <c r="E1740" s="18"/>
      <c r="F1740" s="19"/>
      <c r="G1740" s="20"/>
      <c r="I1740" s="21"/>
      <c r="J1740" s="21"/>
      <c r="K1740" s="21"/>
      <c r="M1740" s="21"/>
    </row>
    <row r="1741" spans="1:13" s="7" customFormat="1" ht="10.199999999999999" x14ac:dyDescent="0.2">
      <c r="A1741" s="42"/>
      <c r="B1741" s="15"/>
      <c r="C1741" s="16"/>
      <c r="D1741" s="17"/>
      <c r="E1741" s="18"/>
      <c r="F1741" s="19"/>
      <c r="G1741" s="20"/>
      <c r="I1741" s="21"/>
      <c r="J1741" s="21"/>
      <c r="K1741" s="21"/>
      <c r="M1741" s="21"/>
    </row>
    <row r="1742" spans="1:13" s="7" customFormat="1" ht="10.199999999999999" x14ac:dyDescent="0.2">
      <c r="A1742" s="42"/>
      <c r="B1742" s="15"/>
      <c r="C1742" s="16"/>
      <c r="D1742" s="17"/>
      <c r="E1742" s="18"/>
      <c r="F1742" s="19"/>
      <c r="G1742" s="20"/>
      <c r="I1742" s="21"/>
      <c r="J1742" s="21"/>
      <c r="K1742" s="21"/>
      <c r="M1742" s="21"/>
    </row>
    <row r="1743" spans="1:13" s="7" customFormat="1" ht="10.199999999999999" x14ac:dyDescent="0.2">
      <c r="A1743" s="42"/>
      <c r="B1743" s="15"/>
      <c r="C1743" s="16"/>
      <c r="D1743" s="17"/>
      <c r="E1743" s="18"/>
      <c r="F1743" s="19"/>
      <c r="G1743" s="20"/>
      <c r="I1743" s="21"/>
      <c r="J1743" s="21"/>
      <c r="K1743" s="21"/>
      <c r="M1743" s="21"/>
    </row>
    <row r="1744" spans="1:13" s="7" customFormat="1" ht="10.199999999999999" x14ac:dyDescent="0.2">
      <c r="A1744" s="42"/>
      <c r="B1744" s="15"/>
      <c r="C1744" s="16"/>
      <c r="D1744" s="17"/>
      <c r="E1744" s="18"/>
      <c r="F1744" s="19"/>
      <c r="G1744" s="20"/>
      <c r="I1744" s="21"/>
      <c r="J1744" s="21"/>
      <c r="K1744" s="21"/>
      <c r="M1744" s="21"/>
    </row>
    <row r="1745" spans="1:13" s="7" customFormat="1" ht="10.199999999999999" x14ac:dyDescent="0.2">
      <c r="A1745" s="42"/>
      <c r="B1745" s="15"/>
      <c r="C1745" s="16"/>
      <c r="D1745" s="17"/>
      <c r="E1745" s="18"/>
      <c r="F1745" s="19"/>
      <c r="G1745" s="20"/>
      <c r="I1745" s="21"/>
      <c r="J1745" s="21"/>
      <c r="K1745" s="21"/>
      <c r="M1745" s="21"/>
    </row>
    <row r="1746" spans="1:13" s="7" customFormat="1" ht="10.199999999999999" x14ac:dyDescent="0.2">
      <c r="A1746" s="42"/>
      <c r="B1746" s="15"/>
      <c r="C1746" s="16"/>
      <c r="D1746" s="17"/>
      <c r="E1746" s="18"/>
      <c r="F1746" s="19"/>
      <c r="G1746" s="20"/>
      <c r="I1746" s="21"/>
      <c r="J1746" s="21"/>
      <c r="K1746" s="21"/>
      <c r="M1746" s="21"/>
    </row>
    <row r="1747" spans="1:13" s="7" customFormat="1" ht="10.199999999999999" x14ac:dyDescent="0.2">
      <c r="A1747" s="42"/>
      <c r="B1747" s="15"/>
      <c r="C1747" s="16"/>
      <c r="D1747" s="17"/>
      <c r="E1747" s="18"/>
      <c r="F1747" s="19"/>
      <c r="G1747" s="20"/>
      <c r="I1747" s="21"/>
      <c r="J1747" s="21"/>
      <c r="K1747" s="21"/>
      <c r="M1747" s="21"/>
    </row>
    <row r="1748" spans="1:13" s="7" customFormat="1" ht="10.199999999999999" x14ac:dyDescent="0.2">
      <c r="A1748" s="42"/>
      <c r="B1748" s="15"/>
      <c r="C1748" s="16"/>
      <c r="D1748" s="17"/>
      <c r="E1748" s="18"/>
      <c r="F1748" s="19"/>
      <c r="G1748" s="20"/>
      <c r="I1748" s="21"/>
      <c r="J1748" s="21"/>
      <c r="K1748" s="21"/>
      <c r="M1748" s="21"/>
    </row>
    <row r="1749" spans="1:13" s="7" customFormat="1" ht="10.199999999999999" x14ac:dyDescent="0.2">
      <c r="A1749" s="42"/>
      <c r="B1749" s="15"/>
      <c r="C1749" s="16"/>
      <c r="D1749" s="17"/>
      <c r="E1749" s="18"/>
      <c r="F1749" s="19"/>
      <c r="G1749" s="20"/>
      <c r="I1749" s="21"/>
      <c r="J1749" s="21"/>
      <c r="K1749" s="21"/>
      <c r="M1749" s="21"/>
    </row>
    <row r="1750" spans="1:13" s="7" customFormat="1" ht="10.199999999999999" x14ac:dyDescent="0.2">
      <c r="A1750" s="42"/>
      <c r="B1750" s="15"/>
      <c r="C1750" s="16"/>
      <c r="D1750" s="17"/>
      <c r="E1750" s="18"/>
      <c r="F1750" s="19"/>
      <c r="G1750" s="20"/>
      <c r="I1750" s="21"/>
      <c r="J1750" s="21"/>
      <c r="K1750" s="21"/>
      <c r="M1750" s="21"/>
    </row>
    <row r="1751" spans="1:13" s="7" customFormat="1" ht="10.199999999999999" x14ac:dyDescent="0.2">
      <c r="A1751" s="42"/>
      <c r="B1751" s="15"/>
      <c r="C1751" s="16"/>
      <c r="D1751" s="17"/>
      <c r="E1751" s="18"/>
      <c r="F1751" s="19"/>
      <c r="G1751" s="20"/>
      <c r="I1751" s="21"/>
      <c r="J1751" s="21"/>
      <c r="K1751" s="21"/>
      <c r="M1751" s="21"/>
    </row>
    <row r="1752" spans="1:13" s="7" customFormat="1" ht="10.199999999999999" x14ac:dyDescent="0.2">
      <c r="A1752" s="42"/>
      <c r="B1752" s="15"/>
      <c r="C1752" s="16"/>
      <c r="D1752" s="17"/>
      <c r="E1752" s="18"/>
      <c r="F1752" s="19"/>
      <c r="G1752" s="20"/>
      <c r="I1752" s="21"/>
      <c r="J1752" s="21"/>
      <c r="K1752" s="21"/>
      <c r="M1752" s="21"/>
    </row>
    <row r="1753" spans="1:13" s="7" customFormat="1" ht="10.199999999999999" x14ac:dyDescent="0.2">
      <c r="A1753" s="42"/>
      <c r="B1753" s="15"/>
      <c r="C1753" s="16"/>
      <c r="D1753" s="17"/>
      <c r="E1753" s="18"/>
      <c r="F1753" s="19"/>
      <c r="G1753" s="20"/>
      <c r="I1753" s="21"/>
      <c r="J1753" s="21"/>
      <c r="K1753" s="21"/>
      <c r="M1753" s="21"/>
    </row>
    <row r="1754" spans="1:13" s="7" customFormat="1" ht="10.199999999999999" x14ac:dyDescent="0.2">
      <c r="A1754" s="42"/>
      <c r="B1754" s="15"/>
      <c r="C1754" s="16"/>
      <c r="D1754" s="17"/>
      <c r="E1754" s="18"/>
      <c r="F1754" s="19"/>
      <c r="G1754" s="20"/>
      <c r="I1754" s="21"/>
      <c r="J1754" s="21"/>
      <c r="K1754" s="21"/>
      <c r="M1754" s="21"/>
    </row>
    <row r="1755" spans="1:13" s="7" customFormat="1" ht="10.199999999999999" x14ac:dyDescent="0.2">
      <c r="A1755" s="42"/>
      <c r="B1755" s="15"/>
      <c r="C1755" s="16"/>
      <c r="D1755" s="17"/>
      <c r="E1755" s="18"/>
      <c r="F1755" s="19"/>
      <c r="G1755" s="20"/>
      <c r="I1755" s="21"/>
      <c r="J1755" s="21"/>
      <c r="K1755" s="21"/>
      <c r="M1755" s="21"/>
    </row>
    <row r="1756" spans="1:13" s="7" customFormat="1" ht="10.199999999999999" x14ac:dyDescent="0.2">
      <c r="A1756" s="42"/>
      <c r="B1756" s="15"/>
      <c r="C1756" s="16"/>
      <c r="D1756" s="17"/>
      <c r="E1756" s="18"/>
      <c r="F1756" s="19"/>
      <c r="G1756" s="20"/>
      <c r="I1756" s="21"/>
      <c r="J1756" s="21"/>
      <c r="K1756" s="21"/>
      <c r="M1756" s="21"/>
    </row>
    <row r="1757" spans="1:13" s="7" customFormat="1" ht="10.199999999999999" x14ac:dyDescent="0.2">
      <c r="A1757" s="42"/>
      <c r="B1757" s="15"/>
      <c r="C1757" s="16"/>
      <c r="D1757" s="17"/>
      <c r="E1757" s="18"/>
      <c r="F1757" s="19"/>
      <c r="G1757" s="20"/>
      <c r="I1757" s="21"/>
      <c r="J1757" s="21"/>
      <c r="K1757" s="21"/>
      <c r="M1757" s="21"/>
    </row>
    <row r="1758" spans="1:13" s="7" customFormat="1" ht="10.199999999999999" x14ac:dyDescent="0.2">
      <c r="A1758" s="42"/>
      <c r="B1758" s="15"/>
      <c r="C1758" s="16"/>
      <c r="D1758" s="17"/>
      <c r="E1758" s="18"/>
      <c r="F1758" s="19"/>
      <c r="G1758" s="20"/>
      <c r="I1758" s="21"/>
      <c r="J1758" s="21"/>
      <c r="K1758" s="21"/>
      <c r="M1758" s="21"/>
    </row>
    <row r="1759" spans="1:13" s="7" customFormat="1" ht="10.199999999999999" x14ac:dyDescent="0.2">
      <c r="A1759" s="42"/>
      <c r="B1759" s="15"/>
      <c r="C1759" s="16"/>
      <c r="D1759" s="17"/>
      <c r="E1759" s="18"/>
      <c r="F1759" s="19"/>
      <c r="G1759" s="20"/>
      <c r="I1759" s="21"/>
      <c r="J1759" s="21"/>
      <c r="K1759" s="21"/>
      <c r="M1759" s="21"/>
    </row>
    <row r="1760" spans="1:13" s="7" customFormat="1" ht="10.199999999999999" x14ac:dyDescent="0.2">
      <c r="A1760" s="42"/>
      <c r="B1760" s="15"/>
      <c r="C1760" s="16"/>
      <c r="D1760" s="17"/>
      <c r="E1760" s="18"/>
      <c r="F1760" s="19"/>
      <c r="G1760" s="20"/>
      <c r="I1760" s="21"/>
      <c r="J1760" s="21"/>
      <c r="K1760" s="21"/>
      <c r="M1760" s="21"/>
    </row>
    <row r="1761" spans="1:13" s="7" customFormat="1" ht="10.199999999999999" x14ac:dyDescent="0.2">
      <c r="A1761" s="42"/>
      <c r="B1761" s="15"/>
      <c r="C1761" s="16"/>
      <c r="D1761" s="17"/>
      <c r="E1761" s="18"/>
      <c r="F1761" s="19"/>
      <c r="G1761" s="20"/>
      <c r="I1761" s="21"/>
      <c r="J1761" s="21"/>
      <c r="K1761" s="21"/>
      <c r="M1761" s="21"/>
    </row>
    <row r="1762" spans="1:13" s="7" customFormat="1" ht="10.199999999999999" x14ac:dyDescent="0.2">
      <c r="A1762" s="42"/>
      <c r="B1762" s="15"/>
      <c r="C1762" s="16"/>
      <c r="D1762" s="17"/>
      <c r="E1762" s="18"/>
      <c r="F1762" s="19"/>
      <c r="G1762" s="20"/>
      <c r="I1762" s="21"/>
      <c r="J1762" s="21"/>
      <c r="K1762" s="21"/>
      <c r="M1762" s="21"/>
    </row>
    <row r="1763" spans="1:13" s="7" customFormat="1" ht="10.199999999999999" x14ac:dyDescent="0.2">
      <c r="A1763" s="42"/>
      <c r="B1763" s="15"/>
      <c r="C1763" s="16"/>
      <c r="D1763" s="17"/>
      <c r="E1763" s="18"/>
      <c r="F1763" s="19"/>
      <c r="G1763" s="20"/>
      <c r="I1763" s="21"/>
      <c r="J1763" s="21"/>
      <c r="K1763" s="21"/>
      <c r="M1763" s="21"/>
    </row>
    <row r="1764" spans="1:13" s="7" customFormat="1" ht="10.199999999999999" x14ac:dyDescent="0.2">
      <c r="A1764" s="42"/>
      <c r="B1764" s="15"/>
      <c r="C1764" s="16"/>
      <c r="D1764" s="17"/>
      <c r="E1764" s="18"/>
      <c r="F1764" s="19"/>
      <c r="G1764" s="20"/>
      <c r="I1764" s="21"/>
      <c r="J1764" s="21"/>
      <c r="K1764" s="21"/>
      <c r="M1764" s="21"/>
    </row>
    <row r="1765" spans="1:13" s="7" customFormat="1" ht="10.199999999999999" x14ac:dyDescent="0.2">
      <c r="A1765" s="42"/>
      <c r="B1765" s="15"/>
      <c r="C1765" s="16"/>
      <c r="D1765" s="17"/>
      <c r="E1765" s="18"/>
      <c r="F1765" s="19"/>
      <c r="G1765" s="20"/>
      <c r="I1765" s="21"/>
      <c r="J1765" s="21"/>
      <c r="K1765" s="21"/>
      <c r="M1765" s="21"/>
    </row>
    <row r="1766" spans="1:13" s="7" customFormat="1" ht="10.199999999999999" x14ac:dyDescent="0.2">
      <c r="A1766" s="42"/>
      <c r="B1766" s="15"/>
      <c r="C1766" s="16"/>
      <c r="D1766" s="17"/>
      <c r="E1766" s="18"/>
      <c r="F1766" s="19"/>
      <c r="G1766" s="20"/>
      <c r="I1766" s="21"/>
      <c r="J1766" s="21"/>
      <c r="K1766" s="21"/>
      <c r="M1766" s="21"/>
    </row>
    <row r="1767" spans="1:13" s="7" customFormat="1" ht="10.199999999999999" x14ac:dyDescent="0.2">
      <c r="A1767" s="42"/>
      <c r="B1767" s="15"/>
      <c r="C1767" s="16"/>
      <c r="D1767" s="17"/>
      <c r="E1767" s="18"/>
      <c r="F1767" s="19"/>
      <c r="G1767" s="20"/>
      <c r="I1767" s="21"/>
      <c r="J1767" s="21"/>
      <c r="K1767" s="21"/>
      <c r="M1767" s="21"/>
    </row>
    <row r="1768" spans="1:13" s="7" customFormat="1" ht="10.199999999999999" x14ac:dyDescent="0.2">
      <c r="A1768" s="42"/>
      <c r="B1768" s="15"/>
      <c r="C1768" s="16"/>
      <c r="D1768" s="17"/>
      <c r="E1768" s="18"/>
      <c r="F1768" s="19"/>
      <c r="G1768" s="20"/>
      <c r="I1768" s="21"/>
      <c r="J1768" s="21"/>
      <c r="K1768" s="21"/>
      <c r="M1768" s="21"/>
    </row>
    <row r="1769" spans="1:13" s="7" customFormat="1" ht="10.199999999999999" x14ac:dyDescent="0.2">
      <c r="A1769" s="42"/>
      <c r="B1769" s="15"/>
      <c r="C1769" s="16"/>
      <c r="D1769" s="17"/>
      <c r="E1769" s="18"/>
      <c r="F1769" s="19"/>
      <c r="G1769" s="20"/>
      <c r="I1769" s="21"/>
      <c r="J1769" s="21"/>
      <c r="K1769" s="21"/>
      <c r="M1769" s="21"/>
    </row>
    <row r="1770" spans="1:13" s="7" customFormat="1" ht="10.199999999999999" x14ac:dyDescent="0.2">
      <c r="A1770" s="42"/>
      <c r="B1770" s="15"/>
      <c r="C1770" s="16"/>
      <c r="D1770" s="17"/>
      <c r="E1770" s="18"/>
      <c r="F1770" s="19"/>
      <c r="G1770" s="20"/>
      <c r="I1770" s="21"/>
      <c r="J1770" s="21"/>
      <c r="K1770" s="21"/>
      <c r="M1770" s="21"/>
    </row>
    <row r="1771" spans="1:13" s="7" customFormat="1" ht="10.199999999999999" x14ac:dyDescent="0.2">
      <c r="A1771" s="42"/>
      <c r="B1771" s="15"/>
      <c r="C1771" s="16"/>
      <c r="D1771" s="17"/>
      <c r="E1771" s="18"/>
      <c r="F1771" s="19"/>
      <c r="G1771" s="20"/>
      <c r="I1771" s="21"/>
      <c r="J1771" s="21"/>
      <c r="K1771" s="21"/>
      <c r="M1771" s="21"/>
    </row>
    <row r="1772" spans="1:13" s="7" customFormat="1" ht="10.199999999999999" x14ac:dyDescent="0.2">
      <c r="A1772" s="42"/>
      <c r="B1772" s="15"/>
      <c r="C1772" s="16"/>
      <c r="D1772" s="17"/>
      <c r="E1772" s="18"/>
      <c r="F1772" s="19"/>
      <c r="G1772" s="20"/>
      <c r="I1772" s="21"/>
      <c r="J1772" s="21"/>
      <c r="K1772" s="21"/>
      <c r="M1772" s="21"/>
    </row>
    <row r="1773" spans="1:13" s="7" customFormat="1" ht="10.199999999999999" x14ac:dyDescent="0.2">
      <c r="A1773" s="42"/>
      <c r="B1773" s="15"/>
      <c r="C1773" s="16"/>
      <c r="D1773" s="17"/>
      <c r="E1773" s="18"/>
      <c r="F1773" s="19"/>
      <c r="G1773" s="20"/>
      <c r="I1773" s="21"/>
      <c r="J1773" s="21"/>
      <c r="K1773" s="21"/>
      <c r="M1773" s="21"/>
    </row>
    <row r="1774" spans="1:13" s="7" customFormat="1" ht="10.199999999999999" x14ac:dyDescent="0.2">
      <c r="A1774" s="42"/>
      <c r="B1774" s="15"/>
      <c r="C1774" s="16"/>
      <c r="D1774" s="17"/>
      <c r="E1774" s="18"/>
      <c r="F1774" s="19"/>
      <c r="G1774" s="20"/>
      <c r="I1774" s="21"/>
      <c r="J1774" s="21"/>
      <c r="K1774" s="21"/>
      <c r="M1774" s="21"/>
    </row>
    <row r="1775" spans="1:13" s="7" customFormat="1" ht="10.199999999999999" x14ac:dyDescent="0.2">
      <c r="A1775" s="42"/>
      <c r="B1775" s="15"/>
      <c r="C1775" s="16"/>
      <c r="D1775" s="17"/>
      <c r="E1775" s="18"/>
      <c r="F1775" s="19"/>
      <c r="G1775" s="20"/>
      <c r="I1775" s="21"/>
      <c r="J1775" s="21"/>
      <c r="K1775" s="21"/>
      <c r="M1775" s="21"/>
    </row>
    <row r="1776" spans="1:13" s="7" customFormat="1" ht="10.199999999999999" x14ac:dyDescent="0.2">
      <c r="A1776" s="42"/>
      <c r="B1776" s="15"/>
      <c r="C1776" s="16"/>
      <c r="D1776" s="17"/>
      <c r="E1776" s="18"/>
      <c r="F1776" s="19"/>
      <c r="G1776" s="20"/>
      <c r="I1776" s="21"/>
      <c r="J1776" s="21"/>
      <c r="K1776" s="21"/>
      <c r="M1776" s="21"/>
    </row>
    <row r="1777" spans="1:13" s="7" customFormat="1" ht="10.199999999999999" x14ac:dyDescent="0.2">
      <c r="A1777" s="42"/>
      <c r="B1777" s="15"/>
      <c r="C1777" s="16"/>
      <c r="D1777" s="17"/>
      <c r="E1777" s="18"/>
      <c r="F1777" s="19"/>
      <c r="G1777" s="20"/>
      <c r="I1777" s="21"/>
      <c r="J1777" s="21"/>
      <c r="K1777" s="21"/>
      <c r="M1777" s="21"/>
    </row>
    <row r="1778" spans="1:13" s="7" customFormat="1" ht="10.199999999999999" x14ac:dyDescent="0.2">
      <c r="A1778" s="42"/>
      <c r="B1778" s="15"/>
      <c r="C1778" s="16"/>
      <c r="D1778" s="17"/>
      <c r="E1778" s="18"/>
      <c r="F1778" s="19"/>
      <c r="G1778" s="20"/>
      <c r="I1778" s="21"/>
      <c r="J1778" s="21"/>
      <c r="K1778" s="21"/>
      <c r="M1778" s="21"/>
    </row>
    <row r="1779" spans="1:13" s="7" customFormat="1" ht="10.199999999999999" x14ac:dyDescent="0.2">
      <c r="A1779" s="42"/>
      <c r="B1779" s="15"/>
      <c r="C1779" s="16"/>
      <c r="D1779" s="17"/>
      <c r="E1779" s="18"/>
      <c r="F1779" s="19"/>
      <c r="G1779" s="20"/>
      <c r="I1779" s="21"/>
      <c r="J1779" s="21"/>
      <c r="K1779" s="21"/>
      <c r="M1779" s="21"/>
    </row>
    <row r="1780" spans="1:13" s="7" customFormat="1" ht="10.199999999999999" x14ac:dyDescent="0.2">
      <c r="A1780" s="42"/>
      <c r="B1780" s="15"/>
      <c r="C1780" s="16"/>
      <c r="D1780" s="17"/>
      <c r="E1780" s="18"/>
      <c r="F1780" s="19"/>
      <c r="G1780" s="20"/>
      <c r="I1780" s="21"/>
      <c r="J1780" s="21"/>
      <c r="K1780" s="21"/>
      <c r="M1780" s="21"/>
    </row>
    <row r="1781" spans="1:13" s="7" customFormat="1" ht="10.199999999999999" x14ac:dyDescent="0.2">
      <c r="A1781" s="42"/>
      <c r="B1781" s="15"/>
      <c r="C1781" s="16"/>
      <c r="D1781" s="17"/>
      <c r="E1781" s="18"/>
      <c r="F1781" s="19"/>
      <c r="G1781" s="20"/>
      <c r="I1781" s="21"/>
      <c r="J1781" s="21"/>
      <c r="K1781" s="21"/>
      <c r="M1781" s="21"/>
    </row>
    <row r="1782" spans="1:13" s="7" customFormat="1" ht="10.199999999999999" x14ac:dyDescent="0.2">
      <c r="A1782" s="42"/>
      <c r="B1782" s="15"/>
      <c r="C1782" s="16"/>
      <c r="D1782" s="17"/>
      <c r="E1782" s="18"/>
      <c r="F1782" s="19"/>
      <c r="G1782" s="20"/>
      <c r="I1782" s="21"/>
      <c r="J1782" s="21"/>
      <c r="K1782" s="21"/>
      <c r="M1782" s="21"/>
    </row>
    <row r="1783" spans="1:13" s="7" customFormat="1" ht="10.199999999999999" x14ac:dyDescent="0.2">
      <c r="A1783" s="42"/>
      <c r="B1783" s="15"/>
      <c r="C1783" s="16"/>
      <c r="D1783" s="17"/>
      <c r="E1783" s="18"/>
      <c r="F1783" s="19"/>
      <c r="G1783" s="20"/>
      <c r="I1783" s="21"/>
      <c r="J1783" s="21"/>
      <c r="K1783" s="21"/>
      <c r="M1783" s="21"/>
    </row>
    <row r="1784" spans="1:13" s="7" customFormat="1" ht="10.199999999999999" x14ac:dyDescent="0.2">
      <c r="A1784" s="42"/>
      <c r="B1784" s="15"/>
      <c r="C1784" s="16"/>
      <c r="D1784" s="17"/>
      <c r="E1784" s="18"/>
      <c r="F1784" s="19"/>
      <c r="G1784" s="20"/>
      <c r="I1784" s="21"/>
      <c r="J1784" s="21"/>
      <c r="K1784" s="21"/>
      <c r="M1784" s="21"/>
    </row>
    <row r="1785" spans="1:13" s="7" customFormat="1" ht="10.199999999999999" x14ac:dyDescent="0.2">
      <c r="A1785" s="42"/>
      <c r="B1785" s="15"/>
      <c r="C1785" s="16"/>
      <c r="D1785" s="17"/>
      <c r="E1785" s="18"/>
      <c r="F1785" s="19"/>
      <c r="G1785" s="20"/>
      <c r="I1785" s="21"/>
      <c r="J1785" s="21"/>
      <c r="K1785" s="21"/>
      <c r="M1785" s="21"/>
    </row>
    <row r="1786" spans="1:13" s="7" customFormat="1" ht="10.199999999999999" x14ac:dyDescent="0.2">
      <c r="A1786" s="42"/>
      <c r="B1786" s="15"/>
      <c r="C1786" s="16"/>
      <c r="D1786" s="17"/>
      <c r="E1786" s="18"/>
      <c r="F1786" s="19"/>
      <c r="G1786" s="20"/>
      <c r="I1786" s="21"/>
      <c r="J1786" s="21"/>
      <c r="K1786" s="21"/>
      <c r="M1786" s="21"/>
    </row>
    <row r="1787" spans="1:13" s="7" customFormat="1" ht="10.199999999999999" x14ac:dyDescent="0.2">
      <c r="A1787" s="42"/>
      <c r="B1787" s="15"/>
      <c r="C1787" s="16"/>
      <c r="D1787" s="17"/>
      <c r="E1787" s="18"/>
      <c r="F1787" s="19"/>
      <c r="G1787" s="20"/>
      <c r="I1787" s="21"/>
      <c r="J1787" s="21"/>
      <c r="K1787" s="21"/>
      <c r="M1787" s="21"/>
    </row>
    <row r="1788" spans="1:13" s="7" customFormat="1" ht="10.199999999999999" x14ac:dyDescent="0.2">
      <c r="A1788" s="42"/>
      <c r="B1788" s="15"/>
      <c r="C1788" s="16"/>
      <c r="D1788" s="17"/>
      <c r="E1788" s="18"/>
      <c r="F1788" s="19"/>
      <c r="G1788" s="20"/>
      <c r="I1788" s="21"/>
      <c r="J1788" s="21"/>
      <c r="K1788" s="21"/>
      <c r="M1788" s="21"/>
    </row>
    <row r="1789" spans="1:13" s="7" customFormat="1" ht="10.199999999999999" x14ac:dyDescent="0.2">
      <c r="A1789" s="42"/>
      <c r="B1789" s="15"/>
      <c r="C1789" s="16"/>
      <c r="D1789" s="17"/>
      <c r="E1789" s="18"/>
      <c r="F1789" s="19"/>
      <c r="G1789" s="20"/>
      <c r="I1789" s="21"/>
      <c r="J1789" s="21"/>
      <c r="K1789" s="21"/>
      <c r="M1789" s="21"/>
    </row>
    <row r="1790" spans="1:13" s="7" customFormat="1" ht="10.199999999999999" x14ac:dyDescent="0.2">
      <c r="A1790" s="42"/>
      <c r="B1790" s="15"/>
      <c r="C1790" s="16"/>
      <c r="D1790" s="17"/>
      <c r="E1790" s="18"/>
      <c r="F1790" s="19"/>
      <c r="G1790" s="20"/>
      <c r="I1790" s="21"/>
      <c r="J1790" s="21"/>
      <c r="K1790" s="21"/>
      <c r="M1790" s="21"/>
    </row>
    <row r="1791" spans="1:13" s="7" customFormat="1" ht="10.199999999999999" x14ac:dyDescent="0.2">
      <c r="A1791" s="42"/>
      <c r="B1791" s="15"/>
      <c r="C1791" s="16"/>
      <c r="D1791" s="17"/>
      <c r="E1791" s="18"/>
      <c r="F1791" s="19"/>
      <c r="G1791" s="20"/>
      <c r="I1791" s="21"/>
      <c r="J1791" s="21"/>
      <c r="K1791" s="21"/>
      <c r="M1791" s="21"/>
    </row>
    <row r="1792" spans="1:13" s="7" customFormat="1" ht="10.199999999999999" x14ac:dyDescent="0.2">
      <c r="A1792" s="42"/>
      <c r="B1792" s="15"/>
      <c r="C1792" s="16"/>
      <c r="D1792" s="17"/>
      <c r="E1792" s="18"/>
      <c r="F1792" s="19"/>
      <c r="G1792" s="20"/>
      <c r="I1792" s="21"/>
      <c r="J1792" s="21"/>
      <c r="K1792" s="21"/>
      <c r="M1792" s="21"/>
    </row>
    <row r="1793" spans="1:13" s="7" customFormat="1" ht="10.199999999999999" x14ac:dyDescent="0.2">
      <c r="A1793" s="42"/>
      <c r="B1793" s="15"/>
      <c r="C1793" s="16"/>
      <c r="D1793" s="17"/>
      <c r="E1793" s="18"/>
      <c r="F1793" s="19"/>
      <c r="G1793" s="20"/>
      <c r="I1793" s="21"/>
      <c r="J1793" s="21"/>
      <c r="K1793" s="21"/>
      <c r="M1793" s="21"/>
    </row>
    <row r="1794" spans="1:13" s="7" customFormat="1" ht="10.199999999999999" x14ac:dyDescent="0.2">
      <c r="A1794" s="42"/>
      <c r="B1794" s="15"/>
      <c r="C1794" s="16"/>
      <c r="D1794" s="17"/>
      <c r="E1794" s="18"/>
      <c r="F1794" s="19"/>
      <c r="G1794" s="20"/>
      <c r="I1794" s="21"/>
      <c r="J1794" s="21"/>
      <c r="K1794" s="21"/>
      <c r="M1794" s="21"/>
    </row>
    <row r="1795" spans="1:13" s="7" customFormat="1" ht="10.199999999999999" x14ac:dyDescent="0.2">
      <c r="A1795" s="42"/>
      <c r="B1795" s="15"/>
      <c r="C1795" s="16"/>
      <c r="D1795" s="17"/>
      <c r="E1795" s="18"/>
      <c r="F1795" s="19"/>
      <c r="G1795" s="20"/>
      <c r="I1795" s="21"/>
      <c r="J1795" s="21"/>
      <c r="K1795" s="21"/>
      <c r="M1795" s="21"/>
    </row>
    <row r="1796" spans="1:13" s="7" customFormat="1" ht="10.199999999999999" x14ac:dyDescent="0.2">
      <c r="A1796" s="42"/>
      <c r="B1796" s="15"/>
      <c r="C1796" s="16"/>
      <c r="D1796" s="17"/>
      <c r="E1796" s="18"/>
      <c r="F1796" s="19"/>
      <c r="G1796" s="20"/>
      <c r="I1796" s="21"/>
      <c r="J1796" s="21"/>
      <c r="K1796" s="21"/>
      <c r="M1796" s="21"/>
    </row>
    <row r="1797" spans="1:13" s="7" customFormat="1" ht="10.199999999999999" x14ac:dyDescent="0.2">
      <c r="A1797" s="42"/>
      <c r="B1797" s="15"/>
      <c r="C1797" s="16"/>
      <c r="D1797" s="17"/>
      <c r="E1797" s="18"/>
      <c r="F1797" s="19"/>
      <c r="G1797" s="20"/>
      <c r="I1797" s="21"/>
      <c r="J1797" s="21"/>
      <c r="K1797" s="21"/>
      <c r="M1797" s="21"/>
    </row>
    <row r="1798" spans="1:13" s="7" customFormat="1" ht="10.199999999999999" x14ac:dyDescent="0.2">
      <c r="A1798" s="42"/>
      <c r="B1798" s="15"/>
      <c r="C1798" s="16"/>
      <c r="D1798" s="17"/>
      <c r="E1798" s="18"/>
      <c r="F1798" s="19"/>
      <c r="G1798" s="20"/>
      <c r="I1798" s="21"/>
      <c r="J1798" s="21"/>
      <c r="K1798" s="21"/>
      <c r="M1798" s="21"/>
    </row>
    <row r="1799" spans="1:13" s="7" customFormat="1" ht="10.199999999999999" x14ac:dyDescent="0.2">
      <c r="A1799" s="42"/>
      <c r="B1799" s="15"/>
      <c r="C1799" s="16"/>
      <c r="D1799" s="17"/>
      <c r="E1799" s="18"/>
      <c r="F1799" s="19"/>
      <c r="G1799" s="20"/>
      <c r="I1799" s="21"/>
      <c r="J1799" s="21"/>
      <c r="K1799" s="21"/>
      <c r="M1799" s="21"/>
    </row>
    <row r="1800" spans="1:13" s="7" customFormat="1" ht="10.199999999999999" x14ac:dyDescent="0.2">
      <c r="A1800" s="42"/>
      <c r="B1800" s="15"/>
      <c r="C1800" s="16"/>
      <c r="D1800" s="17"/>
      <c r="E1800" s="18"/>
      <c r="F1800" s="19"/>
      <c r="G1800" s="20"/>
      <c r="I1800" s="21"/>
      <c r="J1800" s="21"/>
      <c r="K1800" s="21"/>
      <c r="M1800" s="21"/>
    </row>
    <row r="1801" spans="1:13" s="7" customFormat="1" ht="10.199999999999999" x14ac:dyDescent="0.2">
      <c r="A1801" s="42"/>
      <c r="B1801" s="15"/>
      <c r="C1801" s="16"/>
      <c r="D1801" s="17"/>
      <c r="E1801" s="18"/>
      <c r="F1801" s="19"/>
      <c r="G1801" s="20"/>
      <c r="I1801" s="21"/>
      <c r="J1801" s="21"/>
      <c r="K1801" s="21"/>
      <c r="M1801" s="21"/>
    </row>
    <row r="1802" spans="1:13" s="7" customFormat="1" ht="10.199999999999999" x14ac:dyDescent="0.2">
      <c r="A1802" s="42"/>
      <c r="B1802" s="15"/>
      <c r="C1802" s="16"/>
      <c r="D1802" s="17"/>
      <c r="E1802" s="18"/>
      <c r="F1802" s="19"/>
      <c r="G1802" s="20"/>
      <c r="I1802" s="21"/>
      <c r="J1802" s="21"/>
      <c r="K1802" s="21"/>
      <c r="M1802" s="21"/>
    </row>
    <row r="1803" spans="1:13" s="7" customFormat="1" ht="10.199999999999999" x14ac:dyDescent="0.2">
      <c r="A1803" s="42"/>
      <c r="B1803" s="15"/>
      <c r="C1803" s="16"/>
      <c r="D1803" s="17"/>
      <c r="E1803" s="18"/>
      <c r="F1803" s="19"/>
      <c r="G1803" s="20"/>
      <c r="I1803" s="21"/>
      <c r="J1803" s="21"/>
      <c r="K1803" s="21"/>
      <c r="M1803" s="21"/>
    </row>
    <row r="1804" spans="1:13" s="7" customFormat="1" ht="10.199999999999999" x14ac:dyDescent="0.2">
      <c r="A1804" s="42"/>
      <c r="B1804" s="15"/>
      <c r="C1804" s="16"/>
      <c r="D1804" s="17"/>
      <c r="E1804" s="18"/>
      <c r="F1804" s="19"/>
      <c r="G1804" s="20"/>
      <c r="I1804" s="21"/>
      <c r="J1804" s="21"/>
      <c r="K1804" s="21"/>
      <c r="M1804" s="21"/>
    </row>
    <row r="1805" spans="1:13" s="7" customFormat="1" ht="10.199999999999999" x14ac:dyDescent="0.2">
      <c r="A1805" s="42"/>
      <c r="B1805" s="15"/>
      <c r="C1805" s="16"/>
      <c r="D1805" s="17"/>
      <c r="E1805" s="18"/>
      <c r="F1805" s="19"/>
      <c r="G1805" s="20"/>
      <c r="I1805" s="21"/>
      <c r="J1805" s="21"/>
      <c r="K1805" s="21"/>
      <c r="M1805" s="21"/>
    </row>
    <row r="1806" spans="1:13" s="7" customFormat="1" ht="10.199999999999999" x14ac:dyDescent="0.2">
      <c r="A1806" s="42"/>
      <c r="B1806" s="15"/>
      <c r="C1806" s="16"/>
      <c r="D1806" s="17"/>
      <c r="E1806" s="18"/>
      <c r="F1806" s="19"/>
      <c r="G1806" s="20"/>
      <c r="I1806" s="21"/>
      <c r="J1806" s="21"/>
      <c r="K1806" s="21"/>
      <c r="M1806" s="21"/>
    </row>
    <row r="1807" spans="1:13" s="7" customFormat="1" ht="10.199999999999999" x14ac:dyDescent="0.2">
      <c r="A1807" s="42"/>
      <c r="B1807" s="15"/>
      <c r="C1807" s="16"/>
      <c r="D1807" s="17"/>
      <c r="E1807" s="18"/>
      <c r="F1807" s="19"/>
      <c r="G1807" s="20"/>
      <c r="I1807" s="21"/>
      <c r="J1807" s="21"/>
      <c r="K1807" s="21"/>
      <c r="M1807" s="21"/>
    </row>
    <row r="1808" spans="1:13" s="7" customFormat="1" ht="10.199999999999999" x14ac:dyDescent="0.2">
      <c r="A1808" s="42"/>
      <c r="B1808" s="15"/>
      <c r="C1808" s="16"/>
      <c r="D1808" s="17"/>
      <c r="E1808" s="18"/>
      <c r="F1808" s="19"/>
      <c r="G1808" s="20"/>
      <c r="I1808" s="21"/>
      <c r="J1808" s="21"/>
      <c r="K1808" s="21"/>
      <c r="M1808" s="21"/>
    </row>
    <row r="1809" spans="1:13" s="7" customFormat="1" ht="10.199999999999999" x14ac:dyDescent="0.2">
      <c r="A1809" s="42"/>
      <c r="B1809" s="15"/>
      <c r="C1809" s="16"/>
      <c r="D1809" s="17"/>
      <c r="E1809" s="18"/>
      <c r="F1809" s="19"/>
      <c r="G1809" s="20"/>
      <c r="I1809" s="21"/>
      <c r="J1809" s="21"/>
      <c r="K1809" s="21"/>
      <c r="M1809" s="21"/>
    </row>
    <row r="1810" spans="1:13" s="7" customFormat="1" ht="10.199999999999999" x14ac:dyDescent="0.2">
      <c r="A1810" s="42"/>
      <c r="B1810" s="15"/>
      <c r="C1810" s="16"/>
      <c r="D1810" s="17"/>
      <c r="E1810" s="18"/>
      <c r="F1810" s="19"/>
      <c r="G1810" s="20"/>
      <c r="I1810" s="21"/>
      <c r="J1810" s="21"/>
      <c r="K1810" s="21"/>
      <c r="M1810" s="21"/>
    </row>
    <row r="1811" spans="1:13" s="7" customFormat="1" ht="10.199999999999999" x14ac:dyDescent="0.2">
      <c r="A1811" s="42"/>
      <c r="B1811" s="15"/>
      <c r="C1811" s="16"/>
      <c r="D1811" s="17"/>
      <c r="E1811" s="18"/>
      <c r="F1811" s="19"/>
      <c r="G1811" s="20"/>
      <c r="I1811" s="21"/>
      <c r="J1811" s="21"/>
      <c r="K1811" s="21"/>
      <c r="M1811" s="21"/>
    </row>
    <row r="1812" spans="1:13" s="7" customFormat="1" ht="10.199999999999999" x14ac:dyDescent="0.2">
      <c r="A1812" s="42"/>
      <c r="B1812" s="15"/>
      <c r="C1812" s="16"/>
      <c r="D1812" s="17"/>
      <c r="E1812" s="18"/>
      <c r="F1812" s="19"/>
      <c r="G1812" s="20"/>
      <c r="I1812" s="21"/>
      <c r="J1812" s="21"/>
      <c r="K1812" s="21"/>
      <c r="M1812" s="21"/>
    </row>
    <row r="1813" spans="1:13" s="7" customFormat="1" ht="10.199999999999999" x14ac:dyDescent="0.2">
      <c r="A1813" s="42"/>
      <c r="B1813" s="15"/>
      <c r="C1813" s="16"/>
      <c r="D1813" s="17"/>
      <c r="E1813" s="18"/>
      <c r="F1813" s="19"/>
      <c r="G1813" s="20"/>
      <c r="I1813" s="21"/>
      <c r="J1813" s="21"/>
      <c r="K1813" s="21"/>
      <c r="M1813" s="21"/>
    </row>
    <row r="1814" spans="1:13" s="7" customFormat="1" ht="10.199999999999999" x14ac:dyDescent="0.2">
      <c r="A1814" s="42"/>
      <c r="B1814" s="15"/>
      <c r="C1814" s="16"/>
      <c r="D1814" s="17"/>
      <c r="E1814" s="18"/>
      <c r="F1814" s="19"/>
      <c r="G1814" s="20"/>
      <c r="I1814" s="21"/>
      <c r="J1814" s="21"/>
      <c r="K1814" s="21"/>
      <c r="M1814" s="21"/>
    </row>
    <row r="1815" spans="1:13" s="7" customFormat="1" ht="10.199999999999999" x14ac:dyDescent="0.2">
      <c r="A1815" s="42"/>
      <c r="B1815" s="15"/>
      <c r="C1815" s="16"/>
      <c r="D1815" s="17"/>
      <c r="E1815" s="18"/>
      <c r="F1815" s="19"/>
      <c r="G1815" s="20"/>
      <c r="I1815" s="21"/>
      <c r="J1815" s="21"/>
      <c r="K1815" s="21"/>
      <c r="M1815" s="21"/>
    </row>
    <row r="1816" spans="1:13" s="7" customFormat="1" ht="10.199999999999999" x14ac:dyDescent="0.2">
      <c r="A1816" s="42"/>
      <c r="B1816" s="15"/>
      <c r="C1816" s="16"/>
      <c r="D1816" s="17"/>
      <c r="E1816" s="18"/>
      <c r="F1816" s="19"/>
      <c r="G1816" s="20"/>
      <c r="I1816" s="21"/>
      <c r="J1816" s="21"/>
      <c r="K1816" s="21"/>
      <c r="M1816" s="21"/>
    </row>
    <row r="1817" spans="1:13" s="7" customFormat="1" ht="10.199999999999999" x14ac:dyDescent="0.2">
      <c r="A1817" s="42"/>
      <c r="B1817" s="15"/>
      <c r="C1817" s="16"/>
      <c r="D1817" s="17"/>
      <c r="E1817" s="18"/>
      <c r="F1817" s="19"/>
      <c r="G1817" s="20"/>
      <c r="I1817" s="21"/>
      <c r="J1817" s="21"/>
      <c r="K1817" s="21"/>
      <c r="M1817" s="21"/>
    </row>
    <row r="1818" spans="1:13" s="7" customFormat="1" ht="10.199999999999999" x14ac:dyDescent="0.2">
      <c r="A1818" s="42"/>
      <c r="B1818" s="15"/>
      <c r="C1818" s="16"/>
      <c r="D1818" s="17"/>
      <c r="E1818" s="18"/>
      <c r="F1818" s="19"/>
      <c r="G1818" s="20"/>
      <c r="I1818" s="21"/>
      <c r="J1818" s="21"/>
      <c r="K1818" s="21"/>
      <c r="M1818" s="21"/>
    </row>
    <row r="1819" spans="1:13" s="7" customFormat="1" ht="10.199999999999999" x14ac:dyDescent="0.2">
      <c r="A1819" s="42"/>
      <c r="B1819" s="15"/>
      <c r="C1819" s="16"/>
      <c r="D1819" s="17"/>
      <c r="E1819" s="18"/>
      <c r="F1819" s="19"/>
      <c r="G1819" s="20"/>
      <c r="I1819" s="21"/>
      <c r="J1819" s="21"/>
      <c r="K1819" s="21"/>
      <c r="M1819" s="21"/>
    </row>
    <row r="1820" spans="1:13" s="7" customFormat="1" ht="10.199999999999999" x14ac:dyDescent="0.2">
      <c r="A1820" s="42"/>
      <c r="B1820" s="15"/>
      <c r="C1820" s="16"/>
      <c r="D1820" s="17"/>
      <c r="E1820" s="18"/>
      <c r="F1820" s="19"/>
      <c r="G1820" s="20"/>
      <c r="I1820" s="21"/>
      <c r="J1820" s="21"/>
      <c r="K1820" s="21"/>
      <c r="M1820" s="21"/>
    </row>
    <row r="1821" spans="1:13" s="7" customFormat="1" ht="10.199999999999999" x14ac:dyDescent="0.2">
      <c r="A1821" s="42"/>
      <c r="B1821" s="15"/>
      <c r="C1821" s="16"/>
      <c r="D1821" s="17"/>
      <c r="E1821" s="18"/>
      <c r="F1821" s="19"/>
      <c r="G1821" s="20"/>
      <c r="I1821" s="21"/>
      <c r="J1821" s="21"/>
      <c r="K1821" s="21"/>
      <c r="M1821" s="21"/>
    </row>
    <row r="1822" spans="1:13" s="7" customFormat="1" ht="10.199999999999999" x14ac:dyDescent="0.2">
      <c r="A1822" s="42"/>
      <c r="B1822" s="15"/>
      <c r="C1822" s="16"/>
      <c r="D1822" s="17"/>
      <c r="E1822" s="18"/>
      <c r="F1822" s="19"/>
      <c r="G1822" s="20"/>
      <c r="I1822" s="21"/>
      <c r="J1822" s="21"/>
      <c r="K1822" s="21"/>
      <c r="M1822" s="21"/>
    </row>
    <row r="1823" spans="1:13" s="7" customFormat="1" ht="10.199999999999999" x14ac:dyDescent="0.2">
      <c r="A1823" s="42"/>
      <c r="B1823" s="15"/>
      <c r="C1823" s="16"/>
      <c r="D1823" s="17"/>
      <c r="E1823" s="18"/>
      <c r="F1823" s="19"/>
      <c r="G1823" s="20"/>
      <c r="I1823" s="21"/>
      <c r="J1823" s="21"/>
      <c r="K1823" s="21"/>
      <c r="M1823" s="21"/>
    </row>
    <row r="1824" spans="1:13" s="7" customFormat="1" ht="10.199999999999999" x14ac:dyDescent="0.2">
      <c r="A1824" s="42"/>
      <c r="B1824" s="15"/>
      <c r="C1824" s="16"/>
      <c r="D1824" s="17"/>
      <c r="E1824" s="18"/>
      <c r="F1824" s="19"/>
      <c r="G1824" s="20"/>
      <c r="I1824" s="21"/>
      <c r="J1824" s="21"/>
      <c r="K1824" s="21"/>
      <c r="M1824" s="21"/>
    </row>
    <row r="1825" spans="1:13" s="7" customFormat="1" ht="10.199999999999999" x14ac:dyDescent="0.2">
      <c r="A1825" s="42"/>
      <c r="B1825" s="15"/>
      <c r="C1825" s="16"/>
      <c r="D1825" s="17"/>
      <c r="E1825" s="18"/>
      <c r="F1825" s="19"/>
      <c r="G1825" s="20"/>
      <c r="I1825" s="21"/>
      <c r="J1825" s="21"/>
      <c r="K1825" s="21"/>
      <c r="M1825" s="21"/>
    </row>
    <row r="1826" spans="1:13" s="7" customFormat="1" ht="10.199999999999999" x14ac:dyDescent="0.2">
      <c r="A1826" s="42"/>
      <c r="B1826" s="15"/>
      <c r="C1826" s="16"/>
      <c r="D1826" s="17"/>
      <c r="E1826" s="18"/>
      <c r="F1826" s="19"/>
      <c r="G1826" s="20"/>
      <c r="I1826" s="21"/>
      <c r="J1826" s="21"/>
      <c r="K1826" s="21"/>
      <c r="M1826" s="21"/>
    </row>
    <row r="1827" spans="1:13" s="7" customFormat="1" ht="10.199999999999999" x14ac:dyDescent="0.2">
      <c r="A1827" s="42"/>
      <c r="B1827" s="15"/>
      <c r="C1827" s="16"/>
      <c r="D1827" s="17"/>
      <c r="E1827" s="18"/>
      <c r="F1827" s="19"/>
      <c r="G1827" s="20"/>
      <c r="I1827" s="21"/>
      <c r="J1827" s="21"/>
      <c r="K1827" s="21"/>
      <c r="M1827" s="21"/>
    </row>
    <row r="1828" spans="1:13" s="7" customFormat="1" ht="10.199999999999999" x14ac:dyDescent="0.2">
      <c r="A1828" s="42"/>
      <c r="B1828" s="15"/>
      <c r="C1828" s="16"/>
      <c r="D1828" s="17"/>
      <c r="E1828" s="18"/>
      <c r="F1828" s="19"/>
      <c r="G1828" s="20"/>
      <c r="I1828" s="21"/>
      <c r="J1828" s="21"/>
      <c r="K1828" s="21"/>
      <c r="M1828" s="21"/>
    </row>
    <row r="1829" spans="1:13" s="7" customFormat="1" ht="10.199999999999999" x14ac:dyDescent="0.2">
      <c r="A1829" s="42"/>
      <c r="B1829" s="15"/>
      <c r="C1829" s="16"/>
      <c r="D1829" s="17"/>
      <c r="E1829" s="18"/>
      <c r="F1829" s="19"/>
      <c r="G1829" s="20"/>
      <c r="I1829" s="21"/>
      <c r="J1829" s="21"/>
      <c r="K1829" s="21"/>
      <c r="M1829" s="21"/>
    </row>
    <row r="1830" spans="1:13" s="7" customFormat="1" ht="10.199999999999999" x14ac:dyDescent="0.2">
      <c r="A1830" s="42"/>
      <c r="B1830" s="15"/>
      <c r="C1830" s="16"/>
      <c r="D1830" s="17"/>
      <c r="E1830" s="18"/>
      <c r="F1830" s="19"/>
      <c r="G1830" s="20"/>
      <c r="I1830" s="21"/>
      <c r="J1830" s="21"/>
      <c r="K1830" s="21"/>
      <c r="M1830" s="21"/>
    </row>
    <row r="1831" spans="1:13" s="7" customFormat="1" ht="10.199999999999999" x14ac:dyDescent="0.2">
      <c r="A1831" s="42"/>
      <c r="B1831" s="15"/>
      <c r="C1831" s="16"/>
      <c r="D1831" s="17"/>
      <c r="E1831" s="18"/>
      <c r="F1831" s="19"/>
      <c r="G1831" s="20"/>
      <c r="I1831" s="21"/>
      <c r="J1831" s="21"/>
      <c r="K1831" s="21"/>
      <c r="M1831" s="21"/>
    </row>
    <row r="1832" spans="1:13" s="7" customFormat="1" ht="10.199999999999999" x14ac:dyDescent="0.2">
      <c r="A1832" s="42"/>
      <c r="B1832" s="15"/>
      <c r="C1832" s="16"/>
      <c r="D1832" s="17"/>
      <c r="E1832" s="18"/>
      <c r="F1832" s="19"/>
      <c r="G1832" s="20"/>
      <c r="I1832" s="21"/>
      <c r="J1832" s="21"/>
      <c r="K1832" s="21"/>
      <c r="M1832" s="21"/>
    </row>
    <row r="1833" spans="1:13" s="7" customFormat="1" ht="10.199999999999999" x14ac:dyDescent="0.2">
      <c r="A1833" s="42"/>
      <c r="B1833" s="15"/>
      <c r="C1833" s="16"/>
      <c r="D1833" s="17"/>
      <c r="E1833" s="18"/>
      <c r="F1833" s="19"/>
      <c r="G1833" s="20"/>
      <c r="I1833" s="21"/>
      <c r="J1833" s="21"/>
      <c r="K1833" s="21"/>
      <c r="M1833" s="21"/>
    </row>
    <row r="1834" spans="1:13" s="7" customFormat="1" ht="10.199999999999999" x14ac:dyDescent="0.2">
      <c r="A1834" s="42"/>
      <c r="B1834" s="15"/>
      <c r="C1834" s="16"/>
      <c r="D1834" s="17"/>
      <c r="E1834" s="18"/>
      <c r="F1834" s="19"/>
      <c r="G1834" s="20"/>
      <c r="I1834" s="21"/>
      <c r="J1834" s="21"/>
      <c r="K1834" s="21"/>
      <c r="M1834" s="21"/>
    </row>
    <row r="1835" spans="1:13" s="7" customFormat="1" ht="10.199999999999999" x14ac:dyDescent="0.2">
      <c r="A1835" s="42"/>
      <c r="B1835" s="15"/>
      <c r="C1835" s="16"/>
      <c r="D1835" s="17"/>
      <c r="E1835" s="18"/>
      <c r="F1835" s="19"/>
      <c r="G1835" s="20"/>
      <c r="I1835" s="21"/>
      <c r="J1835" s="21"/>
      <c r="K1835" s="21"/>
      <c r="M1835" s="21"/>
    </row>
    <row r="1836" spans="1:13" s="7" customFormat="1" ht="10.199999999999999" x14ac:dyDescent="0.2">
      <c r="A1836" s="42"/>
      <c r="B1836" s="15"/>
      <c r="C1836" s="16"/>
      <c r="D1836" s="17"/>
      <c r="E1836" s="18"/>
      <c r="F1836" s="19"/>
      <c r="G1836" s="20"/>
      <c r="I1836" s="21"/>
      <c r="J1836" s="21"/>
      <c r="K1836" s="21"/>
      <c r="M1836" s="21"/>
    </row>
    <row r="1837" spans="1:13" s="7" customFormat="1" ht="10.199999999999999" x14ac:dyDescent="0.2">
      <c r="A1837" s="42"/>
      <c r="B1837" s="15"/>
      <c r="C1837" s="16"/>
      <c r="D1837" s="17"/>
      <c r="E1837" s="18"/>
      <c r="F1837" s="19"/>
      <c r="G1837" s="20"/>
      <c r="I1837" s="21"/>
      <c r="J1837" s="21"/>
      <c r="K1837" s="21"/>
      <c r="M1837" s="21"/>
    </row>
    <row r="1838" spans="1:13" s="7" customFormat="1" ht="10.199999999999999" x14ac:dyDescent="0.2">
      <c r="A1838" s="42"/>
      <c r="B1838" s="15"/>
      <c r="C1838" s="16"/>
      <c r="D1838" s="17"/>
      <c r="E1838" s="18"/>
      <c r="F1838" s="19"/>
      <c r="G1838" s="20"/>
      <c r="I1838" s="21"/>
      <c r="J1838" s="21"/>
      <c r="K1838" s="21"/>
      <c r="M1838" s="21"/>
    </row>
    <row r="1839" spans="1:13" s="7" customFormat="1" ht="10.199999999999999" x14ac:dyDescent="0.2">
      <c r="A1839" s="42"/>
      <c r="B1839" s="15"/>
      <c r="C1839" s="16"/>
      <c r="D1839" s="17"/>
      <c r="E1839" s="18"/>
      <c r="F1839" s="19"/>
      <c r="G1839" s="20"/>
      <c r="I1839" s="21"/>
      <c r="J1839" s="21"/>
      <c r="K1839" s="21"/>
      <c r="M1839" s="21"/>
    </row>
    <row r="1840" spans="1:13" s="7" customFormat="1" ht="10.199999999999999" x14ac:dyDescent="0.2">
      <c r="A1840" s="42"/>
      <c r="B1840" s="15"/>
      <c r="C1840" s="16"/>
      <c r="D1840" s="17"/>
      <c r="E1840" s="18"/>
      <c r="F1840" s="19"/>
      <c r="G1840" s="20"/>
      <c r="I1840" s="21"/>
      <c r="J1840" s="21"/>
      <c r="K1840" s="21"/>
      <c r="M1840" s="21"/>
    </row>
    <row r="1841" spans="1:13" s="7" customFormat="1" ht="10.199999999999999" x14ac:dyDescent="0.2">
      <c r="A1841" s="42"/>
      <c r="B1841" s="15"/>
      <c r="C1841" s="16"/>
      <c r="D1841" s="17"/>
      <c r="E1841" s="18"/>
      <c r="F1841" s="19"/>
      <c r="G1841" s="20"/>
      <c r="I1841" s="21"/>
      <c r="J1841" s="21"/>
      <c r="K1841" s="21"/>
      <c r="M1841" s="21"/>
    </row>
    <row r="1842" spans="1:13" s="7" customFormat="1" ht="10.199999999999999" x14ac:dyDescent="0.2">
      <c r="A1842" s="42"/>
      <c r="B1842" s="15"/>
      <c r="C1842" s="16"/>
      <c r="D1842" s="17"/>
      <c r="E1842" s="18"/>
      <c r="F1842" s="19"/>
      <c r="G1842" s="20"/>
      <c r="I1842" s="21"/>
      <c r="J1842" s="21"/>
      <c r="K1842" s="21"/>
      <c r="M1842" s="21"/>
    </row>
    <row r="1843" spans="1:13" s="7" customFormat="1" ht="10.199999999999999" x14ac:dyDescent="0.2">
      <c r="A1843" s="42"/>
      <c r="B1843" s="15"/>
      <c r="C1843" s="16"/>
      <c r="D1843" s="17"/>
      <c r="E1843" s="18"/>
      <c r="F1843" s="19"/>
      <c r="G1843" s="20"/>
      <c r="I1843" s="21"/>
      <c r="J1843" s="21"/>
      <c r="K1843" s="21"/>
      <c r="M1843" s="21"/>
    </row>
    <row r="1844" spans="1:13" s="7" customFormat="1" ht="10.199999999999999" x14ac:dyDescent="0.2">
      <c r="A1844" s="42"/>
      <c r="B1844" s="15"/>
      <c r="C1844" s="16"/>
      <c r="D1844" s="17"/>
      <c r="E1844" s="18"/>
      <c r="F1844" s="19"/>
      <c r="G1844" s="20"/>
      <c r="I1844" s="21"/>
      <c r="J1844" s="21"/>
      <c r="K1844" s="21"/>
      <c r="M1844" s="21"/>
    </row>
    <row r="1845" spans="1:13" s="7" customFormat="1" ht="10.199999999999999" x14ac:dyDescent="0.2">
      <c r="A1845" s="42"/>
      <c r="B1845" s="15"/>
      <c r="C1845" s="16"/>
      <c r="D1845" s="17"/>
      <c r="E1845" s="18"/>
      <c r="F1845" s="19"/>
      <c r="G1845" s="20"/>
      <c r="I1845" s="21"/>
      <c r="J1845" s="21"/>
      <c r="K1845" s="21"/>
      <c r="M1845" s="21"/>
    </row>
    <row r="1846" spans="1:13" s="7" customFormat="1" ht="10.199999999999999" x14ac:dyDescent="0.2">
      <c r="A1846" s="42"/>
      <c r="B1846" s="15"/>
      <c r="C1846" s="16"/>
      <c r="D1846" s="17"/>
      <c r="E1846" s="18"/>
      <c r="F1846" s="19"/>
      <c r="G1846" s="20"/>
      <c r="I1846" s="21"/>
      <c r="J1846" s="21"/>
      <c r="K1846" s="21"/>
      <c r="M1846" s="21"/>
    </row>
    <row r="1847" spans="1:13" s="7" customFormat="1" ht="10.199999999999999" x14ac:dyDescent="0.2">
      <c r="A1847" s="42"/>
      <c r="B1847" s="15"/>
      <c r="C1847" s="16"/>
      <c r="D1847" s="17"/>
      <c r="E1847" s="18"/>
      <c r="F1847" s="19"/>
      <c r="G1847" s="20"/>
      <c r="I1847" s="21"/>
      <c r="J1847" s="21"/>
      <c r="K1847" s="21"/>
      <c r="M1847" s="21"/>
    </row>
    <row r="1848" spans="1:13" s="7" customFormat="1" ht="10.199999999999999" x14ac:dyDescent="0.2">
      <c r="A1848" s="42"/>
      <c r="B1848" s="15"/>
      <c r="C1848" s="16"/>
      <c r="D1848" s="17"/>
      <c r="E1848" s="18"/>
      <c r="F1848" s="19"/>
      <c r="G1848" s="20"/>
      <c r="I1848" s="21"/>
      <c r="J1848" s="21"/>
      <c r="K1848" s="21"/>
      <c r="M1848" s="21"/>
    </row>
    <row r="1849" spans="1:13" s="7" customFormat="1" ht="10.199999999999999" x14ac:dyDescent="0.2">
      <c r="A1849" s="42"/>
      <c r="B1849" s="15"/>
      <c r="C1849" s="16"/>
      <c r="D1849" s="17"/>
      <c r="E1849" s="18"/>
      <c r="F1849" s="19"/>
      <c r="G1849" s="20"/>
      <c r="I1849" s="21"/>
      <c r="J1849" s="21"/>
      <c r="K1849" s="21"/>
      <c r="M1849" s="21"/>
    </row>
    <row r="1850" spans="1:13" s="7" customFormat="1" ht="10.199999999999999" x14ac:dyDescent="0.2">
      <c r="A1850" s="42"/>
      <c r="B1850" s="15"/>
      <c r="C1850" s="16"/>
      <c r="D1850" s="17"/>
      <c r="E1850" s="18"/>
      <c r="F1850" s="19"/>
      <c r="G1850" s="20"/>
      <c r="I1850" s="21"/>
      <c r="J1850" s="21"/>
      <c r="K1850" s="21"/>
      <c r="M1850" s="21"/>
    </row>
    <row r="1851" spans="1:13" s="7" customFormat="1" ht="10.199999999999999" x14ac:dyDescent="0.2">
      <c r="A1851" s="42"/>
      <c r="B1851" s="15"/>
      <c r="C1851" s="16"/>
      <c r="D1851" s="17"/>
      <c r="E1851" s="18"/>
      <c r="F1851" s="19"/>
      <c r="G1851" s="20"/>
      <c r="I1851" s="21"/>
      <c r="J1851" s="21"/>
      <c r="K1851" s="21"/>
      <c r="M1851" s="21"/>
    </row>
    <row r="1852" spans="1:13" s="7" customFormat="1" ht="10.199999999999999" x14ac:dyDescent="0.2">
      <c r="A1852" s="42"/>
      <c r="B1852" s="15"/>
      <c r="C1852" s="16"/>
      <c r="D1852" s="17"/>
      <c r="E1852" s="18"/>
      <c r="F1852" s="19"/>
      <c r="G1852" s="20"/>
      <c r="I1852" s="21"/>
      <c r="J1852" s="21"/>
      <c r="K1852" s="21"/>
      <c r="M1852" s="21"/>
    </row>
    <row r="1853" spans="1:13" s="7" customFormat="1" ht="10.199999999999999" x14ac:dyDescent="0.2">
      <c r="A1853" s="42"/>
      <c r="B1853" s="15"/>
      <c r="C1853" s="16"/>
      <c r="D1853" s="17"/>
      <c r="E1853" s="18"/>
      <c r="F1853" s="19"/>
      <c r="G1853" s="20"/>
      <c r="I1853" s="21"/>
      <c r="J1853" s="21"/>
      <c r="K1853" s="21"/>
      <c r="M1853" s="21"/>
    </row>
    <row r="1854" spans="1:13" s="7" customFormat="1" ht="10.199999999999999" x14ac:dyDescent="0.2">
      <c r="A1854" s="42"/>
      <c r="B1854" s="15"/>
      <c r="C1854" s="16"/>
      <c r="D1854" s="17"/>
      <c r="E1854" s="18"/>
      <c r="F1854" s="19"/>
      <c r="G1854" s="20"/>
      <c r="I1854" s="21"/>
      <c r="J1854" s="21"/>
      <c r="K1854" s="21"/>
      <c r="M1854" s="21"/>
    </row>
    <row r="1855" spans="1:13" s="7" customFormat="1" ht="10.199999999999999" x14ac:dyDescent="0.2">
      <c r="A1855" s="42"/>
      <c r="B1855" s="15"/>
      <c r="C1855" s="16"/>
      <c r="D1855" s="17"/>
      <c r="E1855" s="18"/>
      <c r="F1855" s="19"/>
      <c r="G1855" s="20"/>
      <c r="I1855" s="21"/>
      <c r="J1855" s="21"/>
      <c r="K1855" s="21"/>
      <c r="M1855" s="21"/>
    </row>
    <row r="1856" spans="1:13" s="7" customFormat="1" ht="10.199999999999999" x14ac:dyDescent="0.2">
      <c r="A1856" s="42"/>
      <c r="B1856" s="15"/>
      <c r="C1856" s="16"/>
      <c r="D1856" s="17"/>
      <c r="E1856" s="18"/>
      <c r="F1856" s="19"/>
      <c r="G1856" s="20"/>
      <c r="I1856" s="21"/>
      <c r="J1856" s="21"/>
      <c r="K1856" s="21"/>
      <c r="M1856" s="21"/>
    </row>
    <row r="1857" spans="1:13" s="7" customFormat="1" ht="10.199999999999999" x14ac:dyDescent="0.2">
      <c r="A1857" s="42"/>
      <c r="B1857" s="15"/>
      <c r="C1857" s="16"/>
      <c r="D1857" s="17"/>
      <c r="E1857" s="18"/>
      <c r="F1857" s="19"/>
      <c r="G1857" s="20"/>
      <c r="I1857" s="21"/>
      <c r="J1857" s="21"/>
      <c r="K1857" s="21"/>
      <c r="M1857" s="21"/>
    </row>
    <row r="1858" spans="1:13" s="7" customFormat="1" ht="10.199999999999999" x14ac:dyDescent="0.2">
      <c r="A1858" s="42"/>
      <c r="B1858" s="15"/>
      <c r="C1858" s="16"/>
      <c r="D1858" s="17"/>
      <c r="E1858" s="18"/>
      <c r="F1858" s="19"/>
      <c r="G1858" s="20"/>
      <c r="I1858" s="21"/>
      <c r="J1858" s="21"/>
      <c r="K1858" s="21"/>
      <c r="M1858" s="21"/>
    </row>
    <row r="1859" spans="1:13" s="7" customFormat="1" ht="10.199999999999999" x14ac:dyDescent="0.2">
      <c r="A1859" s="42"/>
      <c r="B1859" s="15"/>
      <c r="C1859" s="16"/>
      <c r="D1859" s="17"/>
      <c r="E1859" s="18"/>
      <c r="F1859" s="19"/>
      <c r="G1859" s="20"/>
      <c r="I1859" s="21"/>
      <c r="J1859" s="21"/>
      <c r="K1859" s="21"/>
      <c r="M1859" s="21"/>
    </row>
    <row r="1860" spans="1:13" s="7" customFormat="1" ht="10.199999999999999" x14ac:dyDescent="0.2">
      <c r="A1860" s="42"/>
      <c r="B1860" s="15"/>
      <c r="C1860" s="16"/>
      <c r="D1860" s="17"/>
      <c r="E1860" s="18"/>
      <c r="F1860" s="19"/>
      <c r="G1860" s="20"/>
      <c r="I1860" s="21"/>
      <c r="J1860" s="21"/>
      <c r="K1860" s="21"/>
      <c r="M1860" s="21"/>
    </row>
    <row r="1861" spans="1:13" s="7" customFormat="1" ht="10.199999999999999" x14ac:dyDescent="0.2">
      <c r="A1861" s="42"/>
      <c r="B1861" s="15"/>
      <c r="C1861" s="16"/>
      <c r="D1861" s="17"/>
      <c r="E1861" s="18"/>
      <c r="F1861" s="19"/>
      <c r="G1861" s="20"/>
      <c r="I1861" s="21"/>
      <c r="J1861" s="21"/>
      <c r="K1861" s="21"/>
      <c r="M1861" s="21"/>
    </row>
    <row r="1862" spans="1:13" s="7" customFormat="1" ht="10.199999999999999" x14ac:dyDescent="0.2">
      <c r="A1862" s="42"/>
      <c r="B1862" s="15"/>
      <c r="C1862" s="16"/>
      <c r="D1862" s="17"/>
      <c r="E1862" s="18"/>
      <c r="F1862" s="19"/>
      <c r="G1862" s="20"/>
      <c r="I1862" s="21"/>
      <c r="J1862" s="21"/>
      <c r="K1862" s="21"/>
      <c r="M1862" s="21"/>
    </row>
    <row r="1863" spans="1:13" s="7" customFormat="1" ht="10.199999999999999" x14ac:dyDescent="0.2">
      <c r="A1863" s="42"/>
      <c r="B1863" s="15"/>
      <c r="C1863" s="16"/>
      <c r="D1863" s="17"/>
      <c r="E1863" s="18"/>
      <c r="F1863" s="19"/>
      <c r="G1863" s="20"/>
      <c r="I1863" s="21"/>
      <c r="J1863" s="21"/>
      <c r="K1863" s="21"/>
      <c r="M1863" s="21"/>
    </row>
    <row r="1864" spans="1:13" s="7" customFormat="1" ht="10.199999999999999" x14ac:dyDescent="0.2">
      <c r="A1864" s="42"/>
      <c r="B1864" s="15"/>
      <c r="C1864" s="16"/>
      <c r="D1864" s="17"/>
      <c r="E1864" s="18"/>
      <c r="F1864" s="19"/>
      <c r="G1864" s="20"/>
      <c r="I1864" s="21"/>
      <c r="J1864" s="21"/>
      <c r="K1864" s="21"/>
      <c r="M1864" s="21"/>
    </row>
    <row r="1865" spans="1:13" s="7" customFormat="1" ht="10.199999999999999" x14ac:dyDescent="0.2">
      <c r="A1865" s="42"/>
      <c r="B1865" s="15"/>
      <c r="C1865" s="16"/>
      <c r="D1865" s="17"/>
      <c r="E1865" s="18"/>
      <c r="F1865" s="19"/>
      <c r="G1865" s="20"/>
      <c r="I1865" s="21"/>
      <c r="J1865" s="21"/>
      <c r="K1865" s="21"/>
      <c r="M1865" s="21"/>
    </row>
    <row r="1866" spans="1:13" s="7" customFormat="1" ht="10.199999999999999" x14ac:dyDescent="0.2">
      <c r="A1866" s="42"/>
      <c r="B1866" s="15"/>
      <c r="C1866" s="16"/>
      <c r="D1866" s="17"/>
      <c r="E1866" s="18"/>
      <c r="F1866" s="19"/>
      <c r="G1866" s="20"/>
      <c r="I1866" s="21"/>
      <c r="J1866" s="21"/>
      <c r="K1866" s="21"/>
      <c r="M1866" s="21"/>
    </row>
    <row r="1867" spans="1:13" s="7" customFormat="1" ht="10.199999999999999" x14ac:dyDescent="0.2">
      <c r="A1867" s="42"/>
      <c r="B1867" s="15"/>
      <c r="C1867" s="16"/>
      <c r="D1867" s="17"/>
      <c r="E1867" s="18"/>
      <c r="F1867" s="19"/>
      <c r="G1867" s="20"/>
      <c r="I1867" s="21"/>
      <c r="J1867" s="21"/>
      <c r="K1867" s="21"/>
      <c r="M1867" s="21"/>
    </row>
    <row r="1868" spans="1:13" s="7" customFormat="1" ht="10.199999999999999" x14ac:dyDescent="0.2">
      <c r="A1868" s="42"/>
      <c r="B1868" s="15"/>
      <c r="C1868" s="16"/>
      <c r="D1868" s="17"/>
      <c r="E1868" s="18"/>
      <c r="F1868" s="19"/>
      <c r="G1868" s="20"/>
      <c r="I1868" s="21"/>
      <c r="J1868" s="21"/>
      <c r="K1868" s="21"/>
      <c r="M1868" s="21"/>
    </row>
    <row r="1869" spans="1:13" s="7" customFormat="1" ht="10.199999999999999" x14ac:dyDescent="0.2">
      <c r="A1869" s="42"/>
      <c r="B1869" s="15"/>
      <c r="C1869" s="16"/>
      <c r="D1869" s="17"/>
      <c r="E1869" s="18"/>
      <c r="F1869" s="19"/>
      <c r="G1869" s="20"/>
      <c r="I1869" s="21"/>
      <c r="J1869" s="21"/>
      <c r="K1869" s="21"/>
      <c r="M1869" s="21"/>
    </row>
    <row r="1870" spans="1:13" s="7" customFormat="1" ht="10.199999999999999" x14ac:dyDescent="0.2">
      <c r="A1870" s="42"/>
      <c r="B1870" s="15"/>
      <c r="C1870" s="16"/>
      <c r="D1870" s="17"/>
      <c r="E1870" s="18"/>
      <c r="F1870" s="19"/>
      <c r="G1870" s="20"/>
      <c r="I1870" s="21"/>
      <c r="J1870" s="21"/>
      <c r="K1870" s="21"/>
      <c r="M1870" s="21"/>
    </row>
    <row r="1871" spans="1:13" s="7" customFormat="1" ht="10.199999999999999" x14ac:dyDescent="0.2">
      <c r="A1871" s="42"/>
      <c r="B1871" s="15"/>
      <c r="C1871" s="16"/>
      <c r="D1871" s="17"/>
      <c r="E1871" s="18"/>
      <c r="F1871" s="19"/>
      <c r="G1871" s="20"/>
      <c r="I1871" s="21"/>
      <c r="J1871" s="21"/>
      <c r="K1871" s="21"/>
      <c r="M1871" s="21"/>
    </row>
    <row r="1872" spans="1:13" s="7" customFormat="1" ht="10.199999999999999" x14ac:dyDescent="0.2">
      <c r="A1872" s="42"/>
      <c r="B1872" s="15"/>
      <c r="C1872" s="16"/>
      <c r="D1872" s="17"/>
      <c r="E1872" s="18"/>
      <c r="F1872" s="19"/>
      <c r="G1872" s="20"/>
      <c r="I1872" s="21"/>
      <c r="J1872" s="21"/>
      <c r="K1872" s="21"/>
      <c r="M1872" s="21"/>
    </row>
    <row r="1873" spans="1:13" s="7" customFormat="1" ht="10.199999999999999" x14ac:dyDescent="0.2">
      <c r="A1873" s="42"/>
      <c r="B1873" s="15"/>
      <c r="C1873" s="16"/>
      <c r="D1873" s="17"/>
      <c r="E1873" s="18"/>
      <c r="F1873" s="19"/>
      <c r="G1873" s="20"/>
      <c r="I1873" s="21"/>
      <c r="J1873" s="21"/>
      <c r="K1873" s="21"/>
      <c r="M1873" s="21"/>
    </row>
    <row r="1874" spans="1:13" s="7" customFormat="1" ht="10.199999999999999" x14ac:dyDescent="0.2">
      <c r="A1874" s="42"/>
      <c r="B1874" s="15"/>
      <c r="C1874" s="16"/>
      <c r="D1874" s="17"/>
      <c r="E1874" s="18"/>
      <c r="F1874" s="19"/>
      <c r="G1874" s="20"/>
      <c r="I1874" s="21"/>
      <c r="J1874" s="21"/>
      <c r="K1874" s="21"/>
      <c r="M1874" s="21"/>
    </row>
    <row r="1875" spans="1:13" s="7" customFormat="1" ht="10.199999999999999" x14ac:dyDescent="0.2">
      <c r="A1875" s="42"/>
      <c r="B1875" s="15"/>
      <c r="C1875" s="16"/>
      <c r="D1875" s="17"/>
      <c r="E1875" s="18"/>
      <c r="F1875" s="19"/>
      <c r="G1875" s="20"/>
      <c r="I1875" s="21"/>
      <c r="J1875" s="21"/>
      <c r="K1875" s="21"/>
      <c r="M1875" s="21"/>
    </row>
    <row r="1876" spans="1:13" s="7" customFormat="1" ht="10.199999999999999" x14ac:dyDescent="0.2">
      <c r="A1876" s="42"/>
      <c r="B1876" s="15"/>
      <c r="C1876" s="16"/>
      <c r="D1876" s="17"/>
      <c r="E1876" s="18"/>
      <c r="F1876" s="19"/>
      <c r="G1876" s="20"/>
      <c r="I1876" s="21"/>
      <c r="J1876" s="21"/>
      <c r="K1876" s="21"/>
      <c r="M1876" s="21"/>
    </row>
    <row r="1877" spans="1:13" s="7" customFormat="1" ht="10.199999999999999" x14ac:dyDescent="0.2">
      <c r="A1877" s="42"/>
      <c r="B1877" s="15"/>
      <c r="C1877" s="16"/>
      <c r="D1877" s="17"/>
      <c r="E1877" s="18"/>
      <c r="F1877" s="19"/>
      <c r="G1877" s="20"/>
      <c r="I1877" s="21"/>
      <c r="J1877" s="21"/>
      <c r="K1877" s="21"/>
      <c r="M1877" s="21"/>
    </row>
    <row r="1878" spans="1:13" s="7" customFormat="1" ht="10.199999999999999" x14ac:dyDescent="0.2">
      <c r="A1878" s="42"/>
      <c r="B1878" s="15"/>
      <c r="C1878" s="16"/>
      <c r="D1878" s="17"/>
      <c r="E1878" s="18"/>
      <c r="F1878" s="19"/>
      <c r="G1878" s="20"/>
      <c r="I1878" s="21"/>
      <c r="J1878" s="21"/>
      <c r="K1878" s="21"/>
      <c r="M1878" s="21"/>
    </row>
    <row r="1879" spans="1:13" s="7" customFormat="1" ht="10.199999999999999" x14ac:dyDescent="0.2">
      <c r="A1879" s="42"/>
      <c r="B1879" s="15"/>
      <c r="C1879" s="16"/>
      <c r="D1879" s="17"/>
      <c r="E1879" s="18"/>
      <c r="F1879" s="19"/>
      <c r="G1879" s="20"/>
      <c r="I1879" s="21"/>
      <c r="J1879" s="21"/>
      <c r="K1879" s="21"/>
      <c r="M1879" s="21"/>
    </row>
    <row r="1880" spans="1:13" s="7" customFormat="1" ht="10.199999999999999" x14ac:dyDescent="0.2">
      <c r="A1880" s="42"/>
      <c r="B1880" s="15"/>
      <c r="C1880" s="16"/>
      <c r="D1880" s="17"/>
      <c r="E1880" s="18"/>
      <c r="F1880" s="19"/>
      <c r="G1880" s="20"/>
      <c r="I1880" s="21"/>
      <c r="J1880" s="21"/>
      <c r="K1880" s="21"/>
      <c r="M1880" s="21"/>
    </row>
    <row r="1881" spans="1:13" s="7" customFormat="1" ht="10.199999999999999" x14ac:dyDescent="0.2">
      <c r="A1881" s="42"/>
      <c r="B1881" s="15"/>
      <c r="C1881" s="16"/>
      <c r="D1881" s="17"/>
      <c r="E1881" s="18"/>
      <c r="F1881" s="19"/>
      <c r="G1881" s="20"/>
      <c r="I1881" s="21"/>
      <c r="J1881" s="21"/>
      <c r="K1881" s="21"/>
      <c r="M1881" s="21"/>
    </row>
    <row r="1882" spans="1:13" s="7" customFormat="1" ht="10.199999999999999" x14ac:dyDescent="0.2">
      <c r="A1882" s="42"/>
      <c r="B1882" s="15"/>
      <c r="C1882" s="16"/>
      <c r="D1882" s="17"/>
      <c r="E1882" s="18"/>
      <c r="F1882" s="19"/>
      <c r="G1882" s="20"/>
      <c r="I1882" s="21"/>
      <c r="J1882" s="21"/>
      <c r="K1882" s="21"/>
      <c r="M1882" s="21"/>
    </row>
    <row r="1883" spans="1:13" s="7" customFormat="1" ht="10.199999999999999" x14ac:dyDescent="0.2">
      <c r="A1883" s="42"/>
      <c r="B1883" s="15"/>
      <c r="C1883" s="16"/>
      <c r="D1883" s="17"/>
      <c r="E1883" s="18"/>
      <c r="F1883" s="19"/>
      <c r="G1883" s="20"/>
      <c r="I1883" s="21"/>
      <c r="J1883" s="21"/>
      <c r="K1883" s="21"/>
      <c r="M1883" s="21"/>
    </row>
    <row r="1884" spans="1:13" s="7" customFormat="1" ht="10.199999999999999" x14ac:dyDescent="0.2">
      <c r="A1884" s="42"/>
      <c r="B1884" s="15"/>
      <c r="C1884" s="16"/>
      <c r="D1884" s="17"/>
      <c r="E1884" s="18"/>
      <c r="F1884" s="19"/>
      <c r="G1884" s="20"/>
      <c r="I1884" s="21"/>
      <c r="J1884" s="21"/>
      <c r="K1884" s="21"/>
      <c r="M1884" s="21"/>
    </row>
    <row r="1885" spans="1:13" s="7" customFormat="1" ht="10.199999999999999" x14ac:dyDescent="0.2">
      <c r="A1885" s="42"/>
      <c r="B1885" s="15"/>
      <c r="C1885" s="16"/>
      <c r="D1885" s="17"/>
      <c r="E1885" s="18"/>
      <c r="F1885" s="19"/>
      <c r="G1885" s="20"/>
      <c r="I1885" s="21"/>
      <c r="J1885" s="21"/>
      <c r="K1885" s="21"/>
      <c r="M1885" s="21"/>
    </row>
    <row r="1886" spans="1:13" s="7" customFormat="1" ht="10.199999999999999" x14ac:dyDescent="0.2">
      <c r="A1886" s="42"/>
      <c r="B1886" s="15"/>
      <c r="C1886" s="16"/>
      <c r="D1886" s="17"/>
      <c r="E1886" s="18"/>
      <c r="F1886" s="19"/>
      <c r="G1886" s="20"/>
      <c r="I1886" s="21"/>
      <c r="J1886" s="21"/>
      <c r="K1886" s="21"/>
      <c r="M1886" s="21"/>
    </row>
    <row r="1887" spans="1:13" s="7" customFormat="1" ht="10.199999999999999" x14ac:dyDescent="0.2">
      <c r="A1887" s="42"/>
      <c r="B1887" s="15"/>
      <c r="C1887" s="16"/>
      <c r="D1887" s="17"/>
      <c r="E1887" s="18"/>
      <c r="F1887" s="19"/>
      <c r="G1887" s="20"/>
      <c r="I1887" s="21"/>
      <c r="J1887" s="21"/>
      <c r="K1887" s="21"/>
      <c r="M1887" s="21"/>
    </row>
    <row r="1888" spans="1:13" s="7" customFormat="1" ht="10.199999999999999" x14ac:dyDescent="0.2">
      <c r="A1888" s="42"/>
      <c r="B1888" s="15"/>
      <c r="C1888" s="16"/>
      <c r="D1888" s="17"/>
      <c r="E1888" s="18"/>
      <c r="F1888" s="19"/>
      <c r="G1888" s="20"/>
      <c r="I1888" s="21"/>
      <c r="J1888" s="21"/>
      <c r="K1888" s="21"/>
      <c r="M1888" s="21"/>
    </row>
    <row r="1889" spans="1:13" s="7" customFormat="1" ht="10.199999999999999" x14ac:dyDescent="0.2">
      <c r="A1889" s="42"/>
      <c r="B1889" s="15"/>
      <c r="C1889" s="16"/>
      <c r="D1889" s="17"/>
      <c r="E1889" s="18"/>
      <c r="F1889" s="19"/>
      <c r="G1889" s="20"/>
      <c r="I1889" s="21"/>
      <c r="J1889" s="21"/>
      <c r="K1889" s="21"/>
      <c r="M1889" s="21"/>
    </row>
    <row r="1890" spans="1:13" s="7" customFormat="1" ht="10.199999999999999" x14ac:dyDescent="0.2">
      <c r="A1890" s="42"/>
      <c r="B1890" s="15"/>
      <c r="C1890" s="16"/>
      <c r="D1890" s="17"/>
      <c r="E1890" s="18"/>
      <c r="F1890" s="19"/>
      <c r="G1890" s="20"/>
      <c r="I1890" s="21"/>
      <c r="J1890" s="21"/>
      <c r="K1890" s="21"/>
      <c r="M1890" s="21"/>
    </row>
    <row r="1891" spans="1:13" s="7" customFormat="1" ht="10.199999999999999" x14ac:dyDescent="0.2">
      <c r="A1891" s="42"/>
      <c r="B1891" s="15"/>
      <c r="C1891" s="16"/>
      <c r="D1891" s="17"/>
      <c r="E1891" s="18"/>
      <c r="F1891" s="19"/>
      <c r="G1891" s="20"/>
      <c r="I1891" s="21"/>
      <c r="J1891" s="21"/>
      <c r="K1891" s="21"/>
      <c r="M1891" s="21"/>
    </row>
    <row r="1892" spans="1:13" s="7" customFormat="1" ht="10.199999999999999" x14ac:dyDescent="0.2">
      <c r="A1892" s="42"/>
      <c r="B1892" s="15"/>
      <c r="C1892" s="16"/>
      <c r="D1892" s="17"/>
      <c r="E1892" s="18"/>
      <c r="F1892" s="19"/>
      <c r="G1892" s="20"/>
      <c r="I1892" s="21"/>
      <c r="J1892" s="21"/>
      <c r="K1892" s="21"/>
      <c r="M1892" s="21"/>
    </row>
    <row r="1893" spans="1:13" s="7" customFormat="1" ht="10.199999999999999" x14ac:dyDescent="0.2">
      <c r="A1893" s="42"/>
      <c r="B1893" s="15"/>
      <c r="C1893" s="16"/>
      <c r="D1893" s="17"/>
      <c r="E1893" s="18"/>
      <c r="F1893" s="19"/>
      <c r="G1893" s="20"/>
      <c r="I1893" s="21"/>
      <c r="J1893" s="21"/>
      <c r="K1893" s="21"/>
      <c r="M1893" s="21"/>
    </row>
    <row r="1894" spans="1:13" s="7" customFormat="1" ht="10.199999999999999" x14ac:dyDescent="0.2">
      <c r="A1894" s="42"/>
      <c r="B1894" s="15"/>
      <c r="C1894" s="16"/>
      <c r="D1894" s="17"/>
      <c r="E1894" s="18"/>
      <c r="F1894" s="19"/>
      <c r="G1894" s="20"/>
      <c r="I1894" s="21"/>
      <c r="J1894" s="21"/>
      <c r="K1894" s="21"/>
      <c r="M1894" s="21"/>
    </row>
    <row r="1895" spans="1:13" s="7" customFormat="1" ht="10.199999999999999" x14ac:dyDescent="0.2">
      <c r="A1895" s="42"/>
      <c r="B1895" s="15"/>
      <c r="C1895" s="16"/>
      <c r="D1895" s="17"/>
      <c r="E1895" s="18"/>
      <c r="F1895" s="19"/>
      <c r="G1895" s="20"/>
      <c r="I1895" s="21"/>
      <c r="J1895" s="21"/>
      <c r="K1895" s="21"/>
      <c r="M1895" s="21"/>
    </row>
    <row r="1896" spans="1:13" s="7" customFormat="1" ht="10.199999999999999" x14ac:dyDescent="0.2">
      <c r="A1896" s="42"/>
      <c r="B1896" s="15"/>
      <c r="C1896" s="16"/>
      <c r="D1896" s="17"/>
      <c r="E1896" s="18"/>
      <c r="F1896" s="19"/>
      <c r="G1896" s="20"/>
      <c r="I1896" s="21"/>
      <c r="J1896" s="21"/>
      <c r="K1896" s="21"/>
      <c r="M1896" s="21"/>
    </row>
    <row r="1897" spans="1:13" s="7" customFormat="1" ht="10.199999999999999" x14ac:dyDescent="0.2">
      <c r="A1897" s="42"/>
      <c r="B1897" s="15"/>
      <c r="C1897" s="16"/>
      <c r="D1897" s="17"/>
      <c r="E1897" s="18"/>
      <c r="F1897" s="19"/>
      <c r="G1897" s="20"/>
      <c r="I1897" s="21"/>
      <c r="J1897" s="21"/>
      <c r="K1897" s="21"/>
      <c r="M1897" s="21"/>
    </row>
    <row r="1898" spans="1:13" s="7" customFormat="1" ht="10.199999999999999" x14ac:dyDescent="0.2">
      <c r="A1898" s="42"/>
      <c r="B1898" s="15"/>
      <c r="C1898" s="16"/>
      <c r="D1898" s="17"/>
      <c r="E1898" s="18"/>
      <c r="F1898" s="19"/>
      <c r="G1898" s="20"/>
      <c r="I1898" s="21"/>
      <c r="J1898" s="21"/>
      <c r="K1898" s="21"/>
      <c r="M1898" s="21"/>
    </row>
    <row r="1899" spans="1:13" s="7" customFormat="1" ht="10.199999999999999" x14ac:dyDescent="0.2">
      <c r="A1899" s="42"/>
      <c r="B1899" s="15"/>
      <c r="C1899" s="16"/>
      <c r="D1899" s="17"/>
      <c r="E1899" s="18"/>
      <c r="F1899" s="19"/>
      <c r="G1899" s="20"/>
      <c r="I1899" s="21"/>
      <c r="J1899" s="21"/>
      <c r="K1899" s="21"/>
      <c r="M1899" s="21"/>
    </row>
    <row r="1900" spans="1:13" s="7" customFormat="1" ht="10.199999999999999" x14ac:dyDescent="0.2">
      <c r="A1900" s="42"/>
      <c r="B1900" s="15"/>
      <c r="C1900" s="16"/>
      <c r="D1900" s="17"/>
      <c r="E1900" s="18"/>
      <c r="F1900" s="19"/>
      <c r="G1900" s="20"/>
      <c r="I1900" s="21"/>
      <c r="J1900" s="21"/>
      <c r="K1900" s="21"/>
      <c r="M1900" s="21"/>
    </row>
    <row r="1901" spans="1:13" s="7" customFormat="1" ht="10.199999999999999" x14ac:dyDescent="0.2">
      <c r="A1901" s="42"/>
      <c r="B1901" s="15"/>
      <c r="C1901" s="16"/>
      <c r="D1901" s="17"/>
      <c r="E1901" s="18"/>
      <c r="F1901" s="19"/>
      <c r="G1901" s="20"/>
      <c r="I1901" s="21"/>
      <c r="J1901" s="21"/>
      <c r="K1901" s="21"/>
      <c r="M1901" s="21"/>
    </row>
    <row r="1902" spans="1:13" s="7" customFormat="1" ht="10.199999999999999" x14ac:dyDescent="0.2">
      <c r="A1902" s="42"/>
      <c r="B1902" s="15"/>
      <c r="C1902" s="16"/>
      <c r="D1902" s="17"/>
      <c r="E1902" s="18"/>
      <c r="F1902" s="19"/>
      <c r="G1902" s="20"/>
      <c r="I1902" s="21"/>
      <c r="J1902" s="21"/>
      <c r="K1902" s="21"/>
      <c r="M1902" s="21"/>
    </row>
    <row r="1903" spans="1:13" s="7" customFormat="1" ht="10.199999999999999" x14ac:dyDescent="0.2">
      <c r="A1903" s="42"/>
      <c r="B1903" s="15"/>
      <c r="C1903" s="16"/>
      <c r="D1903" s="17"/>
      <c r="E1903" s="18"/>
      <c r="F1903" s="19"/>
      <c r="G1903" s="20"/>
      <c r="I1903" s="21"/>
      <c r="J1903" s="21"/>
      <c r="K1903" s="21"/>
      <c r="M1903" s="21"/>
    </row>
    <row r="1904" spans="1:13" s="7" customFormat="1" ht="10.199999999999999" x14ac:dyDescent="0.2">
      <c r="A1904" s="42"/>
      <c r="B1904" s="15"/>
      <c r="C1904" s="16"/>
      <c r="D1904" s="17"/>
      <c r="E1904" s="18"/>
      <c r="F1904" s="19"/>
      <c r="G1904" s="20"/>
      <c r="I1904" s="21"/>
      <c r="J1904" s="21"/>
      <c r="K1904" s="21"/>
      <c r="M1904" s="21"/>
    </row>
    <row r="1905" spans="1:13" s="7" customFormat="1" ht="10.199999999999999" x14ac:dyDescent="0.2">
      <c r="A1905" s="42"/>
      <c r="B1905" s="15"/>
      <c r="C1905" s="16"/>
      <c r="D1905" s="17"/>
      <c r="E1905" s="18"/>
      <c r="F1905" s="19"/>
      <c r="G1905" s="20"/>
      <c r="I1905" s="21"/>
      <c r="J1905" s="21"/>
      <c r="K1905" s="21"/>
      <c r="M1905" s="21"/>
    </row>
    <row r="1906" spans="1:13" s="7" customFormat="1" ht="10.199999999999999" x14ac:dyDescent="0.2">
      <c r="A1906" s="42"/>
      <c r="B1906" s="15"/>
      <c r="C1906" s="16"/>
      <c r="D1906" s="17"/>
      <c r="E1906" s="18"/>
      <c r="F1906" s="19"/>
      <c r="G1906" s="20"/>
      <c r="I1906" s="21"/>
      <c r="J1906" s="21"/>
      <c r="K1906" s="21"/>
      <c r="M1906" s="21"/>
    </row>
    <row r="1907" spans="1:13" s="7" customFormat="1" ht="10.199999999999999" x14ac:dyDescent="0.2">
      <c r="A1907" s="42"/>
      <c r="B1907" s="15"/>
      <c r="C1907" s="16"/>
      <c r="D1907" s="17"/>
      <c r="E1907" s="18"/>
      <c r="F1907" s="19"/>
      <c r="G1907" s="20"/>
      <c r="I1907" s="21"/>
      <c r="J1907" s="21"/>
      <c r="K1907" s="21"/>
      <c r="M1907" s="21"/>
    </row>
    <row r="1908" spans="1:13" s="7" customFormat="1" ht="10.199999999999999" x14ac:dyDescent="0.2">
      <c r="A1908" s="42"/>
      <c r="B1908" s="15"/>
      <c r="C1908" s="16"/>
      <c r="D1908" s="17"/>
      <c r="E1908" s="18"/>
      <c r="F1908" s="19"/>
      <c r="G1908" s="20"/>
      <c r="I1908" s="21"/>
      <c r="J1908" s="21"/>
      <c r="K1908" s="21"/>
      <c r="M1908" s="21"/>
    </row>
    <row r="1909" spans="1:13" s="7" customFormat="1" ht="10.199999999999999" x14ac:dyDescent="0.2">
      <c r="A1909" s="42"/>
      <c r="B1909" s="15"/>
      <c r="C1909" s="16"/>
      <c r="D1909" s="17"/>
      <c r="E1909" s="18"/>
      <c r="F1909" s="19"/>
      <c r="G1909" s="20"/>
      <c r="I1909" s="21"/>
      <c r="J1909" s="21"/>
      <c r="K1909" s="21"/>
      <c r="M1909" s="21"/>
    </row>
    <row r="1910" spans="1:13" s="9" customFormat="1" ht="10.8" thickBot="1" x14ac:dyDescent="0.25">
      <c r="A1910" s="43"/>
      <c r="B1910" s="44"/>
      <c r="C1910" s="45"/>
      <c r="D1910" s="44"/>
      <c r="E1910" s="46"/>
      <c r="F1910" s="47"/>
      <c r="G1910" s="48"/>
      <c r="H1910" s="7"/>
      <c r="I1910" s="8"/>
      <c r="J1910" s="8"/>
      <c r="K1910" s="8"/>
      <c r="M1910" s="8"/>
    </row>
    <row r="1911" spans="1:13" s="9" customFormat="1" ht="17.25" customHeight="1" thickTop="1" thickBot="1" x14ac:dyDescent="0.25">
      <c r="A1911" s="242" t="s">
        <v>913</v>
      </c>
      <c r="B1911" s="243"/>
      <c r="C1911" s="244"/>
      <c r="D1911" s="49">
        <f>SUM(D29:D1101)</f>
        <v>9155</v>
      </c>
      <c r="E1911" s="50"/>
      <c r="F1911" s="51"/>
      <c r="G1911" s="52"/>
      <c r="H1911" s="7"/>
      <c r="I1911" s="8"/>
      <c r="J1911" s="8"/>
      <c r="K1911" s="8"/>
      <c r="M1911" s="8"/>
    </row>
    <row r="1912" spans="1:13" s="9" customFormat="1" ht="10.199999999999999" customHeight="1" x14ac:dyDescent="0.2">
      <c r="A1912" s="39"/>
      <c r="B1912" s="39"/>
      <c r="D1912" s="39"/>
      <c r="E1912" s="13"/>
      <c r="F1912" s="13"/>
      <c r="G1912" s="13"/>
      <c r="H1912" s="7"/>
      <c r="I1912" s="8"/>
      <c r="J1912" s="8"/>
      <c r="K1912" s="8"/>
      <c r="M1912" s="8"/>
    </row>
    <row r="1913" spans="1:13" s="9" customFormat="1" ht="10.199999999999999" customHeight="1" x14ac:dyDescent="0.2">
      <c r="A1913" s="39"/>
      <c r="B1913" s="39"/>
      <c r="D1913" s="39" t="s">
        <v>914</v>
      </c>
      <c r="E1913" s="13"/>
      <c r="F1913" s="13"/>
      <c r="G1913" s="13"/>
      <c r="H1913" s="7"/>
      <c r="I1913" s="8"/>
      <c r="J1913" s="8"/>
      <c r="K1913" s="8"/>
      <c r="M1913" s="8"/>
    </row>
    <row r="1914" spans="1:13" s="9" customFormat="1" ht="10.199999999999999" customHeight="1" x14ac:dyDescent="0.2">
      <c r="A1914" s="39"/>
      <c r="B1914" s="39"/>
      <c r="D1914" s="53"/>
      <c r="E1914" s="13"/>
      <c r="F1914" s="13"/>
      <c r="G1914" s="13"/>
      <c r="H1914" s="7"/>
      <c r="I1914" s="8"/>
      <c r="J1914" s="8"/>
      <c r="K1914" s="8"/>
      <c r="M1914" s="8"/>
    </row>
    <row r="1915" spans="1:13" s="9" customFormat="1" ht="10.199999999999999" hidden="1" customHeight="1" x14ac:dyDescent="0.2">
      <c r="A1915" s="39"/>
      <c r="B1915" s="39"/>
      <c r="D1915" s="53">
        <f>SUBTOTAL(9,D29:D357)</f>
        <v>495</v>
      </c>
      <c r="E1915" s="54"/>
      <c r="F1915" s="54"/>
      <c r="G1915" s="13"/>
      <c r="H1915" s="7"/>
      <c r="I1915" s="8"/>
      <c r="J1915" s="8"/>
      <c r="K1915" s="8"/>
      <c r="M1915" s="8"/>
    </row>
    <row r="1916" spans="1:13" s="9" customFormat="1" ht="10.199999999999999" x14ac:dyDescent="0.2">
      <c r="A1916" s="39"/>
      <c r="B1916" s="39"/>
      <c r="D1916" s="39"/>
      <c r="E1916" s="13"/>
      <c r="F1916" s="13"/>
      <c r="G1916" s="13"/>
      <c r="H1916" s="7"/>
      <c r="I1916" s="8"/>
      <c r="J1916" s="8"/>
      <c r="K1916" s="8"/>
      <c r="M1916" s="8"/>
    </row>
    <row r="1917" spans="1:13" s="9" customFormat="1" ht="10.199999999999999" x14ac:dyDescent="0.2">
      <c r="A1917" s="39"/>
      <c r="B1917" s="39"/>
      <c r="D1917" s="39"/>
      <c r="E1917" s="13"/>
      <c r="F1917" s="13"/>
      <c r="G1917" s="13"/>
      <c r="H1917" s="7"/>
      <c r="I1917" s="8"/>
      <c r="J1917" s="8"/>
      <c r="K1917" s="8"/>
      <c r="M1917" s="8"/>
    </row>
    <row r="1918" spans="1:13" s="9" customFormat="1" ht="10.199999999999999" x14ac:dyDescent="0.2">
      <c r="A1918" s="39"/>
      <c r="B1918" s="39"/>
      <c r="D1918" s="39"/>
      <c r="E1918" s="13"/>
      <c r="F1918" s="13"/>
      <c r="G1918" s="13"/>
      <c r="H1918" s="7"/>
      <c r="I1918" s="8"/>
      <c r="J1918" s="8"/>
      <c r="K1918" s="8"/>
      <c r="M1918" s="8"/>
    </row>
    <row r="1919" spans="1:13" s="9" customFormat="1" ht="12" customHeight="1" x14ac:dyDescent="0.2">
      <c r="A1919" s="39"/>
      <c r="B1919" s="39"/>
      <c r="D1919" s="39"/>
      <c r="E1919" s="13"/>
      <c r="F1919" s="13"/>
      <c r="G1919" s="13"/>
      <c r="H1919" s="7"/>
      <c r="I1919" s="8"/>
      <c r="J1919" s="8"/>
      <c r="K1919" s="8"/>
      <c r="M1919" s="8"/>
    </row>
    <row r="1920" spans="1:13" s="9" customFormat="1" ht="10.199999999999999" x14ac:dyDescent="0.2">
      <c r="A1920" s="39"/>
      <c r="B1920" s="39"/>
      <c r="D1920" s="39"/>
      <c r="E1920" s="13"/>
      <c r="F1920" s="13"/>
      <c r="G1920" s="13"/>
      <c r="H1920" s="7"/>
      <c r="I1920" s="8"/>
      <c r="J1920" s="8"/>
      <c r="K1920" s="8"/>
      <c r="M1920" s="8"/>
    </row>
    <row r="1921" spans="1:13" s="9" customFormat="1" ht="10.199999999999999" x14ac:dyDescent="0.2">
      <c r="A1921" s="39"/>
      <c r="B1921" s="39"/>
      <c r="D1921" s="39"/>
      <c r="E1921" s="13"/>
      <c r="F1921" s="13"/>
      <c r="G1921" s="13"/>
      <c r="H1921" s="7"/>
      <c r="I1921" s="8"/>
      <c r="J1921" s="8"/>
      <c r="K1921" s="8"/>
      <c r="M1921" s="8"/>
    </row>
    <row r="1922" spans="1:13" s="9" customFormat="1" ht="10.199999999999999" x14ac:dyDescent="0.2">
      <c r="A1922" s="39"/>
      <c r="B1922" s="39"/>
      <c r="D1922" s="39"/>
      <c r="E1922" s="13"/>
      <c r="F1922" s="13"/>
      <c r="G1922" s="13"/>
      <c r="H1922" s="7"/>
      <c r="I1922" s="8"/>
      <c r="J1922" s="8"/>
      <c r="K1922" s="8"/>
      <c r="M1922" s="8"/>
    </row>
    <row r="1923" spans="1:13" s="9" customFormat="1" ht="10.199999999999999" x14ac:dyDescent="0.2">
      <c r="A1923" s="39"/>
      <c r="B1923" s="39"/>
      <c r="D1923" s="39"/>
      <c r="E1923" s="13"/>
      <c r="F1923" s="13"/>
      <c r="G1923" s="13"/>
      <c r="H1923" s="7"/>
      <c r="I1923" s="8"/>
      <c r="J1923" s="8"/>
      <c r="K1923" s="8"/>
      <c r="M1923" s="8"/>
    </row>
    <row r="1924" spans="1:13" s="9" customFormat="1" ht="10.199999999999999" x14ac:dyDescent="0.2">
      <c r="A1924" s="39"/>
      <c r="B1924" s="39"/>
      <c r="D1924" s="39"/>
      <c r="E1924" s="13"/>
      <c r="F1924" s="13"/>
      <c r="G1924" s="13"/>
      <c r="H1924" s="7"/>
      <c r="I1924" s="8"/>
      <c r="J1924" s="8"/>
      <c r="K1924" s="8"/>
      <c r="M1924" s="8"/>
    </row>
    <row r="1925" spans="1:13" s="9" customFormat="1" ht="10.199999999999999" x14ac:dyDescent="0.2">
      <c r="A1925" s="39"/>
      <c r="B1925" s="39"/>
      <c r="D1925" s="39"/>
      <c r="E1925" s="13"/>
      <c r="F1925" s="13"/>
      <c r="G1925" s="13"/>
      <c r="H1925" s="7"/>
      <c r="I1925" s="8"/>
      <c r="J1925" s="8"/>
      <c r="K1925" s="8"/>
      <c r="M1925" s="8"/>
    </row>
    <row r="1926" spans="1:13" s="9" customFormat="1" ht="10.199999999999999" x14ac:dyDescent="0.2">
      <c r="A1926" s="39"/>
      <c r="B1926" s="39"/>
      <c r="D1926" s="39">
        <v>10</v>
      </c>
      <c r="E1926" s="13"/>
      <c r="F1926" s="13"/>
      <c r="G1926" s="13"/>
      <c r="H1926" s="7"/>
      <c r="I1926" s="8"/>
      <c r="J1926" s="8"/>
      <c r="K1926" s="8"/>
      <c r="M1926" s="8"/>
    </row>
    <row r="1927" spans="1:13" s="9" customFormat="1" ht="10.199999999999999" x14ac:dyDescent="0.2">
      <c r="A1927" s="39"/>
      <c r="B1927" s="39"/>
      <c r="C1927" s="40"/>
      <c r="D1927" s="39"/>
      <c r="E1927" s="13"/>
      <c r="F1927" s="13"/>
      <c r="G1927" s="13"/>
      <c r="H1927" s="7"/>
      <c r="I1927" s="8"/>
      <c r="J1927" s="8"/>
      <c r="K1927" s="8"/>
      <c r="M1927" s="8"/>
    </row>
    <row r="1928" spans="1:13" s="9" customFormat="1" ht="10.199999999999999" x14ac:dyDescent="0.2">
      <c r="A1928" s="39"/>
      <c r="B1928" s="39"/>
      <c r="D1928" s="39"/>
      <c r="E1928" s="13"/>
      <c r="F1928" s="13"/>
      <c r="G1928" s="13"/>
      <c r="H1928" s="7"/>
      <c r="I1928" s="8"/>
      <c r="J1928" s="8"/>
      <c r="K1928" s="8"/>
      <c r="M1928" s="8"/>
    </row>
    <row r="1929" spans="1:13" s="9" customFormat="1" ht="10.199999999999999" x14ac:dyDescent="0.2">
      <c r="A1929" s="39"/>
      <c r="B1929" s="39"/>
      <c r="D1929" s="39"/>
      <c r="E1929" s="13"/>
      <c r="F1929" s="13"/>
      <c r="G1929" s="13"/>
      <c r="H1929" s="7"/>
      <c r="I1929" s="8"/>
      <c r="J1929" s="8"/>
      <c r="K1929" s="8"/>
      <c r="M1929" s="8"/>
    </row>
    <row r="1930" spans="1:13" s="9" customFormat="1" ht="10.199999999999999" x14ac:dyDescent="0.2">
      <c r="A1930" s="39"/>
      <c r="B1930" s="39"/>
      <c r="D1930" s="39"/>
      <c r="E1930" s="13"/>
      <c r="F1930" s="13"/>
      <c r="G1930" s="13"/>
      <c r="H1930" s="7"/>
      <c r="I1930" s="8"/>
      <c r="J1930" s="8"/>
      <c r="K1930" s="8"/>
      <c r="M1930" s="8"/>
    </row>
    <row r="1931" spans="1:13" s="9" customFormat="1" ht="10.199999999999999" x14ac:dyDescent="0.2">
      <c r="A1931" s="39"/>
      <c r="B1931" s="39"/>
      <c r="D1931" s="39"/>
      <c r="E1931" s="13"/>
      <c r="F1931" s="13"/>
      <c r="G1931" s="13"/>
      <c r="H1931" s="7"/>
      <c r="I1931" s="8"/>
      <c r="J1931" s="8"/>
      <c r="K1931" s="8"/>
      <c r="M1931" s="8"/>
    </row>
    <row r="1932" spans="1:13" s="9" customFormat="1" ht="10.199999999999999" x14ac:dyDescent="0.2">
      <c r="A1932" s="39"/>
      <c r="B1932" s="39"/>
      <c r="D1932" s="39"/>
      <c r="E1932" s="13"/>
      <c r="F1932" s="13"/>
      <c r="G1932" s="13"/>
      <c r="H1932" s="7"/>
      <c r="I1932" s="8"/>
      <c r="J1932" s="8"/>
      <c r="K1932" s="8"/>
      <c r="M1932" s="8"/>
    </row>
    <row r="1933" spans="1:13" s="9" customFormat="1" ht="10.199999999999999" x14ac:dyDescent="0.2">
      <c r="A1933" s="39"/>
      <c r="B1933" s="39"/>
      <c r="D1933" s="39"/>
      <c r="E1933" s="13"/>
      <c r="F1933" s="13"/>
      <c r="G1933" s="13"/>
      <c r="H1933" s="7"/>
      <c r="I1933" s="8"/>
      <c r="J1933" s="8"/>
      <c r="K1933" s="8"/>
      <c r="M1933" s="8"/>
    </row>
    <row r="1934" spans="1:13" s="9" customFormat="1" ht="10.199999999999999" x14ac:dyDescent="0.2">
      <c r="A1934" s="39"/>
      <c r="B1934" s="39"/>
      <c r="D1934" s="39"/>
      <c r="E1934" s="13"/>
      <c r="F1934" s="13"/>
      <c r="G1934" s="13"/>
      <c r="H1934" s="7"/>
      <c r="I1934" s="8"/>
      <c r="J1934" s="8"/>
      <c r="K1934" s="8"/>
      <c r="M1934" s="8"/>
    </row>
    <row r="1935" spans="1:13" s="9" customFormat="1" ht="10.199999999999999" x14ac:dyDescent="0.2">
      <c r="A1935" s="39"/>
      <c r="B1935" s="39"/>
      <c r="D1935" s="39"/>
      <c r="E1935" s="13"/>
      <c r="F1935" s="13"/>
      <c r="G1935" s="13"/>
      <c r="H1935" s="7"/>
      <c r="I1935" s="8"/>
      <c r="J1935" s="8"/>
      <c r="K1935" s="8"/>
      <c r="M1935" s="8"/>
    </row>
    <row r="1936" spans="1:13" s="9" customFormat="1" ht="10.199999999999999" x14ac:dyDescent="0.2">
      <c r="A1936" s="39"/>
      <c r="B1936" s="39"/>
      <c r="D1936" s="39"/>
      <c r="E1936" s="13"/>
      <c r="F1936" s="13"/>
      <c r="G1936" s="13"/>
      <c r="H1936" s="7"/>
      <c r="I1936" s="8"/>
      <c r="J1936" s="8"/>
      <c r="K1936" s="8"/>
      <c r="M1936" s="8"/>
    </row>
    <row r="1937" spans="1:13" s="9" customFormat="1" ht="10.199999999999999" x14ac:dyDescent="0.2">
      <c r="A1937" s="39"/>
      <c r="B1937" s="39"/>
      <c r="D1937" s="39"/>
      <c r="E1937" s="13"/>
      <c r="F1937" s="13"/>
      <c r="G1937" s="13"/>
      <c r="H1937" s="7"/>
      <c r="I1937" s="8"/>
      <c r="J1937" s="8"/>
      <c r="K1937" s="8"/>
      <c r="M1937" s="8"/>
    </row>
    <row r="1938" spans="1:13" s="9" customFormat="1" ht="10.199999999999999" x14ac:dyDescent="0.2">
      <c r="A1938" s="39"/>
      <c r="B1938" s="39"/>
      <c r="D1938" s="39"/>
      <c r="E1938" s="13"/>
      <c r="F1938" s="13"/>
      <c r="G1938" s="13"/>
      <c r="H1938" s="7"/>
      <c r="I1938" s="8"/>
      <c r="J1938" s="8"/>
      <c r="K1938" s="8"/>
      <c r="M1938" s="8"/>
    </row>
    <row r="1939" spans="1:13" s="9" customFormat="1" ht="10.199999999999999" x14ac:dyDescent="0.2">
      <c r="A1939" s="39"/>
      <c r="B1939" s="39"/>
      <c r="D1939" s="39"/>
      <c r="E1939" s="13"/>
      <c r="F1939" s="13"/>
      <c r="G1939" s="13"/>
      <c r="H1939" s="7"/>
      <c r="I1939" s="8"/>
      <c r="J1939" s="8"/>
      <c r="K1939" s="8"/>
      <c r="M1939" s="8"/>
    </row>
    <row r="1940" spans="1:13" s="9" customFormat="1" ht="10.199999999999999" x14ac:dyDescent="0.2">
      <c r="A1940" s="39"/>
      <c r="B1940" s="39"/>
      <c r="D1940" s="39"/>
      <c r="E1940" s="13"/>
      <c r="F1940" s="13"/>
      <c r="G1940" s="13"/>
      <c r="H1940" s="7"/>
      <c r="I1940" s="8"/>
      <c r="J1940" s="8"/>
      <c r="K1940" s="8"/>
      <c r="M1940" s="8"/>
    </row>
    <row r="1941" spans="1:13" s="9" customFormat="1" ht="10.199999999999999" x14ac:dyDescent="0.2">
      <c r="A1941" s="39"/>
      <c r="B1941" s="39"/>
      <c r="D1941" s="39"/>
      <c r="E1941" s="13"/>
      <c r="F1941" s="13"/>
      <c r="G1941" s="13"/>
      <c r="H1941" s="7"/>
      <c r="I1941" s="8"/>
      <c r="J1941" s="8"/>
      <c r="K1941" s="8"/>
      <c r="M1941" s="8"/>
    </row>
    <row r="1942" spans="1:13" s="9" customFormat="1" ht="10.199999999999999" x14ac:dyDescent="0.2">
      <c r="A1942" s="39"/>
      <c r="B1942" s="39"/>
      <c r="D1942" s="39"/>
      <c r="E1942" s="13"/>
      <c r="F1942" s="13"/>
      <c r="G1942" s="13"/>
      <c r="H1942" s="7"/>
      <c r="I1942" s="8"/>
      <c r="J1942" s="8"/>
      <c r="K1942" s="8"/>
      <c r="M1942" s="8"/>
    </row>
    <row r="1943" spans="1:13" s="9" customFormat="1" ht="10.199999999999999" x14ac:dyDescent="0.2">
      <c r="A1943" s="39"/>
      <c r="B1943" s="39"/>
      <c r="D1943" s="39"/>
      <c r="E1943" s="13"/>
      <c r="F1943" s="13"/>
      <c r="G1943" s="13"/>
      <c r="H1943" s="7"/>
      <c r="I1943" s="8"/>
      <c r="J1943" s="8"/>
      <c r="K1943" s="8"/>
      <c r="M1943" s="8"/>
    </row>
    <row r="1944" spans="1:13" s="9" customFormat="1" ht="10.199999999999999" x14ac:dyDescent="0.2">
      <c r="A1944" s="39"/>
      <c r="B1944" s="39"/>
      <c r="D1944" s="39"/>
      <c r="E1944" s="13"/>
      <c r="F1944" s="13"/>
      <c r="G1944" s="13"/>
      <c r="H1944" s="7"/>
      <c r="I1944" s="8"/>
      <c r="J1944" s="8"/>
      <c r="K1944" s="8"/>
      <c r="M1944" s="8"/>
    </row>
    <row r="1945" spans="1:13" s="9" customFormat="1" ht="10.199999999999999" x14ac:dyDescent="0.2">
      <c r="A1945" s="39"/>
      <c r="B1945" s="39"/>
      <c r="D1945" s="39"/>
      <c r="E1945" s="13"/>
      <c r="F1945" s="13"/>
      <c r="G1945" s="13"/>
      <c r="H1945" s="7"/>
      <c r="I1945" s="8"/>
      <c r="J1945" s="8"/>
      <c r="K1945" s="8"/>
      <c r="M1945" s="8"/>
    </row>
    <row r="1946" spans="1:13" s="9" customFormat="1" ht="10.199999999999999" x14ac:dyDescent="0.2">
      <c r="A1946" s="39"/>
      <c r="B1946" s="39"/>
      <c r="D1946" s="39"/>
      <c r="E1946" s="13"/>
      <c r="F1946" s="13"/>
      <c r="G1946" s="13"/>
      <c r="H1946" s="7"/>
      <c r="I1946" s="8"/>
      <c r="J1946" s="8"/>
      <c r="K1946" s="8"/>
      <c r="M1946" s="8"/>
    </row>
    <row r="1947" spans="1:13" s="9" customFormat="1" ht="10.199999999999999" x14ac:dyDescent="0.2">
      <c r="A1947" s="39"/>
      <c r="B1947" s="39"/>
      <c r="D1947" s="39"/>
      <c r="E1947" s="13"/>
      <c r="F1947" s="13"/>
      <c r="G1947" s="13"/>
      <c r="H1947" s="7"/>
      <c r="I1947" s="8"/>
      <c r="J1947" s="8"/>
      <c r="K1947" s="8"/>
      <c r="M1947" s="8"/>
    </row>
    <row r="1948" spans="1:13" s="9" customFormat="1" ht="10.199999999999999" x14ac:dyDescent="0.2">
      <c r="A1948" s="39"/>
      <c r="B1948" s="39"/>
      <c r="D1948" s="39"/>
      <c r="E1948" s="13"/>
      <c r="F1948" s="13"/>
      <c r="G1948" s="13"/>
      <c r="H1948" s="7"/>
      <c r="I1948" s="8"/>
      <c r="J1948" s="8"/>
      <c r="K1948" s="8"/>
      <c r="M1948" s="8"/>
    </row>
    <row r="1949" spans="1:13" s="9" customFormat="1" ht="10.199999999999999" x14ac:dyDescent="0.2">
      <c r="A1949" s="39"/>
      <c r="B1949" s="39"/>
      <c r="D1949" s="39"/>
      <c r="E1949" s="13"/>
      <c r="F1949" s="13"/>
      <c r="G1949" s="13"/>
      <c r="H1949" s="7"/>
      <c r="I1949" s="8"/>
      <c r="J1949" s="8"/>
      <c r="K1949" s="8"/>
      <c r="M1949" s="8"/>
    </row>
    <row r="1950" spans="1:13" s="9" customFormat="1" ht="10.199999999999999" x14ac:dyDescent="0.2">
      <c r="A1950" s="39"/>
      <c r="B1950" s="39"/>
      <c r="D1950" s="39"/>
      <c r="E1950" s="13"/>
      <c r="F1950" s="13"/>
      <c r="G1950" s="13"/>
      <c r="H1950" s="7"/>
      <c r="I1950" s="8"/>
      <c r="J1950" s="8"/>
      <c r="K1950" s="8"/>
      <c r="M1950" s="8"/>
    </row>
    <row r="1951" spans="1:13" s="9" customFormat="1" ht="10.199999999999999" x14ac:dyDescent="0.2">
      <c r="A1951" s="39"/>
      <c r="B1951" s="39"/>
      <c r="D1951" s="39"/>
      <c r="E1951" s="13"/>
      <c r="F1951" s="13"/>
      <c r="G1951" s="13"/>
      <c r="H1951" s="7"/>
      <c r="I1951" s="8"/>
      <c r="J1951" s="8"/>
      <c r="K1951" s="8"/>
      <c r="M1951" s="8"/>
    </row>
    <row r="1952" spans="1:13" s="9" customFormat="1" ht="10.199999999999999" x14ac:dyDescent="0.2">
      <c r="A1952" s="39"/>
      <c r="B1952" s="39"/>
      <c r="D1952" s="39"/>
      <c r="E1952" s="13"/>
      <c r="F1952" s="13"/>
      <c r="G1952" s="13"/>
      <c r="H1952" s="7"/>
      <c r="I1952" s="8"/>
      <c r="J1952" s="8"/>
      <c r="K1952" s="8"/>
      <c r="M1952" s="8"/>
    </row>
    <row r="1953" spans="1:13" s="9" customFormat="1" ht="10.199999999999999" x14ac:dyDescent="0.2">
      <c r="A1953" s="39"/>
      <c r="B1953" s="39"/>
      <c r="D1953" s="39"/>
      <c r="E1953" s="13"/>
      <c r="F1953" s="13"/>
      <c r="G1953" s="13"/>
      <c r="H1953" s="7"/>
      <c r="I1953" s="8"/>
      <c r="J1953" s="8"/>
      <c r="K1953" s="8"/>
      <c r="M1953" s="8"/>
    </row>
    <row r="1954" spans="1:13" s="9" customFormat="1" ht="10.199999999999999" x14ac:dyDescent="0.2">
      <c r="A1954" s="39"/>
      <c r="B1954" s="39"/>
      <c r="D1954" s="39"/>
      <c r="E1954" s="13"/>
      <c r="F1954" s="13"/>
      <c r="G1954" s="13"/>
      <c r="H1954" s="7"/>
      <c r="I1954" s="8"/>
      <c r="J1954" s="8"/>
      <c r="K1954" s="8"/>
      <c r="M1954" s="8"/>
    </row>
    <row r="1955" spans="1:13" s="9" customFormat="1" ht="10.199999999999999" x14ac:dyDescent="0.2">
      <c r="A1955" s="39"/>
      <c r="B1955" s="39"/>
      <c r="D1955" s="39"/>
      <c r="E1955" s="13"/>
      <c r="F1955" s="13"/>
      <c r="G1955" s="13"/>
      <c r="H1955" s="7"/>
      <c r="I1955" s="8"/>
      <c r="J1955" s="8"/>
      <c r="K1955" s="8"/>
      <c r="M1955" s="8"/>
    </row>
    <row r="1956" spans="1:13" s="9" customFormat="1" ht="10.199999999999999" x14ac:dyDescent="0.2">
      <c r="A1956" s="39"/>
      <c r="B1956" s="39"/>
      <c r="D1956" s="39"/>
      <c r="E1956" s="13"/>
      <c r="F1956" s="13"/>
      <c r="G1956" s="13"/>
      <c r="H1956" s="7"/>
      <c r="I1956" s="8"/>
      <c r="J1956" s="8"/>
      <c r="K1956" s="8"/>
      <c r="M1956" s="8"/>
    </row>
    <row r="1957" spans="1:13" s="9" customFormat="1" ht="10.199999999999999" x14ac:dyDescent="0.2">
      <c r="A1957" s="39"/>
      <c r="B1957" s="39"/>
      <c r="D1957" s="39"/>
      <c r="E1957" s="13"/>
      <c r="F1957" s="13"/>
      <c r="G1957" s="13"/>
      <c r="H1957" s="7"/>
      <c r="I1957" s="8"/>
      <c r="J1957" s="8"/>
      <c r="K1957" s="8"/>
      <c r="M1957" s="8"/>
    </row>
    <row r="1958" spans="1:13" s="9" customFormat="1" ht="10.199999999999999" x14ac:dyDescent="0.2">
      <c r="A1958" s="39"/>
      <c r="B1958" s="39"/>
      <c r="D1958" s="39"/>
      <c r="E1958" s="13"/>
      <c r="F1958" s="13"/>
      <c r="G1958" s="13"/>
      <c r="H1958" s="7"/>
      <c r="I1958" s="8"/>
      <c r="J1958" s="8"/>
      <c r="K1958" s="8"/>
      <c r="M1958" s="8"/>
    </row>
    <row r="1959" spans="1:13" s="9" customFormat="1" ht="10.199999999999999" x14ac:dyDescent="0.2">
      <c r="A1959" s="39"/>
      <c r="B1959" s="39"/>
      <c r="D1959" s="39"/>
      <c r="E1959" s="13"/>
      <c r="F1959" s="13"/>
      <c r="G1959" s="13"/>
      <c r="H1959" s="7"/>
      <c r="I1959" s="8"/>
      <c r="J1959" s="8"/>
      <c r="K1959" s="8"/>
      <c r="M1959" s="8"/>
    </row>
    <row r="1960" spans="1:13" s="9" customFormat="1" ht="10.199999999999999" x14ac:dyDescent="0.2">
      <c r="A1960" s="39"/>
      <c r="B1960" s="39"/>
      <c r="D1960" s="39"/>
      <c r="E1960" s="13"/>
      <c r="F1960" s="13"/>
      <c r="G1960" s="13"/>
      <c r="H1960" s="7"/>
      <c r="I1960" s="8"/>
      <c r="J1960" s="8"/>
      <c r="K1960" s="8"/>
      <c r="M1960" s="8"/>
    </row>
    <row r="1961" spans="1:13" s="9" customFormat="1" ht="10.199999999999999" x14ac:dyDescent="0.2">
      <c r="A1961" s="39"/>
      <c r="B1961" s="39"/>
      <c r="D1961" s="39"/>
      <c r="E1961" s="13"/>
      <c r="F1961" s="13"/>
      <c r="G1961" s="13"/>
      <c r="H1961" s="7"/>
      <c r="I1961" s="8"/>
      <c r="J1961" s="8"/>
      <c r="K1961" s="8"/>
      <c r="M1961" s="8"/>
    </row>
    <row r="1962" spans="1:13" s="9" customFormat="1" ht="10.199999999999999" x14ac:dyDescent="0.2">
      <c r="A1962" s="39"/>
      <c r="B1962" s="39"/>
      <c r="D1962" s="39"/>
      <c r="E1962" s="13"/>
      <c r="F1962" s="13"/>
      <c r="G1962" s="13"/>
      <c r="H1962" s="7"/>
      <c r="I1962" s="8"/>
      <c r="J1962" s="8"/>
      <c r="K1962" s="8"/>
      <c r="M1962" s="8"/>
    </row>
    <row r="1963" spans="1:13" s="9" customFormat="1" ht="10.199999999999999" x14ac:dyDescent="0.2">
      <c r="A1963" s="39"/>
      <c r="B1963" s="39"/>
      <c r="D1963" s="39"/>
      <c r="E1963" s="13"/>
      <c r="F1963" s="13"/>
      <c r="G1963" s="13"/>
      <c r="H1963" s="7"/>
      <c r="I1963" s="8"/>
      <c r="J1963" s="8"/>
      <c r="K1963" s="8"/>
      <c r="M1963" s="8"/>
    </row>
    <row r="1964" spans="1:13" s="9" customFormat="1" ht="10.199999999999999" x14ac:dyDescent="0.2">
      <c r="A1964" s="39"/>
      <c r="B1964" s="39"/>
      <c r="D1964" s="39"/>
      <c r="E1964" s="13"/>
      <c r="F1964" s="13"/>
      <c r="G1964" s="13"/>
      <c r="H1964" s="7"/>
      <c r="I1964" s="8"/>
      <c r="J1964" s="8"/>
      <c r="K1964" s="8"/>
      <c r="M1964" s="8"/>
    </row>
    <row r="1965" spans="1:13" s="9" customFormat="1" ht="10.199999999999999" x14ac:dyDescent="0.2">
      <c r="A1965" s="39"/>
      <c r="B1965" s="39"/>
      <c r="D1965" s="39"/>
      <c r="E1965" s="13"/>
      <c r="F1965" s="13"/>
      <c r="G1965" s="13"/>
      <c r="H1965" s="7"/>
      <c r="I1965" s="8"/>
      <c r="J1965" s="8"/>
      <c r="K1965" s="8"/>
      <c r="M1965" s="8"/>
    </row>
    <row r="1966" spans="1:13" s="9" customFormat="1" ht="10.199999999999999" x14ac:dyDescent="0.2">
      <c r="A1966" s="39"/>
      <c r="B1966" s="39"/>
      <c r="D1966" s="39"/>
      <c r="E1966" s="13"/>
      <c r="F1966" s="13"/>
      <c r="G1966" s="13"/>
      <c r="H1966" s="7"/>
      <c r="I1966" s="8"/>
      <c r="J1966" s="8"/>
      <c r="K1966" s="8"/>
      <c r="M1966" s="8"/>
    </row>
    <row r="1967" spans="1:13" s="9" customFormat="1" ht="10.199999999999999" x14ac:dyDescent="0.2">
      <c r="A1967" s="39"/>
      <c r="B1967" s="39"/>
      <c r="D1967" s="39"/>
      <c r="E1967" s="13"/>
      <c r="F1967" s="13"/>
      <c r="G1967" s="13"/>
      <c r="H1967" s="7"/>
      <c r="I1967" s="8"/>
      <c r="J1967" s="8"/>
      <c r="K1967" s="8"/>
      <c r="M1967" s="8"/>
    </row>
    <row r="1968" spans="1:13" s="9" customFormat="1" ht="10.199999999999999" x14ac:dyDescent="0.2">
      <c r="A1968" s="39"/>
      <c r="B1968" s="39"/>
      <c r="D1968" s="39"/>
      <c r="E1968" s="13"/>
      <c r="F1968" s="13"/>
      <c r="G1968" s="13"/>
      <c r="H1968" s="7"/>
      <c r="I1968" s="8"/>
      <c r="J1968" s="8"/>
      <c r="K1968" s="8"/>
      <c r="M1968" s="8"/>
    </row>
    <row r="1969" spans="1:13" s="9" customFormat="1" ht="10.199999999999999" x14ac:dyDescent="0.2">
      <c r="A1969" s="39"/>
      <c r="B1969" s="39"/>
      <c r="D1969" s="39"/>
      <c r="E1969" s="13"/>
      <c r="F1969" s="13"/>
      <c r="G1969" s="13"/>
      <c r="H1969" s="7"/>
      <c r="I1969" s="8"/>
      <c r="J1969" s="8"/>
      <c r="K1969" s="8"/>
      <c r="M1969" s="8"/>
    </row>
    <row r="1970" spans="1:13" s="9" customFormat="1" ht="10.199999999999999" x14ac:dyDescent="0.2">
      <c r="A1970" s="39"/>
      <c r="B1970" s="39"/>
      <c r="D1970" s="39"/>
      <c r="E1970" s="13"/>
      <c r="F1970" s="13"/>
      <c r="G1970" s="13"/>
      <c r="H1970" s="7"/>
      <c r="I1970" s="8"/>
      <c r="J1970" s="8"/>
      <c r="K1970" s="8"/>
      <c r="M1970" s="8"/>
    </row>
    <row r="1971" spans="1:13" s="9" customFormat="1" ht="10.199999999999999" x14ac:dyDescent="0.2">
      <c r="A1971" s="39"/>
      <c r="B1971" s="39"/>
      <c r="D1971" s="39"/>
      <c r="E1971" s="13"/>
      <c r="F1971" s="13"/>
      <c r="G1971" s="13"/>
      <c r="H1971" s="7"/>
      <c r="I1971" s="8"/>
      <c r="J1971" s="8"/>
      <c r="K1971" s="8"/>
      <c r="M1971" s="8"/>
    </row>
    <row r="1972" spans="1:13" s="9" customFormat="1" ht="10.199999999999999" x14ac:dyDescent="0.2">
      <c r="A1972" s="39"/>
      <c r="B1972" s="39"/>
      <c r="D1972" s="39"/>
      <c r="E1972" s="13"/>
      <c r="F1972" s="13"/>
      <c r="G1972" s="13"/>
      <c r="H1972" s="7"/>
      <c r="I1972" s="8"/>
      <c r="J1972" s="8"/>
      <c r="K1972" s="8"/>
      <c r="M1972" s="8"/>
    </row>
    <row r="1973" spans="1:13" s="9" customFormat="1" ht="10.199999999999999" x14ac:dyDescent="0.2">
      <c r="A1973" s="39"/>
      <c r="B1973" s="39"/>
      <c r="D1973" s="39"/>
      <c r="E1973" s="13"/>
      <c r="F1973" s="13"/>
      <c r="G1973" s="13"/>
      <c r="H1973" s="7"/>
      <c r="I1973" s="8"/>
      <c r="J1973" s="8"/>
      <c r="K1973" s="8"/>
      <c r="M1973" s="8"/>
    </row>
    <row r="1974" spans="1:13" s="9" customFormat="1" ht="10.199999999999999" x14ac:dyDescent="0.2">
      <c r="A1974" s="39"/>
      <c r="B1974" s="39"/>
      <c r="D1974" s="39"/>
      <c r="E1974" s="13"/>
      <c r="F1974" s="13"/>
      <c r="G1974" s="13"/>
      <c r="H1974" s="7"/>
      <c r="I1974" s="8"/>
      <c r="J1974" s="8"/>
      <c r="K1974" s="8"/>
      <c r="M1974" s="8"/>
    </row>
    <row r="1975" spans="1:13" s="9" customFormat="1" ht="10.199999999999999" x14ac:dyDescent="0.2">
      <c r="A1975" s="39"/>
      <c r="B1975" s="39"/>
      <c r="D1975" s="39"/>
      <c r="E1975" s="13"/>
      <c r="F1975" s="13"/>
      <c r="G1975" s="13"/>
      <c r="H1975" s="7"/>
      <c r="I1975" s="8"/>
      <c r="J1975" s="8"/>
      <c r="K1975" s="8"/>
      <c r="M1975" s="8"/>
    </row>
    <row r="1976" spans="1:13" s="9" customFormat="1" ht="10.199999999999999" x14ac:dyDescent="0.2">
      <c r="A1976" s="39"/>
      <c r="B1976" s="39"/>
      <c r="D1976" s="39"/>
      <c r="E1976" s="13"/>
      <c r="F1976" s="13"/>
      <c r="G1976" s="13"/>
      <c r="H1976" s="7"/>
      <c r="I1976" s="8"/>
      <c r="J1976" s="8"/>
      <c r="K1976" s="8"/>
      <c r="M1976" s="8"/>
    </row>
    <row r="1977" spans="1:13" s="9" customFormat="1" ht="10.199999999999999" x14ac:dyDescent="0.2">
      <c r="A1977" s="39"/>
      <c r="B1977" s="39"/>
      <c r="D1977" s="39"/>
      <c r="E1977" s="13"/>
      <c r="F1977" s="13"/>
      <c r="G1977" s="13"/>
      <c r="H1977" s="7"/>
      <c r="I1977" s="8"/>
      <c r="J1977" s="8"/>
      <c r="K1977" s="8"/>
      <c r="M1977" s="8"/>
    </row>
    <row r="1978" spans="1:13" s="9" customFormat="1" ht="10.199999999999999" x14ac:dyDescent="0.2">
      <c r="A1978" s="39"/>
      <c r="B1978" s="39"/>
      <c r="D1978" s="39"/>
      <c r="E1978" s="13"/>
      <c r="F1978" s="13"/>
      <c r="G1978" s="13"/>
      <c r="H1978" s="7"/>
      <c r="I1978" s="8"/>
      <c r="J1978" s="8"/>
      <c r="K1978" s="8"/>
      <c r="M1978" s="8"/>
    </row>
    <row r="1979" spans="1:13" s="9" customFormat="1" ht="10.199999999999999" x14ac:dyDescent="0.2">
      <c r="A1979" s="39"/>
      <c r="B1979" s="39"/>
      <c r="D1979" s="39"/>
      <c r="E1979" s="13"/>
      <c r="F1979" s="13"/>
      <c r="G1979" s="13"/>
      <c r="H1979" s="7"/>
      <c r="I1979" s="8"/>
      <c r="J1979" s="8"/>
      <c r="K1979" s="8"/>
      <c r="M1979" s="8"/>
    </row>
    <row r="1980" spans="1:13" s="9" customFormat="1" ht="10.199999999999999" x14ac:dyDescent="0.2">
      <c r="A1980" s="39"/>
      <c r="B1980" s="39"/>
      <c r="D1980" s="39"/>
      <c r="E1980" s="13"/>
      <c r="F1980" s="13"/>
      <c r="G1980" s="13"/>
      <c r="H1980" s="7"/>
      <c r="I1980" s="8"/>
      <c r="J1980" s="8"/>
      <c r="K1980" s="8"/>
      <c r="M1980" s="8"/>
    </row>
    <row r="1981" spans="1:13" s="9" customFormat="1" ht="10.199999999999999" x14ac:dyDescent="0.2">
      <c r="A1981" s="39"/>
      <c r="B1981" s="39"/>
      <c r="D1981" s="39"/>
      <c r="E1981" s="13"/>
      <c r="F1981" s="13"/>
      <c r="G1981" s="13"/>
      <c r="H1981" s="7"/>
      <c r="I1981" s="8"/>
      <c r="J1981" s="8"/>
      <c r="K1981" s="8"/>
      <c r="M1981" s="8"/>
    </row>
    <row r="1982" spans="1:13" s="9" customFormat="1" ht="10.199999999999999" x14ac:dyDescent="0.2">
      <c r="A1982" s="39"/>
      <c r="B1982" s="39"/>
      <c r="D1982" s="39"/>
      <c r="E1982" s="13"/>
      <c r="F1982" s="13"/>
      <c r="G1982" s="13"/>
      <c r="H1982" s="7"/>
      <c r="I1982" s="8"/>
      <c r="J1982" s="8"/>
      <c r="K1982" s="8"/>
      <c r="M1982" s="8"/>
    </row>
    <row r="1983" spans="1:13" s="9" customFormat="1" ht="10.199999999999999" x14ac:dyDescent="0.2">
      <c r="A1983" s="39"/>
      <c r="B1983" s="39"/>
      <c r="D1983" s="39"/>
      <c r="E1983" s="13"/>
      <c r="F1983" s="13"/>
      <c r="G1983" s="13"/>
      <c r="H1983" s="7"/>
      <c r="I1983" s="8"/>
      <c r="J1983" s="8"/>
      <c r="K1983" s="8"/>
      <c r="M1983" s="8"/>
    </row>
    <row r="1984" spans="1:13" s="9" customFormat="1" ht="10.199999999999999" x14ac:dyDescent="0.2">
      <c r="A1984" s="39"/>
      <c r="B1984" s="39"/>
      <c r="D1984" s="39"/>
      <c r="E1984" s="13"/>
      <c r="F1984" s="13"/>
      <c r="G1984" s="13"/>
      <c r="H1984" s="7"/>
      <c r="I1984" s="8"/>
      <c r="J1984" s="8"/>
      <c r="K1984" s="8"/>
      <c r="M1984" s="8"/>
    </row>
    <row r="1985" spans="1:13" s="9" customFormat="1" ht="10.199999999999999" x14ac:dyDescent="0.2">
      <c r="A1985" s="39"/>
      <c r="B1985" s="39"/>
      <c r="D1985" s="39"/>
      <c r="E1985" s="13"/>
      <c r="F1985" s="13"/>
      <c r="G1985" s="13"/>
      <c r="H1985" s="7"/>
      <c r="I1985" s="8"/>
      <c r="J1985" s="8"/>
      <c r="K1985" s="8"/>
      <c r="M1985" s="8"/>
    </row>
    <row r="1986" spans="1:13" s="9" customFormat="1" ht="10.199999999999999" x14ac:dyDescent="0.2">
      <c r="A1986" s="39"/>
      <c r="B1986" s="39"/>
      <c r="D1986" s="39"/>
      <c r="E1986" s="13"/>
      <c r="F1986" s="13"/>
      <c r="G1986" s="13"/>
      <c r="H1986" s="7"/>
      <c r="I1986" s="8"/>
      <c r="J1986" s="8"/>
      <c r="K1986" s="8"/>
      <c r="M1986" s="8"/>
    </row>
    <row r="1987" spans="1:13" s="9" customFormat="1" ht="10.199999999999999" x14ac:dyDescent="0.2">
      <c r="A1987" s="39"/>
      <c r="B1987" s="39"/>
      <c r="D1987" s="39"/>
      <c r="E1987" s="13"/>
      <c r="F1987" s="13"/>
      <c r="G1987" s="13"/>
      <c r="H1987" s="7"/>
      <c r="I1987" s="8"/>
      <c r="J1987" s="8"/>
      <c r="K1987" s="8"/>
      <c r="M1987" s="8"/>
    </row>
    <row r="1988" spans="1:13" s="9" customFormat="1" ht="10.199999999999999" x14ac:dyDescent="0.2">
      <c r="A1988" s="39"/>
      <c r="B1988" s="39"/>
      <c r="D1988" s="39"/>
      <c r="E1988" s="13"/>
      <c r="F1988" s="13"/>
      <c r="G1988" s="13"/>
      <c r="H1988" s="7"/>
      <c r="I1988" s="8"/>
      <c r="J1988" s="8"/>
      <c r="K1988" s="8"/>
      <c r="M1988" s="8"/>
    </row>
    <row r="1989" spans="1:13" s="9" customFormat="1" ht="10.199999999999999" x14ac:dyDescent="0.2">
      <c r="A1989" s="39"/>
      <c r="B1989" s="39"/>
      <c r="D1989" s="39"/>
      <c r="E1989" s="13"/>
      <c r="F1989" s="13"/>
      <c r="G1989" s="13"/>
      <c r="H1989" s="7"/>
      <c r="I1989" s="8"/>
      <c r="J1989" s="8"/>
      <c r="K1989" s="8"/>
      <c r="M1989" s="8"/>
    </row>
    <row r="1990" spans="1:13" s="9" customFormat="1" ht="10.199999999999999" x14ac:dyDescent="0.2">
      <c r="A1990" s="39"/>
      <c r="B1990" s="39"/>
      <c r="D1990" s="39"/>
      <c r="E1990" s="13"/>
      <c r="F1990" s="13"/>
      <c r="G1990" s="13"/>
      <c r="H1990" s="7"/>
      <c r="I1990" s="8"/>
      <c r="J1990" s="8"/>
      <c r="K1990" s="8"/>
      <c r="M1990" s="8"/>
    </row>
    <row r="1991" spans="1:13" s="9" customFormat="1" ht="10.199999999999999" x14ac:dyDescent="0.2">
      <c r="A1991" s="39"/>
      <c r="B1991" s="39"/>
      <c r="D1991" s="39"/>
      <c r="E1991" s="13"/>
      <c r="F1991" s="13"/>
      <c r="G1991" s="13"/>
      <c r="H1991" s="7"/>
      <c r="I1991" s="8"/>
      <c r="J1991" s="8"/>
      <c r="K1991" s="8"/>
      <c r="M1991" s="8"/>
    </row>
    <row r="1992" spans="1:13" s="9" customFormat="1" ht="10.199999999999999" x14ac:dyDescent="0.2">
      <c r="A1992" s="39"/>
      <c r="B1992" s="39"/>
      <c r="D1992" s="39"/>
      <c r="E1992" s="13"/>
      <c r="F1992" s="13"/>
      <c r="G1992" s="13"/>
      <c r="H1992" s="7"/>
      <c r="I1992" s="8"/>
      <c r="J1992" s="8"/>
      <c r="K1992" s="8"/>
      <c r="M1992" s="8"/>
    </row>
    <row r="1993" spans="1:13" s="9" customFormat="1" ht="10.199999999999999" x14ac:dyDescent="0.2">
      <c r="A1993" s="39"/>
      <c r="B1993" s="39"/>
      <c r="D1993" s="39"/>
      <c r="E1993" s="13"/>
      <c r="F1993" s="13"/>
      <c r="G1993" s="13"/>
      <c r="H1993" s="7"/>
      <c r="I1993" s="8"/>
      <c r="J1993" s="8"/>
      <c r="K1993" s="8"/>
      <c r="M1993" s="8"/>
    </row>
    <row r="1994" spans="1:13" s="9" customFormat="1" ht="10.199999999999999" x14ac:dyDescent="0.2">
      <c r="A1994" s="39"/>
      <c r="B1994" s="39"/>
      <c r="D1994" s="39"/>
      <c r="E1994" s="13"/>
      <c r="F1994" s="13"/>
      <c r="G1994" s="13"/>
      <c r="H1994" s="7"/>
      <c r="I1994" s="8"/>
      <c r="J1994" s="8"/>
      <c r="K1994" s="8"/>
      <c r="M1994" s="8"/>
    </row>
    <row r="1995" spans="1:13" s="9" customFormat="1" ht="10.199999999999999" x14ac:dyDescent="0.2">
      <c r="A1995" s="39"/>
      <c r="B1995" s="39"/>
      <c r="D1995" s="39"/>
      <c r="E1995" s="13"/>
      <c r="F1995" s="13"/>
      <c r="G1995" s="13"/>
      <c r="H1995" s="7"/>
      <c r="I1995" s="8"/>
      <c r="J1995" s="8"/>
      <c r="K1995" s="8"/>
      <c r="M1995" s="8"/>
    </row>
    <row r="1996" spans="1:13" s="9" customFormat="1" ht="10.199999999999999" x14ac:dyDescent="0.2">
      <c r="A1996" s="39"/>
      <c r="B1996" s="39"/>
      <c r="D1996" s="39"/>
      <c r="E1996" s="13"/>
      <c r="F1996" s="13"/>
      <c r="G1996" s="13"/>
      <c r="H1996" s="7"/>
      <c r="I1996" s="8"/>
      <c r="J1996" s="8"/>
      <c r="K1996" s="8"/>
      <c r="M1996" s="8"/>
    </row>
    <row r="1997" spans="1:13" s="9" customFormat="1" ht="10.199999999999999" x14ac:dyDescent="0.2">
      <c r="A1997" s="39"/>
      <c r="B1997" s="39"/>
      <c r="D1997" s="39"/>
      <c r="E1997" s="13"/>
      <c r="F1997" s="13"/>
      <c r="G1997" s="13"/>
      <c r="H1997" s="7"/>
      <c r="I1997" s="8"/>
      <c r="J1997" s="8"/>
      <c r="K1997" s="8"/>
      <c r="M1997" s="8"/>
    </row>
    <row r="1998" spans="1:13" s="9" customFormat="1" ht="10.199999999999999" x14ac:dyDescent="0.2">
      <c r="A1998" s="39"/>
      <c r="B1998" s="39"/>
      <c r="D1998" s="39"/>
      <c r="E1998" s="13"/>
      <c r="F1998" s="13"/>
      <c r="G1998" s="13"/>
      <c r="H1998" s="7"/>
      <c r="I1998" s="8"/>
      <c r="J1998" s="8"/>
      <c r="K1998" s="8"/>
      <c r="M1998" s="8"/>
    </row>
    <row r="1999" spans="1:13" s="9" customFormat="1" ht="10.199999999999999" x14ac:dyDescent="0.2">
      <c r="A1999" s="39"/>
      <c r="B1999" s="39"/>
      <c r="D1999" s="39"/>
      <c r="E1999" s="13"/>
      <c r="F1999" s="13"/>
      <c r="G1999" s="13"/>
      <c r="H1999" s="7"/>
      <c r="I1999" s="8"/>
      <c r="J1999" s="8"/>
      <c r="K1999" s="8"/>
      <c r="M1999" s="8"/>
    </row>
    <row r="2000" spans="1:13" s="9" customFormat="1" ht="10.199999999999999" x14ac:dyDescent="0.2">
      <c r="A2000" s="39"/>
      <c r="B2000" s="39"/>
      <c r="D2000" s="39"/>
      <c r="E2000" s="13"/>
      <c r="F2000" s="13"/>
      <c r="G2000" s="13"/>
      <c r="H2000" s="7"/>
      <c r="I2000" s="8"/>
      <c r="J2000" s="8"/>
      <c r="K2000" s="8"/>
      <c r="M2000" s="8"/>
    </row>
    <row r="2001" spans="1:13" s="9" customFormat="1" ht="10.199999999999999" x14ac:dyDescent="0.2">
      <c r="A2001" s="39"/>
      <c r="B2001" s="39"/>
      <c r="D2001" s="39"/>
      <c r="E2001" s="13"/>
      <c r="F2001" s="13"/>
      <c r="G2001" s="13"/>
      <c r="H2001" s="7"/>
      <c r="I2001" s="8"/>
      <c r="J2001" s="8"/>
      <c r="K2001" s="8"/>
      <c r="M2001" s="8"/>
    </row>
    <row r="2002" spans="1:13" s="9" customFormat="1" ht="10.199999999999999" x14ac:dyDescent="0.2">
      <c r="A2002" s="39"/>
      <c r="B2002" s="39"/>
      <c r="D2002" s="39"/>
      <c r="E2002" s="13"/>
      <c r="F2002" s="13"/>
      <c r="G2002" s="13"/>
      <c r="H2002" s="7"/>
      <c r="I2002" s="8"/>
      <c r="J2002" s="8"/>
      <c r="K2002" s="8"/>
      <c r="M2002" s="8"/>
    </row>
    <row r="2003" spans="1:13" s="9" customFormat="1" ht="10.199999999999999" x14ac:dyDescent="0.2">
      <c r="A2003" s="39"/>
      <c r="B2003" s="39"/>
      <c r="D2003" s="39"/>
      <c r="E2003" s="13"/>
      <c r="F2003" s="13"/>
      <c r="G2003" s="13"/>
      <c r="H2003" s="7"/>
      <c r="I2003" s="8"/>
      <c r="J2003" s="8"/>
      <c r="K2003" s="8"/>
      <c r="M2003" s="8"/>
    </row>
    <row r="2004" spans="1:13" s="9" customFormat="1" ht="10.199999999999999" x14ac:dyDescent="0.2">
      <c r="A2004" s="39"/>
      <c r="B2004" s="39"/>
      <c r="D2004" s="39"/>
      <c r="E2004" s="13"/>
      <c r="F2004" s="13"/>
      <c r="G2004" s="13"/>
      <c r="H2004" s="7"/>
      <c r="I2004" s="8"/>
      <c r="J2004" s="8"/>
      <c r="K2004" s="8"/>
      <c r="M2004" s="8"/>
    </row>
    <row r="2005" spans="1:13" s="9" customFormat="1" ht="10.199999999999999" x14ac:dyDescent="0.2">
      <c r="A2005" s="39"/>
      <c r="B2005" s="39"/>
      <c r="D2005" s="39"/>
      <c r="E2005" s="13"/>
      <c r="F2005" s="13"/>
      <c r="G2005" s="13"/>
      <c r="H2005" s="7"/>
      <c r="I2005" s="8"/>
      <c r="J2005" s="8"/>
      <c r="K2005" s="8"/>
      <c r="M2005" s="8"/>
    </row>
    <row r="2006" spans="1:13" s="9" customFormat="1" ht="10.199999999999999" x14ac:dyDescent="0.2">
      <c r="A2006" s="39"/>
      <c r="B2006" s="39"/>
      <c r="D2006" s="39"/>
      <c r="E2006" s="13"/>
      <c r="F2006" s="13"/>
      <c r="G2006" s="13"/>
      <c r="H2006" s="7"/>
      <c r="I2006" s="8"/>
      <c r="J2006" s="8"/>
      <c r="K2006" s="8"/>
      <c r="M2006" s="8"/>
    </row>
    <row r="2007" spans="1:13" s="9" customFormat="1" ht="10.199999999999999" x14ac:dyDescent="0.2">
      <c r="A2007" s="39"/>
      <c r="B2007" s="39"/>
      <c r="D2007" s="39"/>
      <c r="E2007" s="13"/>
      <c r="F2007" s="13"/>
      <c r="G2007" s="13"/>
      <c r="H2007" s="7"/>
      <c r="I2007" s="8"/>
      <c r="J2007" s="8"/>
      <c r="K2007" s="8"/>
      <c r="M2007" s="8"/>
    </row>
    <row r="2008" spans="1:13" s="9" customFormat="1" ht="10.199999999999999" x14ac:dyDescent="0.2">
      <c r="A2008" s="39"/>
      <c r="B2008" s="39"/>
      <c r="D2008" s="39"/>
      <c r="E2008" s="13"/>
      <c r="F2008" s="13"/>
      <c r="G2008" s="13"/>
      <c r="H2008" s="7"/>
      <c r="I2008" s="8"/>
      <c r="J2008" s="8"/>
      <c r="K2008" s="8"/>
      <c r="M2008" s="8"/>
    </row>
    <row r="2009" spans="1:13" s="9" customFormat="1" ht="10.199999999999999" x14ac:dyDescent="0.2">
      <c r="A2009" s="39"/>
      <c r="B2009" s="39"/>
      <c r="D2009" s="39"/>
      <c r="E2009" s="13"/>
      <c r="F2009" s="13"/>
      <c r="G2009" s="13"/>
      <c r="H2009" s="7"/>
      <c r="I2009" s="8"/>
      <c r="J2009" s="8"/>
      <c r="K2009" s="8"/>
      <c r="M2009" s="8"/>
    </row>
    <row r="2010" spans="1:13" s="9" customFormat="1" ht="10.199999999999999" x14ac:dyDescent="0.2">
      <c r="A2010" s="39"/>
      <c r="B2010" s="39"/>
      <c r="D2010" s="39"/>
      <c r="E2010" s="13"/>
      <c r="F2010" s="13"/>
      <c r="G2010" s="13"/>
      <c r="H2010" s="7"/>
      <c r="I2010" s="8"/>
      <c r="J2010" s="8"/>
      <c r="K2010" s="8"/>
      <c r="M2010" s="8"/>
    </row>
    <row r="2011" spans="1:13" s="9" customFormat="1" ht="10.199999999999999" x14ac:dyDescent="0.2">
      <c r="A2011" s="39"/>
      <c r="B2011" s="39"/>
      <c r="D2011" s="39"/>
      <c r="E2011" s="13"/>
      <c r="F2011" s="13"/>
      <c r="G2011" s="13"/>
      <c r="H2011" s="7"/>
      <c r="I2011" s="8"/>
      <c r="J2011" s="8"/>
      <c r="K2011" s="8"/>
      <c r="M2011" s="8"/>
    </row>
    <row r="2012" spans="1:13" s="9" customFormat="1" ht="10.199999999999999" x14ac:dyDescent="0.2">
      <c r="A2012" s="39"/>
      <c r="B2012" s="39"/>
      <c r="D2012" s="39"/>
      <c r="E2012" s="13"/>
      <c r="F2012" s="13"/>
      <c r="G2012" s="13"/>
      <c r="H2012" s="7"/>
      <c r="I2012" s="8"/>
      <c r="J2012" s="8"/>
      <c r="K2012" s="8"/>
      <c r="M2012" s="8"/>
    </row>
    <row r="2013" spans="1:13" s="9" customFormat="1" ht="10.199999999999999" x14ac:dyDescent="0.2">
      <c r="A2013" s="39"/>
      <c r="B2013" s="39"/>
      <c r="D2013" s="39"/>
      <c r="E2013" s="13"/>
      <c r="F2013" s="13"/>
      <c r="G2013" s="13"/>
      <c r="H2013" s="7"/>
      <c r="I2013" s="8"/>
      <c r="J2013" s="8"/>
      <c r="K2013" s="8"/>
      <c r="M2013" s="8"/>
    </row>
    <row r="2014" spans="1:13" s="9" customFormat="1" ht="10.199999999999999" x14ac:dyDescent="0.2">
      <c r="A2014" s="39"/>
      <c r="B2014" s="39"/>
      <c r="D2014" s="39"/>
      <c r="E2014" s="13"/>
      <c r="F2014" s="13"/>
      <c r="G2014" s="13"/>
      <c r="H2014" s="7"/>
      <c r="I2014" s="8"/>
      <c r="J2014" s="8"/>
      <c r="K2014" s="8"/>
      <c r="M2014" s="8"/>
    </row>
    <row r="2015" spans="1:13" s="9" customFormat="1" ht="10.199999999999999" x14ac:dyDescent="0.2">
      <c r="A2015" s="39"/>
      <c r="B2015" s="39"/>
      <c r="D2015" s="39"/>
      <c r="E2015" s="13"/>
      <c r="F2015" s="13"/>
      <c r="G2015" s="13"/>
      <c r="H2015" s="7"/>
      <c r="I2015" s="8"/>
      <c r="J2015" s="8"/>
      <c r="K2015" s="8"/>
      <c r="M2015" s="8"/>
    </row>
    <row r="2016" spans="1:13" s="9" customFormat="1" ht="10.199999999999999" x14ac:dyDescent="0.2">
      <c r="A2016" s="39"/>
      <c r="B2016" s="39"/>
      <c r="D2016" s="39"/>
      <c r="E2016" s="13"/>
      <c r="F2016" s="13"/>
      <c r="G2016" s="13"/>
      <c r="H2016" s="7"/>
      <c r="I2016" s="8"/>
      <c r="J2016" s="8"/>
      <c r="K2016" s="8"/>
      <c r="M2016" s="8"/>
    </row>
    <row r="2017" spans="1:13" s="9" customFormat="1" ht="10.199999999999999" x14ac:dyDescent="0.2">
      <c r="A2017" s="39"/>
      <c r="B2017" s="39"/>
      <c r="D2017" s="39"/>
      <c r="E2017" s="13"/>
      <c r="F2017" s="13"/>
      <c r="G2017" s="13"/>
      <c r="H2017" s="7"/>
      <c r="I2017" s="8"/>
      <c r="J2017" s="8"/>
      <c r="K2017" s="8"/>
      <c r="M2017" s="8"/>
    </row>
    <row r="2018" spans="1:13" s="9" customFormat="1" ht="10.199999999999999" x14ac:dyDescent="0.2">
      <c r="A2018" s="39"/>
      <c r="B2018" s="39"/>
      <c r="D2018" s="39"/>
      <c r="E2018" s="13"/>
      <c r="F2018" s="13"/>
      <c r="G2018" s="13"/>
      <c r="H2018" s="7"/>
      <c r="I2018" s="8"/>
      <c r="J2018" s="8"/>
      <c r="K2018" s="8"/>
      <c r="M2018" s="8"/>
    </row>
    <row r="2019" spans="1:13" s="9" customFormat="1" ht="10.199999999999999" x14ac:dyDescent="0.2">
      <c r="A2019" s="39"/>
      <c r="B2019" s="39"/>
      <c r="D2019" s="39"/>
      <c r="E2019" s="13"/>
      <c r="F2019" s="13"/>
      <c r="G2019" s="13"/>
      <c r="H2019" s="7"/>
      <c r="I2019" s="8"/>
      <c r="J2019" s="8"/>
      <c r="K2019" s="8"/>
      <c r="M2019" s="8"/>
    </row>
    <row r="2020" spans="1:13" s="9" customFormat="1" ht="10.199999999999999" x14ac:dyDescent="0.2">
      <c r="A2020" s="39"/>
      <c r="B2020" s="39"/>
      <c r="D2020" s="39"/>
      <c r="E2020" s="13"/>
      <c r="F2020" s="13"/>
      <c r="G2020" s="13"/>
      <c r="H2020" s="7"/>
      <c r="I2020" s="8"/>
      <c r="J2020" s="8"/>
      <c r="K2020" s="8"/>
      <c r="M2020" s="8"/>
    </row>
    <row r="2021" spans="1:13" s="9" customFormat="1" ht="10.199999999999999" x14ac:dyDescent="0.2">
      <c r="A2021" s="39"/>
      <c r="B2021" s="39"/>
      <c r="D2021" s="39"/>
      <c r="E2021" s="13"/>
      <c r="F2021" s="13"/>
      <c r="G2021" s="13"/>
      <c r="H2021" s="7"/>
      <c r="I2021" s="8"/>
      <c r="J2021" s="8"/>
      <c r="K2021" s="8"/>
      <c r="M2021" s="8"/>
    </row>
    <row r="2022" spans="1:13" s="9" customFormat="1" ht="10.199999999999999" x14ac:dyDescent="0.2">
      <c r="A2022" s="39"/>
      <c r="B2022" s="39"/>
      <c r="D2022" s="39"/>
      <c r="E2022" s="13"/>
      <c r="F2022" s="13"/>
      <c r="G2022" s="13"/>
      <c r="H2022" s="7"/>
      <c r="I2022" s="8"/>
      <c r="J2022" s="8"/>
      <c r="K2022" s="8"/>
      <c r="M2022" s="8"/>
    </row>
    <row r="2023" spans="1:13" s="9" customFormat="1" ht="10.199999999999999" x14ac:dyDescent="0.2">
      <c r="A2023" s="39"/>
      <c r="B2023" s="39"/>
      <c r="D2023" s="39"/>
      <c r="E2023" s="13"/>
      <c r="F2023" s="13"/>
      <c r="G2023" s="13"/>
      <c r="H2023" s="7"/>
      <c r="I2023" s="8"/>
      <c r="J2023" s="8"/>
      <c r="K2023" s="8"/>
      <c r="M2023" s="8"/>
    </row>
    <row r="2024" spans="1:13" s="9" customFormat="1" ht="10.199999999999999" x14ac:dyDescent="0.2">
      <c r="A2024" s="39"/>
      <c r="B2024" s="39"/>
      <c r="D2024" s="39"/>
      <c r="E2024" s="13"/>
      <c r="F2024" s="13"/>
      <c r="G2024" s="13"/>
      <c r="H2024" s="7"/>
      <c r="I2024" s="8"/>
      <c r="J2024" s="8"/>
      <c r="K2024" s="8"/>
      <c r="M2024" s="8"/>
    </row>
    <row r="2025" spans="1:13" s="9" customFormat="1" ht="10.199999999999999" x14ac:dyDescent="0.2">
      <c r="A2025" s="39"/>
      <c r="B2025" s="39"/>
      <c r="D2025" s="39"/>
      <c r="E2025" s="13"/>
      <c r="F2025" s="13"/>
      <c r="G2025" s="13"/>
      <c r="H2025" s="7"/>
      <c r="I2025" s="8"/>
      <c r="J2025" s="8"/>
      <c r="K2025" s="8"/>
      <c r="M2025" s="8"/>
    </row>
    <row r="2026" spans="1:13" s="9" customFormat="1" ht="10.199999999999999" x14ac:dyDescent="0.2">
      <c r="A2026" s="39"/>
      <c r="B2026" s="39"/>
      <c r="D2026" s="39"/>
      <c r="E2026" s="13"/>
      <c r="F2026" s="13"/>
      <c r="G2026" s="13"/>
      <c r="H2026" s="7"/>
      <c r="I2026" s="8"/>
      <c r="J2026" s="8"/>
      <c r="K2026" s="8"/>
      <c r="M2026" s="8"/>
    </row>
    <row r="2027" spans="1:13" s="9" customFormat="1" ht="10.199999999999999" x14ac:dyDescent="0.2">
      <c r="A2027" s="39"/>
      <c r="B2027" s="39"/>
      <c r="D2027" s="39"/>
      <c r="E2027" s="13"/>
      <c r="F2027" s="13"/>
      <c r="G2027" s="13"/>
      <c r="H2027" s="7"/>
      <c r="I2027" s="8"/>
      <c r="J2027" s="8"/>
      <c r="K2027" s="8"/>
      <c r="M2027" s="8"/>
    </row>
    <row r="2028" spans="1:13" s="9" customFormat="1" ht="10.199999999999999" x14ac:dyDescent="0.2">
      <c r="A2028" s="39"/>
      <c r="B2028" s="39"/>
      <c r="D2028" s="39"/>
      <c r="E2028" s="13"/>
      <c r="F2028" s="13"/>
      <c r="G2028" s="13"/>
      <c r="H2028" s="7"/>
      <c r="I2028" s="8"/>
      <c r="J2028" s="8"/>
      <c r="K2028" s="8"/>
      <c r="M2028" s="8"/>
    </row>
    <row r="2029" spans="1:13" s="9" customFormat="1" ht="10.199999999999999" x14ac:dyDescent="0.2">
      <c r="A2029" s="39"/>
      <c r="B2029" s="39"/>
      <c r="D2029" s="39"/>
      <c r="E2029" s="13"/>
      <c r="F2029" s="13"/>
      <c r="G2029" s="13"/>
      <c r="H2029" s="7"/>
      <c r="I2029" s="8"/>
      <c r="J2029" s="8"/>
      <c r="K2029" s="8"/>
      <c r="M2029" s="8"/>
    </row>
    <row r="2030" spans="1:13" s="9" customFormat="1" ht="10.199999999999999" x14ac:dyDescent="0.2">
      <c r="A2030" s="39"/>
      <c r="B2030" s="39"/>
      <c r="D2030" s="39"/>
      <c r="E2030" s="13"/>
      <c r="F2030" s="13"/>
      <c r="G2030" s="13"/>
      <c r="H2030" s="7"/>
      <c r="I2030" s="8"/>
      <c r="J2030" s="8"/>
      <c r="K2030" s="8"/>
      <c r="M2030" s="8"/>
    </row>
    <row r="2031" spans="1:13" s="9" customFormat="1" ht="10.199999999999999" x14ac:dyDescent="0.2">
      <c r="A2031" s="39"/>
      <c r="B2031" s="39"/>
      <c r="D2031" s="39"/>
      <c r="E2031" s="13"/>
      <c r="F2031" s="13"/>
      <c r="G2031" s="13"/>
      <c r="H2031" s="7"/>
      <c r="I2031" s="8"/>
      <c r="J2031" s="8"/>
      <c r="K2031" s="8"/>
      <c r="M2031" s="8"/>
    </row>
    <row r="2032" spans="1:13" s="9" customFormat="1" ht="10.199999999999999" x14ac:dyDescent="0.2">
      <c r="A2032" s="39"/>
      <c r="B2032" s="39"/>
      <c r="D2032" s="39"/>
      <c r="E2032" s="13"/>
      <c r="F2032" s="13"/>
      <c r="G2032" s="13"/>
      <c r="H2032" s="7"/>
      <c r="I2032" s="8"/>
      <c r="J2032" s="8"/>
      <c r="K2032" s="8"/>
      <c r="M2032" s="8"/>
    </row>
    <row r="2033" spans="1:13" s="9" customFormat="1" ht="10.199999999999999" x14ac:dyDescent="0.2">
      <c r="A2033" s="39"/>
      <c r="B2033" s="39"/>
      <c r="D2033" s="39"/>
      <c r="E2033" s="13"/>
      <c r="F2033" s="13"/>
      <c r="G2033" s="13"/>
      <c r="H2033" s="7"/>
      <c r="I2033" s="8"/>
      <c r="J2033" s="8"/>
      <c r="K2033" s="8"/>
      <c r="M2033" s="8"/>
    </row>
    <row r="2034" spans="1:13" s="9" customFormat="1" ht="10.199999999999999" x14ac:dyDescent="0.2">
      <c r="A2034" s="39"/>
      <c r="B2034" s="39"/>
      <c r="D2034" s="39"/>
      <c r="E2034" s="13"/>
      <c r="F2034" s="13"/>
      <c r="G2034" s="13"/>
      <c r="H2034" s="7"/>
      <c r="I2034" s="8"/>
      <c r="J2034" s="8"/>
      <c r="K2034" s="8"/>
      <c r="M2034" s="8"/>
    </row>
    <row r="2035" spans="1:13" s="9" customFormat="1" ht="10.199999999999999" x14ac:dyDescent="0.2">
      <c r="A2035" s="39"/>
      <c r="B2035" s="39"/>
      <c r="D2035" s="39"/>
      <c r="E2035" s="13"/>
      <c r="F2035" s="13"/>
      <c r="G2035" s="13"/>
      <c r="H2035" s="7"/>
      <c r="I2035" s="8"/>
      <c r="J2035" s="8"/>
      <c r="K2035" s="8"/>
      <c r="M2035" s="8"/>
    </row>
    <row r="2036" spans="1:13" s="9" customFormat="1" ht="10.199999999999999" x14ac:dyDescent="0.2">
      <c r="A2036" s="39"/>
      <c r="B2036" s="39"/>
      <c r="D2036" s="39"/>
      <c r="E2036" s="13"/>
      <c r="F2036" s="13"/>
      <c r="G2036" s="13"/>
      <c r="H2036" s="7"/>
      <c r="I2036" s="8"/>
      <c r="J2036" s="8"/>
      <c r="K2036" s="8"/>
      <c r="M2036" s="8"/>
    </row>
    <row r="2037" spans="1:13" s="9" customFormat="1" ht="10.199999999999999" x14ac:dyDescent="0.2">
      <c r="A2037" s="39"/>
      <c r="B2037" s="39"/>
      <c r="D2037" s="39"/>
      <c r="E2037" s="13"/>
      <c r="F2037" s="13"/>
      <c r="G2037" s="13"/>
      <c r="H2037" s="7"/>
      <c r="I2037" s="8"/>
      <c r="J2037" s="8"/>
      <c r="K2037" s="8"/>
      <c r="M2037" s="8"/>
    </row>
    <row r="2038" spans="1:13" s="9" customFormat="1" ht="10.199999999999999" x14ac:dyDescent="0.2">
      <c r="A2038" s="39"/>
      <c r="B2038" s="39"/>
      <c r="D2038" s="39"/>
      <c r="E2038" s="13"/>
      <c r="F2038" s="13"/>
      <c r="G2038" s="13"/>
      <c r="H2038" s="7"/>
      <c r="I2038" s="8"/>
      <c r="J2038" s="8"/>
      <c r="K2038" s="8"/>
      <c r="M2038" s="8"/>
    </row>
    <row r="2039" spans="1:13" s="9" customFormat="1" ht="10.199999999999999" x14ac:dyDescent="0.2">
      <c r="A2039" s="39"/>
      <c r="B2039" s="39"/>
      <c r="D2039" s="39"/>
      <c r="E2039" s="13"/>
      <c r="F2039" s="13"/>
      <c r="G2039" s="13"/>
      <c r="H2039" s="7"/>
      <c r="I2039" s="8"/>
      <c r="J2039" s="8"/>
      <c r="K2039" s="8"/>
      <c r="M2039" s="8"/>
    </row>
    <row r="2040" spans="1:13" s="9" customFormat="1" ht="10.199999999999999" x14ac:dyDescent="0.2">
      <c r="A2040" s="39"/>
      <c r="B2040" s="39"/>
      <c r="D2040" s="39"/>
      <c r="E2040" s="13"/>
      <c r="F2040" s="13"/>
      <c r="G2040" s="13"/>
      <c r="H2040" s="7"/>
      <c r="I2040" s="8"/>
      <c r="J2040" s="8"/>
      <c r="K2040" s="8"/>
      <c r="M2040" s="8"/>
    </row>
    <row r="2041" spans="1:13" s="9" customFormat="1" ht="10.199999999999999" x14ac:dyDescent="0.2">
      <c r="A2041" s="39"/>
      <c r="B2041" s="39"/>
      <c r="D2041" s="39"/>
      <c r="E2041" s="13"/>
      <c r="F2041" s="13"/>
      <c r="G2041" s="13"/>
      <c r="H2041" s="7"/>
      <c r="I2041" s="8"/>
      <c r="J2041" s="8"/>
      <c r="K2041" s="8"/>
      <c r="M2041" s="8"/>
    </row>
    <row r="2042" spans="1:13" s="9" customFormat="1" ht="10.199999999999999" x14ac:dyDescent="0.2">
      <c r="A2042" s="39"/>
      <c r="B2042" s="39"/>
      <c r="D2042" s="39"/>
      <c r="E2042" s="13"/>
      <c r="F2042" s="13"/>
      <c r="G2042" s="13"/>
      <c r="H2042" s="7"/>
      <c r="I2042" s="8"/>
      <c r="J2042" s="8"/>
      <c r="K2042" s="8"/>
      <c r="M2042" s="8"/>
    </row>
    <row r="2043" spans="1:13" s="9" customFormat="1" ht="10.199999999999999" x14ac:dyDescent="0.2">
      <c r="A2043" s="39"/>
      <c r="B2043" s="39"/>
      <c r="D2043" s="39"/>
      <c r="E2043" s="13"/>
      <c r="F2043" s="13"/>
      <c r="G2043" s="13"/>
      <c r="H2043" s="7"/>
      <c r="I2043" s="8"/>
      <c r="J2043" s="8"/>
      <c r="K2043" s="8"/>
      <c r="M2043" s="8"/>
    </row>
    <row r="2044" spans="1:13" s="9" customFormat="1" ht="10.199999999999999" x14ac:dyDescent="0.2">
      <c r="A2044" s="39"/>
      <c r="B2044" s="39"/>
      <c r="D2044" s="39"/>
      <c r="E2044" s="13"/>
      <c r="F2044" s="13"/>
      <c r="G2044" s="13"/>
      <c r="H2044" s="7"/>
      <c r="I2044" s="8"/>
      <c r="J2044" s="8"/>
      <c r="K2044" s="8"/>
      <c r="M2044" s="8"/>
    </row>
    <row r="2045" spans="1:13" s="9" customFormat="1" ht="10.199999999999999" x14ac:dyDescent="0.2">
      <c r="A2045" s="39"/>
      <c r="B2045" s="39"/>
      <c r="D2045" s="39"/>
      <c r="E2045" s="13"/>
      <c r="F2045" s="13"/>
      <c r="G2045" s="13"/>
      <c r="H2045" s="7"/>
      <c r="I2045" s="8"/>
      <c r="J2045" s="8"/>
      <c r="K2045" s="8"/>
      <c r="M2045" s="8"/>
    </row>
    <row r="2046" spans="1:13" s="9" customFormat="1" ht="10.199999999999999" x14ac:dyDescent="0.2">
      <c r="A2046" s="39"/>
      <c r="B2046" s="39"/>
      <c r="D2046" s="39"/>
      <c r="E2046" s="13"/>
      <c r="F2046" s="13"/>
      <c r="G2046" s="13"/>
      <c r="H2046" s="7"/>
      <c r="I2046" s="8"/>
      <c r="J2046" s="8"/>
      <c r="K2046" s="8"/>
      <c r="M2046" s="8"/>
    </row>
    <row r="2047" spans="1:13" s="9" customFormat="1" ht="10.199999999999999" x14ac:dyDescent="0.2">
      <c r="A2047" s="39"/>
      <c r="B2047" s="39"/>
      <c r="D2047" s="39"/>
      <c r="E2047" s="13"/>
      <c r="F2047" s="13"/>
      <c r="G2047" s="13"/>
      <c r="H2047" s="7"/>
      <c r="I2047" s="8"/>
      <c r="J2047" s="8"/>
      <c r="K2047" s="8"/>
      <c r="M2047" s="8"/>
    </row>
    <row r="2048" spans="1:13" s="9" customFormat="1" ht="10.199999999999999" x14ac:dyDescent="0.2">
      <c r="A2048" s="39"/>
      <c r="B2048" s="39"/>
      <c r="D2048" s="39"/>
      <c r="E2048" s="13"/>
      <c r="F2048" s="13"/>
      <c r="G2048" s="13"/>
      <c r="H2048" s="7"/>
      <c r="I2048" s="8"/>
      <c r="J2048" s="8"/>
      <c r="K2048" s="8"/>
      <c r="M2048" s="8"/>
    </row>
    <row r="2049" spans="1:13" s="9" customFormat="1" ht="10.199999999999999" x14ac:dyDescent="0.2">
      <c r="A2049" s="39"/>
      <c r="B2049" s="39"/>
      <c r="D2049" s="39"/>
      <c r="E2049" s="13"/>
      <c r="F2049" s="13"/>
      <c r="G2049" s="13"/>
      <c r="H2049" s="7"/>
      <c r="I2049" s="8"/>
      <c r="J2049" s="8"/>
      <c r="K2049" s="8"/>
      <c r="M2049" s="8"/>
    </row>
    <row r="2050" spans="1:13" s="9" customFormat="1" ht="10.199999999999999" x14ac:dyDescent="0.2">
      <c r="A2050" s="39"/>
      <c r="B2050" s="39"/>
      <c r="D2050" s="39"/>
      <c r="E2050" s="13"/>
      <c r="F2050" s="13"/>
      <c r="G2050" s="13"/>
      <c r="H2050" s="7"/>
      <c r="I2050" s="8"/>
      <c r="J2050" s="8"/>
      <c r="K2050" s="8"/>
      <c r="M2050" s="8"/>
    </row>
    <row r="2051" spans="1:13" s="9" customFormat="1" ht="10.199999999999999" x14ac:dyDescent="0.2">
      <c r="A2051" s="39"/>
      <c r="B2051" s="39"/>
      <c r="D2051" s="39"/>
      <c r="E2051" s="13"/>
      <c r="F2051" s="13"/>
      <c r="G2051" s="13"/>
      <c r="H2051" s="7"/>
      <c r="I2051" s="8"/>
      <c r="J2051" s="8"/>
      <c r="K2051" s="8"/>
      <c r="M2051" s="8"/>
    </row>
    <row r="2052" spans="1:13" s="9" customFormat="1" ht="10.199999999999999" x14ac:dyDescent="0.2">
      <c r="A2052" s="39"/>
      <c r="B2052" s="39"/>
      <c r="D2052" s="39"/>
      <c r="E2052" s="13"/>
      <c r="F2052" s="13"/>
      <c r="G2052" s="13"/>
      <c r="H2052" s="7"/>
      <c r="I2052" s="8"/>
      <c r="J2052" s="8"/>
      <c r="K2052" s="8"/>
      <c r="M2052" s="8"/>
    </row>
    <row r="2053" spans="1:13" s="9" customFormat="1" ht="10.199999999999999" x14ac:dyDescent="0.2">
      <c r="A2053" s="39"/>
      <c r="B2053" s="39"/>
      <c r="D2053" s="39"/>
      <c r="E2053" s="13"/>
      <c r="F2053" s="13"/>
      <c r="G2053" s="13"/>
      <c r="H2053" s="7"/>
      <c r="I2053" s="8"/>
      <c r="J2053" s="8"/>
      <c r="K2053" s="8"/>
      <c r="M2053" s="8"/>
    </row>
    <row r="2054" spans="1:13" s="9" customFormat="1" ht="10.199999999999999" x14ac:dyDescent="0.2">
      <c r="A2054" s="39"/>
      <c r="B2054" s="39"/>
      <c r="D2054" s="39"/>
      <c r="E2054" s="13"/>
      <c r="F2054" s="13"/>
      <c r="G2054" s="13"/>
      <c r="H2054" s="7"/>
      <c r="I2054" s="8"/>
      <c r="J2054" s="8"/>
      <c r="K2054" s="8"/>
      <c r="M2054" s="8"/>
    </row>
    <row r="2055" spans="1:13" s="9" customFormat="1" ht="10.199999999999999" x14ac:dyDescent="0.2">
      <c r="A2055" s="39"/>
      <c r="B2055" s="39"/>
      <c r="D2055" s="39"/>
      <c r="E2055" s="13"/>
      <c r="F2055" s="13"/>
      <c r="G2055" s="13"/>
      <c r="H2055" s="7"/>
      <c r="I2055" s="8"/>
      <c r="J2055" s="8"/>
      <c r="K2055" s="8"/>
      <c r="M2055" s="8"/>
    </row>
    <row r="2056" spans="1:13" s="9" customFormat="1" ht="10.199999999999999" x14ac:dyDescent="0.2">
      <c r="A2056" s="39"/>
      <c r="B2056" s="39"/>
      <c r="D2056" s="39"/>
      <c r="E2056" s="13"/>
      <c r="F2056" s="13"/>
      <c r="G2056" s="13"/>
      <c r="H2056" s="7"/>
      <c r="I2056" s="8"/>
      <c r="J2056" s="8"/>
      <c r="K2056" s="8"/>
      <c r="M2056" s="8"/>
    </row>
    <row r="2057" spans="1:13" s="9" customFormat="1" ht="10.199999999999999" x14ac:dyDescent="0.2">
      <c r="A2057" s="39"/>
      <c r="B2057" s="39"/>
      <c r="D2057" s="39"/>
      <c r="E2057" s="13"/>
      <c r="F2057" s="13"/>
      <c r="G2057" s="13"/>
      <c r="H2057" s="7"/>
      <c r="I2057" s="8"/>
      <c r="J2057" s="8"/>
      <c r="K2057" s="8"/>
      <c r="M2057" s="8"/>
    </row>
    <row r="2058" spans="1:13" s="9" customFormat="1" ht="10.199999999999999" x14ac:dyDescent="0.2">
      <c r="A2058" s="39"/>
      <c r="B2058" s="39"/>
      <c r="D2058" s="39"/>
      <c r="E2058" s="13"/>
      <c r="F2058" s="13"/>
      <c r="G2058" s="13"/>
      <c r="H2058" s="7"/>
      <c r="I2058" s="8"/>
      <c r="J2058" s="8"/>
      <c r="K2058" s="8"/>
      <c r="M2058" s="8"/>
    </row>
    <row r="2059" spans="1:13" s="9" customFormat="1" ht="10.199999999999999" x14ac:dyDescent="0.2">
      <c r="A2059" s="39"/>
      <c r="B2059" s="39"/>
      <c r="D2059" s="39"/>
      <c r="E2059" s="13"/>
      <c r="F2059" s="13"/>
      <c r="G2059" s="13"/>
      <c r="H2059" s="7"/>
      <c r="I2059" s="8"/>
      <c r="J2059" s="8"/>
      <c r="K2059" s="8"/>
      <c r="M2059" s="8"/>
    </row>
    <row r="2060" spans="1:13" s="9" customFormat="1" ht="10.199999999999999" x14ac:dyDescent="0.2">
      <c r="A2060" s="39"/>
      <c r="B2060" s="39"/>
      <c r="D2060" s="39"/>
      <c r="E2060" s="13"/>
      <c r="F2060" s="13"/>
      <c r="G2060" s="13"/>
      <c r="H2060" s="7"/>
      <c r="I2060" s="8"/>
      <c r="J2060" s="8"/>
      <c r="K2060" s="8"/>
      <c r="M2060" s="8"/>
    </row>
    <row r="2061" spans="1:13" s="9" customFormat="1" ht="10.199999999999999" x14ac:dyDescent="0.2">
      <c r="A2061" s="39"/>
      <c r="B2061" s="39"/>
      <c r="D2061" s="39"/>
      <c r="E2061" s="13"/>
      <c r="F2061" s="13"/>
      <c r="G2061" s="13"/>
      <c r="H2061" s="7"/>
      <c r="I2061" s="8"/>
      <c r="J2061" s="8"/>
      <c r="K2061" s="8"/>
      <c r="M2061" s="8"/>
    </row>
    <row r="2062" spans="1:13" s="9" customFormat="1" ht="10.199999999999999" x14ac:dyDescent="0.2">
      <c r="A2062" s="39"/>
      <c r="B2062" s="39"/>
      <c r="D2062" s="39"/>
      <c r="E2062" s="13"/>
      <c r="F2062" s="13"/>
      <c r="G2062" s="13"/>
      <c r="H2062" s="7"/>
      <c r="I2062" s="8"/>
      <c r="J2062" s="8"/>
      <c r="K2062" s="8"/>
      <c r="M2062" s="8"/>
    </row>
    <row r="2063" spans="1:13" s="9" customFormat="1" ht="10.199999999999999" x14ac:dyDescent="0.2">
      <c r="A2063" s="39"/>
      <c r="B2063" s="39"/>
      <c r="D2063" s="39"/>
      <c r="E2063" s="13"/>
      <c r="F2063" s="13"/>
      <c r="G2063" s="13"/>
      <c r="H2063" s="7"/>
      <c r="I2063" s="8"/>
      <c r="J2063" s="8"/>
      <c r="K2063" s="8"/>
      <c r="M2063" s="8"/>
    </row>
    <row r="2064" spans="1:13" s="9" customFormat="1" ht="10.199999999999999" x14ac:dyDescent="0.2">
      <c r="A2064" s="39"/>
      <c r="B2064" s="39"/>
      <c r="D2064" s="39"/>
      <c r="E2064" s="13"/>
      <c r="F2064" s="13"/>
      <c r="G2064" s="13"/>
      <c r="H2064" s="7"/>
      <c r="I2064" s="8"/>
      <c r="J2064" s="8"/>
      <c r="K2064" s="8"/>
      <c r="M2064" s="8"/>
    </row>
    <row r="2065" spans="1:13" s="9" customFormat="1" ht="10.199999999999999" x14ac:dyDescent="0.2">
      <c r="A2065" s="39"/>
      <c r="B2065" s="39"/>
      <c r="D2065" s="39"/>
      <c r="E2065" s="13"/>
      <c r="F2065" s="13"/>
      <c r="G2065" s="13"/>
      <c r="H2065" s="7"/>
      <c r="I2065" s="8"/>
      <c r="J2065" s="8"/>
      <c r="K2065" s="8"/>
      <c r="M2065" s="8"/>
    </row>
    <row r="2066" spans="1:13" s="9" customFormat="1" ht="10.199999999999999" x14ac:dyDescent="0.2">
      <c r="A2066" s="39"/>
      <c r="B2066" s="39"/>
      <c r="D2066" s="39"/>
      <c r="E2066" s="13"/>
      <c r="F2066" s="13"/>
      <c r="G2066" s="13"/>
      <c r="H2066" s="7"/>
      <c r="I2066" s="8"/>
      <c r="J2066" s="8"/>
      <c r="K2066" s="8"/>
      <c r="M2066" s="8"/>
    </row>
    <row r="2067" spans="1:13" s="9" customFormat="1" ht="10.199999999999999" x14ac:dyDescent="0.2">
      <c r="A2067" s="39"/>
      <c r="B2067" s="39"/>
      <c r="D2067" s="39"/>
      <c r="E2067" s="13"/>
      <c r="F2067" s="13"/>
      <c r="G2067" s="13"/>
      <c r="H2067" s="7"/>
      <c r="I2067" s="8"/>
      <c r="J2067" s="8"/>
      <c r="K2067" s="8"/>
      <c r="M2067" s="8"/>
    </row>
    <row r="2068" spans="1:13" s="9" customFormat="1" ht="10.199999999999999" x14ac:dyDescent="0.2">
      <c r="A2068" s="39"/>
      <c r="B2068" s="39"/>
      <c r="D2068" s="39"/>
      <c r="E2068" s="13"/>
      <c r="F2068" s="13"/>
      <c r="G2068" s="13"/>
      <c r="H2068" s="7"/>
      <c r="I2068" s="8"/>
      <c r="J2068" s="8"/>
      <c r="K2068" s="8"/>
      <c r="M2068" s="8"/>
    </row>
    <row r="2069" spans="1:13" s="9" customFormat="1" ht="10.199999999999999" x14ac:dyDescent="0.2">
      <c r="A2069" s="39"/>
      <c r="B2069" s="39"/>
      <c r="D2069" s="39"/>
      <c r="E2069" s="13"/>
      <c r="F2069" s="13"/>
      <c r="G2069" s="13"/>
      <c r="H2069" s="7"/>
      <c r="I2069" s="8"/>
      <c r="J2069" s="8"/>
      <c r="K2069" s="8"/>
      <c r="M2069" s="8"/>
    </row>
    <row r="2070" spans="1:13" s="9" customFormat="1" ht="10.199999999999999" x14ac:dyDescent="0.2">
      <c r="A2070" s="39"/>
      <c r="B2070" s="39"/>
      <c r="D2070" s="39"/>
      <c r="E2070" s="13"/>
      <c r="F2070" s="13"/>
      <c r="G2070" s="13"/>
      <c r="H2070" s="7"/>
      <c r="I2070" s="8"/>
      <c r="J2070" s="8"/>
      <c r="K2070" s="8"/>
      <c r="M2070" s="8"/>
    </row>
    <row r="2071" spans="1:13" s="9" customFormat="1" ht="10.199999999999999" x14ac:dyDescent="0.2">
      <c r="A2071" s="39"/>
      <c r="B2071" s="39"/>
      <c r="D2071" s="39"/>
      <c r="E2071" s="13"/>
      <c r="F2071" s="13"/>
      <c r="G2071" s="13"/>
      <c r="H2071" s="7"/>
      <c r="I2071" s="8"/>
      <c r="J2071" s="8"/>
      <c r="K2071" s="8"/>
      <c r="M2071" s="8"/>
    </row>
    <row r="2072" spans="1:13" s="9" customFormat="1" ht="10.199999999999999" x14ac:dyDescent="0.2">
      <c r="A2072" s="39"/>
      <c r="B2072" s="39"/>
      <c r="D2072" s="39"/>
      <c r="E2072" s="13"/>
      <c r="F2072" s="13"/>
      <c r="G2072" s="13"/>
      <c r="H2072" s="7"/>
      <c r="I2072" s="8"/>
      <c r="J2072" s="8"/>
      <c r="K2072" s="8"/>
      <c r="M2072" s="8"/>
    </row>
    <row r="2073" spans="1:13" s="9" customFormat="1" ht="10.199999999999999" x14ac:dyDescent="0.2">
      <c r="A2073" s="39"/>
      <c r="B2073" s="39"/>
      <c r="D2073" s="39"/>
      <c r="E2073" s="13"/>
      <c r="F2073" s="13"/>
      <c r="G2073" s="13"/>
      <c r="H2073" s="7"/>
      <c r="I2073" s="8"/>
      <c r="J2073" s="8"/>
      <c r="K2073" s="8"/>
      <c r="M2073" s="8"/>
    </row>
    <row r="2074" spans="1:13" s="9" customFormat="1" ht="10.199999999999999" x14ac:dyDescent="0.2">
      <c r="A2074" s="39"/>
      <c r="B2074" s="39"/>
      <c r="D2074" s="39"/>
      <c r="E2074" s="13"/>
      <c r="F2074" s="13"/>
      <c r="G2074" s="13"/>
      <c r="H2074" s="7"/>
      <c r="I2074" s="8"/>
      <c r="J2074" s="8"/>
      <c r="K2074" s="8"/>
      <c r="M2074" s="8"/>
    </row>
    <row r="2075" spans="1:13" s="9" customFormat="1" ht="10.199999999999999" x14ac:dyDescent="0.2">
      <c r="A2075" s="39"/>
      <c r="B2075" s="39"/>
      <c r="D2075" s="39"/>
      <c r="E2075" s="13"/>
      <c r="F2075" s="13"/>
      <c r="G2075" s="13"/>
      <c r="H2075" s="7"/>
      <c r="I2075" s="8"/>
      <c r="J2075" s="8"/>
      <c r="K2075" s="8"/>
      <c r="M2075" s="8"/>
    </row>
    <row r="2076" spans="1:13" s="9" customFormat="1" ht="10.199999999999999" x14ac:dyDescent="0.2">
      <c r="A2076" s="39"/>
      <c r="B2076" s="39"/>
      <c r="D2076" s="39"/>
      <c r="E2076" s="13"/>
      <c r="F2076" s="13"/>
      <c r="G2076" s="13"/>
      <c r="H2076" s="7"/>
      <c r="I2076" s="8"/>
      <c r="J2076" s="8"/>
      <c r="K2076" s="8"/>
      <c r="M2076" s="8"/>
    </row>
    <row r="2077" spans="1:13" s="9" customFormat="1" ht="10.199999999999999" x14ac:dyDescent="0.2">
      <c r="A2077" s="39"/>
      <c r="B2077" s="39"/>
      <c r="D2077" s="39"/>
      <c r="E2077" s="13"/>
      <c r="F2077" s="13"/>
      <c r="G2077" s="13"/>
      <c r="H2077" s="7"/>
      <c r="I2077" s="8"/>
      <c r="J2077" s="8"/>
      <c r="K2077" s="8"/>
      <c r="M2077" s="8"/>
    </row>
    <row r="2078" spans="1:13" s="9" customFormat="1" ht="10.199999999999999" x14ac:dyDescent="0.2">
      <c r="A2078" s="39"/>
      <c r="B2078" s="39"/>
      <c r="D2078" s="39"/>
      <c r="E2078" s="13"/>
      <c r="F2078" s="13"/>
      <c r="G2078" s="13"/>
      <c r="H2078" s="7"/>
      <c r="I2078" s="8"/>
      <c r="J2078" s="8"/>
      <c r="K2078" s="8"/>
      <c r="M2078" s="8"/>
    </row>
    <row r="2079" spans="1:13" s="9" customFormat="1" ht="10.199999999999999" x14ac:dyDescent="0.2">
      <c r="A2079" s="39"/>
      <c r="B2079" s="39"/>
      <c r="D2079" s="39"/>
      <c r="E2079" s="13"/>
      <c r="F2079" s="13"/>
      <c r="G2079" s="13"/>
      <c r="H2079" s="7"/>
      <c r="I2079" s="8"/>
      <c r="J2079" s="8"/>
      <c r="K2079" s="8"/>
      <c r="M2079" s="8"/>
    </row>
    <row r="2080" spans="1:13" s="9" customFormat="1" ht="10.199999999999999" x14ac:dyDescent="0.2">
      <c r="A2080" s="39"/>
      <c r="B2080" s="39"/>
      <c r="D2080" s="39"/>
      <c r="E2080" s="13"/>
      <c r="F2080" s="13"/>
      <c r="G2080" s="13"/>
      <c r="H2080" s="7"/>
      <c r="I2080" s="8"/>
      <c r="J2080" s="8"/>
      <c r="K2080" s="8"/>
      <c r="M2080" s="8"/>
    </row>
    <row r="2081" spans="1:13" s="9" customFormat="1" ht="10.199999999999999" x14ac:dyDescent="0.2">
      <c r="A2081" s="39"/>
      <c r="B2081" s="39"/>
      <c r="D2081" s="39"/>
      <c r="E2081" s="13"/>
      <c r="F2081" s="13"/>
      <c r="G2081" s="13"/>
      <c r="H2081" s="7"/>
      <c r="I2081" s="8"/>
      <c r="J2081" s="8"/>
      <c r="K2081" s="8"/>
      <c r="M2081" s="8"/>
    </row>
    <row r="2082" spans="1:13" s="9" customFormat="1" ht="10.199999999999999" x14ac:dyDescent="0.2">
      <c r="A2082" s="39"/>
      <c r="B2082" s="39"/>
      <c r="D2082" s="39"/>
      <c r="E2082" s="13"/>
      <c r="F2082" s="13"/>
      <c r="G2082" s="13"/>
      <c r="H2082" s="7"/>
      <c r="I2082" s="8"/>
      <c r="J2082" s="8"/>
      <c r="K2082" s="8"/>
      <c r="M2082" s="8"/>
    </row>
    <row r="2083" spans="1:13" s="9" customFormat="1" ht="10.199999999999999" x14ac:dyDescent="0.2">
      <c r="A2083" s="39"/>
      <c r="B2083" s="39"/>
      <c r="D2083" s="39"/>
      <c r="E2083" s="13"/>
      <c r="F2083" s="13"/>
      <c r="G2083" s="13"/>
      <c r="H2083" s="7"/>
      <c r="I2083" s="8"/>
      <c r="J2083" s="8"/>
      <c r="K2083" s="8"/>
      <c r="M2083" s="8"/>
    </row>
    <row r="2084" spans="1:13" s="9" customFormat="1" ht="10.199999999999999" x14ac:dyDescent="0.2">
      <c r="A2084" s="39"/>
      <c r="B2084" s="39"/>
      <c r="D2084" s="39"/>
      <c r="E2084" s="13"/>
      <c r="F2084" s="13"/>
      <c r="G2084" s="13"/>
      <c r="H2084" s="7"/>
      <c r="I2084" s="8"/>
      <c r="J2084" s="8"/>
      <c r="K2084" s="8"/>
      <c r="M2084" s="8"/>
    </row>
    <row r="2085" spans="1:13" s="9" customFormat="1" ht="10.199999999999999" x14ac:dyDescent="0.2">
      <c r="A2085" s="39"/>
      <c r="B2085" s="39"/>
      <c r="D2085" s="39"/>
      <c r="E2085" s="13"/>
      <c r="F2085" s="13"/>
      <c r="G2085" s="13"/>
      <c r="H2085" s="7"/>
      <c r="I2085" s="8"/>
      <c r="J2085" s="8"/>
      <c r="K2085" s="8"/>
      <c r="M2085" s="8"/>
    </row>
    <row r="2086" spans="1:13" s="9" customFormat="1" ht="10.199999999999999" x14ac:dyDescent="0.2">
      <c r="A2086" s="39"/>
      <c r="B2086" s="39"/>
      <c r="D2086" s="39"/>
      <c r="E2086" s="13"/>
      <c r="F2086" s="13"/>
      <c r="G2086" s="13"/>
      <c r="H2086" s="7"/>
      <c r="I2086" s="8"/>
      <c r="J2086" s="8"/>
      <c r="K2086" s="8"/>
      <c r="M2086" s="8"/>
    </row>
    <row r="2087" spans="1:13" s="9" customFormat="1" ht="10.199999999999999" x14ac:dyDescent="0.2">
      <c r="A2087" s="39"/>
      <c r="B2087" s="39"/>
      <c r="D2087" s="39"/>
      <c r="E2087" s="13"/>
      <c r="F2087" s="13"/>
      <c r="G2087" s="13"/>
      <c r="H2087" s="7"/>
      <c r="I2087" s="8"/>
      <c r="J2087" s="8"/>
      <c r="K2087" s="8"/>
      <c r="M2087" s="8"/>
    </row>
    <row r="2088" spans="1:13" s="9" customFormat="1" ht="10.199999999999999" x14ac:dyDescent="0.2">
      <c r="A2088" s="39"/>
      <c r="B2088" s="39"/>
      <c r="D2088" s="39"/>
      <c r="E2088" s="13"/>
      <c r="F2088" s="13"/>
      <c r="G2088" s="13"/>
      <c r="H2088" s="7"/>
      <c r="I2088" s="8"/>
      <c r="J2088" s="8"/>
      <c r="K2088" s="8"/>
      <c r="M2088" s="8"/>
    </row>
    <row r="2089" spans="1:13" s="9" customFormat="1" ht="10.199999999999999" x14ac:dyDescent="0.2">
      <c r="A2089" s="39"/>
      <c r="B2089" s="39"/>
      <c r="D2089" s="39"/>
      <c r="E2089" s="13"/>
      <c r="F2089" s="13"/>
      <c r="G2089" s="13"/>
      <c r="H2089" s="7"/>
      <c r="I2089" s="8"/>
      <c r="J2089" s="8"/>
      <c r="K2089" s="8"/>
      <c r="M2089" s="8"/>
    </row>
    <row r="2090" spans="1:13" s="9" customFormat="1" ht="10.199999999999999" x14ac:dyDescent="0.2">
      <c r="A2090" s="39"/>
      <c r="B2090" s="39"/>
      <c r="D2090" s="39"/>
      <c r="E2090" s="13"/>
      <c r="F2090" s="13"/>
      <c r="G2090" s="13"/>
      <c r="H2090" s="7"/>
      <c r="I2090" s="8"/>
      <c r="J2090" s="8"/>
      <c r="K2090" s="8"/>
      <c r="M2090" s="8"/>
    </row>
    <row r="2091" spans="1:13" s="9" customFormat="1" ht="10.199999999999999" x14ac:dyDescent="0.2">
      <c r="A2091" s="39"/>
      <c r="B2091" s="39"/>
      <c r="D2091" s="39"/>
      <c r="E2091" s="13"/>
      <c r="F2091" s="13"/>
      <c r="G2091" s="13"/>
      <c r="H2091" s="7"/>
      <c r="I2091" s="8"/>
      <c r="J2091" s="8"/>
      <c r="K2091" s="8"/>
      <c r="M2091" s="8"/>
    </row>
    <row r="2092" spans="1:13" s="9" customFormat="1" ht="10.199999999999999" x14ac:dyDescent="0.2">
      <c r="A2092" s="39"/>
      <c r="B2092" s="39"/>
      <c r="D2092" s="39"/>
      <c r="E2092" s="13"/>
      <c r="F2092" s="13"/>
      <c r="G2092" s="13"/>
      <c r="H2092" s="7"/>
      <c r="I2092" s="8"/>
      <c r="J2092" s="8"/>
      <c r="K2092" s="8"/>
      <c r="M2092" s="8"/>
    </row>
    <row r="2093" spans="1:13" s="9" customFormat="1" ht="10.199999999999999" x14ac:dyDescent="0.2">
      <c r="A2093" s="39"/>
      <c r="B2093" s="39"/>
      <c r="D2093" s="39"/>
      <c r="E2093" s="13"/>
      <c r="F2093" s="13"/>
      <c r="G2093" s="13"/>
      <c r="H2093" s="7"/>
      <c r="I2093" s="8"/>
      <c r="J2093" s="8"/>
      <c r="K2093" s="8"/>
      <c r="M2093" s="8"/>
    </row>
    <row r="2094" spans="1:13" s="9" customFormat="1" ht="10.199999999999999" x14ac:dyDescent="0.2">
      <c r="A2094" s="39"/>
      <c r="B2094" s="39"/>
      <c r="D2094" s="39"/>
      <c r="E2094" s="13"/>
      <c r="F2094" s="13"/>
      <c r="G2094" s="13"/>
      <c r="H2094" s="7"/>
      <c r="I2094" s="8"/>
      <c r="J2094" s="8"/>
      <c r="K2094" s="8"/>
      <c r="M2094" s="8"/>
    </row>
    <row r="2095" spans="1:13" s="9" customFormat="1" ht="10.199999999999999" x14ac:dyDescent="0.2">
      <c r="A2095" s="39"/>
      <c r="B2095" s="39"/>
      <c r="D2095" s="39"/>
      <c r="E2095" s="13"/>
      <c r="F2095" s="13"/>
      <c r="G2095" s="13"/>
      <c r="H2095" s="7"/>
      <c r="I2095" s="8"/>
      <c r="J2095" s="8"/>
      <c r="K2095" s="8"/>
      <c r="M2095" s="8"/>
    </row>
    <row r="2096" spans="1:13" s="9" customFormat="1" ht="10.199999999999999" x14ac:dyDescent="0.2">
      <c r="A2096" s="39"/>
      <c r="B2096" s="39"/>
      <c r="D2096" s="39"/>
      <c r="E2096" s="13"/>
      <c r="F2096" s="13"/>
      <c r="G2096" s="13"/>
      <c r="H2096" s="7"/>
      <c r="I2096" s="8"/>
      <c r="J2096" s="8"/>
      <c r="K2096" s="8"/>
      <c r="M2096" s="8"/>
    </row>
    <row r="2097" spans="1:13" s="9" customFormat="1" ht="10.199999999999999" x14ac:dyDescent="0.2">
      <c r="A2097" s="39"/>
      <c r="B2097" s="39"/>
      <c r="D2097" s="39"/>
      <c r="E2097" s="13"/>
      <c r="F2097" s="13"/>
      <c r="G2097" s="13"/>
      <c r="H2097" s="7"/>
      <c r="I2097" s="8"/>
      <c r="J2097" s="8"/>
      <c r="K2097" s="8"/>
      <c r="M2097" s="8"/>
    </row>
    <row r="2098" spans="1:13" s="9" customFormat="1" ht="10.199999999999999" x14ac:dyDescent="0.2">
      <c r="A2098" s="39"/>
      <c r="B2098" s="39"/>
      <c r="D2098" s="39"/>
      <c r="E2098" s="13"/>
      <c r="F2098" s="13"/>
      <c r="G2098" s="13"/>
      <c r="H2098" s="7"/>
      <c r="I2098" s="8"/>
      <c r="J2098" s="8"/>
      <c r="K2098" s="8"/>
      <c r="M2098" s="8"/>
    </row>
    <row r="2099" spans="1:13" s="9" customFormat="1" ht="10.199999999999999" x14ac:dyDescent="0.2">
      <c r="A2099" s="39"/>
      <c r="B2099" s="39"/>
      <c r="D2099" s="39"/>
      <c r="E2099" s="13"/>
      <c r="F2099" s="13"/>
      <c r="G2099" s="13"/>
      <c r="H2099" s="7"/>
      <c r="I2099" s="8"/>
      <c r="J2099" s="8"/>
      <c r="K2099" s="8"/>
      <c r="M2099" s="8"/>
    </row>
    <row r="2100" spans="1:13" s="9" customFormat="1" ht="10.199999999999999" x14ac:dyDescent="0.2">
      <c r="A2100" s="39"/>
      <c r="B2100" s="39"/>
      <c r="D2100" s="39"/>
      <c r="E2100" s="13"/>
      <c r="F2100" s="13"/>
      <c r="G2100" s="13"/>
      <c r="H2100" s="7"/>
      <c r="I2100" s="8"/>
      <c r="J2100" s="8"/>
      <c r="K2100" s="8"/>
      <c r="M2100" s="8"/>
    </row>
    <row r="2101" spans="1:13" s="9" customFormat="1" ht="10.199999999999999" x14ac:dyDescent="0.2">
      <c r="A2101" s="39"/>
      <c r="B2101" s="39"/>
      <c r="D2101" s="39"/>
      <c r="E2101" s="13"/>
      <c r="F2101" s="13"/>
      <c r="G2101" s="13"/>
      <c r="H2101" s="7"/>
      <c r="I2101" s="8"/>
      <c r="J2101" s="8"/>
      <c r="K2101" s="8"/>
      <c r="M2101" s="8"/>
    </row>
    <row r="2102" spans="1:13" s="9" customFormat="1" ht="10.199999999999999" x14ac:dyDescent="0.2">
      <c r="A2102" s="39"/>
      <c r="B2102" s="39"/>
      <c r="D2102" s="39"/>
      <c r="E2102" s="13"/>
      <c r="F2102" s="13"/>
      <c r="G2102" s="13"/>
      <c r="H2102" s="7"/>
      <c r="I2102" s="8"/>
      <c r="J2102" s="8"/>
      <c r="K2102" s="8"/>
      <c r="M2102" s="8"/>
    </row>
    <row r="2103" spans="1:13" s="9" customFormat="1" ht="10.199999999999999" x14ac:dyDescent="0.2">
      <c r="A2103" s="39"/>
      <c r="B2103" s="39"/>
      <c r="D2103" s="39"/>
      <c r="E2103" s="13"/>
      <c r="F2103" s="13"/>
      <c r="G2103" s="13"/>
      <c r="H2103" s="7"/>
      <c r="I2103" s="8"/>
      <c r="J2103" s="8"/>
      <c r="K2103" s="8"/>
      <c r="M2103" s="8"/>
    </row>
    <row r="2104" spans="1:13" s="9" customFormat="1" ht="10.199999999999999" x14ac:dyDescent="0.2">
      <c r="A2104" s="39"/>
      <c r="B2104" s="39"/>
      <c r="D2104" s="39"/>
      <c r="E2104" s="13"/>
      <c r="F2104" s="13"/>
      <c r="G2104" s="13"/>
      <c r="H2104" s="7"/>
      <c r="I2104" s="8"/>
      <c r="J2104" s="8"/>
      <c r="K2104" s="8"/>
      <c r="M2104" s="8"/>
    </row>
    <row r="2105" spans="1:13" s="9" customFormat="1" ht="10.199999999999999" x14ac:dyDescent="0.2">
      <c r="A2105" s="39"/>
      <c r="B2105" s="39"/>
      <c r="D2105" s="39"/>
      <c r="E2105" s="13"/>
      <c r="F2105" s="13"/>
      <c r="G2105" s="13"/>
      <c r="H2105" s="7"/>
      <c r="I2105" s="8"/>
      <c r="J2105" s="8"/>
      <c r="K2105" s="8"/>
      <c r="M2105" s="8"/>
    </row>
    <row r="2106" spans="1:13" s="9" customFormat="1" ht="10.199999999999999" x14ac:dyDescent="0.2">
      <c r="A2106" s="39"/>
      <c r="B2106" s="39"/>
      <c r="D2106" s="39"/>
      <c r="E2106" s="13"/>
      <c r="F2106" s="13"/>
      <c r="G2106" s="13"/>
      <c r="H2106" s="7"/>
      <c r="I2106" s="8"/>
      <c r="J2106" s="8"/>
      <c r="K2106" s="8"/>
      <c r="M2106" s="8"/>
    </row>
    <row r="2107" spans="1:13" s="9" customFormat="1" ht="10.199999999999999" x14ac:dyDescent="0.2">
      <c r="A2107" s="39"/>
      <c r="B2107" s="39"/>
      <c r="D2107" s="39"/>
      <c r="E2107" s="13"/>
      <c r="F2107" s="13"/>
      <c r="G2107" s="13"/>
      <c r="H2107" s="7"/>
      <c r="I2107" s="8"/>
      <c r="J2107" s="8"/>
      <c r="K2107" s="8"/>
      <c r="M2107" s="8"/>
    </row>
    <row r="2108" spans="1:13" s="9" customFormat="1" ht="10.199999999999999" x14ac:dyDescent="0.2">
      <c r="A2108" s="39"/>
      <c r="B2108" s="39"/>
      <c r="D2108" s="39"/>
      <c r="E2108" s="13"/>
      <c r="F2108" s="13"/>
      <c r="G2108" s="13"/>
      <c r="H2108" s="7"/>
      <c r="I2108" s="8"/>
      <c r="J2108" s="8"/>
      <c r="K2108" s="8"/>
      <c r="M2108" s="8"/>
    </row>
    <row r="2109" spans="1:13" s="9" customFormat="1" ht="10.199999999999999" x14ac:dyDescent="0.2">
      <c r="A2109" s="39"/>
      <c r="B2109" s="39"/>
      <c r="D2109" s="39"/>
      <c r="E2109" s="13"/>
      <c r="F2109" s="13"/>
      <c r="G2109" s="13"/>
      <c r="H2109" s="7"/>
      <c r="I2109" s="8"/>
      <c r="J2109" s="8"/>
      <c r="K2109" s="8"/>
      <c r="M2109" s="8"/>
    </row>
    <row r="2110" spans="1:13" s="9" customFormat="1" ht="10.199999999999999" x14ac:dyDescent="0.2">
      <c r="A2110" s="39"/>
      <c r="B2110" s="39"/>
      <c r="D2110" s="39"/>
      <c r="E2110" s="13"/>
      <c r="F2110" s="13"/>
      <c r="G2110" s="13"/>
      <c r="H2110" s="7"/>
      <c r="I2110" s="8"/>
      <c r="J2110" s="8"/>
      <c r="K2110" s="8"/>
      <c r="M2110" s="8"/>
    </row>
    <row r="2111" spans="1:13" s="9" customFormat="1" ht="10.199999999999999" x14ac:dyDescent="0.2">
      <c r="A2111" s="39"/>
      <c r="B2111" s="39"/>
      <c r="D2111" s="39"/>
      <c r="E2111" s="13"/>
      <c r="F2111" s="13"/>
      <c r="G2111" s="13"/>
      <c r="H2111" s="7"/>
      <c r="I2111" s="8"/>
      <c r="J2111" s="8"/>
      <c r="K2111" s="8"/>
      <c r="M2111" s="8"/>
    </row>
    <row r="2112" spans="1:13" s="9" customFormat="1" ht="10.199999999999999" x14ac:dyDescent="0.2">
      <c r="A2112" s="39"/>
      <c r="B2112" s="39"/>
      <c r="D2112" s="39"/>
      <c r="E2112" s="13"/>
      <c r="F2112" s="13"/>
      <c r="G2112" s="13"/>
      <c r="H2112" s="7"/>
      <c r="I2112" s="8"/>
      <c r="J2112" s="8"/>
      <c r="K2112" s="8"/>
      <c r="M2112" s="8"/>
    </row>
    <row r="2113" spans="1:13" s="9" customFormat="1" ht="10.199999999999999" x14ac:dyDescent="0.2">
      <c r="A2113" s="39"/>
      <c r="B2113" s="39"/>
      <c r="D2113" s="39"/>
      <c r="E2113" s="13"/>
      <c r="F2113" s="13"/>
      <c r="G2113" s="13"/>
      <c r="H2113" s="7"/>
      <c r="I2113" s="8"/>
      <c r="J2113" s="8"/>
      <c r="K2113" s="8"/>
      <c r="M2113" s="8"/>
    </row>
    <row r="2114" spans="1:13" s="9" customFormat="1" ht="10.199999999999999" x14ac:dyDescent="0.2">
      <c r="A2114" s="39"/>
      <c r="B2114" s="39"/>
      <c r="D2114" s="39"/>
      <c r="E2114" s="13"/>
      <c r="F2114" s="13"/>
      <c r="G2114" s="13"/>
      <c r="H2114" s="7"/>
      <c r="I2114" s="8"/>
      <c r="J2114" s="8"/>
      <c r="K2114" s="8"/>
      <c r="M2114" s="8"/>
    </row>
    <row r="2115" spans="1:13" s="9" customFormat="1" ht="10.199999999999999" x14ac:dyDescent="0.2">
      <c r="A2115" s="39"/>
      <c r="B2115" s="39"/>
      <c r="D2115" s="39"/>
      <c r="E2115" s="13"/>
      <c r="F2115" s="13"/>
      <c r="G2115" s="13"/>
      <c r="H2115" s="7"/>
      <c r="I2115" s="8"/>
      <c r="J2115" s="8"/>
      <c r="K2115" s="8"/>
      <c r="M2115" s="8"/>
    </row>
    <row r="2116" spans="1:13" s="9" customFormat="1" ht="10.199999999999999" x14ac:dyDescent="0.2">
      <c r="A2116" s="39"/>
      <c r="B2116" s="39"/>
      <c r="D2116" s="39"/>
      <c r="E2116" s="13"/>
      <c r="F2116" s="13"/>
      <c r="G2116" s="13"/>
      <c r="H2116" s="7"/>
      <c r="I2116" s="8"/>
      <c r="J2116" s="8"/>
      <c r="K2116" s="8"/>
      <c r="M2116" s="8"/>
    </row>
    <row r="2117" spans="1:13" s="9" customFormat="1" ht="10.199999999999999" x14ac:dyDescent="0.2">
      <c r="A2117" s="39"/>
      <c r="B2117" s="39"/>
      <c r="D2117" s="39"/>
      <c r="E2117" s="13"/>
      <c r="F2117" s="13"/>
      <c r="G2117" s="13"/>
      <c r="H2117" s="7"/>
      <c r="I2117" s="8"/>
      <c r="J2117" s="8"/>
      <c r="K2117" s="8"/>
      <c r="M2117" s="8"/>
    </row>
    <row r="2118" spans="1:13" s="9" customFormat="1" ht="10.199999999999999" x14ac:dyDescent="0.2">
      <c r="A2118" s="39"/>
      <c r="B2118" s="39"/>
      <c r="D2118" s="39"/>
      <c r="E2118" s="13"/>
      <c r="F2118" s="13"/>
      <c r="G2118" s="13"/>
      <c r="H2118" s="7"/>
      <c r="I2118" s="8"/>
      <c r="J2118" s="8"/>
      <c r="K2118" s="8"/>
      <c r="M2118" s="8"/>
    </row>
    <row r="2119" spans="1:13" s="9" customFormat="1" ht="10.199999999999999" x14ac:dyDescent="0.2">
      <c r="A2119" s="39"/>
      <c r="B2119" s="39"/>
      <c r="D2119" s="39"/>
      <c r="E2119" s="13"/>
      <c r="F2119" s="13"/>
      <c r="G2119" s="13"/>
      <c r="H2119" s="7"/>
      <c r="I2119" s="8"/>
      <c r="J2119" s="8"/>
      <c r="K2119" s="8"/>
      <c r="M2119" s="8"/>
    </row>
    <row r="2120" spans="1:13" s="9" customFormat="1" ht="10.199999999999999" x14ac:dyDescent="0.2">
      <c r="A2120" s="39"/>
      <c r="B2120" s="39"/>
      <c r="D2120" s="39"/>
      <c r="E2120" s="13"/>
      <c r="F2120" s="13"/>
      <c r="G2120" s="13"/>
      <c r="H2120" s="7"/>
      <c r="I2120" s="8"/>
      <c r="J2120" s="8"/>
      <c r="K2120" s="8"/>
      <c r="M2120" s="8"/>
    </row>
    <row r="2121" spans="1:13" s="9" customFormat="1" ht="10.199999999999999" x14ac:dyDescent="0.2">
      <c r="A2121" s="39"/>
      <c r="B2121" s="39"/>
      <c r="D2121" s="39"/>
      <c r="E2121" s="13"/>
      <c r="F2121" s="13"/>
      <c r="G2121" s="13"/>
      <c r="H2121" s="7"/>
      <c r="I2121" s="8"/>
      <c r="J2121" s="8"/>
      <c r="K2121" s="8"/>
      <c r="M2121" s="8"/>
    </row>
    <row r="2122" spans="1:13" s="9" customFormat="1" ht="10.199999999999999" x14ac:dyDescent="0.2">
      <c r="A2122" s="39"/>
      <c r="B2122" s="39"/>
      <c r="D2122" s="39"/>
      <c r="E2122" s="13"/>
      <c r="F2122" s="13"/>
      <c r="G2122" s="13"/>
      <c r="H2122" s="7"/>
      <c r="I2122" s="8"/>
      <c r="J2122" s="8"/>
      <c r="K2122" s="8"/>
      <c r="M2122" s="8"/>
    </row>
    <row r="2123" spans="1:13" s="9" customFormat="1" ht="10.199999999999999" x14ac:dyDescent="0.2">
      <c r="A2123" s="39"/>
      <c r="B2123" s="39"/>
      <c r="D2123" s="39"/>
      <c r="E2123" s="13"/>
      <c r="F2123" s="13"/>
      <c r="G2123" s="13"/>
      <c r="H2123" s="7"/>
      <c r="I2123" s="8"/>
      <c r="J2123" s="8"/>
      <c r="K2123" s="8"/>
      <c r="M2123" s="8"/>
    </row>
    <row r="2124" spans="1:13" s="9" customFormat="1" ht="10.199999999999999" x14ac:dyDescent="0.2">
      <c r="A2124" s="39"/>
      <c r="B2124" s="39"/>
      <c r="D2124" s="39"/>
      <c r="E2124" s="13"/>
      <c r="F2124" s="13"/>
      <c r="G2124" s="13"/>
      <c r="H2124" s="7"/>
      <c r="I2124" s="8"/>
      <c r="J2124" s="8"/>
      <c r="K2124" s="8"/>
      <c r="M2124" s="8"/>
    </row>
    <row r="2125" spans="1:13" s="9" customFormat="1" ht="10.199999999999999" x14ac:dyDescent="0.2">
      <c r="A2125" s="39"/>
      <c r="B2125" s="39"/>
      <c r="D2125" s="39"/>
      <c r="E2125" s="13"/>
      <c r="F2125" s="13"/>
      <c r="G2125" s="13"/>
      <c r="H2125" s="7"/>
      <c r="I2125" s="8"/>
      <c r="J2125" s="8"/>
      <c r="K2125" s="8"/>
      <c r="M2125" s="8"/>
    </row>
    <row r="2126" spans="1:13" s="9" customFormat="1" ht="10.199999999999999" x14ac:dyDescent="0.2">
      <c r="A2126" s="39"/>
      <c r="B2126" s="39"/>
      <c r="D2126" s="39"/>
      <c r="E2126" s="13"/>
      <c r="F2126" s="13"/>
      <c r="G2126" s="13"/>
      <c r="H2126" s="7"/>
      <c r="I2126" s="8"/>
      <c r="J2126" s="8"/>
      <c r="K2126" s="8"/>
      <c r="M2126" s="8"/>
    </row>
    <row r="2127" spans="1:13" s="9" customFormat="1" ht="10.199999999999999" x14ac:dyDescent="0.2">
      <c r="A2127" s="39"/>
      <c r="B2127" s="39"/>
      <c r="D2127" s="39"/>
      <c r="E2127" s="13"/>
      <c r="F2127" s="13"/>
      <c r="G2127" s="13"/>
      <c r="H2127" s="7"/>
      <c r="I2127" s="8"/>
      <c r="J2127" s="8"/>
      <c r="K2127" s="8"/>
      <c r="M2127" s="8"/>
    </row>
    <row r="2128" spans="1:13" s="9" customFormat="1" ht="10.199999999999999" x14ac:dyDescent="0.2">
      <c r="A2128" s="39"/>
      <c r="B2128" s="39"/>
      <c r="D2128" s="39"/>
      <c r="E2128" s="13"/>
      <c r="F2128" s="13"/>
      <c r="G2128" s="13"/>
      <c r="H2128" s="7"/>
      <c r="I2128" s="8"/>
      <c r="J2128" s="8"/>
      <c r="K2128" s="8"/>
      <c r="M2128" s="8"/>
    </row>
    <row r="2129" spans="1:13" s="9" customFormat="1" ht="10.199999999999999" x14ac:dyDescent="0.2">
      <c r="A2129" s="39"/>
      <c r="B2129" s="39"/>
      <c r="D2129" s="39"/>
      <c r="E2129" s="13"/>
      <c r="F2129" s="13"/>
      <c r="G2129" s="13"/>
      <c r="H2129" s="7"/>
      <c r="I2129" s="8"/>
      <c r="J2129" s="8"/>
      <c r="K2129" s="8"/>
      <c r="M2129" s="8"/>
    </row>
    <row r="2130" spans="1:13" s="9" customFormat="1" ht="10.199999999999999" x14ac:dyDescent="0.2">
      <c r="A2130" s="39"/>
      <c r="B2130" s="39"/>
      <c r="D2130" s="39"/>
      <c r="E2130" s="13"/>
      <c r="F2130" s="13"/>
      <c r="G2130" s="13"/>
      <c r="H2130" s="7"/>
      <c r="I2130" s="8"/>
      <c r="J2130" s="8"/>
      <c r="K2130" s="8"/>
      <c r="M2130" s="8"/>
    </row>
    <row r="2131" spans="1:13" s="9" customFormat="1" ht="10.199999999999999" x14ac:dyDescent="0.2">
      <c r="A2131" s="39"/>
      <c r="B2131" s="39"/>
      <c r="D2131" s="39"/>
      <c r="E2131" s="13"/>
      <c r="F2131" s="13"/>
      <c r="G2131" s="13"/>
      <c r="H2131" s="7"/>
      <c r="I2131" s="8"/>
      <c r="J2131" s="8"/>
      <c r="K2131" s="8"/>
      <c r="M2131" s="8"/>
    </row>
    <row r="2132" spans="1:13" s="9" customFormat="1" ht="10.199999999999999" x14ac:dyDescent="0.2">
      <c r="A2132" s="39"/>
      <c r="B2132" s="39"/>
      <c r="D2132" s="39"/>
      <c r="E2132" s="13"/>
      <c r="F2132" s="13"/>
      <c r="G2132" s="13"/>
      <c r="H2132" s="7"/>
      <c r="I2132" s="8"/>
      <c r="J2132" s="8"/>
      <c r="K2132" s="8"/>
      <c r="M2132" s="8"/>
    </row>
    <row r="2133" spans="1:13" s="9" customFormat="1" ht="10.199999999999999" x14ac:dyDescent="0.2">
      <c r="A2133" s="39"/>
      <c r="B2133" s="39"/>
      <c r="D2133" s="39"/>
      <c r="E2133" s="13"/>
      <c r="F2133" s="13"/>
      <c r="G2133" s="13"/>
      <c r="H2133" s="7"/>
      <c r="I2133" s="8"/>
      <c r="J2133" s="8"/>
      <c r="K2133" s="8"/>
      <c r="M2133" s="8"/>
    </row>
    <row r="2134" spans="1:13" s="9" customFormat="1" ht="10.199999999999999" x14ac:dyDescent="0.2">
      <c r="A2134" s="39"/>
      <c r="B2134" s="39"/>
      <c r="D2134" s="39"/>
      <c r="E2134" s="13"/>
      <c r="F2134" s="13"/>
      <c r="G2134" s="13"/>
      <c r="H2134" s="7"/>
      <c r="I2134" s="8"/>
      <c r="J2134" s="8"/>
      <c r="K2134" s="8"/>
      <c r="M2134" s="8"/>
    </row>
    <row r="2135" spans="1:13" s="9" customFormat="1" ht="10.199999999999999" x14ac:dyDescent="0.2">
      <c r="A2135" s="39"/>
      <c r="B2135" s="39"/>
      <c r="D2135" s="39"/>
      <c r="E2135" s="13"/>
      <c r="F2135" s="13"/>
      <c r="G2135" s="13"/>
      <c r="H2135" s="7"/>
      <c r="I2135" s="8"/>
      <c r="J2135" s="8"/>
      <c r="K2135" s="8"/>
      <c r="M2135" s="8"/>
    </row>
    <row r="2136" spans="1:13" s="9" customFormat="1" ht="10.199999999999999" x14ac:dyDescent="0.2">
      <c r="A2136" s="39"/>
      <c r="B2136" s="39"/>
      <c r="D2136" s="39"/>
      <c r="E2136" s="13"/>
      <c r="F2136" s="13"/>
      <c r="G2136" s="13"/>
      <c r="H2136" s="7"/>
      <c r="I2136" s="8"/>
      <c r="J2136" s="8"/>
      <c r="K2136" s="8"/>
      <c r="M2136" s="8"/>
    </row>
    <row r="2137" spans="1:13" s="9" customFormat="1" ht="10.199999999999999" x14ac:dyDescent="0.2">
      <c r="A2137" s="39"/>
      <c r="B2137" s="39"/>
      <c r="D2137" s="39"/>
      <c r="E2137" s="13"/>
      <c r="F2137" s="13"/>
      <c r="G2137" s="13"/>
      <c r="H2137" s="7"/>
      <c r="I2137" s="8"/>
      <c r="J2137" s="8"/>
      <c r="K2137" s="8"/>
      <c r="M2137" s="8"/>
    </row>
    <row r="2138" spans="1:13" s="9" customFormat="1" ht="10.199999999999999" x14ac:dyDescent="0.2">
      <c r="A2138" s="39"/>
      <c r="B2138" s="39"/>
      <c r="D2138" s="39"/>
      <c r="E2138" s="13"/>
      <c r="F2138" s="13"/>
      <c r="G2138" s="13"/>
      <c r="H2138" s="7"/>
      <c r="I2138" s="8"/>
      <c r="J2138" s="8"/>
      <c r="K2138" s="8"/>
      <c r="M2138" s="8"/>
    </row>
    <row r="2139" spans="1:13" s="9" customFormat="1" ht="10.199999999999999" x14ac:dyDescent="0.2">
      <c r="A2139" s="39"/>
      <c r="B2139" s="39"/>
      <c r="D2139" s="39"/>
      <c r="E2139" s="13"/>
      <c r="F2139" s="13"/>
      <c r="G2139" s="13"/>
      <c r="H2139" s="7"/>
      <c r="I2139" s="8"/>
      <c r="J2139" s="8"/>
      <c r="K2139" s="8"/>
      <c r="M2139" s="8"/>
    </row>
    <row r="2140" spans="1:13" s="9" customFormat="1" ht="10.199999999999999" x14ac:dyDescent="0.2">
      <c r="A2140" s="39"/>
      <c r="B2140" s="39"/>
      <c r="D2140" s="39"/>
      <c r="E2140" s="13"/>
      <c r="F2140" s="13"/>
      <c r="G2140" s="13"/>
      <c r="H2140" s="7"/>
      <c r="I2140" s="8"/>
      <c r="J2140" s="8"/>
      <c r="K2140" s="8"/>
      <c r="M2140" s="8"/>
    </row>
    <row r="2141" spans="1:13" s="9" customFormat="1" ht="10.199999999999999" x14ac:dyDescent="0.2">
      <c r="A2141" s="39"/>
      <c r="B2141" s="39"/>
      <c r="D2141" s="39"/>
      <c r="E2141" s="13"/>
      <c r="F2141" s="13"/>
      <c r="G2141" s="13"/>
      <c r="H2141" s="7"/>
      <c r="I2141" s="8"/>
      <c r="J2141" s="8"/>
      <c r="K2141" s="8"/>
      <c r="M2141" s="8"/>
    </row>
    <row r="2142" spans="1:13" s="9" customFormat="1" ht="10.199999999999999" x14ac:dyDescent="0.2">
      <c r="A2142" s="39"/>
      <c r="B2142" s="39"/>
      <c r="D2142" s="39"/>
      <c r="E2142" s="13"/>
      <c r="F2142" s="13"/>
      <c r="G2142" s="13"/>
      <c r="H2142" s="7"/>
      <c r="I2142" s="8"/>
      <c r="J2142" s="8"/>
      <c r="K2142" s="8"/>
      <c r="M2142" s="8"/>
    </row>
    <row r="2143" spans="1:13" s="9" customFormat="1" ht="10.199999999999999" x14ac:dyDescent="0.2">
      <c r="A2143" s="39"/>
      <c r="B2143" s="39"/>
      <c r="D2143" s="39"/>
      <c r="E2143" s="13"/>
      <c r="F2143" s="13"/>
      <c r="G2143" s="13"/>
      <c r="H2143" s="7"/>
      <c r="I2143" s="8"/>
      <c r="J2143" s="8"/>
      <c r="K2143" s="8"/>
      <c r="M2143" s="8"/>
    </row>
    <row r="2144" spans="1:13" s="9" customFormat="1" ht="10.199999999999999" x14ac:dyDescent="0.2">
      <c r="A2144" s="39"/>
      <c r="B2144" s="39"/>
      <c r="D2144" s="39"/>
      <c r="E2144" s="13"/>
      <c r="F2144" s="13"/>
      <c r="G2144" s="13"/>
      <c r="H2144" s="7"/>
      <c r="I2144" s="8"/>
      <c r="J2144" s="8"/>
      <c r="K2144" s="8"/>
      <c r="M2144" s="8"/>
    </row>
    <row r="2145" spans="1:13" s="9" customFormat="1" ht="10.199999999999999" x14ac:dyDescent="0.2">
      <c r="A2145" s="39"/>
      <c r="B2145" s="39"/>
      <c r="D2145" s="39"/>
      <c r="E2145" s="13"/>
      <c r="F2145" s="13"/>
      <c r="G2145" s="13"/>
      <c r="H2145" s="7"/>
      <c r="I2145" s="8"/>
      <c r="J2145" s="8"/>
      <c r="K2145" s="8"/>
      <c r="M2145" s="8"/>
    </row>
    <row r="2146" spans="1:13" s="9" customFormat="1" ht="10.199999999999999" x14ac:dyDescent="0.2">
      <c r="A2146" s="39"/>
      <c r="B2146" s="39"/>
      <c r="D2146" s="39"/>
      <c r="E2146" s="13"/>
      <c r="F2146" s="13"/>
      <c r="G2146" s="13"/>
      <c r="H2146" s="7"/>
      <c r="I2146" s="8"/>
      <c r="J2146" s="8"/>
      <c r="K2146" s="8"/>
      <c r="M2146" s="8"/>
    </row>
    <row r="2147" spans="1:13" s="9" customFormat="1" ht="10.199999999999999" x14ac:dyDescent="0.2">
      <c r="A2147" s="39"/>
      <c r="B2147" s="39"/>
      <c r="D2147" s="39"/>
      <c r="E2147" s="13"/>
      <c r="F2147" s="13"/>
      <c r="G2147" s="13"/>
      <c r="H2147" s="7"/>
      <c r="I2147" s="8"/>
      <c r="J2147" s="8"/>
      <c r="K2147" s="8"/>
      <c r="M2147" s="8"/>
    </row>
    <row r="2148" spans="1:13" s="9" customFormat="1" ht="10.199999999999999" x14ac:dyDescent="0.2">
      <c r="A2148" s="39"/>
      <c r="B2148" s="39"/>
      <c r="D2148" s="39"/>
      <c r="E2148" s="13"/>
      <c r="F2148" s="13"/>
      <c r="G2148" s="13"/>
      <c r="H2148" s="7"/>
      <c r="I2148" s="8"/>
      <c r="J2148" s="8"/>
      <c r="K2148" s="8"/>
      <c r="M2148" s="8"/>
    </row>
    <row r="2149" spans="1:13" s="9" customFormat="1" ht="10.199999999999999" x14ac:dyDescent="0.2">
      <c r="A2149" s="39"/>
      <c r="B2149" s="39"/>
      <c r="D2149" s="39"/>
      <c r="E2149" s="13"/>
      <c r="F2149" s="13"/>
      <c r="G2149" s="13"/>
      <c r="H2149" s="7"/>
      <c r="I2149" s="8"/>
      <c r="J2149" s="8"/>
      <c r="K2149" s="8"/>
      <c r="M2149" s="8"/>
    </row>
    <row r="2150" spans="1:13" s="9" customFormat="1" ht="10.199999999999999" x14ac:dyDescent="0.2">
      <c r="A2150" s="39"/>
      <c r="B2150" s="39"/>
      <c r="D2150" s="39"/>
      <c r="E2150" s="13"/>
      <c r="F2150" s="13"/>
      <c r="G2150" s="13"/>
      <c r="H2150" s="7"/>
      <c r="I2150" s="8"/>
      <c r="J2150" s="8"/>
      <c r="K2150" s="8"/>
      <c r="M2150" s="8"/>
    </row>
    <row r="2151" spans="1:13" s="9" customFormat="1" ht="10.199999999999999" x14ac:dyDescent="0.2">
      <c r="A2151" s="39"/>
      <c r="B2151" s="39"/>
      <c r="D2151" s="39"/>
      <c r="E2151" s="13"/>
      <c r="F2151" s="13"/>
      <c r="G2151" s="13"/>
      <c r="H2151" s="7"/>
      <c r="I2151" s="8"/>
      <c r="J2151" s="8"/>
      <c r="K2151" s="8"/>
      <c r="M2151" s="8"/>
    </row>
    <row r="2152" spans="1:13" s="9" customFormat="1" ht="10.199999999999999" x14ac:dyDescent="0.2">
      <c r="A2152" s="39"/>
      <c r="B2152" s="39"/>
      <c r="D2152" s="39"/>
      <c r="E2152" s="13"/>
      <c r="F2152" s="13"/>
      <c r="G2152" s="13"/>
      <c r="H2152" s="7"/>
      <c r="I2152" s="8"/>
      <c r="J2152" s="8"/>
      <c r="K2152" s="8"/>
      <c r="M2152" s="8"/>
    </row>
    <row r="2153" spans="1:13" s="9" customFormat="1" ht="10.199999999999999" x14ac:dyDescent="0.2">
      <c r="A2153" s="39"/>
      <c r="B2153" s="39"/>
      <c r="D2153" s="39"/>
      <c r="E2153" s="13"/>
      <c r="F2153" s="13"/>
      <c r="G2153" s="13"/>
      <c r="H2153" s="7"/>
      <c r="I2153" s="8"/>
      <c r="J2153" s="8"/>
      <c r="K2153" s="8"/>
      <c r="M2153" s="8"/>
    </row>
    <row r="2154" spans="1:13" s="9" customFormat="1" ht="10.199999999999999" x14ac:dyDescent="0.2">
      <c r="A2154" s="39"/>
      <c r="B2154" s="39"/>
      <c r="D2154" s="39"/>
      <c r="E2154" s="13"/>
      <c r="F2154" s="13"/>
      <c r="G2154" s="13"/>
      <c r="H2154" s="7"/>
      <c r="I2154" s="8"/>
      <c r="J2154" s="8"/>
      <c r="K2154" s="8"/>
      <c r="M2154" s="8"/>
    </row>
    <row r="2155" spans="1:13" s="9" customFormat="1" ht="10.199999999999999" x14ac:dyDescent="0.2">
      <c r="A2155" s="39"/>
      <c r="B2155" s="39"/>
      <c r="D2155" s="39"/>
      <c r="E2155" s="13"/>
      <c r="F2155" s="13"/>
      <c r="G2155" s="13"/>
      <c r="H2155" s="7"/>
      <c r="I2155" s="8"/>
      <c r="J2155" s="8"/>
      <c r="K2155" s="8"/>
      <c r="M2155" s="8"/>
    </row>
    <row r="2156" spans="1:13" s="9" customFormat="1" ht="10.199999999999999" x14ac:dyDescent="0.2">
      <c r="A2156" s="39"/>
      <c r="B2156" s="39"/>
      <c r="D2156" s="39"/>
      <c r="E2156" s="13"/>
      <c r="F2156" s="13"/>
      <c r="G2156" s="13"/>
      <c r="H2156" s="7"/>
      <c r="I2156" s="8"/>
      <c r="J2156" s="8"/>
      <c r="K2156" s="8"/>
      <c r="M2156" s="8"/>
    </row>
  </sheetData>
  <autoFilter ref="A5:H1454" xr:uid="{D5CED5E6-56E5-4D76-9356-CA15E5EC5EE2}">
    <sortState xmlns:xlrd2="http://schemas.microsoft.com/office/spreadsheetml/2017/richdata2" ref="A10:H1454">
      <sortCondition ref="C5:C1454"/>
    </sortState>
  </autoFilter>
  <mergeCells count="11">
    <mergeCell ref="F5:F7"/>
    <mergeCell ref="G5:G7"/>
    <mergeCell ref="A1911:C1911"/>
    <mergeCell ref="A1:G1"/>
    <mergeCell ref="A2:G2"/>
    <mergeCell ref="A3:G3"/>
    <mergeCell ref="A5:A7"/>
    <mergeCell ref="B5:B7"/>
    <mergeCell ref="C5:C7"/>
    <mergeCell ref="D5:D7"/>
    <mergeCell ref="E5:E7"/>
  </mergeCells>
  <pageMargins left="0.70866141732283472" right="0.70866141732283472" top="0.74803149606299213" bottom="0.78740157480314965" header="0.31496062992125984" footer="0.31496062992125984"/>
  <pageSetup paperSize="5" scale="10" orientation="landscape" horizont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5E436-4FD1-4BF2-AC22-E27E5C14D72C}">
  <dimension ref="A1:AN13"/>
  <sheetViews>
    <sheetView workbookViewId="0">
      <selection activeCell="AB16" sqref="AB16"/>
    </sheetView>
  </sheetViews>
  <sheetFormatPr defaultRowHeight="14.4" x14ac:dyDescent="0.3"/>
  <cols>
    <col min="1" max="1" width="7.33203125" bestFit="1" customWidth="1"/>
    <col min="2" max="2" width="25.77734375" bestFit="1" customWidth="1"/>
    <col min="3" max="3" width="5.21875" bestFit="1" customWidth="1"/>
    <col min="4" max="4" width="10.109375" bestFit="1" customWidth="1"/>
    <col min="5" max="5" width="14.5546875" bestFit="1" customWidth="1"/>
    <col min="6" max="6" width="8.109375" customWidth="1"/>
    <col min="7" max="7" width="8.109375" bestFit="1" customWidth="1"/>
    <col min="8" max="8" width="5.109375" bestFit="1" customWidth="1"/>
    <col min="9" max="9" width="9.44140625" bestFit="1" customWidth="1"/>
    <col min="10" max="10" width="6" bestFit="1" customWidth="1"/>
    <col min="11" max="11" width="10.33203125" bestFit="1" customWidth="1"/>
    <col min="12" max="12" width="7.33203125" bestFit="1" customWidth="1"/>
    <col min="13" max="13" width="11.6640625" bestFit="1" customWidth="1"/>
    <col min="14" max="14" width="7.33203125" bestFit="1" customWidth="1"/>
    <col min="15" max="15" width="11.6640625" bestFit="1" customWidth="1"/>
    <col min="16" max="16" width="11.5546875" bestFit="1" customWidth="1"/>
    <col min="17" max="17" width="19.88671875" bestFit="1" customWidth="1"/>
    <col min="18" max="18" width="20.21875" bestFit="1" customWidth="1"/>
    <col min="19" max="19" width="14.109375" bestFit="1" customWidth="1"/>
    <col min="20" max="20" width="7.6640625" bestFit="1" customWidth="1"/>
    <col min="21" max="21" width="9" bestFit="1" customWidth="1"/>
    <col min="22" max="22" width="9.88671875" bestFit="1" customWidth="1"/>
    <col min="23" max="24" width="11.21875" bestFit="1" customWidth="1"/>
    <col min="25" max="25" width="15.5546875" bestFit="1" customWidth="1"/>
    <col min="26" max="26" width="13.21875" bestFit="1" customWidth="1"/>
    <col min="27" max="27" width="5" bestFit="1" customWidth="1"/>
    <col min="28" max="28" width="12.21875" bestFit="1" customWidth="1"/>
    <col min="29" max="29" width="5.88671875" bestFit="1" customWidth="1"/>
    <col min="30" max="30" width="7.21875" bestFit="1" customWidth="1"/>
    <col min="31" max="31" width="8.109375" bestFit="1" customWidth="1"/>
    <col min="32" max="33" width="9.44140625" bestFit="1" customWidth="1"/>
    <col min="34" max="34" width="13.77734375" bestFit="1" customWidth="1"/>
    <col min="35" max="35" width="16.109375" bestFit="1" customWidth="1"/>
    <col min="36" max="36" width="5" bestFit="1" customWidth="1"/>
    <col min="37" max="37" width="9.33203125" bestFit="1" customWidth="1"/>
    <col min="38" max="38" width="15.6640625" bestFit="1" customWidth="1"/>
    <col min="39" max="39" width="5" bestFit="1" customWidth="1"/>
    <col min="41" max="41" width="13.77734375" customWidth="1"/>
    <col min="42" max="42" width="12.21875" customWidth="1"/>
  </cols>
  <sheetData>
    <row r="1" spans="1:40" x14ac:dyDescent="0.3">
      <c r="A1" s="153" t="s">
        <v>2748</v>
      </c>
      <c r="B1" s="153" t="s">
        <v>2717</v>
      </c>
      <c r="C1" s="153" t="s">
        <v>62</v>
      </c>
      <c r="D1" s="153" t="s">
        <v>3</v>
      </c>
      <c r="E1" s="153" t="s">
        <v>2718</v>
      </c>
      <c r="F1" s="153" t="s">
        <v>48</v>
      </c>
      <c r="G1" s="153" t="s">
        <v>2719</v>
      </c>
      <c r="H1" s="153" t="s">
        <v>4</v>
      </c>
      <c r="I1" s="153" t="s">
        <v>2720</v>
      </c>
      <c r="J1" s="153" t="s">
        <v>2721</v>
      </c>
      <c r="K1" s="153" t="s">
        <v>2722</v>
      </c>
      <c r="L1" s="153" t="s">
        <v>2723</v>
      </c>
      <c r="M1" s="153" t="s">
        <v>2724</v>
      </c>
      <c r="N1" s="153" t="s">
        <v>2725</v>
      </c>
      <c r="O1" s="153" t="s">
        <v>2726</v>
      </c>
      <c r="P1" s="153" t="s">
        <v>5</v>
      </c>
      <c r="Q1" s="153" t="s">
        <v>2727</v>
      </c>
      <c r="R1" s="153" t="s">
        <v>2728</v>
      </c>
      <c r="S1" s="153" t="s">
        <v>2729</v>
      </c>
      <c r="T1" s="153" t="s">
        <v>2730</v>
      </c>
      <c r="U1" s="153" t="s">
        <v>2731</v>
      </c>
      <c r="V1" s="153" t="s">
        <v>2732</v>
      </c>
      <c r="W1" s="153" t="s">
        <v>2733</v>
      </c>
      <c r="X1" s="153" t="s">
        <v>2734</v>
      </c>
      <c r="Y1" s="153" t="s">
        <v>2735</v>
      </c>
      <c r="Z1" s="153" t="s">
        <v>2736</v>
      </c>
      <c r="AA1" s="153" t="s">
        <v>2737</v>
      </c>
      <c r="AB1" s="153" t="s">
        <v>2738</v>
      </c>
      <c r="AC1" s="153" t="s">
        <v>2739</v>
      </c>
      <c r="AD1" s="153" t="s">
        <v>2740</v>
      </c>
      <c r="AE1" s="153" t="s">
        <v>2741</v>
      </c>
      <c r="AF1" s="153" t="s">
        <v>2742</v>
      </c>
      <c r="AG1" s="153" t="s">
        <v>2743</v>
      </c>
      <c r="AH1" s="153" t="s">
        <v>2744</v>
      </c>
      <c r="AI1" s="153" t="s">
        <v>2745</v>
      </c>
      <c r="AJ1" s="153" t="s">
        <v>2746</v>
      </c>
      <c r="AK1" s="153" t="s">
        <v>2750</v>
      </c>
      <c r="AL1" s="153" t="s">
        <v>2749</v>
      </c>
      <c r="AM1" s="153" t="s">
        <v>2747</v>
      </c>
      <c r="AN1" s="153" t="s">
        <v>2880</v>
      </c>
    </row>
    <row r="2" spans="1:40" x14ac:dyDescent="0.3">
      <c r="A2" s="151" t="s">
        <v>15</v>
      </c>
      <c r="B2" s="151" t="s">
        <v>60</v>
      </c>
      <c r="C2" s="151" t="s">
        <v>19</v>
      </c>
      <c r="D2" s="151">
        <v>56.4</v>
      </c>
      <c r="E2" s="151">
        <v>85</v>
      </c>
      <c r="F2" s="151">
        <v>1767.4</v>
      </c>
      <c r="G2" s="151">
        <v>500</v>
      </c>
      <c r="H2" s="151">
        <v>34.049999999999997</v>
      </c>
      <c r="I2" s="151">
        <v>30</v>
      </c>
      <c r="J2" s="151">
        <v>2.06</v>
      </c>
      <c r="K2" s="151">
        <v>0.3</v>
      </c>
      <c r="L2" s="151">
        <v>7</v>
      </c>
      <c r="M2" s="151">
        <v>15</v>
      </c>
      <c r="N2" s="151">
        <v>11</v>
      </c>
      <c r="O2" s="151">
        <v>45</v>
      </c>
      <c r="P2" s="151">
        <v>54.6</v>
      </c>
      <c r="Q2" s="151">
        <v>40</v>
      </c>
      <c r="R2" s="151">
        <v>60</v>
      </c>
      <c r="S2" s="151">
        <v>0.66</v>
      </c>
      <c r="T2" s="151">
        <v>0.28000000000000003</v>
      </c>
      <c r="U2" s="151">
        <v>1.1399999999999999</v>
      </c>
      <c r="V2" s="151">
        <v>6.87</v>
      </c>
      <c r="W2" s="151">
        <v>0.47</v>
      </c>
      <c r="X2" s="151">
        <v>0.24</v>
      </c>
      <c r="Y2" s="151">
        <v>0.91</v>
      </c>
      <c r="Z2" s="151">
        <v>1.51</v>
      </c>
      <c r="AA2" s="152">
        <v>7.55</v>
      </c>
      <c r="AB2" s="151">
        <v>0</v>
      </c>
      <c r="AC2" s="151">
        <v>0</v>
      </c>
      <c r="AD2" s="151">
        <v>1</v>
      </c>
      <c r="AE2" s="151">
        <v>1</v>
      </c>
      <c r="AF2" s="151">
        <v>0</v>
      </c>
      <c r="AG2" s="151">
        <v>0</v>
      </c>
      <c r="AH2" s="151">
        <v>0</v>
      </c>
      <c r="AI2" s="151">
        <v>0.28999999999999998</v>
      </c>
      <c r="AJ2" s="152">
        <v>2.86</v>
      </c>
      <c r="AK2" s="151">
        <v>1.51</v>
      </c>
      <c r="AL2" s="151">
        <v>2</v>
      </c>
      <c r="AM2" s="152">
        <v>8.98</v>
      </c>
      <c r="AN2" s="166">
        <f>AA2*AJ2*AM2</f>
        <v>193.90514000000002</v>
      </c>
    </row>
    <row r="3" spans="1:40" x14ac:dyDescent="0.3">
      <c r="A3" s="151" t="s">
        <v>15</v>
      </c>
      <c r="B3" s="151" t="s">
        <v>60</v>
      </c>
      <c r="C3" s="151" t="s">
        <v>20</v>
      </c>
      <c r="D3" s="151">
        <v>61.1</v>
      </c>
      <c r="E3" s="151">
        <v>85</v>
      </c>
      <c r="F3" s="151">
        <v>466</v>
      </c>
      <c r="G3" s="151">
        <v>500</v>
      </c>
      <c r="H3" s="151">
        <v>33.700000000000003</v>
      </c>
      <c r="I3" s="151">
        <v>30</v>
      </c>
      <c r="J3" s="151">
        <v>0.17</v>
      </c>
      <c r="K3" s="151">
        <v>0.3</v>
      </c>
      <c r="L3" s="151">
        <v>8</v>
      </c>
      <c r="M3" s="151">
        <v>15</v>
      </c>
      <c r="N3" s="151">
        <v>12</v>
      </c>
      <c r="O3" s="151">
        <v>45</v>
      </c>
      <c r="P3" s="151">
        <v>57.9</v>
      </c>
      <c r="Q3" s="151">
        <v>40</v>
      </c>
      <c r="R3" s="151">
        <v>60</v>
      </c>
      <c r="S3" s="151">
        <v>0.72</v>
      </c>
      <c r="T3" s="151">
        <v>1.07</v>
      </c>
      <c r="U3" s="151">
        <v>1.1200000000000001</v>
      </c>
      <c r="V3" s="151">
        <v>0.56999999999999995</v>
      </c>
      <c r="W3" s="151">
        <v>0.53</v>
      </c>
      <c r="X3" s="151">
        <v>0.27</v>
      </c>
      <c r="Y3" s="151">
        <v>0.97</v>
      </c>
      <c r="Z3" s="151">
        <v>0.75</v>
      </c>
      <c r="AA3" s="152">
        <v>3.75</v>
      </c>
      <c r="AB3" s="151">
        <v>0</v>
      </c>
      <c r="AC3" s="151">
        <v>1</v>
      </c>
      <c r="AD3" s="151">
        <v>1</v>
      </c>
      <c r="AE3" s="151">
        <v>0</v>
      </c>
      <c r="AF3" s="151">
        <v>0</v>
      </c>
      <c r="AG3" s="151">
        <v>0</v>
      </c>
      <c r="AH3" s="151">
        <v>0</v>
      </c>
      <c r="AI3" s="151">
        <v>0.28999999999999998</v>
      </c>
      <c r="AJ3" s="152">
        <v>2.86</v>
      </c>
      <c r="AK3" s="151">
        <v>0.75</v>
      </c>
      <c r="AL3" s="151">
        <v>2</v>
      </c>
      <c r="AM3" s="152">
        <v>5.18</v>
      </c>
      <c r="AN3" s="166">
        <f t="shared" ref="AN3:AN13" si="0">AA3*AJ3*AM3</f>
        <v>55.555499999999995</v>
      </c>
    </row>
    <row r="4" spans="1:40" x14ac:dyDescent="0.3">
      <c r="A4" s="151" t="s">
        <v>16</v>
      </c>
      <c r="B4" s="151" t="s">
        <v>59</v>
      </c>
      <c r="C4" s="151" t="s">
        <v>21</v>
      </c>
      <c r="D4" s="151">
        <v>55</v>
      </c>
      <c r="E4" s="151">
        <v>85</v>
      </c>
      <c r="F4" s="151">
        <v>27.08</v>
      </c>
      <c r="G4" s="151">
        <v>100</v>
      </c>
      <c r="H4" s="151">
        <v>33.549999999999997</v>
      </c>
      <c r="I4" s="151">
        <v>30</v>
      </c>
      <c r="J4" s="151">
        <v>0.38</v>
      </c>
      <c r="K4" s="151">
        <v>0.3</v>
      </c>
      <c r="L4" s="151">
        <v>9</v>
      </c>
      <c r="M4" s="151">
        <v>15</v>
      </c>
      <c r="N4" s="151">
        <v>14</v>
      </c>
      <c r="O4" s="151">
        <v>45</v>
      </c>
      <c r="P4" s="151">
        <v>59.9</v>
      </c>
      <c r="Q4" s="151">
        <v>40</v>
      </c>
      <c r="R4" s="151">
        <v>60</v>
      </c>
      <c r="S4" s="151">
        <v>0.65</v>
      </c>
      <c r="T4" s="151">
        <v>3.69</v>
      </c>
      <c r="U4" s="151">
        <v>1.1200000000000001</v>
      </c>
      <c r="V4" s="151">
        <v>1.27</v>
      </c>
      <c r="W4" s="151">
        <v>0.6</v>
      </c>
      <c r="X4" s="151">
        <v>0.31</v>
      </c>
      <c r="Y4" s="151">
        <v>1</v>
      </c>
      <c r="Z4" s="151">
        <v>1.23</v>
      </c>
      <c r="AA4" s="152">
        <v>6.17</v>
      </c>
      <c r="AB4" s="151">
        <v>0</v>
      </c>
      <c r="AC4" s="151">
        <v>1</v>
      </c>
      <c r="AD4" s="151">
        <v>1</v>
      </c>
      <c r="AE4" s="151">
        <v>1</v>
      </c>
      <c r="AF4" s="151">
        <v>0</v>
      </c>
      <c r="AG4" s="151">
        <v>0</v>
      </c>
      <c r="AH4" s="151">
        <v>0</v>
      </c>
      <c r="AI4" s="151">
        <v>0.43</v>
      </c>
      <c r="AJ4" s="152">
        <v>4.29</v>
      </c>
      <c r="AK4" s="151">
        <v>1.23</v>
      </c>
      <c r="AL4" s="151">
        <v>3</v>
      </c>
      <c r="AM4" s="152">
        <v>8.31</v>
      </c>
      <c r="AN4" s="166">
        <f t="shared" si="0"/>
        <v>219.95988300000002</v>
      </c>
    </row>
    <row r="5" spans="1:40" x14ac:dyDescent="0.3">
      <c r="A5" s="151" t="s">
        <v>16</v>
      </c>
      <c r="B5" s="151" t="s">
        <v>59</v>
      </c>
      <c r="C5" s="151" t="s">
        <v>22</v>
      </c>
      <c r="D5" s="151">
        <v>66.2</v>
      </c>
      <c r="E5" s="151">
        <v>85</v>
      </c>
      <c r="F5" s="151">
        <v>44.64</v>
      </c>
      <c r="G5" s="151">
        <v>100</v>
      </c>
      <c r="H5" s="151">
        <v>33.15</v>
      </c>
      <c r="I5" s="151">
        <v>30</v>
      </c>
      <c r="J5" s="151">
        <v>7.0000000000000007E-2</v>
      </c>
      <c r="K5" s="151">
        <v>0.3</v>
      </c>
      <c r="L5" s="151">
        <v>12</v>
      </c>
      <c r="M5" s="151">
        <v>15</v>
      </c>
      <c r="N5" s="151">
        <v>17</v>
      </c>
      <c r="O5" s="151">
        <v>45</v>
      </c>
      <c r="P5" s="151">
        <v>62.6</v>
      </c>
      <c r="Q5" s="151">
        <v>40</v>
      </c>
      <c r="R5" s="151">
        <v>60</v>
      </c>
      <c r="S5" s="151">
        <v>0.78</v>
      </c>
      <c r="T5" s="151">
        <v>2.2400000000000002</v>
      </c>
      <c r="U5" s="151">
        <v>1.1100000000000001</v>
      </c>
      <c r="V5" s="151">
        <v>0.23</v>
      </c>
      <c r="W5" s="151">
        <v>0.8</v>
      </c>
      <c r="X5" s="151">
        <v>0.38</v>
      </c>
      <c r="Y5" s="151">
        <v>1.04</v>
      </c>
      <c r="Z5" s="151">
        <v>0.94</v>
      </c>
      <c r="AA5" s="152">
        <v>4.7</v>
      </c>
      <c r="AB5" s="151">
        <v>0</v>
      </c>
      <c r="AC5" s="151">
        <v>1</v>
      </c>
      <c r="AD5" s="151">
        <v>1</v>
      </c>
      <c r="AE5" s="151">
        <v>0</v>
      </c>
      <c r="AF5" s="151">
        <v>0</v>
      </c>
      <c r="AG5" s="151">
        <v>0</v>
      </c>
      <c r="AH5" s="151">
        <v>1</v>
      </c>
      <c r="AI5" s="151">
        <v>0.43</v>
      </c>
      <c r="AJ5" s="152">
        <v>4.29</v>
      </c>
      <c r="AK5" s="151">
        <v>0.94</v>
      </c>
      <c r="AL5" s="151">
        <v>3</v>
      </c>
      <c r="AM5" s="152">
        <v>6.84</v>
      </c>
      <c r="AN5" s="166">
        <f t="shared" si="0"/>
        <v>137.91492</v>
      </c>
    </row>
    <row r="6" spans="1:40" x14ac:dyDescent="0.3">
      <c r="A6" s="151" t="s">
        <v>17</v>
      </c>
      <c r="B6" s="151" t="s">
        <v>2715</v>
      </c>
      <c r="C6" s="151" t="s">
        <v>23</v>
      </c>
      <c r="D6" s="151">
        <v>58</v>
      </c>
      <c r="E6" s="151">
        <v>85</v>
      </c>
      <c r="F6" s="151">
        <v>61.14</v>
      </c>
      <c r="G6" s="151">
        <v>150</v>
      </c>
      <c r="H6" s="151">
        <v>29.45</v>
      </c>
      <c r="I6" s="151">
        <v>30</v>
      </c>
      <c r="J6" s="151">
        <v>0.08</v>
      </c>
      <c r="K6" s="151">
        <v>0.3</v>
      </c>
      <c r="L6" s="151">
        <v>6</v>
      </c>
      <c r="M6" s="151">
        <v>15</v>
      </c>
      <c r="N6" s="151">
        <v>11</v>
      </c>
      <c r="O6" s="151">
        <v>45</v>
      </c>
      <c r="P6" s="151">
        <v>53.2</v>
      </c>
      <c r="Q6" s="151">
        <v>40</v>
      </c>
      <c r="R6" s="151">
        <v>60</v>
      </c>
      <c r="S6" s="151">
        <v>0.68</v>
      </c>
      <c r="T6" s="151">
        <v>2.4500000000000002</v>
      </c>
      <c r="U6" s="151">
        <v>0.98</v>
      </c>
      <c r="V6" s="151">
        <v>0.27</v>
      </c>
      <c r="W6" s="151">
        <v>0.4</v>
      </c>
      <c r="X6" s="151">
        <v>0.24</v>
      </c>
      <c r="Y6" s="151">
        <v>0.89</v>
      </c>
      <c r="Z6" s="151">
        <v>0.85</v>
      </c>
      <c r="AA6" s="152">
        <v>4.2300000000000004</v>
      </c>
      <c r="AB6" s="151">
        <v>0</v>
      </c>
      <c r="AC6" s="151">
        <v>1</v>
      </c>
      <c r="AD6" s="151">
        <v>0</v>
      </c>
      <c r="AE6" s="151">
        <v>0</v>
      </c>
      <c r="AF6" s="151">
        <v>0</v>
      </c>
      <c r="AG6" s="151">
        <v>0</v>
      </c>
      <c r="AH6" s="151">
        <v>0</v>
      </c>
      <c r="AI6" s="151">
        <v>0.14000000000000001</v>
      </c>
      <c r="AJ6" s="152">
        <v>1.43</v>
      </c>
      <c r="AK6" s="151">
        <v>0.85</v>
      </c>
      <c r="AL6" s="151">
        <v>1</v>
      </c>
      <c r="AM6" s="152">
        <v>4.9400000000000004</v>
      </c>
      <c r="AN6" s="166">
        <f t="shared" si="0"/>
        <v>29.881566000000007</v>
      </c>
    </row>
    <row r="7" spans="1:40" x14ac:dyDescent="0.3">
      <c r="A7" s="151" t="s">
        <v>17</v>
      </c>
      <c r="B7" s="151" t="s">
        <v>58</v>
      </c>
      <c r="C7" s="151" t="s">
        <v>24</v>
      </c>
      <c r="D7" s="151">
        <v>53.1</v>
      </c>
      <c r="E7" s="151">
        <v>85</v>
      </c>
      <c r="F7" s="151">
        <v>49.22</v>
      </c>
      <c r="G7" s="151">
        <v>300</v>
      </c>
      <c r="H7" s="151">
        <v>29.25</v>
      </c>
      <c r="I7" s="151">
        <v>30</v>
      </c>
      <c r="J7" s="151">
        <v>0.05</v>
      </c>
      <c r="K7" s="151">
        <v>0.3</v>
      </c>
      <c r="L7" s="151">
        <v>6</v>
      </c>
      <c r="M7" s="151">
        <v>15</v>
      </c>
      <c r="N7" s="151">
        <v>10</v>
      </c>
      <c r="O7" s="151">
        <v>45</v>
      </c>
      <c r="P7" s="151">
        <v>54.6</v>
      </c>
      <c r="Q7" s="151">
        <v>40</v>
      </c>
      <c r="R7" s="151">
        <v>60</v>
      </c>
      <c r="S7" s="151">
        <v>0.62</v>
      </c>
      <c r="T7" s="151">
        <v>6.1</v>
      </c>
      <c r="U7" s="151">
        <v>0.98</v>
      </c>
      <c r="V7" s="151">
        <v>0.17</v>
      </c>
      <c r="W7" s="151">
        <v>0.4</v>
      </c>
      <c r="X7" s="151">
        <v>0.22</v>
      </c>
      <c r="Y7" s="151">
        <v>0.91</v>
      </c>
      <c r="Z7" s="151">
        <v>1.34</v>
      </c>
      <c r="AA7" s="152">
        <v>6.71</v>
      </c>
      <c r="AB7" s="151">
        <v>0</v>
      </c>
      <c r="AC7" s="151">
        <v>1</v>
      </c>
      <c r="AD7" s="151">
        <v>0</v>
      </c>
      <c r="AE7" s="151">
        <v>0</v>
      </c>
      <c r="AF7" s="151">
        <v>0</v>
      </c>
      <c r="AG7" s="151">
        <v>0</v>
      </c>
      <c r="AH7" s="151">
        <v>0</v>
      </c>
      <c r="AI7" s="151">
        <v>0.14000000000000001</v>
      </c>
      <c r="AJ7" s="152">
        <v>1.43</v>
      </c>
      <c r="AK7" s="151">
        <v>1.34</v>
      </c>
      <c r="AL7" s="151">
        <v>1</v>
      </c>
      <c r="AM7" s="152">
        <v>7.42</v>
      </c>
      <c r="AN7" s="166">
        <f t="shared" si="0"/>
        <v>71.197125999999997</v>
      </c>
    </row>
    <row r="8" spans="1:40" x14ac:dyDescent="0.3">
      <c r="A8" s="151" t="s">
        <v>17</v>
      </c>
      <c r="B8" s="151" t="s">
        <v>2715</v>
      </c>
      <c r="C8" s="151" t="s">
        <v>25</v>
      </c>
      <c r="D8" s="151">
        <v>54.2</v>
      </c>
      <c r="E8" s="151">
        <v>85</v>
      </c>
      <c r="F8" s="151">
        <v>31.72</v>
      </c>
      <c r="G8" s="151">
        <v>150</v>
      </c>
      <c r="H8" s="151">
        <v>29.2</v>
      </c>
      <c r="I8" s="151">
        <v>30</v>
      </c>
      <c r="J8" s="151">
        <v>0.01</v>
      </c>
      <c r="K8" s="151">
        <v>0.3</v>
      </c>
      <c r="L8" s="151">
        <v>7</v>
      </c>
      <c r="M8" s="151">
        <v>15</v>
      </c>
      <c r="N8" s="151">
        <v>13</v>
      </c>
      <c r="O8" s="151">
        <v>45</v>
      </c>
      <c r="P8" s="151">
        <v>55.3</v>
      </c>
      <c r="Q8" s="151">
        <v>40</v>
      </c>
      <c r="R8" s="151">
        <v>60</v>
      </c>
      <c r="S8" s="151">
        <v>0.64</v>
      </c>
      <c r="T8" s="151">
        <v>4.7300000000000004</v>
      </c>
      <c r="U8" s="151">
        <v>0.97</v>
      </c>
      <c r="V8" s="151">
        <v>0.03</v>
      </c>
      <c r="W8" s="151">
        <v>0.47</v>
      </c>
      <c r="X8" s="151">
        <v>0.28999999999999998</v>
      </c>
      <c r="Y8" s="151">
        <v>0.92</v>
      </c>
      <c r="Z8" s="151">
        <v>1.1499999999999999</v>
      </c>
      <c r="AA8" s="152">
        <v>5.75</v>
      </c>
      <c r="AB8" s="151">
        <v>0</v>
      </c>
      <c r="AC8" s="151">
        <v>1</v>
      </c>
      <c r="AD8" s="151">
        <v>0</v>
      </c>
      <c r="AE8" s="151">
        <v>0</v>
      </c>
      <c r="AF8" s="151">
        <v>0</v>
      </c>
      <c r="AG8" s="151">
        <v>0</v>
      </c>
      <c r="AH8" s="151">
        <v>0</v>
      </c>
      <c r="AI8" s="151">
        <v>0.14000000000000001</v>
      </c>
      <c r="AJ8" s="152">
        <v>1.43</v>
      </c>
      <c r="AK8" s="151">
        <v>1.1499999999999999</v>
      </c>
      <c r="AL8" s="151">
        <v>1</v>
      </c>
      <c r="AM8" s="152">
        <v>6.46</v>
      </c>
      <c r="AN8" s="166">
        <f t="shared" si="0"/>
        <v>53.117350000000002</v>
      </c>
    </row>
    <row r="9" spans="1:40" x14ac:dyDescent="0.3">
      <c r="A9" s="151" t="s">
        <v>17</v>
      </c>
      <c r="B9" s="151" t="s">
        <v>56</v>
      </c>
      <c r="C9" s="151" t="s">
        <v>26</v>
      </c>
      <c r="D9" s="151">
        <v>74.099999999999994</v>
      </c>
      <c r="E9" s="151">
        <v>85</v>
      </c>
      <c r="F9" s="151">
        <v>75.52</v>
      </c>
      <c r="G9" s="151">
        <v>350</v>
      </c>
      <c r="H9" s="151">
        <v>29.35</v>
      </c>
      <c r="I9" s="151">
        <v>30</v>
      </c>
      <c r="J9" s="151">
        <v>0.12</v>
      </c>
      <c r="K9" s="151">
        <v>0.3</v>
      </c>
      <c r="L9" s="151">
        <v>0</v>
      </c>
      <c r="M9" s="151">
        <v>15</v>
      </c>
      <c r="N9" s="151">
        <v>11</v>
      </c>
      <c r="O9" s="151">
        <v>45</v>
      </c>
      <c r="P9" s="151">
        <v>54.9</v>
      </c>
      <c r="Q9" s="151">
        <v>40</v>
      </c>
      <c r="R9" s="151">
        <v>60</v>
      </c>
      <c r="S9" s="151">
        <v>0.87</v>
      </c>
      <c r="T9" s="151">
        <v>4.63</v>
      </c>
      <c r="U9" s="151">
        <v>0.98</v>
      </c>
      <c r="V9" s="151">
        <v>0.4</v>
      </c>
      <c r="W9" s="151">
        <v>0</v>
      </c>
      <c r="X9" s="151">
        <v>0.24</v>
      </c>
      <c r="Y9" s="151">
        <v>0.91</v>
      </c>
      <c r="Z9" s="151">
        <v>1.1499999999999999</v>
      </c>
      <c r="AA9" s="152">
        <v>5.75</v>
      </c>
      <c r="AB9" s="151">
        <v>0</v>
      </c>
      <c r="AC9" s="151">
        <v>1</v>
      </c>
      <c r="AD9" s="151">
        <v>0</v>
      </c>
      <c r="AE9" s="151">
        <v>0</v>
      </c>
      <c r="AF9" s="151">
        <v>0</v>
      </c>
      <c r="AG9" s="151">
        <v>0</v>
      </c>
      <c r="AH9" s="151">
        <v>0</v>
      </c>
      <c r="AI9" s="151">
        <v>0.14000000000000001</v>
      </c>
      <c r="AJ9" s="152">
        <v>1.43</v>
      </c>
      <c r="AK9" s="151">
        <v>1.1499999999999999</v>
      </c>
      <c r="AL9" s="151">
        <v>1</v>
      </c>
      <c r="AM9" s="152">
        <v>6.46</v>
      </c>
      <c r="AN9" s="166">
        <f t="shared" si="0"/>
        <v>53.117350000000002</v>
      </c>
    </row>
    <row r="10" spans="1:40" x14ac:dyDescent="0.3">
      <c r="A10" s="151" t="s">
        <v>18</v>
      </c>
      <c r="B10" s="151" t="s">
        <v>2716</v>
      </c>
      <c r="C10" s="151" t="s">
        <v>27</v>
      </c>
      <c r="D10" s="151">
        <v>12.88</v>
      </c>
      <c r="E10" s="151">
        <v>85</v>
      </c>
      <c r="F10" s="151">
        <v>1497.18</v>
      </c>
      <c r="G10" s="151">
        <v>100</v>
      </c>
      <c r="H10" s="151">
        <v>31.6</v>
      </c>
      <c r="I10" s="151">
        <v>30</v>
      </c>
      <c r="J10" s="151">
        <v>0.64</v>
      </c>
      <c r="K10" s="151">
        <v>0.3</v>
      </c>
      <c r="L10" s="151">
        <v>6</v>
      </c>
      <c r="M10" s="151">
        <v>15</v>
      </c>
      <c r="N10" s="151">
        <v>10</v>
      </c>
      <c r="O10" s="151">
        <v>45</v>
      </c>
      <c r="P10" s="151">
        <v>61.1</v>
      </c>
      <c r="Q10" s="151">
        <v>40</v>
      </c>
      <c r="R10" s="151">
        <v>60</v>
      </c>
      <c r="S10" s="151">
        <v>0.15</v>
      </c>
      <c r="T10" s="151">
        <v>7.0000000000000007E-2</v>
      </c>
      <c r="U10" s="151">
        <v>1.05</v>
      </c>
      <c r="V10" s="151">
        <v>2.13</v>
      </c>
      <c r="W10" s="151">
        <v>0.4</v>
      </c>
      <c r="X10" s="151">
        <v>0.22</v>
      </c>
      <c r="Y10" s="151">
        <v>1.02</v>
      </c>
      <c r="Z10" s="151">
        <v>0.72</v>
      </c>
      <c r="AA10" s="152">
        <v>3.6</v>
      </c>
      <c r="AB10" s="151">
        <v>0</v>
      </c>
      <c r="AC10" s="151">
        <v>0</v>
      </c>
      <c r="AD10" s="151">
        <v>1</v>
      </c>
      <c r="AE10" s="151">
        <v>1</v>
      </c>
      <c r="AF10" s="151">
        <v>0</v>
      </c>
      <c r="AG10" s="151">
        <v>0</v>
      </c>
      <c r="AH10" s="151">
        <v>1</v>
      </c>
      <c r="AI10" s="151">
        <v>0.43</v>
      </c>
      <c r="AJ10" s="152">
        <v>4.29</v>
      </c>
      <c r="AK10" s="151">
        <v>0.72</v>
      </c>
      <c r="AL10" s="151">
        <v>3</v>
      </c>
      <c r="AM10" s="152">
        <v>5.75</v>
      </c>
      <c r="AN10" s="166">
        <f t="shared" si="0"/>
        <v>88.803000000000011</v>
      </c>
    </row>
    <row r="11" spans="1:40" x14ac:dyDescent="0.3">
      <c r="A11" s="151" t="s">
        <v>18</v>
      </c>
      <c r="B11" s="151" t="s">
        <v>2716</v>
      </c>
      <c r="C11" s="151" t="s">
        <v>28</v>
      </c>
      <c r="D11" s="151">
        <v>63.7</v>
      </c>
      <c r="E11" s="151">
        <v>85</v>
      </c>
      <c r="F11" s="151">
        <v>63000</v>
      </c>
      <c r="G11" s="151">
        <v>100</v>
      </c>
      <c r="H11" s="151">
        <v>32.85</v>
      </c>
      <c r="I11" s="151">
        <v>30</v>
      </c>
      <c r="J11" s="151">
        <v>2.06</v>
      </c>
      <c r="K11" s="151">
        <v>0.3</v>
      </c>
      <c r="L11" s="151">
        <v>12</v>
      </c>
      <c r="M11" s="151">
        <v>15</v>
      </c>
      <c r="N11" s="151">
        <v>18</v>
      </c>
      <c r="O11" s="151">
        <v>45</v>
      </c>
      <c r="P11" s="151">
        <v>63.2</v>
      </c>
      <c r="Q11" s="151">
        <v>40</v>
      </c>
      <c r="R11" s="151">
        <v>60</v>
      </c>
      <c r="S11" s="151">
        <v>0.75</v>
      </c>
      <c r="T11" s="151">
        <v>0</v>
      </c>
      <c r="U11" s="151">
        <v>1.1000000000000001</v>
      </c>
      <c r="V11" s="151">
        <v>6.87</v>
      </c>
      <c r="W11" s="151">
        <v>0.8</v>
      </c>
      <c r="X11" s="151">
        <v>0.4</v>
      </c>
      <c r="Y11" s="151">
        <v>1.05</v>
      </c>
      <c r="Z11" s="151">
        <v>1.57</v>
      </c>
      <c r="AA11" s="152">
        <v>7.83</v>
      </c>
      <c r="AB11" s="151">
        <v>0</v>
      </c>
      <c r="AC11" s="151">
        <v>0</v>
      </c>
      <c r="AD11" s="151">
        <v>1</v>
      </c>
      <c r="AE11" s="151">
        <v>1</v>
      </c>
      <c r="AF11" s="151">
        <v>0</v>
      </c>
      <c r="AG11" s="151">
        <v>0</v>
      </c>
      <c r="AH11" s="151">
        <v>1</v>
      </c>
      <c r="AI11" s="151">
        <v>0.43</v>
      </c>
      <c r="AJ11" s="152">
        <v>4.29</v>
      </c>
      <c r="AK11" s="151">
        <v>1.57</v>
      </c>
      <c r="AL11" s="151">
        <v>3</v>
      </c>
      <c r="AM11" s="152">
        <v>9.98</v>
      </c>
      <c r="AN11" s="166">
        <f t="shared" si="0"/>
        <v>335.235186</v>
      </c>
    </row>
    <row r="12" spans="1:40" x14ac:dyDescent="0.3">
      <c r="A12" s="151" t="s">
        <v>18</v>
      </c>
      <c r="B12" s="151" t="s">
        <v>2716</v>
      </c>
      <c r="C12" s="151" t="s">
        <v>29</v>
      </c>
      <c r="D12" s="151">
        <v>55</v>
      </c>
      <c r="E12" s="151">
        <v>85</v>
      </c>
      <c r="F12" s="151">
        <v>6700</v>
      </c>
      <c r="G12" s="151">
        <v>100</v>
      </c>
      <c r="H12" s="151">
        <v>33.75</v>
      </c>
      <c r="I12" s="151">
        <v>30</v>
      </c>
      <c r="J12" s="151">
        <v>0.41</v>
      </c>
      <c r="K12" s="151">
        <v>0.3</v>
      </c>
      <c r="L12" s="151">
        <v>8</v>
      </c>
      <c r="M12" s="151">
        <v>15</v>
      </c>
      <c r="N12" s="151">
        <v>12</v>
      </c>
      <c r="O12" s="151">
        <v>45</v>
      </c>
      <c r="P12" s="151">
        <v>54.3</v>
      </c>
      <c r="Q12" s="151">
        <v>40</v>
      </c>
      <c r="R12" s="151">
        <v>60</v>
      </c>
      <c r="S12" s="151">
        <v>0.65</v>
      </c>
      <c r="T12" s="151">
        <v>0.01</v>
      </c>
      <c r="U12" s="151">
        <v>1.1299999999999999</v>
      </c>
      <c r="V12" s="151">
        <v>1.37</v>
      </c>
      <c r="W12" s="151">
        <v>0.53</v>
      </c>
      <c r="X12" s="151">
        <v>0.27</v>
      </c>
      <c r="Y12" s="151">
        <v>0.9</v>
      </c>
      <c r="Z12" s="151">
        <v>0.69</v>
      </c>
      <c r="AA12" s="152">
        <v>3.47</v>
      </c>
      <c r="AB12" s="151">
        <v>0</v>
      </c>
      <c r="AC12" s="151">
        <v>0</v>
      </c>
      <c r="AD12" s="151">
        <v>1</v>
      </c>
      <c r="AE12" s="151">
        <v>1</v>
      </c>
      <c r="AF12" s="151">
        <v>0</v>
      </c>
      <c r="AG12" s="151">
        <v>0</v>
      </c>
      <c r="AH12" s="151">
        <v>0</v>
      </c>
      <c r="AI12" s="151">
        <v>0.28999999999999998</v>
      </c>
      <c r="AJ12" s="152">
        <v>2.86</v>
      </c>
      <c r="AK12" s="151">
        <v>0.69</v>
      </c>
      <c r="AL12" s="151">
        <v>2</v>
      </c>
      <c r="AM12" s="152">
        <v>4.9000000000000004</v>
      </c>
      <c r="AN12" s="166">
        <f t="shared" si="0"/>
        <v>48.628580000000007</v>
      </c>
    </row>
    <row r="13" spans="1:40" x14ac:dyDescent="0.3">
      <c r="A13" s="151" t="s">
        <v>18</v>
      </c>
      <c r="B13" s="151" t="s">
        <v>2716</v>
      </c>
      <c r="C13" s="151" t="s">
        <v>30</v>
      </c>
      <c r="D13" s="151">
        <v>55.8</v>
      </c>
      <c r="E13" s="151">
        <v>85</v>
      </c>
      <c r="F13" s="151">
        <v>321.64</v>
      </c>
      <c r="G13" s="151">
        <v>100</v>
      </c>
      <c r="H13" s="151">
        <v>33.4</v>
      </c>
      <c r="I13" s="151">
        <v>30</v>
      </c>
      <c r="J13" s="151">
        <v>0.13</v>
      </c>
      <c r="K13" s="151">
        <v>0.3</v>
      </c>
      <c r="L13" s="151">
        <v>9</v>
      </c>
      <c r="M13" s="151">
        <v>15</v>
      </c>
      <c r="N13" s="151">
        <v>14</v>
      </c>
      <c r="O13" s="151">
        <v>45</v>
      </c>
      <c r="P13" s="151">
        <v>55.9</v>
      </c>
      <c r="Q13" s="151">
        <v>40</v>
      </c>
      <c r="R13" s="151">
        <v>60</v>
      </c>
      <c r="S13" s="151">
        <v>0.66</v>
      </c>
      <c r="T13" s="151">
        <v>0.31</v>
      </c>
      <c r="U13" s="151">
        <v>1.1100000000000001</v>
      </c>
      <c r="V13" s="151">
        <v>0.43</v>
      </c>
      <c r="W13" s="151">
        <v>0.6</v>
      </c>
      <c r="X13" s="151">
        <v>0.31</v>
      </c>
      <c r="Y13" s="151">
        <v>0.93</v>
      </c>
      <c r="Z13" s="151">
        <v>0.62</v>
      </c>
      <c r="AA13" s="152">
        <v>3.11</v>
      </c>
      <c r="AB13" s="151">
        <v>0</v>
      </c>
      <c r="AC13" s="151">
        <v>0</v>
      </c>
      <c r="AD13" s="151">
        <v>1</v>
      </c>
      <c r="AE13" s="151">
        <v>0</v>
      </c>
      <c r="AF13" s="151">
        <v>0</v>
      </c>
      <c r="AG13" s="151">
        <v>0</v>
      </c>
      <c r="AH13" s="151">
        <v>0</v>
      </c>
      <c r="AI13" s="151">
        <v>0.14000000000000001</v>
      </c>
      <c r="AJ13" s="152">
        <v>1.43</v>
      </c>
      <c r="AK13" s="151">
        <v>0.62</v>
      </c>
      <c r="AL13" s="151">
        <v>1</v>
      </c>
      <c r="AM13" s="152">
        <v>3.83</v>
      </c>
      <c r="AN13" s="166">
        <f t="shared" si="0"/>
        <v>17.033158999999998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BFA89-1FDD-4979-BDBE-C56AD80A923E}">
  <dimension ref="A1:G53"/>
  <sheetViews>
    <sheetView zoomScale="115" zoomScaleNormal="115" workbookViewId="0">
      <selection activeCell="I44" sqref="H43:I44"/>
    </sheetView>
  </sheetViews>
  <sheetFormatPr defaultRowHeight="14.4" x14ac:dyDescent="0.3"/>
  <sheetData>
    <row r="1" spans="1:7" x14ac:dyDescent="0.3">
      <c r="A1" s="296" t="s">
        <v>2893</v>
      </c>
      <c r="B1" s="296"/>
      <c r="C1" s="296"/>
      <c r="D1" s="296"/>
      <c r="E1" s="296"/>
      <c r="F1" s="296"/>
      <c r="G1" s="167"/>
    </row>
    <row r="2" spans="1:7" ht="35.4" x14ac:dyDescent="0.3">
      <c r="A2" s="297" t="s">
        <v>2590</v>
      </c>
      <c r="B2" s="297"/>
      <c r="C2" s="168" t="s">
        <v>2886</v>
      </c>
      <c r="D2" s="168" t="s">
        <v>2887</v>
      </c>
      <c r="E2" s="168" t="s">
        <v>2888</v>
      </c>
      <c r="F2" s="168" t="s">
        <v>2889</v>
      </c>
      <c r="G2" s="167"/>
    </row>
    <row r="3" spans="1:7" x14ac:dyDescent="0.3">
      <c r="A3" s="295" t="s">
        <v>2212</v>
      </c>
      <c r="B3" s="169" t="s">
        <v>2890</v>
      </c>
      <c r="C3" s="170">
        <v>3.0118679761569362</v>
      </c>
      <c r="D3" s="170">
        <v>6.25</v>
      </c>
      <c r="E3" s="170">
        <v>5.8263632094682771</v>
      </c>
      <c r="F3" s="170">
        <v>121.92817742949288</v>
      </c>
      <c r="G3" s="167"/>
    </row>
    <row r="4" spans="1:7" x14ac:dyDescent="0.3">
      <c r="A4" s="295"/>
      <c r="B4" s="169" t="s">
        <v>2891</v>
      </c>
      <c r="C4" s="171">
        <v>4</v>
      </c>
      <c r="D4" s="171">
        <v>4</v>
      </c>
      <c r="E4" s="171">
        <v>4</v>
      </c>
      <c r="F4" s="171">
        <v>4</v>
      </c>
      <c r="G4" s="167"/>
    </row>
    <row r="5" spans="1:7" ht="22.8" x14ac:dyDescent="0.3">
      <c r="A5" s="295"/>
      <c r="B5" s="169" t="s">
        <v>2892</v>
      </c>
      <c r="C5" s="172">
        <v>0.6000383364816636</v>
      </c>
      <c r="D5" s="172">
        <v>0.8660254037844386</v>
      </c>
      <c r="E5" s="173">
        <v>2.7702543569056202</v>
      </c>
      <c r="F5" s="173">
        <v>88.721339203036422</v>
      </c>
      <c r="G5" s="167"/>
    </row>
    <row r="6" spans="1:7" x14ac:dyDescent="0.3">
      <c r="A6" s="295" t="s">
        <v>2213</v>
      </c>
      <c r="B6" s="169" t="s">
        <v>2890</v>
      </c>
      <c r="C6" s="170">
        <v>3.7710213040785718</v>
      </c>
      <c r="D6" s="170">
        <v>4.5</v>
      </c>
      <c r="E6" s="170">
        <v>4.9696538275011584</v>
      </c>
      <c r="F6" s="170">
        <v>74.82928641304801</v>
      </c>
      <c r="G6" s="167"/>
    </row>
    <row r="7" spans="1:7" x14ac:dyDescent="0.3">
      <c r="A7" s="295"/>
      <c r="B7" s="169" t="s">
        <v>2891</v>
      </c>
      <c r="C7" s="171">
        <v>3</v>
      </c>
      <c r="D7" s="171">
        <v>3</v>
      </c>
      <c r="E7" s="171">
        <v>3</v>
      </c>
      <c r="F7" s="171">
        <v>3</v>
      </c>
      <c r="G7" s="167"/>
    </row>
    <row r="8" spans="1:7" ht="22.8" x14ac:dyDescent="0.3">
      <c r="A8" s="295"/>
      <c r="B8" s="169" t="s">
        <v>2892</v>
      </c>
      <c r="C8" s="172">
        <v>0.47198818033707218</v>
      </c>
      <c r="D8" s="172">
        <v>0.8660254037844386</v>
      </c>
      <c r="E8" s="173">
        <v>3.186033436685979</v>
      </c>
      <c r="F8" s="173">
        <v>39.399244510411336</v>
      </c>
      <c r="G8" s="167"/>
    </row>
    <row r="9" spans="1:7" x14ac:dyDescent="0.3">
      <c r="A9" s="295" t="s">
        <v>2770</v>
      </c>
      <c r="B9" s="169" t="s">
        <v>2890</v>
      </c>
      <c r="C9" s="170">
        <v>3.5395171475030844</v>
      </c>
      <c r="D9" s="170">
        <v>4</v>
      </c>
      <c r="E9" s="170">
        <v>6.3356097334083872</v>
      </c>
      <c r="F9" s="170">
        <v>99.10995431632108</v>
      </c>
      <c r="G9" s="167"/>
    </row>
    <row r="10" spans="1:7" x14ac:dyDescent="0.3">
      <c r="A10" s="295"/>
      <c r="B10" s="169" t="s">
        <v>2891</v>
      </c>
      <c r="C10" s="171">
        <v>2</v>
      </c>
      <c r="D10" s="171">
        <v>2</v>
      </c>
      <c r="E10" s="171">
        <v>2</v>
      </c>
      <c r="F10" s="171">
        <v>2</v>
      </c>
      <c r="G10" s="167"/>
    </row>
    <row r="11" spans="1:7" ht="22.8" x14ac:dyDescent="0.3">
      <c r="A11" s="295"/>
      <c r="B11" s="169" t="s">
        <v>2892</v>
      </c>
      <c r="C11" s="173">
        <v>1.331111299533638</v>
      </c>
      <c r="D11" s="173">
        <v>0</v>
      </c>
      <c r="E11" s="173">
        <v>3.5346244729768959</v>
      </c>
      <c r="F11" s="173">
        <v>83.777062550643919</v>
      </c>
      <c r="G11" s="167"/>
    </row>
    <row r="12" spans="1:7" x14ac:dyDescent="0.3">
      <c r="A12" s="295" t="s">
        <v>2772</v>
      </c>
      <c r="B12" s="169" t="s">
        <v>2890</v>
      </c>
      <c r="C12" s="170">
        <v>3.5810510087718024</v>
      </c>
      <c r="D12" s="170">
        <v>4</v>
      </c>
      <c r="E12" s="170">
        <v>6.8820790314413847</v>
      </c>
      <c r="F12" s="170">
        <v>98.580304231961762</v>
      </c>
      <c r="G12" s="167"/>
    </row>
    <row r="13" spans="1:7" x14ac:dyDescent="0.3">
      <c r="A13" s="295"/>
      <c r="B13" s="169" t="s">
        <v>2891</v>
      </c>
      <c r="C13" s="171">
        <v>1</v>
      </c>
      <c r="D13" s="171">
        <v>1</v>
      </c>
      <c r="E13" s="171">
        <v>1</v>
      </c>
      <c r="F13" s="171">
        <v>1</v>
      </c>
      <c r="G13" s="167"/>
    </row>
    <row r="14" spans="1:7" ht="22.8" x14ac:dyDescent="0.3">
      <c r="A14" s="295"/>
      <c r="B14" s="169" t="s">
        <v>2892</v>
      </c>
      <c r="C14" s="174"/>
      <c r="D14" s="174"/>
      <c r="E14" s="174"/>
      <c r="F14" s="174"/>
      <c r="G14" s="167"/>
    </row>
    <row r="15" spans="1:7" x14ac:dyDescent="0.3">
      <c r="A15" s="295" t="s">
        <v>2856</v>
      </c>
      <c r="B15" s="169" t="s">
        <v>2890</v>
      </c>
      <c r="C15" s="170">
        <v>3.1345147849724562</v>
      </c>
      <c r="D15" s="170">
        <v>4.75</v>
      </c>
      <c r="E15" s="170">
        <v>2.4081787608603196</v>
      </c>
      <c r="F15" s="170">
        <v>33.863085160873922</v>
      </c>
      <c r="G15" s="167"/>
    </row>
    <row r="16" spans="1:7" x14ac:dyDescent="0.3">
      <c r="A16" s="295"/>
      <c r="B16" s="169" t="s">
        <v>2891</v>
      </c>
      <c r="C16" s="171">
        <v>2</v>
      </c>
      <c r="D16" s="171">
        <v>2</v>
      </c>
      <c r="E16" s="171">
        <v>2</v>
      </c>
      <c r="F16" s="171">
        <v>2</v>
      </c>
      <c r="G16" s="167"/>
    </row>
    <row r="17" spans="1:7" ht="22.8" x14ac:dyDescent="0.3">
      <c r="A17" s="295"/>
      <c r="B17" s="169" t="s">
        <v>2892</v>
      </c>
      <c r="C17" s="173">
        <v>1.0502458965315777</v>
      </c>
      <c r="D17" s="173">
        <v>1.0606601717798212</v>
      </c>
      <c r="E17" s="172">
        <v>0.78227313112404817</v>
      </c>
      <c r="F17" s="173">
        <v>7.2042728557559386</v>
      </c>
      <c r="G17" s="167"/>
    </row>
    <row r="18" spans="1:7" x14ac:dyDescent="0.3">
      <c r="A18" s="295" t="s">
        <v>2214</v>
      </c>
      <c r="B18" s="169" t="s">
        <v>2890</v>
      </c>
      <c r="C18" s="170">
        <v>4.0791742893420126</v>
      </c>
      <c r="D18" s="170">
        <v>6</v>
      </c>
      <c r="E18" s="170">
        <v>5.3433806537653759</v>
      </c>
      <c r="F18" s="170">
        <v>164.1527500799005</v>
      </c>
      <c r="G18" s="167"/>
    </row>
    <row r="19" spans="1:7" x14ac:dyDescent="0.3">
      <c r="A19" s="295"/>
      <c r="B19" s="169" t="s">
        <v>2891</v>
      </c>
      <c r="C19" s="171">
        <v>3</v>
      </c>
      <c r="D19" s="171">
        <v>3</v>
      </c>
      <c r="E19" s="171">
        <v>3</v>
      </c>
      <c r="F19" s="171">
        <v>3</v>
      </c>
      <c r="G19" s="167"/>
    </row>
    <row r="20" spans="1:7" ht="22.8" x14ac:dyDescent="0.3">
      <c r="A20" s="295"/>
      <c r="B20" s="169" t="s">
        <v>2892</v>
      </c>
      <c r="C20" s="173">
        <v>2.0268058530411461</v>
      </c>
      <c r="D20" s="173">
        <v>1.7320508075688772</v>
      </c>
      <c r="E20" s="173">
        <v>2.035508841853598</v>
      </c>
      <c r="F20" s="173">
        <v>150.39014519439965</v>
      </c>
      <c r="G20" s="167"/>
    </row>
    <row r="21" spans="1:7" x14ac:dyDescent="0.3">
      <c r="A21" s="295" t="s">
        <v>2216</v>
      </c>
      <c r="B21" s="169" t="s">
        <v>2890</v>
      </c>
      <c r="C21" s="170">
        <v>3.1114048029184609</v>
      </c>
      <c r="D21" s="170">
        <v>5</v>
      </c>
      <c r="E21" s="170">
        <v>5.5380835885969812</v>
      </c>
      <c r="F21" s="170">
        <v>82.653541520774297</v>
      </c>
      <c r="G21" s="167"/>
    </row>
    <row r="22" spans="1:7" x14ac:dyDescent="0.3">
      <c r="A22" s="295"/>
      <c r="B22" s="169" t="s">
        <v>2891</v>
      </c>
      <c r="C22" s="171">
        <v>3</v>
      </c>
      <c r="D22" s="171">
        <v>3</v>
      </c>
      <c r="E22" s="171">
        <v>3</v>
      </c>
      <c r="F22" s="171">
        <v>3</v>
      </c>
      <c r="G22" s="167"/>
    </row>
    <row r="23" spans="1:7" ht="22.8" x14ac:dyDescent="0.3">
      <c r="A23" s="295"/>
      <c r="B23" s="169" t="s">
        <v>2892</v>
      </c>
      <c r="C23" s="172">
        <v>0.49395840767228516</v>
      </c>
      <c r="D23" s="173">
        <v>1.7320508075688772</v>
      </c>
      <c r="E23" s="173">
        <v>1.4047264660171179</v>
      </c>
      <c r="F23" s="173">
        <v>22.458186116989456</v>
      </c>
      <c r="G23" s="167"/>
    </row>
    <row r="24" spans="1:7" x14ac:dyDescent="0.3">
      <c r="A24" s="295" t="s">
        <v>2209</v>
      </c>
      <c r="B24" s="169" t="s">
        <v>2890</v>
      </c>
      <c r="C24" s="170">
        <v>2.8215741344461023</v>
      </c>
      <c r="D24" s="170">
        <v>5.5</v>
      </c>
      <c r="E24" s="170">
        <v>6.5548666005032938</v>
      </c>
      <c r="F24" s="170">
        <v>119.35203497858279</v>
      </c>
      <c r="G24" s="167"/>
    </row>
    <row r="25" spans="1:7" x14ac:dyDescent="0.3">
      <c r="A25" s="295"/>
      <c r="B25" s="169" t="s">
        <v>2891</v>
      </c>
      <c r="C25" s="171">
        <v>2</v>
      </c>
      <c r="D25" s="171">
        <v>2</v>
      </c>
      <c r="E25" s="171">
        <v>2</v>
      </c>
      <c r="F25" s="171">
        <v>2</v>
      </c>
      <c r="G25" s="167"/>
    </row>
    <row r="26" spans="1:7" ht="22.8" x14ac:dyDescent="0.3">
      <c r="A26" s="295"/>
      <c r="B26" s="169" t="s">
        <v>2892</v>
      </c>
      <c r="C26" s="172">
        <v>0.87117178728266909</v>
      </c>
      <c r="D26" s="173">
        <v>2.1213203435596424</v>
      </c>
      <c r="E26" s="173">
        <v>2.1476465566650638</v>
      </c>
      <c r="F26" s="173">
        <v>105.95424490412771</v>
      </c>
      <c r="G26" s="167"/>
    </row>
    <row r="27" spans="1:7" x14ac:dyDescent="0.3">
      <c r="A27" s="295" t="s">
        <v>2215</v>
      </c>
      <c r="B27" s="169" t="s">
        <v>2890</v>
      </c>
      <c r="C27" s="170">
        <v>2.835464316732724</v>
      </c>
      <c r="D27" s="170">
        <v>6.25</v>
      </c>
      <c r="E27" s="170">
        <v>5.9130423065193272</v>
      </c>
      <c r="F27" s="170">
        <v>125.49597073273142</v>
      </c>
      <c r="G27" s="167"/>
    </row>
    <row r="28" spans="1:7" x14ac:dyDescent="0.3">
      <c r="A28" s="295"/>
      <c r="B28" s="169" t="s">
        <v>2891</v>
      </c>
      <c r="C28" s="171">
        <v>2</v>
      </c>
      <c r="D28" s="171">
        <v>2</v>
      </c>
      <c r="E28" s="171">
        <v>2</v>
      </c>
      <c r="F28" s="171">
        <v>2</v>
      </c>
      <c r="G28" s="167"/>
    </row>
    <row r="29" spans="1:7" ht="22.8" x14ac:dyDescent="0.3">
      <c r="A29" s="295"/>
      <c r="B29" s="169" t="s">
        <v>2892</v>
      </c>
      <c r="C29" s="173">
        <v>1.4456414203618473</v>
      </c>
      <c r="D29" s="173">
        <v>1.0606601717798212</v>
      </c>
      <c r="E29" s="173">
        <v>2.6860632237693358</v>
      </c>
      <c r="F29" s="173">
        <v>120.86992432120533</v>
      </c>
      <c r="G29" s="167"/>
    </row>
    <row r="30" spans="1:7" x14ac:dyDescent="0.3">
      <c r="A30" s="295" t="s">
        <v>2211</v>
      </c>
      <c r="B30" s="169" t="s">
        <v>2890</v>
      </c>
      <c r="C30" s="170">
        <v>3.3482059446293659</v>
      </c>
      <c r="D30" s="170">
        <v>6.25</v>
      </c>
      <c r="E30" s="170">
        <v>5.4048077166415514</v>
      </c>
      <c r="F30" s="170">
        <v>104.07073417640086</v>
      </c>
      <c r="G30" s="167"/>
    </row>
    <row r="31" spans="1:7" x14ac:dyDescent="0.3">
      <c r="A31" s="295"/>
      <c r="B31" s="169" t="s">
        <v>2891</v>
      </c>
      <c r="C31" s="171">
        <v>2</v>
      </c>
      <c r="D31" s="171">
        <v>2</v>
      </c>
      <c r="E31" s="171">
        <v>2</v>
      </c>
      <c r="F31" s="171">
        <v>2</v>
      </c>
      <c r="G31" s="167"/>
    </row>
    <row r="32" spans="1:7" ht="14.4" customHeight="1" x14ac:dyDescent="0.3">
      <c r="A32" s="295"/>
      <c r="B32" s="169" t="s">
        <v>2892</v>
      </c>
      <c r="C32" s="173">
        <v>1.4653105274123437</v>
      </c>
      <c r="D32" s="173">
        <v>1.0606601717798212</v>
      </c>
      <c r="E32" s="173">
        <v>1.7235095597174213</v>
      </c>
      <c r="F32" s="173">
        <v>4.4232000212513203</v>
      </c>
      <c r="G32" s="167"/>
    </row>
    <row r="33" spans="1:7" x14ac:dyDescent="0.3">
      <c r="A33" s="295" t="s">
        <v>2774</v>
      </c>
      <c r="B33" s="169" t="s">
        <v>2890</v>
      </c>
      <c r="C33" s="170">
        <v>3.7867362761194361</v>
      </c>
      <c r="D33" s="170">
        <v>4</v>
      </c>
      <c r="E33" s="170">
        <v>3.637505276585113</v>
      </c>
      <c r="F33" s="170">
        <v>54.386775350325905</v>
      </c>
      <c r="G33" s="167"/>
    </row>
    <row r="34" spans="1:7" x14ac:dyDescent="0.3">
      <c r="A34" s="295"/>
      <c r="B34" s="169" t="s">
        <v>2891</v>
      </c>
      <c r="C34" s="171">
        <v>2</v>
      </c>
      <c r="D34" s="171">
        <v>2</v>
      </c>
      <c r="E34" s="171">
        <v>2</v>
      </c>
      <c r="F34" s="171">
        <v>2</v>
      </c>
      <c r="G34" s="167"/>
    </row>
    <row r="35" spans="1:7" ht="22.8" x14ac:dyDescent="0.3">
      <c r="A35" s="295"/>
      <c r="B35" s="169" t="s">
        <v>2892</v>
      </c>
      <c r="C35" s="172">
        <v>0.81285011362919712</v>
      </c>
      <c r="D35" s="173">
        <v>0</v>
      </c>
      <c r="E35" s="172">
        <v>0.43693011752531186</v>
      </c>
      <c r="F35" s="173">
        <v>5.2088298049471495</v>
      </c>
      <c r="G35" s="167"/>
    </row>
    <row r="36" spans="1:7" x14ac:dyDescent="0.3">
      <c r="A36" s="295" t="s">
        <v>2208</v>
      </c>
      <c r="B36" s="169" t="s">
        <v>2890</v>
      </c>
      <c r="C36" s="170">
        <v>3.6133453845794352</v>
      </c>
      <c r="D36" s="170">
        <v>5.2272727272727275</v>
      </c>
      <c r="E36" s="170">
        <v>4.7951940364846966</v>
      </c>
      <c r="F36" s="170">
        <v>100.71661153173334</v>
      </c>
      <c r="G36" s="167"/>
    </row>
    <row r="37" spans="1:7" x14ac:dyDescent="0.3">
      <c r="A37" s="295"/>
      <c r="B37" s="169" t="s">
        <v>2891</v>
      </c>
      <c r="C37" s="171">
        <v>11</v>
      </c>
      <c r="D37" s="171">
        <v>11</v>
      </c>
      <c r="E37" s="171">
        <v>11</v>
      </c>
      <c r="F37" s="171">
        <v>11</v>
      </c>
      <c r="G37" s="167"/>
    </row>
    <row r="38" spans="1:7" ht="22.8" x14ac:dyDescent="0.3">
      <c r="A38" s="295"/>
      <c r="B38" s="169" t="s">
        <v>2892</v>
      </c>
      <c r="C38" s="172">
        <v>0.8271526169899841</v>
      </c>
      <c r="D38" s="173">
        <v>1.1261357902943225</v>
      </c>
      <c r="E38" s="173">
        <v>2.3530591916050927</v>
      </c>
      <c r="F38" s="173">
        <v>97.721652267905611</v>
      </c>
      <c r="G38" s="167"/>
    </row>
    <row r="39" spans="1:7" x14ac:dyDescent="0.3">
      <c r="A39" s="295" t="s">
        <v>2771</v>
      </c>
      <c r="B39" s="169" t="s">
        <v>2890</v>
      </c>
      <c r="C39" s="170">
        <v>4.2565502120931207</v>
      </c>
      <c r="D39" s="170">
        <v>5.5</v>
      </c>
      <c r="E39" s="170">
        <v>5.075991956213576</v>
      </c>
      <c r="F39" s="170">
        <v>105.87659827716212</v>
      </c>
      <c r="G39" s="167"/>
    </row>
    <row r="40" spans="1:7" x14ac:dyDescent="0.3">
      <c r="A40" s="295"/>
      <c r="B40" s="169" t="s">
        <v>2891</v>
      </c>
      <c r="C40" s="171">
        <v>2</v>
      </c>
      <c r="D40" s="171">
        <v>2</v>
      </c>
      <c r="E40" s="171">
        <v>2</v>
      </c>
      <c r="F40" s="171">
        <v>2</v>
      </c>
      <c r="G40" s="167"/>
    </row>
    <row r="41" spans="1:7" ht="22.8" x14ac:dyDescent="0.3">
      <c r="A41" s="295"/>
      <c r="B41" s="169" t="s">
        <v>2892</v>
      </c>
      <c r="C41" s="172">
        <v>0.22791702844837958</v>
      </c>
      <c r="D41" s="173">
        <v>2.1213203435596424</v>
      </c>
      <c r="E41" s="173">
        <v>2.7588439215640537</v>
      </c>
      <c r="F41" s="173">
        <v>13.057616928422945</v>
      </c>
      <c r="G41" s="167"/>
    </row>
    <row r="42" spans="1:7" x14ac:dyDescent="0.3">
      <c r="A42" s="295" t="s">
        <v>2210</v>
      </c>
      <c r="B42" s="169" t="s">
        <v>2890</v>
      </c>
      <c r="C42" s="170">
        <v>3.1834055181939744</v>
      </c>
      <c r="D42" s="170">
        <v>6.25</v>
      </c>
      <c r="E42" s="170">
        <v>4.7230361310855073</v>
      </c>
      <c r="F42" s="170">
        <v>86.510285683636454</v>
      </c>
      <c r="G42" s="167"/>
    </row>
    <row r="43" spans="1:7" x14ac:dyDescent="0.3">
      <c r="A43" s="295"/>
      <c r="B43" s="169" t="s">
        <v>2891</v>
      </c>
      <c r="C43" s="171">
        <v>2</v>
      </c>
      <c r="D43" s="171">
        <v>2</v>
      </c>
      <c r="E43" s="171">
        <v>2</v>
      </c>
      <c r="F43" s="171">
        <v>2</v>
      </c>
      <c r="G43" s="167"/>
    </row>
    <row r="44" spans="1:7" ht="22.8" x14ac:dyDescent="0.3">
      <c r="A44" s="295"/>
      <c r="B44" s="169" t="s">
        <v>2892</v>
      </c>
      <c r="C44" s="173">
        <v>1.3434156748567043</v>
      </c>
      <c r="D44" s="173">
        <v>1.0606601717798212</v>
      </c>
      <c r="E44" s="173">
        <v>1.83906547364233</v>
      </c>
      <c r="F44" s="173">
        <v>17.70282141672762</v>
      </c>
      <c r="G44" s="167"/>
    </row>
    <row r="45" spans="1:7" x14ac:dyDescent="0.3">
      <c r="A45" s="295" t="s">
        <v>2712</v>
      </c>
      <c r="B45" s="169" t="s">
        <v>2890</v>
      </c>
      <c r="C45" s="170">
        <v>4.3163891135209873</v>
      </c>
      <c r="D45" s="170">
        <v>3.9999999999999996</v>
      </c>
      <c r="E45" s="170">
        <v>3.9613424798943231</v>
      </c>
      <c r="F45" s="170">
        <v>94.687920104086459</v>
      </c>
      <c r="G45" s="167"/>
    </row>
    <row r="46" spans="1:7" x14ac:dyDescent="0.3">
      <c r="A46" s="295"/>
      <c r="B46" s="169" t="s">
        <v>2891</v>
      </c>
      <c r="C46" s="171">
        <v>16</v>
      </c>
      <c r="D46" s="171">
        <v>16</v>
      </c>
      <c r="E46" s="171">
        <v>16</v>
      </c>
      <c r="F46" s="171">
        <v>16</v>
      </c>
      <c r="G46" s="167"/>
    </row>
    <row r="47" spans="1:7" ht="22.8" x14ac:dyDescent="0.3">
      <c r="A47" s="295"/>
      <c r="B47" s="169" t="s">
        <v>2892</v>
      </c>
      <c r="C47" s="173">
        <v>1.9975340306267202</v>
      </c>
      <c r="D47" s="173">
        <v>1.3416407864998738</v>
      </c>
      <c r="E47" s="173">
        <v>2.2431351480865427</v>
      </c>
      <c r="F47" s="173">
        <v>172.00677549128821</v>
      </c>
      <c r="G47" s="167"/>
    </row>
    <row r="48" spans="1:7" x14ac:dyDescent="0.3">
      <c r="A48" s="295" t="s">
        <v>2207</v>
      </c>
      <c r="B48" s="169" t="s">
        <v>2890</v>
      </c>
      <c r="C48" s="170">
        <v>4.3163882651598771</v>
      </c>
      <c r="D48" s="170">
        <v>5.7142857142857144</v>
      </c>
      <c r="E48" s="170">
        <v>6.6122353382308932</v>
      </c>
      <c r="F48" s="170">
        <v>195.21297276341753</v>
      </c>
      <c r="G48" s="167"/>
    </row>
    <row r="49" spans="1:7" x14ac:dyDescent="0.3">
      <c r="A49" s="295"/>
      <c r="B49" s="169" t="s">
        <v>2891</v>
      </c>
      <c r="C49" s="171">
        <v>7</v>
      </c>
      <c r="D49" s="171">
        <v>7</v>
      </c>
      <c r="E49" s="171">
        <v>7</v>
      </c>
      <c r="F49" s="171">
        <v>7</v>
      </c>
      <c r="G49" s="167"/>
    </row>
    <row r="50" spans="1:7" ht="22.8" x14ac:dyDescent="0.3">
      <c r="A50" s="295"/>
      <c r="B50" s="169" t="s">
        <v>2892</v>
      </c>
      <c r="C50" s="173">
        <v>2.0229022347682148</v>
      </c>
      <c r="D50" s="173">
        <v>1.3496031162636559</v>
      </c>
      <c r="E50" s="173">
        <v>2.9898181079813426</v>
      </c>
      <c r="F50" s="173">
        <v>191.34712786954321</v>
      </c>
      <c r="G50" s="167"/>
    </row>
    <row r="51" spans="1:7" x14ac:dyDescent="0.3">
      <c r="A51" s="295" t="s">
        <v>2894</v>
      </c>
      <c r="B51" s="169" t="s">
        <v>2890</v>
      </c>
      <c r="C51" s="170">
        <v>3.77107818241603</v>
      </c>
      <c r="D51" s="170">
        <v>5.0312499999999991</v>
      </c>
      <c r="E51" s="170">
        <v>5.0040816326530644</v>
      </c>
      <c r="F51" s="170">
        <v>109.3423575500241</v>
      </c>
      <c r="G51" s="167"/>
    </row>
    <row r="52" spans="1:7" x14ac:dyDescent="0.3">
      <c r="A52" s="295"/>
      <c r="B52" s="169" t="s">
        <v>2891</v>
      </c>
      <c r="C52" s="171">
        <v>64</v>
      </c>
      <c r="D52" s="171">
        <v>64</v>
      </c>
      <c r="E52" s="171">
        <v>64</v>
      </c>
      <c r="F52" s="171">
        <v>64</v>
      </c>
      <c r="G52" s="167"/>
    </row>
    <row r="53" spans="1:7" ht="22.8" x14ac:dyDescent="0.3">
      <c r="A53" s="295"/>
      <c r="B53" s="169" t="s">
        <v>2892</v>
      </c>
      <c r="C53" s="173">
        <v>1.4304031305720193</v>
      </c>
      <c r="D53" s="173">
        <v>1.411053304652744</v>
      </c>
      <c r="E53" s="173">
        <v>2.3578610756329623</v>
      </c>
      <c r="F53" s="173">
        <v>123.19832237599442</v>
      </c>
      <c r="G53" s="167"/>
    </row>
  </sheetData>
  <mergeCells count="19">
    <mergeCell ref="A12:A14"/>
    <mergeCell ref="A15:A17"/>
    <mergeCell ref="A1:F1"/>
    <mergeCell ref="A2:B2"/>
    <mergeCell ref="A3:A5"/>
    <mergeCell ref="A6:A8"/>
    <mergeCell ref="A9:A11"/>
    <mergeCell ref="A51:A53"/>
    <mergeCell ref="A18:A20"/>
    <mergeCell ref="A21:A23"/>
    <mergeCell ref="A24:A26"/>
    <mergeCell ref="A27:A29"/>
    <mergeCell ref="A30:A32"/>
    <mergeCell ref="A33:A35"/>
    <mergeCell ref="A36:A38"/>
    <mergeCell ref="A39:A41"/>
    <mergeCell ref="A42:A44"/>
    <mergeCell ref="A45:A47"/>
    <mergeCell ref="A48:A50"/>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5A6FD-E14A-498E-A541-6478A56F8F93}">
  <dimension ref="A1:F13"/>
  <sheetViews>
    <sheetView topLeftCell="D6" zoomScale="115" zoomScaleNormal="115" workbookViewId="0">
      <selection activeCell="D3" sqref="D3"/>
    </sheetView>
  </sheetViews>
  <sheetFormatPr defaultRowHeight="14.4" x14ac:dyDescent="0.3"/>
  <cols>
    <col min="1" max="1" width="3.77734375" customWidth="1"/>
    <col min="2" max="2" width="20.21875" customWidth="1"/>
    <col min="3" max="3" width="6.5546875" bestFit="1" customWidth="1"/>
    <col min="4" max="4" width="20.33203125" bestFit="1" customWidth="1"/>
    <col min="5" max="5" width="21.44140625" bestFit="1" customWidth="1"/>
    <col min="6" max="6" width="11.44140625" bestFit="1" customWidth="1"/>
  </cols>
  <sheetData>
    <row r="1" spans="1:6" ht="27.6" x14ac:dyDescent="0.3">
      <c r="A1" s="176" t="s">
        <v>1</v>
      </c>
      <c r="B1" s="176" t="s">
        <v>2441</v>
      </c>
      <c r="C1" s="176" t="s">
        <v>2590</v>
      </c>
      <c r="D1" s="176" t="s">
        <v>2558</v>
      </c>
      <c r="E1" s="176" t="s">
        <v>2559</v>
      </c>
      <c r="F1" s="176" t="s">
        <v>2560</v>
      </c>
    </row>
    <row r="2" spans="1:6" ht="105.6" customHeight="1" x14ac:dyDescent="0.3">
      <c r="A2" s="177">
        <v>1</v>
      </c>
      <c r="B2" s="177" t="s">
        <v>2753</v>
      </c>
      <c r="C2" s="177" t="s">
        <v>2771</v>
      </c>
      <c r="D2" s="177" t="s">
        <v>2754</v>
      </c>
      <c r="E2" s="181" t="s">
        <v>2755</v>
      </c>
      <c r="F2" s="182">
        <v>43547</v>
      </c>
    </row>
    <row r="3" spans="1:6" ht="27.6" x14ac:dyDescent="0.3">
      <c r="A3" s="177">
        <v>2</v>
      </c>
      <c r="B3" s="177" t="s">
        <v>2561</v>
      </c>
      <c r="C3" s="177" t="s">
        <v>2209</v>
      </c>
      <c r="D3" s="177" t="s">
        <v>2562</v>
      </c>
      <c r="E3" s="177" t="s">
        <v>2563</v>
      </c>
      <c r="F3" s="182">
        <v>44966</v>
      </c>
    </row>
    <row r="4" spans="1:6" ht="27.6" x14ac:dyDescent="0.3">
      <c r="A4" s="177">
        <v>3</v>
      </c>
      <c r="B4" s="177" t="s">
        <v>2564</v>
      </c>
      <c r="C4" s="177" t="s">
        <v>2215</v>
      </c>
      <c r="D4" s="177" t="s">
        <v>2565</v>
      </c>
      <c r="E4" s="177" t="s">
        <v>2566</v>
      </c>
      <c r="F4" s="182">
        <v>45079</v>
      </c>
    </row>
    <row r="5" spans="1:6" ht="27.6" x14ac:dyDescent="0.3">
      <c r="A5" s="177">
        <v>4</v>
      </c>
      <c r="B5" s="177" t="s">
        <v>2567</v>
      </c>
      <c r="C5" s="177" t="s">
        <v>2214</v>
      </c>
      <c r="D5" s="177" t="s">
        <v>2568</v>
      </c>
      <c r="E5" s="177" t="s">
        <v>2569</v>
      </c>
      <c r="F5" s="182">
        <v>45178</v>
      </c>
    </row>
    <row r="6" spans="1:6" ht="41.4" x14ac:dyDescent="0.3">
      <c r="A6" s="177">
        <v>5</v>
      </c>
      <c r="B6" s="177" t="s">
        <v>2570</v>
      </c>
      <c r="C6" s="177" t="s">
        <v>2210</v>
      </c>
      <c r="D6" s="177" t="s">
        <v>2571</v>
      </c>
      <c r="E6" s="177" t="s">
        <v>2572</v>
      </c>
      <c r="F6" s="182">
        <v>45422</v>
      </c>
    </row>
    <row r="7" spans="1:6" x14ac:dyDescent="0.3">
      <c r="A7" s="177">
        <v>6</v>
      </c>
      <c r="B7" s="177" t="s">
        <v>2573</v>
      </c>
      <c r="C7" s="177" t="s">
        <v>2216</v>
      </c>
      <c r="D7" s="177" t="s">
        <v>2574</v>
      </c>
      <c r="E7" s="177" t="s">
        <v>2575</v>
      </c>
      <c r="F7" s="182">
        <v>45756</v>
      </c>
    </row>
    <row r="8" spans="1:6" ht="55.2" x14ac:dyDescent="0.3">
      <c r="A8" s="177">
        <v>7</v>
      </c>
      <c r="B8" s="177" t="s">
        <v>2576</v>
      </c>
      <c r="C8" s="177" t="s">
        <v>2207</v>
      </c>
      <c r="D8" s="177" t="s">
        <v>2577</v>
      </c>
      <c r="E8" s="177" t="s">
        <v>2578</v>
      </c>
      <c r="F8" s="182">
        <v>45758</v>
      </c>
    </row>
    <row r="9" spans="1:6" ht="27.6" x14ac:dyDescent="0.3">
      <c r="A9" s="177">
        <v>8</v>
      </c>
      <c r="B9" s="177" t="s">
        <v>2579</v>
      </c>
      <c r="C9" s="177" t="s">
        <v>2212</v>
      </c>
      <c r="D9" s="177" t="s">
        <v>2580</v>
      </c>
      <c r="E9" s="177" t="s">
        <v>2581</v>
      </c>
      <c r="F9" s="182">
        <v>45890</v>
      </c>
    </row>
    <row r="10" spans="1:6" ht="27.6" x14ac:dyDescent="0.3">
      <c r="A10" s="177">
        <v>9</v>
      </c>
      <c r="B10" s="177" t="s">
        <v>2582</v>
      </c>
      <c r="C10" s="177" t="s">
        <v>2208</v>
      </c>
      <c r="D10" s="177" t="s">
        <v>2583</v>
      </c>
      <c r="E10" s="177" t="s">
        <v>2584</v>
      </c>
      <c r="F10" s="182">
        <v>45712</v>
      </c>
    </row>
    <row r="11" spans="1:6" ht="41.4" x14ac:dyDescent="0.3">
      <c r="A11" s="177">
        <v>10</v>
      </c>
      <c r="B11" s="177" t="s">
        <v>2585</v>
      </c>
      <c r="C11" s="177" t="s">
        <v>2213</v>
      </c>
      <c r="D11" s="177" t="s">
        <v>2571</v>
      </c>
      <c r="E11" s="177" t="s">
        <v>2586</v>
      </c>
      <c r="F11" s="182">
        <v>45714</v>
      </c>
    </row>
    <row r="12" spans="1:6" ht="27.6" x14ac:dyDescent="0.3">
      <c r="A12" s="177">
        <v>11</v>
      </c>
      <c r="B12" s="177" t="s">
        <v>2587</v>
      </c>
      <c r="C12" s="177" t="s">
        <v>2770</v>
      </c>
      <c r="D12" s="177" t="s">
        <v>2588</v>
      </c>
      <c r="E12" s="177" t="s">
        <v>2589</v>
      </c>
      <c r="F12" s="182">
        <v>46044</v>
      </c>
    </row>
    <row r="13" spans="1:6" ht="27.6" x14ac:dyDescent="0.3">
      <c r="A13" s="177">
        <v>12</v>
      </c>
      <c r="B13" s="177" t="s">
        <v>2794</v>
      </c>
      <c r="C13" s="177" t="s">
        <v>2211</v>
      </c>
      <c r="D13" s="177" t="s">
        <v>2904</v>
      </c>
      <c r="E13" s="177" t="s">
        <v>2903</v>
      </c>
      <c r="F13" s="182">
        <v>45742</v>
      </c>
    </row>
  </sheetData>
  <autoFilter ref="A1:F12" xr:uid="{8765A6FD-E14A-498E-A541-6478A56F8F93}">
    <sortState xmlns:xlrd2="http://schemas.microsoft.com/office/spreadsheetml/2017/richdata2" ref="A2:F12">
      <sortCondition ref="A1:A12"/>
    </sortState>
  </autoFilter>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A3451-B503-4F53-A17D-A9C86B0BC309}">
  <dimension ref="A1:N21"/>
  <sheetViews>
    <sheetView topLeftCell="I1" zoomScale="115" zoomScaleNormal="115" workbookViewId="0">
      <selection activeCell="N12" sqref="N12"/>
    </sheetView>
  </sheetViews>
  <sheetFormatPr defaultRowHeight="14.4" x14ac:dyDescent="0.3"/>
  <cols>
    <col min="1" max="1" width="8.21875" bestFit="1" customWidth="1"/>
    <col min="2" max="2" width="13.44140625" bestFit="1" customWidth="1"/>
    <col min="3" max="3" width="11.21875" bestFit="1" customWidth="1"/>
    <col min="4" max="4" width="10.77734375" bestFit="1" customWidth="1"/>
    <col min="5" max="5" width="20.21875" bestFit="1" customWidth="1"/>
    <col min="6" max="6" width="14" bestFit="1" customWidth="1"/>
    <col min="7" max="7" width="25.109375" bestFit="1" customWidth="1"/>
    <col min="8" max="8" width="12" bestFit="1" customWidth="1"/>
    <col min="12" max="12" width="26.6640625" customWidth="1"/>
  </cols>
  <sheetData>
    <row r="1" spans="1:14" x14ac:dyDescent="0.3">
      <c r="A1" s="176" t="s">
        <v>1</v>
      </c>
      <c r="B1" s="176" t="s">
        <v>0</v>
      </c>
      <c r="C1" s="176" t="s">
        <v>2996</v>
      </c>
      <c r="D1" s="176" t="s">
        <v>2590</v>
      </c>
      <c r="E1" s="176" t="s">
        <v>2997</v>
      </c>
      <c r="F1" s="176" t="s">
        <v>2998</v>
      </c>
      <c r="G1" s="176" t="s">
        <v>2999</v>
      </c>
      <c r="H1" s="176" t="s">
        <v>3000</v>
      </c>
      <c r="J1" s="176" t="s">
        <v>3020</v>
      </c>
      <c r="K1" s="176" t="s">
        <v>3021</v>
      </c>
      <c r="L1" s="176" t="s">
        <v>3022</v>
      </c>
      <c r="M1" s="176" t="s">
        <v>2746</v>
      </c>
      <c r="N1" s="196" t="s">
        <v>3023</v>
      </c>
    </row>
    <row r="2" spans="1:14" x14ac:dyDescent="0.3">
      <c r="A2" s="177">
        <v>3</v>
      </c>
      <c r="B2" s="182">
        <v>45979</v>
      </c>
      <c r="C2" s="177" t="s">
        <v>3001</v>
      </c>
      <c r="D2" s="177" t="s">
        <v>16</v>
      </c>
      <c r="E2" s="177" t="s">
        <v>3006</v>
      </c>
      <c r="F2" s="177" t="s">
        <v>2908</v>
      </c>
      <c r="G2" s="177" t="s">
        <v>3007</v>
      </c>
      <c r="H2" s="177">
        <v>8</v>
      </c>
      <c r="J2" s="177" t="s">
        <v>3024</v>
      </c>
      <c r="K2" s="177" t="s">
        <v>2908</v>
      </c>
      <c r="L2" s="177" t="s">
        <v>3007</v>
      </c>
      <c r="M2" s="177">
        <v>8</v>
      </c>
      <c r="N2" s="166">
        <f>(M2+M3+M4)/3</f>
        <v>8</v>
      </c>
    </row>
    <row r="3" spans="1:14" x14ac:dyDescent="0.3">
      <c r="A3" s="177">
        <v>6</v>
      </c>
      <c r="B3" s="182">
        <v>46001</v>
      </c>
      <c r="C3" s="177" t="s">
        <v>3009</v>
      </c>
      <c r="D3" s="177" t="s">
        <v>16</v>
      </c>
      <c r="E3" s="177" t="s">
        <v>3012</v>
      </c>
      <c r="F3" s="177" t="s">
        <v>2909</v>
      </c>
      <c r="G3" s="177" t="s">
        <v>3013</v>
      </c>
      <c r="H3" s="177">
        <v>7</v>
      </c>
      <c r="J3" s="177" t="s">
        <v>3024</v>
      </c>
      <c r="K3" s="177" t="s">
        <v>2909</v>
      </c>
      <c r="L3" s="177" t="s">
        <v>3013</v>
      </c>
      <c r="M3" s="177">
        <v>7</v>
      </c>
      <c r="N3" s="166"/>
    </row>
    <row r="4" spans="1:14" x14ac:dyDescent="0.3">
      <c r="A4" s="177">
        <v>8</v>
      </c>
      <c r="B4" s="182">
        <v>46013</v>
      </c>
      <c r="C4" s="177" t="s">
        <v>3009</v>
      </c>
      <c r="D4" s="177" t="s">
        <v>16</v>
      </c>
      <c r="E4" s="177" t="s">
        <v>3015</v>
      </c>
      <c r="F4" s="177" t="s">
        <v>2913</v>
      </c>
      <c r="G4" s="177" t="s">
        <v>3005</v>
      </c>
      <c r="H4" s="177">
        <v>9</v>
      </c>
      <c r="J4" s="177" t="s">
        <v>3025</v>
      </c>
      <c r="K4" s="177" t="s">
        <v>2913</v>
      </c>
      <c r="L4" s="177" t="s">
        <v>3005</v>
      </c>
      <c r="M4" s="177">
        <v>9</v>
      </c>
      <c r="N4" s="166"/>
    </row>
    <row r="5" spans="1:14" x14ac:dyDescent="0.3">
      <c r="A5" s="177">
        <v>10</v>
      </c>
      <c r="B5" s="182">
        <v>46033</v>
      </c>
      <c r="C5" s="177" t="s">
        <v>3016</v>
      </c>
      <c r="D5" s="177" t="s">
        <v>16</v>
      </c>
      <c r="E5" s="177" t="s">
        <v>3006</v>
      </c>
      <c r="F5" s="177" t="s">
        <v>2908</v>
      </c>
      <c r="G5" s="177" t="s">
        <v>3007</v>
      </c>
      <c r="H5" s="177">
        <v>8</v>
      </c>
      <c r="J5" s="177" t="s">
        <v>2986</v>
      </c>
      <c r="K5" s="177" t="s">
        <v>2908</v>
      </c>
      <c r="L5" s="177" t="s">
        <v>3007</v>
      </c>
      <c r="M5" s="177">
        <v>8</v>
      </c>
      <c r="N5" s="166">
        <f>(M5+M6+M7)/3</f>
        <v>8</v>
      </c>
    </row>
    <row r="6" spans="1:14" x14ac:dyDescent="0.3">
      <c r="A6" s="177">
        <v>14</v>
      </c>
      <c r="B6" s="182">
        <v>46061</v>
      </c>
      <c r="C6" s="177" t="s">
        <v>3019</v>
      </c>
      <c r="D6" s="177" t="s">
        <v>16</v>
      </c>
      <c r="E6" s="177" t="s">
        <v>3012</v>
      </c>
      <c r="F6" s="177" t="s">
        <v>2909</v>
      </c>
      <c r="G6" s="177" t="s">
        <v>3013</v>
      </c>
      <c r="H6" s="177">
        <v>7</v>
      </c>
      <c r="J6" s="177" t="s">
        <v>2986</v>
      </c>
      <c r="K6" s="177" t="s">
        <v>2909</v>
      </c>
      <c r="L6" s="177" t="s">
        <v>3013</v>
      </c>
      <c r="M6" s="177">
        <v>7</v>
      </c>
      <c r="N6" s="166"/>
    </row>
    <row r="7" spans="1:14" x14ac:dyDescent="0.3">
      <c r="A7" s="177">
        <v>16</v>
      </c>
      <c r="B7" s="182">
        <v>46075</v>
      </c>
      <c r="C7" s="177" t="s">
        <v>3019</v>
      </c>
      <c r="D7" s="177" t="s">
        <v>16</v>
      </c>
      <c r="E7" s="177" t="s">
        <v>3015</v>
      </c>
      <c r="F7" s="177" t="s">
        <v>2913</v>
      </c>
      <c r="G7" s="177" t="s">
        <v>3005</v>
      </c>
      <c r="H7" s="177">
        <v>9</v>
      </c>
      <c r="J7" s="177" t="s">
        <v>2986</v>
      </c>
      <c r="K7" s="177" t="s">
        <v>2913</v>
      </c>
      <c r="L7" s="177" t="s">
        <v>3005</v>
      </c>
      <c r="M7" s="177">
        <v>9</v>
      </c>
      <c r="N7" s="166"/>
    </row>
    <row r="8" spans="1:14" x14ac:dyDescent="0.3">
      <c r="A8" s="177">
        <v>1</v>
      </c>
      <c r="B8" s="182">
        <v>45966</v>
      </c>
      <c r="C8" s="177" t="s">
        <v>3001</v>
      </c>
      <c r="D8" s="177" t="s">
        <v>17</v>
      </c>
      <c r="E8" s="177" t="s">
        <v>3002</v>
      </c>
      <c r="F8" s="177" t="s">
        <v>2912</v>
      </c>
      <c r="G8" s="177" t="s">
        <v>3003</v>
      </c>
      <c r="H8" s="177">
        <v>6</v>
      </c>
      <c r="J8" s="177" t="s">
        <v>2988</v>
      </c>
      <c r="K8" s="177" t="s">
        <v>2912</v>
      </c>
      <c r="L8" s="177" t="s">
        <v>3003</v>
      </c>
      <c r="M8" s="177">
        <v>6</v>
      </c>
      <c r="N8" s="166">
        <f>(M8+M9+M10)/3</f>
        <v>6.333333333333333</v>
      </c>
    </row>
    <row r="9" spans="1:14" x14ac:dyDescent="0.3">
      <c r="A9" s="177">
        <v>2</v>
      </c>
      <c r="B9" s="182">
        <v>45973</v>
      </c>
      <c r="C9" s="177" t="s">
        <v>3001</v>
      </c>
      <c r="D9" s="177" t="s">
        <v>17</v>
      </c>
      <c r="E9" s="177" t="s">
        <v>3004</v>
      </c>
      <c r="F9" s="177" t="s">
        <v>2918</v>
      </c>
      <c r="G9" s="177" t="s">
        <v>3005</v>
      </c>
      <c r="H9" s="177">
        <v>9</v>
      </c>
      <c r="J9" s="177" t="s">
        <v>2988</v>
      </c>
      <c r="K9" s="177" t="s">
        <v>2918</v>
      </c>
      <c r="L9" s="177" t="s">
        <v>3005</v>
      </c>
      <c r="M9" s="177">
        <v>9</v>
      </c>
      <c r="N9" s="166"/>
    </row>
    <row r="10" spans="1:14" x14ac:dyDescent="0.3">
      <c r="A10" s="177">
        <v>5</v>
      </c>
      <c r="B10" s="182">
        <v>45994</v>
      </c>
      <c r="C10" s="177" t="s">
        <v>3009</v>
      </c>
      <c r="D10" s="177" t="s">
        <v>17</v>
      </c>
      <c r="E10" s="177" t="s">
        <v>3010</v>
      </c>
      <c r="F10" s="177" t="s">
        <v>2919</v>
      </c>
      <c r="G10" s="177" t="s">
        <v>3011</v>
      </c>
      <c r="H10" s="177">
        <v>4</v>
      </c>
      <c r="J10" s="177" t="s">
        <v>2988</v>
      </c>
      <c r="K10" s="177" t="s">
        <v>2919</v>
      </c>
      <c r="L10" s="177" t="s">
        <v>3011</v>
      </c>
      <c r="M10" s="177">
        <v>4</v>
      </c>
      <c r="N10" s="166"/>
    </row>
    <row r="11" spans="1:14" x14ac:dyDescent="0.3">
      <c r="A11" s="177">
        <v>9</v>
      </c>
      <c r="B11" s="182">
        <v>46027</v>
      </c>
      <c r="C11" s="177" t="s">
        <v>3016</v>
      </c>
      <c r="D11" s="177" t="s">
        <v>17</v>
      </c>
      <c r="E11" s="177" t="s">
        <v>3004</v>
      </c>
      <c r="F11" s="177" t="s">
        <v>2918</v>
      </c>
      <c r="G11" s="177" t="s">
        <v>3005</v>
      </c>
      <c r="H11" s="177">
        <v>9</v>
      </c>
      <c r="J11" s="177" t="s">
        <v>3026</v>
      </c>
      <c r="K11" s="177" t="s">
        <v>2918</v>
      </c>
      <c r="L11" s="177" t="s">
        <v>3005</v>
      </c>
      <c r="M11" s="177">
        <v>9</v>
      </c>
      <c r="N11" s="166">
        <f>(M11+M12)/2</f>
        <v>7.5</v>
      </c>
    </row>
    <row r="12" spans="1:14" x14ac:dyDescent="0.3">
      <c r="A12" s="177">
        <v>13</v>
      </c>
      <c r="B12" s="182">
        <v>46055</v>
      </c>
      <c r="C12" s="177" t="s">
        <v>3019</v>
      </c>
      <c r="D12" s="177" t="s">
        <v>17</v>
      </c>
      <c r="E12" s="177" t="s">
        <v>3002</v>
      </c>
      <c r="F12" s="177" t="s">
        <v>2912</v>
      </c>
      <c r="G12" s="177" t="s">
        <v>3003</v>
      </c>
      <c r="H12" s="177">
        <v>6</v>
      </c>
      <c r="J12" s="177" t="s">
        <v>3026</v>
      </c>
      <c r="K12" s="177" t="s">
        <v>2912</v>
      </c>
      <c r="L12" s="177" t="s">
        <v>3003</v>
      </c>
      <c r="M12" s="177">
        <v>6</v>
      </c>
      <c r="N12" s="166"/>
    </row>
    <row r="13" spans="1:14" x14ac:dyDescent="0.3">
      <c r="A13" s="177">
        <v>4</v>
      </c>
      <c r="B13" s="182">
        <v>45986</v>
      </c>
      <c r="C13" s="177" t="s">
        <v>3001</v>
      </c>
      <c r="D13" s="177" t="s">
        <v>18</v>
      </c>
      <c r="E13" s="177" t="s">
        <v>3008</v>
      </c>
      <c r="F13" s="177" t="s">
        <v>2922</v>
      </c>
      <c r="G13" s="177" t="s">
        <v>3005</v>
      </c>
      <c r="H13" s="177">
        <v>9</v>
      </c>
      <c r="J13" s="177" t="s">
        <v>2992</v>
      </c>
      <c r="K13" s="177" t="s">
        <v>2922</v>
      </c>
      <c r="L13" s="177" t="s">
        <v>3005</v>
      </c>
      <c r="M13" s="177">
        <v>9</v>
      </c>
      <c r="N13" s="166">
        <f>(M13+M14+M15+M16+M17)/5</f>
        <v>8.8000000000000007</v>
      </c>
    </row>
    <row r="14" spans="1:14" x14ac:dyDescent="0.3">
      <c r="A14" s="177">
        <v>7</v>
      </c>
      <c r="B14" s="182">
        <v>46006</v>
      </c>
      <c r="C14" s="177" t="s">
        <v>3009</v>
      </c>
      <c r="D14" s="177" t="s">
        <v>18</v>
      </c>
      <c r="E14" s="177" t="s">
        <v>3014</v>
      </c>
      <c r="F14" s="177" t="s">
        <v>2923</v>
      </c>
      <c r="G14" s="177" t="s">
        <v>3007</v>
      </c>
      <c r="H14" s="177">
        <v>8</v>
      </c>
      <c r="J14" s="177" t="s">
        <v>2992</v>
      </c>
      <c r="K14" s="177" t="s">
        <v>2923</v>
      </c>
      <c r="L14" s="177" t="s">
        <v>3007</v>
      </c>
      <c r="M14" s="177">
        <v>8</v>
      </c>
      <c r="N14" s="166"/>
    </row>
    <row r="15" spans="1:14" x14ac:dyDescent="0.3">
      <c r="A15" s="177">
        <v>11</v>
      </c>
      <c r="B15" s="182">
        <v>46039</v>
      </c>
      <c r="C15" s="177" t="s">
        <v>3016</v>
      </c>
      <c r="D15" s="177" t="s">
        <v>18</v>
      </c>
      <c r="E15" s="177" t="s">
        <v>3008</v>
      </c>
      <c r="F15" s="177" t="s">
        <v>2922</v>
      </c>
      <c r="G15" s="177" t="s">
        <v>3005</v>
      </c>
      <c r="H15" s="177">
        <v>9</v>
      </c>
      <c r="J15" s="177" t="s">
        <v>2992</v>
      </c>
      <c r="K15" s="177" t="s">
        <v>2922</v>
      </c>
      <c r="L15" s="177" t="s">
        <v>3005</v>
      </c>
      <c r="M15" s="177">
        <v>9</v>
      </c>
      <c r="N15" s="166"/>
    </row>
    <row r="16" spans="1:14" x14ac:dyDescent="0.3">
      <c r="A16" s="177">
        <v>12</v>
      </c>
      <c r="B16" s="182">
        <v>46046</v>
      </c>
      <c r="C16" s="177" t="s">
        <v>3016</v>
      </c>
      <c r="D16" s="177" t="s">
        <v>18</v>
      </c>
      <c r="E16" s="177" t="s">
        <v>3017</v>
      </c>
      <c r="F16" s="177" t="s">
        <v>2926</v>
      </c>
      <c r="G16" s="177" t="s">
        <v>3018</v>
      </c>
      <c r="H16" s="177">
        <v>10</v>
      </c>
      <c r="J16" s="177" t="s">
        <v>2992</v>
      </c>
      <c r="K16" s="177" t="s">
        <v>2926</v>
      </c>
      <c r="L16" s="177" t="s">
        <v>3018</v>
      </c>
      <c r="M16" s="177">
        <v>10</v>
      </c>
      <c r="N16" s="166"/>
    </row>
    <row r="17" spans="1:14" x14ac:dyDescent="0.3">
      <c r="A17" s="177">
        <v>15</v>
      </c>
      <c r="B17" s="182">
        <v>46068</v>
      </c>
      <c r="C17" s="177" t="s">
        <v>3019</v>
      </c>
      <c r="D17" s="177" t="s">
        <v>18</v>
      </c>
      <c r="E17" s="177" t="s">
        <v>3014</v>
      </c>
      <c r="F17" s="177" t="s">
        <v>2923</v>
      </c>
      <c r="G17" s="177" t="s">
        <v>3007</v>
      </c>
      <c r="H17" s="177">
        <v>8</v>
      </c>
      <c r="J17" s="177" t="s">
        <v>2992</v>
      </c>
      <c r="K17" s="177" t="s">
        <v>2923</v>
      </c>
      <c r="L17" s="177" t="s">
        <v>3007</v>
      </c>
      <c r="M17" s="177">
        <v>8</v>
      </c>
      <c r="N17" s="166"/>
    </row>
    <row r="18" spans="1:14" x14ac:dyDescent="0.3">
      <c r="A18" s="177">
        <v>17</v>
      </c>
      <c r="B18" s="179">
        <v>45981</v>
      </c>
      <c r="C18" s="177" t="s">
        <v>3001</v>
      </c>
      <c r="D18" s="177" t="s">
        <v>18</v>
      </c>
      <c r="E18" s="177" t="s">
        <v>3027</v>
      </c>
      <c r="F18" s="177" t="s">
        <v>2927</v>
      </c>
      <c r="G18" s="177" t="s">
        <v>3007</v>
      </c>
      <c r="H18" s="177">
        <v>8</v>
      </c>
      <c r="J18" s="177" t="s">
        <v>3028</v>
      </c>
      <c r="K18" s="177" t="s">
        <v>2927</v>
      </c>
      <c r="L18" s="177" t="s">
        <v>3007</v>
      </c>
      <c r="M18" s="177">
        <v>8</v>
      </c>
      <c r="N18" s="166">
        <f>(M18+M19+M20+M21)/4</f>
        <v>8</v>
      </c>
    </row>
    <row r="19" spans="1:14" x14ac:dyDescent="0.3">
      <c r="A19" s="177">
        <v>18</v>
      </c>
      <c r="B19" s="179">
        <v>46000</v>
      </c>
      <c r="C19" s="177" t="s">
        <v>3009</v>
      </c>
      <c r="D19" s="177" t="s">
        <v>18</v>
      </c>
      <c r="E19" s="177" t="s">
        <v>3027</v>
      </c>
      <c r="F19" s="177" t="s">
        <v>2927</v>
      </c>
      <c r="G19" s="177" t="s">
        <v>3007</v>
      </c>
      <c r="H19" s="177">
        <v>8</v>
      </c>
      <c r="J19" s="177" t="s">
        <v>3028</v>
      </c>
      <c r="K19" s="177" t="s">
        <v>2927</v>
      </c>
      <c r="L19" s="177" t="s">
        <v>3007</v>
      </c>
      <c r="M19" s="177">
        <v>8</v>
      </c>
      <c r="N19" s="166"/>
    </row>
    <row r="20" spans="1:14" x14ac:dyDescent="0.3">
      <c r="A20" s="177">
        <v>19</v>
      </c>
      <c r="B20" s="179">
        <v>46032</v>
      </c>
      <c r="C20" s="177" t="s">
        <v>3016</v>
      </c>
      <c r="D20" s="177" t="s">
        <v>18</v>
      </c>
      <c r="E20" s="177" t="s">
        <v>3027</v>
      </c>
      <c r="F20" s="177" t="s">
        <v>2927</v>
      </c>
      <c r="G20" s="177" t="s">
        <v>3007</v>
      </c>
      <c r="H20" s="177">
        <v>8</v>
      </c>
      <c r="J20" s="177" t="s">
        <v>3028</v>
      </c>
      <c r="K20" s="177" t="s">
        <v>2927</v>
      </c>
      <c r="L20" s="177" t="s">
        <v>3007</v>
      </c>
      <c r="M20" s="177">
        <v>8</v>
      </c>
      <c r="N20" s="166"/>
    </row>
    <row r="21" spans="1:14" x14ac:dyDescent="0.3">
      <c r="A21" s="177">
        <v>20</v>
      </c>
      <c r="B21" s="179">
        <v>46065</v>
      </c>
      <c r="C21" s="177" t="s">
        <v>3019</v>
      </c>
      <c r="D21" s="177" t="s">
        <v>18</v>
      </c>
      <c r="E21" s="177" t="s">
        <v>3027</v>
      </c>
      <c r="F21" s="177" t="s">
        <v>2927</v>
      </c>
      <c r="G21" s="177" t="s">
        <v>3007</v>
      </c>
      <c r="H21" s="177">
        <v>8</v>
      </c>
      <c r="J21" s="177" t="s">
        <v>3028</v>
      </c>
      <c r="K21" s="177" t="s">
        <v>2927</v>
      </c>
      <c r="L21" s="177" t="s">
        <v>3007</v>
      </c>
      <c r="M21" s="177">
        <v>8</v>
      </c>
      <c r="N21" s="166"/>
    </row>
  </sheetData>
  <autoFilter ref="A1:H17" xr:uid="{D23A3451-B503-4F53-A17D-A9C86B0BC309}">
    <sortState xmlns:xlrd2="http://schemas.microsoft.com/office/spreadsheetml/2017/richdata2" ref="A2:H21">
      <sortCondition ref="D1:D17"/>
    </sortState>
  </autoFilter>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A861F-39EF-41BB-8EAD-2A25B1EF0C8B}">
  <dimension ref="A1:Q22"/>
  <sheetViews>
    <sheetView zoomScale="101" workbookViewId="0">
      <selection activeCell="K7" sqref="K7"/>
    </sheetView>
  </sheetViews>
  <sheetFormatPr defaultRowHeight="14.4" x14ac:dyDescent="0.3"/>
  <cols>
    <col min="1" max="1" width="13.6640625" bestFit="1" customWidth="1"/>
    <col min="2" max="2" width="10.88671875" bestFit="1" customWidth="1"/>
    <col min="3" max="3" width="11.21875" bestFit="1" customWidth="1"/>
    <col min="4" max="4" width="11.109375" bestFit="1" customWidth="1"/>
    <col min="5" max="5" width="11.88671875" bestFit="1" customWidth="1"/>
    <col min="6" max="6" width="12.21875" bestFit="1" customWidth="1"/>
    <col min="7" max="7" width="12.109375" bestFit="1" customWidth="1"/>
    <col min="8" max="8" width="12.6640625" bestFit="1" customWidth="1"/>
    <col min="9" max="9" width="19" customWidth="1"/>
    <col min="10" max="10" width="13.88671875" bestFit="1" customWidth="1"/>
    <col min="11" max="11" width="13.77734375" bestFit="1" customWidth="1"/>
    <col min="12" max="12" width="13.6640625" customWidth="1"/>
    <col min="13" max="17" width="9" bestFit="1" customWidth="1"/>
  </cols>
  <sheetData>
    <row r="1" spans="1:17" ht="19.95" customHeight="1" x14ac:dyDescent="0.3">
      <c r="A1" s="176" t="s">
        <v>2987</v>
      </c>
      <c r="B1" s="176" t="s">
        <v>2965</v>
      </c>
      <c r="C1" s="176" t="s">
        <v>2966</v>
      </c>
      <c r="D1" s="176" t="s">
        <v>2967</v>
      </c>
      <c r="E1" s="176" t="s">
        <v>2968</v>
      </c>
      <c r="F1" s="176" t="s">
        <v>2969</v>
      </c>
      <c r="G1" s="176" t="s">
        <v>2970</v>
      </c>
      <c r="H1" s="176" t="s">
        <v>2971</v>
      </c>
      <c r="I1" s="176" t="s">
        <v>2972</v>
      </c>
      <c r="J1" s="176" t="s">
        <v>2973</v>
      </c>
      <c r="K1" s="176" t="s">
        <v>2974</v>
      </c>
      <c r="L1" s="176" t="s">
        <v>2880</v>
      </c>
      <c r="M1" s="145"/>
      <c r="N1" s="145"/>
      <c r="O1" s="145"/>
      <c r="P1" s="145" t="s">
        <v>2880</v>
      </c>
      <c r="Q1" s="145" t="s">
        <v>3135</v>
      </c>
    </row>
    <row r="2" spans="1:17" x14ac:dyDescent="0.3">
      <c r="A2" s="177" t="s">
        <v>2977</v>
      </c>
      <c r="B2" s="190">
        <v>7.55</v>
      </c>
      <c r="C2" s="190">
        <v>2.86</v>
      </c>
      <c r="D2" s="190">
        <v>8.98</v>
      </c>
      <c r="E2" s="193">
        <v>3.0118679761569362</v>
      </c>
      <c r="F2" s="193">
        <v>6.25</v>
      </c>
      <c r="G2" s="197">
        <v>5826</v>
      </c>
      <c r="H2" s="194">
        <v>0.17657915800000001</v>
      </c>
      <c r="I2" s="198">
        <f t="shared" ref="I2:I21" si="0">AVERAGE(B2,E2)</f>
        <v>5.280933988078468</v>
      </c>
      <c r="J2" s="198">
        <f t="shared" ref="J2:J21" si="1">AVERAGE(C2,F2,H2)</f>
        <v>3.0955263859999995</v>
      </c>
      <c r="K2" s="199">
        <v>7.4</v>
      </c>
      <c r="L2" s="145">
        <f t="shared" ref="L2:L21" si="2">(I2*J2*K2)</f>
        <v>120.96980172087618</v>
      </c>
      <c r="M2" s="200"/>
      <c r="N2" s="145"/>
      <c r="O2" s="145"/>
      <c r="P2" s="145">
        <v>120.96980172087618</v>
      </c>
      <c r="Q2" s="145">
        <f t="shared" ref="Q2:Q17" si="3">RANK(P2,$P$2:$P$17)</f>
        <v>6</v>
      </c>
    </row>
    <row r="3" spans="1:17" x14ac:dyDescent="0.3">
      <c r="A3" s="177" t="s">
        <v>2978</v>
      </c>
      <c r="B3" s="190">
        <v>7.55</v>
      </c>
      <c r="C3" s="190">
        <v>2.86</v>
      </c>
      <c r="D3" s="190">
        <v>8.98</v>
      </c>
      <c r="E3" s="193">
        <v>3.7710213040785718</v>
      </c>
      <c r="F3" s="193">
        <v>4.5</v>
      </c>
      <c r="G3" s="197">
        <v>4969</v>
      </c>
      <c r="H3" s="194">
        <v>0.182612309</v>
      </c>
      <c r="I3" s="198">
        <f t="shared" si="0"/>
        <v>5.6605106520392861</v>
      </c>
      <c r="J3" s="198">
        <f t="shared" si="1"/>
        <v>2.5142041029999995</v>
      </c>
      <c r="K3" s="199">
        <v>6.97</v>
      </c>
      <c r="L3" s="145">
        <f t="shared" si="2"/>
        <v>99.194803371833657</v>
      </c>
      <c r="M3" s="200"/>
      <c r="N3" s="145"/>
      <c r="O3" s="145"/>
      <c r="P3" s="145">
        <v>99.194803371833657</v>
      </c>
      <c r="Q3" s="145">
        <f t="shared" si="3"/>
        <v>9</v>
      </c>
    </row>
    <row r="4" spans="1:17" x14ac:dyDescent="0.3">
      <c r="A4" s="177" t="s">
        <v>2979</v>
      </c>
      <c r="B4" s="190">
        <v>7.55</v>
      </c>
      <c r="C4" s="190">
        <v>2.86</v>
      </c>
      <c r="D4" s="190">
        <v>8.98</v>
      </c>
      <c r="E4" s="193">
        <v>4.0791742893420126</v>
      </c>
      <c r="F4" s="193">
        <v>6</v>
      </c>
      <c r="G4" s="197">
        <v>5343</v>
      </c>
      <c r="H4" s="194">
        <v>5.6127519000000001E-2</v>
      </c>
      <c r="I4" s="198">
        <f t="shared" si="0"/>
        <v>5.8145871446710062</v>
      </c>
      <c r="J4" s="198">
        <f t="shared" si="1"/>
        <v>2.9720425063333331</v>
      </c>
      <c r="K4" s="199">
        <v>7.16</v>
      </c>
      <c r="L4" s="145">
        <f t="shared" si="2"/>
        <v>123.73339307930983</v>
      </c>
      <c r="M4" s="200"/>
      <c r="N4" s="145"/>
      <c r="O4" s="145"/>
      <c r="P4" s="145">
        <v>123.73339307930983</v>
      </c>
      <c r="Q4" s="145">
        <f t="shared" si="3"/>
        <v>4</v>
      </c>
    </row>
    <row r="5" spans="1:17" x14ac:dyDescent="0.3">
      <c r="A5" s="177" t="s">
        <v>2975</v>
      </c>
      <c r="B5" s="190">
        <v>7.55</v>
      </c>
      <c r="C5" s="190">
        <v>2.86</v>
      </c>
      <c r="D5" s="190">
        <v>8.98</v>
      </c>
      <c r="E5" s="193">
        <v>3.6133453845794352</v>
      </c>
      <c r="F5" s="193">
        <v>5.2272727272727275</v>
      </c>
      <c r="G5" s="197">
        <v>4795</v>
      </c>
      <c r="H5" s="195">
        <v>1.3972385139618688</v>
      </c>
      <c r="I5" s="198">
        <f t="shared" si="0"/>
        <v>5.5816726922897173</v>
      </c>
      <c r="J5" s="198">
        <f t="shared" si="1"/>
        <v>3.1615037470781986</v>
      </c>
      <c r="K5" s="199">
        <v>6.89</v>
      </c>
      <c r="L5" s="145">
        <f t="shared" si="2"/>
        <v>121.58424121698582</v>
      </c>
      <c r="M5" s="200"/>
      <c r="N5" s="195"/>
      <c r="O5" s="145"/>
      <c r="P5" s="145">
        <v>121.58424121698582</v>
      </c>
      <c r="Q5" s="145">
        <f t="shared" si="3"/>
        <v>5</v>
      </c>
    </row>
    <row r="6" spans="1:17" x14ac:dyDescent="0.3">
      <c r="A6" s="177" t="s">
        <v>2976</v>
      </c>
      <c r="B6" s="190">
        <v>7.55</v>
      </c>
      <c r="C6" s="190">
        <v>2.86</v>
      </c>
      <c r="D6" s="190">
        <v>8.98</v>
      </c>
      <c r="E6" s="193">
        <v>4.3163882651598771</v>
      </c>
      <c r="F6" s="193">
        <v>5.7142857142857144</v>
      </c>
      <c r="G6" s="197">
        <v>6612</v>
      </c>
      <c r="H6" s="194">
        <v>0.90461662099999995</v>
      </c>
      <c r="I6" s="198">
        <f t="shared" si="0"/>
        <v>5.9331941325799384</v>
      </c>
      <c r="J6" s="198">
        <f t="shared" si="1"/>
        <v>3.1596341117619051</v>
      </c>
      <c r="K6" s="199">
        <v>7.8</v>
      </c>
      <c r="L6" s="145">
        <f t="shared" si="2"/>
        <v>146.22443606944026</v>
      </c>
      <c r="M6" s="200"/>
      <c r="N6" s="195"/>
      <c r="O6" s="145"/>
      <c r="P6" s="145">
        <v>146.22443606944026</v>
      </c>
      <c r="Q6" s="145">
        <f t="shared" si="3"/>
        <v>3</v>
      </c>
    </row>
    <row r="7" spans="1:17" x14ac:dyDescent="0.3">
      <c r="A7" s="177" t="s">
        <v>2980</v>
      </c>
      <c r="B7" s="190">
        <v>3.75</v>
      </c>
      <c r="C7" s="190">
        <v>2.86</v>
      </c>
      <c r="D7" s="190">
        <v>5.18</v>
      </c>
      <c r="E7" s="193">
        <v>3.1114048029184609</v>
      </c>
      <c r="F7" s="193">
        <v>5</v>
      </c>
      <c r="G7" s="197">
        <v>5538</v>
      </c>
      <c r="H7" s="195">
        <v>1.5628482747569219</v>
      </c>
      <c r="I7" s="198">
        <f t="shared" si="0"/>
        <v>3.4307024014592304</v>
      </c>
      <c r="J7" s="198">
        <f t="shared" si="1"/>
        <v>3.1409494249189738</v>
      </c>
      <c r="K7" s="199">
        <v>5.36</v>
      </c>
      <c r="L7" s="145">
        <f t="shared" si="2"/>
        <v>57.757552259232909</v>
      </c>
      <c r="M7" s="200"/>
      <c r="N7" s="195"/>
      <c r="O7" s="145"/>
      <c r="P7" s="145">
        <v>57.757552259232909</v>
      </c>
      <c r="Q7" s="145">
        <f t="shared" si="3"/>
        <v>12</v>
      </c>
    </row>
    <row r="8" spans="1:17" x14ac:dyDescent="0.3">
      <c r="A8" s="177" t="s">
        <v>2981</v>
      </c>
      <c r="B8" s="190">
        <v>3.75</v>
      </c>
      <c r="C8" s="190">
        <v>2.86</v>
      </c>
      <c r="D8" s="190">
        <v>5.18</v>
      </c>
      <c r="E8" s="193">
        <v>2.8215741344461023</v>
      </c>
      <c r="F8" s="193">
        <v>5.5</v>
      </c>
      <c r="G8" s="197">
        <v>6554</v>
      </c>
      <c r="H8" s="194">
        <v>0.10377810899999999</v>
      </c>
      <c r="I8" s="198">
        <f t="shared" si="0"/>
        <v>3.2857870672230511</v>
      </c>
      <c r="J8" s="198">
        <f t="shared" si="1"/>
        <v>2.8212593696666666</v>
      </c>
      <c r="K8" s="199">
        <v>5.87</v>
      </c>
      <c r="L8" s="145">
        <f t="shared" si="2"/>
        <v>54.415237819278303</v>
      </c>
      <c r="M8" s="200"/>
      <c r="N8" s="195"/>
      <c r="O8" s="145"/>
      <c r="P8" s="145">
        <v>54.415237819278303</v>
      </c>
      <c r="Q8" s="145">
        <f t="shared" si="3"/>
        <v>15</v>
      </c>
    </row>
    <row r="9" spans="1:17" x14ac:dyDescent="0.3">
      <c r="A9" s="177" t="s">
        <v>2982</v>
      </c>
      <c r="B9" s="190">
        <v>3.75</v>
      </c>
      <c r="C9" s="190">
        <v>2.86</v>
      </c>
      <c r="D9" s="190">
        <v>5.18</v>
      </c>
      <c r="E9" s="193">
        <v>2.835464316732724</v>
      </c>
      <c r="F9" s="193">
        <v>6.25</v>
      </c>
      <c r="G9" s="197">
        <v>5913</v>
      </c>
      <c r="H9" s="194">
        <v>0.181294435</v>
      </c>
      <c r="I9" s="198">
        <f t="shared" si="0"/>
        <v>3.2927321583663618</v>
      </c>
      <c r="J9" s="198">
        <f t="shared" si="1"/>
        <v>3.0970981449999999</v>
      </c>
      <c r="K9" s="199">
        <v>5.55</v>
      </c>
      <c r="L9" s="145">
        <f t="shared" si="2"/>
        <v>56.598426361103591</v>
      </c>
      <c r="M9" s="200"/>
      <c r="N9" s="145"/>
      <c r="O9" s="145"/>
      <c r="P9" s="145">
        <v>56.598426361103591</v>
      </c>
      <c r="Q9" s="145">
        <f t="shared" si="3"/>
        <v>14</v>
      </c>
    </row>
    <row r="10" spans="1:17" x14ac:dyDescent="0.3">
      <c r="A10" s="177" t="s">
        <v>2983</v>
      </c>
      <c r="B10" s="190">
        <v>3.75</v>
      </c>
      <c r="C10" s="190">
        <v>2.86</v>
      </c>
      <c r="D10" s="190">
        <v>5.18</v>
      </c>
      <c r="E10" s="193">
        <v>3.3482059446293659</v>
      </c>
      <c r="F10" s="193">
        <v>6.25</v>
      </c>
      <c r="G10" s="197">
        <v>5404</v>
      </c>
      <c r="H10" s="194">
        <v>3.8667935000000001E-2</v>
      </c>
      <c r="I10" s="198">
        <f t="shared" si="0"/>
        <v>3.549102972314683</v>
      </c>
      <c r="J10" s="198">
        <f t="shared" si="1"/>
        <v>3.0495559783333328</v>
      </c>
      <c r="K10" s="199">
        <v>5.29</v>
      </c>
      <c r="L10" s="145">
        <f t="shared" si="2"/>
        <v>57.25466550892763</v>
      </c>
      <c r="M10" s="200"/>
      <c r="N10" s="145"/>
      <c r="O10" s="145"/>
      <c r="P10" s="145">
        <v>57.25466550892763</v>
      </c>
      <c r="Q10" s="145">
        <f t="shared" si="3"/>
        <v>13</v>
      </c>
    </row>
    <row r="11" spans="1:17" x14ac:dyDescent="0.3">
      <c r="A11" s="177" t="s">
        <v>2984</v>
      </c>
      <c r="B11" s="190">
        <v>3.75</v>
      </c>
      <c r="C11" s="190">
        <v>2.86</v>
      </c>
      <c r="D11" s="190">
        <v>5.18</v>
      </c>
      <c r="E11" s="193">
        <v>3.1834055181939744</v>
      </c>
      <c r="F11" s="193">
        <v>6.25</v>
      </c>
      <c r="G11" s="197">
        <v>4723</v>
      </c>
      <c r="H11" s="194">
        <v>0.10785363100000001</v>
      </c>
      <c r="I11" s="198">
        <f t="shared" si="0"/>
        <v>3.4667027590969872</v>
      </c>
      <c r="J11" s="198">
        <f t="shared" si="1"/>
        <v>3.0726178769999994</v>
      </c>
      <c r="K11" s="199">
        <v>4.95</v>
      </c>
      <c r="L11" s="145">
        <f t="shared" si="2"/>
        <v>52.726671715640798</v>
      </c>
      <c r="M11" s="200"/>
      <c r="N11" s="145"/>
      <c r="O11" s="145"/>
      <c r="P11" s="145">
        <v>52.726671715640798</v>
      </c>
      <c r="Q11" s="145">
        <f t="shared" si="3"/>
        <v>16</v>
      </c>
    </row>
    <row r="12" spans="1:17" x14ac:dyDescent="0.3">
      <c r="A12" s="177" t="s">
        <v>2985</v>
      </c>
      <c r="B12" s="190">
        <v>6.17</v>
      </c>
      <c r="C12" s="190">
        <v>4.29</v>
      </c>
      <c r="D12" s="190">
        <v>8.31</v>
      </c>
      <c r="E12" s="193">
        <v>3.5810510087718024</v>
      </c>
      <c r="F12" s="193">
        <v>4</v>
      </c>
      <c r="G12" s="197">
        <v>6882</v>
      </c>
      <c r="H12" s="189">
        <v>8</v>
      </c>
      <c r="I12" s="198">
        <f t="shared" si="0"/>
        <v>4.8755255043859016</v>
      </c>
      <c r="J12" s="198">
        <f t="shared" si="1"/>
        <v>5.43</v>
      </c>
      <c r="K12" s="199">
        <v>7.6</v>
      </c>
      <c r="L12" s="145">
        <f t="shared" si="2"/>
        <v>201.20318651499736</v>
      </c>
      <c r="M12" s="200"/>
      <c r="N12" s="145"/>
      <c r="O12" s="145"/>
      <c r="P12" s="145">
        <v>201.20318651499736</v>
      </c>
      <c r="Q12" s="145">
        <f t="shared" si="3"/>
        <v>1</v>
      </c>
    </row>
    <row r="13" spans="1:17" x14ac:dyDescent="0.3">
      <c r="A13" s="177" t="s">
        <v>2986</v>
      </c>
      <c r="B13" s="190">
        <v>4.7</v>
      </c>
      <c r="C13" s="190">
        <v>4.29</v>
      </c>
      <c r="D13" s="190">
        <v>6.84</v>
      </c>
      <c r="E13" s="193">
        <v>3.1345147849724562</v>
      </c>
      <c r="F13" s="193">
        <v>4.75</v>
      </c>
      <c r="G13" s="197">
        <v>2408</v>
      </c>
      <c r="H13" s="189">
        <v>8</v>
      </c>
      <c r="I13" s="198">
        <f t="shared" si="0"/>
        <v>3.9172573924862282</v>
      </c>
      <c r="J13" s="198">
        <f t="shared" si="1"/>
        <v>5.68</v>
      </c>
      <c r="K13" s="199">
        <v>4.62</v>
      </c>
      <c r="L13" s="145">
        <f t="shared" si="2"/>
        <v>102.79510159066659</v>
      </c>
      <c r="M13" s="200"/>
      <c r="N13" s="145"/>
      <c r="O13" s="145"/>
      <c r="P13" s="145">
        <v>102.79510159066659</v>
      </c>
      <c r="Q13" s="145">
        <f t="shared" si="3"/>
        <v>8</v>
      </c>
    </row>
    <row r="14" spans="1:17" x14ac:dyDescent="0.3">
      <c r="A14" s="177" t="s">
        <v>2988</v>
      </c>
      <c r="B14" s="190">
        <v>4.2300000000000004</v>
      </c>
      <c r="C14" s="190">
        <v>1.43</v>
      </c>
      <c r="D14" s="190">
        <v>4.9400000000000004</v>
      </c>
      <c r="E14" s="193">
        <v>4.3163891135209873</v>
      </c>
      <c r="F14" s="193">
        <v>3.9999999999999996</v>
      </c>
      <c r="G14" s="197">
        <v>3961</v>
      </c>
      <c r="H14" s="145">
        <v>6.3</v>
      </c>
      <c r="I14" s="198">
        <f t="shared" si="0"/>
        <v>4.2731945567604939</v>
      </c>
      <c r="J14" s="198">
        <f t="shared" si="1"/>
        <v>3.91</v>
      </c>
      <c r="K14" s="199">
        <v>4.45</v>
      </c>
      <c r="L14" s="145">
        <f t="shared" si="2"/>
        <v>74.351448690354232</v>
      </c>
      <c r="M14" s="201">
        <f>AVERAGE(I14:I15)</f>
        <v>4.893194556760494</v>
      </c>
      <c r="N14" s="202">
        <f>AVERAGE(J14:J15)</f>
        <v>3.91</v>
      </c>
      <c r="O14" s="203">
        <f>AVERAGE(K14:K15)</f>
        <v>5.07</v>
      </c>
      <c r="P14" s="145">
        <f>M14*N14*O14</f>
        <v>97.001220934853009</v>
      </c>
      <c r="Q14" s="145">
        <f t="shared" si="3"/>
        <v>10</v>
      </c>
    </row>
    <row r="15" spans="1:17" x14ac:dyDescent="0.3">
      <c r="A15" s="177" t="s">
        <v>2989</v>
      </c>
      <c r="B15" s="190">
        <v>6.71</v>
      </c>
      <c r="C15" s="190">
        <v>1.43</v>
      </c>
      <c r="D15" s="190">
        <v>7.42</v>
      </c>
      <c r="E15" s="193">
        <v>4.3163891135209873</v>
      </c>
      <c r="F15" s="193">
        <v>3.9999999999999996</v>
      </c>
      <c r="G15" s="197">
        <v>3961</v>
      </c>
      <c r="H15" s="178">
        <v>6.3</v>
      </c>
      <c r="I15" s="198">
        <f t="shared" si="0"/>
        <v>5.5131945567604941</v>
      </c>
      <c r="J15" s="198">
        <f t="shared" si="1"/>
        <v>3.91</v>
      </c>
      <c r="K15" s="199">
        <v>5.69</v>
      </c>
      <c r="L15" s="145">
        <f t="shared" si="2"/>
        <v>122.65700117935179</v>
      </c>
      <c r="M15" s="201">
        <f>AVERAGE(I16:I17)</f>
        <v>4.768368138059718</v>
      </c>
      <c r="N15" s="202">
        <f>AVERAGE(J16:J17)</f>
        <v>4.3099999999999996</v>
      </c>
      <c r="O15" s="203">
        <f>AVERAGE(K16:K17)</f>
        <v>5.05</v>
      </c>
      <c r="P15" s="145">
        <f>M15*N15*O15</f>
        <v>103.78591670893877</v>
      </c>
      <c r="Q15" s="145">
        <f t="shared" si="3"/>
        <v>7</v>
      </c>
    </row>
    <row r="16" spans="1:17" x14ac:dyDescent="0.3">
      <c r="A16" s="177" t="s">
        <v>2990</v>
      </c>
      <c r="B16" s="190">
        <v>5.75</v>
      </c>
      <c r="C16" s="190">
        <v>1.43</v>
      </c>
      <c r="D16" s="190">
        <v>6.46</v>
      </c>
      <c r="E16" s="193">
        <v>3.7867362761194361</v>
      </c>
      <c r="F16" s="193">
        <v>4</v>
      </c>
      <c r="G16" s="197">
        <v>3637</v>
      </c>
      <c r="H16" s="145">
        <v>7.5</v>
      </c>
      <c r="I16" s="198">
        <f t="shared" si="0"/>
        <v>4.768368138059718</v>
      </c>
      <c r="J16" s="198">
        <f t="shared" si="1"/>
        <v>4.3099999999999996</v>
      </c>
      <c r="K16" s="199">
        <v>5.05</v>
      </c>
      <c r="L16" s="145">
        <f t="shared" si="2"/>
        <v>103.78591670893877</v>
      </c>
      <c r="M16" s="201">
        <f>AVERAGE(I18:I19)</f>
        <v>4.9857751060465603</v>
      </c>
      <c r="N16" s="202">
        <f>AVERAGE(J18:J19)</f>
        <v>6.1966666666666663</v>
      </c>
      <c r="O16" s="203">
        <f>AVERAGE(K18:K19)</f>
        <v>6.4700000000000006</v>
      </c>
      <c r="P16" s="145">
        <f>M16*N16*O16</f>
        <v>199.89185605416466</v>
      </c>
      <c r="Q16" s="145">
        <f t="shared" si="3"/>
        <v>2</v>
      </c>
    </row>
    <row r="17" spans="1:17" x14ac:dyDescent="0.3">
      <c r="A17" s="177" t="s">
        <v>2991</v>
      </c>
      <c r="B17" s="190">
        <v>5.75</v>
      </c>
      <c r="C17" s="190">
        <v>1.43</v>
      </c>
      <c r="D17" s="190">
        <v>6.46</v>
      </c>
      <c r="E17" s="193">
        <v>3.7867362761194361</v>
      </c>
      <c r="F17" s="193">
        <v>4</v>
      </c>
      <c r="G17" s="197">
        <v>3637</v>
      </c>
      <c r="H17" s="145">
        <v>7.5</v>
      </c>
      <c r="I17" s="198">
        <f t="shared" si="0"/>
        <v>4.768368138059718</v>
      </c>
      <c r="J17" s="198">
        <f t="shared" si="1"/>
        <v>4.3099999999999996</v>
      </c>
      <c r="K17" s="199">
        <v>5.05</v>
      </c>
      <c r="L17" s="145">
        <f t="shared" si="2"/>
        <v>103.78591670893877</v>
      </c>
      <c r="M17" s="201">
        <f>AVERAGE(I20:I21)</f>
        <v>3.4147585737515422</v>
      </c>
      <c r="N17" s="202">
        <f>AVERAGE(J20:J21)</f>
        <v>4.7149999999999999</v>
      </c>
      <c r="O17" s="203">
        <f>AVERAGE(K20:K21)</f>
        <v>5.35</v>
      </c>
      <c r="P17" s="145">
        <f>M17*N17*O17</f>
        <v>86.138138712526086</v>
      </c>
      <c r="Q17" s="145">
        <f t="shared" si="3"/>
        <v>11</v>
      </c>
    </row>
    <row r="18" spans="1:17" x14ac:dyDescent="0.3">
      <c r="A18" s="177" t="s">
        <v>2992</v>
      </c>
      <c r="B18" s="190">
        <v>3.6</v>
      </c>
      <c r="C18" s="190">
        <v>4.29</v>
      </c>
      <c r="D18" s="190">
        <v>5.75</v>
      </c>
      <c r="E18" s="193">
        <v>4.2565502120931207</v>
      </c>
      <c r="F18" s="193">
        <v>5.5</v>
      </c>
      <c r="G18" s="197">
        <v>5076</v>
      </c>
      <c r="H18" s="145">
        <v>8.8000000000000007</v>
      </c>
      <c r="I18" s="198">
        <f t="shared" si="0"/>
        <v>3.9282751060465602</v>
      </c>
      <c r="J18" s="198">
        <f t="shared" si="1"/>
        <v>6.1966666666666663</v>
      </c>
      <c r="K18" s="199">
        <v>5.41</v>
      </c>
      <c r="L18" s="145">
        <f t="shared" si="2"/>
        <v>131.69136371260134</v>
      </c>
      <c r="M18" s="200"/>
      <c r="N18" s="145"/>
      <c r="O18" s="145"/>
      <c r="P18" s="145"/>
      <c r="Q18" s="145"/>
    </row>
    <row r="19" spans="1:17" x14ac:dyDescent="0.3">
      <c r="A19" s="177" t="s">
        <v>2993</v>
      </c>
      <c r="B19" s="190">
        <v>7.83</v>
      </c>
      <c r="C19" s="190">
        <v>4.29</v>
      </c>
      <c r="D19" s="190">
        <v>9.98</v>
      </c>
      <c r="E19" s="193">
        <v>4.2565502120931207</v>
      </c>
      <c r="F19" s="193">
        <v>5.5</v>
      </c>
      <c r="G19" s="197">
        <v>5076</v>
      </c>
      <c r="H19" s="145">
        <v>8.8000000000000007</v>
      </c>
      <c r="I19" s="198">
        <f t="shared" si="0"/>
        <v>6.0432751060465604</v>
      </c>
      <c r="J19" s="198">
        <f t="shared" si="1"/>
        <v>6.1966666666666663</v>
      </c>
      <c r="K19" s="199">
        <v>7.53</v>
      </c>
      <c r="L19" s="145">
        <f t="shared" si="2"/>
        <v>281.98465539572794</v>
      </c>
      <c r="M19" s="200"/>
      <c r="N19" s="145"/>
      <c r="O19" s="145"/>
      <c r="P19" s="145"/>
      <c r="Q19" s="145"/>
    </row>
    <row r="20" spans="1:17" x14ac:dyDescent="0.3">
      <c r="A20" s="177" t="s">
        <v>2994</v>
      </c>
      <c r="B20" s="190">
        <v>3.47</v>
      </c>
      <c r="C20" s="190">
        <v>2.86</v>
      </c>
      <c r="D20" s="190">
        <v>4.9000000000000004</v>
      </c>
      <c r="E20" s="193">
        <v>3.5395171475030844</v>
      </c>
      <c r="F20" s="193">
        <v>4</v>
      </c>
      <c r="G20" s="197">
        <v>6335</v>
      </c>
      <c r="H20" s="145">
        <v>8</v>
      </c>
      <c r="I20" s="198">
        <f t="shared" si="0"/>
        <v>3.5047585737515421</v>
      </c>
      <c r="J20" s="198">
        <f t="shared" si="1"/>
        <v>4.9533333333333331</v>
      </c>
      <c r="K20" s="199">
        <v>5.62</v>
      </c>
      <c r="L20" s="145">
        <f t="shared" si="2"/>
        <v>97.564534573809098</v>
      </c>
      <c r="M20" s="200"/>
      <c r="N20" s="145"/>
      <c r="O20" s="145"/>
      <c r="P20" s="145"/>
      <c r="Q20" s="145"/>
    </row>
    <row r="21" spans="1:17" x14ac:dyDescent="0.3">
      <c r="A21" s="177" t="s">
        <v>2995</v>
      </c>
      <c r="B21" s="190">
        <v>3.11</v>
      </c>
      <c r="C21" s="190">
        <v>1.43</v>
      </c>
      <c r="D21" s="190">
        <v>3.83</v>
      </c>
      <c r="E21" s="193">
        <v>3.5395171475030844</v>
      </c>
      <c r="F21" s="193">
        <v>4</v>
      </c>
      <c r="G21" s="197">
        <v>6335</v>
      </c>
      <c r="H21" s="145">
        <v>8</v>
      </c>
      <c r="I21" s="198">
        <f t="shared" si="0"/>
        <v>3.3247585737515424</v>
      </c>
      <c r="J21" s="198">
        <f t="shared" si="1"/>
        <v>4.4766666666666666</v>
      </c>
      <c r="K21" s="199">
        <v>5.08</v>
      </c>
      <c r="L21" s="145">
        <f t="shared" si="2"/>
        <v>75.609886279684901</v>
      </c>
      <c r="M21" s="200"/>
      <c r="N21" s="145"/>
      <c r="O21" s="145"/>
      <c r="P21" s="145"/>
      <c r="Q21" s="145"/>
    </row>
    <row r="22" spans="1:17" x14ac:dyDescent="0.3">
      <c r="M22" s="192"/>
    </row>
  </sheetData>
  <autoFilter ref="A1:K21" xr:uid="{C0AA861F-39EF-41BB-8EAD-2A25B1EF0C8B}">
    <sortState xmlns:xlrd2="http://schemas.microsoft.com/office/spreadsheetml/2017/richdata2" ref="A2:K21">
      <sortCondition ref="A1:A21"/>
    </sortState>
  </autoFilter>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CEDB4-8B93-4A6A-94B0-DC558E3A6A76}">
  <dimension ref="A1:G21"/>
  <sheetViews>
    <sheetView topLeftCell="F3" workbookViewId="0">
      <selection activeCell="F12" sqref="F12"/>
    </sheetView>
  </sheetViews>
  <sheetFormatPr defaultRowHeight="14.4" x14ac:dyDescent="0.3"/>
  <cols>
    <col min="1" max="1" width="4.44140625" customWidth="1"/>
    <col min="2" max="2" width="4.6640625" bestFit="1" customWidth="1"/>
    <col min="3" max="3" width="18.6640625" bestFit="1" customWidth="1"/>
    <col min="4" max="4" width="22.77734375" bestFit="1" customWidth="1"/>
    <col min="5" max="5" width="23" bestFit="1" customWidth="1"/>
    <col min="6" max="6" width="40.44140625" bestFit="1" customWidth="1"/>
    <col min="7" max="7" width="40.77734375" customWidth="1"/>
  </cols>
  <sheetData>
    <row r="1" spans="1:7" ht="41.4" x14ac:dyDescent="0.3">
      <c r="A1" s="176" t="s">
        <v>3029</v>
      </c>
      <c r="B1" s="176" t="s">
        <v>3020</v>
      </c>
      <c r="C1" s="176" t="s">
        <v>3030</v>
      </c>
      <c r="D1" s="176" t="s">
        <v>2902</v>
      </c>
      <c r="E1" s="176" t="s">
        <v>3031</v>
      </c>
      <c r="F1" s="176" t="s">
        <v>3078</v>
      </c>
      <c r="G1" s="176" t="s">
        <v>3079</v>
      </c>
    </row>
    <row r="2" spans="1:7" ht="55.2" x14ac:dyDescent="0.3">
      <c r="A2" s="177" t="s">
        <v>19</v>
      </c>
      <c r="B2" s="177" t="s">
        <v>2962</v>
      </c>
      <c r="C2" s="177" t="s">
        <v>3032</v>
      </c>
      <c r="D2" s="177" t="s">
        <v>3033</v>
      </c>
      <c r="E2" s="177" t="s">
        <v>3034</v>
      </c>
      <c r="F2" s="177" t="s">
        <v>3115</v>
      </c>
      <c r="G2" s="177" t="s">
        <v>3080</v>
      </c>
    </row>
    <row r="3" spans="1:7" ht="41.4" x14ac:dyDescent="0.3">
      <c r="A3" s="177" t="s">
        <v>19</v>
      </c>
      <c r="B3" s="177" t="s">
        <v>2964</v>
      </c>
      <c r="C3" s="177" t="s">
        <v>3035</v>
      </c>
      <c r="D3" s="177" t="s">
        <v>3036</v>
      </c>
      <c r="E3" s="177" t="s">
        <v>3037</v>
      </c>
      <c r="F3" s="177" t="s">
        <v>3116</v>
      </c>
      <c r="G3" s="177" t="s">
        <v>3081</v>
      </c>
    </row>
    <row r="4" spans="1:7" ht="41.4" x14ac:dyDescent="0.3">
      <c r="A4" s="177" t="s">
        <v>19</v>
      </c>
      <c r="B4" s="177" t="s">
        <v>2212</v>
      </c>
      <c r="C4" s="177" t="s">
        <v>3038</v>
      </c>
      <c r="D4" s="177" t="s">
        <v>3039</v>
      </c>
      <c r="E4" s="177" t="s">
        <v>3040</v>
      </c>
      <c r="F4" s="177" t="s">
        <v>3117</v>
      </c>
      <c r="G4" s="177" t="s">
        <v>3082</v>
      </c>
    </row>
    <row r="5" spans="1:7" ht="41.4" x14ac:dyDescent="0.3">
      <c r="A5" s="177" t="s">
        <v>19</v>
      </c>
      <c r="B5" s="177" t="s">
        <v>2956</v>
      </c>
      <c r="C5" s="177" t="s">
        <v>3041</v>
      </c>
      <c r="D5" s="177" t="s">
        <v>3042</v>
      </c>
      <c r="E5" s="177" t="s">
        <v>3034</v>
      </c>
      <c r="F5" s="177" t="s">
        <v>3118</v>
      </c>
      <c r="G5" s="177" t="s">
        <v>3083</v>
      </c>
    </row>
    <row r="6" spans="1:7" ht="41.4" x14ac:dyDescent="0.3">
      <c r="A6" s="177" t="s">
        <v>19</v>
      </c>
      <c r="B6" s="177" t="s">
        <v>2957</v>
      </c>
      <c r="C6" s="177" t="s">
        <v>3084</v>
      </c>
      <c r="D6" s="177" t="s">
        <v>3043</v>
      </c>
      <c r="E6" s="177" t="s">
        <v>3044</v>
      </c>
      <c r="F6" s="177" t="s">
        <v>3119</v>
      </c>
      <c r="G6" s="177" t="s">
        <v>3085</v>
      </c>
    </row>
    <row r="7" spans="1:7" ht="41.4" x14ac:dyDescent="0.3">
      <c r="A7" s="177" t="s">
        <v>20</v>
      </c>
      <c r="B7" s="177" t="s">
        <v>2958</v>
      </c>
      <c r="C7" s="177" t="s">
        <v>3045</v>
      </c>
      <c r="D7" s="177" t="s">
        <v>3046</v>
      </c>
      <c r="E7" s="177" t="s">
        <v>3086</v>
      </c>
      <c r="F7" s="177" t="s">
        <v>3120</v>
      </c>
      <c r="G7" s="177" t="s">
        <v>3087</v>
      </c>
    </row>
    <row r="8" spans="1:7" ht="41.4" x14ac:dyDescent="0.3">
      <c r="A8" s="177" t="s">
        <v>20</v>
      </c>
      <c r="B8" s="177" t="s">
        <v>2959</v>
      </c>
      <c r="C8" s="177" t="s">
        <v>3047</v>
      </c>
      <c r="D8" s="177" t="s">
        <v>3048</v>
      </c>
      <c r="E8" s="177" t="s">
        <v>3088</v>
      </c>
      <c r="F8" s="177" t="s">
        <v>3121</v>
      </c>
      <c r="G8" s="177" t="s">
        <v>3089</v>
      </c>
    </row>
    <row r="9" spans="1:7" ht="41.4" x14ac:dyDescent="0.3">
      <c r="A9" s="177" t="s">
        <v>20</v>
      </c>
      <c r="B9" s="177" t="s">
        <v>2960</v>
      </c>
      <c r="C9" s="177" t="s">
        <v>3049</v>
      </c>
      <c r="D9" s="177" t="s">
        <v>3050</v>
      </c>
      <c r="E9" s="177" t="s">
        <v>3051</v>
      </c>
      <c r="F9" s="177" t="s">
        <v>3122</v>
      </c>
      <c r="G9" s="177" t="s">
        <v>3090</v>
      </c>
    </row>
    <row r="10" spans="1:7" ht="41.4" x14ac:dyDescent="0.3">
      <c r="A10" s="177" t="s">
        <v>20</v>
      </c>
      <c r="B10" s="177" t="s">
        <v>2961</v>
      </c>
      <c r="C10" s="177" t="s">
        <v>3052</v>
      </c>
      <c r="D10" s="177" t="s">
        <v>3091</v>
      </c>
      <c r="E10" s="177" t="s">
        <v>3092</v>
      </c>
      <c r="F10" s="177" t="s">
        <v>3123</v>
      </c>
      <c r="G10" s="177" t="s">
        <v>3093</v>
      </c>
    </row>
    <row r="11" spans="1:7" ht="41.4" x14ac:dyDescent="0.3">
      <c r="A11" s="177" t="s">
        <v>20</v>
      </c>
      <c r="B11" s="177" t="s">
        <v>2963</v>
      </c>
      <c r="C11" s="177" t="s">
        <v>3053</v>
      </c>
      <c r="D11" s="177" t="s">
        <v>3054</v>
      </c>
      <c r="E11" s="177" t="s">
        <v>3034</v>
      </c>
      <c r="F11" s="177" t="s">
        <v>3124</v>
      </c>
      <c r="G11" s="177" t="s">
        <v>3094</v>
      </c>
    </row>
    <row r="12" spans="1:7" ht="41.4" x14ac:dyDescent="0.3">
      <c r="A12" s="177" t="s">
        <v>21</v>
      </c>
      <c r="B12" s="177" t="s">
        <v>3055</v>
      </c>
      <c r="C12" s="177" t="s">
        <v>3015</v>
      </c>
      <c r="D12" s="177" t="s">
        <v>3056</v>
      </c>
      <c r="E12" s="177" t="s">
        <v>3057</v>
      </c>
      <c r="F12" s="177" t="s">
        <v>3125</v>
      </c>
      <c r="G12" s="177" t="s">
        <v>3095</v>
      </c>
    </row>
    <row r="13" spans="1:7" ht="55.2" x14ac:dyDescent="0.3">
      <c r="A13" s="177" t="s">
        <v>22</v>
      </c>
      <c r="B13" s="177" t="s">
        <v>3058</v>
      </c>
      <c r="C13" s="177" t="s">
        <v>3059</v>
      </c>
      <c r="D13" s="177" t="s">
        <v>3060</v>
      </c>
      <c r="E13" s="177" t="s">
        <v>3096</v>
      </c>
      <c r="F13" s="177" t="s">
        <v>3126</v>
      </c>
      <c r="G13" s="177" t="s">
        <v>3097</v>
      </c>
    </row>
    <row r="14" spans="1:7" ht="27.6" x14ac:dyDescent="0.3">
      <c r="A14" s="177" t="s">
        <v>23</v>
      </c>
      <c r="B14" s="177" t="s">
        <v>3061</v>
      </c>
      <c r="C14" s="177" t="s">
        <v>3062</v>
      </c>
      <c r="D14" s="177" t="s">
        <v>3063</v>
      </c>
      <c r="E14" s="177" t="s">
        <v>3064</v>
      </c>
      <c r="F14" s="177" t="s">
        <v>3127</v>
      </c>
      <c r="G14" s="177" t="s">
        <v>3098</v>
      </c>
    </row>
    <row r="15" spans="1:7" ht="41.4" x14ac:dyDescent="0.3">
      <c r="A15" s="177" t="s">
        <v>24</v>
      </c>
      <c r="B15" s="177" t="s">
        <v>3065</v>
      </c>
      <c r="C15" s="177" t="s">
        <v>3066</v>
      </c>
      <c r="D15" s="177" t="s">
        <v>3099</v>
      </c>
      <c r="E15" s="177" t="s">
        <v>3100</v>
      </c>
      <c r="F15" s="177" t="s">
        <v>3128</v>
      </c>
      <c r="G15" s="177" t="s">
        <v>3101</v>
      </c>
    </row>
    <row r="16" spans="1:7" ht="27.6" x14ac:dyDescent="0.3">
      <c r="A16" s="177" t="s">
        <v>25</v>
      </c>
      <c r="B16" s="177" t="s">
        <v>3061</v>
      </c>
      <c r="C16" s="177" t="s">
        <v>3062</v>
      </c>
      <c r="D16" s="177" t="s">
        <v>3</v>
      </c>
      <c r="E16" s="177" t="s">
        <v>3067</v>
      </c>
      <c r="F16" s="177" t="s">
        <v>3129</v>
      </c>
      <c r="G16" s="177" t="s">
        <v>3102</v>
      </c>
    </row>
    <row r="17" spans="1:7" ht="27.6" x14ac:dyDescent="0.3">
      <c r="A17" s="177" t="s">
        <v>26</v>
      </c>
      <c r="B17" s="177" t="s">
        <v>3068</v>
      </c>
      <c r="C17" s="177" t="s">
        <v>3103</v>
      </c>
      <c r="D17" s="177" t="s">
        <v>3104</v>
      </c>
      <c r="E17" s="177" t="s">
        <v>3105</v>
      </c>
      <c r="F17" s="177" t="s">
        <v>3130</v>
      </c>
      <c r="G17" s="177" t="s">
        <v>3106</v>
      </c>
    </row>
    <row r="18" spans="1:7" ht="27.6" x14ac:dyDescent="0.3">
      <c r="A18" s="177" t="s">
        <v>27</v>
      </c>
      <c r="B18" s="177" t="s">
        <v>3061</v>
      </c>
      <c r="C18" s="177" t="s">
        <v>3069</v>
      </c>
      <c r="D18" s="177" t="s">
        <v>3107</v>
      </c>
      <c r="E18" s="177" t="s">
        <v>3070</v>
      </c>
      <c r="F18" s="177" t="s">
        <v>3131</v>
      </c>
      <c r="G18" s="177" t="s">
        <v>3108</v>
      </c>
    </row>
    <row r="19" spans="1:7" ht="41.4" x14ac:dyDescent="0.3">
      <c r="A19" s="177" t="s">
        <v>28</v>
      </c>
      <c r="B19" s="177" t="s">
        <v>3071</v>
      </c>
      <c r="C19" s="177" t="s">
        <v>3072</v>
      </c>
      <c r="D19" s="177" t="s">
        <v>3109</v>
      </c>
      <c r="E19" s="177" t="s">
        <v>3110</v>
      </c>
      <c r="F19" s="177" t="s">
        <v>3132</v>
      </c>
      <c r="G19" s="177" t="s">
        <v>3111</v>
      </c>
    </row>
    <row r="20" spans="1:7" ht="27.6" x14ac:dyDescent="0.3">
      <c r="A20" s="177" t="s">
        <v>29</v>
      </c>
      <c r="B20" s="177" t="s">
        <v>3061</v>
      </c>
      <c r="C20" s="177" t="s">
        <v>3069</v>
      </c>
      <c r="D20" s="177" t="s">
        <v>3073</v>
      </c>
      <c r="E20" s="177" t="s">
        <v>3074</v>
      </c>
      <c r="F20" s="177" t="s">
        <v>3133</v>
      </c>
      <c r="G20" s="177" t="s">
        <v>3112</v>
      </c>
    </row>
    <row r="21" spans="1:7" ht="41.4" x14ac:dyDescent="0.3">
      <c r="A21" s="177" t="s">
        <v>30</v>
      </c>
      <c r="B21" s="177" t="s">
        <v>3075</v>
      </c>
      <c r="C21" s="177" t="s">
        <v>3113</v>
      </c>
      <c r="D21" s="177" t="s">
        <v>3076</v>
      </c>
      <c r="E21" s="177" t="s">
        <v>3077</v>
      </c>
      <c r="F21" s="177" t="s">
        <v>3134</v>
      </c>
      <c r="G21" s="177" t="s">
        <v>3114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AD760-F20F-4EA7-876D-F2C2CEFA7712}">
  <dimension ref="A1:H66"/>
  <sheetViews>
    <sheetView zoomScale="119" workbookViewId="0">
      <selection activeCell="K9" sqref="K9"/>
    </sheetView>
  </sheetViews>
  <sheetFormatPr defaultRowHeight="14.4" x14ac:dyDescent="0.3"/>
  <sheetData>
    <row r="1" spans="1:8" ht="15" thickBot="1" x14ac:dyDescent="0.35">
      <c r="A1" s="231" t="s">
        <v>62</v>
      </c>
      <c r="B1" s="231" t="s">
        <v>62</v>
      </c>
      <c r="C1" s="235" t="s">
        <v>3137</v>
      </c>
      <c r="D1" s="235"/>
      <c r="E1" s="235"/>
      <c r="F1" s="235"/>
      <c r="G1" s="235"/>
      <c r="H1" s="235"/>
    </row>
    <row r="2" spans="1:8" ht="15" thickBot="1" x14ac:dyDescent="0.35">
      <c r="A2" s="232" t="s">
        <v>3136</v>
      </c>
      <c r="B2" s="232" t="s">
        <v>3020</v>
      </c>
      <c r="C2" s="204" t="s">
        <v>3138</v>
      </c>
      <c r="D2" s="204" t="s">
        <v>3139</v>
      </c>
      <c r="E2" s="204" t="s">
        <v>3140</v>
      </c>
      <c r="F2" s="204" t="s">
        <v>2737</v>
      </c>
      <c r="G2" s="204" t="s">
        <v>2746</v>
      </c>
      <c r="H2" s="204" t="s">
        <v>2747</v>
      </c>
    </row>
    <row r="3" spans="1:8" x14ac:dyDescent="0.3">
      <c r="A3" s="233"/>
      <c r="B3" s="230">
        <v>1</v>
      </c>
      <c r="C3" s="230">
        <v>0.55000000000000004</v>
      </c>
      <c r="D3" s="230">
        <v>0.5</v>
      </c>
      <c r="E3" s="230">
        <v>-0.68</v>
      </c>
      <c r="F3" s="230">
        <v>2.81</v>
      </c>
      <c r="G3" s="230">
        <v>5.5</v>
      </c>
      <c r="H3" s="230">
        <v>2.52</v>
      </c>
    </row>
    <row r="4" spans="1:8" x14ac:dyDescent="0.3">
      <c r="A4" s="233"/>
      <c r="B4" s="230">
        <v>2</v>
      </c>
      <c r="C4" s="230">
        <v>0.56999999999999995</v>
      </c>
      <c r="D4" s="230">
        <v>0.67</v>
      </c>
      <c r="E4" s="230">
        <v>0.7</v>
      </c>
      <c r="F4" s="230">
        <v>2.88</v>
      </c>
      <c r="G4" s="230">
        <v>7</v>
      </c>
      <c r="H4" s="230">
        <v>7.56</v>
      </c>
    </row>
    <row r="5" spans="1:8" x14ac:dyDescent="0.3">
      <c r="A5" s="233"/>
      <c r="B5" s="230">
        <v>3</v>
      </c>
      <c r="C5" s="230">
        <v>0.79</v>
      </c>
      <c r="D5" s="230">
        <v>0.67</v>
      </c>
      <c r="E5" s="230">
        <v>0.98</v>
      </c>
      <c r="F5" s="230">
        <v>3.87</v>
      </c>
      <c r="G5" s="230">
        <v>7</v>
      </c>
      <c r="H5" s="230">
        <v>8.6</v>
      </c>
    </row>
    <row r="6" spans="1:8" x14ac:dyDescent="0.3">
      <c r="A6" s="233"/>
      <c r="B6" s="230">
        <v>4</v>
      </c>
      <c r="C6" s="230">
        <v>0.48</v>
      </c>
      <c r="D6" s="230">
        <v>0.5</v>
      </c>
      <c r="E6" s="230">
        <v>-0.1</v>
      </c>
      <c r="F6" s="230">
        <v>2.48</v>
      </c>
      <c r="G6" s="230">
        <v>5.5</v>
      </c>
      <c r="H6" s="230">
        <v>4.63</v>
      </c>
    </row>
    <row r="7" spans="1:8" x14ac:dyDescent="0.3">
      <c r="A7" s="233"/>
      <c r="B7" s="230">
        <v>5</v>
      </c>
      <c r="C7" s="230">
        <v>0.75</v>
      </c>
      <c r="D7" s="230">
        <v>0.33</v>
      </c>
      <c r="E7" s="230">
        <v>0.71</v>
      </c>
      <c r="F7" s="230">
        <v>3.69</v>
      </c>
      <c r="G7" s="230">
        <v>4</v>
      </c>
      <c r="H7" s="230">
        <v>7.62</v>
      </c>
    </row>
    <row r="8" spans="1:8" x14ac:dyDescent="0.3">
      <c r="A8" s="233"/>
      <c r="B8" s="230">
        <v>6</v>
      </c>
      <c r="C8" s="230">
        <v>0.89</v>
      </c>
      <c r="D8" s="230">
        <v>0.5</v>
      </c>
      <c r="E8" s="230">
        <v>-0.97</v>
      </c>
      <c r="F8" s="230">
        <v>4.28</v>
      </c>
      <c r="G8" s="230">
        <v>5.5</v>
      </c>
      <c r="H8" s="230">
        <v>1.43</v>
      </c>
    </row>
    <row r="9" spans="1:8" x14ac:dyDescent="0.3">
      <c r="A9" s="233"/>
      <c r="B9" s="230">
        <v>7</v>
      </c>
      <c r="C9" s="230">
        <v>0.67</v>
      </c>
      <c r="D9" s="230">
        <v>0.33</v>
      </c>
      <c r="E9" s="230">
        <v>0.23</v>
      </c>
      <c r="F9" s="230">
        <v>3.35</v>
      </c>
      <c r="G9" s="230">
        <v>4</v>
      </c>
      <c r="H9" s="230">
        <v>5.86</v>
      </c>
    </row>
    <row r="10" spans="1:8" x14ac:dyDescent="0.3">
      <c r="A10" s="233"/>
      <c r="B10" s="230">
        <v>8</v>
      </c>
      <c r="C10" s="230">
        <v>0.93</v>
      </c>
      <c r="D10" s="230">
        <v>0.33</v>
      </c>
      <c r="E10" s="230">
        <v>1.04</v>
      </c>
      <c r="F10" s="230">
        <v>4.4800000000000004</v>
      </c>
      <c r="G10" s="230">
        <v>4</v>
      </c>
      <c r="H10" s="230">
        <v>8.83</v>
      </c>
    </row>
    <row r="11" spans="1:8" x14ac:dyDescent="0.3">
      <c r="A11" s="233"/>
      <c r="B11" s="230">
        <v>9</v>
      </c>
      <c r="C11" s="230">
        <v>0.5</v>
      </c>
      <c r="D11" s="230">
        <v>0.33</v>
      </c>
      <c r="E11" s="230">
        <v>-0.32</v>
      </c>
      <c r="F11" s="230">
        <v>2.6</v>
      </c>
      <c r="G11" s="230">
        <v>4</v>
      </c>
      <c r="H11" s="230">
        <v>3.84</v>
      </c>
    </row>
    <row r="12" spans="1:8" x14ac:dyDescent="0.3">
      <c r="A12" s="233"/>
      <c r="B12" s="230">
        <v>10</v>
      </c>
      <c r="C12" s="230">
        <v>0.46</v>
      </c>
      <c r="D12" s="230">
        <v>0.5</v>
      </c>
      <c r="E12" s="230">
        <v>-0.56000000000000005</v>
      </c>
      <c r="F12" s="230">
        <v>2.39</v>
      </c>
      <c r="G12" s="230">
        <v>5.5</v>
      </c>
      <c r="H12" s="230">
        <v>2.96</v>
      </c>
    </row>
    <row r="13" spans="1:8" x14ac:dyDescent="0.3">
      <c r="A13" s="233"/>
      <c r="B13" s="230">
        <v>11</v>
      </c>
      <c r="C13" s="230">
        <v>0.73</v>
      </c>
      <c r="D13" s="230">
        <v>0.33</v>
      </c>
      <c r="E13" s="230">
        <v>0.51</v>
      </c>
      <c r="F13" s="230">
        <v>3.58</v>
      </c>
      <c r="G13" s="230">
        <v>4</v>
      </c>
      <c r="H13" s="230">
        <v>6.88</v>
      </c>
    </row>
    <row r="14" spans="1:8" x14ac:dyDescent="0.3">
      <c r="A14" s="233"/>
      <c r="B14" s="230">
        <v>12</v>
      </c>
      <c r="C14" s="230">
        <v>0.8</v>
      </c>
      <c r="D14" s="230">
        <v>0.33</v>
      </c>
      <c r="E14" s="230">
        <v>-0.86</v>
      </c>
      <c r="F14" s="230">
        <v>3.88</v>
      </c>
      <c r="G14" s="230">
        <v>4</v>
      </c>
      <c r="H14" s="230">
        <v>1.86</v>
      </c>
    </row>
    <row r="15" spans="1:8" x14ac:dyDescent="0.3">
      <c r="A15" s="233"/>
      <c r="B15" s="230">
        <v>13</v>
      </c>
      <c r="C15" s="230">
        <v>1.32</v>
      </c>
      <c r="D15" s="230">
        <v>0.67</v>
      </c>
      <c r="E15" s="230">
        <v>0.69</v>
      </c>
      <c r="F15" s="230">
        <v>6.19</v>
      </c>
      <c r="G15" s="230">
        <v>7</v>
      </c>
      <c r="H15" s="230">
        <v>7.55</v>
      </c>
    </row>
    <row r="16" spans="1:8" x14ac:dyDescent="0.3">
      <c r="A16" s="233"/>
      <c r="B16" s="230">
        <v>14</v>
      </c>
      <c r="C16" s="230">
        <v>0.8</v>
      </c>
      <c r="D16" s="230">
        <v>0.67</v>
      </c>
      <c r="E16" s="230">
        <v>-0.02</v>
      </c>
      <c r="F16" s="230">
        <v>3.91</v>
      </c>
      <c r="G16" s="230">
        <v>7</v>
      </c>
      <c r="H16" s="230">
        <v>4.9400000000000004</v>
      </c>
    </row>
    <row r="17" spans="1:8" x14ac:dyDescent="0.3">
      <c r="A17" s="233"/>
      <c r="B17" s="230">
        <v>15</v>
      </c>
      <c r="C17" s="230">
        <v>0.4</v>
      </c>
      <c r="D17" s="230">
        <v>0.33</v>
      </c>
      <c r="E17" s="230">
        <v>-0.4</v>
      </c>
      <c r="F17" s="230">
        <v>2.14</v>
      </c>
      <c r="G17" s="230">
        <v>4</v>
      </c>
      <c r="H17" s="230">
        <v>3.54</v>
      </c>
    </row>
    <row r="18" spans="1:8" x14ac:dyDescent="0.3">
      <c r="A18" s="233"/>
      <c r="B18" s="230">
        <v>16</v>
      </c>
      <c r="C18" s="230">
        <v>0.52</v>
      </c>
      <c r="D18" s="230">
        <v>0.33</v>
      </c>
      <c r="E18" s="230">
        <v>0.16</v>
      </c>
      <c r="F18" s="230">
        <v>2.68</v>
      </c>
      <c r="G18" s="230">
        <v>4</v>
      </c>
      <c r="H18" s="230">
        <v>5.6</v>
      </c>
    </row>
    <row r="19" spans="1:8" x14ac:dyDescent="0.3">
      <c r="A19" s="233"/>
      <c r="B19" s="230">
        <v>17</v>
      </c>
      <c r="C19" s="230">
        <v>0.6</v>
      </c>
      <c r="D19" s="230">
        <v>0.33</v>
      </c>
      <c r="E19" s="230">
        <v>0.52</v>
      </c>
      <c r="F19" s="230">
        <v>3.01</v>
      </c>
      <c r="G19" s="230">
        <v>4</v>
      </c>
      <c r="H19" s="230">
        <v>6.91</v>
      </c>
    </row>
    <row r="20" spans="1:8" x14ac:dyDescent="0.3">
      <c r="A20" s="233"/>
      <c r="B20" s="230">
        <v>18</v>
      </c>
      <c r="C20" s="230">
        <v>0.74</v>
      </c>
      <c r="D20" s="230">
        <v>0.67</v>
      </c>
      <c r="E20" s="230">
        <v>-0.24</v>
      </c>
      <c r="F20" s="230">
        <v>3.65</v>
      </c>
      <c r="G20" s="230">
        <v>7</v>
      </c>
      <c r="H20" s="230">
        <v>4.0999999999999996</v>
      </c>
    </row>
    <row r="21" spans="1:8" x14ac:dyDescent="0.3">
      <c r="A21" s="233"/>
      <c r="B21" s="230">
        <v>19</v>
      </c>
      <c r="C21" s="230">
        <v>0.7</v>
      </c>
      <c r="D21" s="230">
        <v>0.67</v>
      </c>
      <c r="E21" s="230">
        <v>0.84</v>
      </c>
      <c r="F21" s="230">
        <v>3.44</v>
      </c>
      <c r="G21" s="230">
        <v>7</v>
      </c>
      <c r="H21" s="230">
        <v>8.07</v>
      </c>
    </row>
    <row r="22" spans="1:8" x14ac:dyDescent="0.3">
      <c r="A22" s="233"/>
      <c r="B22" s="230">
        <v>20</v>
      </c>
      <c r="C22" s="230">
        <v>0.41</v>
      </c>
      <c r="D22" s="230">
        <v>0.33</v>
      </c>
      <c r="E22" s="230">
        <v>0.01</v>
      </c>
      <c r="F22" s="230">
        <v>2.21</v>
      </c>
      <c r="G22" s="230">
        <v>4</v>
      </c>
      <c r="H22" s="230">
        <v>5.04</v>
      </c>
    </row>
    <row r="23" spans="1:8" x14ac:dyDescent="0.3">
      <c r="A23" s="233"/>
      <c r="B23" s="230">
        <v>21</v>
      </c>
      <c r="C23" s="230">
        <v>0.79</v>
      </c>
      <c r="D23" s="230">
        <v>0.67</v>
      </c>
      <c r="E23" s="230">
        <v>0.76</v>
      </c>
      <c r="F23" s="230">
        <v>3.86</v>
      </c>
      <c r="G23" s="230">
        <v>7</v>
      </c>
      <c r="H23" s="230">
        <v>7.81</v>
      </c>
    </row>
    <row r="24" spans="1:8" x14ac:dyDescent="0.3">
      <c r="A24" s="233"/>
      <c r="B24" s="230">
        <v>22</v>
      </c>
      <c r="C24" s="230">
        <v>0.33</v>
      </c>
      <c r="D24" s="230">
        <v>0.5</v>
      </c>
      <c r="E24" s="230">
        <v>-0.27</v>
      </c>
      <c r="F24" s="230">
        <v>1.81</v>
      </c>
      <c r="G24" s="230">
        <v>5.5</v>
      </c>
      <c r="H24" s="230">
        <v>4.01</v>
      </c>
    </row>
    <row r="25" spans="1:8" x14ac:dyDescent="0.3">
      <c r="A25" s="233"/>
      <c r="B25" s="230">
        <v>23</v>
      </c>
      <c r="C25" s="230">
        <v>0.91</v>
      </c>
      <c r="D25" s="230">
        <v>0.5</v>
      </c>
      <c r="E25" s="230">
        <v>-0.22</v>
      </c>
      <c r="F25" s="230">
        <v>4.38</v>
      </c>
      <c r="G25" s="230">
        <v>5.5</v>
      </c>
      <c r="H25" s="230">
        <v>4.1900000000000004</v>
      </c>
    </row>
    <row r="26" spans="1:8" x14ac:dyDescent="0.3">
      <c r="A26" s="233"/>
      <c r="B26" s="230">
        <v>24</v>
      </c>
      <c r="C26" s="230">
        <v>0.44</v>
      </c>
      <c r="D26" s="230">
        <v>0.67</v>
      </c>
      <c r="E26" s="230">
        <v>0.44</v>
      </c>
      <c r="F26" s="230">
        <v>2.31</v>
      </c>
      <c r="G26" s="230">
        <v>7</v>
      </c>
      <c r="H26" s="230">
        <v>6.62</v>
      </c>
    </row>
    <row r="27" spans="1:8" x14ac:dyDescent="0.3">
      <c r="A27" s="233"/>
      <c r="B27" s="230">
        <v>25</v>
      </c>
      <c r="C27" s="230">
        <v>0.64</v>
      </c>
      <c r="D27" s="230">
        <v>0.33</v>
      </c>
      <c r="E27" s="230">
        <v>-0.28999999999999998</v>
      </c>
      <c r="F27" s="230">
        <v>3.21</v>
      </c>
      <c r="G27" s="230">
        <v>4</v>
      </c>
      <c r="H27" s="230">
        <v>3.95</v>
      </c>
    </row>
    <row r="28" spans="1:8" x14ac:dyDescent="0.3">
      <c r="A28" s="233"/>
      <c r="B28" s="230">
        <v>26</v>
      </c>
      <c r="C28" s="230">
        <v>0.91</v>
      </c>
      <c r="D28" s="230">
        <v>0.33</v>
      </c>
      <c r="E28" s="230">
        <v>-0.46</v>
      </c>
      <c r="F28" s="230">
        <v>4.3600000000000003</v>
      </c>
      <c r="G28" s="230">
        <v>4</v>
      </c>
      <c r="H28" s="230">
        <v>3.33</v>
      </c>
    </row>
    <row r="29" spans="1:8" x14ac:dyDescent="0.3">
      <c r="A29" s="233"/>
      <c r="B29" s="230">
        <v>27</v>
      </c>
      <c r="C29" s="230">
        <v>0.66</v>
      </c>
      <c r="D29" s="230">
        <v>0.5</v>
      </c>
      <c r="E29" s="230">
        <v>-0.69</v>
      </c>
      <c r="F29" s="230">
        <v>3.3</v>
      </c>
      <c r="G29" s="230">
        <v>5.5</v>
      </c>
      <c r="H29" s="230">
        <v>2.46</v>
      </c>
    </row>
    <row r="30" spans="1:8" x14ac:dyDescent="0.3">
      <c r="A30" s="233"/>
      <c r="B30" s="230">
        <v>28</v>
      </c>
      <c r="C30" s="230">
        <v>0.53</v>
      </c>
      <c r="D30" s="230">
        <v>0.33</v>
      </c>
      <c r="E30" s="230">
        <v>-0.4</v>
      </c>
      <c r="F30" s="230">
        <v>2.73</v>
      </c>
      <c r="G30" s="230">
        <v>4</v>
      </c>
      <c r="H30" s="230">
        <v>3.55</v>
      </c>
    </row>
    <row r="31" spans="1:8" x14ac:dyDescent="0.3">
      <c r="A31" s="233"/>
      <c r="B31" s="230">
        <v>29</v>
      </c>
      <c r="C31" s="230">
        <v>0.78</v>
      </c>
      <c r="D31" s="230">
        <v>0.5</v>
      </c>
      <c r="E31" s="230">
        <v>0.49</v>
      </c>
      <c r="F31" s="230">
        <v>3.79</v>
      </c>
      <c r="G31" s="230">
        <v>5.5</v>
      </c>
      <c r="H31" s="230">
        <v>6.82</v>
      </c>
    </row>
    <row r="32" spans="1:8" x14ac:dyDescent="0.3">
      <c r="A32" s="233"/>
      <c r="B32" s="230">
        <v>30</v>
      </c>
      <c r="C32" s="230">
        <v>0.68</v>
      </c>
      <c r="D32" s="230">
        <v>0.5</v>
      </c>
      <c r="E32" s="230">
        <v>-0.71</v>
      </c>
      <c r="F32" s="230">
        <v>3.37</v>
      </c>
      <c r="G32" s="230">
        <v>5.5</v>
      </c>
      <c r="H32" s="230">
        <v>2.39</v>
      </c>
    </row>
    <row r="33" spans="1:8" x14ac:dyDescent="0.3">
      <c r="A33" s="233"/>
      <c r="B33" s="230">
        <v>31</v>
      </c>
      <c r="C33" s="230">
        <v>0.67</v>
      </c>
      <c r="D33" s="230">
        <v>0.33</v>
      </c>
      <c r="E33" s="230">
        <v>0.18</v>
      </c>
      <c r="F33" s="230">
        <v>3.33</v>
      </c>
      <c r="G33" s="230">
        <v>4</v>
      </c>
      <c r="H33" s="230">
        <v>5.65</v>
      </c>
    </row>
    <row r="34" spans="1:8" x14ac:dyDescent="0.3">
      <c r="A34" s="233"/>
      <c r="B34" s="230">
        <v>32</v>
      </c>
      <c r="C34" s="230">
        <v>0.73</v>
      </c>
      <c r="D34" s="230">
        <v>0.33</v>
      </c>
      <c r="E34" s="230">
        <v>-0.35</v>
      </c>
      <c r="F34" s="230">
        <v>3.58</v>
      </c>
      <c r="G34" s="230">
        <v>4</v>
      </c>
      <c r="H34" s="230">
        <v>3.72</v>
      </c>
    </row>
    <row r="35" spans="1:8" x14ac:dyDescent="0.3">
      <c r="A35" s="233"/>
      <c r="B35" s="230">
        <v>33</v>
      </c>
      <c r="C35" s="230">
        <v>0.92</v>
      </c>
      <c r="D35" s="230">
        <v>0.67</v>
      </c>
      <c r="E35" s="230">
        <v>-0.32</v>
      </c>
      <c r="F35" s="230">
        <v>4.42</v>
      </c>
      <c r="G35" s="230">
        <v>7</v>
      </c>
      <c r="H35" s="230">
        <v>3.84</v>
      </c>
    </row>
    <row r="36" spans="1:8" x14ac:dyDescent="0.3">
      <c r="A36" s="233"/>
      <c r="B36" s="230">
        <v>34</v>
      </c>
      <c r="C36" s="230">
        <v>0.82</v>
      </c>
      <c r="D36" s="230">
        <v>0.5</v>
      </c>
      <c r="E36" s="230">
        <v>-0.74</v>
      </c>
      <c r="F36" s="230">
        <v>4</v>
      </c>
      <c r="G36" s="230">
        <v>5.5</v>
      </c>
      <c r="H36" s="230">
        <v>2.2799999999999998</v>
      </c>
    </row>
    <row r="37" spans="1:8" x14ac:dyDescent="0.3">
      <c r="A37" s="233"/>
      <c r="B37" s="230">
        <v>35</v>
      </c>
      <c r="C37" s="230">
        <v>0.66</v>
      </c>
      <c r="D37" s="230">
        <v>0.33</v>
      </c>
      <c r="E37" s="230">
        <v>0.43</v>
      </c>
      <c r="F37" s="230">
        <v>3.3</v>
      </c>
      <c r="G37" s="230">
        <v>4</v>
      </c>
      <c r="H37" s="230">
        <v>6.59</v>
      </c>
    </row>
    <row r="38" spans="1:8" x14ac:dyDescent="0.3">
      <c r="A38" s="233"/>
      <c r="B38" s="230">
        <v>36</v>
      </c>
      <c r="C38" s="230">
        <v>0.47</v>
      </c>
      <c r="D38" s="230">
        <v>0.5</v>
      </c>
      <c r="E38" s="230">
        <v>0.17</v>
      </c>
      <c r="F38" s="230">
        <v>2.44</v>
      </c>
      <c r="G38" s="230">
        <v>5.5</v>
      </c>
      <c r="H38" s="230">
        <v>5.61</v>
      </c>
    </row>
    <row r="39" spans="1:8" x14ac:dyDescent="0.3">
      <c r="A39" s="233"/>
      <c r="B39" s="230">
        <v>37</v>
      </c>
      <c r="C39" s="230">
        <v>1.1599999999999999</v>
      </c>
      <c r="D39" s="230">
        <v>0.67</v>
      </c>
      <c r="E39" s="230">
        <v>1.32</v>
      </c>
      <c r="F39" s="230">
        <v>5.49</v>
      </c>
      <c r="G39" s="230">
        <v>7</v>
      </c>
      <c r="H39" s="230">
        <v>9.84</v>
      </c>
    </row>
    <row r="40" spans="1:8" x14ac:dyDescent="0.3">
      <c r="A40" s="233"/>
      <c r="B40" s="230">
        <v>38</v>
      </c>
      <c r="C40" s="230">
        <v>0.85</v>
      </c>
      <c r="D40" s="230">
        <v>0.33</v>
      </c>
      <c r="E40" s="230">
        <v>0.55000000000000004</v>
      </c>
      <c r="F40" s="230">
        <v>4.0999999999999996</v>
      </c>
      <c r="G40" s="230">
        <v>4</v>
      </c>
      <c r="H40" s="230">
        <v>7.03</v>
      </c>
    </row>
    <row r="41" spans="1:8" x14ac:dyDescent="0.3">
      <c r="A41" s="233"/>
      <c r="B41" s="230">
        <v>39</v>
      </c>
      <c r="C41" s="230">
        <v>0.92</v>
      </c>
      <c r="D41" s="230">
        <v>0.67</v>
      </c>
      <c r="E41" s="230">
        <v>-0.51</v>
      </c>
      <c r="F41" s="230">
        <v>4.42</v>
      </c>
      <c r="G41" s="230">
        <v>7</v>
      </c>
      <c r="H41" s="230">
        <v>3.13</v>
      </c>
    </row>
    <row r="42" spans="1:8" x14ac:dyDescent="0.3">
      <c r="A42" s="233"/>
      <c r="B42" s="230">
        <v>40</v>
      </c>
      <c r="C42" s="230">
        <v>0.85</v>
      </c>
      <c r="D42" s="230">
        <v>0.67</v>
      </c>
      <c r="E42" s="230">
        <v>-0.43</v>
      </c>
      <c r="F42" s="230">
        <v>4.13</v>
      </c>
      <c r="G42" s="230">
        <v>7</v>
      </c>
      <c r="H42" s="230">
        <v>3.42</v>
      </c>
    </row>
    <row r="43" spans="1:8" x14ac:dyDescent="0.3">
      <c r="A43" s="233"/>
      <c r="B43" s="230">
        <v>41</v>
      </c>
      <c r="C43" s="230">
        <v>0.42</v>
      </c>
      <c r="D43" s="230">
        <v>0.5</v>
      </c>
      <c r="E43" s="230">
        <v>0.28000000000000003</v>
      </c>
      <c r="F43" s="230">
        <v>2.23</v>
      </c>
      <c r="G43" s="230">
        <v>5.5</v>
      </c>
      <c r="H43" s="230">
        <v>6.02</v>
      </c>
    </row>
    <row r="44" spans="1:8" x14ac:dyDescent="0.3">
      <c r="A44" s="233"/>
      <c r="B44" s="230">
        <v>42</v>
      </c>
      <c r="C44" s="230">
        <v>2.19</v>
      </c>
      <c r="D44" s="230">
        <v>0.83</v>
      </c>
      <c r="E44" s="230">
        <v>0.96</v>
      </c>
      <c r="F44" s="230">
        <v>9.99</v>
      </c>
      <c r="G44" s="230">
        <v>8.5</v>
      </c>
      <c r="H44" s="230">
        <v>8.5299999999999994</v>
      </c>
    </row>
    <row r="45" spans="1:8" x14ac:dyDescent="0.3">
      <c r="A45" s="233"/>
      <c r="B45" s="230">
        <v>43</v>
      </c>
      <c r="C45" s="230">
        <v>0.94</v>
      </c>
      <c r="D45" s="230">
        <v>0.33</v>
      </c>
      <c r="E45" s="230">
        <v>-0.72</v>
      </c>
      <c r="F45" s="230">
        <v>4.5199999999999996</v>
      </c>
      <c r="G45" s="230">
        <v>4</v>
      </c>
      <c r="H45" s="230">
        <v>2.34</v>
      </c>
    </row>
    <row r="46" spans="1:8" x14ac:dyDescent="0.3">
      <c r="A46" s="233"/>
      <c r="B46" s="230">
        <v>44</v>
      </c>
      <c r="C46" s="230">
        <v>0.59</v>
      </c>
      <c r="D46" s="230">
        <v>0.33</v>
      </c>
      <c r="E46" s="230">
        <v>-0.45</v>
      </c>
      <c r="F46" s="230">
        <v>2.96</v>
      </c>
      <c r="G46" s="230">
        <v>4</v>
      </c>
      <c r="H46" s="230">
        <v>3.35</v>
      </c>
    </row>
    <row r="47" spans="1:8" x14ac:dyDescent="0.3">
      <c r="A47" s="233"/>
      <c r="B47" s="230">
        <v>45</v>
      </c>
      <c r="C47" s="230">
        <v>0.61</v>
      </c>
      <c r="D47" s="230">
        <v>0.33</v>
      </c>
      <c r="E47" s="230">
        <v>0.45</v>
      </c>
      <c r="F47" s="230">
        <v>3.04</v>
      </c>
      <c r="G47" s="230">
        <v>4</v>
      </c>
      <c r="H47" s="230">
        <v>6.66</v>
      </c>
    </row>
    <row r="48" spans="1:8" x14ac:dyDescent="0.3">
      <c r="A48" s="233"/>
      <c r="B48" s="230">
        <v>46</v>
      </c>
      <c r="C48" s="230">
        <v>0.7</v>
      </c>
      <c r="D48" s="230">
        <v>0.33</v>
      </c>
      <c r="E48" s="230">
        <v>-0.83</v>
      </c>
      <c r="F48" s="230">
        <v>3.45</v>
      </c>
      <c r="G48" s="230">
        <v>4</v>
      </c>
      <c r="H48" s="230">
        <v>1.94</v>
      </c>
    </row>
    <row r="49" spans="1:8" x14ac:dyDescent="0.3">
      <c r="A49" s="233"/>
      <c r="B49" s="230">
        <v>47</v>
      </c>
      <c r="C49" s="230">
        <v>1.3</v>
      </c>
      <c r="D49" s="230">
        <v>0.33</v>
      </c>
      <c r="E49" s="230">
        <v>-0.11</v>
      </c>
      <c r="F49" s="230">
        <v>6.09</v>
      </c>
      <c r="G49" s="230">
        <v>4</v>
      </c>
      <c r="H49" s="230">
        <v>4.5999999999999996</v>
      </c>
    </row>
    <row r="50" spans="1:8" x14ac:dyDescent="0.3">
      <c r="A50" s="233"/>
      <c r="B50" s="230">
        <v>48</v>
      </c>
      <c r="C50" s="230">
        <v>1.3</v>
      </c>
      <c r="D50" s="230">
        <v>0.33</v>
      </c>
      <c r="E50" s="230">
        <v>0.23</v>
      </c>
      <c r="F50" s="230">
        <v>6.1</v>
      </c>
      <c r="G50" s="230">
        <v>4</v>
      </c>
      <c r="H50" s="230">
        <v>5.86</v>
      </c>
    </row>
    <row r="51" spans="1:8" x14ac:dyDescent="0.3">
      <c r="A51" s="233"/>
      <c r="B51" s="230">
        <v>49</v>
      </c>
      <c r="C51" s="230">
        <v>0.91</v>
      </c>
      <c r="D51" s="230">
        <v>0.33</v>
      </c>
      <c r="E51" s="230">
        <v>-0.8</v>
      </c>
      <c r="F51" s="230">
        <v>4.37</v>
      </c>
      <c r="G51" s="230">
        <v>4</v>
      </c>
      <c r="H51" s="230">
        <v>2.0499999999999998</v>
      </c>
    </row>
    <row r="52" spans="1:8" x14ac:dyDescent="0.3">
      <c r="A52" s="233"/>
      <c r="B52" s="230">
        <v>50</v>
      </c>
      <c r="C52" s="230">
        <v>0.51</v>
      </c>
      <c r="D52" s="230">
        <v>0.33</v>
      </c>
      <c r="E52" s="230">
        <v>-0.28000000000000003</v>
      </c>
      <c r="F52" s="230">
        <v>2.65</v>
      </c>
      <c r="G52" s="230">
        <v>4</v>
      </c>
      <c r="H52" s="230">
        <v>3.98</v>
      </c>
    </row>
    <row r="53" spans="1:8" x14ac:dyDescent="0.3">
      <c r="A53" s="233"/>
      <c r="B53" s="230">
        <v>51</v>
      </c>
      <c r="C53" s="230">
        <v>0.92</v>
      </c>
      <c r="D53" s="230">
        <v>0.33</v>
      </c>
      <c r="E53" s="230">
        <v>-0.9</v>
      </c>
      <c r="F53" s="230">
        <v>4.4400000000000004</v>
      </c>
      <c r="G53" s="230">
        <v>4</v>
      </c>
      <c r="H53" s="230">
        <v>1.71</v>
      </c>
    </row>
    <row r="54" spans="1:8" x14ac:dyDescent="0.3">
      <c r="A54" s="233"/>
      <c r="B54" s="230">
        <v>52</v>
      </c>
      <c r="C54" s="230">
        <v>0.98</v>
      </c>
      <c r="D54" s="230">
        <v>0.33</v>
      </c>
      <c r="E54" s="230">
        <v>-1.0900000000000001</v>
      </c>
      <c r="F54" s="230">
        <v>4.7</v>
      </c>
      <c r="G54" s="230">
        <v>4</v>
      </c>
      <c r="H54" s="230">
        <v>1</v>
      </c>
    </row>
    <row r="55" spans="1:8" x14ac:dyDescent="0.3">
      <c r="A55" s="233"/>
      <c r="B55" s="230">
        <v>53</v>
      </c>
      <c r="C55" s="230">
        <v>0.14000000000000001</v>
      </c>
      <c r="D55" s="230">
        <v>0.17</v>
      </c>
      <c r="E55" s="230">
        <v>-0.02</v>
      </c>
      <c r="F55" s="230">
        <v>1.01</v>
      </c>
      <c r="G55" s="230">
        <v>2.5</v>
      </c>
      <c r="H55" s="230">
        <v>4.92</v>
      </c>
    </row>
    <row r="56" spans="1:8" x14ac:dyDescent="0.3">
      <c r="A56" s="233"/>
      <c r="B56" s="230">
        <v>54</v>
      </c>
      <c r="C56" s="230">
        <v>1.07</v>
      </c>
      <c r="D56" s="230">
        <v>0.17</v>
      </c>
      <c r="E56" s="230">
        <v>-0.59</v>
      </c>
      <c r="F56" s="230">
        <v>5.07</v>
      </c>
      <c r="G56" s="230">
        <v>2.5</v>
      </c>
      <c r="H56" s="230">
        <v>2.84</v>
      </c>
    </row>
    <row r="57" spans="1:8" x14ac:dyDescent="0.3">
      <c r="A57" s="233"/>
      <c r="B57" s="230">
        <v>55</v>
      </c>
      <c r="C57" s="230">
        <v>0.56000000000000005</v>
      </c>
      <c r="D57" s="230">
        <v>0.17</v>
      </c>
      <c r="E57" s="230">
        <v>-0.2</v>
      </c>
      <c r="F57" s="230">
        <v>2.83</v>
      </c>
      <c r="G57" s="230">
        <v>2.5</v>
      </c>
      <c r="H57" s="230">
        <v>4.2699999999999996</v>
      </c>
    </row>
    <row r="58" spans="1:8" x14ac:dyDescent="0.3">
      <c r="A58" s="233"/>
      <c r="B58" s="230">
        <v>56</v>
      </c>
      <c r="C58" s="230">
        <v>0.86</v>
      </c>
      <c r="D58" s="230">
        <v>0.33</v>
      </c>
      <c r="E58" s="230">
        <v>-0.85</v>
      </c>
      <c r="F58" s="230">
        <v>4.18</v>
      </c>
      <c r="G58" s="230">
        <v>4</v>
      </c>
      <c r="H58" s="230">
        <v>1.87</v>
      </c>
    </row>
    <row r="59" spans="1:8" x14ac:dyDescent="0.3">
      <c r="A59" s="233"/>
      <c r="B59" s="230">
        <v>57</v>
      </c>
      <c r="C59" s="230">
        <v>0.74</v>
      </c>
      <c r="D59" s="230">
        <v>0.33</v>
      </c>
      <c r="E59" s="230">
        <v>0.66</v>
      </c>
      <c r="F59" s="230">
        <v>3.65</v>
      </c>
      <c r="G59" s="230">
        <v>4</v>
      </c>
      <c r="H59" s="230">
        <v>7.44</v>
      </c>
    </row>
    <row r="60" spans="1:8" x14ac:dyDescent="0.3">
      <c r="A60" s="233"/>
      <c r="B60" s="230">
        <v>58</v>
      </c>
      <c r="C60" s="230">
        <v>0.64</v>
      </c>
      <c r="D60" s="230">
        <v>0.67</v>
      </c>
      <c r="E60" s="230">
        <v>0.78</v>
      </c>
      <c r="F60" s="230">
        <v>3.19</v>
      </c>
      <c r="G60" s="230">
        <v>7</v>
      </c>
      <c r="H60" s="230">
        <v>7.88</v>
      </c>
    </row>
    <row r="61" spans="1:8" x14ac:dyDescent="0.3">
      <c r="A61" s="233"/>
      <c r="B61" s="230">
        <v>59</v>
      </c>
      <c r="C61" s="230">
        <v>1</v>
      </c>
      <c r="D61" s="230">
        <v>0.5</v>
      </c>
      <c r="E61" s="230">
        <v>1.03</v>
      </c>
      <c r="F61" s="230">
        <v>4.79</v>
      </c>
      <c r="G61" s="230">
        <v>5.5</v>
      </c>
      <c r="H61" s="230">
        <v>8.77</v>
      </c>
    </row>
    <row r="62" spans="1:8" x14ac:dyDescent="0.3">
      <c r="A62" s="233"/>
      <c r="B62" s="230">
        <v>60</v>
      </c>
      <c r="C62" s="230">
        <v>0.46</v>
      </c>
      <c r="D62" s="230">
        <v>0.67</v>
      </c>
      <c r="E62" s="230">
        <v>0.56999999999999995</v>
      </c>
      <c r="F62" s="230">
        <v>2.4</v>
      </c>
      <c r="G62" s="230">
        <v>7</v>
      </c>
      <c r="H62" s="230">
        <v>7.08</v>
      </c>
    </row>
    <row r="63" spans="1:8" x14ac:dyDescent="0.3">
      <c r="A63" s="233"/>
      <c r="B63" s="230">
        <v>61</v>
      </c>
      <c r="C63" s="230">
        <v>0.87</v>
      </c>
      <c r="D63" s="230">
        <v>0.5</v>
      </c>
      <c r="E63" s="230">
        <v>0.72</v>
      </c>
      <c r="F63" s="230">
        <v>4.21</v>
      </c>
      <c r="G63" s="230">
        <v>5.5</v>
      </c>
      <c r="H63" s="230">
        <v>7.63</v>
      </c>
    </row>
    <row r="64" spans="1:8" x14ac:dyDescent="0.3">
      <c r="A64" s="233"/>
      <c r="B64" s="230">
        <v>62</v>
      </c>
      <c r="C64" s="230">
        <v>0.6</v>
      </c>
      <c r="D64" s="230">
        <v>0.33</v>
      </c>
      <c r="E64" s="230">
        <v>-0.57999999999999996</v>
      </c>
      <c r="F64" s="230">
        <v>3.01</v>
      </c>
      <c r="G64" s="230">
        <v>4</v>
      </c>
      <c r="H64" s="230">
        <v>2.86</v>
      </c>
    </row>
    <row r="65" spans="1:8" x14ac:dyDescent="0.3">
      <c r="A65" s="233"/>
      <c r="B65" s="230">
        <v>63</v>
      </c>
      <c r="C65" s="230">
        <v>1.85</v>
      </c>
      <c r="D65" s="230">
        <v>0.67</v>
      </c>
      <c r="E65" s="230">
        <v>1.36</v>
      </c>
      <c r="F65" s="230">
        <v>8.52</v>
      </c>
      <c r="G65" s="230">
        <v>7</v>
      </c>
      <c r="H65" s="230">
        <v>9.99</v>
      </c>
    </row>
    <row r="66" spans="1:8" ht="15" thickBot="1" x14ac:dyDescent="0.35">
      <c r="A66" s="234"/>
      <c r="B66" s="230">
        <v>64</v>
      </c>
      <c r="C66" s="205">
        <v>0.85</v>
      </c>
      <c r="D66" s="205">
        <v>0.33</v>
      </c>
      <c r="E66" s="205">
        <v>-0.8</v>
      </c>
      <c r="F66" s="205">
        <v>4.0999999999999996</v>
      </c>
      <c r="G66" s="205">
        <v>4</v>
      </c>
      <c r="H66" s="205">
        <v>2.0699999999999998</v>
      </c>
    </row>
  </sheetData>
  <mergeCells count="1">
    <mergeCell ref="C1:H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6298D-4C0A-4B90-AE8B-69653126D94D}">
  <dimension ref="A1:D22"/>
  <sheetViews>
    <sheetView workbookViewId="0">
      <selection activeCell="B5" sqref="A1:D22"/>
    </sheetView>
  </sheetViews>
  <sheetFormatPr defaultRowHeight="14.4" x14ac:dyDescent="0.3"/>
  <cols>
    <col min="1" max="1" width="34.21875" bestFit="1" customWidth="1"/>
    <col min="2" max="2" width="4.88671875" bestFit="1" customWidth="1"/>
    <col min="3" max="3" width="60.6640625" customWidth="1"/>
    <col min="4" max="4" width="5.88671875" bestFit="1" customWidth="1"/>
  </cols>
  <sheetData>
    <row r="1" spans="1:4" x14ac:dyDescent="0.3">
      <c r="A1" s="3" t="s">
        <v>3141</v>
      </c>
      <c r="B1" s="166"/>
      <c r="C1" s="166"/>
      <c r="D1" s="166"/>
    </row>
    <row r="2" spans="1:4" x14ac:dyDescent="0.3">
      <c r="A2" s="298" t="s">
        <v>3029</v>
      </c>
      <c r="B2" s="298" t="s">
        <v>3020</v>
      </c>
      <c r="C2" s="298" t="s">
        <v>3142</v>
      </c>
      <c r="D2" s="298" t="s">
        <v>8</v>
      </c>
    </row>
    <row r="3" spans="1:4" ht="27.6" x14ac:dyDescent="0.3">
      <c r="A3" s="190" t="s">
        <v>19</v>
      </c>
      <c r="B3" s="190" t="s">
        <v>2962</v>
      </c>
      <c r="C3" s="190" t="s">
        <v>3080</v>
      </c>
      <c r="D3" s="195"/>
    </row>
    <row r="4" spans="1:4" ht="27.6" x14ac:dyDescent="0.3">
      <c r="A4" s="190" t="s">
        <v>19</v>
      </c>
      <c r="B4" s="190" t="s">
        <v>2964</v>
      </c>
      <c r="C4" s="190" t="s">
        <v>3081</v>
      </c>
      <c r="D4" s="195"/>
    </row>
    <row r="5" spans="1:4" ht="27.6" x14ac:dyDescent="0.3">
      <c r="A5" s="190" t="s">
        <v>19</v>
      </c>
      <c r="B5" s="190" t="s">
        <v>2212</v>
      </c>
      <c r="C5" s="190" t="s">
        <v>3082</v>
      </c>
      <c r="D5" s="195"/>
    </row>
    <row r="6" spans="1:4" ht="27.6" x14ac:dyDescent="0.3">
      <c r="A6" s="190" t="s">
        <v>19</v>
      </c>
      <c r="B6" s="190" t="s">
        <v>2956</v>
      </c>
      <c r="C6" s="190" t="s">
        <v>3083</v>
      </c>
      <c r="D6" s="195"/>
    </row>
    <row r="7" spans="1:4" ht="27.6" x14ac:dyDescent="0.3">
      <c r="A7" s="190" t="s">
        <v>19</v>
      </c>
      <c r="B7" s="190" t="s">
        <v>2957</v>
      </c>
      <c r="C7" s="190" t="s">
        <v>3085</v>
      </c>
      <c r="D7" s="195"/>
    </row>
    <row r="8" spans="1:4" ht="27.6" x14ac:dyDescent="0.3">
      <c r="A8" s="190" t="s">
        <v>20</v>
      </c>
      <c r="B8" s="190" t="s">
        <v>2958</v>
      </c>
      <c r="C8" s="190" t="s">
        <v>3087</v>
      </c>
      <c r="D8" s="195"/>
    </row>
    <row r="9" spans="1:4" ht="27.6" x14ac:dyDescent="0.3">
      <c r="A9" s="190" t="s">
        <v>20</v>
      </c>
      <c r="B9" s="190" t="s">
        <v>2959</v>
      </c>
      <c r="C9" s="190" t="s">
        <v>3089</v>
      </c>
      <c r="D9" s="195"/>
    </row>
    <row r="10" spans="1:4" ht="27.6" x14ac:dyDescent="0.3">
      <c r="A10" s="190" t="s">
        <v>20</v>
      </c>
      <c r="B10" s="190" t="s">
        <v>2960</v>
      </c>
      <c r="C10" s="190" t="s">
        <v>3090</v>
      </c>
      <c r="D10" s="195"/>
    </row>
    <row r="11" spans="1:4" x14ac:dyDescent="0.3">
      <c r="A11" s="190" t="s">
        <v>20</v>
      </c>
      <c r="B11" s="190" t="s">
        <v>2961</v>
      </c>
      <c r="C11" s="190" t="s">
        <v>3093</v>
      </c>
      <c r="D11" s="195"/>
    </row>
    <row r="12" spans="1:4" x14ac:dyDescent="0.3">
      <c r="A12" s="190" t="s">
        <v>20</v>
      </c>
      <c r="B12" s="190" t="s">
        <v>2963</v>
      </c>
      <c r="C12" s="190" t="s">
        <v>3094</v>
      </c>
      <c r="D12" s="195"/>
    </row>
    <row r="13" spans="1:4" ht="27.6" x14ac:dyDescent="0.3">
      <c r="A13" s="190" t="s">
        <v>21</v>
      </c>
      <c r="B13" s="190" t="s">
        <v>3055</v>
      </c>
      <c r="C13" s="190" t="s">
        <v>3095</v>
      </c>
      <c r="D13" s="195"/>
    </row>
    <row r="14" spans="1:4" ht="27.6" x14ac:dyDescent="0.3">
      <c r="A14" s="190" t="s">
        <v>22</v>
      </c>
      <c r="B14" s="190" t="s">
        <v>3058</v>
      </c>
      <c r="C14" s="190" t="s">
        <v>3097</v>
      </c>
      <c r="D14" s="195"/>
    </row>
    <row r="15" spans="1:4" x14ac:dyDescent="0.3">
      <c r="A15" s="190" t="s">
        <v>23</v>
      </c>
      <c r="B15" s="299" t="s">
        <v>3065</v>
      </c>
      <c r="C15" s="299" t="s">
        <v>3101</v>
      </c>
      <c r="D15" s="300"/>
    </row>
    <row r="16" spans="1:4" x14ac:dyDescent="0.3">
      <c r="A16" s="190" t="s">
        <v>24</v>
      </c>
      <c r="B16" s="299"/>
      <c r="C16" s="299"/>
      <c r="D16" s="300"/>
    </row>
    <row r="17" spans="1:4" x14ac:dyDescent="0.3">
      <c r="A17" s="190" t="s">
        <v>25</v>
      </c>
      <c r="B17" s="299" t="s">
        <v>3068</v>
      </c>
      <c r="C17" s="299" t="s">
        <v>3106</v>
      </c>
      <c r="D17" s="300"/>
    </row>
    <row r="18" spans="1:4" x14ac:dyDescent="0.3">
      <c r="A18" s="190" t="s">
        <v>26</v>
      </c>
      <c r="B18" s="299"/>
      <c r="C18" s="299"/>
      <c r="D18" s="300"/>
    </row>
    <row r="19" spans="1:4" x14ac:dyDescent="0.3">
      <c r="A19" s="190" t="s">
        <v>27</v>
      </c>
      <c r="B19" s="299" t="s">
        <v>3071</v>
      </c>
      <c r="C19" s="299" t="s">
        <v>3111</v>
      </c>
      <c r="D19" s="300"/>
    </row>
    <row r="20" spans="1:4" x14ac:dyDescent="0.3">
      <c r="A20" s="190" t="s">
        <v>28</v>
      </c>
      <c r="B20" s="299"/>
      <c r="C20" s="299"/>
      <c r="D20" s="300"/>
    </row>
    <row r="21" spans="1:4" x14ac:dyDescent="0.3">
      <c r="A21" s="190" t="s">
        <v>29</v>
      </c>
      <c r="B21" s="299" t="s">
        <v>3075</v>
      </c>
      <c r="C21" s="299" t="s">
        <v>3114</v>
      </c>
      <c r="D21" s="300"/>
    </row>
    <row r="22" spans="1:4" x14ac:dyDescent="0.3">
      <c r="A22" s="190" t="s">
        <v>30</v>
      </c>
      <c r="B22" s="299"/>
      <c r="C22" s="299"/>
      <c r="D22" s="300"/>
    </row>
  </sheetData>
  <mergeCells count="12">
    <mergeCell ref="B19:B20"/>
    <mergeCell ref="C19:C20"/>
    <mergeCell ref="D19:D20"/>
    <mergeCell ref="B21:B22"/>
    <mergeCell ref="C21:C22"/>
    <mergeCell ref="D21:D22"/>
    <mergeCell ref="B15:B16"/>
    <mergeCell ref="C15:C16"/>
    <mergeCell ref="D15:D16"/>
    <mergeCell ref="B17:B18"/>
    <mergeCell ref="C17:C18"/>
    <mergeCell ref="D17:D1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291EE-CDC8-4320-86B6-D53B2B8DF9EE}">
  <dimension ref="A1:D17"/>
  <sheetViews>
    <sheetView tabSelected="1" topLeftCell="A15" workbookViewId="0">
      <selection activeCell="P15" sqref="P15"/>
    </sheetView>
  </sheetViews>
  <sheetFormatPr defaultRowHeight="14.4" x14ac:dyDescent="0.3"/>
  <cols>
    <col min="1" max="1" width="3.77734375" bestFit="1" customWidth="1"/>
    <col min="2" max="2" width="4.6640625" bestFit="1" customWidth="1"/>
    <col min="3" max="3" width="14.5546875" customWidth="1"/>
    <col min="4" max="4" width="37.5546875" customWidth="1"/>
  </cols>
  <sheetData>
    <row r="1" spans="1:4" ht="28.8" x14ac:dyDescent="0.3">
      <c r="A1" s="159" t="s">
        <v>3029</v>
      </c>
      <c r="B1" s="159" t="s">
        <v>3020</v>
      </c>
      <c r="C1" s="159" t="s">
        <v>3143</v>
      </c>
      <c r="D1" s="159" t="s">
        <v>3144</v>
      </c>
    </row>
    <row r="2" spans="1:4" ht="172.8" x14ac:dyDescent="0.3">
      <c r="A2" s="301" t="s">
        <v>19</v>
      </c>
      <c r="B2" s="301" t="s">
        <v>2962</v>
      </c>
      <c r="C2" s="301" t="s">
        <v>3145</v>
      </c>
      <c r="D2" s="301" t="s">
        <v>3146</v>
      </c>
    </row>
    <row r="3" spans="1:4" ht="129.6" x14ac:dyDescent="0.3">
      <c r="A3" s="301" t="s">
        <v>19</v>
      </c>
      <c r="B3" s="301" t="s">
        <v>2964</v>
      </c>
      <c r="C3" s="301" t="s">
        <v>3147</v>
      </c>
      <c r="D3" s="301" t="s">
        <v>3148</v>
      </c>
    </row>
    <row r="4" spans="1:4" ht="144" x14ac:dyDescent="0.3">
      <c r="A4" s="301" t="s">
        <v>19</v>
      </c>
      <c r="B4" s="301" t="s">
        <v>2212</v>
      </c>
      <c r="C4" s="301" t="s">
        <v>3149</v>
      </c>
      <c r="D4" s="301" t="s">
        <v>3150</v>
      </c>
    </row>
    <row r="5" spans="1:4" ht="129.6" x14ac:dyDescent="0.3">
      <c r="A5" s="301" t="s">
        <v>19</v>
      </c>
      <c r="B5" s="301" t="s">
        <v>2956</v>
      </c>
      <c r="C5" s="301" t="s">
        <v>3151</v>
      </c>
      <c r="D5" s="301" t="s">
        <v>3152</v>
      </c>
    </row>
    <row r="6" spans="1:4" ht="115.2" x14ac:dyDescent="0.3">
      <c r="A6" s="301" t="s">
        <v>19</v>
      </c>
      <c r="B6" s="301" t="s">
        <v>2957</v>
      </c>
      <c r="C6" s="301" t="s">
        <v>3153</v>
      </c>
      <c r="D6" s="301" t="s">
        <v>3154</v>
      </c>
    </row>
    <row r="7" spans="1:4" ht="100.8" x14ac:dyDescent="0.3">
      <c r="A7" s="301" t="s">
        <v>20</v>
      </c>
      <c r="B7" s="301" t="s">
        <v>2958</v>
      </c>
      <c r="C7" s="301" t="s">
        <v>3155</v>
      </c>
      <c r="D7" s="301" t="s">
        <v>3156</v>
      </c>
    </row>
    <row r="8" spans="1:4" ht="100.8" x14ac:dyDescent="0.3">
      <c r="A8" s="301" t="s">
        <v>20</v>
      </c>
      <c r="B8" s="301" t="s">
        <v>2959</v>
      </c>
      <c r="C8" s="301" t="s">
        <v>3157</v>
      </c>
      <c r="D8" s="301" t="s">
        <v>3158</v>
      </c>
    </row>
    <row r="9" spans="1:4" ht="100.8" x14ac:dyDescent="0.3">
      <c r="A9" s="301" t="s">
        <v>20</v>
      </c>
      <c r="B9" s="301" t="s">
        <v>2960</v>
      </c>
      <c r="C9" s="301" t="s">
        <v>3159</v>
      </c>
      <c r="D9" s="301" t="s">
        <v>3160</v>
      </c>
    </row>
    <row r="10" spans="1:4" ht="100.8" x14ac:dyDescent="0.3">
      <c r="A10" s="301" t="s">
        <v>20</v>
      </c>
      <c r="B10" s="301" t="s">
        <v>2961</v>
      </c>
      <c r="C10" s="301" t="s">
        <v>3161</v>
      </c>
      <c r="D10" s="301" t="s">
        <v>3162</v>
      </c>
    </row>
    <row r="11" spans="1:4" ht="86.4" x14ac:dyDescent="0.3">
      <c r="A11" s="301" t="s">
        <v>20</v>
      </c>
      <c r="B11" s="301" t="s">
        <v>2963</v>
      </c>
      <c r="C11" s="301" t="s">
        <v>3163</v>
      </c>
      <c r="D11" s="301" t="s">
        <v>3164</v>
      </c>
    </row>
    <row r="12" spans="1:4" ht="100.8" x14ac:dyDescent="0.3">
      <c r="A12" s="301" t="s">
        <v>21</v>
      </c>
      <c r="B12" s="301" t="s">
        <v>3055</v>
      </c>
      <c r="C12" s="301" t="s">
        <v>3165</v>
      </c>
      <c r="D12" s="301" t="s">
        <v>3166</v>
      </c>
    </row>
    <row r="13" spans="1:4" ht="100.8" x14ac:dyDescent="0.3">
      <c r="A13" s="301" t="s">
        <v>22</v>
      </c>
      <c r="B13" s="301" t="s">
        <v>3058</v>
      </c>
      <c r="C13" s="301" t="s">
        <v>3167</v>
      </c>
      <c r="D13" s="301" t="s">
        <v>3168</v>
      </c>
    </row>
    <row r="14" spans="1:4" ht="100.8" x14ac:dyDescent="0.3">
      <c r="A14" s="301" t="s">
        <v>23</v>
      </c>
      <c r="B14" s="301" t="s">
        <v>3065</v>
      </c>
      <c r="C14" s="301" t="s">
        <v>3169</v>
      </c>
      <c r="D14" s="301" t="s">
        <v>3170</v>
      </c>
    </row>
    <row r="15" spans="1:4" ht="100.8" x14ac:dyDescent="0.3">
      <c r="A15" s="301" t="s">
        <v>3068</v>
      </c>
      <c r="B15" s="301" t="s">
        <v>3068</v>
      </c>
      <c r="C15" s="301" t="s">
        <v>3171</v>
      </c>
      <c r="D15" s="301" t="s">
        <v>3172</v>
      </c>
    </row>
    <row r="16" spans="1:4" ht="86.4" x14ac:dyDescent="0.3">
      <c r="A16" s="301" t="s">
        <v>3071</v>
      </c>
      <c r="B16" s="301" t="s">
        <v>3071</v>
      </c>
      <c r="C16" s="301" t="s">
        <v>3173</v>
      </c>
      <c r="D16" s="301" t="s">
        <v>3174</v>
      </c>
    </row>
    <row r="17" spans="1:4" ht="100.8" x14ac:dyDescent="0.3">
      <c r="A17" s="301" t="s">
        <v>3075</v>
      </c>
      <c r="B17" s="301" t="s">
        <v>3075</v>
      </c>
      <c r="C17" s="301" t="s">
        <v>3175</v>
      </c>
      <c r="D17" s="301" t="s">
        <v>3176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0F6ED-BCC8-447E-950C-A87234E3ADF7}">
  <sheetPr>
    <pageSetUpPr fitToPage="1"/>
  </sheetPr>
  <dimension ref="A1:IU2152"/>
  <sheetViews>
    <sheetView showGridLines="0" zoomScale="134" zoomScaleNormal="110" zoomScaleSheetLayoutView="90" workbookViewId="0">
      <pane ySplit="6" topLeftCell="A1130" activePane="bottomLeft" state="frozen"/>
      <selection activeCell="A7" sqref="A7:G7"/>
      <selection pane="bottomLeft" activeCell="C1198" sqref="C1198"/>
    </sheetView>
  </sheetViews>
  <sheetFormatPr defaultColWidth="1.5546875" defaultRowHeight="14.4" x14ac:dyDescent="0.3"/>
  <cols>
    <col min="1" max="1" width="5.6640625" style="55" customWidth="1"/>
    <col min="2" max="2" width="14.6640625" style="55" customWidth="1"/>
    <col min="3" max="3" width="43.88671875" style="56" bestFit="1" customWidth="1"/>
    <col min="4" max="4" width="6.33203125" style="55" customWidth="1"/>
    <col min="5" max="6" width="19" style="57" customWidth="1"/>
    <col min="7" max="7" width="14.109375" style="57" customWidth="1"/>
    <col min="8" max="8" width="26.33203125" style="58" customWidth="1"/>
    <col min="9" max="11" width="1.5546875" style="70" customWidth="1"/>
    <col min="12" max="12" width="3.44140625" style="56" customWidth="1"/>
    <col min="13" max="13" width="3.44140625" style="70" customWidth="1"/>
    <col min="14" max="16" width="3.44140625" style="56" customWidth="1"/>
    <col min="17" max="255" width="1.5546875" style="56"/>
    <col min="256" max="256" width="5.6640625" style="56" customWidth="1"/>
    <col min="257" max="257" width="14.6640625" style="56" customWidth="1"/>
    <col min="258" max="258" width="43.88671875" style="56" bestFit="1" customWidth="1"/>
    <col min="259" max="259" width="6.33203125" style="56" customWidth="1"/>
    <col min="260" max="260" width="0" style="56" hidden="1" customWidth="1"/>
    <col min="261" max="261" width="19" style="56" customWidth="1"/>
    <col min="262" max="262" width="0" style="56" hidden="1" customWidth="1"/>
    <col min="263" max="263" width="14.109375" style="56" customWidth="1"/>
    <col min="264" max="264" width="26.33203125" style="56" customWidth="1"/>
    <col min="265" max="267" width="1.5546875" style="56"/>
    <col min="268" max="272" width="3.44140625" style="56" customWidth="1"/>
    <col min="273" max="511" width="1.5546875" style="56"/>
    <col min="512" max="512" width="5.6640625" style="56" customWidth="1"/>
    <col min="513" max="513" width="14.6640625" style="56" customWidth="1"/>
    <col min="514" max="514" width="43.88671875" style="56" bestFit="1" customWidth="1"/>
    <col min="515" max="515" width="6.33203125" style="56" customWidth="1"/>
    <col min="516" max="516" width="0" style="56" hidden="1" customWidth="1"/>
    <col min="517" max="517" width="19" style="56" customWidth="1"/>
    <col min="518" max="518" width="0" style="56" hidden="1" customWidth="1"/>
    <col min="519" max="519" width="14.109375" style="56" customWidth="1"/>
    <col min="520" max="520" width="26.33203125" style="56" customWidth="1"/>
    <col min="521" max="523" width="1.5546875" style="56"/>
    <col min="524" max="528" width="3.44140625" style="56" customWidth="1"/>
    <col min="529" max="767" width="1.5546875" style="56"/>
    <col min="768" max="768" width="5.6640625" style="56" customWidth="1"/>
    <col min="769" max="769" width="14.6640625" style="56" customWidth="1"/>
    <col min="770" max="770" width="43.88671875" style="56" bestFit="1" customWidth="1"/>
    <col min="771" max="771" width="6.33203125" style="56" customWidth="1"/>
    <col min="772" max="772" width="0" style="56" hidden="1" customWidth="1"/>
    <col min="773" max="773" width="19" style="56" customWidth="1"/>
    <col min="774" max="774" width="0" style="56" hidden="1" customWidth="1"/>
    <col min="775" max="775" width="14.109375" style="56" customWidth="1"/>
    <col min="776" max="776" width="26.33203125" style="56" customWidth="1"/>
    <col min="777" max="779" width="1.5546875" style="56"/>
    <col min="780" max="784" width="3.44140625" style="56" customWidth="1"/>
    <col min="785" max="1023" width="1.5546875" style="56"/>
    <col min="1024" max="1024" width="5.6640625" style="56" customWidth="1"/>
    <col min="1025" max="1025" width="14.6640625" style="56" customWidth="1"/>
    <col min="1026" max="1026" width="43.88671875" style="56" bestFit="1" customWidth="1"/>
    <col min="1027" max="1027" width="6.33203125" style="56" customWidth="1"/>
    <col min="1028" max="1028" width="0" style="56" hidden="1" customWidth="1"/>
    <col min="1029" max="1029" width="19" style="56" customWidth="1"/>
    <col min="1030" max="1030" width="0" style="56" hidden="1" customWidth="1"/>
    <col min="1031" max="1031" width="14.109375" style="56" customWidth="1"/>
    <col min="1032" max="1032" width="26.33203125" style="56" customWidth="1"/>
    <col min="1033" max="1035" width="1.5546875" style="56"/>
    <col min="1036" max="1040" width="3.44140625" style="56" customWidth="1"/>
    <col min="1041" max="1279" width="1.5546875" style="56"/>
    <col min="1280" max="1280" width="5.6640625" style="56" customWidth="1"/>
    <col min="1281" max="1281" width="14.6640625" style="56" customWidth="1"/>
    <col min="1282" max="1282" width="43.88671875" style="56" bestFit="1" customWidth="1"/>
    <col min="1283" max="1283" width="6.33203125" style="56" customWidth="1"/>
    <col min="1284" max="1284" width="0" style="56" hidden="1" customWidth="1"/>
    <col min="1285" max="1285" width="19" style="56" customWidth="1"/>
    <col min="1286" max="1286" width="0" style="56" hidden="1" customWidth="1"/>
    <col min="1287" max="1287" width="14.109375" style="56" customWidth="1"/>
    <col min="1288" max="1288" width="26.33203125" style="56" customWidth="1"/>
    <col min="1289" max="1291" width="1.5546875" style="56"/>
    <col min="1292" max="1296" width="3.44140625" style="56" customWidth="1"/>
    <col min="1297" max="1535" width="1.5546875" style="56"/>
    <col min="1536" max="1536" width="5.6640625" style="56" customWidth="1"/>
    <col min="1537" max="1537" width="14.6640625" style="56" customWidth="1"/>
    <col min="1538" max="1538" width="43.88671875" style="56" bestFit="1" customWidth="1"/>
    <col min="1539" max="1539" width="6.33203125" style="56" customWidth="1"/>
    <col min="1540" max="1540" width="0" style="56" hidden="1" customWidth="1"/>
    <col min="1541" max="1541" width="19" style="56" customWidth="1"/>
    <col min="1542" max="1542" width="0" style="56" hidden="1" customWidth="1"/>
    <col min="1543" max="1543" width="14.109375" style="56" customWidth="1"/>
    <col min="1544" max="1544" width="26.33203125" style="56" customWidth="1"/>
    <col min="1545" max="1547" width="1.5546875" style="56"/>
    <col min="1548" max="1552" width="3.44140625" style="56" customWidth="1"/>
    <col min="1553" max="1791" width="1.5546875" style="56"/>
    <col min="1792" max="1792" width="5.6640625" style="56" customWidth="1"/>
    <col min="1793" max="1793" width="14.6640625" style="56" customWidth="1"/>
    <col min="1794" max="1794" width="43.88671875" style="56" bestFit="1" customWidth="1"/>
    <col min="1795" max="1795" width="6.33203125" style="56" customWidth="1"/>
    <col min="1796" max="1796" width="0" style="56" hidden="1" customWidth="1"/>
    <col min="1797" max="1797" width="19" style="56" customWidth="1"/>
    <col min="1798" max="1798" width="0" style="56" hidden="1" customWidth="1"/>
    <col min="1799" max="1799" width="14.109375" style="56" customWidth="1"/>
    <col min="1800" max="1800" width="26.33203125" style="56" customWidth="1"/>
    <col min="1801" max="1803" width="1.5546875" style="56"/>
    <col min="1804" max="1808" width="3.44140625" style="56" customWidth="1"/>
    <col min="1809" max="2047" width="1.5546875" style="56"/>
    <col min="2048" max="2048" width="5.6640625" style="56" customWidth="1"/>
    <col min="2049" max="2049" width="14.6640625" style="56" customWidth="1"/>
    <col min="2050" max="2050" width="43.88671875" style="56" bestFit="1" customWidth="1"/>
    <col min="2051" max="2051" width="6.33203125" style="56" customWidth="1"/>
    <col min="2052" max="2052" width="0" style="56" hidden="1" customWidth="1"/>
    <col min="2053" max="2053" width="19" style="56" customWidth="1"/>
    <col min="2054" max="2054" width="0" style="56" hidden="1" customWidth="1"/>
    <col min="2055" max="2055" width="14.109375" style="56" customWidth="1"/>
    <col min="2056" max="2056" width="26.33203125" style="56" customWidth="1"/>
    <col min="2057" max="2059" width="1.5546875" style="56"/>
    <col min="2060" max="2064" width="3.44140625" style="56" customWidth="1"/>
    <col min="2065" max="2303" width="1.5546875" style="56"/>
    <col min="2304" max="2304" width="5.6640625" style="56" customWidth="1"/>
    <col min="2305" max="2305" width="14.6640625" style="56" customWidth="1"/>
    <col min="2306" max="2306" width="43.88671875" style="56" bestFit="1" customWidth="1"/>
    <col min="2307" max="2307" width="6.33203125" style="56" customWidth="1"/>
    <col min="2308" max="2308" width="0" style="56" hidden="1" customWidth="1"/>
    <col min="2309" max="2309" width="19" style="56" customWidth="1"/>
    <col min="2310" max="2310" width="0" style="56" hidden="1" customWidth="1"/>
    <col min="2311" max="2311" width="14.109375" style="56" customWidth="1"/>
    <col min="2312" max="2312" width="26.33203125" style="56" customWidth="1"/>
    <col min="2313" max="2315" width="1.5546875" style="56"/>
    <col min="2316" max="2320" width="3.44140625" style="56" customWidth="1"/>
    <col min="2321" max="2559" width="1.5546875" style="56"/>
    <col min="2560" max="2560" width="5.6640625" style="56" customWidth="1"/>
    <col min="2561" max="2561" width="14.6640625" style="56" customWidth="1"/>
    <col min="2562" max="2562" width="43.88671875" style="56" bestFit="1" customWidth="1"/>
    <col min="2563" max="2563" width="6.33203125" style="56" customWidth="1"/>
    <col min="2564" max="2564" width="0" style="56" hidden="1" customWidth="1"/>
    <col min="2565" max="2565" width="19" style="56" customWidth="1"/>
    <col min="2566" max="2566" width="0" style="56" hidden="1" customWidth="1"/>
    <col min="2567" max="2567" width="14.109375" style="56" customWidth="1"/>
    <col min="2568" max="2568" width="26.33203125" style="56" customWidth="1"/>
    <col min="2569" max="2571" width="1.5546875" style="56"/>
    <col min="2572" max="2576" width="3.44140625" style="56" customWidth="1"/>
    <col min="2577" max="2815" width="1.5546875" style="56"/>
    <col min="2816" max="2816" width="5.6640625" style="56" customWidth="1"/>
    <col min="2817" max="2817" width="14.6640625" style="56" customWidth="1"/>
    <col min="2818" max="2818" width="43.88671875" style="56" bestFit="1" customWidth="1"/>
    <col min="2819" max="2819" width="6.33203125" style="56" customWidth="1"/>
    <col min="2820" max="2820" width="0" style="56" hidden="1" customWidth="1"/>
    <col min="2821" max="2821" width="19" style="56" customWidth="1"/>
    <col min="2822" max="2822" width="0" style="56" hidden="1" customWidth="1"/>
    <col min="2823" max="2823" width="14.109375" style="56" customWidth="1"/>
    <col min="2824" max="2824" width="26.33203125" style="56" customWidth="1"/>
    <col min="2825" max="2827" width="1.5546875" style="56"/>
    <col min="2828" max="2832" width="3.44140625" style="56" customWidth="1"/>
    <col min="2833" max="3071" width="1.5546875" style="56"/>
    <col min="3072" max="3072" width="5.6640625" style="56" customWidth="1"/>
    <col min="3073" max="3073" width="14.6640625" style="56" customWidth="1"/>
    <col min="3074" max="3074" width="43.88671875" style="56" bestFit="1" customWidth="1"/>
    <col min="3075" max="3075" width="6.33203125" style="56" customWidth="1"/>
    <col min="3076" max="3076" width="0" style="56" hidden="1" customWidth="1"/>
    <col min="3077" max="3077" width="19" style="56" customWidth="1"/>
    <col min="3078" max="3078" width="0" style="56" hidden="1" customWidth="1"/>
    <col min="3079" max="3079" width="14.109375" style="56" customWidth="1"/>
    <col min="3080" max="3080" width="26.33203125" style="56" customWidth="1"/>
    <col min="3081" max="3083" width="1.5546875" style="56"/>
    <col min="3084" max="3088" width="3.44140625" style="56" customWidth="1"/>
    <col min="3089" max="3327" width="1.5546875" style="56"/>
    <col min="3328" max="3328" width="5.6640625" style="56" customWidth="1"/>
    <col min="3329" max="3329" width="14.6640625" style="56" customWidth="1"/>
    <col min="3330" max="3330" width="43.88671875" style="56" bestFit="1" customWidth="1"/>
    <col min="3331" max="3331" width="6.33203125" style="56" customWidth="1"/>
    <col min="3332" max="3332" width="0" style="56" hidden="1" customWidth="1"/>
    <col min="3333" max="3333" width="19" style="56" customWidth="1"/>
    <col min="3334" max="3334" width="0" style="56" hidden="1" customWidth="1"/>
    <col min="3335" max="3335" width="14.109375" style="56" customWidth="1"/>
    <col min="3336" max="3336" width="26.33203125" style="56" customWidth="1"/>
    <col min="3337" max="3339" width="1.5546875" style="56"/>
    <col min="3340" max="3344" width="3.44140625" style="56" customWidth="1"/>
    <col min="3345" max="3583" width="1.5546875" style="56"/>
    <col min="3584" max="3584" width="5.6640625" style="56" customWidth="1"/>
    <col min="3585" max="3585" width="14.6640625" style="56" customWidth="1"/>
    <col min="3586" max="3586" width="43.88671875" style="56" bestFit="1" customWidth="1"/>
    <col min="3587" max="3587" width="6.33203125" style="56" customWidth="1"/>
    <col min="3588" max="3588" width="0" style="56" hidden="1" customWidth="1"/>
    <col min="3589" max="3589" width="19" style="56" customWidth="1"/>
    <col min="3590" max="3590" width="0" style="56" hidden="1" customWidth="1"/>
    <col min="3591" max="3591" width="14.109375" style="56" customWidth="1"/>
    <col min="3592" max="3592" width="26.33203125" style="56" customWidth="1"/>
    <col min="3593" max="3595" width="1.5546875" style="56"/>
    <col min="3596" max="3600" width="3.44140625" style="56" customWidth="1"/>
    <col min="3601" max="3839" width="1.5546875" style="56"/>
    <col min="3840" max="3840" width="5.6640625" style="56" customWidth="1"/>
    <col min="3841" max="3841" width="14.6640625" style="56" customWidth="1"/>
    <col min="3842" max="3842" width="43.88671875" style="56" bestFit="1" customWidth="1"/>
    <col min="3843" max="3843" width="6.33203125" style="56" customWidth="1"/>
    <col min="3844" max="3844" width="0" style="56" hidden="1" customWidth="1"/>
    <col min="3845" max="3845" width="19" style="56" customWidth="1"/>
    <col min="3846" max="3846" width="0" style="56" hidden="1" customWidth="1"/>
    <col min="3847" max="3847" width="14.109375" style="56" customWidth="1"/>
    <col min="3848" max="3848" width="26.33203125" style="56" customWidth="1"/>
    <col min="3849" max="3851" width="1.5546875" style="56"/>
    <col min="3852" max="3856" width="3.44140625" style="56" customWidth="1"/>
    <col min="3857" max="4095" width="1.5546875" style="56"/>
    <col min="4096" max="4096" width="5.6640625" style="56" customWidth="1"/>
    <col min="4097" max="4097" width="14.6640625" style="56" customWidth="1"/>
    <col min="4098" max="4098" width="43.88671875" style="56" bestFit="1" customWidth="1"/>
    <col min="4099" max="4099" width="6.33203125" style="56" customWidth="1"/>
    <col min="4100" max="4100" width="0" style="56" hidden="1" customWidth="1"/>
    <col min="4101" max="4101" width="19" style="56" customWidth="1"/>
    <col min="4102" max="4102" width="0" style="56" hidden="1" customWidth="1"/>
    <col min="4103" max="4103" width="14.109375" style="56" customWidth="1"/>
    <col min="4104" max="4104" width="26.33203125" style="56" customWidth="1"/>
    <col min="4105" max="4107" width="1.5546875" style="56"/>
    <col min="4108" max="4112" width="3.44140625" style="56" customWidth="1"/>
    <col min="4113" max="4351" width="1.5546875" style="56"/>
    <col min="4352" max="4352" width="5.6640625" style="56" customWidth="1"/>
    <col min="4353" max="4353" width="14.6640625" style="56" customWidth="1"/>
    <col min="4354" max="4354" width="43.88671875" style="56" bestFit="1" customWidth="1"/>
    <col min="4355" max="4355" width="6.33203125" style="56" customWidth="1"/>
    <col min="4356" max="4356" width="0" style="56" hidden="1" customWidth="1"/>
    <col min="4357" max="4357" width="19" style="56" customWidth="1"/>
    <col min="4358" max="4358" width="0" style="56" hidden="1" customWidth="1"/>
    <col min="4359" max="4359" width="14.109375" style="56" customWidth="1"/>
    <col min="4360" max="4360" width="26.33203125" style="56" customWidth="1"/>
    <col min="4361" max="4363" width="1.5546875" style="56"/>
    <col min="4364" max="4368" width="3.44140625" style="56" customWidth="1"/>
    <col min="4369" max="4607" width="1.5546875" style="56"/>
    <col min="4608" max="4608" width="5.6640625" style="56" customWidth="1"/>
    <col min="4609" max="4609" width="14.6640625" style="56" customWidth="1"/>
    <col min="4610" max="4610" width="43.88671875" style="56" bestFit="1" customWidth="1"/>
    <col min="4611" max="4611" width="6.33203125" style="56" customWidth="1"/>
    <col min="4612" max="4612" width="0" style="56" hidden="1" customWidth="1"/>
    <col min="4613" max="4613" width="19" style="56" customWidth="1"/>
    <col min="4614" max="4614" width="0" style="56" hidden="1" customWidth="1"/>
    <col min="4615" max="4615" width="14.109375" style="56" customWidth="1"/>
    <col min="4616" max="4616" width="26.33203125" style="56" customWidth="1"/>
    <col min="4617" max="4619" width="1.5546875" style="56"/>
    <col min="4620" max="4624" width="3.44140625" style="56" customWidth="1"/>
    <col min="4625" max="4863" width="1.5546875" style="56"/>
    <col min="4864" max="4864" width="5.6640625" style="56" customWidth="1"/>
    <col min="4865" max="4865" width="14.6640625" style="56" customWidth="1"/>
    <col min="4866" max="4866" width="43.88671875" style="56" bestFit="1" customWidth="1"/>
    <col min="4867" max="4867" width="6.33203125" style="56" customWidth="1"/>
    <col min="4868" max="4868" width="0" style="56" hidden="1" customWidth="1"/>
    <col min="4869" max="4869" width="19" style="56" customWidth="1"/>
    <col min="4870" max="4870" width="0" style="56" hidden="1" customWidth="1"/>
    <col min="4871" max="4871" width="14.109375" style="56" customWidth="1"/>
    <col min="4872" max="4872" width="26.33203125" style="56" customWidth="1"/>
    <col min="4873" max="4875" width="1.5546875" style="56"/>
    <col min="4876" max="4880" width="3.44140625" style="56" customWidth="1"/>
    <col min="4881" max="5119" width="1.5546875" style="56"/>
    <col min="5120" max="5120" width="5.6640625" style="56" customWidth="1"/>
    <col min="5121" max="5121" width="14.6640625" style="56" customWidth="1"/>
    <col min="5122" max="5122" width="43.88671875" style="56" bestFit="1" customWidth="1"/>
    <col min="5123" max="5123" width="6.33203125" style="56" customWidth="1"/>
    <col min="5124" max="5124" width="0" style="56" hidden="1" customWidth="1"/>
    <col min="5125" max="5125" width="19" style="56" customWidth="1"/>
    <col min="5126" max="5126" width="0" style="56" hidden="1" customWidth="1"/>
    <col min="5127" max="5127" width="14.109375" style="56" customWidth="1"/>
    <col min="5128" max="5128" width="26.33203125" style="56" customWidth="1"/>
    <col min="5129" max="5131" width="1.5546875" style="56"/>
    <col min="5132" max="5136" width="3.44140625" style="56" customWidth="1"/>
    <col min="5137" max="5375" width="1.5546875" style="56"/>
    <col min="5376" max="5376" width="5.6640625" style="56" customWidth="1"/>
    <col min="5377" max="5377" width="14.6640625" style="56" customWidth="1"/>
    <col min="5378" max="5378" width="43.88671875" style="56" bestFit="1" customWidth="1"/>
    <col min="5379" max="5379" width="6.33203125" style="56" customWidth="1"/>
    <col min="5380" max="5380" width="0" style="56" hidden="1" customWidth="1"/>
    <col min="5381" max="5381" width="19" style="56" customWidth="1"/>
    <col min="5382" max="5382" width="0" style="56" hidden="1" customWidth="1"/>
    <col min="5383" max="5383" width="14.109375" style="56" customWidth="1"/>
    <col min="5384" max="5384" width="26.33203125" style="56" customWidth="1"/>
    <col min="5385" max="5387" width="1.5546875" style="56"/>
    <col min="5388" max="5392" width="3.44140625" style="56" customWidth="1"/>
    <col min="5393" max="5631" width="1.5546875" style="56"/>
    <col min="5632" max="5632" width="5.6640625" style="56" customWidth="1"/>
    <col min="5633" max="5633" width="14.6640625" style="56" customWidth="1"/>
    <col min="5634" max="5634" width="43.88671875" style="56" bestFit="1" customWidth="1"/>
    <col min="5635" max="5635" width="6.33203125" style="56" customWidth="1"/>
    <col min="5636" max="5636" width="0" style="56" hidden="1" customWidth="1"/>
    <col min="5637" max="5637" width="19" style="56" customWidth="1"/>
    <col min="5638" max="5638" width="0" style="56" hidden="1" customWidth="1"/>
    <col min="5639" max="5639" width="14.109375" style="56" customWidth="1"/>
    <col min="5640" max="5640" width="26.33203125" style="56" customWidth="1"/>
    <col min="5641" max="5643" width="1.5546875" style="56"/>
    <col min="5644" max="5648" width="3.44140625" style="56" customWidth="1"/>
    <col min="5649" max="5887" width="1.5546875" style="56"/>
    <col min="5888" max="5888" width="5.6640625" style="56" customWidth="1"/>
    <col min="5889" max="5889" width="14.6640625" style="56" customWidth="1"/>
    <col min="5890" max="5890" width="43.88671875" style="56" bestFit="1" customWidth="1"/>
    <col min="5891" max="5891" width="6.33203125" style="56" customWidth="1"/>
    <col min="5892" max="5892" width="0" style="56" hidden="1" customWidth="1"/>
    <col min="5893" max="5893" width="19" style="56" customWidth="1"/>
    <col min="5894" max="5894" width="0" style="56" hidden="1" customWidth="1"/>
    <col min="5895" max="5895" width="14.109375" style="56" customWidth="1"/>
    <col min="5896" max="5896" width="26.33203125" style="56" customWidth="1"/>
    <col min="5897" max="5899" width="1.5546875" style="56"/>
    <col min="5900" max="5904" width="3.44140625" style="56" customWidth="1"/>
    <col min="5905" max="6143" width="1.5546875" style="56"/>
    <col min="6144" max="6144" width="5.6640625" style="56" customWidth="1"/>
    <col min="6145" max="6145" width="14.6640625" style="56" customWidth="1"/>
    <col min="6146" max="6146" width="43.88671875" style="56" bestFit="1" customWidth="1"/>
    <col min="6147" max="6147" width="6.33203125" style="56" customWidth="1"/>
    <col min="6148" max="6148" width="0" style="56" hidden="1" customWidth="1"/>
    <col min="6149" max="6149" width="19" style="56" customWidth="1"/>
    <col min="6150" max="6150" width="0" style="56" hidden="1" customWidth="1"/>
    <col min="6151" max="6151" width="14.109375" style="56" customWidth="1"/>
    <col min="6152" max="6152" width="26.33203125" style="56" customWidth="1"/>
    <col min="6153" max="6155" width="1.5546875" style="56"/>
    <col min="6156" max="6160" width="3.44140625" style="56" customWidth="1"/>
    <col min="6161" max="6399" width="1.5546875" style="56"/>
    <col min="6400" max="6400" width="5.6640625" style="56" customWidth="1"/>
    <col min="6401" max="6401" width="14.6640625" style="56" customWidth="1"/>
    <col min="6402" max="6402" width="43.88671875" style="56" bestFit="1" customWidth="1"/>
    <col min="6403" max="6403" width="6.33203125" style="56" customWidth="1"/>
    <col min="6404" max="6404" width="0" style="56" hidden="1" customWidth="1"/>
    <col min="6405" max="6405" width="19" style="56" customWidth="1"/>
    <col min="6406" max="6406" width="0" style="56" hidden="1" customWidth="1"/>
    <col min="6407" max="6407" width="14.109375" style="56" customWidth="1"/>
    <col min="6408" max="6408" width="26.33203125" style="56" customWidth="1"/>
    <col min="6409" max="6411" width="1.5546875" style="56"/>
    <col min="6412" max="6416" width="3.44140625" style="56" customWidth="1"/>
    <col min="6417" max="6655" width="1.5546875" style="56"/>
    <col min="6656" max="6656" width="5.6640625" style="56" customWidth="1"/>
    <col min="6657" max="6657" width="14.6640625" style="56" customWidth="1"/>
    <col min="6658" max="6658" width="43.88671875" style="56" bestFit="1" customWidth="1"/>
    <col min="6659" max="6659" width="6.33203125" style="56" customWidth="1"/>
    <col min="6660" max="6660" width="0" style="56" hidden="1" customWidth="1"/>
    <col min="6661" max="6661" width="19" style="56" customWidth="1"/>
    <col min="6662" max="6662" width="0" style="56" hidden="1" customWidth="1"/>
    <col min="6663" max="6663" width="14.109375" style="56" customWidth="1"/>
    <col min="6664" max="6664" width="26.33203125" style="56" customWidth="1"/>
    <col min="6665" max="6667" width="1.5546875" style="56"/>
    <col min="6668" max="6672" width="3.44140625" style="56" customWidth="1"/>
    <col min="6673" max="6911" width="1.5546875" style="56"/>
    <col min="6912" max="6912" width="5.6640625" style="56" customWidth="1"/>
    <col min="6913" max="6913" width="14.6640625" style="56" customWidth="1"/>
    <col min="6914" max="6914" width="43.88671875" style="56" bestFit="1" customWidth="1"/>
    <col min="6915" max="6915" width="6.33203125" style="56" customWidth="1"/>
    <col min="6916" max="6916" width="0" style="56" hidden="1" customWidth="1"/>
    <col min="6917" max="6917" width="19" style="56" customWidth="1"/>
    <col min="6918" max="6918" width="0" style="56" hidden="1" customWidth="1"/>
    <col min="6919" max="6919" width="14.109375" style="56" customWidth="1"/>
    <col min="6920" max="6920" width="26.33203125" style="56" customWidth="1"/>
    <col min="6921" max="6923" width="1.5546875" style="56"/>
    <col min="6924" max="6928" width="3.44140625" style="56" customWidth="1"/>
    <col min="6929" max="7167" width="1.5546875" style="56"/>
    <col min="7168" max="7168" width="5.6640625" style="56" customWidth="1"/>
    <col min="7169" max="7169" width="14.6640625" style="56" customWidth="1"/>
    <col min="7170" max="7170" width="43.88671875" style="56" bestFit="1" customWidth="1"/>
    <col min="7171" max="7171" width="6.33203125" style="56" customWidth="1"/>
    <col min="7172" max="7172" width="0" style="56" hidden="1" customWidth="1"/>
    <col min="7173" max="7173" width="19" style="56" customWidth="1"/>
    <col min="7174" max="7174" width="0" style="56" hidden="1" customWidth="1"/>
    <col min="7175" max="7175" width="14.109375" style="56" customWidth="1"/>
    <col min="7176" max="7176" width="26.33203125" style="56" customWidth="1"/>
    <col min="7177" max="7179" width="1.5546875" style="56"/>
    <col min="7180" max="7184" width="3.44140625" style="56" customWidth="1"/>
    <col min="7185" max="7423" width="1.5546875" style="56"/>
    <col min="7424" max="7424" width="5.6640625" style="56" customWidth="1"/>
    <col min="7425" max="7425" width="14.6640625" style="56" customWidth="1"/>
    <col min="7426" max="7426" width="43.88671875" style="56" bestFit="1" customWidth="1"/>
    <col min="7427" max="7427" width="6.33203125" style="56" customWidth="1"/>
    <col min="7428" max="7428" width="0" style="56" hidden="1" customWidth="1"/>
    <col min="7429" max="7429" width="19" style="56" customWidth="1"/>
    <col min="7430" max="7430" width="0" style="56" hidden="1" customWidth="1"/>
    <col min="7431" max="7431" width="14.109375" style="56" customWidth="1"/>
    <col min="7432" max="7432" width="26.33203125" style="56" customWidth="1"/>
    <col min="7433" max="7435" width="1.5546875" style="56"/>
    <col min="7436" max="7440" width="3.44140625" style="56" customWidth="1"/>
    <col min="7441" max="7679" width="1.5546875" style="56"/>
    <col min="7680" max="7680" width="5.6640625" style="56" customWidth="1"/>
    <col min="7681" max="7681" width="14.6640625" style="56" customWidth="1"/>
    <col min="7682" max="7682" width="43.88671875" style="56" bestFit="1" customWidth="1"/>
    <col min="7683" max="7683" width="6.33203125" style="56" customWidth="1"/>
    <col min="7684" max="7684" width="0" style="56" hidden="1" customWidth="1"/>
    <col min="7685" max="7685" width="19" style="56" customWidth="1"/>
    <col min="7686" max="7686" width="0" style="56" hidden="1" customWidth="1"/>
    <col min="7687" max="7687" width="14.109375" style="56" customWidth="1"/>
    <col min="7688" max="7688" width="26.33203125" style="56" customWidth="1"/>
    <col min="7689" max="7691" width="1.5546875" style="56"/>
    <col min="7692" max="7696" width="3.44140625" style="56" customWidth="1"/>
    <col min="7697" max="7935" width="1.5546875" style="56"/>
    <col min="7936" max="7936" width="5.6640625" style="56" customWidth="1"/>
    <col min="7937" max="7937" width="14.6640625" style="56" customWidth="1"/>
    <col min="7938" max="7938" width="43.88671875" style="56" bestFit="1" customWidth="1"/>
    <col min="7939" max="7939" width="6.33203125" style="56" customWidth="1"/>
    <col min="7940" max="7940" width="0" style="56" hidden="1" customWidth="1"/>
    <col min="7941" max="7941" width="19" style="56" customWidth="1"/>
    <col min="7942" max="7942" width="0" style="56" hidden="1" customWidth="1"/>
    <col min="7943" max="7943" width="14.109375" style="56" customWidth="1"/>
    <col min="7944" max="7944" width="26.33203125" style="56" customWidth="1"/>
    <col min="7945" max="7947" width="1.5546875" style="56"/>
    <col min="7948" max="7952" width="3.44140625" style="56" customWidth="1"/>
    <col min="7953" max="8191" width="1.5546875" style="56"/>
    <col min="8192" max="8192" width="5.6640625" style="56" customWidth="1"/>
    <col min="8193" max="8193" width="14.6640625" style="56" customWidth="1"/>
    <col min="8194" max="8194" width="43.88671875" style="56" bestFit="1" customWidth="1"/>
    <col min="8195" max="8195" width="6.33203125" style="56" customWidth="1"/>
    <col min="8196" max="8196" width="0" style="56" hidden="1" customWidth="1"/>
    <col min="8197" max="8197" width="19" style="56" customWidth="1"/>
    <col min="8198" max="8198" width="0" style="56" hidden="1" customWidth="1"/>
    <col min="8199" max="8199" width="14.109375" style="56" customWidth="1"/>
    <col min="8200" max="8200" width="26.33203125" style="56" customWidth="1"/>
    <col min="8201" max="8203" width="1.5546875" style="56"/>
    <col min="8204" max="8208" width="3.44140625" style="56" customWidth="1"/>
    <col min="8209" max="8447" width="1.5546875" style="56"/>
    <col min="8448" max="8448" width="5.6640625" style="56" customWidth="1"/>
    <col min="8449" max="8449" width="14.6640625" style="56" customWidth="1"/>
    <col min="8450" max="8450" width="43.88671875" style="56" bestFit="1" customWidth="1"/>
    <col min="8451" max="8451" width="6.33203125" style="56" customWidth="1"/>
    <col min="8452" max="8452" width="0" style="56" hidden="1" customWidth="1"/>
    <col min="8453" max="8453" width="19" style="56" customWidth="1"/>
    <col min="8454" max="8454" width="0" style="56" hidden="1" customWidth="1"/>
    <col min="8455" max="8455" width="14.109375" style="56" customWidth="1"/>
    <col min="8456" max="8456" width="26.33203125" style="56" customWidth="1"/>
    <col min="8457" max="8459" width="1.5546875" style="56"/>
    <col min="8460" max="8464" width="3.44140625" style="56" customWidth="1"/>
    <col min="8465" max="8703" width="1.5546875" style="56"/>
    <col min="8704" max="8704" width="5.6640625" style="56" customWidth="1"/>
    <col min="8705" max="8705" width="14.6640625" style="56" customWidth="1"/>
    <col min="8706" max="8706" width="43.88671875" style="56" bestFit="1" customWidth="1"/>
    <col min="8707" max="8707" width="6.33203125" style="56" customWidth="1"/>
    <col min="8708" max="8708" width="0" style="56" hidden="1" customWidth="1"/>
    <col min="8709" max="8709" width="19" style="56" customWidth="1"/>
    <col min="8710" max="8710" width="0" style="56" hidden="1" customWidth="1"/>
    <col min="8711" max="8711" width="14.109375" style="56" customWidth="1"/>
    <col min="8712" max="8712" width="26.33203125" style="56" customWidth="1"/>
    <col min="8713" max="8715" width="1.5546875" style="56"/>
    <col min="8716" max="8720" width="3.44140625" style="56" customWidth="1"/>
    <col min="8721" max="8959" width="1.5546875" style="56"/>
    <col min="8960" max="8960" width="5.6640625" style="56" customWidth="1"/>
    <col min="8961" max="8961" width="14.6640625" style="56" customWidth="1"/>
    <col min="8962" max="8962" width="43.88671875" style="56" bestFit="1" customWidth="1"/>
    <col min="8963" max="8963" width="6.33203125" style="56" customWidth="1"/>
    <col min="8964" max="8964" width="0" style="56" hidden="1" customWidth="1"/>
    <col min="8965" max="8965" width="19" style="56" customWidth="1"/>
    <col min="8966" max="8966" width="0" style="56" hidden="1" customWidth="1"/>
    <col min="8967" max="8967" width="14.109375" style="56" customWidth="1"/>
    <col min="8968" max="8968" width="26.33203125" style="56" customWidth="1"/>
    <col min="8969" max="8971" width="1.5546875" style="56"/>
    <col min="8972" max="8976" width="3.44140625" style="56" customWidth="1"/>
    <col min="8977" max="9215" width="1.5546875" style="56"/>
    <col min="9216" max="9216" width="5.6640625" style="56" customWidth="1"/>
    <col min="9217" max="9217" width="14.6640625" style="56" customWidth="1"/>
    <col min="9218" max="9218" width="43.88671875" style="56" bestFit="1" customWidth="1"/>
    <col min="9219" max="9219" width="6.33203125" style="56" customWidth="1"/>
    <col min="9220" max="9220" width="0" style="56" hidden="1" customWidth="1"/>
    <col min="9221" max="9221" width="19" style="56" customWidth="1"/>
    <col min="9222" max="9222" width="0" style="56" hidden="1" customWidth="1"/>
    <col min="9223" max="9223" width="14.109375" style="56" customWidth="1"/>
    <col min="9224" max="9224" width="26.33203125" style="56" customWidth="1"/>
    <col min="9225" max="9227" width="1.5546875" style="56"/>
    <col min="9228" max="9232" width="3.44140625" style="56" customWidth="1"/>
    <col min="9233" max="9471" width="1.5546875" style="56"/>
    <col min="9472" max="9472" width="5.6640625" style="56" customWidth="1"/>
    <col min="9473" max="9473" width="14.6640625" style="56" customWidth="1"/>
    <col min="9474" max="9474" width="43.88671875" style="56" bestFit="1" customWidth="1"/>
    <col min="9475" max="9475" width="6.33203125" style="56" customWidth="1"/>
    <col min="9476" max="9476" width="0" style="56" hidden="1" customWidth="1"/>
    <col min="9477" max="9477" width="19" style="56" customWidth="1"/>
    <col min="9478" max="9478" width="0" style="56" hidden="1" customWidth="1"/>
    <col min="9479" max="9479" width="14.109375" style="56" customWidth="1"/>
    <col min="9480" max="9480" width="26.33203125" style="56" customWidth="1"/>
    <col min="9481" max="9483" width="1.5546875" style="56"/>
    <col min="9484" max="9488" width="3.44140625" style="56" customWidth="1"/>
    <col min="9489" max="9727" width="1.5546875" style="56"/>
    <col min="9728" max="9728" width="5.6640625" style="56" customWidth="1"/>
    <col min="9729" max="9729" width="14.6640625" style="56" customWidth="1"/>
    <col min="9730" max="9730" width="43.88671875" style="56" bestFit="1" customWidth="1"/>
    <col min="9731" max="9731" width="6.33203125" style="56" customWidth="1"/>
    <col min="9732" max="9732" width="0" style="56" hidden="1" customWidth="1"/>
    <col min="9733" max="9733" width="19" style="56" customWidth="1"/>
    <col min="9734" max="9734" width="0" style="56" hidden="1" customWidth="1"/>
    <col min="9735" max="9735" width="14.109375" style="56" customWidth="1"/>
    <col min="9736" max="9736" width="26.33203125" style="56" customWidth="1"/>
    <col min="9737" max="9739" width="1.5546875" style="56"/>
    <col min="9740" max="9744" width="3.44140625" style="56" customWidth="1"/>
    <col min="9745" max="9983" width="1.5546875" style="56"/>
    <col min="9984" max="9984" width="5.6640625" style="56" customWidth="1"/>
    <col min="9985" max="9985" width="14.6640625" style="56" customWidth="1"/>
    <col min="9986" max="9986" width="43.88671875" style="56" bestFit="1" customWidth="1"/>
    <col min="9987" max="9987" width="6.33203125" style="56" customWidth="1"/>
    <col min="9988" max="9988" width="0" style="56" hidden="1" customWidth="1"/>
    <col min="9989" max="9989" width="19" style="56" customWidth="1"/>
    <col min="9990" max="9990" width="0" style="56" hidden="1" customWidth="1"/>
    <col min="9991" max="9991" width="14.109375" style="56" customWidth="1"/>
    <col min="9992" max="9992" width="26.33203125" style="56" customWidth="1"/>
    <col min="9993" max="9995" width="1.5546875" style="56"/>
    <col min="9996" max="10000" width="3.44140625" style="56" customWidth="1"/>
    <col min="10001" max="10239" width="1.5546875" style="56"/>
    <col min="10240" max="10240" width="5.6640625" style="56" customWidth="1"/>
    <col min="10241" max="10241" width="14.6640625" style="56" customWidth="1"/>
    <col min="10242" max="10242" width="43.88671875" style="56" bestFit="1" customWidth="1"/>
    <col min="10243" max="10243" width="6.33203125" style="56" customWidth="1"/>
    <col min="10244" max="10244" width="0" style="56" hidden="1" customWidth="1"/>
    <col min="10245" max="10245" width="19" style="56" customWidth="1"/>
    <col min="10246" max="10246" width="0" style="56" hidden="1" customWidth="1"/>
    <col min="10247" max="10247" width="14.109375" style="56" customWidth="1"/>
    <col min="10248" max="10248" width="26.33203125" style="56" customWidth="1"/>
    <col min="10249" max="10251" width="1.5546875" style="56"/>
    <col min="10252" max="10256" width="3.44140625" style="56" customWidth="1"/>
    <col min="10257" max="10495" width="1.5546875" style="56"/>
    <col min="10496" max="10496" width="5.6640625" style="56" customWidth="1"/>
    <col min="10497" max="10497" width="14.6640625" style="56" customWidth="1"/>
    <col min="10498" max="10498" width="43.88671875" style="56" bestFit="1" customWidth="1"/>
    <col min="10499" max="10499" width="6.33203125" style="56" customWidth="1"/>
    <col min="10500" max="10500" width="0" style="56" hidden="1" customWidth="1"/>
    <col min="10501" max="10501" width="19" style="56" customWidth="1"/>
    <col min="10502" max="10502" width="0" style="56" hidden="1" customWidth="1"/>
    <col min="10503" max="10503" width="14.109375" style="56" customWidth="1"/>
    <col min="10504" max="10504" width="26.33203125" style="56" customWidth="1"/>
    <col min="10505" max="10507" width="1.5546875" style="56"/>
    <col min="10508" max="10512" width="3.44140625" style="56" customWidth="1"/>
    <col min="10513" max="10751" width="1.5546875" style="56"/>
    <col min="10752" max="10752" width="5.6640625" style="56" customWidth="1"/>
    <col min="10753" max="10753" width="14.6640625" style="56" customWidth="1"/>
    <col min="10754" max="10754" width="43.88671875" style="56" bestFit="1" customWidth="1"/>
    <col min="10755" max="10755" width="6.33203125" style="56" customWidth="1"/>
    <col min="10756" max="10756" width="0" style="56" hidden="1" customWidth="1"/>
    <col min="10757" max="10757" width="19" style="56" customWidth="1"/>
    <col min="10758" max="10758" width="0" style="56" hidden="1" customWidth="1"/>
    <col min="10759" max="10759" width="14.109375" style="56" customWidth="1"/>
    <col min="10760" max="10760" width="26.33203125" style="56" customWidth="1"/>
    <col min="10761" max="10763" width="1.5546875" style="56"/>
    <col min="10764" max="10768" width="3.44140625" style="56" customWidth="1"/>
    <col min="10769" max="11007" width="1.5546875" style="56"/>
    <col min="11008" max="11008" width="5.6640625" style="56" customWidth="1"/>
    <col min="11009" max="11009" width="14.6640625" style="56" customWidth="1"/>
    <col min="11010" max="11010" width="43.88671875" style="56" bestFit="1" customWidth="1"/>
    <col min="11011" max="11011" width="6.33203125" style="56" customWidth="1"/>
    <col min="11012" max="11012" width="0" style="56" hidden="1" customWidth="1"/>
    <col min="11013" max="11013" width="19" style="56" customWidth="1"/>
    <col min="11014" max="11014" width="0" style="56" hidden="1" customWidth="1"/>
    <col min="11015" max="11015" width="14.109375" style="56" customWidth="1"/>
    <col min="11016" max="11016" width="26.33203125" style="56" customWidth="1"/>
    <col min="11017" max="11019" width="1.5546875" style="56"/>
    <col min="11020" max="11024" width="3.44140625" style="56" customWidth="1"/>
    <col min="11025" max="11263" width="1.5546875" style="56"/>
    <col min="11264" max="11264" width="5.6640625" style="56" customWidth="1"/>
    <col min="11265" max="11265" width="14.6640625" style="56" customWidth="1"/>
    <col min="11266" max="11266" width="43.88671875" style="56" bestFit="1" customWidth="1"/>
    <col min="11267" max="11267" width="6.33203125" style="56" customWidth="1"/>
    <col min="11268" max="11268" width="0" style="56" hidden="1" customWidth="1"/>
    <col min="11269" max="11269" width="19" style="56" customWidth="1"/>
    <col min="11270" max="11270" width="0" style="56" hidden="1" customWidth="1"/>
    <col min="11271" max="11271" width="14.109375" style="56" customWidth="1"/>
    <col min="11272" max="11272" width="26.33203125" style="56" customWidth="1"/>
    <col min="11273" max="11275" width="1.5546875" style="56"/>
    <col min="11276" max="11280" width="3.44140625" style="56" customWidth="1"/>
    <col min="11281" max="11519" width="1.5546875" style="56"/>
    <col min="11520" max="11520" width="5.6640625" style="56" customWidth="1"/>
    <col min="11521" max="11521" width="14.6640625" style="56" customWidth="1"/>
    <col min="11522" max="11522" width="43.88671875" style="56" bestFit="1" customWidth="1"/>
    <col min="11523" max="11523" width="6.33203125" style="56" customWidth="1"/>
    <col min="11524" max="11524" width="0" style="56" hidden="1" customWidth="1"/>
    <col min="11525" max="11525" width="19" style="56" customWidth="1"/>
    <col min="11526" max="11526" width="0" style="56" hidden="1" customWidth="1"/>
    <col min="11527" max="11527" width="14.109375" style="56" customWidth="1"/>
    <col min="11528" max="11528" width="26.33203125" style="56" customWidth="1"/>
    <col min="11529" max="11531" width="1.5546875" style="56"/>
    <col min="11532" max="11536" width="3.44140625" style="56" customWidth="1"/>
    <col min="11537" max="11775" width="1.5546875" style="56"/>
    <col min="11776" max="11776" width="5.6640625" style="56" customWidth="1"/>
    <col min="11777" max="11777" width="14.6640625" style="56" customWidth="1"/>
    <col min="11778" max="11778" width="43.88671875" style="56" bestFit="1" customWidth="1"/>
    <col min="11779" max="11779" width="6.33203125" style="56" customWidth="1"/>
    <col min="11780" max="11780" width="0" style="56" hidden="1" customWidth="1"/>
    <col min="11781" max="11781" width="19" style="56" customWidth="1"/>
    <col min="11782" max="11782" width="0" style="56" hidden="1" customWidth="1"/>
    <col min="11783" max="11783" width="14.109375" style="56" customWidth="1"/>
    <col min="11784" max="11784" width="26.33203125" style="56" customWidth="1"/>
    <col min="11785" max="11787" width="1.5546875" style="56"/>
    <col min="11788" max="11792" width="3.44140625" style="56" customWidth="1"/>
    <col min="11793" max="12031" width="1.5546875" style="56"/>
    <col min="12032" max="12032" width="5.6640625" style="56" customWidth="1"/>
    <col min="12033" max="12033" width="14.6640625" style="56" customWidth="1"/>
    <col min="12034" max="12034" width="43.88671875" style="56" bestFit="1" customWidth="1"/>
    <col min="12035" max="12035" width="6.33203125" style="56" customWidth="1"/>
    <col min="12036" max="12036" width="0" style="56" hidden="1" customWidth="1"/>
    <col min="12037" max="12037" width="19" style="56" customWidth="1"/>
    <col min="12038" max="12038" width="0" style="56" hidden="1" customWidth="1"/>
    <col min="12039" max="12039" width="14.109375" style="56" customWidth="1"/>
    <col min="12040" max="12040" width="26.33203125" style="56" customWidth="1"/>
    <col min="12041" max="12043" width="1.5546875" style="56"/>
    <col min="12044" max="12048" width="3.44140625" style="56" customWidth="1"/>
    <col min="12049" max="12287" width="1.5546875" style="56"/>
    <col min="12288" max="12288" width="5.6640625" style="56" customWidth="1"/>
    <col min="12289" max="12289" width="14.6640625" style="56" customWidth="1"/>
    <col min="12290" max="12290" width="43.88671875" style="56" bestFit="1" customWidth="1"/>
    <col min="12291" max="12291" width="6.33203125" style="56" customWidth="1"/>
    <col min="12292" max="12292" width="0" style="56" hidden="1" customWidth="1"/>
    <col min="12293" max="12293" width="19" style="56" customWidth="1"/>
    <col min="12294" max="12294" width="0" style="56" hidden="1" customWidth="1"/>
    <col min="12295" max="12295" width="14.109375" style="56" customWidth="1"/>
    <col min="12296" max="12296" width="26.33203125" style="56" customWidth="1"/>
    <col min="12297" max="12299" width="1.5546875" style="56"/>
    <col min="12300" max="12304" width="3.44140625" style="56" customWidth="1"/>
    <col min="12305" max="12543" width="1.5546875" style="56"/>
    <col min="12544" max="12544" width="5.6640625" style="56" customWidth="1"/>
    <col min="12545" max="12545" width="14.6640625" style="56" customWidth="1"/>
    <col min="12546" max="12546" width="43.88671875" style="56" bestFit="1" customWidth="1"/>
    <col min="12547" max="12547" width="6.33203125" style="56" customWidth="1"/>
    <col min="12548" max="12548" width="0" style="56" hidden="1" customWidth="1"/>
    <col min="12549" max="12549" width="19" style="56" customWidth="1"/>
    <col min="12550" max="12550" width="0" style="56" hidden="1" customWidth="1"/>
    <col min="12551" max="12551" width="14.109375" style="56" customWidth="1"/>
    <col min="12552" max="12552" width="26.33203125" style="56" customWidth="1"/>
    <col min="12553" max="12555" width="1.5546875" style="56"/>
    <col min="12556" max="12560" width="3.44140625" style="56" customWidth="1"/>
    <col min="12561" max="12799" width="1.5546875" style="56"/>
    <col min="12800" max="12800" width="5.6640625" style="56" customWidth="1"/>
    <col min="12801" max="12801" width="14.6640625" style="56" customWidth="1"/>
    <col min="12802" max="12802" width="43.88671875" style="56" bestFit="1" customWidth="1"/>
    <col min="12803" max="12803" width="6.33203125" style="56" customWidth="1"/>
    <col min="12804" max="12804" width="0" style="56" hidden="1" customWidth="1"/>
    <col min="12805" max="12805" width="19" style="56" customWidth="1"/>
    <col min="12806" max="12806" width="0" style="56" hidden="1" customWidth="1"/>
    <col min="12807" max="12807" width="14.109375" style="56" customWidth="1"/>
    <col min="12808" max="12808" width="26.33203125" style="56" customWidth="1"/>
    <col min="12809" max="12811" width="1.5546875" style="56"/>
    <col min="12812" max="12816" width="3.44140625" style="56" customWidth="1"/>
    <col min="12817" max="13055" width="1.5546875" style="56"/>
    <col min="13056" max="13056" width="5.6640625" style="56" customWidth="1"/>
    <col min="13057" max="13057" width="14.6640625" style="56" customWidth="1"/>
    <col min="13058" max="13058" width="43.88671875" style="56" bestFit="1" customWidth="1"/>
    <col min="13059" max="13059" width="6.33203125" style="56" customWidth="1"/>
    <col min="13060" max="13060" width="0" style="56" hidden="1" customWidth="1"/>
    <col min="13061" max="13061" width="19" style="56" customWidth="1"/>
    <col min="13062" max="13062" width="0" style="56" hidden="1" customWidth="1"/>
    <col min="13063" max="13063" width="14.109375" style="56" customWidth="1"/>
    <col min="13064" max="13064" width="26.33203125" style="56" customWidth="1"/>
    <col min="13065" max="13067" width="1.5546875" style="56"/>
    <col min="13068" max="13072" width="3.44140625" style="56" customWidth="1"/>
    <col min="13073" max="13311" width="1.5546875" style="56"/>
    <col min="13312" max="13312" width="5.6640625" style="56" customWidth="1"/>
    <col min="13313" max="13313" width="14.6640625" style="56" customWidth="1"/>
    <col min="13314" max="13314" width="43.88671875" style="56" bestFit="1" customWidth="1"/>
    <col min="13315" max="13315" width="6.33203125" style="56" customWidth="1"/>
    <col min="13316" max="13316" width="0" style="56" hidden="1" customWidth="1"/>
    <col min="13317" max="13317" width="19" style="56" customWidth="1"/>
    <col min="13318" max="13318" width="0" style="56" hidden="1" customWidth="1"/>
    <col min="13319" max="13319" width="14.109375" style="56" customWidth="1"/>
    <col min="13320" max="13320" width="26.33203125" style="56" customWidth="1"/>
    <col min="13321" max="13323" width="1.5546875" style="56"/>
    <col min="13324" max="13328" width="3.44140625" style="56" customWidth="1"/>
    <col min="13329" max="13567" width="1.5546875" style="56"/>
    <col min="13568" max="13568" width="5.6640625" style="56" customWidth="1"/>
    <col min="13569" max="13569" width="14.6640625" style="56" customWidth="1"/>
    <col min="13570" max="13570" width="43.88671875" style="56" bestFit="1" customWidth="1"/>
    <col min="13571" max="13571" width="6.33203125" style="56" customWidth="1"/>
    <col min="13572" max="13572" width="0" style="56" hidden="1" customWidth="1"/>
    <col min="13573" max="13573" width="19" style="56" customWidth="1"/>
    <col min="13574" max="13574" width="0" style="56" hidden="1" customWidth="1"/>
    <col min="13575" max="13575" width="14.109375" style="56" customWidth="1"/>
    <col min="13576" max="13576" width="26.33203125" style="56" customWidth="1"/>
    <col min="13577" max="13579" width="1.5546875" style="56"/>
    <col min="13580" max="13584" width="3.44140625" style="56" customWidth="1"/>
    <col min="13585" max="13823" width="1.5546875" style="56"/>
    <col min="13824" max="13824" width="5.6640625" style="56" customWidth="1"/>
    <col min="13825" max="13825" width="14.6640625" style="56" customWidth="1"/>
    <col min="13826" max="13826" width="43.88671875" style="56" bestFit="1" customWidth="1"/>
    <col min="13827" max="13827" width="6.33203125" style="56" customWidth="1"/>
    <col min="13828" max="13828" width="0" style="56" hidden="1" customWidth="1"/>
    <col min="13829" max="13829" width="19" style="56" customWidth="1"/>
    <col min="13830" max="13830" width="0" style="56" hidden="1" customWidth="1"/>
    <col min="13831" max="13831" width="14.109375" style="56" customWidth="1"/>
    <col min="13832" max="13832" width="26.33203125" style="56" customWidth="1"/>
    <col min="13833" max="13835" width="1.5546875" style="56"/>
    <col min="13836" max="13840" width="3.44140625" style="56" customWidth="1"/>
    <col min="13841" max="14079" width="1.5546875" style="56"/>
    <col min="14080" max="14080" width="5.6640625" style="56" customWidth="1"/>
    <col min="14081" max="14081" width="14.6640625" style="56" customWidth="1"/>
    <col min="14082" max="14082" width="43.88671875" style="56" bestFit="1" customWidth="1"/>
    <col min="14083" max="14083" width="6.33203125" style="56" customWidth="1"/>
    <col min="14084" max="14084" width="0" style="56" hidden="1" customWidth="1"/>
    <col min="14085" max="14085" width="19" style="56" customWidth="1"/>
    <col min="14086" max="14086" width="0" style="56" hidden="1" customWidth="1"/>
    <col min="14087" max="14087" width="14.109375" style="56" customWidth="1"/>
    <col min="14088" max="14088" width="26.33203125" style="56" customWidth="1"/>
    <col min="14089" max="14091" width="1.5546875" style="56"/>
    <col min="14092" max="14096" width="3.44140625" style="56" customWidth="1"/>
    <col min="14097" max="14335" width="1.5546875" style="56"/>
    <col min="14336" max="14336" width="5.6640625" style="56" customWidth="1"/>
    <col min="14337" max="14337" width="14.6640625" style="56" customWidth="1"/>
    <col min="14338" max="14338" width="43.88671875" style="56" bestFit="1" customWidth="1"/>
    <col min="14339" max="14339" width="6.33203125" style="56" customWidth="1"/>
    <col min="14340" max="14340" width="0" style="56" hidden="1" customWidth="1"/>
    <col min="14341" max="14341" width="19" style="56" customWidth="1"/>
    <col min="14342" max="14342" width="0" style="56" hidden="1" customWidth="1"/>
    <col min="14343" max="14343" width="14.109375" style="56" customWidth="1"/>
    <col min="14344" max="14344" width="26.33203125" style="56" customWidth="1"/>
    <col min="14345" max="14347" width="1.5546875" style="56"/>
    <col min="14348" max="14352" width="3.44140625" style="56" customWidth="1"/>
    <col min="14353" max="14591" width="1.5546875" style="56"/>
    <col min="14592" max="14592" width="5.6640625" style="56" customWidth="1"/>
    <col min="14593" max="14593" width="14.6640625" style="56" customWidth="1"/>
    <col min="14594" max="14594" width="43.88671875" style="56" bestFit="1" customWidth="1"/>
    <col min="14595" max="14595" width="6.33203125" style="56" customWidth="1"/>
    <col min="14596" max="14596" width="0" style="56" hidden="1" customWidth="1"/>
    <col min="14597" max="14597" width="19" style="56" customWidth="1"/>
    <col min="14598" max="14598" width="0" style="56" hidden="1" customWidth="1"/>
    <col min="14599" max="14599" width="14.109375" style="56" customWidth="1"/>
    <col min="14600" max="14600" width="26.33203125" style="56" customWidth="1"/>
    <col min="14601" max="14603" width="1.5546875" style="56"/>
    <col min="14604" max="14608" width="3.44140625" style="56" customWidth="1"/>
    <col min="14609" max="14847" width="1.5546875" style="56"/>
    <col min="14848" max="14848" width="5.6640625" style="56" customWidth="1"/>
    <col min="14849" max="14849" width="14.6640625" style="56" customWidth="1"/>
    <col min="14850" max="14850" width="43.88671875" style="56" bestFit="1" customWidth="1"/>
    <col min="14851" max="14851" width="6.33203125" style="56" customWidth="1"/>
    <col min="14852" max="14852" width="0" style="56" hidden="1" customWidth="1"/>
    <col min="14853" max="14853" width="19" style="56" customWidth="1"/>
    <col min="14854" max="14854" width="0" style="56" hidden="1" customWidth="1"/>
    <col min="14855" max="14855" width="14.109375" style="56" customWidth="1"/>
    <col min="14856" max="14856" width="26.33203125" style="56" customWidth="1"/>
    <col min="14857" max="14859" width="1.5546875" style="56"/>
    <col min="14860" max="14864" width="3.44140625" style="56" customWidth="1"/>
    <col min="14865" max="15103" width="1.5546875" style="56"/>
    <col min="15104" max="15104" width="5.6640625" style="56" customWidth="1"/>
    <col min="15105" max="15105" width="14.6640625" style="56" customWidth="1"/>
    <col min="15106" max="15106" width="43.88671875" style="56" bestFit="1" customWidth="1"/>
    <col min="15107" max="15107" width="6.33203125" style="56" customWidth="1"/>
    <col min="15108" max="15108" width="0" style="56" hidden="1" customWidth="1"/>
    <col min="15109" max="15109" width="19" style="56" customWidth="1"/>
    <col min="15110" max="15110" width="0" style="56" hidden="1" customWidth="1"/>
    <col min="15111" max="15111" width="14.109375" style="56" customWidth="1"/>
    <col min="15112" max="15112" width="26.33203125" style="56" customWidth="1"/>
    <col min="15113" max="15115" width="1.5546875" style="56"/>
    <col min="15116" max="15120" width="3.44140625" style="56" customWidth="1"/>
    <col min="15121" max="15359" width="1.5546875" style="56"/>
    <col min="15360" max="15360" width="5.6640625" style="56" customWidth="1"/>
    <col min="15361" max="15361" width="14.6640625" style="56" customWidth="1"/>
    <col min="15362" max="15362" width="43.88671875" style="56" bestFit="1" customWidth="1"/>
    <col min="15363" max="15363" width="6.33203125" style="56" customWidth="1"/>
    <col min="15364" max="15364" width="0" style="56" hidden="1" customWidth="1"/>
    <col min="15365" max="15365" width="19" style="56" customWidth="1"/>
    <col min="15366" max="15366" width="0" style="56" hidden="1" customWidth="1"/>
    <col min="15367" max="15367" width="14.109375" style="56" customWidth="1"/>
    <col min="15368" max="15368" width="26.33203125" style="56" customWidth="1"/>
    <col min="15369" max="15371" width="1.5546875" style="56"/>
    <col min="15372" max="15376" width="3.44140625" style="56" customWidth="1"/>
    <col min="15377" max="15615" width="1.5546875" style="56"/>
    <col min="15616" max="15616" width="5.6640625" style="56" customWidth="1"/>
    <col min="15617" max="15617" width="14.6640625" style="56" customWidth="1"/>
    <col min="15618" max="15618" width="43.88671875" style="56" bestFit="1" customWidth="1"/>
    <col min="15619" max="15619" width="6.33203125" style="56" customWidth="1"/>
    <col min="15620" max="15620" width="0" style="56" hidden="1" customWidth="1"/>
    <col min="15621" max="15621" width="19" style="56" customWidth="1"/>
    <col min="15622" max="15622" width="0" style="56" hidden="1" customWidth="1"/>
    <col min="15623" max="15623" width="14.109375" style="56" customWidth="1"/>
    <col min="15624" max="15624" width="26.33203125" style="56" customWidth="1"/>
    <col min="15625" max="15627" width="1.5546875" style="56"/>
    <col min="15628" max="15632" width="3.44140625" style="56" customWidth="1"/>
    <col min="15633" max="15871" width="1.5546875" style="56"/>
    <col min="15872" max="15872" width="5.6640625" style="56" customWidth="1"/>
    <col min="15873" max="15873" width="14.6640625" style="56" customWidth="1"/>
    <col min="15874" max="15874" width="43.88671875" style="56" bestFit="1" customWidth="1"/>
    <col min="15875" max="15875" width="6.33203125" style="56" customWidth="1"/>
    <col min="15876" max="15876" width="0" style="56" hidden="1" customWidth="1"/>
    <col min="15877" max="15877" width="19" style="56" customWidth="1"/>
    <col min="15878" max="15878" width="0" style="56" hidden="1" customWidth="1"/>
    <col min="15879" max="15879" width="14.109375" style="56" customWidth="1"/>
    <col min="15880" max="15880" width="26.33203125" style="56" customWidth="1"/>
    <col min="15881" max="15883" width="1.5546875" style="56"/>
    <col min="15884" max="15888" width="3.44140625" style="56" customWidth="1"/>
    <col min="15889" max="16127" width="1.5546875" style="56"/>
    <col min="16128" max="16128" width="5.6640625" style="56" customWidth="1"/>
    <col min="16129" max="16129" width="14.6640625" style="56" customWidth="1"/>
    <col min="16130" max="16130" width="43.88671875" style="56" bestFit="1" customWidth="1"/>
    <col min="16131" max="16131" width="6.33203125" style="56" customWidth="1"/>
    <col min="16132" max="16132" width="0" style="56" hidden="1" customWidth="1"/>
    <col min="16133" max="16133" width="19" style="56" customWidth="1"/>
    <col min="16134" max="16134" width="0" style="56" hidden="1" customWidth="1"/>
    <col min="16135" max="16135" width="14.109375" style="56" customWidth="1"/>
    <col min="16136" max="16136" width="26.33203125" style="56" customWidth="1"/>
    <col min="16137" max="16139" width="1.5546875" style="56"/>
    <col min="16140" max="16144" width="3.44140625" style="56" customWidth="1"/>
    <col min="16145" max="16384" width="1.5546875" style="56"/>
  </cols>
  <sheetData>
    <row r="1" spans="1:13" s="9" customFormat="1" ht="24" customHeight="1" x14ac:dyDescent="0.2">
      <c r="A1" s="245" t="str">
        <f>+'[2]Penerimaan Pembelian SPP'!A1:H1</f>
        <v>PT INDO TRANS ABDIMAS</v>
      </c>
      <c r="B1" s="245"/>
      <c r="C1" s="245"/>
      <c r="D1" s="245"/>
      <c r="E1" s="245"/>
      <c r="F1" s="245"/>
      <c r="G1" s="245"/>
      <c r="H1" s="7"/>
      <c r="I1" s="60"/>
      <c r="J1" s="60"/>
      <c r="K1" s="60"/>
      <c r="M1" s="60"/>
    </row>
    <row r="2" spans="1:13" s="9" customFormat="1" ht="15.75" customHeight="1" x14ac:dyDescent="0.2">
      <c r="A2" s="246" t="s">
        <v>76</v>
      </c>
      <c r="B2" s="246"/>
      <c r="C2" s="246"/>
      <c r="D2" s="246"/>
      <c r="E2" s="246"/>
      <c r="F2" s="246"/>
      <c r="G2" s="246"/>
      <c r="H2" s="7"/>
      <c r="I2" s="60"/>
      <c r="J2" s="60"/>
      <c r="K2" s="60"/>
      <c r="M2" s="60"/>
    </row>
    <row r="3" spans="1:13" s="9" customFormat="1" ht="15.75" customHeight="1" x14ac:dyDescent="0.2">
      <c r="A3" s="246" t="s">
        <v>915</v>
      </c>
      <c r="B3" s="246"/>
      <c r="C3" s="246"/>
      <c r="D3" s="246"/>
      <c r="E3" s="246"/>
      <c r="F3" s="246"/>
      <c r="G3" s="246"/>
      <c r="H3" s="7"/>
      <c r="I3" s="60"/>
      <c r="J3" s="60"/>
      <c r="K3" s="60"/>
      <c r="M3" s="60"/>
    </row>
    <row r="4" spans="1:13" s="9" customFormat="1" ht="10.8" thickBot="1" x14ac:dyDescent="0.25">
      <c r="A4" s="10"/>
      <c r="B4" s="10"/>
      <c r="C4" s="10"/>
      <c r="D4" s="10"/>
      <c r="E4" s="11"/>
      <c r="F4" s="12"/>
      <c r="G4" s="13"/>
      <c r="H4" s="7"/>
      <c r="I4" s="60"/>
      <c r="J4" s="60"/>
      <c r="K4" s="60"/>
      <c r="M4" s="60"/>
    </row>
    <row r="5" spans="1:13" s="9" customFormat="1" ht="17.25" customHeight="1" x14ac:dyDescent="0.2">
      <c r="A5" s="247" t="s">
        <v>78</v>
      </c>
      <c r="B5" s="236" t="s">
        <v>79</v>
      </c>
      <c r="C5" s="236" t="s">
        <v>80</v>
      </c>
      <c r="D5" s="236" t="s">
        <v>81</v>
      </c>
      <c r="E5" s="236" t="s">
        <v>2205</v>
      </c>
      <c r="F5" s="236" t="s">
        <v>2206</v>
      </c>
      <c r="G5" s="239" t="s">
        <v>82</v>
      </c>
      <c r="H5" s="7"/>
      <c r="I5" s="60"/>
      <c r="J5" s="60"/>
      <c r="K5" s="60"/>
      <c r="M5" s="60"/>
    </row>
    <row r="6" spans="1:13" s="9" customFormat="1" ht="17.25" customHeight="1" x14ac:dyDescent="0.2">
      <c r="A6" s="248"/>
      <c r="B6" s="237"/>
      <c r="C6" s="237"/>
      <c r="D6" s="237"/>
      <c r="E6" s="237"/>
      <c r="F6" s="237"/>
      <c r="G6" s="240"/>
      <c r="H6" s="7"/>
      <c r="I6" s="60"/>
      <c r="J6" s="60"/>
      <c r="K6" s="60"/>
      <c r="M6" s="60"/>
    </row>
    <row r="7" spans="1:13" s="9" customFormat="1" ht="10.199999999999999" x14ac:dyDescent="0.2">
      <c r="A7" s="14">
        <v>28</v>
      </c>
      <c r="B7" s="15">
        <v>65765</v>
      </c>
      <c r="C7" s="16" t="s">
        <v>1363</v>
      </c>
      <c r="D7" s="17">
        <v>1</v>
      </c>
      <c r="E7" s="18" t="s">
        <v>119</v>
      </c>
      <c r="F7" s="19" t="s">
        <v>2208</v>
      </c>
      <c r="G7" s="20" t="s">
        <v>181</v>
      </c>
      <c r="H7" s="7"/>
      <c r="I7" s="60"/>
      <c r="J7" s="60"/>
      <c r="K7" s="60"/>
      <c r="M7" s="60"/>
    </row>
    <row r="8" spans="1:13" s="9" customFormat="1" ht="10.199999999999999" x14ac:dyDescent="0.2">
      <c r="A8" s="14">
        <v>18</v>
      </c>
      <c r="B8" s="15">
        <v>65458</v>
      </c>
      <c r="C8" s="37" t="s">
        <v>1206</v>
      </c>
      <c r="D8" s="17">
        <v>1</v>
      </c>
      <c r="E8" s="18" t="s">
        <v>598</v>
      </c>
      <c r="F8" s="19" t="s">
        <v>2208</v>
      </c>
      <c r="G8" s="20" t="s">
        <v>99</v>
      </c>
      <c r="H8" s="61"/>
      <c r="I8" s="60"/>
      <c r="J8" s="60"/>
      <c r="K8" s="60"/>
      <c r="M8" s="60"/>
    </row>
    <row r="9" spans="1:13" s="9" customFormat="1" ht="10.199999999999999" x14ac:dyDescent="0.2">
      <c r="A9" s="14">
        <v>6</v>
      </c>
      <c r="B9" s="15">
        <v>65070</v>
      </c>
      <c r="C9" s="37" t="s">
        <v>461</v>
      </c>
      <c r="D9" s="15">
        <v>2</v>
      </c>
      <c r="E9" s="18" t="s">
        <v>528</v>
      </c>
      <c r="F9" s="19" t="s">
        <v>2208</v>
      </c>
      <c r="G9" s="20" t="s">
        <v>99</v>
      </c>
      <c r="H9" s="61"/>
      <c r="I9" s="60"/>
      <c r="J9" s="60"/>
      <c r="K9" s="60"/>
      <c r="M9" s="60"/>
    </row>
    <row r="10" spans="1:13" s="9" customFormat="1" ht="10.199999999999999" x14ac:dyDescent="0.2">
      <c r="A10" s="14">
        <v>8</v>
      </c>
      <c r="B10" s="15">
        <v>65122</v>
      </c>
      <c r="C10" s="23" t="s">
        <v>461</v>
      </c>
      <c r="D10" s="22">
        <v>2</v>
      </c>
      <c r="E10" s="18" t="s">
        <v>194</v>
      </c>
      <c r="F10" s="19" t="s">
        <v>2208</v>
      </c>
      <c r="G10" s="20" t="s">
        <v>214</v>
      </c>
      <c r="H10" s="7"/>
      <c r="I10" s="60"/>
      <c r="J10" s="60"/>
      <c r="K10" s="60"/>
      <c r="M10" s="60"/>
    </row>
    <row r="11" spans="1:13" s="9" customFormat="1" ht="10.199999999999999" x14ac:dyDescent="0.2">
      <c r="A11" s="14">
        <v>8</v>
      </c>
      <c r="B11" s="15">
        <v>65133</v>
      </c>
      <c r="C11" s="23" t="s">
        <v>461</v>
      </c>
      <c r="D11" s="22">
        <v>2</v>
      </c>
      <c r="E11" s="18" t="s">
        <v>423</v>
      </c>
      <c r="F11" s="19" t="s">
        <v>2208</v>
      </c>
      <c r="G11" s="20" t="s">
        <v>214</v>
      </c>
      <c r="H11" s="7"/>
      <c r="I11" s="60"/>
      <c r="J11" s="60"/>
      <c r="K11" s="60"/>
      <c r="M11" s="60"/>
    </row>
    <row r="12" spans="1:13" s="9" customFormat="1" ht="10.199999999999999" x14ac:dyDescent="0.2">
      <c r="A12" s="14">
        <v>9</v>
      </c>
      <c r="B12" s="22">
        <v>65172</v>
      </c>
      <c r="C12" s="23" t="s">
        <v>461</v>
      </c>
      <c r="D12" s="22">
        <v>2</v>
      </c>
      <c r="E12" s="30" t="s">
        <v>665</v>
      </c>
      <c r="F12" s="19" t="s">
        <v>2208</v>
      </c>
      <c r="G12" s="26" t="s">
        <v>181</v>
      </c>
      <c r="H12" s="7"/>
      <c r="I12" s="60"/>
      <c r="J12" s="60"/>
      <c r="K12" s="60"/>
      <c r="M12" s="60"/>
    </row>
    <row r="13" spans="1:13" s="9" customFormat="1" ht="10.199999999999999" x14ac:dyDescent="0.2">
      <c r="A13" s="14">
        <v>16</v>
      </c>
      <c r="B13" s="22">
        <v>65365</v>
      </c>
      <c r="C13" s="23" t="s">
        <v>461</v>
      </c>
      <c r="D13" s="28">
        <v>2</v>
      </c>
      <c r="E13" s="24" t="s">
        <v>1145</v>
      </c>
      <c r="F13" s="19" t="s">
        <v>2208</v>
      </c>
      <c r="G13" s="26" t="s">
        <v>163</v>
      </c>
      <c r="H13" s="7"/>
      <c r="I13" s="60"/>
      <c r="J13" s="60"/>
      <c r="K13" s="60"/>
      <c r="M13" s="60"/>
    </row>
    <row r="14" spans="1:13" s="9" customFormat="1" ht="10.199999999999999" x14ac:dyDescent="0.2">
      <c r="A14" s="14">
        <v>24</v>
      </c>
      <c r="B14" s="22">
        <v>65637</v>
      </c>
      <c r="C14" s="27" t="s">
        <v>461</v>
      </c>
      <c r="D14" s="28">
        <v>2</v>
      </c>
      <c r="E14" s="30" t="s">
        <v>355</v>
      </c>
      <c r="F14" s="19" t="s">
        <v>2208</v>
      </c>
      <c r="G14" s="26" t="s">
        <v>99</v>
      </c>
      <c r="H14" s="7"/>
      <c r="I14" s="60"/>
      <c r="J14" s="60"/>
      <c r="K14" s="60"/>
      <c r="M14" s="60"/>
    </row>
    <row r="15" spans="1:13" s="9" customFormat="1" ht="10.199999999999999" x14ac:dyDescent="0.2">
      <c r="A15" s="14">
        <v>25</v>
      </c>
      <c r="B15" s="22">
        <v>65638</v>
      </c>
      <c r="C15" s="27" t="s">
        <v>461</v>
      </c>
      <c r="D15" s="28">
        <v>2</v>
      </c>
      <c r="E15" s="30" t="s">
        <v>685</v>
      </c>
      <c r="F15" s="19" t="s">
        <v>2208</v>
      </c>
      <c r="G15" s="26" t="s">
        <v>214</v>
      </c>
      <c r="H15" s="7"/>
      <c r="I15" s="60"/>
      <c r="J15" s="60"/>
      <c r="K15" s="60"/>
      <c r="M15" s="60"/>
    </row>
    <row r="16" spans="1:13" s="9" customFormat="1" ht="10.199999999999999" x14ac:dyDescent="0.2">
      <c r="A16" s="14">
        <v>26</v>
      </c>
      <c r="B16" s="22">
        <v>65698</v>
      </c>
      <c r="C16" s="27" t="s">
        <v>461</v>
      </c>
      <c r="D16" s="28">
        <v>2</v>
      </c>
      <c r="E16" s="30" t="s">
        <v>144</v>
      </c>
      <c r="F16" s="19" t="s">
        <v>2208</v>
      </c>
      <c r="G16" s="26" t="s">
        <v>163</v>
      </c>
      <c r="H16" s="7"/>
      <c r="I16" s="60"/>
      <c r="J16" s="60"/>
      <c r="K16" s="60"/>
      <c r="M16" s="60"/>
    </row>
    <row r="17" spans="1:13" s="9" customFormat="1" ht="10.199999999999999" x14ac:dyDescent="0.2">
      <c r="A17" s="14">
        <v>28</v>
      </c>
      <c r="B17" s="22">
        <v>65757</v>
      </c>
      <c r="C17" s="27" t="s">
        <v>461</v>
      </c>
      <c r="D17" s="28">
        <v>2</v>
      </c>
      <c r="E17" s="30" t="s">
        <v>429</v>
      </c>
      <c r="F17" s="19" t="s">
        <v>2208</v>
      </c>
      <c r="G17" s="26" t="s">
        <v>163</v>
      </c>
      <c r="H17" s="7"/>
      <c r="I17" s="60"/>
      <c r="J17" s="60"/>
      <c r="K17" s="60"/>
      <c r="M17" s="60"/>
    </row>
    <row r="18" spans="1:13" s="9" customFormat="1" ht="10.199999999999999" x14ac:dyDescent="0.2">
      <c r="A18" s="14">
        <v>30</v>
      </c>
      <c r="B18" s="22">
        <v>65802</v>
      </c>
      <c r="C18" s="27" t="s">
        <v>461</v>
      </c>
      <c r="D18" s="28">
        <v>1</v>
      </c>
      <c r="E18" s="30" t="s">
        <v>856</v>
      </c>
      <c r="F18" s="19" t="s">
        <v>2208</v>
      </c>
      <c r="G18" s="26" t="s">
        <v>99</v>
      </c>
      <c r="H18" s="7"/>
      <c r="I18" s="60"/>
      <c r="J18" s="60"/>
      <c r="K18" s="60"/>
      <c r="M18" s="60"/>
    </row>
    <row r="19" spans="1:13" s="9" customFormat="1" ht="10.199999999999999" x14ac:dyDescent="0.2">
      <c r="A19" s="14">
        <v>11</v>
      </c>
      <c r="B19" s="22">
        <v>65234</v>
      </c>
      <c r="C19" s="23" t="s">
        <v>1076</v>
      </c>
      <c r="D19" s="22">
        <v>1</v>
      </c>
      <c r="E19" s="30" t="s">
        <v>186</v>
      </c>
      <c r="F19" s="19" t="s">
        <v>2208</v>
      </c>
      <c r="G19" s="26" t="s">
        <v>170</v>
      </c>
      <c r="H19" s="7"/>
      <c r="I19" s="60"/>
      <c r="J19" s="60"/>
      <c r="K19" s="60"/>
      <c r="M19" s="60"/>
    </row>
    <row r="20" spans="1:13" s="9" customFormat="1" ht="10.199999999999999" x14ac:dyDescent="0.2">
      <c r="A20" s="14">
        <v>17</v>
      </c>
      <c r="B20" s="22">
        <v>65417</v>
      </c>
      <c r="C20" s="23" t="s">
        <v>1186</v>
      </c>
      <c r="D20" s="28">
        <v>2</v>
      </c>
      <c r="E20" s="30" t="s">
        <v>1187</v>
      </c>
      <c r="F20" s="19" t="s">
        <v>2208</v>
      </c>
      <c r="G20" s="26" t="s">
        <v>170</v>
      </c>
      <c r="H20" s="7"/>
      <c r="I20" s="60"/>
      <c r="J20" s="60"/>
      <c r="K20" s="60"/>
      <c r="M20" s="60"/>
    </row>
    <row r="21" spans="1:13" s="9" customFormat="1" ht="10.199999999999999" x14ac:dyDescent="0.2">
      <c r="A21" s="14">
        <v>3</v>
      </c>
      <c r="B21" s="22">
        <v>65014</v>
      </c>
      <c r="C21" s="27" t="s">
        <v>369</v>
      </c>
      <c r="D21" s="22">
        <v>2</v>
      </c>
      <c r="E21" s="30" t="s">
        <v>196</v>
      </c>
      <c r="F21" s="19" t="s">
        <v>2208</v>
      </c>
      <c r="G21" s="26" t="s">
        <v>145</v>
      </c>
      <c r="H21" s="7"/>
      <c r="I21" s="60"/>
      <c r="J21" s="60"/>
      <c r="K21" s="60"/>
      <c r="M21" s="60"/>
    </row>
    <row r="22" spans="1:13" s="9" customFormat="1" ht="10.199999999999999" x14ac:dyDescent="0.2">
      <c r="A22" s="14">
        <v>6</v>
      </c>
      <c r="B22" s="22">
        <v>65083</v>
      </c>
      <c r="C22" s="23" t="s">
        <v>369</v>
      </c>
      <c r="D22" s="22">
        <v>2</v>
      </c>
      <c r="E22" s="30" t="s">
        <v>194</v>
      </c>
      <c r="F22" s="19" t="s">
        <v>2208</v>
      </c>
      <c r="G22" s="26" t="s">
        <v>170</v>
      </c>
      <c r="H22" s="7"/>
      <c r="I22" s="60"/>
      <c r="J22" s="60"/>
      <c r="K22" s="60"/>
      <c r="M22" s="60"/>
    </row>
    <row r="23" spans="1:13" s="9" customFormat="1" ht="10.199999999999999" x14ac:dyDescent="0.2">
      <c r="A23" s="14">
        <v>14</v>
      </c>
      <c r="B23" s="22">
        <v>65316</v>
      </c>
      <c r="C23" s="23" t="s">
        <v>369</v>
      </c>
      <c r="D23" s="28">
        <v>2</v>
      </c>
      <c r="E23" s="24" t="s">
        <v>90</v>
      </c>
      <c r="F23" s="19" t="s">
        <v>2208</v>
      </c>
      <c r="G23" s="26" t="s">
        <v>145</v>
      </c>
      <c r="H23" s="7"/>
      <c r="I23" s="60"/>
      <c r="J23" s="60"/>
      <c r="K23" s="60"/>
      <c r="M23" s="60"/>
    </row>
    <row r="24" spans="1:13" s="9" customFormat="1" ht="10.199999999999999" x14ac:dyDescent="0.2">
      <c r="A24" s="14">
        <v>14</v>
      </c>
      <c r="B24" s="22">
        <v>65321</v>
      </c>
      <c r="C24" s="23" t="s">
        <v>369</v>
      </c>
      <c r="D24" s="28">
        <v>2</v>
      </c>
      <c r="E24" s="24" t="s">
        <v>685</v>
      </c>
      <c r="F24" s="19" t="s">
        <v>2208</v>
      </c>
      <c r="G24" s="26" t="s">
        <v>170</v>
      </c>
      <c r="H24" s="7"/>
      <c r="I24" s="60"/>
      <c r="J24" s="60"/>
      <c r="K24" s="60"/>
      <c r="M24" s="60"/>
    </row>
    <row r="25" spans="1:13" s="9" customFormat="1" ht="10.199999999999999" x14ac:dyDescent="0.2">
      <c r="A25" s="14">
        <v>15</v>
      </c>
      <c r="B25" s="22">
        <v>65334</v>
      </c>
      <c r="C25" s="23" t="s">
        <v>369</v>
      </c>
      <c r="D25" s="28">
        <v>2</v>
      </c>
      <c r="E25" s="24" t="s">
        <v>449</v>
      </c>
      <c r="F25" s="19" t="s">
        <v>2208</v>
      </c>
      <c r="G25" s="26" t="s">
        <v>170</v>
      </c>
      <c r="H25" s="7"/>
      <c r="I25" s="60"/>
      <c r="J25" s="60"/>
      <c r="K25" s="60"/>
      <c r="M25" s="60"/>
    </row>
    <row r="26" spans="1:13" s="9" customFormat="1" ht="10.199999999999999" x14ac:dyDescent="0.2">
      <c r="A26" s="14">
        <v>22</v>
      </c>
      <c r="B26" s="22">
        <v>65562</v>
      </c>
      <c r="C26" s="23" t="s">
        <v>369</v>
      </c>
      <c r="D26" s="28">
        <v>2</v>
      </c>
      <c r="E26" s="30" t="s">
        <v>724</v>
      </c>
      <c r="F26" s="19" t="s">
        <v>2208</v>
      </c>
      <c r="G26" s="26" t="s">
        <v>170</v>
      </c>
      <c r="H26" s="7"/>
      <c r="I26" s="60"/>
      <c r="J26" s="60"/>
      <c r="K26" s="60"/>
      <c r="M26" s="60"/>
    </row>
    <row r="27" spans="1:13" s="9" customFormat="1" ht="10.199999999999999" x14ac:dyDescent="0.2">
      <c r="A27" s="14">
        <v>23</v>
      </c>
      <c r="B27" s="22">
        <v>65614</v>
      </c>
      <c r="C27" s="27" t="s">
        <v>369</v>
      </c>
      <c r="D27" s="28">
        <v>2</v>
      </c>
      <c r="E27" s="30" t="s">
        <v>152</v>
      </c>
      <c r="F27" s="19" t="s">
        <v>2208</v>
      </c>
      <c r="G27" s="26" t="s">
        <v>145</v>
      </c>
      <c r="H27" s="7"/>
      <c r="I27" s="60"/>
      <c r="J27" s="60"/>
      <c r="K27" s="60"/>
      <c r="M27" s="60"/>
    </row>
    <row r="28" spans="1:13" s="9" customFormat="1" ht="10.199999999999999" x14ac:dyDescent="0.2">
      <c r="A28" s="14">
        <v>28</v>
      </c>
      <c r="B28" s="22">
        <v>65762</v>
      </c>
      <c r="C28" s="27" t="s">
        <v>369</v>
      </c>
      <c r="D28" s="28">
        <v>2</v>
      </c>
      <c r="E28" s="30" t="s">
        <v>429</v>
      </c>
      <c r="F28" s="19" t="s">
        <v>2208</v>
      </c>
      <c r="G28" s="26" t="s">
        <v>170</v>
      </c>
      <c r="H28" s="7"/>
      <c r="I28" s="60"/>
      <c r="J28" s="60"/>
      <c r="K28" s="60"/>
      <c r="M28" s="60"/>
    </row>
    <row r="29" spans="1:13" s="9" customFormat="1" ht="10.199999999999999" x14ac:dyDescent="0.2">
      <c r="A29" s="14">
        <v>17</v>
      </c>
      <c r="B29" s="22">
        <v>65390</v>
      </c>
      <c r="C29" s="23" t="s">
        <v>212</v>
      </c>
      <c r="D29" s="28">
        <v>1</v>
      </c>
      <c r="E29" s="30" t="s">
        <v>259</v>
      </c>
      <c r="F29" s="31" t="s">
        <v>2212</v>
      </c>
      <c r="G29" s="26" t="s">
        <v>214</v>
      </c>
      <c r="H29" s="7"/>
      <c r="I29" s="60"/>
      <c r="J29" s="60"/>
      <c r="K29" s="60"/>
      <c r="M29" s="60"/>
    </row>
    <row r="30" spans="1:13" s="9" customFormat="1" ht="10.199999999999999" x14ac:dyDescent="0.2">
      <c r="A30" s="14">
        <v>4</v>
      </c>
      <c r="B30" s="22">
        <v>65036</v>
      </c>
      <c r="C30" s="23" t="s">
        <v>367</v>
      </c>
      <c r="D30" s="22">
        <v>4</v>
      </c>
      <c r="E30" s="30" t="s">
        <v>104</v>
      </c>
      <c r="F30" s="31" t="s">
        <v>2216</v>
      </c>
      <c r="G30" s="26" t="s">
        <v>153</v>
      </c>
      <c r="H30" s="7"/>
      <c r="I30" s="60"/>
      <c r="J30" s="60"/>
      <c r="K30" s="60"/>
      <c r="M30" s="60"/>
    </row>
    <row r="31" spans="1:13" s="9" customFormat="1" ht="10.199999999999999" x14ac:dyDescent="0.2">
      <c r="A31" s="14">
        <v>20</v>
      </c>
      <c r="B31" s="22">
        <v>65514</v>
      </c>
      <c r="C31" s="23" t="s">
        <v>1239</v>
      </c>
      <c r="D31" s="28">
        <v>1</v>
      </c>
      <c r="E31" s="30" t="s">
        <v>119</v>
      </c>
      <c r="F31" s="31" t="s">
        <v>2208</v>
      </c>
      <c r="G31" s="26" t="s">
        <v>145</v>
      </c>
      <c r="H31" s="7"/>
      <c r="I31" s="60"/>
      <c r="J31" s="60"/>
      <c r="K31" s="60"/>
      <c r="M31" s="60"/>
    </row>
    <row r="32" spans="1:13" s="9" customFormat="1" ht="10.199999999999999" x14ac:dyDescent="0.2">
      <c r="A32" s="14">
        <v>20</v>
      </c>
      <c r="B32" s="22">
        <v>65505</v>
      </c>
      <c r="C32" s="23" t="s">
        <v>1226</v>
      </c>
      <c r="D32" s="28">
        <v>1</v>
      </c>
      <c r="E32" s="30" t="s">
        <v>109</v>
      </c>
      <c r="F32" s="25" t="s">
        <v>2208</v>
      </c>
      <c r="G32" s="26" t="s">
        <v>153</v>
      </c>
      <c r="H32" s="7"/>
      <c r="I32" s="60"/>
      <c r="J32" s="60"/>
      <c r="K32" s="60"/>
      <c r="M32" s="60"/>
    </row>
    <row r="33" spans="1:13" s="9" customFormat="1" ht="10.199999999999999" x14ac:dyDescent="0.2">
      <c r="A33" s="14">
        <v>17</v>
      </c>
      <c r="B33" s="22">
        <v>65394</v>
      </c>
      <c r="C33" s="23" t="s">
        <v>1171</v>
      </c>
      <c r="D33" s="28">
        <v>1</v>
      </c>
      <c r="E33" s="30" t="s">
        <v>953</v>
      </c>
      <c r="F33" s="25" t="s">
        <v>2208</v>
      </c>
      <c r="G33" s="26" t="s">
        <v>740</v>
      </c>
      <c r="H33" s="7"/>
      <c r="I33" s="60"/>
      <c r="J33" s="60"/>
      <c r="K33" s="60"/>
      <c r="M33" s="60"/>
    </row>
    <row r="34" spans="1:13" s="9" customFormat="1" ht="10.199999999999999" x14ac:dyDescent="0.2">
      <c r="A34" s="14">
        <v>11</v>
      </c>
      <c r="B34" s="22">
        <v>65243</v>
      </c>
      <c r="C34" s="23" t="s">
        <v>1081</v>
      </c>
      <c r="D34" s="22">
        <v>1</v>
      </c>
      <c r="E34" s="30" t="s">
        <v>1045</v>
      </c>
      <c r="F34" s="25" t="s">
        <v>2208</v>
      </c>
      <c r="G34" s="26" t="s">
        <v>740</v>
      </c>
      <c r="H34" s="7"/>
      <c r="I34" s="60"/>
      <c r="J34" s="60"/>
      <c r="K34" s="60"/>
      <c r="M34" s="60"/>
    </row>
    <row r="35" spans="1:13" s="9" customFormat="1" ht="10.199999999999999" x14ac:dyDescent="0.2">
      <c r="A35" s="14">
        <v>10</v>
      </c>
      <c r="B35" s="22">
        <v>65188</v>
      </c>
      <c r="C35" s="23" t="s">
        <v>1053</v>
      </c>
      <c r="D35" s="22">
        <v>1</v>
      </c>
      <c r="E35" s="30" t="s">
        <v>207</v>
      </c>
      <c r="F35" s="25" t="s">
        <v>2208</v>
      </c>
      <c r="G35" s="26" t="s">
        <v>105</v>
      </c>
      <c r="H35" s="7"/>
      <c r="I35" s="60"/>
      <c r="J35" s="60"/>
      <c r="K35" s="60"/>
      <c r="M35" s="60"/>
    </row>
    <row r="36" spans="1:13" s="9" customFormat="1" ht="10.199999999999999" x14ac:dyDescent="0.2">
      <c r="A36" s="14">
        <v>13</v>
      </c>
      <c r="B36" s="22">
        <v>65279</v>
      </c>
      <c r="C36" s="23" t="s">
        <v>1107</v>
      </c>
      <c r="D36" s="28">
        <v>1</v>
      </c>
      <c r="E36" s="30" t="s">
        <v>739</v>
      </c>
      <c r="F36" s="25" t="s">
        <v>2208</v>
      </c>
      <c r="G36" s="26" t="s">
        <v>105</v>
      </c>
      <c r="H36" s="7"/>
      <c r="I36" s="60"/>
      <c r="K36" s="60"/>
      <c r="M36" s="60"/>
    </row>
    <row r="37" spans="1:13" s="9" customFormat="1" ht="10.199999999999999" x14ac:dyDescent="0.2">
      <c r="A37" s="14">
        <v>16</v>
      </c>
      <c r="B37" s="22">
        <v>65371</v>
      </c>
      <c r="C37" s="37" t="s">
        <v>1107</v>
      </c>
      <c r="D37" s="17">
        <v>1</v>
      </c>
      <c r="E37" s="24" t="s">
        <v>1145</v>
      </c>
      <c r="F37" s="25" t="s">
        <v>2208</v>
      </c>
      <c r="G37" s="26" t="s">
        <v>151</v>
      </c>
      <c r="H37" s="7"/>
      <c r="I37" s="60"/>
      <c r="J37" s="60"/>
      <c r="K37" s="60"/>
      <c r="M37" s="60"/>
    </row>
    <row r="38" spans="1:13" s="9" customFormat="1" ht="10.199999999999999" x14ac:dyDescent="0.2">
      <c r="A38" s="14">
        <v>6</v>
      </c>
      <c r="B38" s="22">
        <v>65080</v>
      </c>
      <c r="C38" s="37" t="s">
        <v>993</v>
      </c>
      <c r="D38" s="15">
        <v>1</v>
      </c>
      <c r="E38" s="30" t="s">
        <v>888</v>
      </c>
      <c r="F38" s="31" t="s">
        <v>2207</v>
      </c>
      <c r="G38" s="26" t="s">
        <v>116</v>
      </c>
      <c r="H38" s="7"/>
      <c r="I38" s="60"/>
      <c r="J38" s="60"/>
      <c r="K38" s="60"/>
      <c r="M38" s="60"/>
    </row>
    <row r="39" spans="1:13" s="9" customFormat="1" ht="10.199999999999999" x14ac:dyDescent="0.2">
      <c r="A39" s="14">
        <v>11</v>
      </c>
      <c r="B39" s="22">
        <v>65232</v>
      </c>
      <c r="C39" s="23" t="s">
        <v>1077</v>
      </c>
      <c r="D39" s="22">
        <v>4</v>
      </c>
      <c r="E39" s="30" t="s">
        <v>109</v>
      </c>
      <c r="F39" s="31" t="s">
        <v>2207</v>
      </c>
      <c r="G39" s="26" t="s">
        <v>116</v>
      </c>
      <c r="H39" s="7"/>
      <c r="I39" s="60"/>
      <c r="J39" s="60"/>
      <c r="K39" s="60"/>
      <c r="M39" s="60"/>
    </row>
    <row r="40" spans="1:13" s="9" customFormat="1" ht="10.199999999999999" x14ac:dyDescent="0.2">
      <c r="A40" s="14">
        <v>12</v>
      </c>
      <c r="B40" s="22">
        <v>65261</v>
      </c>
      <c r="C40" s="23" t="s">
        <v>1097</v>
      </c>
      <c r="D40" s="22">
        <v>1</v>
      </c>
      <c r="E40" s="30" t="s">
        <v>165</v>
      </c>
      <c r="F40" s="31" t="s">
        <v>2207</v>
      </c>
      <c r="G40" s="26" t="s">
        <v>1098</v>
      </c>
      <c r="H40" s="7"/>
      <c r="I40" s="60"/>
      <c r="J40" s="60"/>
      <c r="K40" s="60"/>
      <c r="M40" s="60"/>
    </row>
    <row r="41" spans="1:13" s="9" customFormat="1" ht="10.199999999999999" x14ac:dyDescent="0.2">
      <c r="A41" s="14">
        <v>11</v>
      </c>
      <c r="B41" s="22">
        <v>65235</v>
      </c>
      <c r="C41" s="23" t="s">
        <v>1080</v>
      </c>
      <c r="D41" s="22">
        <v>2</v>
      </c>
      <c r="E41" s="30" t="s">
        <v>109</v>
      </c>
      <c r="F41" s="31" t="s">
        <v>2207</v>
      </c>
      <c r="G41" s="26" t="s">
        <v>116</v>
      </c>
      <c r="H41" s="7"/>
      <c r="I41" s="60"/>
      <c r="J41" s="60"/>
      <c r="K41" s="60"/>
      <c r="M41" s="60"/>
    </row>
    <row r="42" spans="1:13" s="9" customFormat="1" ht="10.199999999999999" x14ac:dyDescent="0.2">
      <c r="A42" s="14">
        <v>13</v>
      </c>
      <c r="B42" s="22">
        <v>65304</v>
      </c>
      <c r="C42" s="23" t="s">
        <v>1122</v>
      </c>
      <c r="D42" s="28">
        <v>2</v>
      </c>
      <c r="E42" s="30" t="s">
        <v>342</v>
      </c>
      <c r="F42" s="31" t="s">
        <v>2207</v>
      </c>
      <c r="G42" s="26" t="s">
        <v>420</v>
      </c>
      <c r="H42" s="7"/>
      <c r="I42" s="60"/>
      <c r="J42" s="60"/>
      <c r="K42" s="60"/>
      <c r="M42" s="60"/>
    </row>
    <row r="43" spans="1:13" s="9" customFormat="1" ht="10.199999999999999" x14ac:dyDescent="0.2">
      <c r="A43" s="14">
        <v>12</v>
      </c>
      <c r="B43" s="22">
        <v>65251</v>
      </c>
      <c r="C43" s="23" t="s">
        <v>1089</v>
      </c>
      <c r="D43" s="22">
        <v>2</v>
      </c>
      <c r="E43" s="30" t="s">
        <v>342</v>
      </c>
      <c r="F43" s="31" t="s">
        <v>2207</v>
      </c>
      <c r="G43" s="26" t="s">
        <v>116</v>
      </c>
      <c r="H43" s="7"/>
      <c r="I43" s="60"/>
      <c r="J43" s="60"/>
      <c r="K43" s="60"/>
      <c r="M43" s="60"/>
    </row>
    <row r="44" spans="1:13" s="9" customFormat="1" ht="10.199999999999999" x14ac:dyDescent="0.2">
      <c r="A44" s="14">
        <v>1</v>
      </c>
      <c r="B44" s="22">
        <v>64948</v>
      </c>
      <c r="C44" s="23" t="s">
        <v>919</v>
      </c>
      <c r="D44" s="22">
        <v>1</v>
      </c>
      <c r="E44" s="24" t="s">
        <v>916</v>
      </c>
      <c r="F44" s="31" t="s">
        <v>2207</v>
      </c>
      <c r="G44" s="26" t="s">
        <v>116</v>
      </c>
      <c r="H44" s="7"/>
      <c r="I44" s="60"/>
      <c r="J44" s="60"/>
      <c r="K44" s="60"/>
      <c r="M44" s="60"/>
    </row>
    <row r="45" spans="1:13" s="9" customFormat="1" ht="10.199999999999999" x14ac:dyDescent="0.2">
      <c r="A45" s="14">
        <v>9</v>
      </c>
      <c r="B45" s="22">
        <v>65158</v>
      </c>
      <c r="C45" s="23" t="s">
        <v>1036</v>
      </c>
      <c r="D45" s="22">
        <v>2</v>
      </c>
      <c r="E45" s="30" t="s">
        <v>916</v>
      </c>
      <c r="F45" s="31" t="s">
        <v>2207</v>
      </c>
      <c r="G45" s="26" t="s">
        <v>116</v>
      </c>
      <c r="H45" s="7"/>
      <c r="I45" s="60"/>
      <c r="J45" s="60"/>
      <c r="K45" s="60"/>
      <c r="M45" s="60"/>
    </row>
    <row r="46" spans="1:13" s="9" customFormat="1" ht="10.199999999999999" x14ac:dyDescent="0.2">
      <c r="A46" s="14">
        <v>9</v>
      </c>
      <c r="B46" s="22">
        <v>65163</v>
      </c>
      <c r="C46" s="23" t="s">
        <v>1036</v>
      </c>
      <c r="D46" s="22">
        <v>1</v>
      </c>
      <c r="E46" s="30" t="s">
        <v>237</v>
      </c>
      <c r="F46" s="31" t="s">
        <v>2207</v>
      </c>
      <c r="G46" s="26" t="s">
        <v>116</v>
      </c>
      <c r="H46" s="7"/>
      <c r="I46" s="60"/>
      <c r="J46" s="60"/>
      <c r="K46" s="60"/>
      <c r="M46" s="60"/>
    </row>
    <row r="47" spans="1:13" s="9" customFormat="1" ht="10.199999999999999" x14ac:dyDescent="0.2">
      <c r="A47" s="14">
        <v>13</v>
      </c>
      <c r="B47" s="22">
        <v>65264</v>
      </c>
      <c r="C47" s="23" t="s">
        <v>1099</v>
      </c>
      <c r="D47" s="22">
        <v>2</v>
      </c>
      <c r="E47" s="30" t="s">
        <v>280</v>
      </c>
      <c r="F47" s="31" t="s">
        <v>2207</v>
      </c>
      <c r="G47" s="26" t="s">
        <v>116</v>
      </c>
      <c r="H47" s="7"/>
      <c r="I47" s="60"/>
      <c r="J47" s="60"/>
      <c r="K47" s="60"/>
      <c r="M47" s="60"/>
    </row>
    <row r="48" spans="1:13" s="9" customFormat="1" ht="10.199999999999999" x14ac:dyDescent="0.2">
      <c r="A48" s="14">
        <v>8</v>
      </c>
      <c r="B48" s="22">
        <v>65126</v>
      </c>
      <c r="C48" s="23" t="s">
        <v>1018</v>
      </c>
      <c r="D48" s="22">
        <v>1</v>
      </c>
      <c r="E48" s="30" t="s">
        <v>194</v>
      </c>
      <c r="F48" s="31" t="s">
        <v>2208</v>
      </c>
      <c r="G48" s="26" t="s">
        <v>170</v>
      </c>
      <c r="H48" s="7"/>
      <c r="I48" s="60"/>
      <c r="J48" s="60"/>
      <c r="K48" s="60"/>
      <c r="M48" s="60"/>
    </row>
    <row r="49" spans="1:13" s="9" customFormat="1" ht="10.199999999999999" x14ac:dyDescent="0.2">
      <c r="A49" s="14">
        <v>2</v>
      </c>
      <c r="B49" s="22">
        <v>64985</v>
      </c>
      <c r="C49" s="23" t="s">
        <v>942</v>
      </c>
      <c r="D49" s="22">
        <v>2</v>
      </c>
      <c r="E49" s="24" t="s">
        <v>674</v>
      </c>
      <c r="F49" s="25" t="s">
        <v>2210</v>
      </c>
      <c r="G49" s="26" t="s">
        <v>116</v>
      </c>
      <c r="H49" s="7"/>
      <c r="I49" s="60"/>
      <c r="J49" s="60"/>
      <c r="K49" s="60"/>
      <c r="M49" s="60"/>
    </row>
    <row r="50" spans="1:13" s="9" customFormat="1" ht="10.199999999999999" x14ac:dyDescent="0.2">
      <c r="A50" s="14">
        <v>2</v>
      </c>
      <c r="B50" s="22">
        <v>64985</v>
      </c>
      <c r="C50" s="23" t="s">
        <v>505</v>
      </c>
      <c r="D50" s="22">
        <v>2</v>
      </c>
      <c r="E50" s="24" t="s">
        <v>674</v>
      </c>
      <c r="F50" s="25" t="s">
        <v>2207</v>
      </c>
      <c r="G50" s="26" t="s">
        <v>116</v>
      </c>
      <c r="H50" s="7"/>
      <c r="I50" s="60"/>
      <c r="J50" s="60"/>
      <c r="K50" s="60"/>
      <c r="M50" s="60"/>
    </row>
    <row r="51" spans="1:13" s="9" customFormat="1" ht="10.199999999999999" x14ac:dyDescent="0.2">
      <c r="A51" s="14">
        <v>6</v>
      </c>
      <c r="B51" s="22">
        <v>65067</v>
      </c>
      <c r="C51" s="23" t="s">
        <v>505</v>
      </c>
      <c r="D51" s="22">
        <v>5</v>
      </c>
      <c r="E51" s="30" t="s">
        <v>502</v>
      </c>
      <c r="F51" s="25" t="s">
        <v>2207</v>
      </c>
      <c r="G51" s="26" t="s">
        <v>120</v>
      </c>
      <c r="H51" s="7"/>
      <c r="I51" s="60"/>
      <c r="J51" s="60"/>
      <c r="K51" s="60"/>
      <c r="M51" s="60"/>
    </row>
    <row r="52" spans="1:13" s="9" customFormat="1" ht="10.199999999999999" x14ac:dyDescent="0.2">
      <c r="A52" s="14">
        <v>13</v>
      </c>
      <c r="B52" s="22">
        <v>65293</v>
      </c>
      <c r="C52" s="23" t="s">
        <v>149</v>
      </c>
      <c r="D52" s="28">
        <v>4</v>
      </c>
      <c r="E52" s="30" t="s">
        <v>739</v>
      </c>
      <c r="F52" s="25" t="s">
        <v>2207</v>
      </c>
      <c r="G52" s="26" t="s">
        <v>116</v>
      </c>
      <c r="H52" s="7"/>
      <c r="I52" s="60"/>
      <c r="J52" s="60"/>
      <c r="K52" s="60"/>
      <c r="M52" s="60"/>
    </row>
    <row r="53" spans="1:13" s="9" customFormat="1" ht="10.199999999999999" x14ac:dyDescent="0.2">
      <c r="A53" s="14">
        <v>22</v>
      </c>
      <c r="B53" s="22">
        <v>65559</v>
      </c>
      <c r="C53" s="23" t="s">
        <v>149</v>
      </c>
      <c r="D53" s="28">
        <v>1</v>
      </c>
      <c r="E53" s="30" t="s">
        <v>596</v>
      </c>
      <c r="F53" s="25" t="s">
        <v>2207</v>
      </c>
      <c r="G53" s="26" t="s">
        <v>116</v>
      </c>
      <c r="H53" s="7"/>
      <c r="I53" s="60"/>
      <c r="J53" s="60"/>
      <c r="K53" s="60"/>
      <c r="M53" s="60"/>
    </row>
    <row r="54" spans="1:13" s="9" customFormat="1" ht="10.199999999999999" x14ac:dyDescent="0.2">
      <c r="A54" s="14">
        <v>25</v>
      </c>
      <c r="B54" s="22">
        <v>65642</v>
      </c>
      <c r="C54" s="27" t="s">
        <v>149</v>
      </c>
      <c r="D54" s="28">
        <v>4</v>
      </c>
      <c r="E54" s="30" t="s">
        <v>415</v>
      </c>
      <c r="F54" s="25" t="s">
        <v>2207</v>
      </c>
      <c r="G54" s="26" t="s">
        <v>116</v>
      </c>
      <c r="H54" s="7"/>
      <c r="I54" s="60"/>
      <c r="J54" s="60"/>
      <c r="K54" s="60"/>
      <c r="M54" s="60"/>
    </row>
    <row r="55" spans="1:13" s="9" customFormat="1" ht="10.199999999999999" x14ac:dyDescent="0.2">
      <c r="A55" s="14">
        <v>31</v>
      </c>
      <c r="B55" s="22">
        <v>65820</v>
      </c>
      <c r="C55" s="27" t="s">
        <v>1396</v>
      </c>
      <c r="D55" s="28">
        <v>5</v>
      </c>
      <c r="E55" s="30" t="s">
        <v>104</v>
      </c>
      <c r="F55" s="25" t="s">
        <v>2207</v>
      </c>
      <c r="G55" s="26" t="s">
        <v>214</v>
      </c>
      <c r="H55" s="7"/>
      <c r="I55" s="60"/>
      <c r="J55" s="60"/>
      <c r="K55" s="60"/>
      <c r="M55" s="60"/>
    </row>
    <row r="56" spans="1:13" s="9" customFormat="1" ht="10.199999999999999" x14ac:dyDescent="0.2">
      <c r="A56" s="14">
        <v>4</v>
      </c>
      <c r="B56" s="22">
        <v>65028</v>
      </c>
      <c r="C56" s="23" t="s">
        <v>158</v>
      </c>
      <c r="D56" s="22">
        <v>1</v>
      </c>
      <c r="E56" s="24" t="s">
        <v>672</v>
      </c>
      <c r="F56" s="25" t="s">
        <v>2213</v>
      </c>
      <c r="G56" s="26" t="s">
        <v>102</v>
      </c>
      <c r="H56" s="7"/>
      <c r="I56" s="60"/>
      <c r="J56" s="60"/>
      <c r="K56" s="60"/>
      <c r="M56" s="60"/>
    </row>
    <row r="57" spans="1:13" s="9" customFormat="1" ht="10.199999999999999" x14ac:dyDescent="0.2">
      <c r="A57" s="14">
        <v>29</v>
      </c>
      <c r="B57" s="22">
        <v>65795</v>
      </c>
      <c r="C57" s="27" t="s">
        <v>158</v>
      </c>
      <c r="D57" s="28">
        <v>4</v>
      </c>
      <c r="E57" s="30" t="s">
        <v>341</v>
      </c>
      <c r="F57" s="25" t="s">
        <v>2213</v>
      </c>
      <c r="G57" s="26" t="s">
        <v>91</v>
      </c>
      <c r="H57" s="7"/>
      <c r="I57" s="60"/>
      <c r="J57" s="60"/>
      <c r="K57" s="60"/>
      <c r="M57" s="60"/>
    </row>
    <row r="58" spans="1:13" s="9" customFormat="1" ht="10.199999999999999" x14ac:dyDescent="0.2">
      <c r="A58" s="14">
        <v>1</v>
      </c>
      <c r="B58" s="22">
        <v>64951</v>
      </c>
      <c r="C58" s="23" t="s">
        <v>139</v>
      </c>
      <c r="D58" s="22">
        <v>1</v>
      </c>
      <c r="E58" s="24" t="s">
        <v>689</v>
      </c>
      <c r="F58" s="25" t="s">
        <v>2213</v>
      </c>
      <c r="G58" s="26" t="s">
        <v>91</v>
      </c>
      <c r="H58" s="7"/>
      <c r="I58" s="60"/>
      <c r="J58" s="60"/>
      <c r="K58" s="60"/>
      <c r="M58" s="60"/>
    </row>
    <row r="59" spans="1:13" s="9" customFormat="1" ht="10.199999999999999" x14ac:dyDescent="0.2">
      <c r="A59" s="14">
        <v>14</v>
      </c>
      <c r="B59" s="22">
        <v>65313</v>
      </c>
      <c r="C59" s="23" t="s">
        <v>139</v>
      </c>
      <c r="D59" s="28">
        <v>3</v>
      </c>
      <c r="E59" s="24" t="s">
        <v>1045</v>
      </c>
      <c r="F59" s="25" t="s">
        <v>2213</v>
      </c>
      <c r="G59" s="26" t="s">
        <v>107</v>
      </c>
      <c r="H59" s="7"/>
      <c r="I59" s="60"/>
      <c r="J59" s="60"/>
      <c r="K59" s="60"/>
      <c r="M59" s="60"/>
    </row>
    <row r="60" spans="1:13" s="9" customFormat="1" ht="10.199999999999999" x14ac:dyDescent="0.2">
      <c r="A60" s="14">
        <v>23</v>
      </c>
      <c r="B60" s="22">
        <v>65605</v>
      </c>
      <c r="C60" s="23" t="s">
        <v>139</v>
      </c>
      <c r="D60" s="28">
        <v>1</v>
      </c>
      <c r="E60" s="30" t="s">
        <v>223</v>
      </c>
      <c r="F60" s="25" t="s">
        <v>2213</v>
      </c>
      <c r="G60" s="26" t="s">
        <v>107</v>
      </c>
      <c r="H60" s="7"/>
      <c r="I60" s="60"/>
      <c r="J60" s="60"/>
      <c r="K60" s="60"/>
      <c r="M60" s="60"/>
    </row>
    <row r="61" spans="1:13" s="9" customFormat="1" ht="10.199999999999999" x14ac:dyDescent="0.2">
      <c r="A61" s="14">
        <v>30</v>
      </c>
      <c r="B61" s="22">
        <v>65806</v>
      </c>
      <c r="C61" s="27" t="s">
        <v>139</v>
      </c>
      <c r="D61" s="28">
        <v>3</v>
      </c>
      <c r="E61" s="30" t="s">
        <v>432</v>
      </c>
      <c r="F61" s="25" t="s">
        <v>2213</v>
      </c>
      <c r="G61" s="26" t="s">
        <v>91</v>
      </c>
      <c r="H61" s="7"/>
      <c r="I61" s="60"/>
      <c r="J61" s="60"/>
      <c r="K61" s="60"/>
      <c r="M61" s="60"/>
    </row>
    <row r="62" spans="1:13" s="9" customFormat="1" ht="10.199999999999999" x14ac:dyDescent="0.2">
      <c r="A62" s="14">
        <v>25</v>
      </c>
      <c r="B62" s="22">
        <v>65661</v>
      </c>
      <c r="C62" s="27" t="s">
        <v>773</v>
      </c>
      <c r="D62" s="28">
        <v>2</v>
      </c>
      <c r="E62" s="30" t="s">
        <v>368</v>
      </c>
      <c r="F62" s="25" t="s">
        <v>2213</v>
      </c>
      <c r="G62" s="26" t="s">
        <v>102</v>
      </c>
      <c r="H62" s="7"/>
      <c r="I62" s="60"/>
      <c r="J62" s="60"/>
      <c r="K62" s="60"/>
      <c r="M62" s="60"/>
    </row>
    <row r="63" spans="1:13" s="9" customFormat="1" ht="10.199999999999999" x14ac:dyDescent="0.2">
      <c r="A63" s="14">
        <v>29</v>
      </c>
      <c r="B63" s="22">
        <v>65772</v>
      </c>
      <c r="C63" s="27" t="s">
        <v>773</v>
      </c>
      <c r="D63" s="28">
        <v>1</v>
      </c>
      <c r="E63" s="30" t="s">
        <v>782</v>
      </c>
      <c r="F63" s="25" t="s">
        <v>2213</v>
      </c>
      <c r="G63" s="26" t="s">
        <v>110</v>
      </c>
      <c r="H63" s="7"/>
      <c r="I63" s="60"/>
      <c r="J63" s="60"/>
      <c r="K63" s="60"/>
      <c r="M63" s="60"/>
    </row>
    <row r="64" spans="1:13" s="9" customFormat="1" ht="10.199999999999999" x14ac:dyDescent="0.2">
      <c r="A64" s="14">
        <v>8</v>
      </c>
      <c r="B64" s="22">
        <v>65115</v>
      </c>
      <c r="C64" s="23" t="s">
        <v>1009</v>
      </c>
      <c r="D64" s="22">
        <v>1</v>
      </c>
      <c r="E64" s="30" t="s">
        <v>502</v>
      </c>
      <c r="F64" s="25" t="s">
        <v>2213</v>
      </c>
      <c r="G64" s="26" t="s">
        <v>107</v>
      </c>
      <c r="H64" s="7"/>
      <c r="I64" s="60"/>
      <c r="J64" s="60"/>
      <c r="K64" s="60"/>
      <c r="M64" s="60"/>
    </row>
    <row r="65" spans="1:13" s="9" customFormat="1" ht="10.199999999999999" x14ac:dyDescent="0.2">
      <c r="A65" s="14">
        <v>17</v>
      </c>
      <c r="B65" s="22">
        <v>65415</v>
      </c>
      <c r="C65" s="23" t="s">
        <v>1009</v>
      </c>
      <c r="D65" s="28">
        <v>1</v>
      </c>
      <c r="E65" s="30" t="s">
        <v>469</v>
      </c>
      <c r="F65" s="25" t="s">
        <v>2213</v>
      </c>
      <c r="G65" s="26" t="s">
        <v>91</v>
      </c>
      <c r="H65" s="7"/>
      <c r="I65" s="60"/>
      <c r="J65" s="60"/>
      <c r="K65" s="60"/>
      <c r="M65" s="60"/>
    </row>
    <row r="66" spans="1:13" s="9" customFormat="1" ht="10.199999999999999" x14ac:dyDescent="0.2">
      <c r="A66" s="14">
        <v>19</v>
      </c>
      <c r="B66" s="22">
        <v>65469</v>
      </c>
      <c r="C66" s="23" t="s">
        <v>1009</v>
      </c>
      <c r="D66" s="28">
        <v>1</v>
      </c>
      <c r="E66" s="30" t="s">
        <v>430</v>
      </c>
      <c r="F66" s="25" t="s">
        <v>2213</v>
      </c>
      <c r="G66" s="26" t="s">
        <v>102</v>
      </c>
      <c r="H66" s="7"/>
      <c r="I66" s="60"/>
      <c r="J66" s="60"/>
      <c r="K66" s="60"/>
      <c r="M66" s="60"/>
    </row>
    <row r="67" spans="1:13" s="9" customFormat="1" ht="10.199999999999999" x14ac:dyDescent="0.2">
      <c r="A67" s="14">
        <v>30</v>
      </c>
      <c r="B67" s="22">
        <v>65804</v>
      </c>
      <c r="C67" s="27" t="s">
        <v>1009</v>
      </c>
      <c r="D67" s="28">
        <v>1</v>
      </c>
      <c r="E67" s="30" t="s">
        <v>552</v>
      </c>
      <c r="F67" s="25" t="s">
        <v>2213</v>
      </c>
      <c r="G67" s="26" t="s">
        <v>110</v>
      </c>
      <c r="H67" s="7"/>
      <c r="I67" s="60"/>
      <c r="J67" s="60"/>
      <c r="K67" s="60"/>
      <c r="M67" s="60"/>
    </row>
    <row r="68" spans="1:13" s="9" customFormat="1" ht="10.199999999999999" x14ac:dyDescent="0.2">
      <c r="A68" s="14">
        <v>23</v>
      </c>
      <c r="B68" s="22">
        <v>65576</v>
      </c>
      <c r="C68" s="23" t="s">
        <v>657</v>
      </c>
      <c r="D68" s="28">
        <v>1</v>
      </c>
      <c r="E68" s="30" t="s">
        <v>259</v>
      </c>
      <c r="F68" s="31" t="s">
        <v>2208</v>
      </c>
      <c r="G68" s="26" t="s">
        <v>88</v>
      </c>
      <c r="H68" s="7"/>
      <c r="I68" s="60"/>
      <c r="J68" s="60"/>
      <c r="K68" s="60"/>
      <c r="M68" s="60"/>
    </row>
    <row r="69" spans="1:13" s="9" customFormat="1" ht="10.199999999999999" x14ac:dyDescent="0.2">
      <c r="A69" s="14">
        <v>23</v>
      </c>
      <c r="B69" s="22">
        <v>65583</v>
      </c>
      <c r="C69" s="23" t="s">
        <v>657</v>
      </c>
      <c r="D69" s="28">
        <v>1</v>
      </c>
      <c r="E69" s="30" t="s">
        <v>1267</v>
      </c>
      <c r="F69" s="31" t="s">
        <v>2208</v>
      </c>
      <c r="G69" s="26" t="s">
        <v>88</v>
      </c>
      <c r="H69" s="7"/>
      <c r="I69" s="60"/>
      <c r="J69" s="60"/>
      <c r="K69" s="60"/>
      <c r="M69" s="60"/>
    </row>
    <row r="70" spans="1:13" s="9" customFormat="1" ht="10.199999999999999" x14ac:dyDescent="0.2">
      <c r="A70" s="14">
        <v>10</v>
      </c>
      <c r="B70" s="22">
        <v>65177</v>
      </c>
      <c r="C70" s="23" t="s">
        <v>1044</v>
      </c>
      <c r="D70" s="22">
        <v>1</v>
      </c>
      <c r="E70" s="30" t="s">
        <v>1045</v>
      </c>
      <c r="F70" s="31" t="s">
        <v>2208</v>
      </c>
      <c r="G70" s="26" t="s">
        <v>153</v>
      </c>
      <c r="H70" s="7"/>
      <c r="I70" s="60"/>
      <c r="J70" s="60"/>
      <c r="K70" s="60"/>
      <c r="M70" s="60"/>
    </row>
    <row r="71" spans="1:13" s="9" customFormat="1" ht="10.199999999999999" x14ac:dyDescent="0.2">
      <c r="A71" s="14">
        <v>29</v>
      </c>
      <c r="B71" s="22">
        <v>65787</v>
      </c>
      <c r="C71" s="27" t="s">
        <v>242</v>
      </c>
      <c r="D71" s="28">
        <v>2</v>
      </c>
      <c r="E71" s="30" t="s">
        <v>429</v>
      </c>
      <c r="F71" s="31" t="s">
        <v>2213</v>
      </c>
      <c r="G71" s="26" t="s">
        <v>1380</v>
      </c>
      <c r="H71" s="7"/>
      <c r="I71" s="60"/>
      <c r="J71" s="60"/>
      <c r="K71" s="60"/>
      <c r="M71" s="60"/>
    </row>
    <row r="72" spans="1:13" s="9" customFormat="1" ht="10.199999999999999" x14ac:dyDescent="0.2">
      <c r="A72" s="14">
        <v>2</v>
      </c>
      <c r="B72" s="22">
        <v>64979</v>
      </c>
      <c r="C72" s="23" t="s">
        <v>332</v>
      </c>
      <c r="D72" s="22">
        <v>1</v>
      </c>
      <c r="E72" s="24" t="s">
        <v>172</v>
      </c>
      <c r="F72" s="25" t="s">
        <v>2207</v>
      </c>
      <c r="G72" s="26" t="s">
        <v>120</v>
      </c>
      <c r="H72" s="7"/>
      <c r="I72" s="60"/>
      <c r="J72" s="60"/>
      <c r="K72" s="60"/>
      <c r="M72" s="60"/>
    </row>
    <row r="73" spans="1:13" s="9" customFormat="1" ht="10.199999999999999" x14ac:dyDescent="0.2">
      <c r="A73" s="14">
        <v>27</v>
      </c>
      <c r="B73" s="22">
        <v>65730</v>
      </c>
      <c r="C73" s="27" t="s">
        <v>332</v>
      </c>
      <c r="D73" s="28">
        <v>1</v>
      </c>
      <c r="E73" s="30" t="s">
        <v>502</v>
      </c>
      <c r="F73" s="25" t="s">
        <v>2207</v>
      </c>
      <c r="G73" s="26" t="s">
        <v>116</v>
      </c>
      <c r="H73" s="7"/>
      <c r="I73" s="60"/>
      <c r="J73" s="60"/>
      <c r="K73" s="60"/>
      <c r="M73" s="60"/>
    </row>
    <row r="74" spans="1:13" s="9" customFormat="1" ht="10.199999999999999" x14ac:dyDescent="0.2">
      <c r="A74" s="14">
        <v>28</v>
      </c>
      <c r="B74" s="22">
        <v>65743</v>
      </c>
      <c r="C74" s="27" t="s">
        <v>332</v>
      </c>
      <c r="D74" s="28">
        <v>1</v>
      </c>
      <c r="E74" s="30" t="s">
        <v>596</v>
      </c>
      <c r="F74" s="25" t="s">
        <v>2207</v>
      </c>
      <c r="G74" s="26" t="s">
        <v>209</v>
      </c>
      <c r="H74" s="7"/>
      <c r="I74" s="60"/>
      <c r="J74" s="60"/>
      <c r="K74" s="60"/>
      <c r="M74" s="60"/>
    </row>
    <row r="75" spans="1:13" s="9" customFormat="1" ht="10.199999999999999" x14ac:dyDescent="0.2">
      <c r="A75" s="14">
        <v>4</v>
      </c>
      <c r="B75" s="22">
        <v>65020</v>
      </c>
      <c r="C75" s="27" t="s">
        <v>133</v>
      </c>
      <c r="D75" s="22">
        <v>1</v>
      </c>
      <c r="E75" s="24" t="s">
        <v>282</v>
      </c>
      <c r="F75" s="25" t="s">
        <v>2207</v>
      </c>
      <c r="G75" s="26" t="s">
        <v>116</v>
      </c>
      <c r="H75" s="7"/>
      <c r="I75" s="60"/>
      <c r="J75" s="60"/>
      <c r="K75" s="60"/>
      <c r="M75" s="60"/>
    </row>
    <row r="76" spans="1:13" s="9" customFormat="1" ht="10.199999999999999" x14ac:dyDescent="0.2">
      <c r="A76" s="14">
        <v>5</v>
      </c>
      <c r="B76" s="22">
        <v>65051</v>
      </c>
      <c r="C76" s="23" t="s">
        <v>133</v>
      </c>
      <c r="D76" s="22">
        <v>1</v>
      </c>
      <c r="E76" s="24" t="s">
        <v>218</v>
      </c>
      <c r="F76" s="25" t="s">
        <v>2207</v>
      </c>
      <c r="G76" s="26" t="s">
        <v>120</v>
      </c>
      <c r="H76" s="7"/>
      <c r="I76" s="60"/>
      <c r="J76" s="60"/>
      <c r="K76" s="60"/>
      <c r="M76" s="60"/>
    </row>
    <row r="77" spans="1:13" s="9" customFormat="1" ht="10.199999999999999" x14ac:dyDescent="0.2">
      <c r="A77" s="14">
        <v>7</v>
      </c>
      <c r="B77" s="22">
        <v>65103</v>
      </c>
      <c r="C77" s="23" t="s">
        <v>133</v>
      </c>
      <c r="D77" s="22">
        <v>1</v>
      </c>
      <c r="E77" s="30" t="s">
        <v>502</v>
      </c>
      <c r="F77" s="25" t="s">
        <v>2207</v>
      </c>
      <c r="G77" s="26" t="s">
        <v>116</v>
      </c>
      <c r="H77" s="7"/>
      <c r="I77" s="60"/>
      <c r="J77" s="60"/>
      <c r="K77" s="60"/>
      <c r="M77" s="60"/>
    </row>
    <row r="78" spans="1:13" s="9" customFormat="1" ht="10.199999999999999" x14ac:dyDescent="0.2">
      <c r="A78" s="14">
        <v>12</v>
      </c>
      <c r="B78" s="22">
        <v>65254</v>
      </c>
      <c r="C78" s="23" t="s">
        <v>133</v>
      </c>
      <c r="D78" s="22">
        <v>1</v>
      </c>
      <c r="E78" s="30" t="s">
        <v>672</v>
      </c>
      <c r="F78" s="25" t="s">
        <v>2207</v>
      </c>
      <c r="G78" s="26" t="s">
        <v>116</v>
      </c>
      <c r="H78" s="7"/>
      <c r="I78" s="60"/>
      <c r="J78" s="60"/>
      <c r="K78" s="60"/>
      <c r="M78" s="60"/>
    </row>
    <row r="79" spans="1:13" s="9" customFormat="1" ht="10.199999999999999" x14ac:dyDescent="0.2">
      <c r="A79" s="14">
        <v>13</v>
      </c>
      <c r="B79" s="22">
        <v>65285</v>
      </c>
      <c r="C79" s="23" t="s">
        <v>133</v>
      </c>
      <c r="D79" s="28">
        <v>1</v>
      </c>
      <c r="E79" s="30" t="s">
        <v>739</v>
      </c>
      <c r="F79" s="25" t="s">
        <v>2207</v>
      </c>
      <c r="G79" s="26" t="s">
        <v>116</v>
      </c>
      <c r="H79" s="7"/>
      <c r="I79" s="60"/>
      <c r="J79" s="60"/>
      <c r="K79" s="60"/>
      <c r="M79" s="60"/>
    </row>
    <row r="80" spans="1:13" s="9" customFormat="1" ht="10.199999999999999" x14ac:dyDescent="0.2">
      <c r="A80" s="14">
        <v>13</v>
      </c>
      <c r="B80" s="22">
        <v>65281</v>
      </c>
      <c r="C80" s="23" t="s">
        <v>133</v>
      </c>
      <c r="D80" s="28">
        <v>1</v>
      </c>
      <c r="E80" s="30" t="s">
        <v>126</v>
      </c>
      <c r="F80" s="25" t="s">
        <v>2207</v>
      </c>
      <c r="G80" s="26" t="s">
        <v>120</v>
      </c>
      <c r="H80" s="7"/>
      <c r="I80" s="60"/>
      <c r="J80" s="60"/>
      <c r="K80" s="60"/>
      <c r="M80" s="60"/>
    </row>
    <row r="81" spans="1:13" s="9" customFormat="1" ht="10.199999999999999" x14ac:dyDescent="0.2">
      <c r="A81" s="14">
        <v>19</v>
      </c>
      <c r="B81" s="22">
        <v>65477</v>
      </c>
      <c r="C81" s="23" t="s">
        <v>133</v>
      </c>
      <c r="D81" s="28">
        <v>1</v>
      </c>
      <c r="E81" s="30" t="s">
        <v>341</v>
      </c>
      <c r="F81" s="25" t="s">
        <v>2207</v>
      </c>
      <c r="G81" s="26" t="s">
        <v>120</v>
      </c>
      <c r="H81" s="7"/>
      <c r="I81" s="60"/>
      <c r="J81" s="60"/>
      <c r="K81" s="60"/>
      <c r="M81" s="60"/>
    </row>
    <row r="82" spans="1:13" s="9" customFormat="1" ht="10.199999999999999" x14ac:dyDescent="0.2">
      <c r="A82" s="14">
        <v>22</v>
      </c>
      <c r="B82" s="22">
        <v>65559</v>
      </c>
      <c r="C82" s="23" t="s">
        <v>133</v>
      </c>
      <c r="D82" s="28">
        <v>1</v>
      </c>
      <c r="E82" s="30" t="s">
        <v>596</v>
      </c>
      <c r="F82" s="25" t="s">
        <v>2207</v>
      </c>
      <c r="G82" s="26" t="s">
        <v>116</v>
      </c>
      <c r="H82" s="7"/>
      <c r="I82" s="60"/>
      <c r="J82" s="60"/>
      <c r="K82" s="60"/>
      <c r="M82" s="60"/>
    </row>
    <row r="83" spans="1:13" s="9" customFormat="1" ht="10.199999999999999" x14ac:dyDescent="0.2">
      <c r="A83" s="14">
        <v>23</v>
      </c>
      <c r="B83" s="22">
        <v>65588</v>
      </c>
      <c r="C83" s="23" t="s">
        <v>133</v>
      </c>
      <c r="D83" s="28">
        <v>1</v>
      </c>
      <c r="E83" s="30" t="s">
        <v>469</v>
      </c>
      <c r="F83" s="25" t="s">
        <v>2207</v>
      </c>
      <c r="G83" s="26" t="s">
        <v>120</v>
      </c>
      <c r="H83" s="7"/>
      <c r="I83" s="60"/>
      <c r="J83" s="60"/>
      <c r="K83" s="60"/>
      <c r="M83" s="60"/>
    </row>
    <row r="84" spans="1:13" s="9" customFormat="1" ht="10.199999999999999" x14ac:dyDescent="0.2">
      <c r="A84" s="14">
        <v>25</v>
      </c>
      <c r="B84" s="22">
        <v>65642</v>
      </c>
      <c r="C84" s="27" t="s">
        <v>133</v>
      </c>
      <c r="D84" s="28">
        <v>1</v>
      </c>
      <c r="E84" s="30" t="s">
        <v>415</v>
      </c>
      <c r="F84" s="25" t="s">
        <v>2207</v>
      </c>
      <c r="G84" s="26" t="s">
        <v>116</v>
      </c>
      <c r="H84" s="7"/>
      <c r="I84" s="60"/>
      <c r="J84" s="60"/>
      <c r="K84" s="60"/>
      <c r="M84" s="60"/>
    </row>
    <row r="85" spans="1:13" s="9" customFormat="1" ht="10.199999999999999" x14ac:dyDescent="0.2">
      <c r="A85" s="14">
        <v>29</v>
      </c>
      <c r="B85" s="22">
        <v>65780</v>
      </c>
      <c r="C85" s="27" t="s">
        <v>133</v>
      </c>
      <c r="D85" s="28">
        <v>1</v>
      </c>
      <c r="E85" s="30" t="s">
        <v>702</v>
      </c>
      <c r="F85" s="25" t="s">
        <v>2207</v>
      </c>
      <c r="G85" s="26" t="s">
        <v>116</v>
      </c>
      <c r="H85" s="7"/>
      <c r="I85" s="60"/>
      <c r="J85" s="60"/>
      <c r="K85" s="60"/>
      <c r="M85" s="60"/>
    </row>
    <row r="86" spans="1:13" s="9" customFormat="1" ht="10.199999999999999" x14ac:dyDescent="0.2">
      <c r="A86" s="14">
        <v>31</v>
      </c>
      <c r="B86" s="22">
        <v>65830</v>
      </c>
      <c r="C86" s="27" t="s">
        <v>133</v>
      </c>
      <c r="D86" s="28">
        <v>1</v>
      </c>
      <c r="E86" s="30" t="s">
        <v>454</v>
      </c>
      <c r="F86" s="25" t="s">
        <v>2207</v>
      </c>
      <c r="G86" s="26" t="s">
        <v>116</v>
      </c>
      <c r="H86" s="7"/>
      <c r="I86" s="60"/>
      <c r="J86" s="60"/>
      <c r="K86" s="60"/>
      <c r="M86" s="60"/>
    </row>
    <row r="87" spans="1:13" s="9" customFormat="1" ht="10.199999999999999" x14ac:dyDescent="0.2">
      <c r="A87" s="14">
        <v>9</v>
      </c>
      <c r="B87" s="22">
        <v>65152</v>
      </c>
      <c r="C87" s="23" t="s">
        <v>118</v>
      </c>
      <c r="D87" s="22">
        <v>1</v>
      </c>
      <c r="E87" s="30" t="s">
        <v>188</v>
      </c>
      <c r="F87" s="25" t="s">
        <v>2207</v>
      </c>
      <c r="G87" s="26" t="s">
        <v>120</v>
      </c>
      <c r="H87" s="7"/>
      <c r="I87" s="60"/>
      <c r="J87" s="60"/>
      <c r="K87" s="60"/>
      <c r="M87" s="60"/>
    </row>
    <row r="88" spans="1:13" s="9" customFormat="1" ht="10.199999999999999" x14ac:dyDescent="0.2">
      <c r="A88" s="14">
        <v>14</v>
      </c>
      <c r="B88" s="22">
        <v>65314</v>
      </c>
      <c r="C88" s="23" t="s">
        <v>118</v>
      </c>
      <c r="D88" s="28">
        <v>1</v>
      </c>
      <c r="E88" s="24" t="s">
        <v>152</v>
      </c>
      <c r="F88" s="25" t="s">
        <v>2207</v>
      </c>
      <c r="G88" s="26" t="s">
        <v>120</v>
      </c>
      <c r="H88" s="7"/>
      <c r="I88" s="60"/>
      <c r="J88" s="60"/>
      <c r="K88" s="60"/>
      <c r="M88" s="60"/>
    </row>
    <row r="89" spans="1:13" s="9" customFormat="1" ht="10.199999999999999" x14ac:dyDescent="0.2">
      <c r="A89" s="14">
        <v>17</v>
      </c>
      <c r="B89" s="22">
        <v>65424</v>
      </c>
      <c r="C89" s="23" t="s">
        <v>118</v>
      </c>
      <c r="D89" s="28">
        <v>2</v>
      </c>
      <c r="E89" s="30" t="s">
        <v>415</v>
      </c>
      <c r="F89" s="25" t="s">
        <v>2207</v>
      </c>
      <c r="G89" s="26" t="s">
        <v>1191</v>
      </c>
      <c r="H89" s="7"/>
      <c r="I89" s="60"/>
      <c r="J89" s="60"/>
      <c r="K89" s="60"/>
      <c r="M89" s="60"/>
    </row>
    <row r="90" spans="1:13" s="9" customFormat="1" ht="10.199999999999999" x14ac:dyDescent="0.2">
      <c r="A90" s="14">
        <v>17</v>
      </c>
      <c r="B90" s="22">
        <v>65401</v>
      </c>
      <c r="C90" s="23" t="s">
        <v>118</v>
      </c>
      <c r="D90" s="28">
        <v>1</v>
      </c>
      <c r="E90" s="30" t="s">
        <v>232</v>
      </c>
      <c r="F90" s="25" t="s">
        <v>2207</v>
      </c>
      <c r="G90" s="26" t="s">
        <v>116</v>
      </c>
      <c r="H90" s="7"/>
      <c r="I90" s="60"/>
      <c r="J90" s="60"/>
      <c r="K90" s="60"/>
      <c r="M90" s="60"/>
    </row>
    <row r="91" spans="1:13" s="9" customFormat="1" ht="10.199999999999999" x14ac:dyDescent="0.2">
      <c r="A91" s="14">
        <v>18</v>
      </c>
      <c r="B91" s="22">
        <v>65436</v>
      </c>
      <c r="C91" s="23" t="s">
        <v>118</v>
      </c>
      <c r="D91" s="28">
        <v>1</v>
      </c>
      <c r="E91" s="30" t="s">
        <v>352</v>
      </c>
      <c r="F91" s="25" t="s">
        <v>2207</v>
      </c>
      <c r="G91" s="26" t="s">
        <v>120</v>
      </c>
      <c r="H91" s="7"/>
      <c r="I91" s="60"/>
      <c r="J91" s="60"/>
      <c r="K91" s="60"/>
      <c r="M91" s="60"/>
    </row>
    <row r="92" spans="1:13" s="9" customFormat="1" ht="10.199999999999999" x14ac:dyDescent="0.2">
      <c r="A92" s="14">
        <v>21</v>
      </c>
      <c r="B92" s="22">
        <v>65522</v>
      </c>
      <c r="C92" s="23" t="s">
        <v>118</v>
      </c>
      <c r="D92" s="28">
        <v>1</v>
      </c>
      <c r="E92" s="30" t="s">
        <v>333</v>
      </c>
      <c r="F92" s="25" t="s">
        <v>2207</v>
      </c>
      <c r="G92" s="26" t="s">
        <v>116</v>
      </c>
      <c r="H92" s="7"/>
      <c r="I92" s="60"/>
      <c r="J92" s="60"/>
      <c r="K92" s="60"/>
      <c r="M92" s="60"/>
    </row>
    <row r="93" spans="1:13" s="9" customFormat="1" ht="10.199999999999999" x14ac:dyDescent="0.2">
      <c r="A93" s="14">
        <v>22</v>
      </c>
      <c r="B93" s="22">
        <v>65574</v>
      </c>
      <c r="C93" s="23" t="s">
        <v>118</v>
      </c>
      <c r="D93" s="28">
        <v>1</v>
      </c>
      <c r="E93" s="30" t="s">
        <v>539</v>
      </c>
      <c r="F93" s="25" t="s">
        <v>2207</v>
      </c>
      <c r="G93" s="26" t="s">
        <v>116</v>
      </c>
      <c r="H93" s="7"/>
      <c r="I93" s="60"/>
      <c r="J93" s="60"/>
      <c r="K93" s="60"/>
      <c r="M93" s="60"/>
    </row>
    <row r="94" spans="1:13" s="9" customFormat="1" ht="10.199999999999999" x14ac:dyDescent="0.2">
      <c r="A94" s="14">
        <v>23</v>
      </c>
      <c r="B94" s="22">
        <v>65598</v>
      </c>
      <c r="C94" s="23" t="s">
        <v>118</v>
      </c>
      <c r="D94" s="28">
        <v>1</v>
      </c>
      <c r="E94" s="30" t="s">
        <v>672</v>
      </c>
      <c r="F94" s="25" t="s">
        <v>2207</v>
      </c>
      <c r="G94" s="26" t="s">
        <v>116</v>
      </c>
      <c r="H94" s="7"/>
      <c r="I94" s="60"/>
      <c r="J94" s="60"/>
      <c r="K94" s="60"/>
      <c r="M94" s="60"/>
    </row>
    <row r="95" spans="1:13" s="9" customFormat="1" ht="10.199999999999999" x14ac:dyDescent="0.2">
      <c r="A95" s="14">
        <v>20</v>
      </c>
      <c r="B95" s="22">
        <v>65506</v>
      </c>
      <c r="C95" s="23" t="s">
        <v>1231</v>
      </c>
      <c r="D95" s="28">
        <v>2</v>
      </c>
      <c r="E95" s="30" t="s">
        <v>144</v>
      </c>
      <c r="F95" s="25" t="s">
        <v>2207</v>
      </c>
      <c r="G95" s="26" t="s">
        <v>120</v>
      </c>
      <c r="H95" s="7"/>
      <c r="I95" s="60"/>
      <c r="J95" s="60"/>
      <c r="K95" s="60"/>
      <c r="M95" s="60"/>
    </row>
    <row r="96" spans="1:13" s="9" customFormat="1" ht="10.199999999999999" x14ac:dyDescent="0.2">
      <c r="A96" s="14">
        <v>27</v>
      </c>
      <c r="B96" s="22">
        <v>65715</v>
      </c>
      <c r="C96" s="27" t="s">
        <v>1231</v>
      </c>
      <c r="D96" s="28">
        <v>2</v>
      </c>
      <c r="E96" s="30" t="s">
        <v>152</v>
      </c>
      <c r="F96" s="25" t="s">
        <v>2207</v>
      </c>
      <c r="G96" s="26" t="s">
        <v>116</v>
      </c>
      <c r="H96" s="7"/>
      <c r="I96" s="60"/>
      <c r="J96" s="60"/>
      <c r="K96" s="60"/>
      <c r="M96" s="60"/>
    </row>
    <row r="97" spans="1:13" s="9" customFormat="1" ht="10.199999999999999" x14ac:dyDescent="0.2">
      <c r="A97" s="14">
        <v>6</v>
      </c>
      <c r="B97" s="22">
        <v>65067</v>
      </c>
      <c r="C97" s="23" t="s">
        <v>114</v>
      </c>
      <c r="D97" s="22">
        <v>1</v>
      </c>
      <c r="E97" s="30" t="s">
        <v>502</v>
      </c>
      <c r="F97" s="25" t="s">
        <v>2207</v>
      </c>
      <c r="G97" s="26" t="s">
        <v>120</v>
      </c>
      <c r="H97" s="7"/>
      <c r="I97" s="60"/>
      <c r="J97" s="60"/>
      <c r="K97" s="60"/>
      <c r="M97" s="60"/>
    </row>
    <row r="98" spans="1:13" s="9" customFormat="1" ht="10.199999999999999" x14ac:dyDescent="0.2">
      <c r="A98" s="14">
        <v>15</v>
      </c>
      <c r="B98" s="22">
        <v>65327</v>
      </c>
      <c r="C98" s="23" t="s">
        <v>114</v>
      </c>
      <c r="D98" s="28">
        <v>1</v>
      </c>
      <c r="E98" s="24" t="s">
        <v>449</v>
      </c>
      <c r="F98" s="25" t="s">
        <v>2207</v>
      </c>
      <c r="G98" s="26" t="s">
        <v>120</v>
      </c>
      <c r="H98" s="7"/>
      <c r="I98" s="60"/>
      <c r="J98" s="60"/>
      <c r="K98" s="60"/>
      <c r="M98" s="60"/>
    </row>
    <row r="99" spans="1:13" s="9" customFormat="1" ht="10.199999999999999" x14ac:dyDescent="0.2">
      <c r="A99" s="14">
        <v>22</v>
      </c>
      <c r="B99" s="22">
        <v>65552</v>
      </c>
      <c r="C99" s="23" t="s">
        <v>114</v>
      </c>
      <c r="D99" s="28">
        <v>1</v>
      </c>
      <c r="E99" s="30" t="s">
        <v>136</v>
      </c>
      <c r="F99" s="25" t="s">
        <v>2207</v>
      </c>
      <c r="G99" s="26" t="s">
        <v>120</v>
      </c>
      <c r="H99" s="7"/>
      <c r="I99" s="60"/>
      <c r="J99" s="60"/>
      <c r="K99" s="60"/>
      <c r="M99" s="60"/>
    </row>
    <row r="100" spans="1:13" s="9" customFormat="1" ht="10.199999999999999" x14ac:dyDescent="0.2">
      <c r="A100" s="14">
        <v>23</v>
      </c>
      <c r="B100" s="22">
        <v>65581</v>
      </c>
      <c r="C100" s="23" t="s">
        <v>114</v>
      </c>
      <c r="D100" s="28">
        <v>1</v>
      </c>
      <c r="E100" s="30" t="s">
        <v>539</v>
      </c>
      <c r="F100" s="25" t="s">
        <v>2207</v>
      </c>
      <c r="G100" s="26" t="s">
        <v>116</v>
      </c>
      <c r="H100" s="7"/>
      <c r="I100" s="60"/>
      <c r="J100" s="60"/>
      <c r="K100" s="60"/>
      <c r="M100" s="60"/>
    </row>
    <row r="101" spans="1:13" s="9" customFormat="1" ht="10.199999999999999" x14ac:dyDescent="0.2">
      <c r="A101" s="14">
        <v>31</v>
      </c>
      <c r="B101" s="22">
        <v>65852</v>
      </c>
      <c r="C101" s="27" t="s">
        <v>114</v>
      </c>
      <c r="D101" s="28">
        <v>1</v>
      </c>
      <c r="E101" s="30" t="s">
        <v>806</v>
      </c>
      <c r="F101" s="25" t="s">
        <v>2207</v>
      </c>
      <c r="G101" s="26" t="s">
        <v>116</v>
      </c>
      <c r="H101" s="7"/>
      <c r="I101" s="60"/>
      <c r="J101" s="60"/>
      <c r="K101" s="60"/>
      <c r="M101" s="60"/>
    </row>
    <row r="102" spans="1:13" s="9" customFormat="1" ht="10.199999999999999" x14ac:dyDescent="0.2">
      <c r="A102" s="14">
        <v>31</v>
      </c>
      <c r="B102" s="22">
        <v>65824</v>
      </c>
      <c r="C102" s="27" t="s">
        <v>114</v>
      </c>
      <c r="D102" s="28">
        <v>2</v>
      </c>
      <c r="E102" s="30" t="s">
        <v>191</v>
      </c>
      <c r="F102" s="25" t="s">
        <v>2207</v>
      </c>
      <c r="G102" s="26" t="s">
        <v>1398</v>
      </c>
      <c r="H102" s="7"/>
      <c r="I102" s="60"/>
      <c r="J102" s="60"/>
      <c r="K102" s="60"/>
      <c r="M102" s="60"/>
    </row>
    <row r="103" spans="1:13" s="9" customFormat="1" ht="10.199999999999999" x14ac:dyDescent="0.2">
      <c r="A103" s="14">
        <v>2</v>
      </c>
      <c r="B103" s="22">
        <v>64982</v>
      </c>
      <c r="C103" s="23" t="s">
        <v>938</v>
      </c>
      <c r="D103" s="22">
        <v>1</v>
      </c>
      <c r="E103" s="24" t="s">
        <v>674</v>
      </c>
      <c r="F103" s="25" t="s">
        <v>2207</v>
      </c>
      <c r="G103" s="26" t="s">
        <v>116</v>
      </c>
      <c r="H103" s="7"/>
      <c r="I103" s="60"/>
      <c r="J103" s="60"/>
      <c r="K103" s="60"/>
      <c r="M103" s="60"/>
    </row>
    <row r="104" spans="1:13" s="9" customFormat="1" ht="10.199999999999999" x14ac:dyDescent="0.2">
      <c r="A104" s="14">
        <v>13</v>
      </c>
      <c r="B104" s="22">
        <v>65266</v>
      </c>
      <c r="C104" s="27" t="s">
        <v>1101</v>
      </c>
      <c r="D104" s="22">
        <v>2</v>
      </c>
      <c r="E104" s="30" t="s">
        <v>1102</v>
      </c>
      <c r="F104" s="31" t="s">
        <v>2213</v>
      </c>
      <c r="G104" s="26" t="s">
        <v>94</v>
      </c>
      <c r="H104" s="7"/>
      <c r="I104" s="60"/>
      <c r="J104" s="60"/>
      <c r="K104" s="60"/>
      <c r="M104" s="60"/>
    </row>
    <row r="105" spans="1:13" s="9" customFormat="1" ht="10.199999999999999" x14ac:dyDescent="0.2">
      <c r="A105" s="14">
        <v>11</v>
      </c>
      <c r="B105" s="22">
        <v>65230</v>
      </c>
      <c r="C105" s="23" t="s">
        <v>474</v>
      </c>
      <c r="D105" s="22">
        <v>1</v>
      </c>
      <c r="E105" s="30" t="s">
        <v>1045</v>
      </c>
      <c r="F105" s="31" t="s">
        <v>2210</v>
      </c>
      <c r="G105" s="26" t="s">
        <v>107</v>
      </c>
      <c r="H105" s="7"/>
      <c r="I105" s="60"/>
      <c r="J105" s="60"/>
      <c r="K105" s="60"/>
      <c r="M105" s="60"/>
    </row>
    <row r="106" spans="1:13" s="9" customFormat="1" ht="10.199999999999999" x14ac:dyDescent="0.2">
      <c r="A106" s="14">
        <v>11</v>
      </c>
      <c r="B106" s="22">
        <v>65230</v>
      </c>
      <c r="C106" s="23" t="s">
        <v>475</v>
      </c>
      <c r="D106" s="22">
        <v>1</v>
      </c>
      <c r="E106" s="30" t="s">
        <v>1045</v>
      </c>
      <c r="F106" s="31" t="s">
        <v>2210</v>
      </c>
      <c r="G106" s="26" t="s">
        <v>107</v>
      </c>
      <c r="H106" s="7"/>
      <c r="I106" s="60"/>
      <c r="J106" s="60"/>
      <c r="K106" s="60"/>
      <c r="M106" s="60"/>
    </row>
    <row r="107" spans="1:13" s="9" customFormat="1" ht="10.199999999999999" x14ac:dyDescent="0.2">
      <c r="A107" s="14">
        <v>31</v>
      </c>
      <c r="B107" s="22">
        <v>65838</v>
      </c>
      <c r="C107" s="27" t="s">
        <v>1411</v>
      </c>
      <c r="D107" s="28">
        <v>1</v>
      </c>
      <c r="E107" s="30" t="s">
        <v>551</v>
      </c>
      <c r="F107" s="31" t="s">
        <v>2213</v>
      </c>
      <c r="G107" s="26" t="s">
        <v>102</v>
      </c>
      <c r="H107" s="7"/>
      <c r="I107" s="60"/>
      <c r="J107" s="60"/>
      <c r="K107" s="60"/>
      <c r="M107" s="60"/>
    </row>
    <row r="108" spans="1:13" s="9" customFormat="1" ht="10.199999999999999" x14ac:dyDescent="0.2">
      <c r="A108" s="14">
        <v>17</v>
      </c>
      <c r="B108" s="22">
        <v>65402</v>
      </c>
      <c r="C108" s="23" t="s">
        <v>563</v>
      </c>
      <c r="D108" s="28">
        <v>1</v>
      </c>
      <c r="E108" s="30" t="s">
        <v>115</v>
      </c>
      <c r="F108" s="31" t="s">
        <v>2213</v>
      </c>
      <c r="G108" s="26" t="s">
        <v>91</v>
      </c>
      <c r="H108" s="7"/>
      <c r="I108" s="60"/>
      <c r="J108" s="60"/>
      <c r="K108" s="60"/>
      <c r="M108" s="60"/>
    </row>
    <row r="109" spans="1:13" s="9" customFormat="1" ht="10.199999999999999" x14ac:dyDescent="0.2">
      <c r="A109" s="14">
        <v>30</v>
      </c>
      <c r="B109" s="22">
        <v>65817</v>
      </c>
      <c r="C109" s="27" t="s">
        <v>563</v>
      </c>
      <c r="D109" s="28">
        <v>1</v>
      </c>
      <c r="E109" s="30" t="s">
        <v>432</v>
      </c>
      <c r="F109" s="31" t="s">
        <v>2213</v>
      </c>
      <c r="G109" s="26" t="s">
        <v>110</v>
      </c>
      <c r="H109" s="7"/>
      <c r="I109" s="60"/>
      <c r="J109" s="60"/>
      <c r="K109" s="60"/>
      <c r="M109" s="60"/>
    </row>
    <row r="110" spans="1:13" s="9" customFormat="1" ht="10.199999999999999" x14ac:dyDescent="0.2">
      <c r="A110" s="14">
        <v>30</v>
      </c>
      <c r="B110" s="22">
        <v>65817</v>
      </c>
      <c r="C110" s="27" t="s">
        <v>1390</v>
      </c>
      <c r="D110" s="28">
        <v>1</v>
      </c>
      <c r="E110" s="30" t="s">
        <v>432</v>
      </c>
      <c r="F110" s="31" t="s">
        <v>2213</v>
      </c>
      <c r="G110" s="26" t="s">
        <v>110</v>
      </c>
      <c r="H110" s="7"/>
      <c r="I110" s="60"/>
      <c r="J110" s="60"/>
      <c r="K110" s="60"/>
      <c r="M110" s="60"/>
    </row>
    <row r="111" spans="1:13" s="9" customFormat="1" ht="10.199999999999999" x14ac:dyDescent="0.2">
      <c r="A111" s="14">
        <v>7</v>
      </c>
      <c r="B111" s="22">
        <v>65102</v>
      </c>
      <c r="C111" s="23" t="s">
        <v>450</v>
      </c>
      <c r="D111" s="22">
        <v>1</v>
      </c>
      <c r="E111" s="30" t="s">
        <v>434</v>
      </c>
      <c r="F111" s="31" t="s">
        <v>2213</v>
      </c>
      <c r="G111" s="26" t="s">
        <v>110</v>
      </c>
      <c r="H111" s="7"/>
      <c r="I111" s="60"/>
      <c r="J111" s="60"/>
      <c r="K111" s="60"/>
      <c r="M111" s="60"/>
    </row>
    <row r="112" spans="1:13" s="9" customFormat="1" ht="10.199999999999999" x14ac:dyDescent="0.2">
      <c r="A112" s="14">
        <v>20</v>
      </c>
      <c r="B112" s="22">
        <v>65510</v>
      </c>
      <c r="C112" s="23" t="s">
        <v>450</v>
      </c>
      <c r="D112" s="28">
        <v>1</v>
      </c>
      <c r="E112" s="30" t="s">
        <v>665</v>
      </c>
      <c r="F112" s="31" t="s">
        <v>2213</v>
      </c>
      <c r="G112" s="26" t="s">
        <v>181</v>
      </c>
      <c r="H112" s="7"/>
      <c r="I112" s="60"/>
      <c r="J112" s="60"/>
      <c r="K112" s="60"/>
      <c r="M112" s="60"/>
    </row>
    <row r="113" spans="1:13" s="9" customFormat="1" ht="10.199999999999999" x14ac:dyDescent="0.2">
      <c r="A113" s="14">
        <v>6</v>
      </c>
      <c r="B113" s="22">
        <v>65068</v>
      </c>
      <c r="C113" s="23" t="s">
        <v>982</v>
      </c>
      <c r="D113" s="22">
        <v>1</v>
      </c>
      <c r="E113" s="24" t="s">
        <v>963</v>
      </c>
      <c r="F113" s="31" t="s">
        <v>2213</v>
      </c>
      <c r="G113" s="26" t="s">
        <v>102</v>
      </c>
      <c r="H113" s="7"/>
      <c r="I113" s="60"/>
      <c r="J113" s="60"/>
      <c r="K113" s="60"/>
      <c r="M113" s="60"/>
    </row>
    <row r="114" spans="1:13" s="9" customFormat="1" ht="10.199999999999999" x14ac:dyDescent="0.2">
      <c r="A114" s="14">
        <v>11</v>
      </c>
      <c r="B114" s="22">
        <v>65230</v>
      </c>
      <c r="C114" s="23" t="s">
        <v>690</v>
      </c>
      <c r="D114" s="22">
        <v>2</v>
      </c>
      <c r="E114" s="30" t="s">
        <v>1045</v>
      </c>
      <c r="F114" s="31" t="s">
        <v>2210</v>
      </c>
      <c r="G114" s="26" t="s">
        <v>107</v>
      </c>
      <c r="H114" s="7"/>
      <c r="I114" s="60"/>
      <c r="J114" s="60"/>
      <c r="K114" s="60"/>
      <c r="M114" s="60"/>
    </row>
    <row r="115" spans="1:13" s="9" customFormat="1" ht="10.199999999999999" x14ac:dyDescent="0.2">
      <c r="A115" s="14">
        <v>11</v>
      </c>
      <c r="B115" s="22">
        <v>65233</v>
      </c>
      <c r="C115" s="23" t="s">
        <v>1078</v>
      </c>
      <c r="D115" s="22">
        <v>2</v>
      </c>
      <c r="E115" s="30" t="s">
        <v>280</v>
      </c>
      <c r="F115" s="31" t="s">
        <v>2213</v>
      </c>
      <c r="G115" s="26" t="s">
        <v>214</v>
      </c>
      <c r="H115" s="7"/>
      <c r="I115" s="60"/>
      <c r="J115" s="60"/>
      <c r="K115" s="60"/>
      <c r="M115" s="60"/>
    </row>
    <row r="116" spans="1:13" s="9" customFormat="1" ht="10.199999999999999" x14ac:dyDescent="0.2">
      <c r="A116" s="14">
        <v>15</v>
      </c>
      <c r="B116" s="22">
        <v>65332</v>
      </c>
      <c r="C116" s="23" t="s">
        <v>809</v>
      </c>
      <c r="D116" s="28">
        <v>1</v>
      </c>
      <c r="E116" s="24" t="s">
        <v>1133</v>
      </c>
      <c r="F116" s="25" t="s">
        <v>2213</v>
      </c>
      <c r="G116" s="26" t="s">
        <v>199</v>
      </c>
      <c r="H116" s="7"/>
      <c r="I116" s="60"/>
      <c r="J116" s="60"/>
      <c r="K116" s="60"/>
      <c r="M116" s="60"/>
    </row>
    <row r="117" spans="1:13" s="9" customFormat="1" ht="10.199999999999999" x14ac:dyDescent="0.2">
      <c r="A117" s="14">
        <v>26</v>
      </c>
      <c r="B117" s="22">
        <v>65706</v>
      </c>
      <c r="C117" s="27" t="s">
        <v>809</v>
      </c>
      <c r="D117" s="28">
        <v>1</v>
      </c>
      <c r="E117" s="30" t="s">
        <v>469</v>
      </c>
      <c r="F117" s="31" t="s">
        <v>2213</v>
      </c>
      <c r="G117" s="26" t="s">
        <v>740</v>
      </c>
      <c r="H117" s="7"/>
      <c r="I117" s="60"/>
      <c r="J117" s="60"/>
      <c r="K117" s="60"/>
      <c r="M117" s="60"/>
    </row>
    <row r="118" spans="1:13" s="9" customFormat="1" ht="10.199999999999999" x14ac:dyDescent="0.2">
      <c r="A118" s="14">
        <v>11</v>
      </c>
      <c r="B118" s="22">
        <v>65244</v>
      </c>
      <c r="C118" s="23" t="s">
        <v>1079</v>
      </c>
      <c r="D118" s="22">
        <v>1</v>
      </c>
      <c r="E118" s="30" t="s">
        <v>1045</v>
      </c>
      <c r="F118" s="31" t="s">
        <v>2213</v>
      </c>
      <c r="G118" s="26" t="s">
        <v>740</v>
      </c>
      <c r="H118" s="7"/>
      <c r="I118" s="60"/>
      <c r="J118" s="60"/>
      <c r="K118" s="60"/>
      <c r="M118" s="60"/>
    </row>
    <row r="119" spans="1:13" s="9" customFormat="1" ht="10.199999999999999" x14ac:dyDescent="0.2">
      <c r="A119" s="14">
        <v>11</v>
      </c>
      <c r="B119" s="22">
        <v>65233</v>
      </c>
      <c r="C119" s="23" t="s">
        <v>1079</v>
      </c>
      <c r="D119" s="22">
        <v>2</v>
      </c>
      <c r="E119" s="30" t="s">
        <v>280</v>
      </c>
      <c r="F119" s="31" t="s">
        <v>2213</v>
      </c>
      <c r="G119" s="26" t="s">
        <v>214</v>
      </c>
      <c r="H119" s="7"/>
      <c r="I119" s="60"/>
      <c r="J119" s="60"/>
      <c r="K119" s="60"/>
      <c r="M119" s="60"/>
    </row>
    <row r="120" spans="1:13" s="9" customFormat="1" ht="10.199999999999999" x14ac:dyDescent="0.2">
      <c r="A120" s="14">
        <v>28</v>
      </c>
      <c r="B120" s="22">
        <v>65758</v>
      </c>
      <c r="C120" s="27" t="s">
        <v>1360</v>
      </c>
      <c r="D120" s="28">
        <v>1</v>
      </c>
      <c r="E120" s="30" t="s">
        <v>165</v>
      </c>
      <c r="F120" s="31" t="s">
        <v>2213</v>
      </c>
      <c r="G120" s="26" t="s">
        <v>153</v>
      </c>
      <c r="H120" s="7"/>
      <c r="I120" s="60"/>
      <c r="J120" s="60"/>
      <c r="K120" s="60"/>
      <c r="M120" s="60"/>
    </row>
    <row r="121" spans="1:13" s="9" customFormat="1" ht="10.199999999999999" x14ac:dyDescent="0.2">
      <c r="A121" s="14">
        <v>27</v>
      </c>
      <c r="B121" s="22">
        <v>65727</v>
      </c>
      <c r="C121" s="27" t="s">
        <v>1337</v>
      </c>
      <c r="D121" s="28">
        <v>2</v>
      </c>
      <c r="E121" s="30" t="s">
        <v>429</v>
      </c>
      <c r="F121" s="31" t="s">
        <v>2212</v>
      </c>
      <c r="G121" s="26" t="s">
        <v>214</v>
      </c>
      <c r="H121" s="7"/>
      <c r="I121" s="60"/>
      <c r="J121" s="60"/>
      <c r="K121" s="60"/>
      <c r="M121" s="60"/>
    </row>
    <row r="122" spans="1:13" s="9" customFormat="1" ht="10.199999999999999" x14ac:dyDescent="0.2">
      <c r="A122" s="14">
        <v>23</v>
      </c>
      <c r="B122" s="22">
        <v>65606</v>
      </c>
      <c r="C122" s="23" t="s">
        <v>590</v>
      </c>
      <c r="D122" s="28">
        <v>2</v>
      </c>
      <c r="E122" s="30" t="s">
        <v>283</v>
      </c>
      <c r="F122" s="31" t="s">
        <v>2212</v>
      </c>
      <c r="G122" s="26" t="s">
        <v>214</v>
      </c>
      <c r="H122" s="7"/>
      <c r="I122" s="60"/>
      <c r="J122" s="60"/>
      <c r="K122" s="60"/>
      <c r="M122" s="60"/>
    </row>
    <row r="123" spans="1:13" s="9" customFormat="1" ht="10.199999999999999" x14ac:dyDescent="0.2">
      <c r="A123" s="14">
        <v>25</v>
      </c>
      <c r="B123" s="22">
        <v>65656</v>
      </c>
      <c r="C123" s="27" t="s">
        <v>590</v>
      </c>
      <c r="D123" s="28">
        <v>2</v>
      </c>
      <c r="E123" s="30" t="s">
        <v>856</v>
      </c>
      <c r="F123" s="31" t="s">
        <v>2212</v>
      </c>
      <c r="G123" s="26" t="s">
        <v>214</v>
      </c>
      <c r="H123" s="7"/>
      <c r="I123" s="60"/>
      <c r="J123" s="60"/>
      <c r="K123" s="60"/>
      <c r="M123" s="60"/>
    </row>
    <row r="124" spans="1:13" s="9" customFormat="1" ht="10.199999999999999" x14ac:dyDescent="0.2">
      <c r="A124" s="14">
        <v>21</v>
      </c>
      <c r="B124" s="22">
        <v>65533</v>
      </c>
      <c r="C124" s="23" t="s">
        <v>1245</v>
      </c>
      <c r="D124" s="28">
        <v>2</v>
      </c>
      <c r="E124" s="30" t="s">
        <v>162</v>
      </c>
      <c r="F124" s="31" t="s">
        <v>2213</v>
      </c>
      <c r="G124" s="26" t="s">
        <v>99</v>
      </c>
      <c r="H124" s="7"/>
      <c r="I124" s="60"/>
      <c r="J124" s="60"/>
      <c r="K124" s="60"/>
      <c r="M124" s="60"/>
    </row>
    <row r="125" spans="1:13" s="9" customFormat="1" ht="10.199999999999999" x14ac:dyDescent="0.2">
      <c r="A125" s="14">
        <v>28</v>
      </c>
      <c r="B125" s="22">
        <v>65758</v>
      </c>
      <c r="C125" s="27" t="s">
        <v>1245</v>
      </c>
      <c r="D125" s="28">
        <v>1</v>
      </c>
      <c r="E125" s="30" t="s">
        <v>165</v>
      </c>
      <c r="F125" s="31" t="s">
        <v>2213</v>
      </c>
      <c r="G125" s="26" t="s">
        <v>153</v>
      </c>
      <c r="H125" s="7"/>
      <c r="I125" s="60"/>
      <c r="J125" s="60"/>
      <c r="K125" s="60"/>
      <c r="M125" s="60"/>
    </row>
    <row r="126" spans="1:13" s="9" customFormat="1" ht="10.199999999999999" x14ac:dyDescent="0.2">
      <c r="A126" s="14">
        <v>26</v>
      </c>
      <c r="B126" s="22">
        <v>65687</v>
      </c>
      <c r="C126" s="27" t="s">
        <v>1313</v>
      </c>
      <c r="D126" s="28">
        <v>2</v>
      </c>
      <c r="E126" s="30" t="s">
        <v>1145</v>
      </c>
      <c r="F126" s="31" t="s">
        <v>2213</v>
      </c>
      <c r="G126" s="26" t="s">
        <v>151</v>
      </c>
      <c r="H126" s="7"/>
      <c r="I126" s="60"/>
      <c r="J126" s="60"/>
      <c r="K126" s="60"/>
      <c r="M126" s="60"/>
    </row>
    <row r="127" spans="1:13" s="9" customFormat="1" ht="10.199999999999999" x14ac:dyDescent="0.2">
      <c r="A127" s="14">
        <v>31</v>
      </c>
      <c r="B127" s="22">
        <v>65826</v>
      </c>
      <c r="C127" s="27" t="s">
        <v>1402</v>
      </c>
      <c r="D127" s="28">
        <v>1</v>
      </c>
      <c r="E127" s="30" t="s">
        <v>250</v>
      </c>
      <c r="F127" s="31" t="s">
        <v>2210</v>
      </c>
      <c r="G127" s="26" t="s">
        <v>740</v>
      </c>
      <c r="H127" s="7"/>
      <c r="I127" s="60"/>
      <c r="J127" s="60"/>
      <c r="K127" s="60"/>
      <c r="M127" s="60"/>
    </row>
    <row r="128" spans="1:13" s="9" customFormat="1" ht="10.199999999999999" x14ac:dyDescent="0.2">
      <c r="A128" s="14">
        <v>11</v>
      </c>
      <c r="B128" s="22">
        <v>65243</v>
      </c>
      <c r="C128" s="23" t="s">
        <v>320</v>
      </c>
      <c r="D128" s="22">
        <v>2</v>
      </c>
      <c r="E128" s="30" t="s">
        <v>1045</v>
      </c>
      <c r="F128" s="31" t="s">
        <v>2210</v>
      </c>
      <c r="G128" s="26" t="s">
        <v>740</v>
      </c>
      <c r="H128" s="7"/>
      <c r="I128" s="60"/>
      <c r="J128" s="60"/>
      <c r="K128" s="60"/>
      <c r="M128" s="60"/>
    </row>
    <row r="129" spans="1:13" s="9" customFormat="1" ht="10.199999999999999" x14ac:dyDescent="0.2">
      <c r="A129" s="14">
        <v>11</v>
      </c>
      <c r="B129" s="22">
        <v>65243</v>
      </c>
      <c r="C129" s="23" t="s">
        <v>819</v>
      </c>
      <c r="D129" s="22">
        <v>2</v>
      </c>
      <c r="E129" s="30" t="s">
        <v>1045</v>
      </c>
      <c r="F129" s="31" t="s">
        <v>2210</v>
      </c>
      <c r="G129" s="26" t="s">
        <v>740</v>
      </c>
      <c r="H129" s="7"/>
      <c r="I129" s="60"/>
      <c r="J129" s="60"/>
      <c r="K129" s="60"/>
      <c r="M129" s="60"/>
    </row>
    <row r="130" spans="1:13" s="9" customFormat="1" ht="10.199999999999999" x14ac:dyDescent="0.2">
      <c r="A130" s="14">
        <v>26</v>
      </c>
      <c r="B130" s="22">
        <v>65694</v>
      </c>
      <c r="C130" s="27" t="s">
        <v>1320</v>
      </c>
      <c r="D130" s="28">
        <v>1</v>
      </c>
      <c r="E130" s="30" t="s">
        <v>502</v>
      </c>
      <c r="F130" s="31" t="s">
        <v>2210</v>
      </c>
      <c r="G130" s="26" t="s">
        <v>740</v>
      </c>
      <c r="H130" s="7"/>
      <c r="I130" s="60"/>
      <c r="J130" s="60"/>
      <c r="K130" s="60"/>
      <c r="M130" s="60"/>
    </row>
    <row r="131" spans="1:13" s="9" customFormat="1" ht="10.199999999999999" x14ac:dyDescent="0.2">
      <c r="A131" s="14">
        <v>8</v>
      </c>
      <c r="B131" s="22">
        <v>65128</v>
      </c>
      <c r="C131" s="23" t="s">
        <v>435</v>
      </c>
      <c r="D131" s="22">
        <v>1</v>
      </c>
      <c r="E131" s="30" t="s">
        <v>739</v>
      </c>
      <c r="F131" s="31" t="s">
        <v>2207</v>
      </c>
      <c r="G131" s="26" t="s">
        <v>199</v>
      </c>
      <c r="H131" s="7"/>
      <c r="I131" s="60"/>
      <c r="J131" s="60"/>
      <c r="K131" s="60"/>
      <c r="M131" s="60"/>
    </row>
    <row r="132" spans="1:13" s="9" customFormat="1" ht="10.199999999999999" x14ac:dyDescent="0.2">
      <c r="A132" s="14">
        <v>9</v>
      </c>
      <c r="B132" s="22">
        <v>65157</v>
      </c>
      <c r="C132" s="23" t="s">
        <v>435</v>
      </c>
      <c r="D132" s="22">
        <v>1</v>
      </c>
      <c r="E132" s="30" t="s">
        <v>115</v>
      </c>
      <c r="F132" s="31" t="s">
        <v>2207</v>
      </c>
      <c r="G132" s="26" t="s">
        <v>199</v>
      </c>
      <c r="H132" s="7"/>
      <c r="I132" s="60"/>
      <c r="J132" s="60"/>
      <c r="K132" s="60"/>
      <c r="M132" s="60"/>
    </row>
    <row r="133" spans="1:13" s="9" customFormat="1" ht="10.199999999999999" x14ac:dyDescent="0.2">
      <c r="A133" s="14">
        <v>12</v>
      </c>
      <c r="B133" s="22">
        <v>65255</v>
      </c>
      <c r="C133" s="27" t="s">
        <v>435</v>
      </c>
      <c r="D133" s="22">
        <v>1</v>
      </c>
      <c r="E133" s="30" t="s">
        <v>796</v>
      </c>
      <c r="F133" s="31" t="s">
        <v>2207</v>
      </c>
      <c r="G133" s="26" t="s">
        <v>740</v>
      </c>
      <c r="H133" s="7"/>
      <c r="I133" s="60"/>
      <c r="J133" s="60"/>
      <c r="K133" s="60"/>
      <c r="M133" s="60"/>
    </row>
    <row r="134" spans="1:13" s="9" customFormat="1" ht="10.199999999999999" x14ac:dyDescent="0.2">
      <c r="A134" s="14">
        <v>19</v>
      </c>
      <c r="B134" s="22">
        <v>65461</v>
      </c>
      <c r="C134" s="23" t="s">
        <v>435</v>
      </c>
      <c r="D134" s="28">
        <v>1</v>
      </c>
      <c r="E134" s="30" t="s">
        <v>126</v>
      </c>
      <c r="F134" s="31" t="s">
        <v>2207</v>
      </c>
      <c r="G134" s="26" t="s">
        <v>740</v>
      </c>
      <c r="H134" s="7"/>
      <c r="I134" s="60"/>
      <c r="J134" s="60"/>
      <c r="K134" s="60"/>
      <c r="M134" s="60"/>
    </row>
    <row r="135" spans="1:13" s="9" customFormat="1" ht="10.199999999999999" x14ac:dyDescent="0.2">
      <c r="A135" s="14">
        <v>26</v>
      </c>
      <c r="B135" s="22">
        <v>65706</v>
      </c>
      <c r="C135" s="27" t="s">
        <v>435</v>
      </c>
      <c r="D135" s="28">
        <v>1</v>
      </c>
      <c r="E135" s="30" t="s">
        <v>469</v>
      </c>
      <c r="F135" s="31" t="s">
        <v>2207</v>
      </c>
      <c r="G135" s="26" t="s">
        <v>740</v>
      </c>
      <c r="H135" s="7"/>
      <c r="I135" s="60"/>
      <c r="J135" s="60"/>
      <c r="K135" s="60"/>
      <c r="M135" s="60"/>
    </row>
    <row r="136" spans="1:13" s="9" customFormat="1" ht="10.199999999999999" x14ac:dyDescent="0.2">
      <c r="A136" s="14">
        <v>27</v>
      </c>
      <c r="B136" s="22">
        <v>65737</v>
      </c>
      <c r="C136" s="27" t="s">
        <v>435</v>
      </c>
      <c r="D136" s="28">
        <v>1</v>
      </c>
      <c r="E136" s="30" t="s">
        <v>436</v>
      </c>
      <c r="F136" s="31" t="s">
        <v>2207</v>
      </c>
      <c r="G136" s="26" t="s">
        <v>740</v>
      </c>
      <c r="H136" s="7"/>
      <c r="I136" s="60"/>
      <c r="J136" s="60"/>
      <c r="K136" s="60"/>
      <c r="M136" s="60"/>
    </row>
    <row r="137" spans="1:13" s="9" customFormat="1" ht="10.199999999999999" x14ac:dyDescent="0.2">
      <c r="A137" s="14">
        <v>28</v>
      </c>
      <c r="B137" s="22">
        <v>65764</v>
      </c>
      <c r="C137" s="27" t="s">
        <v>435</v>
      </c>
      <c r="D137" s="28">
        <v>1</v>
      </c>
      <c r="E137" s="30" t="s">
        <v>179</v>
      </c>
      <c r="F137" s="31" t="s">
        <v>2207</v>
      </c>
      <c r="G137" s="26" t="s">
        <v>199</v>
      </c>
      <c r="H137" s="7"/>
      <c r="I137" s="60"/>
      <c r="J137" s="60"/>
      <c r="K137" s="60"/>
      <c r="M137" s="60"/>
    </row>
    <row r="138" spans="1:13" s="9" customFormat="1" ht="10.199999999999999" x14ac:dyDescent="0.2">
      <c r="A138" s="14">
        <v>11</v>
      </c>
      <c r="B138" s="22">
        <v>65243</v>
      </c>
      <c r="C138" s="23" t="s">
        <v>1084</v>
      </c>
      <c r="D138" s="22">
        <v>1</v>
      </c>
      <c r="E138" s="30" t="s">
        <v>1045</v>
      </c>
      <c r="F138" s="31" t="s">
        <v>2210</v>
      </c>
      <c r="G138" s="26" t="s">
        <v>740</v>
      </c>
      <c r="H138" s="7"/>
      <c r="I138" s="60"/>
      <c r="J138" s="60"/>
      <c r="K138" s="60"/>
      <c r="M138" s="60"/>
    </row>
    <row r="139" spans="1:13" s="9" customFormat="1" ht="10.199999999999999" x14ac:dyDescent="0.2">
      <c r="A139" s="14">
        <v>11</v>
      </c>
      <c r="B139" s="22">
        <v>65243</v>
      </c>
      <c r="C139" s="23" t="s">
        <v>1086</v>
      </c>
      <c r="D139" s="22">
        <v>2</v>
      </c>
      <c r="E139" s="30" t="s">
        <v>1045</v>
      </c>
      <c r="F139" s="31" t="s">
        <v>2207</v>
      </c>
      <c r="G139" s="26" t="s">
        <v>740</v>
      </c>
      <c r="H139" s="7"/>
      <c r="I139" s="60"/>
      <c r="J139" s="60"/>
      <c r="K139" s="60"/>
      <c r="M139" s="60"/>
    </row>
    <row r="140" spans="1:13" s="9" customFormat="1" ht="10.199999999999999" x14ac:dyDescent="0.2">
      <c r="A140" s="14">
        <v>15</v>
      </c>
      <c r="B140" s="22">
        <v>65350</v>
      </c>
      <c r="C140" s="23" t="s">
        <v>1086</v>
      </c>
      <c r="D140" s="28">
        <v>1</v>
      </c>
      <c r="E140" s="24" t="s">
        <v>1133</v>
      </c>
      <c r="F140" s="31" t="s">
        <v>2207</v>
      </c>
      <c r="G140" s="26" t="s">
        <v>740</v>
      </c>
      <c r="H140" s="7"/>
      <c r="I140" s="60"/>
      <c r="J140" s="60"/>
      <c r="K140" s="60"/>
      <c r="M140" s="60"/>
    </row>
    <row r="141" spans="1:13" s="9" customFormat="1" ht="10.199999999999999" x14ac:dyDescent="0.2">
      <c r="A141" s="14">
        <v>26</v>
      </c>
      <c r="B141" s="22">
        <v>65706</v>
      </c>
      <c r="C141" s="27" t="s">
        <v>1086</v>
      </c>
      <c r="D141" s="28">
        <v>1</v>
      </c>
      <c r="E141" s="30" t="s">
        <v>469</v>
      </c>
      <c r="F141" s="31" t="s">
        <v>2207</v>
      </c>
      <c r="G141" s="26" t="s">
        <v>740</v>
      </c>
      <c r="H141" s="7"/>
      <c r="I141" s="60"/>
      <c r="J141" s="60"/>
      <c r="K141" s="60"/>
      <c r="M141" s="60"/>
    </row>
    <row r="142" spans="1:13" s="9" customFormat="1" ht="10.199999999999999" x14ac:dyDescent="0.2">
      <c r="A142" s="14">
        <v>20</v>
      </c>
      <c r="B142" s="22">
        <v>65492</v>
      </c>
      <c r="C142" s="23" t="s">
        <v>1223</v>
      </c>
      <c r="D142" s="28">
        <v>1</v>
      </c>
      <c r="E142" s="30" t="s">
        <v>109</v>
      </c>
      <c r="F142" s="31" t="s">
        <v>2208</v>
      </c>
      <c r="G142" s="26" t="s">
        <v>153</v>
      </c>
      <c r="H142" s="7"/>
      <c r="I142" s="60"/>
      <c r="J142" s="60"/>
      <c r="K142" s="60"/>
      <c r="M142" s="60"/>
    </row>
    <row r="143" spans="1:13" s="9" customFormat="1" ht="10.199999999999999" x14ac:dyDescent="0.2">
      <c r="A143" s="14">
        <v>20</v>
      </c>
      <c r="B143" s="22">
        <v>65492</v>
      </c>
      <c r="C143" s="23" t="s">
        <v>1222</v>
      </c>
      <c r="D143" s="28">
        <v>1</v>
      </c>
      <c r="E143" s="30" t="s">
        <v>109</v>
      </c>
      <c r="F143" s="31" t="s">
        <v>2208</v>
      </c>
      <c r="G143" s="26" t="s">
        <v>153</v>
      </c>
      <c r="H143" s="7"/>
      <c r="I143" s="60"/>
      <c r="J143" s="60"/>
      <c r="K143" s="60"/>
      <c r="M143" s="60"/>
    </row>
    <row r="144" spans="1:13" s="9" customFormat="1" ht="10.199999999999999" x14ac:dyDescent="0.2">
      <c r="A144" s="14">
        <v>4</v>
      </c>
      <c r="B144" s="22">
        <v>65026</v>
      </c>
      <c r="C144" s="23" t="s">
        <v>964</v>
      </c>
      <c r="D144" s="22">
        <v>1</v>
      </c>
      <c r="E144" s="24" t="s">
        <v>963</v>
      </c>
      <c r="F144" s="25" t="s">
        <v>2213</v>
      </c>
      <c r="G144" s="26" t="s">
        <v>102</v>
      </c>
      <c r="H144" s="7"/>
      <c r="I144" s="60"/>
      <c r="J144" s="60"/>
      <c r="K144" s="60"/>
      <c r="M144" s="60"/>
    </row>
    <row r="145" spans="1:13" s="9" customFormat="1" ht="10.199999999999999" x14ac:dyDescent="0.2">
      <c r="A145" s="14">
        <v>31</v>
      </c>
      <c r="B145" s="22">
        <v>65826</v>
      </c>
      <c r="C145" s="27" t="s">
        <v>1400</v>
      </c>
      <c r="D145" s="28">
        <v>1</v>
      </c>
      <c r="E145" s="30" t="s">
        <v>250</v>
      </c>
      <c r="F145" s="31" t="s">
        <v>2210</v>
      </c>
      <c r="G145" s="26" t="s">
        <v>740</v>
      </c>
      <c r="H145" s="7"/>
      <c r="I145" s="60"/>
      <c r="J145" s="60"/>
      <c r="K145" s="60"/>
      <c r="M145" s="60"/>
    </row>
    <row r="146" spans="1:13" s="9" customFormat="1" ht="10.199999999999999" x14ac:dyDescent="0.2">
      <c r="A146" s="14">
        <v>11</v>
      </c>
      <c r="B146" s="22">
        <v>65243</v>
      </c>
      <c r="C146" s="23" t="s">
        <v>864</v>
      </c>
      <c r="D146" s="22">
        <v>1</v>
      </c>
      <c r="E146" s="30" t="s">
        <v>1045</v>
      </c>
      <c r="F146" s="31" t="s">
        <v>2210</v>
      </c>
      <c r="G146" s="26" t="s">
        <v>740</v>
      </c>
      <c r="H146" s="7"/>
      <c r="I146" s="60"/>
      <c r="J146" s="60"/>
      <c r="K146" s="60"/>
      <c r="M146" s="60"/>
    </row>
    <row r="147" spans="1:13" s="9" customFormat="1" ht="10.199999999999999" x14ac:dyDescent="0.2">
      <c r="A147" s="14">
        <v>31</v>
      </c>
      <c r="B147" s="22">
        <v>65826</v>
      </c>
      <c r="C147" s="27" t="s">
        <v>1401</v>
      </c>
      <c r="D147" s="28">
        <v>1</v>
      </c>
      <c r="E147" s="30" t="s">
        <v>250</v>
      </c>
      <c r="F147" s="31" t="s">
        <v>2210</v>
      </c>
      <c r="G147" s="26" t="s">
        <v>740</v>
      </c>
      <c r="H147" s="7"/>
      <c r="I147" s="60"/>
      <c r="J147" s="60"/>
      <c r="K147" s="60"/>
      <c r="M147" s="60"/>
    </row>
    <row r="148" spans="1:13" s="9" customFormat="1" ht="10.199999999999999" x14ac:dyDescent="0.2">
      <c r="A148" s="14">
        <v>11</v>
      </c>
      <c r="B148" s="22">
        <v>65230</v>
      </c>
      <c r="C148" s="23" t="s">
        <v>1075</v>
      </c>
      <c r="D148" s="22">
        <v>1</v>
      </c>
      <c r="E148" s="30" t="s">
        <v>1045</v>
      </c>
      <c r="F148" s="31" t="s">
        <v>2210</v>
      </c>
      <c r="G148" s="26" t="s">
        <v>107</v>
      </c>
      <c r="H148" s="7"/>
      <c r="I148" s="60"/>
      <c r="J148" s="60"/>
      <c r="K148" s="60"/>
      <c r="M148" s="60"/>
    </row>
    <row r="149" spans="1:13" s="9" customFormat="1" ht="10.199999999999999" x14ac:dyDescent="0.2">
      <c r="A149" s="14">
        <v>20</v>
      </c>
      <c r="B149" s="22">
        <v>65505</v>
      </c>
      <c r="C149" s="23" t="s">
        <v>1229</v>
      </c>
      <c r="D149" s="28">
        <v>2</v>
      </c>
      <c r="E149" s="30" t="s">
        <v>109</v>
      </c>
      <c r="F149" s="31" t="s">
        <v>2212</v>
      </c>
      <c r="G149" s="26" t="s">
        <v>153</v>
      </c>
      <c r="H149" s="7"/>
      <c r="I149" s="60"/>
      <c r="J149" s="60"/>
      <c r="K149" s="60"/>
      <c r="M149" s="60"/>
    </row>
    <row r="150" spans="1:13" s="9" customFormat="1" ht="10.199999999999999" x14ac:dyDescent="0.2">
      <c r="A150" s="14">
        <v>20</v>
      </c>
      <c r="B150" s="22">
        <v>65516</v>
      </c>
      <c r="C150" s="23" t="s">
        <v>1241</v>
      </c>
      <c r="D150" s="28">
        <v>2</v>
      </c>
      <c r="E150" s="30" t="s">
        <v>347</v>
      </c>
      <c r="F150" s="31" t="s">
        <v>2212</v>
      </c>
      <c r="G150" s="26" t="s">
        <v>153</v>
      </c>
      <c r="H150" s="7"/>
      <c r="I150" s="60"/>
      <c r="J150" s="60"/>
      <c r="K150" s="60"/>
      <c r="M150" s="60"/>
    </row>
    <row r="151" spans="1:13" s="9" customFormat="1" ht="10.199999999999999" x14ac:dyDescent="0.2">
      <c r="A151" s="14">
        <v>12</v>
      </c>
      <c r="B151" s="22">
        <v>65249</v>
      </c>
      <c r="C151" s="23" t="s">
        <v>1087</v>
      </c>
      <c r="D151" s="22">
        <v>1</v>
      </c>
      <c r="E151" s="30" t="s">
        <v>250</v>
      </c>
      <c r="F151" s="31" t="s">
        <v>2708</v>
      </c>
      <c r="G151" s="26" t="s">
        <v>153</v>
      </c>
      <c r="H151" s="7"/>
      <c r="I151" s="60"/>
      <c r="J151" s="60"/>
      <c r="K151" s="60"/>
      <c r="M151" s="60"/>
    </row>
    <row r="152" spans="1:13" s="9" customFormat="1" ht="10.199999999999999" x14ac:dyDescent="0.2">
      <c r="A152" s="14">
        <v>20</v>
      </c>
      <c r="B152" s="22">
        <v>65505</v>
      </c>
      <c r="C152" s="23" t="s">
        <v>1227</v>
      </c>
      <c r="D152" s="28">
        <v>2</v>
      </c>
      <c r="E152" s="30" t="s">
        <v>109</v>
      </c>
      <c r="F152" s="31" t="s">
        <v>2212</v>
      </c>
      <c r="G152" s="26" t="s">
        <v>153</v>
      </c>
      <c r="H152" s="7"/>
      <c r="I152" s="60"/>
      <c r="J152" s="60"/>
      <c r="K152" s="60"/>
      <c r="M152" s="60"/>
    </row>
    <row r="153" spans="1:13" s="9" customFormat="1" ht="10.199999999999999" x14ac:dyDescent="0.2">
      <c r="A153" s="14">
        <v>31</v>
      </c>
      <c r="B153" s="22">
        <v>65842</v>
      </c>
      <c r="C153" s="27" t="s">
        <v>1413</v>
      </c>
      <c r="D153" s="28">
        <v>1</v>
      </c>
      <c r="E153" s="30" t="s">
        <v>806</v>
      </c>
      <c r="F153" s="31" t="s">
        <v>2207</v>
      </c>
      <c r="G153" s="26" t="s">
        <v>1201</v>
      </c>
      <c r="H153" s="7"/>
      <c r="I153" s="60"/>
      <c r="J153" s="60"/>
      <c r="K153" s="60"/>
      <c r="M153" s="60"/>
    </row>
    <row r="154" spans="1:13" s="9" customFormat="1" ht="10.199999999999999" x14ac:dyDescent="0.2">
      <c r="A154" s="14">
        <v>15</v>
      </c>
      <c r="B154" s="22">
        <v>65327</v>
      </c>
      <c r="C154" s="23" t="s">
        <v>1129</v>
      </c>
      <c r="D154" s="28">
        <v>1</v>
      </c>
      <c r="E154" s="24" t="s">
        <v>449</v>
      </c>
      <c r="F154" s="25" t="s">
        <v>2207</v>
      </c>
      <c r="G154" s="26" t="s">
        <v>120</v>
      </c>
      <c r="H154" s="7"/>
      <c r="I154" s="60"/>
      <c r="J154" s="60"/>
      <c r="K154" s="60"/>
      <c r="M154" s="60"/>
    </row>
    <row r="155" spans="1:13" s="9" customFormat="1" ht="10.199999999999999" x14ac:dyDescent="0.2">
      <c r="A155" s="14">
        <v>5</v>
      </c>
      <c r="B155" s="22">
        <v>65038</v>
      </c>
      <c r="C155" s="23" t="s">
        <v>968</v>
      </c>
      <c r="D155" s="22">
        <v>4</v>
      </c>
      <c r="E155" s="24" t="s">
        <v>724</v>
      </c>
      <c r="F155" s="25" t="s">
        <v>2207</v>
      </c>
      <c r="G155" s="26" t="s">
        <v>958</v>
      </c>
      <c r="H155" s="7"/>
      <c r="I155" s="60"/>
      <c r="J155" s="60"/>
      <c r="K155" s="60"/>
      <c r="M155" s="60"/>
    </row>
    <row r="156" spans="1:13" s="9" customFormat="1" ht="10.199999999999999" x14ac:dyDescent="0.2">
      <c r="A156" s="14">
        <v>13</v>
      </c>
      <c r="B156" s="22">
        <v>65285</v>
      </c>
      <c r="C156" s="23" t="s">
        <v>1112</v>
      </c>
      <c r="D156" s="28">
        <v>1</v>
      </c>
      <c r="E156" s="30" t="s">
        <v>739</v>
      </c>
      <c r="F156" s="25" t="s">
        <v>2207</v>
      </c>
      <c r="G156" s="26" t="s">
        <v>116</v>
      </c>
      <c r="H156" s="7"/>
      <c r="I156" s="60"/>
      <c r="J156" s="60"/>
      <c r="K156" s="60"/>
      <c r="M156" s="60"/>
    </row>
    <row r="157" spans="1:13" s="9" customFormat="1" ht="10.199999999999999" x14ac:dyDescent="0.2">
      <c r="A157" s="14">
        <v>27</v>
      </c>
      <c r="B157" s="22">
        <v>65730</v>
      </c>
      <c r="C157" s="27" t="s">
        <v>1340</v>
      </c>
      <c r="D157" s="28">
        <v>1</v>
      </c>
      <c r="E157" s="30" t="s">
        <v>502</v>
      </c>
      <c r="F157" s="25" t="s">
        <v>2207</v>
      </c>
      <c r="G157" s="26" t="s">
        <v>116</v>
      </c>
      <c r="H157" s="7"/>
      <c r="I157" s="60"/>
      <c r="J157" s="60"/>
      <c r="K157" s="60"/>
      <c r="M157" s="60"/>
    </row>
    <row r="158" spans="1:13" s="9" customFormat="1" ht="10.199999999999999" x14ac:dyDescent="0.2">
      <c r="A158" s="14">
        <v>2</v>
      </c>
      <c r="B158" s="22">
        <v>64979</v>
      </c>
      <c r="C158" s="23" t="s">
        <v>935</v>
      </c>
      <c r="D158" s="22">
        <v>1</v>
      </c>
      <c r="E158" s="24" t="s">
        <v>172</v>
      </c>
      <c r="F158" s="25" t="s">
        <v>2207</v>
      </c>
      <c r="G158" s="26" t="s">
        <v>120</v>
      </c>
      <c r="H158" s="7"/>
      <c r="I158" s="60"/>
      <c r="J158" s="60"/>
      <c r="K158" s="60"/>
      <c r="M158" s="60"/>
    </row>
    <row r="159" spans="1:13" s="9" customFormat="1" ht="10.199999999999999" x14ac:dyDescent="0.2">
      <c r="A159" s="14">
        <v>23</v>
      </c>
      <c r="B159" s="22">
        <v>65588</v>
      </c>
      <c r="C159" s="23" t="s">
        <v>1269</v>
      </c>
      <c r="D159" s="28">
        <v>1</v>
      </c>
      <c r="E159" s="30" t="s">
        <v>469</v>
      </c>
      <c r="F159" s="25" t="s">
        <v>2207</v>
      </c>
      <c r="G159" s="26" t="s">
        <v>120</v>
      </c>
      <c r="H159" s="7"/>
      <c r="I159" s="60"/>
      <c r="J159" s="60"/>
      <c r="K159" s="60"/>
      <c r="M159" s="60"/>
    </row>
    <row r="160" spans="1:13" s="9" customFormat="1" ht="10.199999999999999" x14ac:dyDescent="0.2">
      <c r="A160" s="14">
        <v>25</v>
      </c>
      <c r="B160" s="22">
        <v>65642</v>
      </c>
      <c r="C160" s="27" t="s">
        <v>1269</v>
      </c>
      <c r="D160" s="28">
        <v>1</v>
      </c>
      <c r="E160" s="30" t="s">
        <v>415</v>
      </c>
      <c r="F160" s="25" t="s">
        <v>2207</v>
      </c>
      <c r="G160" s="26" t="s">
        <v>116</v>
      </c>
      <c r="H160" s="7"/>
      <c r="I160" s="60"/>
      <c r="J160" s="60"/>
      <c r="K160" s="60"/>
      <c r="M160" s="60"/>
    </row>
    <row r="161" spans="1:13" s="9" customFormat="1" ht="10.199999999999999" x14ac:dyDescent="0.2">
      <c r="A161" s="14">
        <v>19</v>
      </c>
      <c r="B161" s="22">
        <v>65478</v>
      </c>
      <c r="C161" s="23" t="s">
        <v>1215</v>
      </c>
      <c r="D161" s="28">
        <v>1</v>
      </c>
      <c r="E161" s="30" t="s">
        <v>277</v>
      </c>
      <c r="F161" s="25" t="s">
        <v>2207</v>
      </c>
      <c r="G161" s="26" t="s">
        <v>116</v>
      </c>
      <c r="H161" s="7"/>
      <c r="I161" s="60"/>
      <c r="J161" s="60"/>
      <c r="K161" s="60"/>
      <c r="M161" s="60"/>
    </row>
    <row r="162" spans="1:13" s="9" customFormat="1" ht="10.199999999999999" x14ac:dyDescent="0.2">
      <c r="A162" s="14">
        <v>25</v>
      </c>
      <c r="B162" s="22">
        <v>65642</v>
      </c>
      <c r="C162" s="27" t="s">
        <v>1292</v>
      </c>
      <c r="D162" s="28">
        <v>1</v>
      </c>
      <c r="E162" s="30" t="s">
        <v>415</v>
      </c>
      <c r="F162" s="25" t="s">
        <v>2207</v>
      </c>
      <c r="G162" s="26" t="s">
        <v>116</v>
      </c>
      <c r="H162" s="7"/>
      <c r="I162" s="60"/>
      <c r="J162" s="60"/>
      <c r="K162" s="60"/>
      <c r="M162" s="60"/>
    </row>
    <row r="163" spans="1:13" s="9" customFormat="1" ht="10.199999999999999" x14ac:dyDescent="0.2">
      <c r="A163" s="14">
        <v>22</v>
      </c>
      <c r="B163" s="22">
        <v>65574</v>
      </c>
      <c r="C163" s="23" t="s">
        <v>1263</v>
      </c>
      <c r="D163" s="28">
        <v>2</v>
      </c>
      <c r="E163" s="30" t="s">
        <v>539</v>
      </c>
      <c r="F163" s="25" t="s">
        <v>2207</v>
      </c>
      <c r="G163" s="26" t="s">
        <v>116</v>
      </c>
      <c r="H163" s="7"/>
      <c r="I163" s="60"/>
      <c r="J163" s="60"/>
      <c r="K163" s="60"/>
      <c r="M163" s="60"/>
    </row>
    <row r="164" spans="1:13" s="9" customFormat="1" ht="10.199999999999999" x14ac:dyDescent="0.2">
      <c r="A164" s="14">
        <v>23</v>
      </c>
      <c r="B164" s="22">
        <v>65603</v>
      </c>
      <c r="C164" s="23" t="s">
        <v>1263</v>
      </c>
      <c r="D164" s="28">
        <v>2</v>
      </c>
      <c r="E164" s="30" t="s">
        <v>672</v>
      </c>
      <c r="F164" s="25" t="s">
        <v>2207</v>
      </c>
      <c r="G164" s="26" t="s">
        <v>116</v>
      </c>
      <c r="H164" s="7"/>
      <c r="I164" s="60"/>
      <c r="J164" s="60"/>
      <c r="K164" s="60"/>
      <c r="M164" s="60"/>
    </row>
    <row r="165" spans="1:13" s="9" customFormat="1" ht="10.199999999999999" x14ac:dyDescent="0.2">
      <c r="A165" s="14">
        <v>17</v>
      </c>
      <c r="B165" s="22">
        <v>65409</v>
      </c>
      <c r="C165" s="23" t="s">
        <v>1182</v>
      </c>
      <c r="D165" s="28">
        <v>2</v>
      </c>
      <c r="E165" s="30" t="s">
        <v>702</v>
      </c>
      <c r="F165" s="25" t="s">
        <v>2207</v>
      </c>
      <c r="G165" s="26" t="s">
        <v>116</v>
      </c>
      <c r="H165" s="7"/>
      <c r="I165" s="60"/>
      <c r="J165" s="60"/>
      <c r="K165" s="60"/>
      <c r="M165" s="60"/>
    </row>
    <row r="166" spans="1:13" s="9" customFormat="1" ht="10.199999999999999" x14ac:dyDescent="0.2">
      <c r="A166" s="14">
        <v>23</v>
      </c>
      <c r="B166" s="22">
        <v>65586</v>
      </c>
      <c r="C166" s="23" t="s">
        <v>492</v>
      </c>
      <c r="D166" s="28">
        <v>1</v>
      </c>
      <c r="E166" s="30" t="s">
        <v>1114</v>
      </c>
      <c r="F166" s="25" t="s">
        <v>2207</v>
      </c>
      <c r="G166" s="26" t="s">
        <v>116</v>
      </c>
      <c r="H166" s="7"/>
      <c r="I166" s="60"/>
      <c r="J166" s="60"/>
      <c r="K166" s="60"/>
      <c r="M166" s="60"/>
    </row>
    <row r="167" spans="1:13" s="9" customFormat="1" ht="10.199999999999999" x14ac:dyDescent="0.2">
      <c r="A167" s="14">
        <v>23</v>
      </c>
      <c r="B167" s="22">
        <v>65584</v>
      </c>
      <c r="C167" s="23" t="s">
        <v>492</v>
      </c>
      <c r="D167" s="28">
        <v>1</v>
      </c>
      <c r="E167" s="30" t="s">
        <v>614</v>
      </c>
      <c r="F167" s="25" t="s">
        <v>2207</v>
      </c>
      <c r="G167" s="26" t="s">
        <v>116</v>
      </c>
      <c r="H167" s="7"/>
      <c r="I167" s="60"/>
      <c r="J167" s="60"/>
      <c r="K167" s="60"/>
      <c r="M167" s="60"/>
    </row>
    <row r="168" spans="1:13" s="9" customFormat="1" ht="10.199999999999999" x14ac:dyDescent="0.2">
      <c r="A168" s="14">
        <v>29</v>
      </c>
      <c r="B168" s="22">
        <v>65771</v>
      </c>
      <c r="C168" s="27" t="s">
        <v>229</v>
      </c>
      <c r="D168" s="28">
        <v>2</v>
      </c>
      <c r="E168" s="30" t="s">
        <v>373</v>
      </c>
      <c r="F168" s="25" t="s">
        <v>2207</v>
      </c>
      <c r="G168" s="26" t="s">
        <v>116</v>
      </c>
      <c r="H168" s="7"/>
      <c r="I168" s="60"/>
      <c r="J168" s="60"/>
      <c r="K168" s="60"/>
      <c r="M168" s="60"/>
    </row>
    <row r="169" spans="1:13" s="9" customFormat="1" ht="10.199999999999999" x14ac:dyDescent="0.2">
      <c r="A169" s="14">
        <v>31</v>
      </c>
      <c r="B169" s="22">
        <v>65849</v>
      </c>
      <c r="C169" s="27" t="s">
        <v>1415</v>
      </c>
      <c r="D169" s="28">
        <v>2</v>
      </c>
      <c r="E169" s="30" t="s">
        <v>498</v>
      </c>
      <c r="F169" s="25" t="s">
        <v>2207</v>
      </c>
      <c r="G169" s="26" t="s">
        <v>116</v>
      </c>
      <c r="H169" s="7"/>
      <c r="I169" s="60"/>
      <c r="J169" s="60"/>
      <c r="K169" s="60"/>
      <c r="M169" s="60"/>
    </row>
    <row r="170" spans="1:13" s="9" customFormat="1" ht="10.199999999999999" x14ac:dyDescent="0.2">
      <c r="A170" s="14">
        <v>20</v>
      </c>
      <c r="B170" s="22">
        <v>65506</v>
      </c>
      <c r="C170" s="23" t="s">
        <v>1233</v>
      </c>
      <c r="D170" s="28">
        <v>4</v>
      </c>
      <c r="E170" s="30" t="s">
        <v>144</v>
      </c>
      <c r="F170" s="25" t="s">
        <v>2207</v>
      </c>
      <c r="G170" s="26" t="s">
        <v>120</v>
      </c>
      <c r="H170" s="7"/>
      <c r="I170" s="60"/>
      <c r="J170" s="60"/>
      <c r="K170" s="60"/>
      <c r="M170" s="60"/>
    </row>
    <row r="171" spans="1:13" s="9" customFormat="1" ht="10.199999999999999" x14ac:dyDescent="0.2">
      <c r="A171" s="14">
        <v>25</v>
      </c>
      <c r="B171" s="22">
        <v>65660</v>
      </c>
      <c r="C171" s="27" t="s">
        <v>230</v>
      </c>
      <c r="D171" s="28">
        <v>1</v>
      </c>
      <c r="E171" s="30" t="s">
        <v>933</v>
      </c>
      <c r="F171" s="25" t="s">
        <v>2207</v>
      </c>
      <c r="G171" s="26" t="s">
        <v>116</v>
      </c>
      <c r="H171" s="7"/>
      <c r="I171" s="60"/>
      <c r="J171" s="60"/>
      <c r="K171" s="60"/>
      <c r="M171" s="60"/>
    </row>
    <row r="172" spans="1:13" s="9" customFormat="1" ht="10.199999999999999" x14ac:dyDescent="0.2">
      <c r="A172" s="14">
        <v>31</v>
      </c>
      <c r="B172" s="22">
        <v>65852</v>
      </c>
      <c r="C172" s="27" t="s">
        <v>230</v>
      </c>
      <c r="D172" s="28">
        <v>1</v>
      </c>
      <c r="E172" s="30" t="s">
        <v>806</v>
      </c>
      <c r="F172" s="25" t="s">
        <v>2207</v>
      </c>
      <c r="G172" s="26" t="s">
        <v>116</v>
      </c>
      <c r="H172" s="7"/>
      <c r="I172" s="60"/>
      <c r="J172" s="60"/>
      <c r="K172" s="60"/>
      <c r="M172" s="60"/>
    </row>
    <row r="173" spans="1:13" s="9" customFormat="1" ht="10.199999999999999" x14ac:dyDescent="0.2">
      <c r="A173" s="14">
        <v>18</v>
      </c>
      <c r="B173" s="22">
        <v>65443</v>
      </c>
      <c r="C173" s="23" t="s">
        <v>1197</v>
      </c>
      <c r="D173" s="28">
        <v>2</v>
      </c>
      <c r="E173" s="30" t="s">
        <v>781</v>
      </c>
      <c r="F173" s="25" t="s">
        <v>2207</v>
      </c>
      <c r="G173" s="26" t="s">
        <v>116</v>
      </c>
      <c r="H173" s="7"/>
      <c r="I173" s="60"/>
      <c r="J173" s="60"/>
      <c r="K173" s="60"/>
      <c r="M173" s="60"/>
    </row>
    <row r="174" spans="1:13" s="9" customFormat="1" ht="10.199999999999999" x14ac:dyDescent="0.2">
      <c r="A174" s="14">
        <v>2</v>
      </c>
      <c r="B174" s="22">
        <v>64982</v>
      </c>
      <c r="C174" s="23" t="s">
        <v>937</v>
      </c>
      <c r="D174" s="22">
        <v>2</v>
      </c>
      <c r="E174" s="24" t="s">
        <v>674</v>
      </c>
      <c r="F174" s="25" t="s">
        <v>2207</v>
      </c>
      <c r="G174" s="26" t="s">
        <v>116</v>
      </c>
      <c r="H174" s="7"/>
      <c r="I174" s="60"/>
      <c r="J174" s="60"/>
      <c r="K174" s="60"/>
      <c r="M174" s="60"/>
    </row>
    <row r="175" spans="1:13" s="9" customFormat="1" ht="10.199999999999999" x14ac:dyDescent="0.2">
      <c r="A175" s="14">
        <v>5</v>
      </c>
      <c r="B175" s="22">
        <v>65057</v>
      </c>
      <c r="C175" s="23" t="s">
        <v>976</v>
      </c>
      <c r="D175" s="22">
        <v>1</v>
      </c>
      <c r="E175" s="24" t="s">
        <v>859</v>
      </c>
      <c r="F175" s="25" t="s">
        <v>2208</v>
      </c>
      <c r="G175" s="26" t="s">
        <v>105</v>
      </c>
      <c r="H175" s="7"/>
      <c r="I175" s="60"/>
      <c r="J175" s="60"/>
      <c r="K175" s="60"/>
      <c r="M175" s="60"/>
    </row>
    <row r="176" spans="1:13" s="9" customFormat="1" ht="10.199999999999999" x14ac:dyDescent="0.2">
      <c r="A176" s="14">
        <v>9</v>
      </c>
      <c r="B176" s="22">
        <v>65155</v>
      </c>
      <c r="C176" s="38" t="s">
        <v>1035</v>
      </c>
      <c r="D176" s="22">
        <v>1</v>
      </c>
      <c r="E176" s="30" t="s">
        <v>806</v>
      </c>
      <c r="F176" s="31" t="s">
        <v>2208</v>
      </c>
      <c r="G176" s="26" t="s">
        <v>94</v>
      </c>
      <c r="H176" s="7"/>
      <c r="I176" s="60"/>
      <c r="J176" s="60"/>
      <c r="K176" s="60"/>
      <c r="M176" s="60"/>
    </row>
    <row r="177" spans="1:13" s="9" customFormat="1" ht="10.199999999999999" x14ac:dyDescent="0.2">
      <c r="A177" s="14">
        <v>27</v>
      </c>
      <c r="B177" s="22">
        <v>65734</v>
      </c>
      <c r="C177" s="27" t="s">
        <v>1343</v>
      </c>
      <c r="D177" s="28">
        <v>1</v>
      </c>
      <c r="E177" s="30" t="s">
        <v>721</v>
      </c>
      <c r="F177" s="31" t="s">
        <v>2208</v>
      </c>
      <c r="G177" s="26" t="s">
        <v>1344</v>
      </c>
      <c r="H177" s="7"/>
      <c r="I177" s="60"/>
      <c r="J177" s="60"/>
      <c r="K177" s="60"/>
      <c r="M177" s="60"/>
    </row>
    <row r="178" spans="1:13" s="9" customFormat="1" ht="10.199999999999999" x14ac:dyDescent="0.2">
      <c r="A178" s="14">
        <v>13</v>
      </c>
      <c r="B178" s="22">
        <v>65283</v>
      </c>
      <c r="C178" s="23" t="s">
        <v>1110</v>
      </c>
      <c r="D178" s="28">
        <v>1</v>
      </c>
      <c r="E178" s="30" t="s">
        <v>419</v>
      </c>
      <c r="F178" s="31" t="s">
        <v>2208</v>
      </c>
      <c r="G178" s="26" t="s">
        <v>99</v>
      </c>
      <c r="H178" s="7"/>
      <c r="I178" s="60"/>
      <c r="J178" s="60"/>
      <c r="K178" s="60"/>
      <c r="M178" s="60"/>
    </row>
    <row r="179" spans="1:13" s="9" customFormat="1" ht="10.199999999999999" x14ac:dyDescent="0.2">
      <c r="A179" s="14">
        <v>23</v>
      </c>
      <c r="B179" s="22">
        <v>65578</v>
      </c>
      <c r="C179" s="23" t="s">
        <v>1265</v>
      </c>
      <c r="D179" s="28">
        <v>1</v>
      </c>
      <c r="E179" s="30" t="s">
        <v>552</v>
      </c>
      <c r="F179" s="31" t="s">
        <v>2212</v>
      </c>
      <c r="G179" s="26" t="s">
        <v>163</v>
      </c>
      <c r="H179" s="7"/>
      <c r="I179" s="60"/>
      <c r="J179" s="60"/>
      <c r="K179" s="60"/>
      <c r="M179" s="60"/>
    </row>
    <row r="180" spans="1:13" s="9" customFormat="1" ht="10.199999999999999" x14ac:dyDescent="0.2">
      <c r="A180" s="14">
        <v>2</v>
      </c>
      <c r="B180" s="22">
        <v>64987</v>
      </c>
      <c r="C180" s="23" t="s">
        <v>208</v>
      </c>
      <c r="D180" s="22">
        <v>2</v>
      </c>
      <c r="E180" s="24" t="s">
        <v>674</v>
      </c>
      <c r="F180" s="25" t="s">
        <v>2215</v>
      </c>
      <c r="G180" s="26" t="s">
        <v>170</v>
      </c>
      <c r="H180" s="7"/>
      <c r="I180" s="60"/>
      <c r="J180" s="60"/>
      <c r="K180" s="60"/>
      <c r="M180" s="60"/>
    </row>
    <row r="181" spans="1:13" s="9" customFormat="1" ht="10.199999999999999" x14ac:dyDescent="0.2">
      <c r="A181" s="14">
        <v>9</v>
      </c>
      <c r="B181" s="36">
        <v>65144</v>
      </c>
      <c r="C181" s="35" t="s">
        <v>208</v>
      </c>
      <c r="D181" s="22">
        <v>3</v>
      </c>
      <c r="E181" s="30" t="s">
        <v>115</v>
      </c>
      <c r="F181" s="25" t="s">
        <v>2215</v>
      </c>
      <c r="G181" s="26" t="s">
        <v>170</v>
      </c>
      <c r="H181" s="7"/>
      <c r="I181" s="60"/>
      <c r="J181" s="60"/>
      <c r="K181" s="60"/>
      <c r="M181" s="60"/>
    </row>
    <row r="182" spans="1:13" s="9" customFormat="1" ht="10.199999999999999" x14ac:dyDescent="0.2">
      <c r="A182" s="14">
        <v>19</v>
      </c>
      <c r="B182" s="22">
        <v>65463</v>
      </c>
      <c r="C182" s="23" t="s">
        <v>208</v>
      </c>
      <c r="D182" s="28">
        <v>1</v>
      </c>
      <c r="E182" s="175" t="s">
        <v>933</v>
      </c>
      <c r="F182" s="25" t="s">
        <v>2215</v>
      </c>
      <c r="G182" s="26" t="s">
        <v>170</v>
      </c>
      <c r="H182" s="7"/>
      <c r="I182" s="60"/>
      <c r="J182" s="60"/>
      <c r="K182" s="60"/>
      <c r="M182" s="60"/>
    </row>
    <row r="183" spans="1:13" s="9" customFormat="1" ht="10.199999999999999" x14ac:dyDescent="0.2">
      <c r="A183" s="14">
        <v>25</v>
      </c>
      <c r="B183" s="22">
        <v>65659</v>
      </c>
      <c r="C183" s="27" t="s">
        <v>208</v>
      </c>
      <c r="D183" s="28">
        <v>2</v>
      </c>
      <c r="E183" s="30" t="s">
        <v>856</v>
      </c>
      <c r="F183" s="25" t="s">
        <v>2215</v>
      </c>
      <c r="G183" s="26" t="s">
        <v>145</v>
      </c>
      <c r="H183" s="7"/>
      <c r="I183" s="60"/>
      <c r="J183" s="60"/>
      <c r="K183" s="60"/>
      <c r="M183" s="60"/>
    </row>
    <row r="184" spans="1:13" s="9" customFormat="1" ht="10.199999999999999" x14ac:dyDescent="0.2">
      <c r="A184" s="14">
        <v>12</v>
      </c>
      <c r="B184" s="22">
        <v>65258</v>
      </c>
      <c r="C184" s="23" t="s">
        <v>256</v>
      </c>
      <c r="D184" s="22">
        <v>2</v>
      </c>
      <c r="E184" s="30" t="s">
        <v>1045</v>
      </c>
      <c r="F184" s="25" t="s">
        <v>2215</v>
      </c>
      <c r="G184" s="26" t="s">
        <v>145</v>
      </c>
      <c r="H184" s="7"/>
      <c r="I184" s="60"/>
      <c r="J184" s="60"/>
      <c r="K184" s="60"/>
      <c r="M184" s="60"/>
    </row>
    <row r="185" spans="1:13" s="9" customFormat="1" ht="10.199999999999999" x14ac:dyDescent="0.2">
      <c r="A185" s="14">
        <v>16</v>
      </c>
      <c r="B185" s="22">
        <v>65356</v>
      </c>
      <c r="C185" s="23" t="s">
        <v>256</v>
      </c>
      <c r="D185" s="28">
        <v>1</v>
      </c>
      <c r="E185" s="24" t="s">
        <v>1141</v>
      </c>
      <c r="F185" s="25" t="s">
        <v>2215</v>
      </c>
      <c r="G185" s="26" t="s">
        <v>145</v>
      </c>
      <c r="H185" s="7"/>
      <c r="I185" s="60"/>
      <c r="J185" s="60"/>
      <c r="K185" s="60"/>
      <c r="M185" s="60"/>
    </row>
    <row r="186" spans="1:13" s="9" customFormat="1" ht="10.199999999999999" x14ac:dyDescent="0.2">
      <c r="A186" s="14">
        <v>26</v>
      </c>
      <c r="B186" s="22">
        <v>65691</v>
      </c>
      <c r="C186" s="27" t="s">
        <v>256</v>
      </c>
      <c r="D186" s="28">
        <v>2</v>
      </c>
      <c r="E186" s="30" t="s">
        <v>1316</v>
      </c>
      <c r="F186" s="25" t="s">
        <v>2215</v>
      </c>
      <c r="G186" s="26" t="s">
        <v>145</v>
      </c>
      <c r="H186" s="7"/>
      <c r="I186" s="60"/>
      <c r="J186" s="60"/>
      <c r="K186" s="60"/>
      <c r="M186" s="60"/>
    </row>
    <row r="187" spans="1:13" s="9" customFormat="1" ht="10.199999999999999" x14ac:dyDescent="0.2">
      <c r="A187" s="14">
        <v>14</v>
      </c>
      <c r="B187" s="22">
        <v>65319</v>
      </c>
      <c r="C187" s="23" t="s">
        <v>501</v>
      </c>
      <c r="D187" s="28">
        <v>1</v>
      </c>
      <c r="E187" s="24" t="s">
        <v>1104</v>
      </c>
      <c r="F187" s="25" t="s">
        <v>2215</v>
      </c>
      <c r="G187" s="26" t="s">
        <v>145</v>
      </c>
      <c r="H187" s="7"/>
      <c r="I187" s="60"/>
      <c r="K187" s="60"/>
      <c r="M187" s="60"/>
    </row>
    <row r="188" spans="1:13" s="9" customFormat="1" ht="10.199999999999999" x14ac:dyDescent="0.2">
      <c r="A188" s="14">
        <v>2</v>
      </c>
      <c r="B188" s="22">
        <v>64987</v>
      </c>
      <c r="C188" s="23" t="s">
        <v>330</v>
      </c>
      <c r="D188" s="28">
        <v>2</v>
      </c>
      <c r="E188" s="24" t="s">
        <v>674</v>
      </c>
      <c r="F188" s="25" t="s">
        <v>2215</v>
      </c>
      <c r="G188" s="26" t="s">
        <v>170</v>
      </c>
      <c r="H188" s="7"/>
      <c r="I188" s="60"/>
      <c r="K188" s="60"/>
      <c r="M188" s="60"/>
    </row>
    <row r="189" spans="1:13" s="9" customFormat="1" ht="10.199999999999999" x14ac:dyDescent="0.2">
      <c r="A189" s="14">
        <v>10</v>
      </c>
      <c r="B189" s="22">
        <v>65212</v>
      </c>
      <c r="C189" s="23" t="s">
        <v>330</v>
      </c>
      <c r="D189" s="22">
        <v>2</v>
      </c>
      <c r="E189" s="30" t="s">
        <v>223</v>
      </c>
      <c r="F189" s="25" t="s">
        <v>2215</v>
      </c>
      <c r="G189" s="26" t="s">
        <v>170</v>
      </c>
      <c r="H189" s="7"/>
      <c r="I189" s="60"/>
      <c r="J189" s="60"/>
      <c r="K189" s="60"/>
      <c r="M189" s="60"/>
    </row>
    <row r="190" spans="1:13" s="9" customFormat="1" ht="10.199999999999999" x14ac:dyDescent="0.2">
      <c r="A190" s="14">
        <v>13</v>
      </c>
      <c r="B190" s="22">
        <v>65303</v>
      </c>
      <c r="C190" s="23" t="s">
        <v>330</v>
      </c>
      <c r="D190" s="28">
        <v>1</v>
      </c>
      <c r="E190" s="30" t="s">
        <v>432</v>
      </c>
      <c r="F190" s="25" t="s">
        <v>2215</v>
      </c>
      <c r="G190" s="26" t="s">
        <v>145</v>
      </c>
      <c r="H190" s="7"/>
      <c r="I190" s="60"/>
      <c r="J190" s="60"/>
      <c r="K190" s="60"/>
      <c r="M190" s="60"/>
    </row>
    <row r="191" spans="1:13" s="9" customFormat="1" ht="10.199999999999999" x14ac:dyDescent="0.2">
      <c r="A191" s="14">
        <v>14</v>
      </c>
      <c r="B191" s="22">
        <v>65319</v>
      </c>
      <c r="C191" s="23" t="s">
        <v>330</v>
      </c>
      <c r="D191" s="28">
        <v>1</v>
      </c>
      <c r="E191" s="24" t="s">
        <v>1104</v>
      </c>
      <c r="F191" s="25" t="s">
        <v>2215</v>
      </c>
      <c r="G191" s="26" t="s">
        <v>145</v>
      </c>
      <c r="H191" s="7"/>
      <c r="I191" s="60"/>
      <c r="J191" s="60"/>
      <c r="K191" s="60"/>
      <c r="M191" s="60"/>
    </row>
    <row r="192" spans="1:13" s="9" customFormat="1" ht="10.199999999999999" x14ac:dyDescent="0.2">
      <c r="A192" s="14">
        <v>18</v>
      </c>
      <c r="B192" s="22">
        <v>65457</v>
      </c>
      <c r="C192" s="23" t="s">
        <v>330</v>
      </c>
      <c r="D192" s="28">
        <v>2</v>
      </c>
      <c r="E192" s="30" t="s">
        <v>183</v>
      </c>
      <c r="F192" s="25" t="s">
        <v>2215</v>
      </c>
      <c r="G192" s="26" t="s">
        <v>145</v>
      </c>
      <c r="H192" s="7"/>
      <c r="I192" s="60"/>
      <c r="J192" s="60"/>
      <c r="K192" s="60"/>
      <c r="M192" s="60"/>
    </row>
    <row r="193" spans="1:13" s="9" customFormat="1" ht="10.199999999999999" x14ac:dyDescent="0.2">
      <c r="A193" s="14">
        <v>31</v>
      </c>
      <c r="B193" s="22">
        <v>65854</v>
      </c>
      <c r="C193" s="27" t="s">
        <v>330</v>
      </c>
      <c r="D193" s="28">
        <v>3</v>
      </c>
      <c r="E193" s="30" t="s">
        <v>806</v>
      </c>
      <c r="F193" s="25" t="s">
        <v>2215</v>
      </c>
      <c r="G193" s="26" t="s">
        <v>170</v>
      </c>
      <c r="H193" s="7"/>
      <c r="I193" s="60"/>
      <c r="J193" s="60"/>
      <c r="K193" s="60"/>
      <c r="M193" s="60"/>
    </row>
    <row r="194" spans="1:13" s="9" customFormat="1" ht="10.199999999999999" x14ac:dyDescent="0.2">
      <c r="A194" s="14">
        <v>3</v>
      </c>
      <c r="B194" s="22">
        <v>65001</v>
      </c>
      <c r="C194" s="23" t="s">
        <v>511</v>
      </c>
      <c r="D194" s="22">
        <v>3</v>
      </c>
      <c r="E194" s="24" t="s">
        <v>724</v>
      </c>
      <c r="F194" s="25" t="s">
        <v>2215</v>
      </c>
      <c r="G194" s="26" t="s">
        <v>99</v>
      </c>
      <c r="H194" s="7"/>
      <c r="I194" s="60"/>
      <c r="K194" s="60"/>
      <c r="M194" s="60"/>
    </row>
    <row r="195" spans="1:13" s="9" customFormat="1" ht="10.199999999999999" x14ac:dyDescent="0.2">
      <c r="A195" s="14">
        <v>19</v>
      </c>
      <c r="B195" s="22">
        <v>65463</v>
      </c>
      <c r="C195" s="23" t="s">
        <v>578</v>
      </c>
      <c r="D195" s="28">
        <v>4</v>
      </c>
      <c r="E195" s="30" t="s">
        <v>933</v>
      </c>
      <c r="F195" s="25" t="s">
        <v>2215</v>
      </c>
      <c r="G195" s="26" t="s">
        <v>170</v>
      </c>
      <c r="H195" s="7"/>
      <c r="I195" s="60"/>
      <c r="K195" s="60"/>
      <c r="M195" s="60"/>
    </row>
    <row r="196" spans="1:13" s="9" customFormat="1" ht="10.199999999999999" x14ac:dyDescent="0.2">
      <c r="A196" s="14">
        <v>31</v>
      </c>
      <c r="B196" s="22">
        <v>65854</v>
      </c>
      <c r="C196" s="27" t="s">
        <v>578</v>
      </c>
      <c r="D196" s="28">
        <v>1</v>
      </c>
      <c r="E196" s="30" t="s">
        <v>806</v>
      </c>
      <c r="F196" s="25" t="s">
        <v>2215</v>
      </c>
      <c r="G196" s="26" t="s">
        <v>170</v>
      </c>
      <c r="H196" s="7"/>
      <c r="I196" s="60"/>
      <c r="J196" s="60"/>
      <c r="K196" s="60"/>
      <c r="M196" s="60"/>
    </row>
    <row r="197" spans="1:13" s="9" customFormat="1" ht="10.199999999999999" x14ac:dyDescent="0.2">
      <c r="A197" s="14">
        <v>14</v>
      </c>
      <c r="B197" s="22">
        <v>65317</v>
      </c>
      <c r="C197" s="23" t="s">
        <v>560</v>
      </c>
      <c r="D197" s="28">
        <v>2</v>
      </c>
      <c r="E197" s="24" t="s">
        <v>368</v>
      </c>
      <c r="F197" s="25" t="s">
        <v>2207</v>
      </c>
      <c r="G197" s="26" t="s">
        <v>102</v>
      </c>
      <c r="H197" s="7"/>
      <c r="I197" s="60"/>
      <c r="J197" s="60"/>
      <c r="K197" s="60"/>
      <c r="M197" s="60"/>
    </row>
    <row r="198" spans="1:13" s="9" customFormat="1" ht="10.199999999999999" x14ac:dyDescent="0.2">
      <c r="A198" s="14">
        <v>29</v>
      </c>
      <c r="B198" s="22">
        <v>65791</v>
      </c>
      <c r="C198" s="27" t="s">
        <v>1381</v>
      </c>
      <c r="D198" s="28">
        <v>2</v>
      </c>
      <c r="E198" s="30" t="s">
        <v>263</v>
      </c>
      <c r="F198" s="25" t="s">
        <v>2207</v>
      </c>
      <c r="G198" s="26" t="s">
        <v>102</v>
      </c>
      <c r="H198" s="7"/>
      <c r="I198" s="60"/>
      <c r="J198" s="60"/>
      <c r="K198" s="60"/>
      <c r="M198" s="60"/>
    </row>
    <row r="199" spans="1:13" s="9" customFormat="1" ht="10.199999999999999" x14ac:dyDescent="0.2">
      <c r="A199" s="14">
        <v>7</v>
      </c>
      <c r="B199" s="22">
        <v>65103</v>
      </c>
      <c r="C199" s="23" t="s">
        <v>1004</v>
      </c>
      <c r="D199" s="22">
        <v>1</v>
      </c>
      <c r="E199" s="30" t="s">
        <v>502</v>
      </c>
      <c r="F199" s="25" t="s">
        <v>2207</v>
      </c>
      <c r="G199" s="26" t="s">
        <v>116</v>
      </c>
      <c r="H199" s="7"/>
      <c r="I199" s="60"/>
      <c r="J199" s="60"/>
      <c r="K199" s="60"/>
      <c r="M199" s="60"/>
    </row>
    <row r="200" spans="1:13" s="9" customFormat="1" ht="10.199999999999999" x14ac:dyDescent="0.2">
      <c r="A200" s="14">
        <v>2</v>
      </c>
      <c r="B200" s="22">
        <v>64979</v>
      </c>
      <c r="C200" s="23" t="s">
        <v>934</v>
      </c>
      <c r="D200" s="22">
        <v>1</v>
      </c>
      <c r="E200" s="24" t="s">
        <v>172</v>
      </c>
      <c r="F200" s="25" t="s">
        <v>2207</v>
      </c>
      <c r="G200" s="26" t="s">
        <v>120</v>
      </c>
      <c r="H200" s="7"/>
      <c r="I200" s="60"/>
      <c r="J200" s="60"/>
      <c r="K200" s="60"/>
      <c r="M200" s="60"/>
    </row>
    <row r="201" spans="1:13" s="9" customFormat="1" ht="10.199999999999999" x14ac:dyDescent="0.2">
      <c r="A201" s="14">
        <v>28</v>
      </c>
      <c r="B201" s="22">
        <v>65741</v>
      </c>
      <c r="C201" s="27" t="s">
        <v>1349</v>
      </c>
      <c r="D201" s="28">
        <v>2</v>
      </c>
      <c r="E201" s="30" t="s">
        <v>593</v>
      </c>
      <c r="F201" s="25" t="s">
        <v>2207</v>
      </c>
      <c r="G201" s="26" t="s">
        <v>1348</v>
      </c>
      <c r="H201" s="7"/>
      <c r="I201" s="60"/>
      <c r="J201" s="60"/>
      <c r="K201" s="60"/>
      <c r="M201" s="60"/>
    </row>
    <row r="202" spans="1:13" s="9" customFormat="1" ht="10.199999999999999" x14ac:dyDescent="0.2">
      <c r="A202" s="14">
        <v>12</v>
      </c>
      <c r="B202" s="22">
        <v>65254</v>
      </c>
      <c r="C202" s="23" t="s">
        <v>575</v>
      </c>
      <c r="D202" s="22">
        <v>2</v>
      </c>
      <c r="E202" s="30" t="s">
        <v>672</v>
      </c>
      <c r="F202" s="25" t="s">
        <v>2207</v>
      </c>
      <c r="G202" s="26" t="s">
        <v>116</v>
      </c>
      <c r="H202" s="7"/>
      <c r="I202" s="60"/>
      <c r="J202" s="60"/>
      <c r="K202" s="60"/>
      <c r="M202" s="60"/>
    </row>
    <row r="203" spans="1:13" s="9" customFormat="1" ht="10.199999999999999" x14ac:dyDescent="0.2">
      <c r="A203" s="14">
        <v>20</v>
      </c>
      <c r="B203" s="22">
        <v>65506</v>
      </c>
      <c r="C203" s="23" t="s">
        <v>1232</v>
      </c>
      <c r="D203" s="28">
        <v>6</v>
      </c>
      <c r="E203" s="30" t="s">
        <v>144</v>
      </c>
      <c r="F203" s="25" t="s">
        <v>2207</v>
      </c>
      <c r="G203" s="26" t="s">
        <v>120</v>
      </c>
      <c r="H203" s="7"/>
      <c r="I203" s="60"/>
      <c r="J203" s="60"/>
      <c r="K203" s="60"/>
      <c r="M203" s="60"/>
    </row>
    <row r="204" spans="1:13" s="9" customFormat="1" ht="10.199999999999999" x14ac:dyDescent="0.2">
      <c r="A204" s="14">
        <v>15</v>
      </c>
      <c r="B204" s="22">
        <v>65330</v>
      </c>
      <c r="C204" s="23" t="s">
        <v>203</v>
      </c>
      <c r="D204" s="28">
        <v>4</v>
      </c>
      <c r="E204" s="24" t="s">
        <v>1100</v>
      </c>
      <c r="F204" s="25" t="s">
        <v>2207</v>
      </c>
      <c r="G204" s="26" t="s">
        <v>116</v>
      </c>
      <c r="H204" s="7"/>
      <c r="I204" s="60"/>
      <c r="J204" s="60"/>
      <c r="K204" s="60"/>
      <c r="M204" s="60"/>
    </row>
    <row r="205" spans="1:13" s="9" customFormat="1" ht="10.199999999999999" x14ac:dyDescent="0.2">
      <c r="A205" s="14">
        <v>17</v>
      </c>
      <c r="B205" s="22">
        <v>65407</v>
      </c>
      <c r="C205" s="23" t="s">
        <v>203</v>
      </c>
      <c r="D205" s="28">
        <v>4</v>
      </c>
      <c r="E205" s="30" t="s">
        <v>702</v>
      </c>
      <c r="F205" s="25" t="s">
        <v>2207</v>
      </c>
      <c r="G205" s="26" t="s">
        <v>116</v>
      </c>
      <c r="H205" s="7"/>
      <c r="I205" s="60"/>
      <c r="J205" s="60"/>
      <c r="K205" s="60"/>
      <c r="M205" s="60"/>
    </row>
    <row r="206" spans="1:13" s="9" customFormat="1" ht="10.199999999999999" x14ac:dyDescent="0.2">
      <c r="A206" s="14">
        <v>2</v>
      </c>
      <c r="B206" s="22">
        <v>64997</v>
      </c>
      <c r="C206" s="23" t="s">
        <v>725</v>
      </c>
      <c r="D206" s="22">
        <v>2</v>
      </c>
      <c r="E206" s="24" t="s">
        <v>136</v>
      </c>
      <c r="F206" s="25" t="s">
        <v>2210</v>
      </c>
      <c r="G206" s="26" t="s">
        <v>102</v>
      </c>
      <c r="H206" s="7"/>
      <c r="I206" s="60"/>
      <c r="J206" s="60"/>
      <c r="K206" s="60"/>
      <c r="M206" s="60"/>
    </row>
    <row r="207" spans="1:13" s="9" customFormat="1" ht="10.199999999999999" x14ac:dyDescent="0.2">
      <c r="A207" s="14">
        <v>8</v>
      </c>
      <c r="B207" s="22">
        <v>65127</v>
      </c>
      <c r="C207" s="23" t="s">
        <v>725</v>
      </c>
      <c r="D207" s="22">
        <v>2</v>
      </c>
      <c r="E207" s="30" t="s">
        <v>349</v>
      </c>
      <c r="F207" s="25" t="s">
        <v>2210</v>
      </c>
      <c r="G207" s="26" t="s">
        <v>91</v>
      </c>
      <c r="H207" s="7"/>
      <c r="I207" s="60"/>
      <c r="J207" s="60"/>
      <c r="K207" s="60"/>
      <c r="M207" s="60"/>
    </row>
    <row r="208" spans="1:13" s="9" customFormat="1" ht="10.199999999999999" x14ac:dyDescent="0.2">
      <c r="A208" s="14">
        <v>21</v>
      </c>
      <c r="B208" s="22">
        <v>65532</v>
      </c>
      <c r="C208" s="23" t="s">
        <v>1244</v>
      </c>
      <c r="D208" s="28">
        <v>2</v>
      </c>
      <c r="E208" s="30" t="s">
        <v>806</v>
      </c>
      <c r="F208" s="25" t="s">
        <v>2210</v>
      </c>
      <c r="G208" s="26" t="s">
        <v>102</v>
      </c>
      <c r="H208" s="7"/>
      <c r="I208" s="60"/>
      <c r="J208" s="60"/>
      <c r="K208" s="60"/>
      <c r="M208" s="60"/>
    </row>
    <row r="209" spans="1:13" s="9" customFormat="1" ht="10.199999999999999" x14ac:dyDescent="0.2">
      <c r="A209" s="14">
        <v>22</v>
      </c>
      <c r="B209" s="22">
        <v>65566</v>
      </c>
      <c r="C209" s="23" t="s">
        <v>1244</v>
      </c>
      <c r="D209" s="28">
        <v>4</v>
      </c>
      <c r="E209" s="30" t="s">
        <v>469</v>
      </c>
      <c r="F209" s="25" t="s">
        <v>2210</v>
      </c>
      <c r="G209" s="26" t="s">
        <v>102</v>
      </c>
      <c r="H209" s="7"/>
      <c r="I209" s="60"/>
      <c r="J209" s="60"/>
      <c r="K209" s="60"/>
      <c r="M209" s="60"/>
    </row>
    <row r="210" spans="1:13" s="9" customFormat="1" ht="10.199999999999999" x14ac:dyDescent="0.2">
      <c r="A210" s="14">
        <v>22</v>
      </c>
      <c r="B210" s="22">
        <v>65566</v>
      </c>
      <c r="C210" s="23" t="s">
        <v>1244</v>
      </c>
      <c r="D210" s="28">
        <v>2</v>
      </c>
      <c r="E210" s="30" t="s">
        <v>469</v>
      </c>
      <c r="F210" s="25" t="s">
        <v>2210</v>
      </c>
      <c r="G210" s="26" t="s">
        <v>102</v>
      </c>
      <c r="H210" s="7"/>
      <c r="I210" s="60"/>
      <c r="J210" s="60"/>
      <c r="K210" s="60"/>
      <c r="M210" s="60"/>
    </row>
    <row r="211" spans="1:13" s="9" customFormat="1" ht="10.199999999999999" x14ac:dyDescent="0.2">
      <c r="A211" s="14">
        <v>23</v>
      </c>
      <c r="B211" s="22">
        <v>65587</v>
      </c>
      <c r="C211" s="23" t="s">
        <v>1244</v>
      </c>
      <c r="D211" s="28">
        <v>2</v>
      </c>
      <c r="E211" s="30" t="s">
        <v>218</v>
      </c>
      <c r="F211" s="25" t="s">
        <v>2210</v>
      </c>
      <c r="G211" s="26" t="s">
        <v>102</v>
      </c>
      <c r="H211" s="7"/>
      <c r="I211" s="60"/>
      <c r="J211" s="60"/>
      <c r="K211" s="60"/>
      <c r="M211" s="60"/>
    </row>
    <row r="212" spans="1:13" s="9" customFormat="1" ht="10.199999999999999" x14ac:dyDescent="0.2">
      <c r="A212" s="14">
        <v>25</v>
      </c>
      <c r="B212" s="22">
        <v>65674</v>
      </c>
      <c r="C212" s="27" t="s">
        <v>1304</v>
      </c>
      <c r="D212" s="28">
        <v>2</v>
      </c>
      <c r="E212" s="30" t="s">
        <v>739</v>
      </c>
      <c r="F212" s="25" t="s">
        <v>2210</v>
      </c>
      <c r="G212" s="26" t="s">
        <v>102</v>
      </c>
      <c r="H212" s="7"/>
      <c r="I212" s="60"/>
      <c r="J212" s="60"/>
      <c r="K212" s="60"/>
      <c r="M212" s="60"/>
    </row>
    <row r="213" spans="1:13" s="9" customFormat="1" ht="10.199999999999999" x14ac:dyDescent="0.2">
      <c r="A213" s="14">
        <v>4</v>
      </c>
      <c r="B213" s="22">
        <v>65034</v>
      </c>
      <c r="C213" s="23" t="s">
        <v>967</v>
      </c>
      <c r="D213" s="22">
        <v>1</v>
      </c>
      <c r="E213" s="24" t="s">
        <v>263</v>
      </c>
      <c r="F213" s="25" t="s">
        <v>2208</v>
      </c>
      <c r="G213" s="26" t="s">
        <v>88</v>
      </c>
      <c r="H213" s="7"/>
      <c r="I213" s="60"/>
      <c r="J213" s="60"/>
      <c r="K213" s="60"/>
      <c r="M213" s="60"/>
    </row>
    <row r="214" spans="1:13" s="9" customFormat="1" ht="10.199999999999999" x14ac:dyDescent="0.2">
      <c r="A214" s="14">
        <v>31</v>
      </c>
      <c r="B214" s="22">
        <v>65857</v>
      </c>
      <c r="C214" s="27" t="s">
        <v>1419</v>
      </c>
      <c r="D214" s="28">
        <v>1</v>
      </c>
      <c r="E214" s="30" t="s">
        <v>1193</v>
      </c>
      <c r="F214" s="31" t="s">
        <v>2208</v>
      </c>
      <c r="G214" s="26" t="s">
        <v>153</v>
      </c>
      <c r="H214" s="7"/>
      <c r="I214" s="60"/>
      <c r="J214" s="60"/>
      <c r="K214" s="60"/>
      <c r="M214" s="60"/>
    </row>
    <row r="215" spans="1:13" s="9" customFormat="1" ht="10.199999999999999" x14ac:dyDescent="0.2">
      <c r="A215" s="14">
        <v>19</v>
      </c>
      <c r="B215" s="22">
        <v>65461</v>
      </c>
      <c r="C215" s="23" t="s">
        <v>785</v>
      </c>
      <c r="D215" s="28">
        <v>1</v>
      </c>
      <c r="E215" s="30" t="s">
        <v>126</v>
      </c>
      <c r="F215" s="31" t="s">
        <v>2210</v>
      </c>
      <c r="G215" s="26" t="s">
        <v>740</v>
      </c>
      <c r="H215" s="7"/>
      <c r="I215" s="60"/>
      <c r="J215" s="60"/>
      <c r="K215" s="60"/>
      <c r="M215" s="60"/>
    </row>
    <row r="216" spans="1:13" s="9" customFormat="1" ht="10.199999999999999" x14ac:dyDescent="0.2">
      <c r="A216" s="14">
        <v>19</v>
      </c>
      <c r="B216" s="22">
        <v>65483</v>
      </c>
      <c r="C216" s="23" t="s">
        <v>785</v>
      </c>
      <c r="D216" s="28">
        <v>1</v>
      </c>
      <c r="E216" s="30" t="s">
        <v>368</v>
      </c>
      <c r="F216" s="31" t="s">
        <v>2210</v>
      </c>
      <c r="G216" s="26" t="s">
        <v>740</v>
      </c>
      <c r="H216" s="7"/>
      <c r="I216" s="60"/>
      <c r="J216" s="60"/>
      <c r="K216" s="60"/>
      <c r="M216" s="60"/>
    </row>
    <row r="217" spans="1:13" s="9" customFormat="1" ht="10.199999999999999" x14ac:dyDescent="0.2">
      <c r="A217" s="14">
        <v>9</v>
      </c>
      <c r="B217" s="22">
        <v>65141</v>
      </c>
      <c r="C217" s="23" t="s">
        <v>1029</v>
      </c>
      <c r="D217" s="22">
        <v>1</v>
      </c>
      <c r="E217" s="30" t="s">
        <v>172</v>
      </c>
      <c r="F217" s="31" t="s">
        <v>2210</v>
      </c>
      <c r="G217" s="26" t="s">
        <v>107</v>
      </c>
      <c r="H217" s="7"/>
      <c r="I217" s="60"/>
      <c r="J217" s="60"/>
      <c r="K217" s="60"/>
      <c r="M217" s="60"/>
    </row>
    <row r="218" spans="1:13" s="9" customFormat="1" ht="10.199999999999999" x14ac:dyDescent="0.2">
      <c r="A218" s="14">
        <v>6</v>
      </c>
      <c r="B218" s="22">
        <v>65074</v>
      </c>
      <c r="C218" s="23" t="s">
        <v>987</v>
      </c>
      <c r="D218" s="22">
        <v>1</v>
      </c>
      <c r="E218" s="30" t="s">
        <v>502</v>
      </c>
      <c r="F218" s="31" t="s">
        <v>2207</v>
      </c>
      <c r="G218" s="26" t="s">
        <v>102</v>
      </c>
      <c r="H218" s="7"/>
      <c r="I218" s="60"/>
      <c r="J218" s="60"/>
      <c r="K218" s="60"/>
      <c r="M218" s="60"/>
    </row>
    <row r="219" spans="1:13" s="9" customFormat="1" ht="10.199999999999999" x14ac:dyDescent="0.2">
      <c r="A219" s="14">
        <v>3</v>
      </c>
      <c r="B219" s="22">
        <v>64998</v>
      </c>
      <c r="C219" s="23" t="s">
        <v>951</v>
      </c>
      <c r="D219" s="22">
        <v>1</v>
      </c>
      <c r="E219" s="24" t="s">
        <v>724</v>
      </c>
      <c r="F219" s="25" t="s">
        <v>2215</v>
      </c>
      <c r="G219" s="26" t="s">
        <v>163</v>
      </c>
      <c r="H219" s="7"/>
      <c r="I219" s="60"/>
      <c r="J219" s="60"/>
      <c r="K219" s="60"/>
      <c r="M219" s="60"/>
    </row>
    <row r="220" spans="1:13" s="9" customFormat="1" ht="10.199999999999999" x14ac:dyDescent="0.2">
      <c r="A220" s="14">
        <v>9</v>
      </c>
      <c r="B220" s="22">
        <v>65164</v>
      </c>
      <c r="C220" s="23" t="s">
        <v>1040</v>
      </c>
      <c r="D220" s="22">
        <v>1</v>
      </c>
      <c r="E220" s="30" t="s">
        <v>159</v>
      </c>
      <c r="F220" s="31" t="s">
        <v>2208</v>
      </c>
      <c r="G220" s="26" t="s">
        <v>102</v>
      </c>
      <c r="H220" s="7"/>
      <c r="I220" s="60"/>
      <c r="J220" s="60"/>
      <c r="K220" s="60"/>
      <c r="M220" s="60"/>
    </row>
    <row r="221" spans="1:13" s="9" customFormat="1" ht="10.199999999999999" x14ac:dyDescent="0.2">
      <c r="A221" s="14">
        <v>16</v>
      </c>
      <c r="B221" s="22">
        <v>65362</v>
      </c>
      <c r="C221" s="27" t="s">
        <v>1144</v>
      </c>
      <c r="D221" s="28">
        <v>2</v>
      </c>
      <c r="E221" s="24" t="s">
        <v>1145</v>
      </c>
      <c r="F221" s="25" t="s">
        <v>2208</v>
      </c>
      <c r="G221" s="26" t="s">
        <v>102</v>
      </c>
      <c r="H221" s="7"/>
      <c r="I221" s="60"/>
      <c r="J221" s="60"/>
      <c r="K221" s="60"/>
      <c r="M221" s="60"/>
    </row>
    <row r="222" spans="1:13" s="9" customFormat="1" ht="10.199999999999999" x14ac:dyDescent="0.2">
      <c r="A222" s="14">
        <v>26</v>
      </c>
      <c r="B222" s="22">
        <v>65703</v>
      </c>
      <c r="C222" s="27" t="s">
        <v>1327</v>
      </c>
      <c r="D222" s="28">
        <v>2</v>
      </c>
      <c r="E222" s="30" t="s">
        <v>676</v>
      </c>
      <c r="F222" s="31" t="s">
        <v>2208</v>
      </c>
      <c r="G222" s="26" t="s">
        <v>107</v>
      </c>
      <c r="H222" s="61"/>
      <c r="I222" s="60"/>
      <c r="J222" s="60"/>
      <c r="K222" s="60"/>
      <c r="M222" s="60"/>
    </row>
    <row r="223" spans="1:13" s="9" customFormat="1" ht="10.199999999999999" x14ac:dyDescent="0.2">
      <c r="A223" s="14">
        <v>12</v>
      </c>
      <c r="B223" s="22">
        <v>65250</v>
      </c>
      <c r="C223" s="23" t="s">
        <v>1088</v>
      </c>
      <c r="D223" s="22">
        <v>1</v>
      </c>
      <c r="E223" s="30" t="s">
        <v>255</v>
      </c>
      <c r="F223" s="31" t="s">
        <v>2210</v>
      </c>
      <c r="G223" s="26" t="s">
        <v>107</v>
      </c>
      <c r="H223" s="7"/>
      <c r="I223" s="60"/>
      <c r="J223" s="60"/>
      <c r="K223" s="60"/>
      <c r="M223" s="60"/>
    </row>
    <row r="224" spans="1:13" s="9" customFormat="1" ht="10.199999999999999" x14ac:dyDescent="0.2">
      <c r="A224" s="14">
        <v>15</v>
      </c>
      <c r="B224" s="22">
        <v>65332</v>
      </c>
      <c r="C224" s="23" t="s">
        <v>830</v>
      </c>
      <c r="D224" s="28">
        <v>1</v>
      </c>
      <c r="E224" s="24" t="s">
        <v>1133</v>
      </c>
      <c r="F224" s="25" t="s">
        <v>2208</v>
      </c>
      <c r="G224" s="26" t="s">
        <v>199</v>
      </c>
      <c r="H224" s="7"/>
      <c r="I224" s="60"/>
      <c r="J224" s="60"/>
      <c r="K224" s="60"/>
      <c r="M224" s="60"/>
    </row>
    <row r="225" spans="1:13" s="9" customFormat="1" ht="10.199999999999999" x14ac:dyDescent="0.2">
      <c r="A225" s="14">
        <v>26</v>
      </c>
      <c r="B225" s="22">
        <v>65706</v>
      </c>
      <c r="C225" s="27" t="s">
        <v>830</v>
      </c>
      <c r="D225" s="28">
        <v>1</v>
      </c>
      <c r="E225" s="30" t="s">
        <v>469</v>
      </c>
      <c r="F225" s="31" t="s">
        <v>2208</v>
      </c>
      <c r="G225" s="26" t="s">
        <v>740</v>
      </c>
      <c r="H225" s="7"/>
      <c r="I225" s="60"/>
      <c r="J225" s="60"/>
      <c r="K225" s="60"/>
      <c r="M225" s="60"/>
    </row>
    <row r="226" spans="1:13" s="9" customFormat="1" ht="10.199999999999999" x14ac:dyDescent="0.2">
      <c r="A226" s="14">
        <v>18</v>
      </c>
      <c r="B226" s="22">
        <v>65447</v>
      </c>
      <c r="C226" s="23" t="s">
        <v>1203</v>
      </c>
      <c r="D226" s="28">
        <v>1</v>
      </c>
      <c r="E226" s="30" t="s">
        <v>104</v>
      </c>
      <c r="F226" s="31" t="s">
        <v>2211</v>
      </c>
      <c r="G226" s="26" t="s">
        <v>217</v>
      </c>
      <c r="H226" s="7"/>
      <c r="I226" s="60"/>
      <c r="J226" s="60"/>
      <c r="K226" s="60"/>
      <c r="M226" s="60"/>
    </row>
    <row r="227" spans="1:13" s="9" customFormat="1" ht="10.199999999999999" x14ac:dyDescent="0.2">
      <c r="A227" s="14">
        <v>15</v>
      </c>
      <c r="B227" s="22" t="s">
        <v>1154</v>
      </c>
      <c r="C227" s="23" t="s">
        <v>1159</v>
      </c>
      <c r="D227" s="22">
        <v>1</v>
      </c>
      <c r="E227" s="30" t="s">
        <v>882</v>
      </c>
      <c r="F227" s="31" t="s">
        <v>2215</v>
      </c>
      <c r="G227" s="26" t="s">
        <v>1154</v>
      </c>
      <c r="H227" s="7"/>
      <c r="I227" s="60"/>
      <c r="J227" s="60"/>
      <c r="K227" s="60"/>
      <c r="M227" s="60"/>
    </row>
    <row r="228" spans="1:13" s="9" customFormat="1" ht="10.199999999999999" x14ac:dyDescent="0.2">
      <c r="A228" s="14">
        <v>2</v>
      </c>
      <c r="B228" s="22">
        <v>64994</v>
      </c>
      <c r="C228" s="23" t="s">
        <v>948</v>
      </c>
      <c r="D228" s="28">
        <v>1</v>
      </c>
      <c r="E228" s="24" t="s">
        <v>855</v>
      </c>
      <c r="F228" s="25" t="s">
        <v>2210</v>
      </c>
      <c r="G228" s="26" t="s">
        <v>740</v>
      </c>
      <c r="H228" s="7"/>
      <c r="I228" s="60"/>
      <c r="J228" s="60"/>
      <c r="K228" s="60"/>
      <c r="M228" s="60"/>
    </row>
    <row r="229" spans="1:13" s="9" customFormat="1" ht="10.199999999999999" x14ac:dyDescent="0.2">
      <c r="A229" s="14">
        <v>13</v>
      </c>
      <c r="B229" s="22">
        <v>65295</v>
      </c>
      <c r="C229" s="23" t="s">
        <v>1115</v>
      </c>
      <c r="D229" s="28">
        <v>1</v>
      </c>
      <c r="E229" s="30" t="s">
        <v>502</v>
      </c>
      <c r="F229" s="31" t="s">
        <v>2212</v>
      </c>
      <c r="G229" s="26" t="s">
        <v>214</v>
      </c>
      <c r="H229" s="7"/>
      <c r="I229" s="60"/>
      <c r="J229" s="60"/>
      <c r="K229" s="60"/>
      <c r="M229" s="60"/>
    </row>
    <row r="230" spans="1:13" s="9" customFormat="1" ht="10.199999999999999" x14ac:dyDescent="0.2">
      <c r="A230" s="14">
        <v>13</v>
      </c>
      <c r="B230" s="22">
        <v>65295</v>
      </c>
      <c r="C230" s="23" t="s">
        <v>1116</v>
      </c>
      <c r="D230" s="28">
        <v>1</v>
      </c>
      <c r="E230" s="30" t="s">
        <v>502</v>
      </c>
      <c r="F230" s="31" t="s">
        <v>2212</v>
      </c>
      <c r="G230" s="26" t="s">
        <v>214</v>
      </c>
      <c r="H230" s="7"/>
      <c r="I230" s="60"/>
      <c r="J230" s="60"/>
      <c r="K230" s="60"/>
      <c r="M230" s="60"/>
    </row>
    <row r="231" spans="1:13" s="9" customFormat="1" ht="10.199999999999999" x14ac:dyDescent="0.2">
      <c r="A231" s="14">
        <v>31</v>
      </c>
      <c r="B231" s="22">
        <v>65858</v>
      </c>
      <c r="C231" s="27" t="s">
        <v>1420</v>
      </c>
      <c r="D231" s="28">
        <v>2</v>
      </c>
      <c r="E231" s="30" t="s">
        <v>196</v>
      </c>
      <c r="F231" s="31" t="s">
        <v>2215</v>
      </c>
      <c r="G231" s="26" t="s">
        <v>102</v>
      </c>
      <c r="H231" s="7"/>
      <c r="I231" s="60"/>
      <c r="J231" s="60"/>
      <c r="K231" s="60"/>
      <c r="M231" s="60"/>
    </row>
    <row r="232" spans="1:13" s="9" customFormat="1" ht="10.199999999999999" x14ac:dyDescent="0.2">
      <c r="A232" s="14">
        <v>1</v>
      </c>
      <c r="B232" s="22">
        <v>64957</v>
      </c>
      <c r="C232" s="23" t="s">
        <v>923</v>
      </c>
      <c r="D232" s="22">
        <v>1</v>
      </c>
      <c r="E232" s="24" t="s">
        <v>888</v>
      </c>
      <c r="F232" s="25" t="s">
        <v>2215</v>
      </c>
      <c r="G232" s="26" t="s">
        <v>102</v>
      </c>
      <c r="H232" s="7"/>
      <c r="I232" s="60"/>
      <c r="K232" s="60"/>
      <c r="M232" s="60"/>
    </row>
    <row r="233" spans="1:13" s="9" customFormat="1" ht="10.199999999999999" x14ac:dyDescent="0.2">
      <c r="A233" s="14">
        <v>13</v>
      </c>
      <c r="B233" s="22">
        <v>65284</v>
      </c>
      <c r="C233" s="23" t="s">
        <v>1111</v>
      </c>
      <c r="D233" s="28">
        <v>2</v>
      </c>
      <c r="E233" s="30" t="s">
        <v>963</v>
      </c>
      <c r="F233" s="31" t="s">
        <v>2215</v>
      </c>
      <c r="G233" s="26" t="s">
        <v>157</v>
      </c>
      <c r="H233" s="7"/>
      <c r="I233" s="60"/>
      <c r="K233" s="60"/>
      <c r="M233" s="60"/>
    </row>
    <row r="234" spans="1:13" s="9" customFormat="1" ht="10.199999999999999" x14ac:dyDescent="0.2">
      <c r="A234" s="14">
        <v>11</v>
      </c>
      <c r="B234" s="22">
        <v>65243</v>
      </c>
      <c r="C234" s="23" t="s">
        <v>316</v>
      </c>
      <c r="D234" s="22">
        <v>2</v>
      </c>
      <c r="E234" s="30" t="s">
        <v>1045</v>
      </c>
      <c r="F234" s="31" t="s">
        <v>2210</v>
      </c>
      <c r="G234" s="26" t="s">
        <v>740</v>
      </c>
      <c r="H234" s="7"/>
      <c r="I234" s="60"/>
      <c r="K234" s="60"/>
      <c r="M234" s="60"/>
    </row>
    <row r="235" spans="1:13" s="9" customFormat="1" ht="10.199999999999999" x14ac:dyDescent="0.2">
      <c r="A235" s="14">
        <v>26</v>
      </c>
      <c r="B235" s="22">
        <v>65694</v>
      </c>
      <c r="C235" s="27" t="s">
        <v>1319</v>
      </c>
      <c r="D235" s="28">
        <v>1</v>
      </c>
      <c r="E235" s="30" t="s">
        <v>502</v>
      </c>
      <c r="F235" s="31" t="s">
        <v>2210</v>
      </c>
      <c r="G235" s="26" t="s">
        <v>740</v>
      </c>
      <c r="H235" s="7"/>
      <c r="I235" s="60"/>
      <c r="K235" s="60"/>
      <c r="M235" s="60"/>
    </row>
    <row r="236" spans="1:13" s="9" customFormat="1" ht="10.199999999999999" x14ac:dyDescent="0.2">
      <c r="A236" s="14">
        <v>6</v>
      </c>
      <c r="B236" s="22">
        <v>65075</v>
      </c>
      <c r="C236" s="23" t="s">
        <v>988</v>
      </c>
      <c r="D236" s="22">
        <v>1</v>
      </c>
      <c r="E236" s="30" t="s">
        <v>104</v>
      </c>
      <c r="F236" s="31" t="s">
        <v>2210</v>
      </c>
      <c r="G236" s="26" t="s">
        <v>989</v>
      </c>
      <c r="H236" s="7"/>
      <c r="I236" s="60"/>
      <c r="J236" s="60"/>
      <c r="K236" s="60"/>
      <c r="M236" s="60"/>
    </row>
    <row r="237" spans="1:13" s="9" customFormat="1" ht="10.199999999999999" x14ac:dyDescent="0.2">
      <c r="A237" s="14">
        <v>7</v>
      </c>
      <c r="B237" s="22">
        <v>65109</v>
      </c>
      <c r="C237" s="23" t="s">
        <v>1005</v>
      </c>
      <c r="D237" s="22">
        <v>1</v>
      </c>
      <c r="E237" s="30" t="s">
        <v>186</v>
      </c>
      <c r="F237" s="31" t="s">
        <v>2210</v>
      </c>
      <c r="G237" s="26" t="s">
        <v>181</v>
      </c>
      <c r="H237" s="7"/>
      <c r="I237" s="60"/>
      <c r="J237" s="60"/>
      <c r="K237" s="60"/>
      <c r="M237" s="60"/>
    </row>
    <row r="238" spans="1:13" s="9" customFormat="1" ht="10.199999999999999" x14ac:dyDescent="0.2">
      <c r="A238" s="14">
        <v>5</v>
      </c>
      <c r="B238" s="22">
        <v>65055</v>
      </c>
      <c r="C238" s="23" t="s">
        <v>278</v>
      </c>
      <c r="D238" s="22">
        <v>1</v>
      </c>
      <c r="E238" s="24" t="s">
        <v>859</v>
      </c>
      <c r="F238" s="25" t="s">
        <v>2212</v>
      </c>
      <c r="G238" s="26" t="s">
        <v>99</v>
      </c>
      <c r="H238" s="7"/>
      <c r="I238" s="60"/>
      <c r="J238" s="60"/>
      <c r="K238" s="60"/>
      <c r="M238" s="60"/>
    </row>
    <row r="239" spans="1:13" s="9" customFormat="1" ht="10.199999999999999" x14ac:dyDescent="0.2">
      <c r="A239" s="14">
        <v>8</v>
      </c>
      <c r="B239" s="22">
        <v>65135</v>
      </c>
      <c r="C239" s="23" t="s">
        <v>278</v>
      </c>
      <c r="D239" s="22">
        <v>1</v>
      </c>
      <c r="E239" s="30" t="s">
        <v>218</v>
      </c>
      <c r="F239" s="25" t="s">
        <v>2212</v>
      </c>
      <c r="G239" s="26" t="s">
        <v>214</v>
      </c>
      <c r="H239" s="7"/>
      <c r="I239" s="60"/>
      <c r="J239" s="60"/>
      <c r="K239" s="60"/>
      <c r="M239" s="60"/>
    </row>
    <row r="240" spans="1:13" s="9" customFormat="1" ht="10.199999999999999" x14ac:dyDescent="0.2">
      <c r="A240" s="14">
        <v>15</v>
      </c>
      <c r="B240" s="22">
        <v>65339</v>
      </c>
      <c r="C240" s="23" t="s">
        <v>278</v>
      </c>
      <c r="D240" s="28">
        <v>1</v>
      </c>
      <c r="E240" s="24" t="s">
        <v>1133</v>
      </c>
      <c r="F240" s="25" t="s">
        <v>2212</v>
      </c>
      <c r="G240" s="26" t="s">
        <v>214</v>
      </c>
      <c r="H240" s="7"/>
      <c r="I240" s="60"/>
      <c r="J240" s="60"/>
      <c r="K240" s="60"/>
      <c r="M240" s="60"/>
    </row>
    <row r="241" spans="1:13" s="9" customFormat="1" ht="10.199999999999999" x14ac:dyDescent="0.2">
      <c r="A241" s="14">
        <v>20</v>
      </c>
      <c r="B241" s="22">
        <v>65501</v>
      </c>
      <c r="C241" s="23" t="s">
        <v>278</v>
      </c>
      <c r="D241" s="28">
        <v>1</v>
      </c>
      <c r="E241" s="30" t="s">
        <v>218</v>
      </c>
      <c r="F241" s="25" t="s">
        <v>2212</v>
      </c>
      <c r="G241" s="26" t="s">
        <v>214</v>
      </c>
      <c r="H241" s="7"/>
      <c r="I241" s="60"/>
      <c r="J241" s="60"/>
      <c r="K241" s="60"/>
      <c r="M241" s="60"/>
    </row>
    <row r="242" spans="1:13" s="9" customFormat="1" ht="10.199999999999999" x14ac:dyDescent="0.2">
      <c r="A242" s="14">
        <v>27</v>
      </c>
      <c r="B242" s="22">
        <v>65713</v>
      </c>
      <c r="C242" s="27" t="s">
        <v>278</v>
      </c>
      <c r="D242" s="28">
        <v>1</v>
      </c>
      <c r="E242" s="30" t="s">
        <v>218</v>
      </c>
      <c r="F242" s="25" t="s">
        <v>2212</v>
      </c>
      <c r="G242" s="26" t="s">
        <v>99</v>
      </c>
      <c r="H242" s="7"/>
      <c r="I242" s="60"/>
      <c r="J242" s="60"/>
      <c r="K242" s="60"/>
      <c r="M242" s="60"/>
    </row>
    <row r="243" spans="1:13" s="9" customFormat="1" ht="10.199999999999999" x14ac:dyDescent="0.2">
      <c r="A243" s="14">
        <v>2</v>
      </c>
      <c r="B243" s="22">
        <v>64981</v>
      </c>
      <c r="C243" s="23" t="s">
        <v>337</v>
      </c>
      <c r="D243" s="22">
        <v>1</v>
      </c>
      <c r="E243" s="24" t="s">
        <v>879</v>
      </c>
      <c r="F243" s="25" t="s">
        <v>2212</v>
      </c>
      <c r="G243" s="26" t="s">
        <v>214</v>
      </c>
      <c r="H243" s="7"/>
      <c r="I243" s="60"/>
      <c r="J243" s="60"/>
      <c r="K243" s="60"/>
      <c r="M243" s="60"/>
    </row>
    <row r="244" spans="1:13" s="9" customFormat="1" ht="10.199999999999999" x14ac:dyDescent="0.2">
      <c r="A244" s="14">
        <v>3</v>
      </c>
      <c r="B244" s="22">
        <v>65008</v>
      </c>
      <c r="C244" s="23" t="s">
        <v>337</v>
      </c>
      <c r="D244" s="22">
        <v>1</v>
      </c>
      <c r="E244" s="24" t="s">
        <v>739</v>
      </c>
      <c r="F244" s="25" t="s">
        <v>2212</v>
      </c>
      <c r="G244" s="26" t="s">
        <v>163</v>
      </c>
      <c r="H244" s="7"/>
      <c r="I244" s="60"/>
      <c r="J244" s="60"/>
      <c r="K244" s="60"/>
      <c r="M244" s="60"/>
    </row>
    <row r="245" spans="1:13" s="9" customFormat="1" ht="10.199999999999999" x14ac:dyDescent="0.2">
      <c r="A245" s="14">
        <v>8</v>
      </c>
      <c r="B245" s="22">
        <v>65114</v>
      </c>
      <c r="C245" s="23" t="s">
        <v>337</v>
      </c>
      <c r="D245" s="22">
        <v>1</v>
      </c>
      <c r="E245" s="30" t="s">
        <v>349</v>
      </c>
      <c r="F245" s="25" t="s">
        <v>2212</v>
      </c>
      <c r="G245" s="26" t="s">
        <v>214</v>
      </c>
      <c r="H245" s="7"/>
      <c r="I245" s="60"/>
      <c r="J245" s="60"/>
      <c r="K245" s="60"/>
      <c r="M245" s="60"/>
    </row>
    <row r="246" spans="1:13" s="9" customFormat="1" ht="10.199999999999999" x14ac:dyDescent="0.2">
      <c r="A246" s="14">
        <v>9</v>
      </c>
      <c r="B246" s="22">
        <v>65150</v>
      </c>
      <c r="C246" s="23" t="s">
        <v>337</v>
      </c>
      <c r="D246" s="22">
        <v>1</v>
      </c>
      <c r="E246" s="30" t="s">
        <v>194</v>
      </c>
      <c r="F246" s="25" t="s">
        <v>2212</v>
      </c>
      <c r="G246" s="26" t="s">
        <v>214</v>
      </c>
      <c r="H246" s="7"/>
      <c r="I246" s="60"/>
      <c r="J246" s="60"/>
      <c r="K246" s="60"/>
      <c r="M246" s="60"/>
    </row>
    <row r="247" spans="1:13" s="9" customFormat="1" ht="10.199999999999999" x14ac:dyDescent="0.2">
      <c r="A247" s="14">
        <v>27</v>
      </c>
      <c r="B247" s="22">
        <v>65727</v>
      </c>
      <c r="C247" s="27" t="s">
        <v>337</v>
      </c>
      <c r="D247" s="28">
        <v>1</v>
      </c>
      <c r="E247" s="30" t="s">
        <v>429</v>
      </c>
      <c r="F247" s="25" t="s">
        <v>2212</v>
      </c>
      <c r="G247" s="26" t="s">
        <v>214</v>
      </c>
      <c r="H247" s="7"/>
      <c r="I247" s="60"/>
      <c r="J247" s="60"/>
      <c r="K247" s="60"/>
      <c r="M247" s="60"/>
    </row>
    <row r="248" spans="1:13" s="9" customFormat="1" ht="10.199999999999999" x14ac:dyDescent="0.2">
      <c r="A248" s="14">
        <v>28</v>
      </c>
      <c r="B248" s="22">
        <v>65750</v>
      </c>
      <c r="C248" s="27" t="s">
        <v>337</v>
      </c>
      <c r="D248" s="28">
        <v>1</v>
      </c>
      <c r="E248" s="30" t="s">
        <v>165</v>
      </c>
      <c r="F248" s="25" t="s">
        <v>2212</v>
      </c>
      <c r="G248" s="26" t="s">
        <v>99</v>
      </c>
      <c r="H248" s="7"/>
      <c r="I248" s="60"/>
      <c r="J248" s="60"/>
      <c r="K248" s="60"/>
      <c r="M248" s="60"/>
    </row>
    <row r="249" spans="1:13" s="9" customFormat="1" ht="10.199999999999999" x14ac:dyDescent="0.2">
      <c r="A249" s="14">
        <v>31</v>
      </c>
      <c r="B249" s="22">
        <v>65841</v>
      </c>
      <c r="C249" s="27" t="s">
        <v>337</v>
      </c>
      <c r="D249" s="28">
        <v>1</v>
      </c>
      <c r="E249" s="30" t="s">
        <v>502</v>
      </c>
      <c r="F249" s="25" t="s">
        <v>2212</v>
      </c>
      <c r="G249" s="26" t="s">
        <v>214</v>
      </c>
      <c r="H249" s="7"/>
      <c r="I249" s="60"/>
      <c r="J249" s="60"/>
      <c r="K249" s="60"/>
      <c r="M249" s="60"/>
    </row>
    <row r="250" spans="1:13" s="9" customFormat="1" ht="10.199999999999999" x14ac:dyDescent="0.2">
      <c r="A250" s="14">
        <v>16</v>
      </c>
      <c r="B250" s="22">
        <v>65370</v>
      </c>
      <c r="C250" s="23" t="s">
        <v>624</v>
      </c>
      <c r="D250" s="28">
        <v>1</v>
      </c>
      <c r="E250" s="24" t="s">
        <v>1133</v>
      </c>
      <c r="F250" s="25" t="s">
        <v>2212</v>
      </c>
      <c r="G250" s="26" t="s">
        <v>99</v>
      </c>
      <c r="H250" s="7"/>
      <c r="I250" s="60"/>
      <c r="J250" s="60"/>
      <c r="K250" s="60"/>
      <c r="M250" s="60"/>
    </row>
    <row r="251" spans="1:13" s="9" customFormat="1" ht="10.199999999999999" x14ac:dyDescent="0.2">
      <c r="A251" s="14">
        <v>18</v>
      </c>
      <c r="B251" s="22">
        <v>65442</v>
      </c>
      <c r="C251" s="23" t="s">
        <v>624</v>
      </c>
      <c r="D251" s="28">
        <v>1</v>
      </c>
      <c r="E251" s="30" t="s">
        <v>596</v>
      </c>
      <c r="F251" s="25" t="s">
        <v>2212</v>
      </c>
      <c r="G251" s="26" t="s">
        <v>99</v>
      </c>
      <c r="H251" s="7"/>
      <c r="I251" s="60"/>
      <c r="J251" s="60"/>
      <c r="K251" s="60"/>
      <c r="M251" s="60"/>
    </row>
    <row r="252" spans="1:13" s="9" customFormat="1" ht="10.199999999999999" x14ac:dyDescent="0.2">
      <c r="A252" s="14">
        <v>25</v>
      </c>
      <c r="B252" s="22">
        <v>65646</v>
      </c>
      <c r="C252" s="27" t="s">
        <v>624</v>
      </c>
      <c r="D252" s="28">
        <v>1</v>
      </c>
      <c r="E252" s="30" t="s">
        <v>526</v>
      </c>
      <c r="F252" s="25" t="s">
        <v>2212</v>
      </c>
      <c r="G252" s="26" t="s">
        <v>99</v>
      </c>
      <c r="H252" s="7"/>
      <c r="I252" s="60"/>
      <c r="J252" s="60"/>
      <c r="K252" s="60"/>
      <c r="M252" s="60"/>
    </row>
    <row r="253" spans="1:13" s="9" customFormat="1" ht="10.199999999999999" x14ac:dyDescent="0.2">
      <c r="A253" s="14">
        <v>8</v>
      </c>
      <c r="B253" s="22">
        <v>65139</v>
      </c>
      <c r="C253" s="23" t="s">
        <v>1027</v>
      </c>
      <c r="D253" s="22">
        <v>1</v>
      </c>
      <c r="E253" s="30" t="s">
        <v>423</v>
      </c>
      <c r="F253" s="25" t="s">
        <v>2212</v>
      </c>
      <c r="G253" s="26" t="s">
        <v>163</v>
      </c>
      <c r="H253" s="7"/>
      <c r="I253" s="60"/>
      <c r="J253" s="60"/>
      <c r="K253" s="60"/>
      <c r="M253" s="60"/>
    </row>
    <row r="254" spans="1:13" s="9" customFormat="1" ht="10.199999999999999" x14ac:dyDescent="0.2">
      <c r="A254" s="14">
        <v>13</v>
      </c>
      <c r="B254" s="22">
        <v>65294</v>
      </c>
      <c r="C254" s="23" t="s">
        <v>1027</v>
      </c>
      <c r="D254" s="22">
        <v>1</v>
      </c>
      <c r="E254" s="30" t="s">
        <v>1114</v>
      </c>
      <c r="F254" s="25" t="s">
        <v>2212</v>
      </c>
      <c r="G254" s="26" t="s">
        <v>214</v>
      </c>
      <c r="H254" s="7"/>
      <c r="I254" s="60"/>
      <c r="J254" s="60"/>
      <c r="K254" s="60"/>
      <c r="M254" s="60"/>
    </row>
    <row r="255" spans="1:13" s="9" customFormat="1" ht="10.199999999999999" x14ac:dyDescent="0.2">
      <c r="A255" s="14">
        <v>25</v>
      </c>
      <c r="B255" s="22">
        <v>65643</v>
      </c>
      <c r="C255" s="27" t="s">
        <v>1293</v>
      </c>
      <c r="D255" s="28">
        <v>1</v>
      </c>
      <c r="E255" s="30" t="s">
        <v>288</v>
      </c>
      <c r="F255" s="25" t="s">
        <v>2212</v>
      </c>
      <c r="G255" s="26" t="s">
        <v>163</v>
      </c>
      <c r="H255" s="7"/>
      <c r="I255" s="60"/>
      <c r="J255" s="60"/>
      <c r="K255" s="60"/>
      <c r="M255" s="60"/>
    </row>
    <row r="256" spans="1:13" s="9" customFormat="1" ht="10.199999999999999" x14ac:dyDescent="0.2">
      <c r="A256" s="14">
        <v>13</v>
      </c>
      <c r="B256" s="22">
        <v>65302</v>
      </c>
      <c r="C256" s="23" t="s">
        <v>890</v>
      </c>
      <c r="D256" s="28">
        <v>1</v>
      </c>
      <c r="E256" s="30" t="s">
        <v>1106</v>
      </c>
      <c r="F256" s="31" t="s">
        <v>2215</v>
      </c>
      <c r="G256" s="26" t="s">
        <v>145</v>
      </c>
      <c r="H256" s="7"/>
      <c r="I256" s="60"/>
      <c r="J256" s="60"/>
      <c r="K256" s="60"/>
      <c r="M256" s="60"/>
    </row>
    <row r="257" spans="1:13" s="9" customFormat="1" ht="10.199999999999999" x14ac:dyDescent="0.2">
      <c r="A257" s="14">
        <v>29</v>
      </c>
      <c r="B257" s="22">
        <v>65789</v>
      </c>
      <c r="C257" s="27" t="s">
        <v>648</v>
      </c>
      <c r="D257" s="28">
        <v>1</v>
      </c>
      <c r="E257" s="30" t="s">
        <v>781</v>
      </c>
      <c r="F257" s="31" t="s">
        <v>2215</v>
      </c>
      <c r="G257" s="26" t="s">
        <v>145</v>
      </c>
      <c r="H257" s="7"/>
      <c r="I257" s="60"/>
      <c r="J257" s="60"/>
      <c r="K257" s="60"/>
      <c r="M257" s="60"/>
    </row>
    <row r="258" spans="1:13" s="9" customFormat="1" ht="10.199999999999999" x14ac:dyDescent="0.2">
      <c r="A258" s="14">
        <v>21</v>
      </c>
      <c r="B258" s="22">
        <v>65541</v>
      </c>
      <c r="C258" s="23" t="s">
        <v>1248</v>
      </c>
      <c r="D258" s="28">
        <v>1</v>
      </c>
      <c r="E258" s="30" t="s">
        <v>963</v>
      </c>
      <c r="F258" s="31" t="s">
        <v>2215</v>
      </c>
      <c r="G258" s="26" t="s">
        <v>170</v>
      </c>
      <c r="H258" s="7"/>
      <c r="I258" s="60"/>
      <c r="J258" s="60"/>
      <c r="K258" s="60"/>
      <c r="M258" s="60"/>
    </row>
    <row r="259" spans="1:13" s="9" customFormat="1" ht="10.199999999999999" x14ac:dyDescent="0.2">
      <c r="A259" s="14">
        <v>23</v>
      </c>
      <c r="B259" s="22">
        <v>65621</v>
      </c>
      <c r="C259" s="27" t="s">
        <v>1282</v>
      </c>
      <c r="D259" s="28">
        <v>1</v>
      </c>
      <c r="E259" s="30" t="s">
        <v>724</v>
      </c>
      <c r="F259" s="31" t="s">
        <v>2215</v>
      </c>
      <c r="G259" s="26" t="s">
        <v>170</v>
      </c>
      <c r="H259" s="7"/>
      <c r="I259" s="60"/>
      <c r="J259" s="60"/>
      <c r="K259" s="60"/>
      <c r="M259" s="60"/>
    </row>
    <row r="260" spans="1:13" s="9" customFormat="1" ht="10.199999999999999" x14ac:dyDescent="0.2">
      <c r="A260" s="14">
        <v>6</v>
      </c>
      <c r="B260" s="22">
        <v>65077</v>
      </c>
      <c r="C260" s="23" t="s">
        <v>991</v>
      </c>
      <c r="D260" s="22">
        <v>1</v>
      </c>
      <c r="E260" s="30" t="s">
        <v>992</v>
      </c>
      <c r="F260" s="31" t="s">
        <v>2215</v>
      </c>
      <c r="G260" s="26" t="s">
        <v>145</v>
      </c>
      <c r="H260" s="7"/>
      <c r="I260" s="60"/>
      <c r="J260" s="60"/>
      <c r="K260" s="60"/>
      <c r="M260" s="60"/>
    </row>
    <row r="261" spans="1:13" s="9" customFormat="1" ht="10.199999999999999" x14ac:dyDescent="0.2">
      <c r="A261" s="14">
        <v>8</v>
      </c>
      <c r="B261" s="22">
        <v>65126</v>
      </c>
      <c r="C261" s="23" t="s">
        <v>991</v>
      </c>
      <c r="D261" s="22">
        <v>1</v>
      </c>
      <c r="E261" s="30" t="s">
        <v>194</v>
      </c>
      <c r="F261" s="31" t="s">
        <v>2215</v>
      </c>
      <c r="G261" s="26" t="s">
        <v>170</v>
      </c>
      <c r="H261" s="7"/>
      <c r="I261" s="60"/>
      <c r="J261" s="60"/>
      <c r="K261" s="60"/>
      <c r="M261" s="60"/>
    </row>
    <row r="262" spans="1:13" s="9" customFormat="1" ht="10.199999999999999" x14ac:dyDescent="0.2">
      <c r="A262" s="14">
        <v>21</v>
      </c>
      <c r="B262" s="22">
        <v>65526</v>
      </c>
      <c r="C262" s="23" t="s">
        <v>991</v>
      </c>
      <c r="D262" s="28">
        <v>1</v>
      </c>
      <c r="E262" s="30" t="s">
        <v>841</v>
      </c>
      <c r="F262" s="31" t="s">
        <v>2215</v>
      </c>
      <c r="G262" s="26" t="s">
        <v>170</v>
      </c>
      <c r="H262" s="7"/>
      <c r="I262" s="60"/>
      <c r="J262" s="60"/>
      <c r="K262" s="60"/>
      <c r="M262" s="60"/>
    </row>
    <row r="263" spans="1:13" s="9" customFormat="1" ht="10.199999999999999" x14ac:dyDescent="0.2">
      <c r="A263" s="14">
        <v>21</v>
      </c>
      <c r="B263" s="22">
        <v>65539</v>
      </c>
      <c r="C263" s="23" t="s">
        <v>991</v>
      </c>
      <c r="D263" s="28">
        <v>1</v>
      </c>
      <c r="E263" s="30" t="s">
        <v>781</v>
      </c>
      <c r="F263" s="31" t="s">
        <v>2215</v>
      </c>
      <c r="G263" s="26" t="s">
        <v>170</v>
      </c>
      <c r="H263" s="7"/>
      <c r="I263" s="60"/>
      <c r="J263" s="60"/>
      <c r="K263" s="60"/>
      <c r="M263" s="60"/>
    </row>
    <row r="264" spans="1:13" s="9" customFormat="1" ht="10.199999999999999" x14ac:dyDescent="0.2">
      <c r="A264" s="14">
        <v>22</v>
      </c>
      <c r="B264" s="22">
        <v>65550</v>
      </c>
      <c r="C264" s="23" t="s">
        <v>533</v>
      </c>
      <c r="D264" s="28">
        <v>1</v>
      </c>
      <c r="E264" s="30" t="s">
        <v>598</v>
      </c>
      <c r="F264" s="31" t="s">
        <v>2215</v>
      </c>
      <c r="G264" s="26" t="s">
        <v>170</v>
      </c>
      <c r="H264" s="7"/>
      <c r="I264" s="60"/>
      <c r="J264" s="60"/>
      <c r="K264" s="60"/>
      <c r="M264" s="60"/>
    </row>
    <row r="265" spans="1:13" s="9" customFormat="1" ht="10.199999999999999" x14ac:dyDescent="0.2">
      <c r="A265" s="14">
        <v>5</v>
      </c>
      <c r="B265" s="22">
        <v>65053</v>
      </c>
      <c r="C265" s="23" t="s">
        <v>972</v>
      </c>
      <c r="D265" s="22">
        <v>1</v>
      </c>
      <c r="E265" s="24" t="s">
        <v>916</v>
      </c>
      <c r="F265" s="31" t="s">
        <v>2215</v>
      </c>
      <c r="G265" s="26" t="s">
        <v>170</v>
      </c>
      <c r="H265" s="7"/>
      <c r="I265" s="60"/>
      <c r="J265" s="60"/>
      <c r="K265" s="60"/>
      <c r="M265" s="60"/>
    </row>
    <row r="266" spans="1:13" s="9" customFormat="1" ht="10.199999999999999" x14ac:dyDescent="0.2">
      <c r="A266" s="14">
        <v>7</v>
      </c>
      <c r="B266" s="22">
        <v>65108</v>
      </c>
      <c r="C266" s="23" t="s">
        <v>972</v>
      </c>
      <c r="D266" s="22">
        <v>1</v>
      </c>
      <c r="E266" s="30" t="s">
        <v>498</v>
      </c>
      <c r="F266" s="31" t="s">
        <v>2215</v>
      </c>
      <c r="G266" s="26" t="s">
        <v>170</v>
      </c>
      <c r="H266" s="7"/>
      <c r="I266" s="60"/>
      <c r="J266" s="60"/>
      <c r="K266" s="60"/>
      <c r="M266" s="60"/>
    </row>
    <row r="267" spans="1:13" s="9" customFormat="1" ht="10.199999999999999" x14ac:dyDescent="0.2">
      <c r="A267" s="14">
        <v>15</v>
      </c>
      <c r="B267" s="22">
        <v>65351</v>
      </c>
      <c r="C267" s="23" t="s">
        <v>972</v>
      </c>
      <c r="D267" s="28">
        <v>1</v>
      </c>
      <c r="E267" s="24" t="s">
        <v>1133</v>
      </c>
      <c r="F267" s="31" t="s">
        <v>2215</v>
      </c>
      <c r="G267" s="26" t="s">
        <v>170</v>
      </c>
      <c r="H267" s="7"/>
      <c r="I267" s="60"/>
      <c r="J267" s="60"/>
      <c r="K267" s="60"/>
      <c r="M267" s="60"/>
    </row>
    <row r="268" spans="1:13" s="9" customFormat="1" ht="10.199999999999999" x14ac:dyDescent="0.2">
      <c r="A268" s="14">
        <v>2</v>
      </c>
      <c r="B268" s="22">
        <v>64968</v>
      </c>
      <c r="C268" s="23" t="s">
        <v>932</v>
      </c>
      <c r="D268" s="22">
        <v>1</v>
      </c>
      <c r="E268" s="24" t="s">
        <v>929</v>
      </c>
      <c r="F268" s="31" t="s">
        <v>2215</v>
      </c>
      <c r="G268" s="26" t="s">
        <v>145</v>
      </c>
      <c r="H268" s="7"/>
      <c r="I268" s="60"/>
      <c r="J268" s="60"/>
      <c r="K268" s="60"/>
      <c r="M268" s="60"/>
    </row>
    <row r="269" spans="1:13" s="9" customFormat="1" ht="10.199999999999999" x14ac:dyDescent="0.2">
      <c r="A269" s="14">
        <v>28</v>
      </c>
      <c r="B269" s="22">
        <v>65745</v>
      </c>
      <c r="C269" s="27" t="s">
        <v>1351</v>
      </c>
      <c r="D269" s="28">
        <v>1</v>
      </c>
      <c r="E269" s="30" t="s">
        <v>551</v>
      </c>
      <c r="F269" s="31" t="s">
        <v>2215</v>
      </c>
      <c r="G269" s="26" t="s">
        <v>102</v>
      </c>
      <c r="H269" s="7"/>
      <c r="I269" s="60"/>
      <c r="J269" s="60"/>
      <c r="K269" s="60"/>
      <c r="M269" s="60"/>
    </row>
    <row r="270" spans="1:13" s="9" customFormat="1" ht="10.199999999999999" x14ac:dyDescent="0.2">
      <c r="A270" s="14">
        <v>12</v>
      </c>
      <c r="B270" s="22">
        <v>65257</v>
      </c>
      <c r="C270" s="23" t="s">
        <v>1094</v>
      </c>
      <c r="D270" s="22">
        <v>1</v>
      </c>
      <c r="E270" s="30" t="s">
        <v>104</v>
      </c>
      <c r="F270" s="31" t="s">
        <v>2208</v>
      </c>
      <c r="G270" s="26" t="s">
        <v>1071</v>
      </c>
      <c r="H270" s="7"/>
      <c r="I270" s="60"/>
      <c r="J270" s="60"/>
      <c r="K270" s="60"/>
      <c r="M270" s="60"/>
    </row>
    <row r="271" spans="1:13" s="9" customFormat="1" ht="10.199999999999999" x14ac:dyDescent="0.2">
      <c r="A271" s="14">
        <v>23</v>
      </c>
      <c r="B271" s="22">
        <v>65610</v>
      </c>
      <c r="C271" s="23" t="s">
        <v>1094</v>
      </c>
      <c r="D271" s="28">
        <v>1</v>
      </c>
      <c r="E271" s="30" t="s">
        <v>104</v>
      </c>
      <c r="F271" s="31" t="s">
        <v>2208</v>
      </c>
      <c r="G271" s="26" t="s">
        <v>1279</v>
      </c>
      <c r="H271" s="7"/>
      <c r="I271" s="60"/>
      <c r="J271" s="60"/>
      <c r="K271" s="60"/>
      <c r="M271" s="60"/>
    </row>
    <row r="272" spans="1:13" s="9" customFormat="1" ht="10.199999999999999" x14ac:dyDescent="0.2">
      <c r="A272" s="14">
        <v>8</v>
      </c>
      <c r="B272" s="22">
        <v>65130</v>
      </c>
      <c r="C272" s="23" t="s">
        <v>1022</v>
      </c>
      <c r="D272" s="22">
        <v>1</v>
      </c>
      <c r="E272" s="30" t="s">
        <v>119</v>
      </c>
      <c r="F272" s="31" t="s">
        <v>2208</v>
      </c>
      <c r="G272" s="26" t="s">
        <v>1021</v>
      </c>
      <c r="H272" s="7"/>
      <c r="I272" s="60"/>
      <c r="J272" s="60"/>
      <c r="K272" s="60"/>
      <c r="M272" s="60"/>
    </row>
    <row r="273" spans="1:13" s="9" customFormat="1" ht="10.199999999999999" x14ac:dyDescent="0.2">
      <c r="A273" s="14">
        <v>2</v>
      </c>
      <c r="B273" s="22">
        <v>64989</v>
      </c>
      <c r="C273" s="23" t="s">
        <v>945</v>
      </c>
      <c r="D273" s="28">
        <v>1</v>
      </c>
      <c r="E273" s="24" t="s">
        <v>104</v>
      </c>
      <c r="F273" s="25" t="s">
        <v>2208</v>
      </c>
      <c r="G273" s="26" t="s">
        <v>107</v>
      </c>
      <c r="H273" s="7"/>
      <c r="I273" s="60"/>
      <c r="J273" s="60"/>
      <c r="K273" s="60"/>
      <c r="M273" s="60"/>
    </row>
    <row r="274" spans="1:13" s="9" customFormat="1" ht="10.199999999999999" x14ac:dyDescent="0.2">
      <c r="A274" s="14">
        <v>25</v>
      </c>
      <c r="B274" s="22">
        <v>65658</v>
      </c>
      <c r="C274" s="27" t="s">
        <v>718</v>
      </c>
      <c r="D274" s="28">
        <v>1</v>
      </c>
      <c r="E274" s="30" t="s">
        <v>604</v>
      </c>
      <c r="F274" s="31" t="s">
        <v>2207</v>
      </c>
      <c r="G274" s="26" t="s">
        <v>102</v>
      </c>
      <c r="H274" s="7"/>
      <c r="I274" s="60"/>
      <c r="K274" s="60"/>
      <c r="M274" s="60"/>
    </row>
    <row r="275" spans="1:13" s="9" customFormat="1" ht="10.199999999999999" x14ac:dyDescent="0.2">
      <c r="A275" s="14">
        <v>24</v>
      </c>
      <c r="B275" s="22">
        <v>65626</v>
      </c>
      <c r="C275" s="27" t="s">
        <v>249</v>
      </c>
      <c r="D275" s="28">
        <v>1</v>
      </c>
      <c r="E275" s="30" t="s">
        <v>371</v>
      </c>
      <c r="F275" s="31" t="s">
        <v>2207</v>
      </c>
      <c r="G275" s="26" t="s">
        <v>107</v>
      </c>
      <c r="H275" s="7"/>
      <c r="I275" s="60"/>
      <c r="K275" s="60"/>
      <c r="M275" s="60"/>
    </row>
    <row r="276" spans="1:13" s="9" customFormat="1" ht="11.25" customHeight="1" x14ac:dyDescent="0.2">
      <c r="A276" s="14">
        <v>2</v>
      </c>
      <c r="B276" s="22">
        <v>64976</v>
      </c>
      <c r="C276" s="23" t="s">
        <v>446</v>
      </c>
      <c r="D276" s="22">
        <v>1</v>
      </c>
      <c r="E276" s="24" t="s">
        <v>894</v>
      </c>
      <c r="F276" s="31" t="s">
        <v>2207</v>
      </c>
      <c r="G276" s="26" t="s">
        <v>107</v>
      </c>
      <c r="H276" s="7"/>
      <c r="I276" s="60"/>
      <c r="K276" s="60"/>
      <c r="M276" s="60"/>
    </row>
    <row r="277" spans="1:13" s="9" customFormat="1" ht="11.25" customHeight="1" x14ac:dyDescent="0.2">
      <c r="A277" s="14">
        <v>6</v>
      </c>
      <c r="B277" s="22">
        <v>65084</v>
      </c>
      <c r="C277" s="23" t="s">
        <v>446</v>
      </c>
      <c r="D277" s="22">
        <v>1</v>
      </c>
      <c r="E277" s="30" t="s">
        <v>141</v>
      </c>
      <c r="F277" s="31" t="s">
        <v>2207</v>
      </c>
      <c r="G277" s="26" t="s">
        <v>388</v>
      </c>
      <c r="H277" s="7"/>
      <c r="I277" s="60"/>
      <c r="K277" s="60"/>
      <c r="M277" s="60"/>
    </row>
    <row r="278" spans="1:13" s="9" customFormat="1" ht="11.25" customHeight="1" x14ac:dyDescent="0.2">
      <c r="A278" s="14">
        <v>9</v>
      </c>
      <c r="B278" s="22">
        <v>65167</v>
      </c>
      <c r="C278" s="23" t="s">
        <v>446</v>
      </c>
      <c r="D278" s="22">
        <v>1</v>
      </c>
      <c r="E278" s="30" t="s">
        <v>188</v>
      </c>
      <c r="F278" s="31" t="s">
        <v>2207</v>
      </c>
      <c r="G278" s="26" t="s">
        <v>91</v>
      </c>
      <c r="H278" s="7"/>
      <c r="I278" s="60"/>
      <c r="K278" s="60"/>
      <c r="M278" s="60"/>
    </row>
    <row r="279" spans="1:13" s="9" customFormat="1" ht="11.25" customHeight="1" x14ac:dyDescent="0.2">
      <c r="A279" s="14">
        <v>14</v>
      </c>
      <c r="B279" s="22">
        <v>65317</v>
      </c>
      <c r="C279" s="23" t="s">
        <v>446</v>
      </c>
      <c r="D279" s="28">
        <v>1</v>
      </c>
      <c r="E279" s="24" t="s">
        <v>368</v>
      </c>
      <c r="F279" s="31" t="s">
        <v>2207</v>
      </c>
      <c r="G279" s="26" t="s">
        <v>102</v>
      </c>
      <c r="H279" s="7"/>
      <c r="I279" s="60"/>
      <c r="K279" s="60"/>
      <c r="M279" s="60"/>
    </row>
    <row r="280" spans="1:13" s="9" customFormat="1" ht="11.25" customHeight="1" x14ac:dyDescent="0.2">
      <c r="A280" s="14">
        <v>18</v>
      </c>
      <c r="B280" s="22">
        <v>65456</v>
      </c>
      <c r="C280" s="23" t="s">
        <v>446</v>
      </c>
      <c r="D280" s="28">
        <v>1</v>
      </c>
      <c r="E280" s="30" t="s">
        <v>282</v>
      </c>
      <c r="F280" s="31" t="s">
        <v>2207</v>
      </c>
      <c r="G280" s="26" t="s">
        <v>107</v>
      </c>
      <c r="H280" s="7"/>
      <c r="I280" s="60"/>
      <c r="K280" s="60"/>
      <c r="M280" s="60"/>
    </row>
    <row r="281" spans="1:13" s="9" customFormat="1" ht="11.25" customHeight="1" x14ac:dyDescent="0.2">
      <c r="A281" s="14">
        <v>23</v>
      </c>
      <c r="B281" s="22">
        <v>65580</v>
      </c>
      <c r="C281" s="23" t="s">
        <v>446</v>
      </c>
      <c r="D281" s="28">
        <v>1</v>
      </c>
      <c r="E281" s="30" t="s">
        <v>552</v>
      </c>
      <c r="F281" s="31" t="s">
        <v>2207</v>
      </c>
      <c r="G281" s="26" t="s">
        <v>91</v>
      </c>
      <c r="H281" s="7"/>
      <c r="I281" s="60"/>
      <c r="J281" s="60"/>
      <c r="K281" s="60"/>
      <c r="M281" s="60"/>
    </row>
    <row r="282" spans="1:13" s="9" customFormat="1" ht="11.25" customHeight="1" x14ac:dyDescent="0.2">
      <c r="A282" s="14">
        <v>24</v>
      </c>
      <c r="B282" s="22">
        <v>65628</v>
      </c>
      <c r="C282" s="27" t="s">
        <v>446</v>
      </c>
      <c r="D282" s="28">
        <v>1</v>
      </c>
      <c r="E282" s="30" t="s">
        <v>352</v>
      </c>
      <c r="F282" s="31" t="s">
        <v>2207</v>
      </c>
      <c r="G282" s="26" t="s">
        <v>102</v>
      </c>
      <c r="H282" s="7"/>
      <c r="I282" s="60"/>
      <c r="J282" s="60"/>
      <c r="K282" s="60"/>
      <c r="M282" s="60"/>
    </row>
    <row r="283" spans="1:13" s="9" customFormat="1" ht="11.25" customHeight="1" x14ac:dyDescent="0.2">
      <c r="A283" s="14">
        <v>28</v>
      </c>
      <c r="B283" s="22">
        <v>65742</v>
      </c>
      <c r="C283" s="27" t="s">
        <v>446</v>
      </c>
      <c r="D283" s="28">
        <v>1</v>
      </c>
      <c r="E283" s="30" t="s">
        <v>531</v>
      </c>
      <c r="F283" s="31" t="s">
        <v>2207</v>
      </c>
      <c r="G283" s="26" t="s">
        <v>388</v>
      </c>
      <c r="H283" s="7"/>
      <c r="I283" s="60"/>
      <c r="J283" s="60"/>
      <c r="K283" s="60"/>
      <c r="M283" s="60"/>
    </row>
    <row r="284" spans="1:13" s="9" customFormat="1" ht="11.25" customHeight="1" x14ac:dyDescent="0.2">
      <c r="A284" s="14">
        <v>14</v>
      </c>
      <c r="B284" s="22">
        <v>65317</v>
      </c>
      <c r="C284" s="23" t="s">
        <v>340</v>
      </c>
      <c r="D284" s="28">
        <v>1</v>
      </c>
      <c r="E284" s="24" t="s">
        <v>368</v>
      </c>
      <c r="F284" s="31" t="s">
        <v>2207</v>
      </c>
      <c r="G284" s="26" t="s">
        <v>102</v>
      </c>
      <c r="H284" s="7"/>
      <c r="I284" s="60"/>
      <c r="J284" s="60"/>
      <c r="K284" s="60"/>
      <c r="M284" s="60"/>
    </row>
    <row r="285" spans="1:13" s="9" customFormat="1" ht="11.25" customHeight="1" x14ac:dyDescent="0.2">
      <c r="A285" s="14">
        <v>17</v>
      </c>
      <c r="B285" s="22">
        <v>65410</v>
      </c>
      <c r="C285" s="23" t="s">
        <v>340</v>
      </c>
      <c r="D285" s="28">
        <v>1</v>
      </c>
      <c r="E285" s="30" t="s">
        <v>502</v>
      </c>
      <c r="F285" s="31" t="s">
        <v>2207</v>
      </c>
      <c r="G285" s="26" t="s">
        <v>110</v>
      </c>
      <c r="H285" s="7"/>
      <c r="I285" s="60"/>
      <c r="J285" s="60"/>
      <c r="K285" s="60"/>
      <c r="M285" s="60"/>
    </row>
    <row r="286" spans="1:13" s="9" customFormat="1" ht="11.25" customHeight="1" x14ac:dyDescent="0.2">
      <c r="A286" s="14">
        <v>23</v>
      </c>
      <c r="B286" s="22">
        <v>65580</v>
      </c>
      <c r="C286" s="23" t="s">
        <v>340</v>
      </c>
      <c r="D286" s="28">
        <v>1</v>
      </c>
      <c r="E286" s="30" t="s">
        <v>552</v>
      </c>
      <c r="F286" s="31" t="s">
        <v>2207</v>
      </c>
      <c r="G286" s="26" t="s">
        <v>91</v>
      </c>
      <c r="H286" s="7"/>
      <c r="I286" s="60"/>
      <c r="J286" s="60"/>
      <c r="K286" s="60"/>
      <c r="M286" s="60"/>
    </row>
    <row r="287" spans="1:13" s="9" customFormat="1" ht="11.25" customHeight="1" x14ac:dyDescent="0.2">
      <c r="A287" s="14">
        <v>24</v>
      </c>
      <c r="B287" s="22">
        <v>65628</v>
      </c>
      <c r="C287" s="27" t="s">
        <v>340</v>
      </c>
      <c r="D287" s="28">
        <v>1</v>
      </c>
      <c r="E287" s="30" t="s">
        <v>352</v>
      </c>
      <c r="F287" s="31" t="s">
        <v>2207</v>
      </c>
      <c r="G287" s="26" t="s">
        <v>102</v>
      </c>
      <c r="H287" s="7"/>
      <c r="I287" s="60"/>
      <c r="J287" s="60"/>
      <c r="K287" s="60"/>
      <c r="M287" s="60"/>
    </row>
    <row r="288" spans="1:13" s="9" customFormat="1" ht="11.25" customHeight="1" x14ac:dyDescent="0.2">
      <c r="A288" s="14">
        <v>31</v>
      </c>
      <c r="B288" s="22">
        <v>65846</v>
      </c>
      <c r="C288" s="27" t="s">
        <v>340</v>
      </c>
      <c r="D288" s="28">
        <v>1</v>
      </c>
      <c r="E288" s="30" t="s">
        <v>894</v>
      </c>
      <c r="F288" s="31" t="s">
        <v>2207</v>
      </c>
      <c r="G288" s="26" t="s">
        <v>181</v>
      </c>
      <c r="H288" s="7"/>
      <c r="I288" s="60"/>
      <c r="J288" s="60"/>
      <c r="K288" s="60"/>
      <c r="M288" s="60"/>
    </row>
    <row r="289" spans="1:13" s="9" customFormat="1" ht="11.25" customHeight="1" x14ac:dyDescent="0.2">
      <c r="A289" s="14">
        <v>17</v>
      </c>
      <c r="B289" s="22">
        <v>65398</v>
      </c>
      <c r="C289" s="23" t="s">
        <v>1173</v>
      </c>
      <c r="D289" s="28">
        <v>1</v>
      </c>
      <c r="E289" s="30" t="s">
        <v>933</v>
      </c>
      <c r="F289" s="31" t="s">
        <v>2208</v>
      </c>
      <c r="G289" s="26" t="s">
        <v>105</v>
      </c>
      <c r="H289" s="7"/>
      <c r="I289" s="60"/>
      <c r="J289" s="60"/>
      <c r="K289" s="60"/>
      <c r="M289" s="60"/>
    </row>
    <row r="290" spans="1:13" s="9" customFormat="1" ht="11.25" customHeight="1" x14ac:dyDescent="0.2">
      <c r="A290" s="14">
        <v>15</v>
      </c>
      <c r="B290" s="22" t="s">
        <v>1154</v>
      </c>
      <c r="C290" s="23" t="s">
        <v>1163</v>
      </c>
      <c r="D290" s="22">
        <v>1</v>
      </c>
      <c r="E290" s="30" t="s">
        <v>882</v>
      </c>
      <c r="F290" s="31" t="s">
        <v>2207</v>
      </c>
      <c r="G290" s="26" t="s">
        <v>1154</v>
      </c>
      <c r="H290" s="7"/>
      <c r="I290" s="60"/>
      <c r="J290" s="60"/>
      <c r="K290" s="60"/>
      <c r="M290" s="60"/>
    </row>
    <row r="291" spans="1:13" s="9" customFormat="1" ht="11.25" customHeight="1" x14ac:dyDescent="0.2">
      <c r="A291" s="14">
        <v>15</v>
      </c>
      <c r="B291" s="22" t="s">
        <v>1154</v>
      </c>
      <c r="C291" s="23" t="s">
        <v>1161</v>
      </c>
      <c r="D291" s="28">
        <v>1</v>
      </c>
      <c r="E291" s="30" t="s">
        <v>882</v>
      </c>
      <c r="F291" s="31" t="s">
        <v>2208</v>
      </c>
      <c r="G291" s="26" t="s">
        <v>1154</v>
      </c>
      <c r="H291" s="7"/>
      <c r="I291" s="60"/>
      <c r="J291" s="60"/>
      <c r="K291" s="60"/>
      <c r="M291" s="60"/>
    </row>
    <row r="292" spans="1:13" s="9" customFormat="1" ht="11.25" customHeight="1" x14ac:dyDescent="0.2">
      <c r="A292" s="14">
        <v>15</v>
      </c>
      <c r="B292" s="22" t="s">
        <v>1154</v>
      </c>
      <c r="C292" s="23" t="s">
        <v>1160</v>
      </c>
      <c r="D292" s="28">
        <v>1</v>
      </c>
      <c r="E292" s="30" t="s">
        <v>882</v>
      </c>
      <c r="F292" s="31" t="s">
        <v>2208</v>
      </c>
      <c r="G292" s="26" t="s">
        <v>1154</v>
      </c>
      <c r="H292" s="7"/>
      <c r="I292" s="60"/>
      <c r="J292" s="60"/>
      <c r="K292" s="60"/>
      <c r="M292" s="60"/>
    </row>
    <row r="293" spans="1:13" s="9" customFormat="1" ht="11.25" customHeight="1" x14ac:dyDescent="0.2">
      <c r="A293" s="14">
        <v>31</v>
      </c>
      <c r="B293" s="22">
        <v>65818</v>
      </c>
      <c r="C293" s="27" t="s">
        <v>1392</v>
      </c>
      <c r="D293" s="28">
        <v>1</v>
      </c>
      <c r="E293" s="30" t="s">
        <v>916</v>
      </c>
      <c r="F293" s="31" t="s">
        <v>2207</v>
      </c>
      <c r="G293" s="26" t="s">
        <v>116</v>
      </c>
      <c r="H293" s="7"/>
      <c r="I293" s="60"/>
      <c r="J293" s="60"/>
      <c r="K293" s="60"/>
      <c r="M293" s="60"/>
    </row>
    <row r="294" spans="1:13" s="9" customFormat="1" ht="11.25" customHeight="1" x14ac:dyDescent="0.2">
      <c r="A294" s="14">
        <v>14</v>
      </c>
      <c r="B294" s="22">
        <v>65310</v>
      </c>
      <c r="C294" s="23" t="s">
        <v>1125</v>
      </c>
      <c r="D294" s="28">
        <v>1</v>
      </c>
      <c r="E294" s="30" t="s">
        <v>500</v>
      </c>
      <c r="F294" s="31" t="s">
        <v>2208</v>
      </c>
      <c r="G294" s="26" t="s">
        <v>105</v>
      </c>
      <c r="H294" s="7"/>
      <c r="I294" s="60"/>
      <c r="J294" s="60"/>
      <c r="K294" s="60"/>
      <c r="M294" s="60"/>
    </row>
    <row r="295" spans="1:13" s="9" customFormat="1" ht="11.25" customHeight="1" x14ac:dyDescent="0.2">
      <c r="A295" s="14">
        <v>15</v>
      </c>
      <c r="B295" s="22">
        <v>65347</v>
      </c>
      <c r="C295" s="23" t="s">
        <v>1125</v>
      </c>
      <c r="D295" s="28">
        <v>1</v>
      </c>
      <c r="E295" s="24" t="s">
        <v>415</v>
      </c>
      <c r="F295" s="25" t="s">
        <v>2208</v>
      </c>
      <c r="G295" s="26" t="s">
        <v>105</v>
      </c>
      <c r="H295" s="7"/>
      <c r="I295" s="60"/>
      <c r="J295" s="60"/>
      <c r="K295" s="60"/>
      <c r="M295" s="60"/>
    </row>
    <row r="296" spans="1:13" s="9" customFormat="1" ht="11.25" customHeight="1" x14ac:dyDescent="0.2">
      <c r="A296" s="14">
        <v>15</v>
      </c>
      <c r="B296" s="22">
        <v>65353</v>
      </c>
      <c r="C296" s="23" t="s">
        <v>1125</v>
      </c>
      <c r="D296" s="28">
        <v>1</v>
      </c>
      <c r="E296" s="24" t="s">
        <v>498</v>
      </c>
      <c r="F296" s="25" t="s">
        <v>2208</v>
      </c>
      <c r="G296" s="26" t="s">
        <v>153</v>
      </c>
      <c r="H296" s="7"/>
      <c r="I296" s="60"/>
      <c r="J296" s="60"/>
      <c r="K296" s="60"/>
      <c r="M296" s="60"/>
    </row>
    <row r="297" spans="1:13" s="9" customFormat="1" ht="11.25" customHeight="1" x14ac:dyDescent="0.2">
      <c r="A297" s="14">
        <v>15</v>
      </c>
      <c r="B297" s="22" t="s">
        <v>1154</v>
      </c>
      <c r="C297" s="23" t="s">
        <v>1162</v>
      </c>
      <c r="D297" s="28">
        <v>1</v>
      </c>
      <c r="E297" s="30" t="s">
        <v>882</v>
      </c>
      <c r="F297" s="31" t="s">
        <v>2208</v>
      </c>
      <c r="G297" s="26" t="s">
        <v>1154</v>
      </c>
      <c r="H297" s="7"/>
      <c r="I297" s="60"/>
      <c r="J297" s="60"/>
      <c r="K297" s="60"/>
      <c r="M297" s="60"/>
    </row>
    <row r="298" spans="1:13" s="9" customFormat="1" ht="11.25" customHeight="1" x14ac:dyDescent="0.2">
      <c r="A298" s="14">
        <v>3</v>
      </c>
      <c r="B298" s="22">
        <v>64998</v>
      </c>
      <c r="C298" s="23" t="s">
        <v>950</v>
      </c>
      <c r="D298" s="22">
        <v>2</v>
      </c>
      <c r="E298" s="24" t="s">
        <v>724</v>
      </c>
      <c r="F298" s="25" t="s">
        <v>2208</v>
      </c>
      <c r="G298" s="26" t="s">
        <v>163</v>
      </c>
      <c r="H298" s="7"/>
      <c r="I298" s="60"/>
      <c r="J298" s="60"/>
      <c r="K298" s="60"/>
      <c r="M298" s="60"/>
    </row>
    <row r="299" spans="1:13" s="9" customFormat="1" ht="11.25" customHeight="1" x14ac:dyDescent="0.2">
      <c r="A299" s="14">
        <v>27</v>
      </c>
      <c r="B299" s="22">
        <v>65720</v>
      </c>
      <c r="C299" s="27" t="s">
        <v>1335</v>
      </c>
      <c r="D299" s="28">
        <v>1</v>
      </c>
      <c r="E299" s="30" t="s">
        <v>737</v>
      </c>
      <c r="F299" s="31" t="s">
        <v>2208</v>
      </c>
      <c r="G299" s="26" t="s">
        <v>153</v>
      </c>
      <c r="H299" s="7"/>
      <c r="I299" s="60"/>
      <c r="J299" s="60"/>
      <c r="K299" s="60"/>
      <c r="M299" s="60"/>
    </row>
    <row r="300" spans="1:13" s="9" customFormat="1" ht="11.25" customHeight="1" x14ac:dyDescent="0.2">
      <c r="A300" s="14">
        <v>28</v>
      </c>
      <c r="B300" s="22">
        <v>65748</v>
      </c>
      <c r="C300" s="27" t="s">
        <v>271</v>
      </c>
      <c r="D300" s="28">
        <v>1</v>
      </c>
      <c r="E300" s="30" t="s">
        <v>165</v>
      </c>
      <c r="F300" s="31" t="s">
        <v>2208</v>
      </c>
      <c r="G300" s="26" t="s">
        <v>157</v>
      </c>
      <c r="H300" s="7"/>
      <c r="I300" s="60"/>
      <c r="J300" s="60"/>
      <c r="K300" s="60"/>
      <c r="M300" s="60"/>
    </row>
    <row r="301" spans="1:13" s="9" customFormat="1" ht="11.25" customHeight="1" x14ac:dyDescent="0.2">
      <c r="A301" s="14">
        <v>27</v>
      </c>
      <c r="B301" s="22">
        <v>65720</v>
      </c>
      <c r="C301" s="27" t="s">
        <v>1334</v>
      </c>
      <c r="D301" s="28">
        <v>1</v>
      </c>
      <c r="E301" s="30" t="s">
        <v>737</v>
      </c>
      <c r="F301" s="31" t="s">
        <v>2208</v>
      </c>
      <c r="G301" s="26" t="s">
        <v>153</v>
      </c>
      <c r="H301" s="7"/>
      <c r="I301" s="60"/>
      <c r="J301" s="60"/>
      <c r="K301" s="60"/>
      <c r="M301" s="60"/>
    </row>
    <row r="302" spans="1:13" s="9" customFormat="1" ht="11.25" customHeight="1" x14ac:dyDescent="0.2">
      <c r="A302" s="14">
        <v>17</v>
      </c>
      <c r="B302" s="22">
        <v>65403</v>
      </c>
      <c r="C302" s="23" t="s">
        <v>273</v>
      </c>
      <c r="D302" s="28">
        <v>1</v>
      </c>
      <c r="E302" s="180" t="s">
        <v>401</v>
      </c>
      <c r="F302" s="31" t="s">
        <v>2208</v>
      </c>
      <c r="G302" s="26" t="s">
        <v>157</v>
      </c>
      <c r="H302" s="7"/>
      <c r="I302" s="60"/>
      <c r="J302" s="60"/>
      <c r="K302" s="60"/>
      <c r="M302" s="60"/>
    </row>
    <row r="303" spans="1:13" s="9" customFormat="1" ht="11.25" customHeight="1" x14ac:dyDescent="0.2">
      <c r="A303" s="14">
        <v>28</v>
      </c>
      <c r="B303" s="22">
        <v>65748</v>
      </c>
      <c r="C303" s="27" t="s">
        <v>273</v>
      </c>
      <c r="D303" s="28">
        <v>1</v>
      </c>
      <c r="E303" s="30" t="s">
        <v>165</v>
      </c>
      <c r="F303" s="31" t="s">
        <v>2208</v>
      </c>
      <c r="G303" s="26" t="s">
        <v>157</v>
      </c>
      <c r="H303" s="7"/>
      <c r="I303" s="60"/>
      <c r="J303" s="60"/>
      <c r="K303" s="60"/>
      <c r="M303" s="60"/>
    </row>
    <row r="304" spans="1:13" s="9" customFormat="1" ht="11.25" customHeight="1" x14ac:dyDescent="0.2">
      <c r="A304" s="14">
        <v>27</v>
      </c>
      <c r="B304" s="22">
        <v>65720</v>
      </c>
      <c r="C304" s="27" t="s">
        <v>1333</v>
      </c>
      <c r="D304" s="28">
        <v>1</v>
      </c>
      <c r="E304" s="30" t="s">
        <v>737</v>
      </c>
      <c r="F304" s="31" t="s">
        <v>2208</v>
      </c>
      <c r="G304" s="26" t="s">
        <v>153</v>
      </c>
      <c r="H304" s="7"/>
      <c r="I304" s="60"/>
      <c r="J304" s="60"/>
      <c r="K304" s="60"/>
      <c r="M304" s="60"/>
    </row>
    <row r="305" spans="1:13" s="9" customFormat="1" ht="11.25" customHeight="1" x14ac:dyDescent="0.2">
      <c r="A305" s="14">
        <v>4</v>
      </c>
      <c r="B305" s="22">
        <v>65035</v>
      </c>
      <c r="C305" s="23" t="s">
        <v>272</v>
      </c>
      <c r="D305" s="22">
        <v>1</v>
      </c>
      <c r="E305" s="30" t="s">
        <v>178</v>
      </c>
      <c r="F305" s="31" t="s">
        <v>2208</v>
      </c>
      <c r="G305" s="26" t="s">
        <v>153</v>
      </c>
      <c r="H305" s="7"/>
      <c r="I305" s="60"/>
      <c r="J305" s="60"/>
      <c r="K305" s="60"/>
      <c r="M305" s="60"/>
    </row>
    <row r="306" spans="1:13" s="9" customFormat="1" ht="11.25" customHeight="1" x14ac:dyDescent="0.2">
      <c r="A306" s="14">
        <v>28</v>
      </c>
      <c r="B306" s="22">
        <v>65748</v>
      </c>
      <c r="C306" s="27" t="s">
        <v>272</v>
      </c>
      <c r="D306" s="28">
        <v>1</v>
      </c>
      <c r="E306" s="30" t="s">
        <v>165</v>
      </c>
      <c r="F306" s="31" t="s">
        <v>2208</v>
      </c>
      <c r="G306" s="26" t="s">
        <v>157</v>
      </c>
      <c r="H306" s="7"/>
      <c r="I306" s="60"/>
      <c r="J306" s="60"/>
      <c r="K306" s="60"/>
      <c r="M306" s="60"/>
    </row>
    <row r="307" spans="1:13" s="9" customFormat="1" ht="11.25" customHeight="1" x14ac:dyDescent="0.2">
      <c r="A307" s="14">
        <v>21</v>
      </c>
      <c r="B307" s="22">
        <v>65526</v>
      </c>
      <c r="C307" s="23" t="s">
        <v>274</v>
      </c>
      <c r="D307" s="28">
        <v>1</v>
      </c>
      <c r="E307" s="30" t="s">
        <v>841</v>
      </c>
      <c r="F307" s="31" t="s">
        <v>2208</v>
      </c>
      <c r="G307" s="26" t="s">
        <v>170</v>
      </c>
      <c r="H307" s="7"/>
      <c r="I307" s="60"/>
      <c r="J307" s="60"/>
      <c r="K307" s="60"/>
      <c r="M307" s="60"/>
    </row>
    <row r="308" spans="1:13" s="9" customFormat="1" ht="11.25" customHeight="1" x14ac:dyDescent="0.2">
      <c r="A308" s="14">
        <v>31</v>
      </c>
      <c r="B308" s="22">
        <v>65845</v>
      </c>
      <c r="C308" s="27" t="s">
        <v>274</v>
      </c>
      <c r="D308" s="28">
        <v>1</v>
      </c>
      <c r="E308" s="30" t="s">
        <v>109</v>
      </c>
      <c r="F308" s="31" t="s">
        <v>2208</v>
      </c>
      <c r="G308" s="26" t="s">
        <v>181</v>
      </c>
      <c r="H308" s="7"/>
      <c r="I308" s="60"/>
      <c r="J308" s="60"/>
      <c r="K308" s="60"/>
      <c r="M308" s="60"/>
    </row>
    <row r="309" spans="1:13" s="9" customFormat="1" ht="11.25" customHeight="1" x14ac:dyDescent="0.2">
      <c r="A309" s="14">
        <v>7</v>
      </c>
      <c r="B309" s="22">
        <v>65101</v>
      </c>
      <c r="C309" s="23" t="s">
        <v>1001</v>
      </c>
      <c r="D309" s="22">
        <v>1</v>
      </c>
      <c r="E309" s="30" t="s">
        <v>916</v>
      </c>
      <c r="F309" s="31" t="s">
        <v>2208</v>
      </c>
      <c r="G309" s="26" t="s">
        <v>94</v>
      </c>
      <c r="H309" s="7"/>
      <c r="I309" s="60"/>
      <c r="J309" s="60"/>
      <c r="K309" s="60"/>
      <c r="M309" s="60"/>
    </row>
    <row r="310" spans="1:13" s="9" customFormat="1" ht="11.25" customHeight="1" x14ac:dyDescent="0.2">
      <c r="A310" s="14">
        <v>26</v>
      </c>
      <c r="B310" s="22">
        <v>65702</v>
      </c>
      <c r="C310" s="27" t="s">
        <v>1326</v>
      </c>
      <c r="D310" s="28">
        <v>1</v>
      </c>
      <c r="E310" s="30" t="s">
        <v>556</v>
      </c>
      <c r="F310" s="31" t="s">
        <v>2208</v>
      </c>
      <c r="G310" s="26" t="s">
        <v>153</v>
      </c>
      <c r="H310" s="61"/>
      <c r="I310" s="60"/>
      <c r="J310" s="60"/>
      <c r="K310" s="60"/>
      <c r="M310" s="60"/>
    </row>
    <row r="311" spans="1:13" s="9" customFormat="1" ht="11.25" customHeight="1" x14ac:dyDescent="0.2">
      <c r="A311" s="14">
        <v>1</v>
      </c>
      <c r="B311" s="22">
        <v>64944</v>
      </c>
      <c r="C311" s="23" t="s">
        <v>98</v>
      </c>
      <c r="D311" s="22">
        <v>2</v>
      </c>
      <c r="E311" s="24" t="s">
        <v>286</v>
      </c>
      <c r="F311" s="31" t="s">
        <v>2208</v>
      </c>
      <c r="G311" s="26" t="s">
        <v>99</v>
      </c>
      <c r="H311" s="7"/>
      <c r="I311" s="60"/>
      <c r="J311" s="60"/>
      <c r="K311" s="60"/>
      <c r="M311" s="60"/>
    </row>
    <row r="312" spans="1:13" s="9" customFormat="1" ht="11.25" customHeight="1" x14ac:dyDescent="0.2">
      <c r="A312" s="14">
        <v>3</v>
      </c>
      <c r="B312" s="22">
        <v>65006</v>
      </c>
      <c r="C312" s="23" t="s">
        <v>98</v>
      </c>
      <c r="D312" s="22">
        <v>2</v>
      </c>
      <c r="E312" s="24" t="s">
        <v>282</v>
      </c>
      <c r="F312" s="31" t="s">
        <v>2208</v>
      </c>
      <c r="G312" s="26" t="s">
        <v>214</v>
      </c>
      <c r="H312" s="7"/>
      <c r="I312" s="60"/>
      <c r="J312" s="60"/>
      <c r="K312" s="60"/>
      <c r="M312" s="60"/>
    </row>
    <row r="313" spans="1:13" s="9" customFormat="1" ht="11.25" customHeight="1" x14ac:dyDescent="0.2">
      <c r="A313" s="14">
        <v>3</v>
      </c>
      <c r="B313" s="22">
        <v>65011</v>
      </c>
      <c r="C313" s="23" t="s">
        <v>98</v>
      </c>
      <c r="D313" s="22">
        <v>2</v>
      </c>
      <c r="E313" s="30" t="s">
        <v>888</v>
      </c>
      <c r="F313" s="31" t="s">
        <v>2208</v>
      </c>
      <c r="G313" s="26" t="s">
        <v>99</v>
      </c>
      <c r="H313" s="7"/>
      <c r="I313" s="60"/>
      <c r="J313" s="60"/>
      <c r="K313" s="60"/>
      <c r="M313" s="60"/>
    </row>
    <row r="314" spans="1:13" s="9" customFormat="1" ht="11.25" customHeight="1" x14ac:dyDescent="0.2">
      <c r="A314" s="14">
        <v>3</v>
      </c>
      <c r="B314" s="22">
        <v>65008</v>
      </c>
      <c r="C314" s="23" t="s">
        <v>98</v>
      </c>
      <c r="D314" s="22">
        <v>2</v>
      </c>
      <c r="E314" s="24" t="s">
        <v>739</v>
      </c>
      <c r="F314" s="31" t="s">
        <v>2208</v>
      </c>
      <c r="G314" s="26" t="s">
        <v>163</v>
      </c>
      <c r="H314" s="7"/>
      <c r="I314" s="60"/>
      <c r="J314" s="60"/>
      <c r="K314" s="60"/>
      <c r="M314" s="60"/>
    </row>
    <row r="315" spans="1:13" s="9" customFormat="1" ht="11.25" customHeight="1" x14ac:dyDescent="0.2">
      <c r="A315" s="14">
        <v>9</v>
      </c>
      <c r="B315" s="22">
        <v>65142</v>
      </c>
      <c r="C315" s="35" t="s">
        <v>98</v>
      </c>
      <c r="D315" s="22">
        <v>2</v>
      </c>
      <c r="E315" s="30" t="s">
        <v>119</v>
      </c>
      <c r="F315" s="31" t="s">
        <v>2208</v>
      </c>
      <c r="G315" s="26" t="s">
        <v>214</v>
      </c>
      <c r="H315" s="7"/>
      <c r="I315" s="60"/>
      <c r="J315" s="60"/>
      <c r="K315" s="60"/>
      <c r="M315" s="60"/>
    </row>
    <row r="316" spans="1:13" s="9" customFormat="1" ht="11.25" customHeight="1" x14ac:dyDescent="0.2">
      <c r="A316" s="14">
        <v>10</v>
      </c>
      <c r="B316" s="22">
        <v>65215</v>
      </c>
      <c r="C316" s="23" t="s">
        <v>98</v>
      </c>
      <c r="D316" s="22">
        <v>2</v>
      </c>
      <c r="E316" s="30" t="s">
        <v>280</v>
      </c>
      <c r="F316" s="31" t="s">
        <v>2208</v>
      </c>
      <c r="G316" s="26" t="s">
        <v>163</v>
      </c>
      <c r="H316" s="7"/>
      <c r="I316" s="60"/>
      <c r="J316" s="60"/>
      <c r="K316" s="60"/>
      <c r="M316" s="60"/>
    </row>
    <row r="317" spans="1:13" s="9" customFormat="1" ht="11.25" customHeight="1" x14ac:dyDescent="0.2">
      <c r="A317" s="14">
        <v>10</v>
      </c>
      <c r="B317" s="22">
        <v>65218</v>
      </c>
      <c r="C317" s="23" t="s">
        <v>98</v>
      </c>
      <c r="D317" s="22">
        <v>2</v>
      </c>
      <c r="E317" s="30" t="s">
        <v>1045</v>
      </c>
      <c r="F317" s="31" t="s">
        <v>2208</v>
      </c>
      <c r="G317" s="26" t="s">
        <v>163</v>
      </c>
      <c r="H317" s="7"/>
      <c r="I317" s="60"/>
      <c r="J317" s="60"/>
      <c r="K317" s="60"/>
      <c r="M317" s="60"/>
    </row>
    <row r="318" spans="1:13" s="9" customFormat="1" ht="11.25" customHeight="1" x14ac:dyDescent="0.2">
      <c r="A318" s="14">
        <v>13</v>
      </c>
      <c r="B318" s="22">
        <v>65290</v>
      </c>
      <c r="C318" s="23" t="s">
        <v>98</v>
      </c>
      <c r="D318" s="28">
        <v>2</v>
      </c>
      <c r="E318" s="30" t="s">
        <v>432</v>
      </c>
      <c r="F318" s="31" t="s">
        <v>2208</v>
      </c>
      <c r="G318" s="26" t="s">
        <v>99</v>
      </c>
      <c r="H318" s="7"/>
      <c r="I318" s="60"/>
      <c r="J318" s="60"/>
      <c r="K318" s="60"/>
      <c r="M318" s="60"/>
    </row>
    <row r="319" spans="1:13" s="9" customFormat="1" ht="11.25" customHeight="1" x14ac:dyDescent="0.2">
      <c r="A319" s="14">
        <v>15</v>
      </c>
      <c r="B319" s="22">
        <v>65352</v>
      </c>
      <c r="C319" s="23" t="s">
        <v>98</v>
      </c>
      <c r="D319" s="28">
        <v>2</v>
      </c>
      <c r="E319" s="24" t="s">
        <v>401</v>
      </c>
      <c r="F319" s="31" t="s">
        <v>2208</v>
      </c>
      <c r="G319" s="26" t="s">
        <v>214</v>
      </c>
      <c r="H319" s="7"/>
      <c r="I319" s="60"/>
      <c r="J319" s="60"/>
      <c r="K319" s="60"/>
      <c r="M319" s="60"/>
    </row>
    <row r="320" spans="1:13" s="9" customFormat="1" ht="11.25" customHeight="1" x14ac:dyDescent="0.2">
      <c r="A320" s="14">
        <v>22</v>
      </c>
      <c r="B320" s="22">
        <v>65565</v>
      </c>
      <c r="C320" s="23" t="s">
        <v>98</v>
      </c>
      <c r="D320" s="28">
        <v>2</v>
      </c>
      <c r="E320" s="30" t="s">
        <v>194</v>
      </c>
      <c r="F320" s="31" t="s">
        <v>2208</v>
      </c>
      <c r="G320" s="26" t="s">
        <v>181</v>
      </c>
      <c r="H320" s="7"/>
      <c r="I320" s="60"/>
      <c r="J320" s="60"/>
      <c r="K320" s="60"/>
      <c r="M320" s="60"/>
    </row>
    <row r="321" spans="1:13" s="9" customFormat="1" ht="11.25" customHeight="1" x14ac:dyDescent="0.2">
      <c r="A321" s="14">
        <v>23</v>
      </c>
      <c r="B321" s="22">
        <v>65595</v>
      </c>
      <c r="C321" s="23" t="s">
        <v>98</v>
      </c>
      <c r="D321" s="28">
        <v>2</v>
      </c>
      <c r="E321" s="30" t="s">
        <v>689</v>
      </c>
      <c r="F321" s="31" t="s">
        <v>2208</v>
      </c>
      <c r="G321" s="26" t="s">
        <v>99</v>
      </c>
      <c r="H321" s="7"/>
      <c r="I321" s="60"/>
      <c r="J321" s="60"/>
      <c r="K321" s="60"/>
      <c r="M321" s="60"/>
    </row>
    <row r="322" spans="1:13" s="9" customFormat="1" ht="11.25" customHeight="1" x14ac:dyDescent="0.2">
      <c r="A322" s="14">
        <v>25</v>
      </c>
      <c r="B322" s="22">
        <v>65653</v>
      </c>
      <c r="C322" s="27" t="s">
        <v>98</v>
      </c>
      <c r="D322" s="28">
        <v>2</v>
      </c>
      <c r="E322" s="30" t="s">
        <v>368</v>
      </c>
      <c r="F322" s="31" t="s">
        <v>2208</v>
      </c>
      <c r="G322" s="26" t="s">
        <v>99</v>
      </c>
      <c r="H322" s="7"/>
      <c r="I322" s="60"/>
      <c r="J322" s="60"/>
      <c r="K322" s="60"/>
      <c r="M322" s="60"/>
    </row>
    <row r="323" spans="1:13" s="9" customFormat="1" ht="11.25" customHeight="1" x14ac:dyDescent="0.2">
      <c r="A323" s="14">
        <v>5</v>
      </c>
      <c r="B323" s="22">
        <v>65042</v>
      </c>
      <c r="C323" s="23" t="s">
        <v>971</v>
      </c>
      <c r="D323" s="22">
        <v>2</v>
      </c>
      <c r="E323" s="24" t="s">
        <v>550</v>
      </c>
      <c r="F323" s="31" t="s">
        <v>2208</v>
      </c>
      <c r="G323" s="26" t="s">
        <v>163</v>
      </c>
      <c r="H323" s="7"/>
      <c r="I323" s="60"/>
      <c r="J323" s="60"/>
      <c r="K323" s="60"/>
      <c r="M323" s="60"/>
    </row>
    <row r="324" spans="1:13" s="9" customFormat="1" ht="11.25" customHeight="1" x14ac:dyDescent="0.2">
      <c r="A324" s="14">
        <v>6</v>
      </c>
      <c r="B324" s="22">
        <v>65065</v>
      </c>
      <c r="C324" s="23" t="s">
        <v>971</v>
      </c>
      <c r="D324" s="22">
        <v>2</v>
      </c>
      <c r="E324" s="30" t="s">
        <v>841</v>
      </c>
      <c r="F324" s="31" t="s">
        <v>2208</v>
      </c>
      <c r="G324" s="26" t="s">
        <v>214</v>
      </c>
      <c r="H324" s="7"/>
      <c r="I324" s="60"/>
      <c r="J324" s="60"/>
      <c r="K324" s="60"/>
      <c r="M324" s="60"/>
    </row>
    <row r="325" spans="1:13" s="9" customFormat="1" ht="11.25" customHeight="1" x14ac:dyDescent="0.2">
      <c r="A325" s="14">
        <v>27</v>
      </c>
      <c r="B325" s="22">
        <v>65727</v>
      </c>
      <c r="C325" s="27" t="s">
        <v>971</v>
      </c>
      <c r="D325" s="28">
        <v>2</v>
      </c>
      <c r="E325" s="30" t="s">
        <v>429</v>
      </c>
      <c r="F325" s="31" t="s">
        <v>2208</v>
      </c>
      <c r="G325" s="26" t="s">
        <v>214</v>
      </c>
      <c r="H325" s="7"/>
      <c r="I325" s="62"/>
      <c r="J325" s="60"/>
      <c r="K325" s="60"/>
      <c r="M325" s="60"/>
    </row>
    <row r="326" spans="1:13" s="9" customFormat="1" ht="11.25" customHeight="1" x14ac:dyDescent="0.2">
      <c r="A326" s="14">
        <v>27</v>
      </c>
      <c r="B326" s="22">
        <v>65721</v>
      </c>
      <c r="C326" s="27" t="s">
        <v>971</v>
      </c>
      <c r="D326" s="28">
        <v>2</v>
      </c>
      <c r="E326" s="30" t="s">
        <v>737</v>
      </c>
      <c r="F326" s="31" t="s">
        <v>2208</v>
      </c>
      <c r="G326" s="26" t="s">
        <v>163</v>
      </c>
      <c r="H326" s="7"/>
      <c r="I326" s="60"/>
      <c r="J326" s="60"/>
      <c r="K326" s="60"/>
      <c r="M326" s="60"/>
    </row>
    <row r="327" spans="1:13" s="9" customFormat="1" ht="11.25" customHeight="1" x14ac:dyDescent="0.2">
      <c r="A327" s="14">
        <v>21</v>
      </c>
      <c r="B327" s="22">
        <v>65525</v>
      </c>
      <c r="C327" s="23" t="s">
        <v>880</v>
      </c>
      <c r="D327" s="28">
        <v>2</v>
      </c>
      <c r="E327" s="30" t="s">
        <v>162</v>
      </c>
      <c r="F327" s="31" t="s">
        <v>2208</v>
      </c>
      <c r="G327" s="26" t="s">
        <v>99</v>
      </c>
      <c r="H327" s="7"/>
      <c r="I327" s="60"/>
      <c r="J327" s="60"/>
      <c r="K327" s="60"/>
      <c r="M327" s="60"/>
    </row>
    <row r="328" spans="1:13" s="9" customFormat="1" ht="11.25" customHeight="1" x14ac:dyDescent="0.2">
      <c r="A328" s="14">
        <v>31</v>
      </c>
      <c r="B328" s="22">
        <v>65821</v>
      </c>
      <c r="C328" s="27" t="s">
        <v>880</v>
      </c>
      <c r="D328" s="28">
        <v>2</v>
      </c>
      <c r="E328" s="30" t="s">
        <v>852</v>
      </c>
      <c r="F328" s="31" t="s">
        <v>2208</v>
      </c>
      <c r="G328" s="26" t="s">
        <v>214</v>
      </c>
      <c r="H328" s="7"/>
      <c r="I328" s="60"/>
      <c r="J328" s="60"/>
      <c r="K328" s="60"/>
      <c r="M328" s="60"/>
    </row>
    <row r="329" spans="1:13" s="9" customFormat="1" ht="11.25" customHeight="1" x14ac:dyDescent="0.2">
      <c r="A329" s="14">
        <v>1</v>
      </c>
      <c r="B329" s="22">
        <v>64958</v>
      </c>
      <c r="C329" s="27" t="s">
        <v>127</v>
      </c>
      <c r="D329" s="28">
        <v>2</v>
      </c>
      <c r="E329" s="24" t="s">
        <v>90</v>
      </c>
      <c r="F329" s="31" t="s">
        <v>2208</v>
      </c>
      <c r="G329" s="26" t="s">
        <v>163</v>
      </c>
      <c r="H329" s="7"/>
      <c r="I329" s="60"/>
      <c r="J329" s="60"/>
      <c r="K329" s="60"/>
      <c r="M329" s="60"/>
    </row>
    <row r="330" spans="1:13" s="9" customFormat="1" ht="11.25" customHeight="1" x14ac:dyDescent="0.2">
      <c r="A330" s="14">
        <v>5</v>
      </c>
      <c r="B330" s="22">
        <v>65062</v>
      </c>
      <c r="C330" s="23" t="s">
        <v>127</v>
      </c>
      <c r="D330" s="22">
        <v>2</v>
      </c>
      <c r="E330" s="30" t="s">
        <v>500</v>
      </c>
      <c r="F330" s="31" t="s">
        <v>2208</v>
      </c>
      <c r="G330" s="26" t="s">
        <v>979</v>
      </c>
      <c r="H330" s="7"/>
      <c r="I330" s="60"/>
      <c r="J330" s="60"/>
      <c r="K330" s="60"/>
      <c r="M330" s="60"/>
    </row>
    <row r="331" spans="1:13" s="9" customFormat="1" ht="11.25" customHeight="1" x14ac:dyDescent="0.2">
      <c r="A331" s="14">
        <v>8</v>
      </c>
      <c r="B331" s="22">
        <v>65133</v>
      </c>
      <c r="C331" s="23" t="s">
        <v>127</v>
      </c>
      <c r="D331" s="22">
        <v>2</v>
      </c>
      <c r="E331" s="30" t="s">
        <v>423</v>
      </c>
      <c r="F331" s="31" t="s">
        <v>2208</v>
      </c>
      <c r="G331" s="26" t="s">
        <v>214</v>
      </c>
      <c r="H331" s="7"/>
      <c r="I331" s="60"/>
      <c r="J331" s="60"/>
      <c r="K331" s="60"/>
      <c r="M331" s="60"/>
    </row>
    <row r="332" spans="1:13" s="9" customFormat="1" ht="11.25" customHeight="1" x14ac:dyDescent="0.2">
      <c r="A332" s="14">
        <v>15</v>
      </c>
      <c r="B332" s="22">
        <v>65339</v>
      </c>
      <c r="C332" s="23" t="s">
        <v>127</v>
      </c>
      <c r="D332" s="28">
        <v>2</v>
      </c>
      <c r="E332" s="24" t="s">
        <v>1133</v>
      </c>
      <c r="F332" s="31" t="s">
        <v>2208</v>
      </c>
      <c r="G332" s="26" t="s">
        <v>214</v>
      </c>
      <c r="H332" s="7"/>
      <c r="I332" s="60"/>
      <c r="J332" s="60"/>
      <c r="K332" s="60"/>
      <c r="M332" s="60"/>
    </row>
    <row r="333" spans="1:13" s="9" customFormat="1" ht="11.25" customHeight="1" x14ac:dyDescent="0.2">
      <c r="A333" s="14">
        <v>17</v>
      </c>
      <c r="B333" s="22">
        <v>65397</v>
      </c>
      <c r="C333" s="23" t="s">
        <v>127</v>
      </c>
      <c r="D333" s="28">
        <v>2</v>
      </c>
      <c r="E333" s="30" t="s">
        <v>183</v>
      </c>
      <c r="F333" s="31" t="s">
        <v>2208</v>
      </c>
      <c r="G333" s="26" t="s">
        <v>214</v>
      </c>
      <c r="H333" s="7"/>
      <c r="I333" s="60"/>
      <c r="J333" s="60"/>
      <c r="K333" s="60"/>
      <c r="M333" s="60"/>
    </row>
    <row r="334" spans="1:13" s="9" customFormat="1" ht="11.25" customHeight="1" x14ac:dyDescent="0.2">
      <c r="A334" s="14">
        <v>21</v>
      </c>
      <c r="B334" s="22">
        <v>65534</v>
      </c>
      <c r="C334" s="23" t="s">
        <v>127</v>
      </c>
      <c r="D334" s="28">
        <v>2</v>
      </c>
      <c r="E334" s="30" t="s">
        <v>806</v>
      </c>
      <c r="F334" s="31" t="s">
        <v>2208</v>
      </c>
      <c r="G334" s="26" t="s">
        <v>99</v>
      </c>
      <c r="H334" s="7"/>
      <c r="I334" s="60"/>
      <c r="J334" s="60"/>
      <c r="K334" s="60"/>
      <c r="M334" s="60"/>
    </row>
    <row r="335" spans="1:13" s="9" customFormat="1" ht="11.25" customHeight="1" x14ac:dyDescent="0.2">
      <c r="A335" s="14">
        <v>25</v>
      </c>
      <c r="B335" s="22">
        <v>65672</v>
      </c>
      <c r="C335" s="27" t="s">
        <v>127</v>
      </c>
      <c r="D335" s="28">
        <v>2</v>
      </c>
      <c r="E335" s="30" t="s">
        <v>655</v>
      </c>
      <c r="F335" s="31" t="s">
        <v>2208</v>
      </c>
      <c r="G335" s="26" t="s">
        <v>214</v>
      </c>
      <c r="H335" s="7"/>
      <c r="I335" s="60"/>
      <c r="J335" s="60"/>
      <c r="K335" s="60"/>
      <c r="M335" s="60"/>
    </row>
    <row r="336" spans="1:13" s="9" customFormat="1" ht="11.25" customHeight="1" x14ac:dyDescent="0.2">
      <c r="A336" s="14">
        <v>26</v>
      </c>
      <c r="B336" s="22">
        <v>65709</v>
      </c>
      <c r="C336" s="27" t="s">
        <v>127</v>
      </c>
      <c r="D336" s="28">
        <v>2</v>
      </c>
      <c r="E336" s="30" t="s">
        <v>471</v>
      </c>
      <c r="F336" s="31" t="s">
        <v>2208</v>
      </c>
      <c r="G336" s="26" t="s">
        <v>214</v>
      </c>
      <c r="H336" s="7"/>
      <c r="I336" s="60"/>
      <c r="J336" s="60"/>
      <c r="K336" s="60"/>
      <c r="M336" s="60"/>
    </row>
    <row r="337" spans="1:13" s="9" customFormat="1" ht="11.25" customHeight="1" x14ac:dyDescent="0.2">
      <c r="A337" s="14">
        <v>29</v>
      </c>
      <c r="B337" s="22">
        <v>65779</v>
      </c>
      <c r="C337" s="27" t="s">
        <v>127</v>
      </c>
      <c r="D337" s="28">
        <v>2</v>
      </c>
      <c r="E337" s="30" t="s">
        <v>162</v>
      </c>
      <c r="F337" s="31" t="s">
        <v>2208</v>
      </c>
      <c r="G337" s="26" t="s">
        <v>214</v>
      </c>
      <c r="H337" s="7"/>
      <c r="I337" s="60"/>
      <c r="J337" s="60"/>
      <c r="K337" s="60"/>
      <c r="M337" s="60"/>
    </row>
    <row r="338" spans="1:13" s="9" customFormat="1" ht="11.25" customHeight="1" x14ac:dyDescent="0.2">
      <c r="A338" s="14">
        <v>4</v>
      </c>
      <c r="B338" s="22">
        <v>65031</v>
      </c>
      <c r="C338" s="23" t="s">
        <v>966</v>
      </c>
      <c r="D338" s="22">
        <v>2</v>
      </c>
      <c r="E338" s="24" t="s">
        <v>894</v>
      </c>
      <c r="F338" s="31" t="s">
        <v>2208</v>
      </c>
      <c r="G338" s="26" t="s">
        <v>170</v>
      </c>
      <c r="H338" s="7"/>
      <c r="I338" s="60"/>
      <c r="J338" s="60"/>
      <c r="K338" s="60"/>
      <c r="M338" s="60"/>
    </row>
    <row r="339" spans="1:13" s="9" customFormat="1" ht="11.25" customHeight="1" x14ac:dyDescent="0.2">
      <c r="A339" s="14">
        <v>2</v>
      </c>
      <c r="B339" s="22">
        <v>64971</v>
      </c>
      <c r="C339" s="23" t="s">
        <v>182</v>
      </c>
      <c r="D339" s="22">
        <v>2</v>
      </c>
      <c r="E339" s="24" t="s">
        <v>933</v>
      </c>
      <c r="F339" s="31" t="s">
        <v>2208</v>
      </c>
      <c r="G339" s="26" t="s">
        <v>151</v>
      </c>
      <c r="H339" s="7"/>
      <c r="I339" s="60"/>
      <c r="J339" s="60"/>
      <c r="K339" s="60"/>
      <c r="M339" s="60"/>
    </row>
    <row r="340" spans="1:13" s="9" customFormat="1" ht="11.25" customHeight="1" x14ac:dyDescent="0.2">
      <c r="A340" s="14">
        <v>16</v>
      </c>
      <c r="B340" s="22">
        <v>65374</v>
      </c>
      <c r="C340" s="23" t="s">
        <v>182</v>
      </c>
      <c r="D340" s="28">
        <v>2</v>
      </c>
      <c r="E340" s="24" t="s">
        <v>1145</v>
      </c>
      <c r="F340" s="31" t="s">
        <v>2208</v>
      </c>
      <c r="G340" s="26" t="s">
        <v>153</v>
      </c>
      <c r="H340" s="7"/>
      <c r="I340" s="60"/>
      <c r="J340" s="60"/>
      <c r="K340" s="60"/>
      <c r="M340" s="60"/>
    </row>
    <row r="341" spans="1:13" s="9" customFormat="1" ht="11.25" customHeight="1" x14ac:dyDescent="0.2">
      <c r="A341" s="14">
        <v>16</v>
      </c>
      <c r="B341" s="22">
        <v>65382</v>
      </c>
      <c r="C341" s="23" t="s">
        <v>182</v>
      </c>
      <c r="D341" s="28">
        <v>2</v>
      </c>
      <c r="E341" s="24" t="s">
        <v>430</v>
      </c>
      <c r="F341" s="31" t="s">
        <v>2208</v>
      </c>
      <c r="G341" s="26" t="s">
        <v>151</v>
      </c>
      <c r="H341" s="7"/>
      <c r="I341" s="60"/>
      <c r="J341" s="60"/>
      <c r="K341" s="60"/>
      <c r="M341" s="60"/>
    </row>
    <row r="342" spans="1:13" s="9" customFormat="1" ht="11.25" customHeight="1" x14ac:dyDescent="0.2">
      <c r="A342" s="14">
        <v>18</v>
      </c>
      <c r="B342" s="22">
        <v>65437</v>
      </c>
      <c r="C342" s="23" t="s">
        <v>182</v>
      </c>
      <c r="D342" s="28">
        <v>2</v>
      </c>
      <c r="E342" s="30" t="s">
        <v>596</v>
      </c>
      <c r="F342" s="31" t="s">
        <v>2208</v>
      </c>
      <c r="G342" s="26" t="s">
        <v>168</v>
      </c>
      <c r="H342" s="7"/>
      <c r="I342" s="60"/>
      <c r="J342" s="60"/>
      <c r="K342" s="60"/>
      <c r="M342" s="60"/>
    </row>
    <row r="343" spans="1:13" s="9" customFormat="1" ht="11.25" customHeight="1" x14ac:dyDescent="0.2">
      <c r="A343" s="14">
        <v>20</v>
      </c>
      <c r="B343" s="22">
        <v>65490</v>
      </c>
      <c r="C343" s="23" t="s">
        <v>182</v>
      </c>
      <c r="D343" s="28">
        <v>2</v>
      </c>
      <c r="E343" s="30" t="s">
        <v>218</v>
      </c>
      <c r="F343" s="31" t="s">
        <v>2208</v>
      </c>
      <c r="G343" s="26" t="s">
        <v>88</v>
      </c>
      <c r="H343" s="7"/>
      <c r="I343" s="60"/>
      <c r="J343" s="60"/>
      <c r="K343" s="60"/>
      <c r="M343" s="60"/>
    </row>
    <row r="344" spans="1:13" s="9" customFormat="1" ht="11.25" customHeight="1" x14ac:dyDescent="0.2">
      <c r="A344" s="14">
        <v>23</v>
      </c>
      <c r="B344" s="22">
        <v>65621</v>
      </c>
      <c r="C344" s="27" t="s">
        <v>182</v>
      </c>
      <c r="D344" s="28">
        <v>2</v>
      </c>
      <c r="E344" s="30" t="s">
        <v>724</v>
      </c>
      <c r="F344" s="31" t="s">
        <v>2208</v>
      </c>
      <c r="G344" s="26" t="s">
        <v>170</v>
      </c>
      <c r="H344" s="7"/>
      <c r="I344" s="60"/>
      <c r="J344" s="60"/>
      <c r="K344" s="60"/>
      <c r="M344" s="60"/>
    </row>
    <row r="345" spans="1:13" s="9" customFormat="1" ht="11.25" customHeight="1" x14ac:dyDescent="0.2">
      <c r="A345" s="14">
        <v>27</v>
      </c>
      <c r="B345" s="22">
        <v>65732</v>
      </c>
      <c r="C345" s="27" t="s">
        <v>182</v>
      </c>
      <c r="D345" s="28">
        <v>2</v>
      </c>
      <c r="E345" s="30" t="s">
        <v>283</v>
      </c>
      <c r="F345" s="31" t="s">
        <v>2208</v>
      </c>
      <c r="G345" s="26" t="s">
        <v>181</v>
      </c>
      <c r="H345" s="7"/>
      <c r="I345" s="60"/>
      <c r="J345" s="60"/>
      <c r="K345" s="60"/>
      <c r="M345" s="60"/>
    </row>
    <row r="346" spans="1:13" s="9" customFormat="1" ht="11.25" customHeight="1" x14ac:dyDescent="0.2">
      <c r="A346" s="14">
        <v>3</v>
      </c>
      <c r="B346" s="22">
        <v>65006</v>
      </c>
      <c r="C346" s="23" t="s">
        <v>714</v>
      </c>
      <c r="D346" s="22">
        <v>2</v>
      </c>
      <c r="E346" s="24" t="s">
        <v>282</v>
      </c>
      <c r="F346" s="31" t="s">
        <v>2208</v>
      </c>
      <c r="G346" s="26" t="s">
        <v>214</v>
      </c>
      <c r="H346" s="7"/>
      <c r="I346" s="60"/>
      <c r="J346" s="60"/>
      <c r="K346" s="60"/>
      <c r="M346" s="60"/>
    </row>
    <row r="347" spans="1:13" s="9" customFormat="1" ht="11.25" customHeight="1" x14ac:dyDescent="0.2">
      <c r="A347" s="14">
        <v>7</v>
      </c>
      <c r="B347" s="22">
        <v>65110</v>
      </c>
      <c r="C347" s="23" t="s">
        <v>714</v>
      </c>
      <c r="D347" s="22">
        <v>2</v>
      </c>
      <c r="E347" s="30" t="s">
        <v>436</v>
      </c>
      <c r="F347" s="31" t="s">
        <v>2208</v>
      </c>
      <c r="G347" s="26" t="s">
        <v>181</v>
      </c>
      <c r="H347" s="7"/>
      <c r="I347" s="60"/>
      <c r="J347" s="60"/>
      <c r="K347" s="60"/>
      <c r="M347" s="60"/>
    </row>
    <row r="348" spans="1:13" s="9" customFormat="1" ht="11.25" customHeight="1" x14ac:dyDescent="0.2">
      <c r="A348" s="14">
        <v>8</v>
      </c>
      <c r="B348" s="22">
        <v>65114</v>
      </c>
      <c r="C348" s="23" t="s">
        <v>714</v>
      </c>
      <c r="D348" s="22">
        <v>2</v>
      </c>
      <c r="E348" s="30" t="s">
        <v>349</v>
      </c>
      <c r="F348" s="31" t="s">
        <v>2208</v>
      </c>
      <c r="G348" s="26" t="s">
        <v>214</v>
      </c>
      <c r="H348" s="7"/>
      <c r="I348" s="60"/>
      <c r="J348" s="60"/>
      <c r="K348" s="60"/>
      <c r="M348" s="60"/>
    </row>
    <row r="349" spans="1:13" s="9" customFormat="1" ht="11.25" customHeight="1" x14ac:dyDescent="0.2">
      <c r="A349" s="14">
        <v>25</v>
      </c>
      <c r="B349" s="22">
        <v>65653</v>
      </c>
      <c r="C349" s="27" t="s">
        <v>714</v>
      </c>
      <c r="D349" s="28">
        <v>2</v>
      </c>
      <c r="E349" s="30" t="s">
        <v>368</v>
      </c>
      <c r="F349" s="31" t="s">
        <v>2208</v>
      </c>
      <c r="G349" s="26" t="s">
        <v>99</v>
      </c>
      <c r="H349" s="7"/>
      <c r="I349" s="60"/>
      <c r="J349" s="60"/>
      <c r="K349" s="60"/>
      <c r="M349" s="60"/>
    </row>
    <row r="350" spans="1:13" s="9" customFormat="1" ht="11.25" customHeight="1" x14ac:dyDescent="0.2">
      <c r="A350" s="14">
        <v>1</v>
      </c>
      <c r="B350" s="22">
        <v>64944</v>
      </c>
      <c r="C350" s="23" t="s">
        <v>891</v>
      </c>
      <c r="D350" s="22">
        <v>2</v>
      </c>
      <c r="E350" s="24" t="s">
        <v>286</v>
      </c>
      <c r="F350" s="31" t="s">
        <v>2208</v>
      </c>
      <c r="G350" s="26" t="s">
        <v>99</v>
      </c>
      <c r="H350" s="7"/>
      <c r="I350" s="60"/>
      <c r="J350" s="60"/>
      <c r="K350" s="60"/>
      <c r="M350" s="60"/>
    </row>
    <row r="351" spans="1:13" s="9" customFormat="1" ht="11.25" customHeight="1" x14ac:dyDescent="0.2">
      <c r="A351" s="14">
        <v>10</v>
      </c>
      <c r="B351" s="22">
        <v>65215</v>
      </c>
      <c r="C351" s="23" t="s">
        <v>891</v>
      </c>
      <c r="D351" s="22">
        <v>2</v>
      </c>
      <c r="E351" s="30" t="s">
        <v>280</v>
      </c>
      <c r="F351" s="31" t="s">
        <v>2208</v>
      </c>
      <c r="G351" s="26" t="s">
        <v>163</v>
      </c>
      <c r="H351" s="7"/>
      <c r="I351" s="60"/>
      <c r="J351" s="60"/>
      <c r="K351" s="60"/>
      <c r="M351" s="60"/>
    </row>
    <row r="352" spans="1:13" s="9" customFormat="1" ht="11.25" customHeight="1" x14ac:dyDescent="0.2">
      <c r="A352" s="32">
        <v>11</v>
      </c>
      <c r="B352" s="33">
        <v>65237</v>
      </c>
      <c r="C352" s="64" t="s">
        <v>891</v>
      </c>
      <c r="D352" s="33">
        <v>2</v>
      </c>
      <c r="E352" s="30" t="s">
        <v>552</v>
      </c>
      <c r="F352" s="31" t="s">
        <v>2208</v>
      </c>
      <c r="G352" s="26" t="s">
        <v>99</v>
      </c>
      <c r="H352" s="7"/>
      <c r="I352" s="60"/>
      <c r="J352" s="60"/>
      <c r="K352" s="60"/>
      <c r="M352" s="60"/>
    </row>
    <row r="353" spans="1:13" s="9" customFormat="1" ht="11.25" customHeight="1" x14ac:dyDescent="0.2">
      <c r="A353" s="14">
        <v>25</v>
      </c>
      <c r="B353" s="22">
        <v>65641</v>
      </c>
      <c r="C353" s="27" t="s">
        <v>891</v>
      </c>
      <c r="D353" s="28">
        <v>2</v>
      </c>
      <c r="E353" s="30" t="s">
        <v>394</v>
      </c>
      <c r="F353" s="31" t="s">
        <v>2208</v>
      </c>
      <c r="G353" s="26" t="s">
        <v>181</v>
      </c>
      <c r="H353" s="7"/>
      <c r="I353" s="60"/>
      <c r="J353" s="60"/>
      <c r="K353" s="60"/>
      <c r="M353" s="60"/>
    </row>
    <row r="354" spans="1:13" s="9" customFormat="1" ht="11.25" customHeight="1" x14ac:dyDescent="0.2">
      <c r="A354" s="14">
        <v>27</v>
      </c>
      <c r="B354" s="22">
        <v>65727</v>
      </c>
      <c r="C354" s="27" t="s">
        <v>891</v>
      </c>
      <c r="D354" s="28">
        <v>2</v>
      </c>
      <c r="E354" s="30" t="s">
        <v>429</v>
      </c>
      <c r="F354" s="31" t="s">
        <v>2208</v>
      </c>
      <c r="G354" s="26" t="s">
        <v>214</v>
      </c>
      <c r="H354" s="7"/>
      <c r="I354" s="60"/>
      <c r="J354" s="60"/>
      <c r="K354" s="60"/>
      <c r="M354" s="60"/>
    </row>
    <row r="355" spans="1:13" s="9" customFormat="1" ht="11.25" customHeight="1" x14ac:dyDescent="0.2">
      <c r="A355" s="14">
        <v>2</v>
      </c>
      <c r="B355" s="22">
        <v>64969</v>
      </c>
      <c r="C355" s="23" t="s">
        <v>905</v>
      </c>
      <c r="D355" s="22">
        <v>2</v>
      </c>
      <c r="E355" s="24" t="s">
        <v>933</v>
      </c>
      <c r="F355" s="31" t="s">
        <v>2208</v>
      </c>
      <c r="G355" s="26" t="s">
        <v>214</v>
      </c>
      <c r="H355" s="7"/>
      <c r="I355" s="60"/>
      <c r="J355" s="60"/>
      <c r="K355" s="60"/>
      <c r="M355" s="60"/>
    </row>
    <row r="356" spans="1:13" s="9" customFormat="1" ht="11.25" customHeight="1" x14ac:dyDescent="0.2">
      <c r="A356" s="14">
        <v>5</v>
      </c>
      <c r="B356" s="22">
        <v>65042</v>
      </c>
      <c r="C356" s="23" t="s">
        <v>905</v>
      </c>
      <c r="D356" s="22">
        <v>2</v>
      </c>
      <c r="E356" s="24" t="s">
        <v>550</v>
      </c>
      <c r="F356" s="31" t="s">
        <v>2208</v>
      </c>
      <c r="G356" s="26" t="s">
        <v>163</v>
      </c>
      <c r="H356" s="7"/>
      <c r="I356" s="60"/>
      <c r="J356" s="60"/>
      <c r="K356" s="60"/>
      <c r="M356" s="60"/>
    </row>
    <row r="357" spans="1:13" s="9" customFormat="1" ht="11.25" customHeight="1" x14ac:dyDescent="0.2">
      <c r="A357" s="14">
        <v>13</v>
      </c>
      <c r="B357" s="22">
        <v>65290</v>
      </c>
      <c r="C357" s="23" t="s">
        <v>905</v>
      </c>
      <c r="D357" s="28">
        <v>2</v>
      </c>
      <c r="E357" s="30" t="s">
        <v>432</v>
      </c>
      <c r="F357" s="31" t="s">
        <v>2208</v>
      </c>
      <c r="G357" s="26" t="s">
        <v>99</v>
      </c>
      <c r="H357" s="7"/>
      <c r="I357" s="60"/>
      <c r="J357" s="60"/>
      <c r="K357" s="60"/>
      <c r="M357" s="60"/>
    </row>
    <row r="358" spans="1:13" s="9" customFormat="1" ht="11.25" customHeight="1" x14ac:dyDescent="0.2">
      <c r="A358" s="14">
        <v>14</v>
      </c>
      <c r="B358" s="22">
        <v>65309</v>
      </c>
      <c r="C358" s="23" t="s">
        <v>905</v>
      </c>
      <c r="D358" s="28">
        <v>2</v>
      </c>
      <c r="E358" s="30" t="s">
        <v>283</v>
      </c>
      <c r="F358" s="31" t="s">
        <v>2208</v>
      </c>
      <c r="G358" s="26" t="s">
        <v>214</v>
      </c>
      <c r="H358" s="7"/>
      <c r="I358" s="60"/>
      <c r="J358" s="60"/>
      <c r="K358" s="60"/>
      <c r="M358" s="60"/>
    </row>
    <row r="359" spans="1:13" s="9" customFormat="1" ht="11.25" customHeight="1" x14ac:dyDescent="0.2">
      <c r="A359" s="14">
        <v>18</v>
      </c>
      <c r="B359" s="22">
        <v>65425</v>
      </c>
      <c r="C359" s="23" t="s">
        <v>905</v>
      </c>
      <c r="D359" s="28">
        <v>2</v>
      </c>
      <c r="E359" s="30" t="s">
        <v>933</v>
      </c>
      <c r="F359" s="31" t="s">
        <v>2208</v>
      </c>
      <c r="G359" s="26" t="s">
        <v>99</v>
      </c>
      <c r="H359" s="7"/>
      <c r="I359" s="60"/>
      <c r="J359" s="60"/>
      <c r="K359" s="60"/>
      <c r="M359" s="60"/>
    </row>
    <row r="360" spans="1:13" s="9" customFormat="1" ht="11.25" customHeight="1" x14ac:dyDescent="0.2">
      <c r="A360" s="14">
        <v>31</v>
      </c>
      <c r="B360" s="22">
        <v>65841</v>
      </c>
      <c r="C360" s="27" t="s">
        <v>905</v>
      </c>
      <c r="D360" s="28">
        <v>1</v>
      </c>
      <c r="E360" s="30" t="s">
        <v>502</v>
      </c>
      <c r="F360" s="31" t="s">
        <v>2208</v>
      </c>
      <c r="G360" s="26" t="s">
        <v>214</v>
      </c>
      <c r="H360" s="7"/>
      <c r="I360" s="60"/>
      <c r="J360" s="60"/>
      <c r="K360" s="60"/>
      <c r="M360" s="60"/>
    </row>
    <row r="361" spans="1:13" s="9" customFormat="1" ht="11.25" customHeight="1" x14ac:dyDescent="0.2">
      <c r="A361" s="14">
        <v>17</v>
      </c>
      <c r="B361" s="22">
        <v>65397</v>
      </c>
      <c r="C361" s="23" t="s">
        <v>489</v>
      </c>
      <c r="D361" s="28">
        <v>2</v>
      </c>
      <c r="E361" s="30" t="s">
        <v>183</v>
      </c>
      <c r="F361" s="31" t="s">
        <v>2208</v>
      </c>
      <c r="G361" s="26" t="s">
        <v>214</v>
      </c>
      <c r="H361" s="7"/>
      <c r="I361" s="60"/>
      <c r="J361" s="60"/>
      <c r="K361" s="60"/>
      <c r="M361" s="60"/>
    </row>
    <row r="362" spans="1:13" s="9" customFormat="1" ht="11.25" customHeight="1" x14ac:dyDescent="0.2">
      <c r="A362" s="14">
        <v>21</v>
      </c>
      <c r="B362" s="22">
        <v>65534</v>
      </c>
      <c r="C362" s="23" t="s">
        <v>489</v>
      </c>
      <c r="D362" s="28">
        <v>2</v>
      </c>
      <c r="E362" s="30" t="s">
        <v>806</v>
      </c>
      <c r="F362" s="31" t="s">
        <v>2208</v>
      </c>
      <c r="G362" s="26" t="s">
        <v>99</v>
      </c>
      <c r="H362" s="7"/>
      <c r="I362" s="60"/>
      <c r="J362" s="60"/>
      <c r="K362" s="60"/>
      <c r="M362" s="60"/>
    </row>
    <row r="363" spans="1:13" s="9" customFormat="1" ht="11.25" customHeight="1" x14ac:dyDescent="0.2">
      <c r="A363" s="14">
        <v>17</v>
      </c>
      <c r="B363" s="22">
        <v>65405</v>
      </c>
      <c r="C363" s="23" t="s">
        <v>580</v>
      </c>
      <c r="D363" s="28">
        <v>2</v>
      </c>
      <c r="E363" s="30" t="s">
        <v>191</v>
      </c>
      <c r="F363" s="31" t="s">
        <v>2208</v>
      </c>
      <c r="G363" s="26" t="s">
        <v>214</v>
      </c>
      <c r="H363" s="7"/>
      <c r="I363" s="60"/>
      <c r="J363" s="60"/>
      <c r="K363" s="60"/>
      <c r="M363" s="60"/>
    </row>
    <row r="364" spans="1:13" s="9" customFormat="1" ht="11.25" customHeight="1" x14ac:dyDescent="0.2">
      <c r="A364" s="14">
        <v>26</v>
      </c>
      <c r="B364" s="22">
        <v>65709</v>
      </c>
      <c r="C364" s="27" t="s">
        <v>580</v>
      </c>
      <c r="D364" s="28">
        <v>2</v>
      </c>
      <c r="E364" s="30" t="s">
        <v>471</v>
      </c>
      <c r="F364" s="31" t="s">
        <v>2208</v>
      </c>
      <c r="G364" s="26" t="s">
        <v>214</v>
      </c>
      <c r="H364" s="7"/>
      <c r="I364" s="60"/>
      <c r="J364" s="60"/>
      <c r="K364" s="60"/>
      <c r="M364" s="60"/>
    </row>
    <row r="365" spans="1:13" s="9" customFormat="1" ht="11.25" customHeight="1" x14ac:dyDescent="0.2">
      <c r="A365" s="14">
        <v>1</v>
      </c>
      <c r="B365" s="22">
        <v>64950</v>
      </c>
      <c r="C365" s="23" t="s">
        <v>921</v>
      </c>
      <c r="D365" s="22">
        <v>2</v>
      </c>
      <c r="E365" s="24" t="s">
        <v>531</v>
      </c>
      <c r="F365" s="31" t="s">
        <v>2208</v>
      </c>
      <c r="G365" s="26" t="s">
        <v>214</v>
      </c>
      <c r="H365" s="7"/>
      <c r="I365" s="60"/>
      <c r="J365" s="60"/>
      <c r="K365" s="60"/>
      <c r="M365" s="60"/>
    </row>
    <row r="366" spans="1:13" s="9" customFormat="1" ht="11.25" customHeight="1" x14ac:dyDescent="0.2">
      <c r="A366" s="14">
        <v>3</v>
      </c>
      <c r="B366" s="22">
        <v>65011</v>
      </c>
      <c r="C366" s="27" t="s">
        <v>696</v>
      </c>
      <c r="D366" s="22">
        <v>2</v>
      </c>
      <c r="E366" s="30" t="s">
        <v>888</v>
      </c>
      <c r="F366" s="31" t="s">
        <v>2208</v>
      </c>
      <c r="G366" s="26" t="s">
        <v>99</v>
      </c>
      <c r="H366" s="7"/>
      <c r="I366" s="60"/>
      <c r="J366" s="60"/>
      <c r="K366" s="60"/>
      <c r="M366" s="60"/>
    </row>
    <row r="367" spans="1:13" s="9" customFormat="1" ht="11.25" customHeight="1" x14ac:dyDescent="0.2">
      <c r="A367" s="14">
        <v>9</v>
      </c>
      <c r="B367" s="22">
        <v>65142</v>
      </c>
      <c r="C367" s="23" t="s">
        <v>696</v>
      </c>
      <c r="D367" s="22">
        <v>2</v>
      </c>
      <c r="E367" s="30" t="s">
        <v>119</v>
      </c>
      <c r="F367" s="31" t="s">
        <v>2208</v>
      </c>
      <c r="G367" s="26" t="s">
        <v>214</v>
      </c>
      <c r="H367" s="7"/>
      <c r="I367" s="60"/>
      <c r="J367" s="60"/>
      <c r="K367" s="60"/>
      <c r="M367" s="60"/>
    </row>
    <row r="368" spans="1:13" s="9" customFormat="1" ht="11.25" customHeight="1" x14ac:dyDescent="0.2">
      <c r="A368" s="14">
        <v>26</v>
      </c>
      <c r="B368" s="22">
        <v>65708</v>
      </c>
      <c r="C368" s="27" t="s">
        <v>1330</v>
      </c>
      <c r="D368" s="28">
        <v>2</v>
      </c>
      <c r="E368" s="30" t="s">
        <v>685</v>
      </c>
      <c r="F368" s="31" t="s">
        <v>2208</v>
      </c>
      <c r="G368" s="26" t="s">
        <v>181</v>
      </c>
      <c r="H368" s="7"/>
      <c r="I368" s="60"/>
      <c r="J368" s="60"/>
      <c r="K368" s="60"/>
      <c r="M368" s="60"/>
    </row>
    <row r="369" spans="1:13" s="9" customFormat="1" ht="11.25" customHeight="1" x14ac:dyDescent="0.2">
      <c r="A369" s="14">
        <v>10</v>
      </c>
      <c r="B369" s="22">
        <v>65183</v>
      </c>
      <c r="C369" s="23" t="s">
        <v>1049</v>
      </c>
      <c r="D369" s="22">
        <v>2</v>
      </c>
      <c r="E369" s="30" t="s">
        <v>327</v>
      </c>
      <c r="F369" s="31" t="s">
        <v>2208</v>
      </c>
      <c r="G369" s="26" t="s">
        <v>214</v>
      </c>
      <c r="H369" s="7"/>
      <c r="I369" s="60"/>
      <c r="J369" s="60"/>
      <c r="K369" s="60"/>
      <c r="M369" s="60"/>
    </row>
    <row r="370" spans="1:13" s="9" customFormat="1" ht="11.25" customHeight="1" x14ac:dyDescent="0.2">
      <c r="A370" s="14">
        <v>16</v>
      </c>
      <c r="B370" s="22">
        <v>65384</v>
      </c>
      <c r="C370" s="23" t="s">
        <v>326</v>
      </c>
      <c r="D370" s="28">
        <v>2</v>
      </c>
      <c r="E370" s="24" t="s">
        <v>598</v>
      </c>
      <c r="F370" s="31" t="s">
        <v>2208</v>
      </c>
      <c r="G370" s="26" t="s">
        <v>214</v>
      </c>
      <c r="H370" s="7"/>
      <c r="I370" s="60"/>
      <c r="J370" s="60"/>
      <c r="K370" s="60"/>
      <c r="M370" s="60"/>
    </row>
    <row r="371" spans="1:13" s="9" customFormat="1" ht="11.25" customHeight="1" x14ac:dyDescent="0.2">
      <c r="A371" s="14">
        <v>31</v>
      </c>
      <c r="B371" s="22">
        <v>65821</v>
      </c>
      <c r="C371" s="27" t="s">
        <v>326</v>
      </c>
      <c r="D371" s="28">
        <v>2</v>
      </c>
      <c r="E371" s="30" t="s">
        <v>852</v>
      </c>
      <c r="F371" s="31" t="s">
        <v>2208</v>
      </c>
      <c r="G371" s="26" t="s">
        <v>214</v>
      </c>
      <c r="H371" s="7"/>
      <c r="I371" s="60"/>
      <c r="J371" s="60"/>
      <c r="K371" s="60"/>
      <c r="M371" s="60"/>
    </row>
    <row r="372" spans="1:13" s="9" customFormat="1" ht="11.25" customHeight="1" x14ac:dyDescent="0.2">
      <c r="A372" s="14">
        <v>27</v>
      </c>
      <c r="B372" s="22">
        <v>65735</v>
      </c>
      <c r="C372" s="27" t="s">
        <v>1345</v>
      </c>
      <c r="D372" s="28">
        <v>2</v>
      </c>
      <c r="E372" s="30" t="s">
        <v>737</v>
      </c>
      <c r="F372" s="31" t="s">
        <v>2208</v>
      </c>
      <c r="G372" s="26" t="s">
        <v>214</v>
      </c>
      <c r="H372" s="7"/>
      <c r="I372" s="60"/>
      <c r="J372" s="60"/>
      <c r="K372" s="60"/>
      <c r="M372" s="60"/>
    </row>
    <row r="373" spans="1:13" s="9" customFormat="1" ht="11.25" customHeight="1" x14ac:dyDescent="0.2">
      <c r="A373" s="14">
        <v>3</v>
      </c>
      <c r="B373" s="22">
        <v>65013</v>
      </c>
      <c r="C373" s="27" t="s">
        <v>957</v>
      </c>
      <c r="D373" s="22">
        <v>2</v>
      </c>
      <c r="E373" s="30" t="s">
        <v>196</v>
      </c>
      <c r="F373" s="31" t="s">
        <v>2208</v>
      </c>
      <c r="G373" s="26" t="s">
        <v>99</v>
      </c>
      <c r="H373" s="7"/>
      <c r="I373" s="60"/>
      <c r="J373" s="60"/>
      <c r="K373" s="60"/>
      <c r="M373" s="60"/>
    </row>
    <row r="374" spans="1:13" s="9" customFormat="1" ht="11.25" customHeight="1" x14ac:dyDescent="0.2">
      <c r="A374" s="14">
        <v>7</v>
      </c>
      <c r="B374" s="22">
        <v>65105</v>
      </c>
      <c r="C374" s="37" t="s">
        <v>957</v>
      </c>
      <c r="D374" s="22">
        <v>2</v>
      </c>
      <c r="E374" s="30" t="s">
        <v>841</v>
      </c>
      <c r="F374" s="31" t="s">
        <v>2208</v>
      </c>
      <c r="G374" s="26" t="s">
        <v>464</v>
      </c>
      <c r="H374" s="7"/>
      <c r="I374" s="60"/>
      <c r="J374" s="60"/>
      <c r="K374" s="60"/>
      <c r="M374" s="60"/>
    </row>
    <row r="375" spans="1:13" s="9" customFormat="1" ht="11.25" customHeight="1" x14ac:dyDescent="0.2">
      <c r="A375" s="14">
        <v>16</v>
      </c>
      <c r="B375" s="22">
        <v>65359</v>
      </c>
      <c r="C375" s="23" t="s">
        <v>957</v>
      </c>
      <c r="D375" s="28">
        <v>2</v>
      </c>
      <c r="E375" s="24" t="s">
        <v>841</v>
      </c>
      <c r="F375" s="31" t="s">
        <v>2208</v>
      </c>
      <c r="G375" s="26" t="s">
        <v>214</v>
      </c>
      <c r="H375" s="7"/>
      <c r="I375" s="60"/>
      <c r="J375" s="60"/>
      <c r="K375" s="60"/>
      <c r="M375" s="60"/>
    </row>
    <row r="376" spans="1:13" s="9" customFormat="1" ht="11.25" customHeight="1" x14ac:dyDescent="0.2">
      <c r="A376" s="14">
        <v>25</v>
      </c>
      <c r="B376" s="22">
        <v>65647</v>
      </c>
      <c r="C376" s="27" t="s">
        <v>957</v>
      </c>
      <c r="D376" s="28">
        <v>2</v>
      </c>
      <c r="E376" s="30" t="s">
        <v>196</v>
      </c>
      <c r="F376" s="31" t="s">
        <v>2208</v>
      </c>
      <c r="G376" s="26" t="s">
        <v>214</v>
      </c>
      <c r="H376" s="7"/>
      <c r="I376" s="60"/>
      <c r="J376" s="60"/>
      <c r="K376" s="60"/>
      <c r="M376" s="60"/>
    </row>
    <row r="377" spans="1:13" s="9" customFormat="1" ht="11.25" customHeight="1" x14ac:dyDescent="0.2">
      <c r="A377" s="14">
        <v>20</v>
      </c>
      <c r="B377" s="22">
        <v>65511</v>
      </c>
      <c r="C377" s="23" t="s">
        <v>1237</v>
      </c>
      <c r="D377" s="28">
        <v>2</v>
      </c>
      <c r="E377" s="30" t="s">
        <v>893</v>
      </c>
      <c r="F377" s="31" t="s">
        <v>2208</v>
      </c>
      <c r="G377" s="26" t="s">
        <v>181</v>
      </c>
      <c r="H377" s="7"/>
      <c r="I377" s="60"/>
      <c r="J377" s="60"/>
      <c r="K377" s="60"/>
      <c r="M377" s="60"/>
    </row>
    <row r="378" spans="1:13" s="9" customFormat="1" ht="11.25" customHeight="1" x14ac:dyDescent="0.2">
      <c r="A378" s="14">
        <v>24</v>
      </c>
      <c r="B378" s="22">
        <v>65630</v>
      </c>
      <c r="C378" s="16" t="s">
        <v>1237</v>
      </c>
      <c r="D378" s="28">
        <v>2</v>
      </c>
      <c r="E378" s="30" t="s">
        <v>1286</v>
      </c>
      <c r="F378" s="31" t="s">
        <v>2208</v>
      </c>
      <c r="G378" s="26" t="s">
        <v>99</v>
      </c>
      <c r="H378" s="7"/>
      <c r="I378" s="60"/>
      <c r="J378" s="60"/>
      <c r="K378" s="60"/>
      <c r="M378" s="60"/>
    </row>
    <row r="379" spans="1:13" s="9" customFormat="1" ht="11.25" customHeight="1" x14ac:dyDescent="0.2">
      <c r="A379" s="14">
        <v>9</v>
      </c>
      <c r="B379" s="22">
        <v>65148</v>
      </c>
      <c r="C379" s="37" t="s">
        <v>1032</v>
      </c>
      <c r="D379" s="22">
        <v>1</v>
      </c>
      <c r="E379" s="30" t="s">
        <v>223</v>
      </c>
      <c r="F379" s="31" t="s">
        <v>2208</v>
      </c>
      <c r="G379" s="26" t="s">
        <v>88</v>
      </c>
      <c r="H379" s="7"/>
      <c r="I379" s="60"/>
      <c r="J379" s="60"/>
      <c r="K379" s="60"/>
      <c r="M379" s="60"/>
    </row>
    <row r="380" spans="1:13" s="9" customFormat="1" ht="11.25" customHeight="1" x14ac:dyDescent="0.2">
      <c r="A380" s="14">
        <v>13</v>
      </c>
      <c r="B380" s="22">
        <v>65301</v>
      </c>
      <c r="C380" s="37" t="s">
        <v>1032</v>
      </c>
      <c r="D380" s="28">
        <v>1</v>
      </c>
      <c r="E380" s="30" t="s">
        <v>1100</v>
      </c>
      <c r="F380" s="31" t="s">
        <v>2208</v>
      </c>
      <c r="G380" s="26" t="s">
        <v>151</v>
      </c>
      <c r="H380" s="7"/>
      <c r="I380" s="60"/>
      <c r="J380" s="60"/>
      <c r="K380" s="60"/>
      <c r="M380" s="60"/>
    </row>
    <row r="381" spans="1:13" s="9" customFormat="1" ht="11.25" customHeight="1" x14ac:dyDescent="0.2">
      <c r="A381" s="14">
        <v>14</v>
      </c>
      <c r="B381" s="22">
        <v>65323</v>
      </c>
      <c r="C381" s="37" t="s">
        <v>1032</v>
      </c>
      <c r="D381" s="28">
        <v>1</v>
      </c>
      <c r="E381" s="24" t="s">
        <v>333</v>
      </c>
      <c r="F381" s="31" t="s">
        <v>2208</v>
      </c>
      <c r="G381" s="26" t="s">
        <v>153</v>
      </c>
      <c r="H381" s="7"/>
      <c r="I381" s="60"/>
      <c r="J381" s="60"/>
      <c r="K381" s="60"/>
      <c r="M381" s="60"/>
    </row>
    <row r="382" spans="1:13" s="9" customFormat="1" ht="11.25" customHeight="1" x14ac:dyDescent="0.2">
      <c r="A382" s="14">
        <v>16</v>
      </c>
      <c r="B382" s="22">
        <v>65382</v>
      </c>
      <c r="C382" s="37" t="s">
        <v>1032</v>
      </c>
      <c r="D382" s="28">
        <v>1</v>
      </c>
      <c r="E382" s="24" t="s">
        <v>430</v>
      </c>
      <c r="F382" s="31" t="s">
        <v>2208</v>
      </c>
      <c r="G382" s="26" t="s">
        <v>151</v>
      </c>
      <c r="H382" s="7"/>
      <c r="I382" s="60"/>
      <c r="J382" s="60"/>
      <c r="K382" s="60"/>
      <c r="M382" s="60"/>
    </row>
    <row r="383" spans="1:13" s="9" customFormat="1" ht="11.25" customHeight="1" x14ac:dyDescent="0.2">
      <c r="A383" s="14">
        <v>30</v>
      </c>
      <c r="B383" s="22">
        <v>65808</v>
      </c>
      <c r="C383" s="16" t="s">
        <v>1032</v>
      </c>
      <c r="D383" s="28">
        <v>1</v>
      </c>
      <c r="E383" s="30" t="s">
        <v>498</v>
      </c>
      <c r="F383" s="31" t="s">
        <v>2208</v>
      </c>
      <c r="G383" s="26" t="s">
        <v>105</v>
      </c>
      <c r="H383" s="7"/>
      <c r="I383" s="60"/>
      <c r="J383" s="60"/>
      <c r="K383" s="60"/>
      <c r="M383" s="60"/>
    </row>
    <row r="384" spans="1:13" s="9" customFormat="1" ht="11.25" customHeight="1" x14ac:dyDescent="0.2">
      <c r="A384" s="14">
        <v>2</v>
      </c>
      <c r="B384" s="22">
        <v>64971</v>
      </c>
      <c r="C384" s="37" t="s">
        <v>184</v>
      </c>
      <c r="D384" s="22">
        <v>1</v>
      </c>
      <c r="E384" s="24" t="s">
        <v>933</v>
      </c>
      <c r="F384" s="31" t="s">
        <v>2208</v>
      </c>
      <c r="G384" s="26" t="s">
        <v>151</v>
      </c>
      <c r="H384" s="7"/>
      <c r="I384" s="60"/>
      <c r="J384" s="60"/>
      <c r="K384" s="60"/>
      <c r="M384" s="60"/>
    </row>
    <row r="385" spans="1:13" s="9" customFormat="1" ht="11.25" customHeight="1" x14ac:dyDescent="0.2">
      <c r="A385" s="14">
        <v>7</v>
      </c>
      <c r="B385" s="22">
        <v>65110</v>
      </c>
      <c r="C385" s="37" t="s">
        <v>184</v>
      </c>
      <c r="D385" s="22">
        <v>1</v>
      </c>
      <c r="E385" s="30" t="s">
        <v>436</v>
      </c>
      <c r="F385" s="31" t="s">
        <v>2208</v>
      </c>
      <c r="G385" s="26" t="s">
        <v>181</v>
      </c>
      <c r="H385" s="7"/>
      <c r="I385" s="60"/>
      <c r="J385" s="60"/>
      <c r="K385" s="60"/>
      <c r="M385" s="60"/>
    </row>
    <row r="386" spans="1:13" s="9" customFormat="1" ht="11.25" customHeight="1" x14ac:dyDescent="0.2">
      <c r="A386" s="14">
        <v>8</v>
      </c>
      <c r="B386" s="22">
        <v>65136</v>
      </c>
      <c r="C386" s="37" t="s">
        <v>184</v>
      </c>
      <c r="D386" s="22">
        <v>1</v>
      </c>
      <c r="E386" s="30" t="s">
        <v>394</v>
      </c>
      <c r="F386" s="31" t="s">
        <v>2208</v>
      </c>
      <c r="G386" s="26" t="s">
        <v>181</v>
      </c>
      <c r="H386" s="7"/>
      <c r="I386" s="60"/>
      <c r="J386" s="60"/>
      <c r="K386" s="60"/>
      <c r="M386" s="60"/>
    </row>
    <row r="387" spans="1:13" s="9" customFormat="1" ht="11.25" customHeight="1" x14ac:dyDescent="0.2">
      <c r="A387" s="14">
        <v>9</v>
      </c>
      <c r="B387" s="22">
        <v>65148</v>
      </c>
      <c r="C387" s="23" t="s">
        <v>184</v>
      </c>
      <c r="D387" s="22">
        <v>1</v>
      </c>
      <c r="E387" s="30" t="s">
        <v>223</v>
      </c>
      <c r="F387" s="31" t="s">
        <v>2208</v>
      </c>
      <c r="G387" s="26" t="s">
        <v>88</v>
      </c>
      <c r="H387" s="7"/>
      <c r="I387" s="60"/>
      <c r="J387" s="60"/>
      <c r="K387" s="60"/>
      <c r="M387" s="60"/>
    </row>
    <row r="388" spans="1:13" s="9" customFormat="1" ht="11.25" customHeight="1" x14ac:dyDescent="0.2">
      <c r="A388" s="14">
        <v>13</v>
      </c>
      <c r="B388" s="22">
        <v>65282</v>
      </c>
      <c r="C388" s="23" t="s">
        <v>184</v>
      </c>
      <c r="D388" s="28">
        <v>1</v>
      </c>
      <c r="E388" s="30" t="s">
        <v>432</v>
      </c>
      <c r="F388" s="31" t="s">
        <v>2208</v>
      </c>
      <c r="G388" s="26" t="s">
        <v>105</v>
      </c>
      <c r="H388" s="7"/>
      <c r="I388" s="60"/>
      <c r="J388" s="60"/>
      <c r="K388" s="60"/>
      <c r="M388" s="60"/>
    </row>
    <row r="389" spans="1:13" s="9" customFormat="1" ht="11.25" customHeight="1" x14ac:dyDescent="0.2">
      <c r="A389" s="14">
        <v>13</v>
      </c>
      <c r="B389" s="22">
        <v>65301</v>
      </c>
      <c r="C389" s="37" t="s">
        <v>184</v>
      </c>
      <c r="D389" s="28">
        <v>1</v>
      </c>
      <c r="E389" s="30" t="s">
        <v>1100</v>
      </c>
      <c r="F389" s="31" t="s">
        <v>2208</v>
      </c>
      <c r="G389" s="26" t="s">
        <v>151</v>
      </c>
      <c r="H389" s="7"/>
      <c r="I389" s="60"/>
      <c r="J389" s="60"/>
      <c r="K389" s="60"/>
      <c r="M389" s="60"/>
    </row>
    <row r="390" spans="1:13" s="9" customFormat="1" ht="11.25" customHeight="1" x14ac:dyDescent="0.2">
      <c r="A390" s="14">
        <v>14</v>
      </c>
      <c r="B390" s="22">
        <v>65323</v>
      </c>
      <c r="C390" s="37" t="s">
        <v>184</v>
      </c>
      <c r="D390" s="28">
        <v>1</v>
      </c>
      <c r="E390" s="24" t="s">
        <v>333</v>
      </c>
      <c r="F390" s="31" t="s">
        <v>2208</v>
      </c>
      <c r="G390" s="26" t="s">
        <v>153</v>
      </c>
      <c r="H390" s="7"/>
      <c r="I390" s="60"/>
      <c r="J390" s="60"/>
      <c r="K390" s="60"/>
      <c r="M390" s="60"/>
    </row>
    <row r="391" spans="1:13" s="9" customFormat="1" ht="11.25" customHeight="1" x14ac:dyDescent="0.2">
      <c r="A391" s="14">
        <v>15</v>
      </c>
      <c r="B391" s="22">
        <v>65335</v>
      </c>
      <c r="C391" s="37" t="s">
        <v>184</v>
      </c>
      <c r="D391" s="28">
        <v>1</v>
      </c>
      <c r="E391" s="24" t="s">
        <v>283</v>
      </c>
      <c r="F391" s="31" t="s">
        <v>2208</v>
      </c>
      <c r="G391" s="26" t="s">
        <v>181</v>
      </c>
      <c r="H391" s="7"/>
      <c r="I391" s="60"/>
      <c r="J391" s="60"/>
      <c r="K391" s="60"/>
      <c r="M391" s="60"/>
    </row>
    <row r="392" spans="1:13" s="9" customFormat="1" ht="11.25" customHeight="1" x14ac:dyDescent="0.2">
      <c r="A392" s="14">
        <v>16</v>
      </c>
      <c r="B392" s="22">
        <v>65374</v>
      </c>
      <c r="C392" s="37" t="s">
        <v>184</v>
      </c>
      <c r="D392" s="28">
        <v>1</v>
      </c>
      <c r="E392" s="24" t="s">
        <v>1145</v>
      </c>
      <c r="F392" s="31" t="s">
        <v>2208</v>
      </c>
      <c r="G392" s="26" t="s">
        <v>153</v>
      </c>
      <c r="H392" s="7"/>
      <c r="I392" s="60"/>
      <c r="J392" s="60"/>
      <c r="K392" s="60"/>
      <c r="M392" s="60"/>
    </row>
    <row r="393" spans="1:13" s="9" customFormat="1" ht="11.25" customHeight="1" x14ac:dyDescent="0.2">
      <c r="A393" s="14">
        <v>25</v>
      </c>
      <c r="B393" s="22">
        <v>65641</v>
      </c>
      <c r="C393" s="16" t="s">
        <v>184</v>
      </c>
      <c r="D393" s="28">
        <v>1</v>
      </c>
      <c r="E393" s="30" t="s">
        <v>394</v>
      </c>
      <c r="F393" s="31" t="s">
        <v>2208</v>
      </c>
      <c r="G393" s="26" t="s">
        <v>181</v>
      </c>
      <c r="H393" s="7"/>
      <c r="I393" s="60"/>
      <c r="J393" s="60"/>
      <c r="K393" s="60"/>
      <c r="M393" s="60"/>
    </row>
    <row r="394" spans="1:13" s="9" customFormat="1" ht="11.25" customHeight="1" x14ac:dyDescent="0.2">
      <c r="A394" s="14">
        <v>28</v>
      </c>
      <c r="B394" s="22">
        <v>65754</v>
      </c>
      <c r="C394" s="16" t="s">
        <v>184</v>
      </c>
      <c r="D394" s="17">
        <v>1</v>
      </c>
      <c r="E394" s="30" t="s">
        <v>179</v>
      </c>
      <c r="F394" s="31" t="s">
        <v>2208</v>
      </c>
      <c r="G394" s="26" t="s">
        <v>168</v>
      </c>
      <c r="H394" s="7"/>
      <c r="I394" s="60"/>
      <c r="J394" s="60"/>
      <c r="K394" s="60"/>
      <c r="M394" s="60"/>
    </row>
    <row r="395" spans="1:13" s="9" customFormat="1" ht="11.25" customHeight="1" x14ac:dyDescent="0.2">
      <c r="A395" s="14">
        <v>29</v>
      </c>
      <c r="B395" s="22">
        <v>65792</v>
      </c>
      <c r="C395" s="16" t="s">
        <v>184</v>
      </c>
      <c r="D395" s="17">
        <v>1</v>
      </c>
      <c r="E395" s="30" t="s">
        <v>561</v>
      </c>
      <c r="F395" s="31" t="s">
        <v>2208</v>
      </c>
      <c r="G395" s="26" t="s">
        <v>209</v>
      </c>
      <c r="H395" s="7"/>
      <c r="I395" s="60"/>
      <c r="J395" s="60"/>
      <c r="K395" s="60"/>
      <c r="M395" s="60"/>
    </row>
    <row r="396" spans="1:13" s="9" customFormat="1" ht="11.25" customHeight="1" x14ac:dyDescent="0.2">
      <c r="A396" s="14">
        <v>2</v>
      </c>
      <c r="B396" s="22">
        <v>64965</v>
      </c>
      <c r="C396" s="37" t="s">
        <v>930</v>
      </c>
      <c r="D396" s="15">
        <v>1</v>
      </c>
      <c r="E396" s="24" t="s">
        <v>929</v>
      </c>
      <c r="F396" s="31" t="s">
        <v>2208</v>
      </c>
      <c r="G396" s="26" t="s">
        <v>105</v>
      </c>
      <c r="H396" s="7"/>
      <c r="I396" s="60"/>
      <c r="J396" s="60"/>
      <c r="K396" s="60"/>
      <c r="M396" s="60"/>
    </row>
    <row r="397" spans="1:13" s="9" customFormat="1" ht="11.25" customHeight="1" x14ac:dyDescent="0.2">
      <c r="A397" s="14">
        <v>5</v>
      </c>
      <c r="B397" s="22">
        <v>65045</v>
      </c>
      <c r="C397" s="23" t="s">
        <v>930</v>
      </c>
      <c r="D397" s="15">
        <v>1</v>
      </c>
      <c r="E397" s="24" t="s">
        <v>84</v>
      </c>
      <c r="F397" s="31" t="s">
        <v>2208</v>
      </c>
      <c r="G397" s="26" t="s">
        <v>153</v>
      </c>
      <c r="H397" s="7"/>
      <c r="I397" s="60"/>
      <c r="J397" s="60"/>
      <c r="K397" s="60"/>
      <c r="M397" s="60"/>
    </row>
    <row r="398" spans="1:13" s="9" customFormat="1" ht="11.25" customHeight="1" x14ac:dyDescent="0.2">
      <c r="A398" s="14">
        <v>24</v>
      </c>
      <c r="B398" s="22">
        <v>65624</v>
      </c>
      <c r="C398" s="27" t="s">
        <v>1284</v>
      </c>
      <c r="D398" s="17">
        <v>1</v>
      </c>
      <c r="E398" s="30" t="s">
        <v>483</v>
      </c>
      <c r="F398" s="31" t="s">
        <v>2208</v>
      </c>
      <c r="G398" s="26" t="s">
        <v>88</v>
      </c>
      <c r="H398" s="7"/>
      <c r="I398" s="60"/>
      <c r="J398" s="60"/>
      <c r="K398" s="60"/>
      <c r="M398" s="60"/>
    </row>
    <row r="399" spans="1:13" s="9" customFormat="1" ht="11.25" customHeight="1" x14ac:dyDescent="0.2">
      <c r="A399" s="14">
        <v>2</v>
      </c>
      <c r="B399" s="22">
        <v>64965</v>
      </c>
      <c r="C399" s="23" t="s">
        <v>931</v>
      </c>
      <c r="D399" s="15">
        <v>1</v>
      </c>
      <c r="E399" s="24" t="s">
        <v>929</v>
      </c>
      <c r="F399" s="31" t="s">
        <v>2208</v>
      </c>
      <c r="G399" s="26" t="s">
        <v>105</v>
      </c>
      <c r="H399" s="7"/>
      <c r="I399" s="60"/>
      <c r="J399" s="60"/>
      <c r="K399" s="60"/>
      <c r="M399" s="60"/>
    </row>
    <row r="400" spans="1:13" s="9" customFormat="1" ht="11.25" customHeight="1" x14ac:dyDescent="0.2">
      <c r="A400" s="14">
        <v>27</v>
      </c>
      <c r="B400" s="22">
        <v>65738</v>
      </c>
      <c r="C400" s="27" t="s">
        <v>1346</v>
      </c>
      <c r="D400" s="17">
        <v>1</v>
      </c>
      <c r="E400" s="30" t="s">
        <v>227</v>
      </c>
      <c r="F400" s="31" t="s">
        <v>2208</v>
      </c>
      <c r="G400" s="26" t="s">
        <v>105</v>
      </c>
      <c r="H400" s="7"/>
      <c r="I400" s="60"/>
      <c r="J400" s="60"/>
      <c r="K400" s="60"/>
      <c r="M400" s="60"/>
    </row>
    <row r="401" spans="1:13" s="9" customFormat="1" ht="11.25" customHeight="1" x14ac:dyDescent="0.2">
      <c r="A401" s="14">
        <v>24</v>
      </c>
      <c r="B401" s="22">
        <v>65624</v>
      </c>
      <c r="C401" s="27" t="s">
        <v>1283</v>
      </c>
      <c r="D401" s="17">
        <v>2</v>
      </c>
      <c r="E401" s="30" t="s">
        <v>483</v>
      </c>
      <c r="F401" s="31" t="s">
        <v>2208</v>
      </c>
      <c r="G401" s="26" t="s">
        <v>88</v>
      </c>
      <c r="H401" s="7"/>
      <c r="I401" s="60"/>
      <c r="J401" s="60"/>
      <c r="K401" s="60"/>
      <c r="M401" s="60"/>
    </row>
    <row r="402" spans="1:13" s="9" customFormat="1" ht="11.25" customHeight="1" x14ac:dyDescent="0.2">
      <c r="A402" s="14">
        <v>22</v>
      </c>
      <c r="B402" s="22">
        <v>65549</v>
      </c>
      <c r="C402" s="37" t="s">
        <v>1255</v>
      </c>
      <c r="D402" s="17">
        <v>1</v>
      </c>
      <c r="E402" s="30" t="s">
        <v>250</v>
      </c>
      <c r="F402" s="31" t="s">
        <v>2208</v>
      </c>
      <c r="G402" s="26" t="s">
        <v>163</v>
      </c>
      <c r="H402" s="7"/>
      <c r="I402" s="60"/>
      <c r="J402" s="60"/>
      <c r="K402" s="60"/>
      <c r="M402" s="60"/>
    </row>
    <row r="403" spans="1:13" s="9" customFormat="1" ht="11.25" customHeight="1" x14ac:dyDescent="0.2">
      <c r="A403" s="14">
        <v>23</v>
      </c>
      <c r="B403" s="22">
        <v>65622</v>
      </c>
      <c r="C403" s="16" t="s">
        <v>1255</v>
      </c>
      <c r="D403" s="17">
        <v>1</v>
      </c>
      <c r="E403" s="30" t="s">
        <v>724</v>
      </c>
      <c r="F403" s="31" t="s">
        <v>2208</v>
      </c>
      <c r="G403" s="26" t="s">
        <v>99</v>
      </c>
      <c r="H403" s="7"/>
      <c r="I403" s="60"/>
      <c r="J403" s="60"/>
      <c r="K403" s="60"/>
      <c r="M403" s="60"/>
    </row>
    <row r="404" spans="1:13" s="9" customFormat="1" ht="11.25" customHeight="1" x14ac:dyDescent="0.2">
      <c r="A404" s="14">
        <v>25</v>
      </c>
      <c r="B404" s="22">
        <v>65655</v>
      </c>
      <c r="C404" s="27" t="s">
        <v>1297</v>
      </c>
      <c r="D404" s="28">
        <v>1</v>
      </c>
      <c r="E404" s="30" t="s">
        <v>368</v>
      </c>
      <c r="F404" s="31" t="s">
        <v>2215</v>
      </c>
      <c r="G404" s="26" t="s">
        <v>145</v>
      </c>
      <c r="H404" s="7"/>
      <c r="I404" s="60"/>
      <c r="J404" s="60"/>
      <c r="K404" s="60"/>
      <c r="M404" s="60"/>
    </row>
    <row r="405" spans="1:13" s="9" customFormat="1" ht="11.25" customHeight="1" x14ac:dyDescent="0.2">
      <c r="A405" s="14">
        <v>20</v>
      </c>
      <c r="B405" s="22">
        <v>65502</v>
      </c>
      <c r="C405" s="23" t="s">
        <v>1225</v>
      </c>
      <c r="D405" s="28">
        <v>1</v>
      </c>
      <c r="E405" s="30" t="s">
        <v>1102</v>
      </c>
      <c r="F405" s="31" t="s">
        <v>2208</v>
      </c>
      <c r="G405" s="26" t="s">
        <v>151</v>
      </c>
      <c r="H405" s="7"/>
      <c r="I405" s="60"/>
      <c r="J405" s="60"/>
      <c r="K405" s="60"/>
      <c r="M405" s="60"/>
    </row>
    <row r="406" spans="1:13" s="9" customFormat="1" ht="11.25" customHeight="1" x14ac:dyDescent="0.2">
      <c r="A406" s="14">
        <v>11</v>
      </c>
      <c r="B406" s="22">
        <v>65242</v>
      </c>
      <c r="C406" s="23" t="s">
        <v>398</v>
      </c>
      <c r="D406" s="22">
        <v>1</v>
      </c>
      <c r="E406" s="30" t="s">
        <v>255</v>
      </c>
      <c r="F406" s="31" t="s">
        <v>2212</v>
      </c>
      <c r="G406" s="26" t="s">
        <v>214</v>
      </c>
      <c r="H406" s="7"/>
      <c r="I406" s="60"/>
      <c r="J406" s="60"/>
      <c r="K406" s="60"/>
      <c r="M406" s="60"/>
    </row>
    <row r="407" spans="1:13" s="9" customFormat="1" ht="11.25" customHeight="1" x14ac:dyDescent="0.2">
      <c r="A407" s="14">
        <v>26</v>
      </c>
      <c r="B407" s="22">
        <v>65700</v>
      </c>
      <c r="C407" s="16" t="s">
        <v>1325</v>
      </c>
      <c r="D407" s="17">
        <v>1</v>
      </c>
      <c r="E407" s="30" t="s">
        <v>432</v>
      </c>
      <c r="F407" s="31" t="s">
        <v>2212</v>
      </c>
      <c r="G407" s="26" t="s">
        <v>214</v>
      </c>
      <c r="H407" s="7"/>
      <c r="I407" s="60"/>
      <c r="J407" s="60"/>
      <c r="K407" s="60"/>
      <c r="M407" s="60"/>
    </row>
    <row r="408" spans="1:13" s="9" customFormat="1" ht="11.25" customHeight="1" x14ac:dyDescent="0.2">
      <c r="A408" s="14">
        <v>29</v>
      </c>
      <c r="B408" s="22">
        <v>65770</v>
      </c>
      <c r="C408" s="16" t="s">
        <v>1325</v>
      </c>
      <c r="D408" s="17">
        <v>1</v>
      </c>
      <c r="E408" s="30" t="s">
        <v>429</v>
      </c>
      <c r="F408" s="31" t="s">
        <v>2212</v>
      </c>
      <c r="G408" s="26" t="s">
        <v>163</v>
      </c>
      <c r="H408" s="7"/>
      <c r="I408" s="60"/>
      <c r="J408" s="60"/>
      <c r="K408" s="60"/>
      <c r="M408" s="60"/>
    </row>
    <row r="409" spans="1:13" s="9" customFormat="1" ht="11.25" customHeight="1" x14ac:dyDescent="0.2">
      <c r="A409" s="14">
        <v>13</v>
      </c>
      <c r="B409" s="22">
        <v>65295</v>
      </c>
      <c r="C409" s="37" t="s">
        <v>1117</v>
      </c>
      <c r="D409" s="17">
        <v>1</v>
      </c>
      <c r="E409" s="30" t="s">
        <v>502</v>
      </c>
      <c r="F409" s="31" t="s">
        <v>2212</v>
      </c>
      <c r="G409" s="26" t="s">
        <v>214</v>
      </c>
      <c r="H409" s="7"/>
      <c r="I409" s="60"/>
      <c r="J409" s="60"/>
      <c r="K409" s="60"/>
      <c r="M409" s="60"/>
    </row>
    <row r="410" spans="1:13" s="9" customFormat="1" ht="11.25" customHeight="1" x14ac:dyDescent="0.2">
      <c r="A410" s="14">
        <v>13</v>
      </c>
      <c r="B410" s="22">
        <v>65277</v>
      </c>
      <c r="C410" s="37" t="s">
        <v>1105</v>
      </c>
      <c r="D410" s="17">
        <v>1</v>
      </c>
      <c r="E410" s="30" t="s">
        <v>1106</v>
      </c>
      <c r="F410" s="31" t="s">
        <v>2212</v>
      </c>
      <c r="G410" s="26" t="s">
        <v>107</v>
      </c>
      <c r="H410" s="7"/>
      <c r="I410" s="60"/>
      <c r="J410" s="60"/>
      <c r="K410" s="60"/>
      <c r="M410" s="60"/>
    </row>
    <row r="411" spans="1:13" s="9" customFormat="1" ht="11.25" customHeight="1" x14ac:dyDescent="0.2">
      <c r="A411" s="14">
        <v>25</v>
      </c>
      <c r="B411" s="22">
        <v>65668</v>
      </c>
      <c r="C411" s="16" t="s">
        <v>1302</v>
      </c>
      <c r="D411" s="17">
        <v>1</v>
      </c>
      <c r="E411" s="30" t="s">
        <v>1156</v>
      </c>
      <c r="F411" s="31" t="s">
        <v>2208</v>
      </c>
      <c r="G411" s="26" t="s">
        <v>153</v>
      </c>
      <c r="H411" s="7"/>
      <c r="I411" s="60"/>
      <c r="J411" s="60"/>
      <c r="K411" s="60"/>
      <c r="M411" s="60"/>
    </row>
    <row r="412" spans="1:13" s="9" customFormat="1" ht="11.25" customHeight="1" x14ac:dyDescent="0.2">
      <c r="A412" s="14">
        <v>13</v>
      </c>
      <c r="B412" s="22">
        <v>65271</v>
      </c>
      <c r="C412" s="37" t="s">
        <v>1103</v>
      </c>
      <c r="D412" s="17">
        <v>1</v>
      </c>
      <c r="E412" s="30" t="s">
        <v>1102</v>
      </c>
      <c r="F412" s="31" t="s">
        <v>2208</v>
      </c>
      <c r="G412" s="26" t="s">
        <v>153</v>
      </c>
      <c r="H412" s="7"/>
      <c r="I412" s="60"/>
      <c r="J412" s="60"/>
      <c r="K412" s="60"/>
      <c r="M412" s="60"/>
    </row>
    <row r="413" spans="1:13" s="9" customFormat="1" ht="11.25" customHeight="1" x14ac:dyDescent="0.2">
      <c r="A413" s="14">
        <v>1</v>
      </c>
      <c r="B413" s="22">
        <v>64956</v>
      </c>
      <c r="C413" s="23" t="s">
        <v>92</v>
      </c>
      <c r="D413" s="15">
        <v>1</v>
      </c>
      <c r="E413" s="24" t="s">
        <v>449</v>
      </c>
      <c r="F413" s="25" t="s">
        <v>2208</v>
      </c>
      <c r="G413" s="26" t="s">
        <v>153</v>
      </c>
      <c r="H413" s="7"/>
      <c r="I413" s="60"/>
      <c r="J413" s="60"/>
      <c r="K413" s="60"/>
      <c r="M413" s="60"/>
    </row>
    <row r="414" spans="1:13" s="9" customFormat="1" ht="11.25" customHeight="1" x14ac:dyDescent="0.2">
      <c r="A414" s="14">
        <v>2</v>
      </c>
      <c r="B414" s="22">
        <v>64977</v>
      </c>
      <c r="C414" s="23" t="s">
        <v>92</v>
      </c>
      <c r="D414" s="15">
        <v>1</v>
      </c>
      <c r="E414" s="24" t="s">
        <v>933</v>
      </c>
      <c r="F414" s="25" t="s">
        <v>2208</v>
      </c>
      <c r="G414" s="26" t="s">
        <v>151</v>
      </c>
      <c r="H414" s="7"/>
      <c r="I414" s="60"/>
      <c r="J414" s="60"/>
      <c r="K414" s="60"/>
      <c r="M414" s="60"/>
    </row>
    <row r="415" spans="1:13" s="9" customFormat="1" ht="11.25" customHeight="1" x14ac:dyDescent="0.2">
      <c r="A415" s="14">
        <v>2</v>
      </c>
      <c r="B415" s="22">
        <v>64978</v>
      </c>
      <c r="C415" s="23" t="s">
        <v>92</v>
      </c>
      <c r="D415" s="15">
        <v>1</v>
      </c>
      <c r="E415" s="24" t="s">
        <v>471</v>
      </c>
      <c r="F415" s="25" t="s">
        <v>2208</v>
      </c>
      <c r="G415" s="26" t="s">
        <v>151</v>
      </c>
      <c r="H415" s="7"/>
      <c r="I415" s="60"/>
      <c r="J415" s="60"/>
      <c r="K415" s="60"/>
      <c r="M415" s="60"/>
    </row>
    <row r="416" spans="1:13" s="9" customFormat="1" ht="11.25" customHeight="1" x14ac:dyDescent="0.2">
      <c r="A416" s="14">
        <v>2</v>
      </c>
      <c r="B416" s="22">
        <v>64992</v>
      </c>
      <c r="C416" s="23" t="s">
        <v>92</v>
      </c>
      <c r="D416" s="17">
        <v>1</v>
      </c>
      <c r="E416" s="24" t="s">
        <v>136</v>
      </c>
      <c r="F416" s="25" t="s">
        <v>2208</v>
      </c>
      <c r="G416" s="26" t="s">
        <v>88</v>
      </c>
      <c r="H416" s="7"/>
      <c r="I416" s="60"/>
      <c r="J416" s="60"/>
      <c r="K416" s="60"/>
      <c r="M416" s="60"/>
    </row>
    <row r="417" spans="1:13" s="9" customFormat="1" ht="11.25" customHeight="1" x14ac:dyDescent="0.2">
      <c r="A417" s="14">
        <v>4</v>
      </c>
      <c r="B417" s="22">
        <v>65032</v>
      </c>
      <c r="C417" s="23" t="s">
        <v>92</v>
      </c>
      <c r="D417" s="15">
        <v>1</v>
      </c>
      <c r="E417" s="24" t="s">
        <v>806</v>
      </c>
      <c r="F417" s="25" t="s">
        <v>2208</v>
      </c>
      <c r="G417" s="26" t="s">
        <v>153</v>
      </c>
      <c r="H417" s="7"/>
      <c r="I417" s="60"/>
      <c r="J417" s="60"/>
      <c r="K417" s="60"/>
      <c r="M417" s="60"/>
    </row>
    <row r="418" spans="1:13" s="9" customFormat="1" ht="11.25" customHeight="1" x14ac:dyDescent="0.2">
      <c r="A418" s="14">
        <v>5</v>
      </c>
      <c r="B418" s="22">
        <v>65061</v>
      </c>
      <c r="C418" s="37" t="s">
        <v>92</v>
      </c>
      <c r="D418" s="15">
        <v>3</v>
      </c>
      <c r="E418" s="24" t="s">
        <v>387</v>
      </c>
      <c r="F418" s="25" t="s">
        <v>2208</v>
      </c>
      <c r="G418" s="26" t="s">
        <v>388</v>
      </c>
      <c r="H418" s="7"/>
      <c r="I418" s="60"/>
      <c r="J418" s="60"/>
      <c r="K418" s="60"/>
      <c r="M418" s="60"/>
    </row>
    <row r="419" spans="1:13" s="9" customFormat="1" ht="11.25" customHeight="1" x14ac:dyDescent="0.2">
      <c r="A419" s="14">
        <v>6</v>
      </c>
      <c r="B419" s="22">
        <v>65069</v>
      </c>
      <c r="C419" s="37" t="s">
        <v>92</v>
      </c>
      <c r="D419" s="15">
        <v>1</v>
      </c>
      <c r="E419" s="30" t="s">
        <v>352</v>
      </c>
      <c r="F419" s="25" t="s">
        <v>2208</v>
      </c>
      <c r="G419" s="26" t="s">
        <v>105</v>
      </c>
      <c r="H419" s="7"/>
      <c r="I419" s="60"/>
      <c r="J419" s="60"/>
      <c r="K419" s="60"/>
      <c r="M419" s="60"/>
    </row>
    <row r="420" spans="1:13" s="9" customFormat="1" ht="11.25" customHeight="1" x14ac:dyDescent="0.2">
      <c r="A420" s="14">
        <v>6</v>
      </c>
      <c r="B420" s="22">
        <v>65079</v>
      </c>
      <c r="C420" s="37" t="s">
        <v>92</v>
      </c>
      <c r="D420" s="15">
        <v>1</v>
      </c>
      <c r="E420" s="30" t="s">
        <v>152</v>
      </c>
      <c r="F420" s="25" t="s">
        <v>2208</v>
      </c>
      <c r="G420" s="26" t="s">
        <v>105</v>
      </c>
      <c r="H420" s="7"/>
      <c r="I420" s="60"/>
      <c r="J420" s="60"/>
      <c r="K420" s="60"/>
      <c r="M420" s="60"/>
    </row>
    <row r="421" spans="1:13" s="9" customFormat="1" ht="11.25" customHeight="1" x14ac:dyDescent="0.2">
      <c r="A421" s="14">
        <v>6</v>
      </c>
      <c r="B421" s="15">
        <v>65071</v>
      </c>
      <c r="C421" s="37" t="s">
        <v>92</v>
      </c>
      <c r="D421" s="15">
        <v>1</v>
      </c>
      <c r="E421" s="30" t="s">
        <v>286</v>
      </c>
      <c r="F421" s="25" t="s">
        <v>2208</v>
      </c>
      <c r="G421" s="26" t="s">
        <v>153</v>
      </c>
      <c r="H421" s="7"/>
      <c r="I421" s="60"/>
      <c r="J421" s="60"/>
      <c r="K421" s="60"/>
      <c r="M421" s="60"/>
    </row>
    <row r="422" spans="1:13" s="9" customFormat="1" ht="11.25" customHeight="1" x14ac:dyDescent="0.2">
      <c r="A422" s="14">
        <v>6</v>
      </c>
      <c r="B422" s="15">
        <v>65085</v>
      </c>
      <c r="C422" s="37" t="s">
        <v>92</v>
      </c>
      <c r="D422" s="22">
        <v>1</v>
      </c>
      <c r="E422" s="30" t="s">
        <v>436</v>
      </c>
      <c r="F422" s="25" t="s">
        <v>2208</v>
      </c>
      <c r="G422" s="26" t="s">
        <v>181</v>
      </c>
      <c r="H422" s="7"/>
      <c r="I422" s="60"/>
      <c r="J422" s="60"/>
      <c r="K422" s="60"/>
      <c r="M422" s="60"/>
    </row>
    <row r="423" spans="1:13" s="9" customFormat="1" ht="11.25" customHeight="1" x14ac:dyDescent="0.2">
      <c r="A423" s="14">
        <v>7</v>
      </c>
      <c r="B423" s="15">
        <v>65107</v>
      </c>
      <c r="C423" s="37" t="s">
        <v>92</v>
      </c>
      <c r="D423" s="22">
        <v>1</v>
      </c>
      <c r="E423" s="30" t="s">
        <v>498</v>
      </c>
      <c r="F423" s="25" t="s">
        <v>2208</v>
      </c>
      <c r="G423" s="26" t="s">
        <v>105</v>
      </c>
      <c r="H423" s="7"/>
      <c r="I423" s="60"/>
      <c r="J423" s="60"/>
      <c r="K423" s="60"/>
      <c r="M423" s="60"/>
    </row>
    <row r="424" spans="1:13" s="9" customFormat="1" ht="11.25" customHeight="1" x14ac:dyDescent="0.2">
      <c r="A424" s="14">
        <v>7</v>
      </c>
      <c r="B424" s="15">
        <v>65109</v>
      </c>
      <c r="C424" s="37" t="s">
        <v>92</v>
      </c>
      <c r="D424" s="22">
        <v>1</v>
      </c>
      <c r="E424" s="30" t="s">
        <v>186</v>
      </c>
      <c r="F424" s="25" t="s">
        <v>2208</v>
      </c>
      <c r="G424" s="26" t="s">
        <v>181</v>
      </c>
      <c r="H424" s="7"/>
      <c r="I424" s="60"/>
      <c r="J424" s="60"/>
      <c r="K424" s="60"/>
      <c r="M424" s="60"/>
    </row>
    <row r="425" spans="1:13" s="9" customFormat="1" ht="11.25" customHeight="1" x14ac:dyDescent="0.2">
      <c r="A425" s="14">
        <v>9</v>
      </c>
      <c r="B425" s="15">
        <v>65148</v>
      </c>
      <c r="C425" s="37" t="s">
        <v>92</v>
      </c>
      <c r="D425" s="22">
        <v>1</v>
      </c>
      <c r="E425" s="30" t="s">
        <v>223</v>
      </c>
      <c r="F425" s="25" t="s">
        <v>2208</v>
      </c>
      <c r="G425" s="26" t="s">
        <v>88</v>
      </c>
      <c r="H425" s="7"/>
      <c r="I425" s="60"/>
      <c r="J425" s="60"/>
      <c r="K425" s="60"/>
      <c r="M425" s="60"/>
    </row>
    <row r="426" spans="1:13" s="9" customFormat="1" ht="11.25" customHeight="1" x14ac:dyDescent="0.2">
      <c r="A426" s="14">
        <v>9</v>
      </c>
      <c r="B426" s="15">
        <v>65149</v>
      </c>
      <c r="C426" s="37" t="s">
        <v>92</v>
      </c>
      <c r="D426" s="22">
        <v>1</v>
      </c>
      <c r="E426" s="30" t="s">
        <v>115</v>
      </c>
      <c r="F426" s="25" t="s">
        <v>2208</v>
      </c>
      <c r="G426" s="26" t="s">
        <v>88</v>
      </c>
      <c r="H426" s="7"/>
      <c r="I426" s="60"/>
      <c r="J426" s="60"/>
      <c r="K426" s="60"/>
      <c r="M426" s="60"/>
    </row>
    <row r="427" spans="1:13" s="9" customFormat="1" ht="11.25" customHeight="1" x14ac:dyDescent="0.2">
      <c r="A427" s="14">
        <v>9</v>
      </c>
      <c r="B427" s="15">
        <v>65153</v>
      </c>
      <c r="C427" s="37" t="s">
        <v>92</v>
      </c>
      <c r="D427" s="22">
        <v>1</v>
      </c>
      <c r="E427" s="30" t="s">
        <v>333</v>
      </c>
      <c r="F427" s="25" t="s">
        <v>2208</v>
      </c>
      <c r="G427" s="26" t="s">
        <v>88</v>
      </c>
      <c r="H427" s="7"/>
      <c r="I427" s="60"/>
      <c r="J427" s="60"/>
      <c r="K427" s="60"/>
      <c r="M427" s="60"/>
    </row>
    <row r="428" spans="1:13" s="9" customFormat="1" ht="11.25" customHeight="1" x14ac:dyDescent="0.2">
      <c r="A428" s="14">
        <v>9</v>
      </c>
      <c r="B428" s="15">
        <v>65161</v>
      </c>
      <c r="C428" s="37" t="s">
        <v>92</v>
      </c>
      <c r="D428" s="15">
        <v>1</v>
      </c>
      <c r="E428" s="30" t="s">
        <v>550</v>
      </c>
      <c r="F428" s="25" t="s">
        <v>2208</v>
      </c>
      <c r="G428" s="26" t="s">
        <v>88</v>
      </c>
      <c r="H428" s="7"/>
      <c r="I428" s="60"/>
      <c r="J428" s="60"/>
      <c r="K428" s="60"/>
      <c r="M428" s="60"/>
    </row>
    <row r="429" spans="1:13" s="9" customFormat="1" ht="11.25" customHeight="1" x14ac:dyDescent="0.2">
      <c r="A429" s="14">
        <v>10</v>
      </c>
      <c r="B429" s="15">
        <v>65181</v>
      </c>
      <c r="C429" s="37" t="s">
        <v>92</v>
      </c>
      <c r="D429" s="22">
        <v>1</v>
      </c>
      <c r="E429" s="30" t="s">
        <v>454</v>
      </c>
      <c r="F429" s="25" t="s">
        <v>2208</v>
      </c>
      <c r="G429" s="26" t="s">
        <v>153</v>
      </c>
      <c r="H429" s="7"/>
      <c r="I429" s="60"/>
      <c r="J429" s="60"/>
      <c r="K429" s="60"/>
      <c r="M429" s="60"/>
    </row>
    <row r="430" spans="1:13" s="9" customFormat="1" ht="11.25" customHeight="1" x14ac:dyDescent="0.2">
      <c r="A430" s="14">
        <v>10</v>
      </c>
      <c r="B430" s="15">
        <v>65205</v>
      </c>
      <c r="C430" s="37" t="s">
        <v>92</v>
      </c>
      <c r="D430" s="22">
        <v>1</v>
      </c>
      <c r="E430" s="30" t="s">
        <v>593</v>
      </c>
      <c r="F430" s="25" t="s">
        <v>2208</v>
      </c>
      <c r="G430" s="26" t="s">
        <v>153</v>
      </c>
      <c r="H430" s="7"/>
      <c r="I430" s="60"/>
      <c r="J430" s="60"/>
      <c r="K430" s="60"/>
      <c r="M430" s="60"/>
    </row>
    <row r="431" spans="1:13" s="9" customFormat="1" ht="11.25" customHeight="1" x14ac:dyDescent="0.2">
      <c r="A431" s="14">
        <v>10</v>
      </c>
      <c r="B431" s="15">
        <v>65206</v>
      </c>
      <c r="C431" s="37" t="s">
        <v>92</v>
      </c>
      <c r="D431" s="15">
        <v>1</v>
      </c>
      <c r="E431" s="30" t="s">
        <v>207</v>
      </c>
      <c r="F431" s="25" t="s">
        <v>2208</v>
      </c>
      <c r="G431" s="26" t="s">
        <v>153</v>
      </c>
      <c r="H431" s="7"/>
      <c r="I431" s="60"/>
      <c r="J431" s="60"/>
      <c r="K431" s="60"/>
      <c r="M431" s="60"/>
    </row>
    <row r="432" spans="1:13" s="9" customFormat="1" ht="11.25" customHeight="1" x14ac:dyDescent="0.2">
      <c r="A432" s="14">
        <v>10</v>
      </c>
      <c r="B432" s="15">
        <v>65209</v>
      </c>
      <c r="C432" s="37" t="s">
        <v>92</v>
      </c>
      <c r="D432" s="15">
        <v>1</v>
      </c>
      <c r="E432" s="30" t="s">
        <v>1045</v>
      </c>
      <c r="F432" s="25" t="s">
        <v>2208</v>
      </c>
      <c r="G432" s="26" t="s">
        <v>153</v>
      </c>
      <c r="H432" s="7"/>
      <c r="I432" s="60"/>
      <c r="J432" s="60"/>
      <c r="K432" s="60"/>
      <c r="M432" s="60"/>
    </row>
    <row r="433" spans="1:13" s="9" customFormat="1" ht="11.25" customHeight="1" x14ac:dyDescent="0.2">
      <c r="A433" s="14">
        <v>10</v>
      </c>
      <c r="B433" s="15">
        <v>65214</v>
      </c>
      <c r="C433" s="37" t="s">
        <v>92</v>
      </c>
      <c r="D433" s="15">
        <v>1</v>
      </c>
      <c r="E433" s="30" t="s">
        <v>341</v>
      </c>
      <c r="F433" s="25" t="s">
        <v>2208</v>
      </c>
      <c r="G433" s="26" t="s">
        <v>153</v>
      </c>
      <c r="H433" s="7"/>
      <c r="I433" s="60"/>
      <c r="J433" s="60"/>
      <c r="K433" s="60"/>
      <c r="M433" s="60"/>
    </row>
    <row r="434" spans="1:13" s="9" customFormat="1" ht="11.25" customHeight="1" x14ac:dyDescent="0.2">
      <c r="A434" s="14">
        <v>11</v>
      </c>
      <c r="B434" s="15">
        <v>65223</v>
      </c>
      <c r="C434" s="37" t="s">
        <v>92</v>
      </c>
      <c r="D434" s="15">
        <v>1</v>
      </c>
      <c r="E434" s="18" t="s">
        <v>502</v>
      </c>
      <c r="F434" s="25" t="s">
        <v>2208</v>
      </c>
      <c r="G434" s="20" t="s">
        <v>168</v>
      </c>
      <c r="H434" s="7"/>
      <c r="I434" s="60"/>
      <c r="J434" s="60"/>
      <c r="K434" s="60"/>
      <c r="M434" s="60"/>
    </row>
    <row r="435" spans="1:13" s="9" customFormat="1" ht="11.25" customHeight="1" x14ac:dyDescent="0.2">
      <c r="A435" s="14">
        <v>11</v>
      </c>
      <c r="B435" s="15">
        <v>65227</v>
      </c>
      <c r="C435" s="37" t="s">
        <v>92</v>
      </c>
      <c r="D435" s="15">
        <v>1</v>
      </c>
      <c r="E435" s="18" t="s">
        <v>531</v>
      </c>
      <c r="F435" s="25" t="s">
        <v>2208</v>
      </c>
      <c r="G435" s="20" t="s">
        <v>168</v>
      </c>
      <c r="H435" s="7"/>
      <c r="I435" s="60"/>
      <c r="J435" s="60"/>
      <c r="K435" s="60"/>
      <c r="M435" s="60"/>
    </row>
    <row r="436" spans="1:13" s="9" customFormat="1" ht="11.25" customHeight="1" x14ac:dyDescent="0.2">
      <c r="A436" s="14">
        <v>12</v>
      </c>
      <c r="B436" s="15">
        <v>65262</v>
      </c>
      <c r="C436" s="37" t="s">
        <v>92</v>
      </c>
      <c r="D436" s="15">
        <v>1</v>
      </c>
      <c r="E436" s="18" t="s">
        <v>526</v>
      </c>
      <c r="F436" s="25" t="s">
        <v>2208</v>
      </c>
      <c r="G436" s="20" t="s">
        <v>153</v>
      </c>
      <c r="H436" s="7"/>
      <c r="I436" s="60"/>
      <c r="J436" s="60"/>
      <c r="K436" s="60"/>
      <c r="M436" s="60"/>
    </row>
    <row r="437" spans="1:13" s="9" customFormat="1" ht="11.25" customHeight="1" x14ac:dyDescent="0.2">
      <c r="A437" s="14">
        <v>13</v>
      </c>
      <c r="B437" s="15">
        <v>65270</v>
      </c>
      <c r="C437" s="37" t="s">
        <v>92</v>
      </c>
      <c r="D437" s="15">
        <v>1</v>
      </c>
      <c r="E437" s="18" t="s">
        <v>232</v>
      </c>
      <c r="F437" s="25" t="s">
        <v>2208</v>
      </c>
      <c r="G437" s="20" t="s">
        <v>168</v>
      </c>
      <c r="H437" s="7"/>
      <c r="I437" s="60"/>
      <c r="J437" s="60"/>
      <c r="K437" s="60"/>
      <c r="M437" s="60"/>
    </row>
    <row r="438" spans="1:13" s="9" customFormat="1" ht="11.25" customHeight="1" x14ac:dyDescent="0.2">
      <c r="A438" s="14">
        <v>13</v>
      </c>
      <c r="B438" s="15">
        <v>65276</v>
      </c>
      <c r="C438" s="37" t="s">
        <v>92</v>
      </c>
      <c r="D438" s="17">
        <v>1</v>
      </c>
      <c r="E438" s="18" t="s">
        <v>739</v>
      </c>
      <c r="F438" s="25" t="s">
        <v>2208</v>
      </c>
      <c r="G438" s="20" t="s">
        <v>88</v>
      </c>
      <c r="H438" s="7"/>
      <c r="I438" s="60"/>
      <c r="J438" s="60"/>
      <c r="K438" s="60"/>
      <c r="M438" s="60"/>
    </row>
    <row r="439" spans="1:13" s="9" customFormat="1" ht="11.25" customHeight="1" x14ac:dyDescent="0.2">
      <c r="A439" s="14">
        <v>15</v>
      </c>
      <c r="B439" s="15">
        <v>65343</v>
      </c>
      <c r="C439" s="78" t="s">
        <v>92</v>
      </c>
      <c r="D439" s="17">
        <v>1</v>
      </c>
      <c r="E439" s="80" t="s">
        <v>1133</v>
      </c>
      <c r="F439" s="25" t="s">
        <v>2208</v>
      </c>
      <c r="G439" s="20" t="s">
        <v>153</v>
      </c>
      <c r="H439" s="7"/>
      <c r="I439" s="60"/>
      <c r="J439" s="60"/>
      <c r="K439" s="60"/>
      <c r="M439" s="60"/>
    </row>
    <row r="440" spans="1:13" s="9" customFormat="1" ht="11.25" customHeight="1" x14ac:dyDescent="0.2">
      <c r="A440" s="14">
        <v>15</v>
      </c>
      <c r="B440" s="15">
        <v>65345</v>
      </c>
      <c r="C440" s="37" t="s">
        <v>92</v>
      </c>
      <c r="D440" s="17">
        <v>1</v>
      </c>
      <c r="E440" s="80" t="s">
        <v>269</v>
      </c>
      <c r="F440" s="25" t="s">
        <v>2208</v>
      </c>
      <c r="G440" s="20" t="s">
        <v>153</v>
      </c>
      <c r="H440" s="7"/>
      <c r="I440" s="60"/>
      <c r="J440" s="60"/>
      <c r="K440" s="60"/>
      <c r="M440" s="60"/>
    </row>
    <row r="441" spans="1:13" s="9" customFormat="1" ht="11.25" customHeight="1" x14ac:dyDescent="0.2">
      <c r="A441" s="14">
        <v>15</v>
      </c>
      <c r="B441" s="15">
        <v>65338</v>
      </c>
      <c r="C441" s="37" t="s">
        <v>92</v>
      </c>
      <c r="D441" s="17">
        <v>1</v>
      </c>
      <c r="E441" s="80" t="s">
        <v>665</v>
      </c>
      <c r="F441" s="25" t="s">
        <v>2208</v>
      </c>
      <c r="G441" s="20" t="s">
        <v>181</v>
      </c>
      <c r="H441" s="7"/>
      <c r="I441" s="60"/>
      <c r="J441" s="60"/>
      <c r="K441" s="60"/>
      <c r="M441" s="60"/>
    </row>
    <row r="442" spans="1:13" s="9" customFormat="1" ht="11.25" customHeight="1" x14ac:dyDescent="0.2">
      <c r="A442" s="14">
        <v>15</v>
      </c>
      <c r="B442" s="15">
        <v>65335</v>
      </c>
      <c r="C442" s="37" t="s">
        <v>92</v>
      </c>
      <c r="D442" s="17">
        <v>1</v>
      </c>
      <c r="E442" s="80" t="s">
        <v>283</v>
      </c>
      <c r="F442" s="25" t="s">
        <v>2208</v>
      </c>
      <c r="G442" s="20" t="s">
        <v>181</v>
      </c>
      <c r="H442" s="7"/>
      <c r="I442" s="60"/>
      <c r="J442" s="60"/>
      <c r="K442" s="60"/>
      <c r="M442" s="60"/>
    </row>
    <row r="443" spans="1:13" s="9" customFormat="1" ht="11.25" customHeight="1" x14ac:dyDescent="0.2">
      <c r="A443" s="14">
        <v>15</v>
      </c>
      <c r="B443" s="15">
        <v>65336</v>
      </c>
      <c r="C443" s="37" t="s">
        <v>92</v>
      </c>
      <c r="D443" s="17">
        <v>1</v>
      </c>
      <c r="E443" s="80" t="s">
        <v>444</v>
      </c>
      <c r="F443" s="25" t="s">
        <v>2208</v>
      </c>
      <c r="G443" s="20" t="s">
        <v>181</v>
      </c>
      <c r="H443" s="7"/>
      <c r="I443" s="60"/>
      <c r="J443" s="60"/>
      <c r="K443" s="60"/>
      <c r="M443" s="60"/>
    </row>
    <row r="444" spans="1:13" s="9" customFormat="1" ht="11.25" customHeight="1" x14ac:dyDescent="0.2">
      <c r="A444" s="14">
        <v>15</v>
      </c>
      <c r="B444" s="15">
        <v>65337</v>
      </c>
      <c r="C444" s="37" t="s">
        <v>92</v>
      </c>
      <c r="D444" s="17">
        <v>1</v>
      </c>
      <c r="E444" s="80" t="s">
        <v>894</v>
      </c>
      <c r="F444" s="25" t="s">
        <v>2208</v>
      </c>
      <c r="G444" s="20" t="s">
        <v>181</v>
      </c>
      <c r="H444" s="7"/>
      <c r="I444" s="60"/>
      <c r="J444" s="60"/>
      <c r="K444" s="60"/>
      <c r="M444" s="60"/>
    </row>
    <row r="445" spans="1:13" s="9" customFormat="1" ht="11.25" customHeight="1" x14ac:dyDescent="0.2">
      <c r="A445" s="14">
        <v>16</v>
      </c>
      <c r="B445" s="15">
        <v>65358</v>
      </c>
      <c r="C445" s="37" t="s">
        <v>92</v>
      </c>
      <c r="D445" s="17">
        <v>1</v>
      </c>
      <c r="E445" s="80" t="s">
        <v>255</v>
      </c>
      <c r="F445" s="25" t="s">
        <v>2208</v>
      </c>
      <c r="G445" s="20" t="s">
        <v>168</v>
      </c>
      <c r="H445" s="7"/>
      <c r="I445" s="60"/>
      <c r="J445" s="60"/>
      <c r="K445" s="60"/>
      <c r="M445" s="60"/>
    </row>
    <row r="446" spans="1:13" s="9" customFormat="1" ht="11.25" customHeight="1" x14ac:dyDescent="0.2">
      <c r="A446" s="14">
        <v>16</v>
      </c>
      <c r="B446" s="15">
        <v>65366</v>
      </c>
      <c r="C446" s="16" t="s">
        <v>92</v>
      </c>
      <c r="D446" s="17">
        <v>1</v>
      </c>
      <c r="E446" s="80" t="s">
        <v>183</v>
      </c>
      <c r="F446" s="25" t="s">
        <v>2208</v>
      </c>
      <c r="G446" s="20" t="s">
        <v>181</v>
      </c>
      <c r="H446" s="7"/>
      <c r="I446" s="60"/>
      <c r="J446" s="60"/>
      <c r="K446" s="60"/>
      <c r="M446" s="60"/>
    </row>
    <row r="447" spans="1:13" s="9" customFormat="1" ht="11.25" customHeight="1" x14ac:dyDescent="0.2">
      <c r="A447" s="65">
        <v>16</v>
      </c>
      <c r="B447" s="15">
        <v>65388</v>
      </c>
      <c r="C447" s="37" t="s">
        <v>92</v>
      </c>
      <c r="D447" s="17">
        <v>1</v>
      </c>
      <c r="E447" s="18" t="s">
        <v>1165</v>
      </c>
      <c r="F447" s="25" t="s">
        <v>2208</v>
      </c>
      <c r="G447" s="20" t="s">
        <v>181</v>
      </c>
      <c r="H447" s="7"/>
      <c r="I447" s="60"/>
      <c r="J447" s="60"/>
      <c r="K447" s="60"/>
      <c r="M447" s="60"/>
    </row>
    <row r="448" spans="1:13" s="9" customFormat="1" ht="11.25" customHeight="1" x14ac:dyDescent="0.2">
      <c r="A448" s="14">
        <v>17</v>
      </c>
      <c r="B448" s="15">
        <v>65399</v>
      </c>
      <c r="C448" s="37" t="s">
        <v>92</v>
      </c>
      <c r="D448" s="17">
        <v>1</v>
      </c>
      <c r="E448" s="18" t="s">
        <v>191</v>
      </c>
      <c r="F448" s="25" t="s">
        <v>2208</v>
      </c>
      <c r="G448" s="20" t="s">
        <v>153</v>
      </c>
      <c r="H448" s="7"/>
      <c r="I448" s="60"/>
      <c r="J448" s="60"/>
      <c r="K448" s="60"/>
      <c r="M448" s="60"/>
    </row>
    <row r="449" spans="1:13" s="9" customFormat="1" ht="11.25" customHeight="1" x14ac:dyDescent="0.2">
      <c r="A449" s="14">
        <v>17</v>
      </c>
      <c r="B449" s="15">
        <v>65422</v>
      </c>
      <c r="C449" s="37" t="s">
        <v>92</v>
      </c>
      <c r="D449" s="17">
        <v>1</v>
      </c>
      <c r="E449" s="18" t="s">
        <v>500</v>
      </c>
      <c r="F449" s="25" t="s">
        <v>2208</v>
      </c>
      <c r="G449" s="20" t="s">
        <v>153</v>
      </c>
      <c r="H449" s="7"/>
      <c r="I449" s="60"/>
      <c r="J449" s="60"/>
      <c r="K449" s="60"/>
      <c r="M449" s="60"/>
    </row>
    <row r="450" spans="1:13" s="9" customFormat="1" ht="11.25" customHeight="1" x14ac:dyDescent="0.2">
      <c r="A450" s="14">
        <v>17</v>
      </c>
      <c r="B450" s="15">
        <v>65416</v>
      </c>
      <c r="C450" s="37" t="s">
        <v>92</v>
      </c>
      <c r="D450" s="17">
        <v>1</v>
      </c>
      <c r="E450" s="18" t="s">
        <v>655</v>
      </c>
      <c r="F450" s="25" t="s">
        <v>2208</v>
      </c>
      <c r="G450" s="20" t="s">
        <v>151</v>
      </c>
      <c r="H450" s="7"/>
      <c r="I450" s="60"/>
      <c r="J450" s="60"/>
      <c r="K450" s="60"/>
      <c r="M450" s="60"/>
    </row>
    <row r="451" spans="1:13" s="9" customFormat="1" ht="11.25" customHeight="1" x14ac:dyDescent="0.2">
      <c r="A451" s="14">
        <v>18</v>
      </c>
      <c r="B451" s="15">
        <v>65430</v>
      </c>
      <c r="C451" s="37" t="s">
        <v>92</v>
      </c>
      <c r="D451" s="17">
        <v>1</v>
      </c>
      <c r="E451" s="18" t="s">
        <v>1193</v>
      </c>
      <c r="F451" s="25" t="s">
        <v>2208</v>
      </c>
      <c r="G451" s="20" t="s">
        <v>168</v>
      </c>
      <c r="H451" s="7"/>
      <c r="I451" s="60"/>
      <c r="J451" s="60"/>
      <c r="K451" s="60"/>
      <c r="M451" s="60"/>
    </row>
    <row r="452" spans="1:13" s="9" customFormat="1" ht="11.25" customHeight="1" x14ac:dyDescent="0.2">
      <c r="A452" s="14">
        <v>18</v>
      </c>
      <c r="B452" s="15">
        <v>65431</v>
      </c>
      <c r="C452" s="37" t="s">
        <v>92</v>
      </c>
      <c r="D452" s="17">
        <v>1</v>
      </c>
      <c r="E452" s="18" t="s">
        <v>329</v>
      </c>
      <c r="F452" s="25" t="s">
        <v>2208</v>
      </c>
      <c r="G452" s="20" t="s">
        <v>168</v>
      </c>
      <c r="H452" s="7"/>
      <c r="I452" s="60"/>
      <c r="J452" s="60"/>
      <c r="K452" s="60"/>
      <c r="M452" s="60"/>
    </row>
    <row r="453" spans="1:13" s="9" customFormat="1" ht="11.25" customHeight="1" x14ac:dyDescent="0.2">
      <c r="A453" s="14">
        <v>18</v>
      </c>
      <c r="B453" s="15">
        <v>65438</v>
      </c>
      <c r="C453" s="37" t="s">
        <v>92</v>
      </c>
      <c r="D453" s="17">
        <v>1</v>
      </c>
      <c r="E453" s="18" t="s">
        <v>744</v>
      </c>
      <c r="F453" s="25" t="s">
        <v>2208</v>
      </c>
      <c r="G453" s="20" t="s">
        <v>168</v>
      </c>
      <c r="H453" s="7"/>
      <c r="I453" s="60"/>
      <c r="J453" s="60"/>
      <c r="K453" s="60"/>
      <c r="M453" s="60"/>
    </row>
    <row r="454" spans="1:13" s="9" customFormat="1" ht="11.25" customHeight="1" x14ac:dyDescent="0.2">
      <c r="A454" s="14">
        <v>18</v>
      </c>
      <c r="B454" s="15">
        <v>65426</v>
      </c>
      <c r="C454" s="37" t="s">
        <v>92</v>
      </c>
      <c r="D454" s="17">
        <v>1</v>
      </c>
      <c r="E454" s="18" t="s">
        <v>355</v>
      </c>
      <c r="F454" s="25" t="s">
        <v>2208</v>
      </c>
      <c r="G454" s="20" t="s">
        <v>153</v>
      </c>
      <c r="H454" s="7"/>
      <c r="I454" s="60"/>
      <c r="J454" s="60"/>
      <c r="K454" s="60"/>
      <c r="M454" s="60"/>
    </row>
    <row r="455" spans="1:13" s="9" customFormat="1" ht="11.25" customHeight="1" x14ac:dyDescent="0.2">
      <c r="A455" s="14">
        <v>18</v>
      </c>
      <c r="B455" s="15">
        <v>65459</v>
      </c>
      <c r="C455" s="37" t="s">
        <v>92</v>
      </c>
      <c r="D455" s="17">
        <v>1</v>
      </c>
      <c r="E455" s="18" t="s">
        <v>434</v>
      </c>
      <c r="F455" s="25" t="s">
        <v>2208</v>
      </c>
      <c r="G455" s="20" t="s">
        <v>153</v>
      </c>
      <c r="H455" s="7"/>
      <c r="I455" s="60"/>
      <c r="J455" s="60"/>
      <c r="K455" s="60"/>
      <c r="M455" s="60"/>
    </row>
    <row r="456" spans="1:13" s="9" customFormat="1" ht="11.25" customHeight="1" x14ac:dyDescent="0.2">
      <c r="A456" s="14">
        <v>19</v>
      </c>
      <c r="B456" s="15">
        <v>65462</v>
      </c>
      <c r="C456" s="37" t="s">
        <v>92</v>
      </c>
      <c r="D456" s="17">
        <v>1</v>
      </c>
      <c r="E456" s="18" t="s">
        <v>97</v>
      </c>
      <c r="F456" s="25" t="s">
        <v>2208</v>
      </c>
      <c r="G456" s="20" t="s">
        <v>157</v>
      </c>
      <c r="H456" s="7"/>
      <c r="I456" s="60"/>
      <c r="J456" s="60"/>
      <c r="K456" s="60"/>
      <c r="M456" s="60"/>
    </row>
    <row r="457" spans="1:13" s="9" customFormat="1" ht="11.25" customHeight="1" x14ac:dyDescent="0.2">
      <c r="A457" s="14">
        <v>19</v>
      </c>
      <c r="B457" s="15">
        <v>65471</v>
      </c>
      <c r="C457" s="37" t="s">
        <v>92</v>
      </c>
      <c r="D457" s="17">
        <v>1</v>
      </c>
      <c r="E457" s="18" t="s">
        <v>540</v>
      </c>
      <c r="F457" s="25" t="s">
        <v>2208</v>
      </c>
      <c r="G457" s="20" t="s">
        <v>181</v>
      </c>
      <c r="H457" s="7"/>
      <c r="I457" s="60"/>
      <c r="J457" s="60"/>
      <c r="K457" s="60"/>
      <c r="M457" s="60"/>
    </row>
    <row r="458" spans="1:13" s="9" customFormat="1" ht="11.25" customHeight="1" x14ac:dyDescent="0.2">
      <c r="A458" s="14">
        <v>19</v>
      </c>
      <c r="B458" s="15">
        <v>65481</v>
      </c>
      <c r="C458" s="37" t="s">
        <v>92</v>
      </c>
      <c r="D458" s="17">
        <v>1</v>
      </c>
      <c r="E458" s="18" t="s">
        <v>437</v>
      </c>
      <c r="F458" s="25" t="s">
        <v>2208</v>
      </c>
      <c r="G458" s="20" t="s">
        <v>181</v>
      </c>
      <c r="H458" s="7"/>
      <c r="I458" s="60"/>
      <c r="J458" s="60"/>
      <c r="K458" s="60"/>
      <c r="M458" s="60"/>
    </row>
    <row r="459" spans="1:13" s="9" customFormat="1" ht="11.25" customHeight="1" x14ac:dyDescent="0.2">
      <c r="A459" s="14">
        <v>20</v>
      </c>
      <c r="B459" s="15">
        <v>65517</v>
      </c>
      <c r="C459" s="37" t="s">
        <v>92</v>
      </c>
      <c r="D459" s="17">
        <v>1</v>
      </c>
      <c r="E459" s="18" t="s">
        <v>676</v>
      </c>
      <c r="F459" s="25" t="s">
        <v>2208</v>
      </c>
      <c r="G459" s="20" t="s">
        <v>153</v>
      </c>
      <c r="H459" s="7"/>
      <c r="I459" s="60"/>
      <c r="J459" s="60"/>
      <c r="K459" s="60"/>
      <c r="M459" s="60"/>
    </row>
    <row r="460" spans="1:13" s="9" customFormat="1" ht="11.25" customHeight="1" x14ac:dyDescent="0.2">
      <c r="A460" s="14">
        <v>21</v>
      </c>
      <c r="B460" s="15">
        <v>65528</v>
      </c>
      <c r="C460" s="37" t="s">
        <v>92</v>
      </c>
      <c r="D460" s="17">
        <v>1</v>
      </c>
      <c r="E460" s="18" t="s">
        <v>180</v>
      </c>
      <c r="F460" s="25" t="s">
        <v>2208</v>
      </c>
      <c r="G460" s="20" t="s">
        <v>181</v>
      </c>
      <c r="H460" s="7"/>
      <c r="I460" s="60"/>
      <c r="J460" s="60"/>
      <c r="K460" s="60"/>
      <c r="M460" s="60"/>
    </row>
    <row r="461" spans="1:13" s="9" customFormat="1" ht="11.25" customHeight="1" x14ac:dyDescent="0.2">
      <c r="A461" s="14">
        <v>21</v>
      </c>
      <c r="B461" s="15">
        <v>65530</v>
      </c>
      <c r="C461" s="37" t="s">
        <v>92</v>
      </c>
      <c r="D461" s="17">
        <v>1</v>
      </c>
      <c r="E461" s="18" t="s">
        <v>561</v>
      </c>
      <c r="F461" s="25" t="s">
        <v>2208</v>
      </c>
      <c r="G461" s="20" t="s">
        <v>181</v>
      </c>
      <c r="H461" s="7"/>
      <c r="I461" s="60"/>
      <c r="J461" s="60"/>
      <c r="K461" s="60"/>
      <c r="M461" s="60"/>
    </row>
    <row r="462" spans="1:13" s="9" customFormat="1" ht="11.25" customHeight="1" x14ac:dyDescent="0.2">
      <c r="A462" s="14">
        <v>22</v>
      </c>
      <c r="B462" s="15">
        <v>65558</v>
      </c>
      <c r="C462" s="37" t="s">
        <v>92</v>
      </c>
      <c r="D462" s="17">
        <v>1</v>
      </c>
      <c r="E462" s="18" t="s">
        <v>724</v>
      </c>
      <c r="F462" s="25" t="s">
        <v>2208</v>
      </c>
      <c r="G462" s="20" t="s">
        <v>153</v>
      </c>
      <c r="H462" s="7"/>
      <c r="I462" s="60"/>
      <c r="J462" s="60"/>
      <c r="K462" s="60"/>
      <c r="M462" s="60"/>
    </row>
    <row r="463" spans="1:13" s="9" customFormat="1" ht="11.25" customHeight="1" x14ac:dyDescent="0.2">
      <c r="A463" s="14">
        <v>22</v>
      </c>
      <c r="B463" s="15">
        <v>65563</v>
      </c>
      <c r="C463" s="37" t="s">
        <v>92</v>
      </c>
      <c r="D463" s="17">
        <v>1</v>
      </c>
      <c r="E463" s="18" t="s">
        <v>792</v>
      </c>
      <c r="F463" s="25" t="s">
        <v>2208</v>
      </c>
      <c r="G463" s="20" t="s">
        <v>181</v>
      </c>
      <c r="H463" s="7"/>
      <c r="I463" s="60"/>
      <c r="J463" s="60"/>
      <c r="K463" s="60"/>
      <c r="M463" s="60"/>
    </row>
    <row r="464" spans="1:13" s="9" customFormat="1" ht="11.25" customHeight="1" x14ac:dyDescent="0.2">
      <c r="A464" s="14">
        <v>23</v>
      </c>
      <c r="B464" s="15">
        <v>65591</v>
      </c>
      <c r="C464" s="37" t="s">
        <v>92</v>
      </c>
      <c r="D464" s="17">
        <v>1</v>
      </c>
      <c r="E464" s="18" t="s">
        <v>552</v>
      </c>
      <c r="F464" s="25" t="s">
        <v>2208</v>
      </c>
      <c r="G464" s="20" t="s">
        <v>153</v>
      </c>
      <c r="H464" s="7"/>
      <c r="I464" s="60"/>
      <c r="J464" s="60"/>
      <c r="K464" s="60"/>
      <c r="M464" s="60"/>
    </row>
    <row r="465" spans="1:13" s="9" customFormat="1" ht="11.25" customHeight="1" x14ac:dyDescent="0.2">
      <c r="A465" s="14">
        <v>23</v>
      </c>
      <c r="B465" s="15">
        <v>65619</v>
      </c>
      <c r="C465" s="16" t="s">
        <v>92</v>
      </c>
      <c r="D465" s="17">
        <v>1</v>
      </c>
      <c r="E465" s="18" t="s">
        <v>1145</v>
      </c>
      <c r="F465" s="25" t="s">
        <v>2208</v>
      </c>
      <c r="G465" s="20" t="s">
        <v>88</v>
      </c>
      <c r="H465" s="7"/>
      <c r="I465" s="60"/>
      <c r="J465" s="60"/>
      <c r="K465" s="60"/>
      <c r="M465" s="60"/>
    </row>
    <row r="466" spans="1:13" s="9" customFormat="1" ht="11.25" customHeight="1" x14ac:dyDescent="0.2">
      <c r="A466" s="14">
        <v>25</v>
      </c>
      <c r="B466" s="15">
        <v>65666</v>
      </c>
      <c r="C466" s="16" t="s">
        <v>92</v>
      </c>
      <c r="D466" s="17">
        <v>1</v>
      </c>
      <c r="E466" s="18" t="s">
        <v>401</v>
      </c>
      <c r="F466" s="25" t="s">
        <v>2208</v>
      </c>
      <c r="G466" s="20" t="s">
        <v>153</v>
      </c>
      <c r="H466" s="7"/>
      <c r="I466" s="60"/>
      <c r="J466" s="60"/>
      <c r="K466" s="60"/>
      <c r="M466" s="60"/>
    </row>
    <row r="467" spans="1:13" s="9" customFormat="1" ht="11.25" customHeight="1" x14ac:dyDescent="0.2">
      <c r="A467" s="14">
        <v>25</v>
      </c>
      <c r="B467" s="15">
        <v>65667</v>
      </c>
      <c r="C467" s="16" t="s">
        <v>92</v>
      </c>
      <c r="D467" s="17">
        <v>1</v>
      </c>
      <c r="E467" s="18" t="s">
        <v>510</v>
      </c>
      <c r="F467" s="25" t="s">
        <v>2208</v>
      </c>
      <c r="G467" s="20" t="s">
        <v>153</v>
      </c>
      <c r="H467" s="7"/>
      <c r="I467" s="60"/>
      <c r="J467" s="60"/>
      <c r="K467" s="60"/>
      <c r="M467" s="60"/>
    </row>
    <row r="468" spans="1:13" s="9" customFormat="1" ht="11.25" customHeight="1" x14ac:dyDescent="0.2">
      <c r="A468" s="14">
        <v>25</v>
      </c>
      <c r="B468" s="15">
        <v>65675</v>
      </c>
      <c r="C468" s="16" t="s">
        <v>92</v>
      </c>
      <c r="D468" s="17">
        <v>1</v>
      </c>
      <c r="E468" s="18" t="s">
        <v>159</v>
      </c>
      <c r="F468" s="25" t="s">
        <v>2208</v>
      </c>
      <c r="G468" s="20" t="s">
        <v>153</v>
      </c>
      <c r="H468" s="7"/>
      <c r="I468" s="60"/>
      <c r="J468" s="60"/>
      <c r="K468" s="60"/>
      <c r="M468" s="60"/>
    </row>
    <row r="469" spans="1:13" s="9" customFormat="1" ht="11.25" customHeight="1" x14ac:dyDescent="0.2">
      <c r="A469" s="14">
        <v>25</v>
      </c>
      <c r="B469" s="15">
        <v>65650</v>
      </c>
      <c r="C469" s="16" t="s">
        <v>92</v>
      </c>
      <c r="D469" s="17">
        <v>1</v>
      </c>
      <c r="E469" s="18" t="s">
        <v>1294</v>
      </c>
      <c r="F469" s="25" t="s">
        <v>2208</v>
      </c>
      <c r="G469" s="20" t="s">
        <v>209</v>
      </c>
      <c r="H469" s="7"/>
      <c r="I469" s="60"/>
      <c r="J469" s="60"/>
      <c r="K469" s="60"/>
      <c r="M469" s="60"/>
    </row>
    <row r="470" spans="1:13" s="9" customFormat="1" ht="11.25" customHeight="1" x14ac:dyDescent="0.2">
      <c r="A470" s="14">
        <v>25</v>
      </c>
      <c r="B470" s="15">
        <v>65649</v>
      </c>
      <c r="C470" s="16" t="s">
        <v>92</v>
      </c>
      <c r="D470" s="17">
        <v>1</v>
      </c>
      <c r="E470" s="18" t="s">
        <v>784</v>
      </c>
      <c r="F470" s="25" t="s">
        <v>2208</v>
      </c>
      <c r="G470" s="20" t="s">
        <v>181</v>
      </c>
      <c r="H470" s="7"/>
      <c r="I470" s="60"/>
      <c r="J470" s="60"/>
      <c r="K470" s="60"/>
      <c r="M470" s="60"/>
    </row>
    <row r="471" spans="1:13" s="9" customFormat="1" ht="11.25" customHeight="1" x14ac:dyDescent="0.2">
      <c r="A471" s="14">
        <v>25</v>
      </c>
      <c r="B471" s="15">
        <v>65679</v>
      </c>
      <c r="C471" s="16" t="s">
        <v>92</v>
      </c>
      <c r="D471" s="17">
        <v>1</v>
      </c>
      <c r="E471" s="18" t="s">
        <v>394</v>
      </c>
      <c r="F471" s="25" t="s">
        <v>2208</v>
      </c>
      <c r="G471" s="20" t="s">
        <v>181</v>
      </c>
      <c r="H471" s="7"/>
      <c r="I471" s="60"/>
      <c r="J471" s="60"/>
      <c r="K471" s="60"/>
      <c r="M471" s="60"/>
    </row>
    <row r="472" spans="1:13" s="9" customFormat="1" ht="11.25" customHeight="1" x14ac:dyDescent="0.2">
      <c r="A472" s="14">
        <v>25</v>
      </c>
      <c r="B472" s="15">
        <v>65684</v>
      </c>
      <c r="C472" s="16" t="s">
        <v>92</v>
      </c>
      <c r="D472" s="17">
        <v>1</v>
      </c>
      <c r="E472" s="18" t="s">
        <v>172</v>
      </c>
      <c r="F472" s="25" t="s">
        <v>2208</v>
      </c>
      <c r="G472" s="20" t="s">
        <v>88</v>
      </c>
      <c r="H472" s="7"/>
      <c r="I472" s="60"/>
      <c r="J472" s="60"/>
      <c r="K472" s="60"/>
      <c r="M472" s="60"/>
    </row>
    <row r="473" spans="1:13" s="9" customFormat="1" ht="11.25" customHeight="1" x14ac:dyDescent="0.2">
      <c r="A473" s="14">
        <v>26</v>
      </c>
      <c r="B473" s="15">
        <v>65688</v>
      </c>
      <c r="C473" s="16" t="s">
        <v>92</v>
      </c>
      <c r="D473" s="17">
        <v>1</v>
      </c>
      <c r="E473" s="18" t="s">
        <v>432</v>
      </c>
      <c r="F473" s="25" t="s">
        <v>2208</v>
      </c>
      <c r="G473" s="20" t="s">
        <v>153</v>
      </c>
      <c r="H473" s="7"/>
      <c r="I473" s="60"/>
      <c r="J473" s="60"/>
      <c r="K473" s="60"/>
      <c r="M473" s="60"/>
    </row>
    <row r="474" spans="1:13" s="9" customFormat="1" ht="11.25" customHeight="1" x14ac:dyDescent="0.2">
      <c r="A474" s="14">
        <v>27</v>
      </c>
      <c r="B474" s="15">
        <v>65728</v>
      </c>
      <c r="C474" s="16" t="s">
        <v>92</v>
      </c>
      <c r="D474" s="17">
        <v>1</v>
      </c>
      <c r="E474" s="18" t="s">
        <v>349</v>
      </c>
      <c r="F474" s="25" t="s">
        <v>2208</v>
      </c>
      <c r="G474" s="20" t="s">
        <v>153</v>
      </c>
      <c r="H474" s="7"/>
      <c r="I474" s="60"/>
      <c r="J474" s="60"/>
      <c r="K474" s="60"/>
      <c r="M474" s="60"/>
    </row>
    <row r="475" spans="1:13" s="9" customFormat="1" ht="11.25" customHeight="1" x14ac:dyDescent="0.2">
      <c r="A475" s="14">
        <v>27</v>
      </c>
      <c r="B475" s="15">
        <v>65712</v>
      </c>
      <c r="C475" s="16" t="s">
        <v>92</v>
      </c>
      <c r="D475" s="17">
        <v>1</v>
      </c>
      <c r="E475" s="18" t="s">
        <v>423</v>
      </c>
      <c r="F475" s="25" t="s">
        <v>2208</v>
      </c>
      <c r="G475" s="20" t="s">
        <v>88</v>
      </c>
      <c r="H475" s="7"/>
      <c r="I475" s="60"/>
      <c r="J475" s="60"/>
      <c r="K475" s="60"/>
      <c r="M475" s="60"/>
    </row>
    <row r="476" spans="1:13" s="9" customFormat="1" ht="11.25" customHeight="1" x14ac:dyDescent="0.2">
      <c r="A476" s="14">
        <v>28</v>
      </c>
      <c r="B476" s="15">
        <v>65759</v>
      </c>
      <c r="C476" s="16" t="s">
        <v>92</v>
      </c>
      <c r="D476" s="17">
        <v>1</v>
      </c>
      <c r="E476" s="18" t="s">
        <v>471</v>
      </c>
      <c r="F476" s="25" t="s">
        <v>2208</v>
      </c>
      <c r="G476" s="20" t="s">
        <v>153</v>
      </c>
      <c r="H476" s="7"/>
      <c r="I476" s="60"/>
      <c r="J476" s="60"/>
      <c r="K476" s="60"/>
      <c r="M476" s="60"/>
    </row>
    <row r="477" spans="1:13" s="9" customFormat="1" ht="11.25" customHeight="1" x14ac:dyDescent="0.2">
      <c r="A477" s="14">
        <v>31</v>
      </c>
      <c r="B477" s="15">
        <v>65835</v>
      </c>
      <c r="C477" s="16" t="s">
        <v>92</v>
      </c>
      <c r="D477" s="17">
        <v>1</v>
      </c>
      <c r="E477" s="18" t="s">
        <v>806</v>
      </c>
      <c r="F477" s="25" t="s">
        <v>2208</v>
      </c>
      <c r="G477" s="20" t="s">
        <v>153</v>
      </c>
      <c r="H477" s="7"/>
      <c r="I477" s="60"/>
      <c r="J477" s="60"/>
      <c r="K477" s="60"/>
      <c r="M477" s="60"/>
    </row>
    <row r="478" spans="1:13" s="9" customFormat="1" ht="11.25" customHeight="1" x14ac:dyDescent="0.2">
      <c r="A478" s="14">
        <v>31</v>
      </c>
      <c r="B478" s="15">
        <v>65844</v>
      </c>
      <c r="C478" s="16" t="s">
        <v>92</v>
      </c>
      <c r="D478" s="17">
        <v>1</v>
      </c>
      <c r="E478" s="18" t="s">
        <v>539</v>
      </c>
      <c r="F478" s="25" t="s">
        <v>2208</v>
      </c>
      <c r="G478" s="20" t="s">
        <v>153</v>
      </c>
      <c r="H478" s="7"/>
      <c r="I478" s="60"/>
      <c r="J478" s="60"/>
      <c r="K478" s="60"/>
      <c r="M478" s="60"/>
    </row>
    <row r="479" spans="1:13" s="9" customFormat="1" ht="11.25" customHeight="1" x14ac:dyDescent="0.2">
      <c r="A479" s="14">
        <v>31</v>
      </c>
      <c r="B479" s="15">
        <v>65857</v>
      </c>
      <c r="C479" s="16" t="s">
        <v>92</v>
      </c>
      <c r="D479" s="17">
        <v>1</v>
      </c>
      <c r="E479" s="18" t="s">
        <v>1193</v>
      </c>
      <c r="F479" s="25" t="s">
        <v>2208</v>
      </c>
      <c r="G479" s="20" t="s">
        <v>153</v>
      </c>
      <c r="H479" s="7"/>
      <c r="I479" s="60"/>
      <c r="J479" s="60"/>
      <c r="K479" s="60"/>
      <c r="M479" s="60"/>
    </row>
    <row r="480" spans="1:13" s="9" customFormat="1" ht="11.25" customHeight="1" x14ac:dyDescent="0.2">
      <c r="A480" s="14">
        <v>1</v>
      </c>
      <c r="B480" s="15">
        <v>64941</v>
      </c>
      <c r="C480" s="16" t="s">
        <v>386</v>
      </c>
      <c r="D480" s="17">
        <v>1</v>
      </c>
      <c r="E480" s="18" t="s">
        <v>916</v>
      </c>
      <c r="F480" s="25" t="s">
        <v>2208</v>
      </c>
      <c r="G480" s="20" t="s">
        <v>153</v>
      </c>
      <c r="H480" s="7"/>
      <c r="I480" s="60"/>
      <c r="J480" s="60"/>
      <c r="K480" s="60"/>
      <c r="M480" s="60"/>
    </row>
    <row r="481" spans="1:13" s="9" customFormat="1" ht="11.25" customHeight="1" x14ac:dyDescent="0.2">
      <c r="A481" s="14">
        <v>3</v>
      </c>
      <c r="B481" s="15">
        <v>65002</v>
      </c>
      <c r="C481" s="37" t="s">
        <v>386</v>
      </c>
      <c r="D481" s="15">
        <v>1</v>
      </c>
      <c r="E481" s="80" t="s">
        <v>953</v>
      </c>
      <c r="F481" s="25" t="s">
        <v>2208</v>
      </c>
      <c r="G481" s="20" t="s">
        <v>105</v>
      </c>
      <c r="H481" s="7"/>
      <c r="I481" s="60"/>
      <c r="J481" s="60"/>
      <c r="K481" s="60"/>
      <c r="M481" s="60"/>
    </row>
    <row r="482" spans="1:13" s="9" customFormat="1" ht="11.25" customHeight="1" x14ac:dyDescent="0.2">
      <c r="A482" s="14">
        <v>3</v>
      </c>
      <c r="B482" s="15">
        <v>65005</v>
      </c>
      <c r="C482" s="37" t="s">
        <v>386</v>
      </c>
      <c r="D482" s="15">
        <v>1</v>
      </c>
      <c r="E482" s="80" t="s">
        <v>237</v>
      </c>
      <c r="F482" s="25" t="s">
        <v>2208</v>
      </c>
      <c r="G482" s="20" t="s">
        <v>88</v>
      </c>
      <c r="H482" s="7"/>
      <c r="I482" s="60"/>
      <c r="J482" s="60"/>
      <c r="K482" s="60"/>
      <c r="M482" s="60"/>
    </row>
    <row r="483" spans="1:13" s="9" customFormat="1" ht="11.25" customHeight="1" x14ac:dyDescent="0.2">
      <c r="A483" s="14">
        <v>5</v>
      </c>
      <c r="B483" s="15">
        <v>65045</v>
      </c>
      <c r="C483" s="37" t="s">
        <v>386</v>
      </c>
      <c r="D483" s="15">
        <v>1</v>
      </c>
      <c r="E483" s="80" t="s">
        <v>84</v>
      </c>
      <c r="F483" s="25" t="s">
        <v>2208</v>
      </c>
      <c r="G483" s="20" t="s">
        <v>153</v>
      </c>
      <c r="H483" s="7"/>
      <c r="I483" s="60"/>
      <c r="J483" s="60"/>
      <c r="K483" s="60"/>
      <c r="M483" s="60"/>
    </row>
    <row r="484" spans="1:13" s="9" customFormat="1" ht="11.25" customHeight="1" x14ac:dyDescent="0.2">
      <c r="A484" s="14">
        <v>5</v>
      </c>
      <c r="B484" s="15">
        <v>65061</v>
      </c>
      <c r="C484" s="37" t="s">
        <v>386</v>
      </c>
      <c r="D484" s="15">
        <v>1</v>
      </c>
      <c r="E484" s="80" t="s">
        <v>387</v>
      </c>
      <c r="F484" s="25" t="s">
        <v>2208</v>
      </c>
      <c r="G484" s="20" t="s">
        <v>388</v>
      </c>
      <c r="H484" s="7"/>
      <c r="I484" s="60"/>
      <c r="J484" s="60"/>
      <c r="K484" s="60"/>
      <c r="M484" s="60"/>
    </row>
    <row r="485" spans="1:13" s="9" customFormat="1" ht="11.25" customHeight="1" x14ac:dyDescent="0.2">
      <c r="A485" s="14">
        <v>8</v>
      </c>
      <c r="B485" s="15">
        <v>65116</v>
      </c>
      <c r="C485" s="37" t="s">
        <v>386</v>
      </c>
      <c r="D485" s="15">
        <v>1</v>
      </c>
      <c r="E485" s="18" t="s">
        <v>227</v>
      </c>
      <c r="F485" s="25" t="s">
        <v>2208</v>
      </c>
      <c r="G485" s="20" t="s">
        <v>168</v>
      </c>
      <c r="H485" s="7"/>
      <c r="I485" s="60"/>
      <c r="J485" s="60"/>
      <c r="K485" s="60"/>
      <c r="M485" s="60"/>
    </row>
    <row r="486" spans="1:13" s="9" customFormat="1" ht="11.25" customHeight="1" x14ac:dyDescent="0.2">
      <c r="A486" s="14">
        <v>8</v>
      </c>
      <c r="B486" s="15">
        <v>65134</v>
      </c>
      <c r="C486" s="37" t="s">
        <v>386</v>
      </c>
      <c r="D486" s="15">
        <v>1</v>
      </c>
      <c r="E486" s="18" t="s">
        <v>598</v>
      </c>
      <c r="F486" s="25" t="s">
        <v>2208</v>
      </c>
      <c r="G486" s="20" t="s">
        <v>88</v>
      </c>
      <c r="H486" s="7"/>
      <c r="I486" s="60"/>
      <c r="J486" s="60"/>
      <c r="K486" s="60"/>
      <c r="M486" s="60"/>
    </row>
    <row r="487" spans="1:13" s="9" customFormat="1" ht="11.25" customHeight="1" x14ac:dyDescent="0.2">
      <c r="A487" s="14">
        <v>10</v>
      </c>
      <c r="B487" s="15">
        <v>65180</v>
      </c>
      <c r="C487" s="37" t="s">
        <v>386</v>
      </c>
      <c r="D487" s="15">
        <v>1</v>
      </c>
      <c r="E487" s="18" t="s">
        <v>327</v>
      </c>
      <c r="F487" s="25" t="s">
        <v>2208</v>
      </c>
      <c r="G487" s="20" t="s">
        <v>153</v>
      </c>
      <c r="H487" s="7"/>
      <c r="I487" s="60"/>
      <c r="J487" s="60"/>
      <c r="K487" s="60"/>
      <c r="M487" s="60"/>
    </row>
    <row r="488" spans="1:13" s="9" customFormat="1" ht="11.25" customHeight="1" x14ac:dyDescent="0.2">
      <c r="A488" s="14">
        <v>12</v>
      </c>
      <c r="B488" s="15">
        <v>65263</v>
      </c>
      <c r="C488" s="37" t="s">
        <v>386</v>
      </c>
      <c r="D488" s="15">
        <v>1</v>
      </c>
      <c r="E488" s="18" t="s">
        <v>529</v>
      </c>
      <c r="F488" s="25" t="s">
        <v>2208</v>
      </c>
      <c r="G488" s="20" t="s">
        <v>153</v>
      </c>
      <c r="H488" s="7"/>
      <c r="I488" s="60"/>
      <c r="J488" s="60"/>
      <c r="K488" s="60"/>
      <c r="M488" s="60"/>
    </row>
    <row r="489" spans="1:13" s="9" customFormat="1" ht="11.25" customHeight="1" x14ac:dyDescent="0.2">
      <c r="A489" s="14">
        <v>14</v>
      </c>
      <c r="B489" s="15">
        <v>65324</v>
      </c>
      <c r="C489" s="37" t="s">
        <v>386</v>
      </c>
      <c r="D489" s="17">
        <v>1</v>
      </c>
      <c r="E489" s="80" t="s">
        <v>607</v>
      </c>
      <c r="F489" s="25" t="s">
        <v>2208</v>
      </c>
      <c r="G489" s="20" t="s">
        <v>153</v>
      </c>
      <c r="H489" s="7"/>
      <c r="I489" s="60"/>
      <c r="J489" s="60"/>
      <c r="K489" s="60"/>
      <c r="M489" s="60"/>
    </row>
    <row r="490" spans="1:13" s="9" customFormat="1" ht="11.25" customHeight="1" x14ac:dyDescent="0.2">
      <c r="A490" s="14">
        <v>17</v>
      </c>
      <c r="B490" s="15">
        <v>65404</v>
      </c>
      <c r="C490" s="37" t="s">
        <v>386</v>
      </c>
      <c r="D490" s="17">
        <v>1</v>
      </c>
      <c r="E490" s="18" t="s">
        <v>87</v>
      </c>
      <c r="F490" s="25" t="s">
        <v>2208</v>
      </c>
      <c r="G490" s="20" t="s">
        <v>153</v>
      </c>
      <c r="H490" s="7"/>
      <c r="I490" s="60"/>
      <c r="J490" s="60"/>
      <c r="K490" s="60"/>
      <c r="M490" s="60"/>
    </row>
    <row r="491" spans="1:13" s="9" customFormat="1" ht="11.25" customHeight="1" x14ac:dyDescent="0.2">
      <c r="A491" s="14">
        <v>23</v>
      </c>
      <c r="B491" s="15">
        <v>65575</v>
      </c>
      <c r="C491" s="37" t="s">
        <v>386</v>
      </c>
      <c r="D491" s="17">
        <v>1</v>
      </c>
      <c r="E491" s="18" t="s">
        <v>1264</v>
      </c>
      <c r="F491" s="25" t="s">
        <v>2208</v>
      </c>
      <c r="G491" s="20" t="s">
        <v>88</v>
      </c>
      <c r="H491" s="7"/>
      <c r="I491" s="60"/>
      <c r="J491" s="60"/>
      <c r="K491" s="60"/>
      <c r="M491" s="60"/>
    </row>
    <row r="492" spans="1:13" s="9" customFormat="1" ht="11.25" customHeight="1" x14ac:dyDescent="0.2">
      <c r="A492" s="14">
        <v>23</v>
      </c>
      <c r="B492" s="15">
        <v>65576</v>
      </c>
      <c r="C492" s="37" t="s">
        <v>386</v>
      </c>
      <c r="D492" s="17">
        <v>1</v>
      </c>
      <c r="E492" s="18" t="s">
        <v>259</v>
      </c>
      <c r="F492" s="25" t="s">
        <v>2208</v>
      </c>
      <c r="G492" s="20" t="s">
        <v>88</v>
      </c>
      <c r="H492" s="7"/>
      <c r="I492" s="60"/>
      <c r="J492" s="60"/>
      <c r="K492" s="60"/>
      <c r="M492" s="60"/>
    </row>
    <row r="493" spans="1:13" s="9" customFormat="1" ht="11.25" customHeight="1" x14ac:dyDescent="0.2">
      <c r="A493" s="14">
        <v>23</v>
      </c>
      <c r="B493" s="15">
        <v>65583</v>
      </c>
      <c r="C493" s="37" t="s">
        <v>386</v>
      </c>
      <c r="D493" s="17">
        <v>1</v>
      </c>
      <c r="E493" s="18" t="s">
        <v>1267</v>
      </c>
      <c r="F493" s="25" t="s">
        <v>2208</v>
      </c>
      <c r="G493" s="20" t="s">
        <v>88</v>
      </c>
      <c r="H493" s="7"/>
      <c r="I493" s="60"/>
      <c r="J493" s="60"/>
      <c r="K493" s="60"/>
      <c r="M493" s="60"/>
    </row>
    <row r="494" spans="1:13" s="9" customFormat="1" ht="11.25" customHeight="1" x14ac:dyDescent="0.2">
      <c r="A494" s="14">
        <v>24</v>
      </c>
      <c r="B494" s="15">
        <v>65629</v>
      </c>
      <c r="C494" s="16" t="s">
        <v>386</v>
      </c>
      <c r="D494" s="17">
        <v>1</v>
      </c>
      <c r="E494" s="18" t="s">
        <v>1285</v>
      </c>
      <c r="F494" s="25" t="s">
        <v>2208</v>
      </c>
      <c r="G494" s="20" t="s">
        <v>168</v>
      </c>
      <c r="H494" s="7"/>
      <c r="I494" s="60"/>
      <c r="J494" s="60"/>
      <c r="K494" s="60"/>
      <c r="M494" s="60"/>
    </row>
    <row r="495" spans="1:13" s="9" customFormat="1" ht="11.25" customHeight="1" x14ac:dyDescent="0.2">
      <c r="A495" s="14">
        <v>24</v>
      </c>
      <c r="B495" s="15">
        <v>65624</v>
      </c>
      <c r="C495" s="16" t="s">
        <v>386</v>
      </c>
      <c r="D495" s="17">
        <v>1</v>
      </c>
      <c r="E495" s="18" t="s">
        <v>483</v>
      </c>
      <c r="F495" s="25" t="s">
        <v>2208</v>
      </c>
      <c r="G495" s="20" t="s">
        <v>88</v>
      </c>
      <c r="H495" s="7"/>
      <c r="I495" s="60"/>
      <c r="J495" s="60"/>
      <c r="K495" s="60"/>
      <c r="M495" s="60"/>
    </row>
    <row r="496" spans="1:13" s="9" customFormat="1" ht="11.25" customHeight="1" x14ac:dyDescent="0.2">
      <c r="A496" s="14">
        <v>31</v>
      </c>
      <c r="B496" s="15">
        <v>65834</v>
      </c>
      <c r="C496" s="16" t="s">
        <v>386</v>
      </c>
      <c r="D496" s="17">
        <v>1</v>
      </c>
      <c r="E496" s="18" t="s">
        <v>916</v>
      </c>
      <c r="F496" s="25" t="s">
        <v>2208</v>
      </c>
      <c r="G496" s="20" t="s">
        <v>153</v>
      </c>
      <c r="H496" s="7"/>
      <c r="I496" s="60"/>
      <c r="J496" s="60"/>
      <c r="K496" s="60"/>
      <c r="M496" s="60"/>
    </row>
    <row r="497" spans="1:13" s="9" customFormat="1" ht="11.25" customHeight="1" x14ac:dyDescent="0.2">
      <c r="A497" s="14">
        <v>5</v>
      </c>
      <c r="B497" s="15">
        <v>65056</v>
      </c>
      <c r="C497" s="37" t="s">
        <v>267</v>
      </c>
      <c r="D497" s="15">
        <v>1</v>
      </c>
      <c r="E497" s="80" t="s">
        <v>975</v>
      </c>
      <c r="F497" s="25" t="s">
        <v>2208</v>
      </c>
      <c r="G497" s="20" t="s">
        <v>153</v>
      </c>
      <c r="H497" s="7"/>
      <c r="I497" s="60"/>
      <c r="J497" s="60"/>
      <c r="K497" s="60"/>
      <c r="M497" s="60"/>
    </row>
    <row r="498" spans="1:13" s="9" customFormat="1" ht="11.25" customHeight="1" x14ac:dyDescent="0.2">
      <c r="A498" s="14">
        <v>11</v>
      </c>
      <c r="B498" s="15">
        <v>65238</v>
      </c>
      <c r="C498" s="37" t="s">
        <v>267</v>
      </c>
      <c r="D498" s="15">
        <v>1</v>
      </c>
      <c r="E498" s="18" t="s">
        <v>213</v>
      </c>
      <c r="F498" s="25" t="s">
        <v>2208</v>
      </c>
      <c r="G498" s="20" t="s">
        <v>157</v>
      </c>
      <c r="H498" s="7"/>
      <c r="I498" s="60"/>
      <c r="J498" s="60"/>
      <c r="K498" s="60"/>
      <c r="M498" s="60"/>
    </row>
    <row r="499" spans="1:13" s="9" customFormat="1" ht="11.25" customHeight="1" x14ac:dyDescent="0.2">
      <c r="A499" s="14">
        <v>11</v>
      </c>
      <c r="B499" s="15">
        <v>65239</v>
      </c>
      <c r="C499" s="37" t="s">
        <v>267</v>
      </c>
      <c r="D499" s="15">
        <v>1</v>
      </c>
      <c r="E499" s="18" t="s">
        <v>165</v>
      </c>
      <c r="F499" s="25" t="s">
        <v>2208</v>
      </c>
      <c r="G499" s="20" t="s">
        <v>181</v>
      </c>
      <c r="H499" s="7"/>
      <c r="I499" s="60"/>
      <c r="J499" s="60"/>
      <c r="K499" s="60"/>
      <c r="M499" s="60"/>
    </row>
    <row r="500" spans="1:13" s="9" customFormat="1" ht="11.25" customHeight="1" x14ac:dyDescent="0.2">
      <c r="A500" s="14">
        <v>14</v>
      </c>
      <c r="B500" s="15">
        <v>65306</v>
      </c>
      <c r="C500" s="37" t="s">
        <v>267</v>
      </c>
      <c r="D500" s="17">
        <v>1</v>
      </c>
      <c r="E500" s="18" t="s">
        <v>358</v>
      </c>
      <c r="F500" s="25" t="s">
        <v>2208</v>
      </c>
      <c r="G500" s="20" t="s">
        <v>168</v>
      </c>
      <c r="H500" s="7"/>
      <c r="I500" s="60"/>
      <c r="J500" s="60"/>
      <c r="K500" s="60"/>
      <c r="M500" s="60"/>
    </row>
    <row r="501" spans="1:13" s="9" customFormat="1" ht="11.25" customHeight="1" x14ac:dyDescent="0.2">
      <c r="A501" s="14">
        <v>16</v>
      </c>
      <c r="B501" s="15">
        <v>65389</v>
      </c>
      <c r="C501" s="37" t="s">
        <v>267</v>
      </c>
      <c r="D501" s="17">
        <v>1</v>
      </c>
      <c r="E501" s="18" t="s">
        <v>1166</v>
      </c>
      <c r="F501" s="25" t="s">
        <v>2208</v>
      </c>
      <c r="G501" s="20" t="s">
        <v>181</v>
      </c>
      <c r="H501" s="7"/>
      <c r="I501" s="60"/>
      <c r="J501" s="60"/>
      <c r="K501" s="60"/>
      <c r="M501" s="60"/>
    </row>
    <row r="502" spans="1:13" s="9" customFormat="1" ht="11.25" customHeight="1" x14ac:dyDescent="0.2">
      <c r="A502" s="14">
        <v>19</v>
      </c>
      <c r="B502" s="15">
        <v>65482</v>
      </c>
      <c r="C502" s="37" t="s">
        <v>267</v>
      </c>
      <c r="D502" s="17">
        <v>1</v>
      </c>
      <c r="E502" s="18" t="s">
        <v>893</v>
      </c>
      <c r="F502" s="25" t="s">
        <v>2208</v>
      </c>
      <c r="G502" s="20" t="s">
        <v>181</v>
      </c>
      <c r="H502" s="7"/>
      <c r="I502" s="60"/>
      <c r="J502" s="60"/>
      <c r="K502" s="60"/>
      <c r="M502" s="60"/>
    </row>
    <row r="503" spans="1:13" s="9" customFormat="1" ht="11.25" customHeight="1" x14ac:dyDescent="0.2">
      <c r="A503" s="14">
        <v>20</v>
      </c>
      <c r="B503" s="15">
        <v>65518</v>
      </c>
      <c r="C503" s="37" t="s">
        <v>267</v>
      </c>
      <c r="D503" s="17">
        <v>1</v>
      </c>
      <c r="E503" s="18" t="s">
        <v>860</v>
      </c>
      <c r="F503" s="25" t="s">
        <v>2208</v>
      </c>
      <c r="G503" s="20" t="s">
        <v>94</v>
      </c>
      <c r="H503" s="7"/>
      <c r="I503" s="60"/>
      <c r="J503" s="60"/>
      <c r="K503" s="60"/>
      <c r="M503" s="60"/>
    </row>
    <row r="504" spans="1:13" s="9" customFormat="1" ht="11.25" customHeight="1" x14ac:dyDescent="0.2">
      <c r="A504" s="14">
        <v>20</v>
      </c>
      <c r="B504" s="15">
        <v>65488</v>
      </c>
      <c r="C504" s="37" t="s">
        <v>267</v>
      </c>
      <c r="D504" s="17">
        <v>1</v>
      </c>
      <c r="E504" s="18" t="s">
        <v>119</v>
      </c>
      <c r="F504" s="25" t="s">
        <v>2208</v>
      </c>
      <c r="G504" s="20" t="s">
        <v>151</v>
      </c>
      <c r="H504" s="7"/>
      <c r="I504" s="60"/>
      <c r="J504" s="60"/>
      <c r="K504" s="60"/>
      <c r="M504" s="60"/>
    </row>
    <row r="505" spans="1:13" s="9" customFormat="1" ht="11.25" customHeight="1" x14ac:dyDescent="0.2">
      <c r="A505" s="14">
        <v>21</v>
      </c>
      <c r="B505" s="15">
        <v>65540</v>
      </c>
      <c r="C505" s="37" t="s">
        <v>267</v>
      </c>
      <c r="D505" s="17">
        <v>1</v>
      </c>
      <c r="E505" s="18" t="s">
        <v>963</v>
      </c>
      <c r="F505" s="25" t="s">
        <v>2208</v>
      </c>
      <c r="G505" s="20" t="s">
        <v>151</v>
      </c>
      <c r="H505" s="7"/>
      <c r="I505" s="60"/>
      <c r="J505" s="60"/>
      <c r="K505" s="60"/>
      <c r="M505" s="60"/>
    </row>
    <row r="506" spans="1:13" s="9" customFormat="1" ht="11.25" customHeight="1" x14ac:dyDescent="0.2">
      <c r="A506" s="14">
        <v>22</v>
      </c>
      <c r="B506" s="15">
        <v>65544</v>
      </c>
      <c r="C506" s="37" t="s">
        <v>267</v>
      </c>
      <c r="D506" s="17">
        <v>1</v>
      </c>
      <c r="E506" s="18" t="s">
        <v>410</v>
      </c>
      <c r="F506" s="25" t="s">
        <v>2208</v>
      </c>
      <c r="G506" s="20" t="s">
        <v>153</v>
      </c>
      <c r="H506" s="7"/>
      <c r="I506" s="60"/>
      <c r="J506" s="60"/>
      <c r="K506" s="60"/>
      <c r="M506" s="60"/>
    </row>
    <row r="507" spans="1:13" s="9" customFormat="1" ht="11.25" customHeight="1" x14ac:dyDescent="0.2">
      <c r="A507" s="14">
        <v>22</v>
      </c>
      <c r="B507" s="15">
        <v>65564</v>
      </c>
      <c r="C507" s="37" t="s">
        <v>267</v>
      </c>
      <c r="D507" s="17">
        <v>1</v>
      </c>
      <c r="E507" s="18" t="s">
        <v>1258</v>
      </c>
      <c r="F507" s="25" t="s">
        <v>2208</v>
      </c>
      <c r="G507" s="20" t="s">
        <v>181</v>
      </c>
      <c r="H507" s="7"/>
      <c r="I507" s="60"/>
      <c r="J507" s="60"/>
      <c r="K507" s="60"/>
      <c r="M507" s="60"/>
    </row>
    <row r="508" spans="1:13" s="9" customFormat="1" ht="11.25" customHeight="1" x14ac:dyDescent="0.2">
      <c r="A508" s="14">
        <v>23</v>
      </c>
      <c r="B508" s="15">
        <v>65612</v>
      </c>
      <c r="C508" s="16" t="s">
        <v>267</v>
      </c>
      <c r="D508" s="17">
        <v>1</v>
      </c>
      <c r="E508" s="18" t="s">
        <v>888</v>
      </c>
      <c r="F508" s="25" t="s">
        <v>2208</v>
      </c>
      <c r="G508" s="20" t="s">
        <v>153</v>
      </c>
      <c r="H508" s="7"/>
      <c r="I508" s="60"/>
      <c r="J508" s="60"/>
      <c r="K508" s="60"/>
      <c r="M508" s="60"/>
    </row>
    <row r="509" spans="1:13" s="9" customFormat="1" ht="11.25" customHeight="1" x14ac:dyDescent="0.2">
      <c r="A509" s="14">
        <v>25</v>
      </c>
      <c r="B509" s="15">
        <v>65644</v>
      </c>
      <c r="C509" s="16" t="s">
        <v>267</v>
      </c>
      <c r="D509" s="17">
        <v>1</v>
      </c>
      <c r="E509" s="18" t="s">
        <v>196</v>
      </c>
      <c r="F509" s="25" t="s">
        <v>2208</v>
      </c>
      <c r="G509" s="20" t="s">
        <v>153</v>
      </c>
      <c r="H509" s="7"/>
      <c r="I509" s="60"/>
      <c r="J509" s="60"/>
      <c r="K509" s="60"/>
      <c r="M509" s="60"/>
    </row>
    <row r="510" spans="1:13" s="9" customFormat="1" ht="11.25" customHeight="1" x14ac:dyDescent="0.2">
      <c r="A510" s="14">
        <v>25</v>
      </c>
      <c r="B510" s="15">
        <v>65657</v>
      </c>
      <c r="C510" s="16" t="s">
        <v>267</v>
      </c>
      <c r="D510" s="17">
        <v>1</v>
      </c>
      <c r="E510" s="18" t="s">
        <v>604</v>
      </c>
      <c r="F510" s="25" t="s">
        <v>2208</v>
      </c>
      <c r="G510" s="20" t="s">
        <v>153</v>
      </c>
      <c r="H510" s="7"/>
      <c r="I510" s="60"/>
      <c r="J510" s="60"/>
      <c r="K510" s="60"/>
      <c r="M510" s="60"/>
    </row>
    <row r="511" spans="1:13" s="9" customFormat="1" ht="11.25" customHeight="1" x14ac:dyDescent="0.2">
      <c r="A511" s="14">
        <v>8</v>
      </c>
      <c r="B511" s="15">
        <v>65138</v>
      </c>
      <c r="C511" s="37" t="s">
        <v>1026</v>
      </c>
      <c r="D511" s="15">
        <v>1</v>
      </c>
      <c r="E511" s="18" t="s">
        <v>1024</v>
      </c>
      <c r="F511" s="25" t="s">
        <v>2208</v>
      </c>
      <c r="G511" s="20" t="s">
        <v>388</v>
      </c>
      <c r="H511" s="7"/>
      <c r="I511" s="60"/>
      <c r="J511" s="60"/>
      <c r="K511" s="60"/>
      <c r="M511" s="60"/>
    </row>
    <row r="512" spans="1:13" s="9" customFormat="1" ht="11.25" customHeight="1" x14ac:dyDescent="0.2">
      <c r="A512" s="14">
        <v>17</v>
      </c>
      <c r="B512" s="15">
        <v>65419</v>
      </c>
      <c r="C512" s="37" t="s">
        <v>1188</v>
      </c>
      <c r="D512" s="17">
        <v>1</v>
      </c>
      <c r="E512" s="18" t="s">
        <v>953</v>
      </c>
      <c r="F512" s="19" t="s">
        <v>2210</v>
      </c>
      <c r="G512" s="20" t="s">
        <v>199</v>
      </c>
      <c r="H512" s="7"/>
      <c r="I512" s="60"/>
      <c r="J512" s="60"/>
      <c r="K512" s="60"/>
      <c r="M512" s="60"/>
    </row>
    <row r="513" spans="1:13" s="9" customFormat="1" ht="11.25" customHeight="1" x14ac:dyDescent="0.2">
      <c r="A513" s="14">
        <v>4</v>
      </c>
      <c r="B513" s="15">
        <v>65027</v>
      </c>
      <c r="C513" s="37" t="s">
        <v>965</v>
      </c>
      <c r="D513" s="15">
        <v>1</v>
      </c>
      <c r="E513" s="80" t="s">
        <v>529</v>
      </c>
      <c r="F513" s="81" t="s">
        <v>2207</v>
      </c>
      <c r="G513" s="20" t="s">
        <v>740</v>
      </c>
      <c r="H513" s="7"/>
      <c r="I513" s="60"/>
      <c r="J513" s="60"/>
      <c r="K513" s="60"/>
      <c r="M513" s="60"/>
    </row>
    <row r="514" spans="1:13" s="9" customFormat="1" ht="11.25" customHeight="1" x14ac:dyDescent="0.2">
      <c r="A514" s="14">
        <v>11</v>
      </c>
      <c r="B514" s="15">
        <v>65245</v>
      </c>
      <c r="C514" s="37" t="s">
        <v>441</v>
      </c>
      <c r="D514" s="15">
        <v>1</v>
      </c>
      <c r="E514" s="18" t="s">
        <v>1045</v>
      </c>
      <c r="F514" s="19" t="s">
        <v>2210</v>
      </c>
      <c r="G514" s="20" t="s">
        <v>151</v>
      </c>
      <c r="H514" s="7"/>
      <c r="I514" s="60"/>
      <c r="J514" s="60"/>
      <c r="K514" s="60"/>
      <c r="M514" s="60"/>
    </row>
    <row r="515" spans="1:13" s="9" customFormat="1" ht="11.25" customHeight="1" x14ac:dyDescent="0.2">
      <c r="A515" s="14">
        <v>22</v>
      </c>
      <c r="B515" s="15">
        <v>65571</v>
      </c>
      <c r="C515" s="37" t="s">
        <v>441</v>
      </c>
      <c r="D515" s="17">
        <v>1</v>
      </c>
      <c r="E515" s="18" t="s">
        <v>469</v>
      </c>
      <c r="F515" s="19" t="s">
        <v>2210</v>
      </c>
      <c r="G515" s="20" t="s">
        <v>88</v>
      </c>
      <c r="H515" s="7"/>
      <c r="I515" s="60"/>
      <c r="J515" s="60"/>
      <c r="K515" s="60"/>
      <c r="M515" s="60"/>
    </row>
    <row r="516" spans="1:13" s="9" customFormat="1" ht="11.25" customHeight="1" x14ac:dyDescent="0.2">
      <c r="A516" s="14">
        <v>1</v>
      </c>
      <c r="B516" s="15">
        <v>64956</v>
      </c>
      <c r="C516" s="37" t="s">
        <v>96</v>
      </c>
      <c r="D516" s="15">
        <v>1</v>
      </c>
      <c r="E516" s="80" t="s">
        <v>449</v>
      </c>
      <c r="F516" s="81" t="s">
        <v>2208</v>
      </c>
      <c r="G516" s="20" t="s">
        <v>153</v>
      </c>
      <c r="H516" s="7"/>
      <c r="I516" s="60"/>
      <c r="J516" s="60"/>
      <c r="K516" s="60"/>
      <c r="M516" s="60"/>
    </row>
    <row r="517" spans="1:13" s="9" customFormat="1" ht="11.25" customHeight="1" x14ac:dyDescent="0.2">
      <c r="A517" s="14">
        <v>2</v>
      </c>
      <c r="B517" s="15">
        <v>64977</v>
      </c>
      <c r="C517" s="37" t="s">
        <v>96</v>
      </c>
      <c r="D517" s="15">
        <v>1</v>
      </c>
      <c r="E517" s="80" t="s">
        <v>933</v>
      </c>
      <c r="F517" s="81" t="s">
        <v>2208</v>
      </c>
      <c r="G517" s="20" t="s">
        <v>151</v>
      </c>
      <c r="H517" s="7"/>
      <c r="I517" s="60"/>
      <c r="J517" s="60"/>
      <c r="K517" s="60"/>
      <c r="M517" s="60"/>
    </row>
    <row r="518" spans="1:13" s="9" customFormat="1" ht="11.25" customHeight="1" x14ac:dyDescent="0.2">
      <c r="A518" s="14">
        <v>2</v>
      </c>
      <c r="B518" s="15">
        <v>64992</v>
      </c>
      <c r="C518" s="37" t="s">
        <v>96</v>
      </c>
      <c r="D518" s="17">
        <v>1</v>
      </c>
      <c r="E518" s="80" t="s">
        <v>136</v>
      </c>
      <c r="F518" s="81" t="s">
        <v>2208</v>
      </c>
      <c r="G518" s="20" t="s">
        <v>88</v>
      </c>
      <c r="H518" s="7"/>
      <c r="I518" s="60"/>
      <c r="J518" s="60"/>
      <c r="K518" s="60"/>
      <c r="M518" s="60"/>
    </row>
    <row r="519" spans="1:13" s="9" customFormat="1" ht="11.25" customHeight="1" x14ac:dyDescent="0.2">
      <c r="A519" s="14">
        <v>5</v>
      </c>
      <c r="B519" s="15">
        <v>65061</v>
      </c>
      <c r="C519" s="37" t="s">
        <v>96</v>
      </c>
      <c r="D519" s="15">
        <v>3</v>
      </c>
      <c r="E519" s="80" t="s">
        <v>387</v>
      </c>
      <c r="F519" s="81" t="s">
        <v>2208</v>
      </c>
      <c r="G519" s="20" t="s">
        <v>388</v>
      </c>
      <c r="H519" s="7"/>
      <c r="I519" s="60"/>
      <c r="J519" s="60"/>
      <c r="K519" s="60"/>
      <c r="M519" s="60"/>
    </row>
    <row r="520" spans="1:13" s="9" customFormat="1" ht="11.25" customHeight="1" x14ac:dyDescent="0.2">
      <c r="A520" s="14">
        <v>6</v>
      </c>
      <c r="B520" s="15">
        <v>65069</v>
      </c>
      <c r="C520" s="37" t="s">
        <v>96</v>
      </c>
      <c r="D520" s="15">
        <v>1</v>
      </c>
      <c r="E520" s="18" t="s">
        <v>352</v>
      </c>
      <c r="F520" s="81" t="s">
        <v>2208</v>
      </c>
      <c r="G520" s="20" t="s">
        <v>105</v>
      </c>
      <c r="H520" s="7"/>
      <c r="I520" s="60"/>
      <c r="J520" s="60"/>
      <c r="K520" s="60"/>
      <c r="M520" s="60"/>
    </row>
    <row r="521" spans="1:13" s="9" customFormat="1" ht="11.25" customHeight="1" x14ac:dyDescent="0.2">
      <c r="A521" s="14">
        <v>6</v>
      </c>
      <c r="B521" s="15">
        <v>65079</v>
      </c>
      <c r="C521" s="37" t="s">
        <v>96</v>
      </c>
      <c r="D521" s="15">
        <v>1</v>
      </c>
      <c r="E521" s="18" t="s">
        <v>152</v>
      </c>
      <c r="F521" s="81" t="s">
        <v>2208</v>
      </c>
      <c r="G521" s="20" t="s">
        <v>105</v>
      </c>
      <c r="H521" s="7"/>
      <c r="I521" s="60"/>
      <c r="J521" s="60"/>
      <c r="K521" s="60"/>
      <c r="M521" s="60"/>
    </row>
    <row r="522" spans="1:13" s="9" customFormat="1" ht="11.25" customHeight="1" x14ac:dyDescent="0.2">
      <c r="A522" s="14">
        <v>6</v>
      </c>
      <c r="B522" s="15">
        <v>65071</v>
      </c>
      <c r="C522" s="37" t="s">
        <v>96</v>
      </c>
      <c r="D522" s="15">
        <v>1</v>
      </c>
      <c r="E522" s="18" t="s">
        <v>286</v>
      </c>
      <c r="F522" s="81" t="s">
        <v>2208</v>
      </c>
      <c r="G522" s="20" t="s">
        <v>153</v>
      </c>
      <c r="H522" s="7"/>
      <c r="I522" s="60"/>
      <c r="J522" s="60"/>
      <c r="K522" s="60"/>
      <c r="M522" s="60"/>
    </row>
    <row r="523" spans="1:13" s="9" customFormat="1" ht="11.25" customHeight="1" x14ac:dyDescent="0.2">
      <c r="A523" s="14">
        <v>6</v>
      </c>
      <c r="B523" s="15">
        <v>65085</v>
      </c>
      <c r="C523" s="37" t="s">
        <v>96</v>
      </c>
      <c r="D523" s="15">
        <v>1</v>
      </c>
      <c r="E523" s="18" t="s">
        <v>436</v>
      </c>
      <c r="F523" s="81" t="s">
        <v>2208</v>
      </c>
      <c r="G523" s="20" t="s">
        <v>181</v>
      </c>
      <c r="H523" s="7"/>
      <c r="I523" s="60"/>
      <c r="J523" s="60"/>
      <c r="K523" s="60"/>
      <c r="M523" s="60"/>
    </row>
    <row r="524" spans="1:13" s="9" customFormat="1" ht="11.25" customHeight="1" x14ac:dyDescent="0.2">
      <c r="A524" s="14">
        <v>7</v>
      </c>
      <c r="B524" s="15">
        <v>65107</v>
      </c>
      <c r="C524" s="37" t="s">
        <v>96</v>
      </c>
      <c r="D524" s="15">
        <v>1</v>
      </c>
      <c r="E524" s="18" t="s">
        <v>498</v>
      </c>
      <c r="F524" s="81" t="s">
        <v>2208</v>
      </c>
      <c r="G524" s="20" t="s">
        <v>170</v>
      </c>
      <c r="H524" s="7"/>
      <c r="I524" s="60"/>
      <c r="J524" s="60"/>
      <c r="K524" s="60"/>
      <c r="M524" s="60"/>
    </row>
    <row r="525" spans="1:13" s="9" customFormat="1" ht="11.25" customHeight="1" x14ac:dyDescent="0.2">
      <c r="A525" s="14">
        <v>7</v>
      </c>
      <c r="B525" s="15">
        <v>65109</v>
      </c>
      <c r="C525" s="37" t="s">
        <v>96</v>
      </c>
      <c r="D525" s="15">
        <v>1</v>
      </c>
      <c r="E525" s="18" t="s">
        <v>186</v>
      </c>
      <c r="F525" s="81" t="s">
        <v>2208</v>
      </c>
      <c r="G525" s="20" t="s">
        <v>181</v>
      </c>
      <c r="H525" s="7"/>
      <c r="I525" s="60"/>
      <c r="J525" s="60"/>
      <c r="K525" s="60"/>
      <c r="M525" s="60"/>
    </row>
    <row r="526" spans="1:13" s="9" customFormat="1" ht="11.25" customHeight="1" x14ac:dyDescent="0.2">
      <c r="A526" s="14">
        <v>9</v>
      </c>
      <c r="B526" s="15">
        <v>65148</v>
      </c>
      <c r="C526" s="37" t="s">
        <v>96</v>
      </c>
      <c r="D526" s="15">
        <v>1</v>
      </c>
      <c r="E526" s="18" t="s">
        <v>223</v>
      </c>
      <c r="F526" s="81" t="s">
        <v>2208</v>
      </c>
      <c r="G526" s="20" t="s">
        <v>88</v>
      </c>
      <c r="H526" s="7"/>
      <c r="I526" s="60"/>
      <c r="J526" s="60"/>
      <c r="K526" s="60"/>
      <c r="M526" s="60"/>
    </row>
    <row r="527" spans="1:13" s="9" customFormat="1" ht="11.25" customHeight="1" x14ac:dyDescent="0.2">
      <c r="A527" s="14">
        <v>9</v>
      </c>
      <c r="B527" s="15">
        <v>65149</v>
      </c>
      <c r="C527" s="37" t="s">
        <v>96</v>
      </c>
      <c r="D527" s="15">
        <v>1</v>
      </c>
      <c r="E527" s="18" t="s">
        <v>115</v>
      </c>
      <c r="F527" s="81" t="s">
        <v>2208</v>
      </c>
      <c r="G527" s="20" t="s">
        <v>88</v>
      </c>
      <c r="H527" s="7"/>
      <c r="I527" s="60"/>
      <c r="J527" s="60"/>
      <c r="K527" s="60"/>
      <c r="M527" s="60"/>
    </row>
    <row r="528" spans="1:13" s="9" customFormat="1" ht="11.25" customHeight="1" x14ac:dyDescent="0.2">
      <c r="A528" s="14">
        <v>9</v>
      </c>
      <c r="B528" s="15">
        <v>65153</v>
      </c>
      <c r="C528" s="37" t="s">
        <v>96</v>
      </c>
      <c r="D528" s="15">
        <v>1</v>
      </c>
      <c r="E528" s="18" t="s">
        <v>333</v>
      </c>
      <c r="F528" s="81" t="s">
        <v>2208</v>
      </c>
      <c r="G528" s="20" t="s">
        <v>88</v>
      </c>
      <c r="H528" s="7"/>
      <c r="I528" s="60"/>
      <c r="J528" s="60"/>
      <c r="K528" s="60"/>
      <c r="M528" s="60"/>
    </row>
    <row r="529" spans="1:13" s="9" customFormat="1" ht="11.25" customHeight="1" x14ac:dyDescent="0.2">
      <c r="A529" s="14">
        <v>9</v>
      </c>
      <c r="B529" s="15">
        <v>65161</v>
      </c>
      <c r="C529" s="23" t="s">
        <v>96</v>
      </c>
      <c r="D529" s="15">
        <v>1</v>
      </c>
      <c r="E529" s="18" t="s">
        <v>550</v>
      </c>
      <c r="F529" s="81" t="s">
        <v>2208</v>
      </c>
      <c r="G529" s="20" t="s">
        <v>88</v>
      </c>
      <c r="H529" s="7"/>
      <c r="I529" s="60"/>
      <c r="J529" s="60"/>
      <c r="K529" s="60"/>
      <c r="M529" s="60"/>
    </row>
    <row r="530" spans="1:13" s="9" customFormat="1" ht="11.25" customHeight="1" x14ac:dyDescent="0.2">
      <c r="A530" s="14">
        <v>10</v>
      </c>
      <c r="B530" s="15">
        <v>65205</v>
      </c>
      <c r="C530" s="23" t="s">
        <v>96</v>
      </c>
      <c r="D530" s="15">
        <v>1</v>
      </c>
      <c r="E530" s="18" t="s">
        <v>593</v>
      </c>
      <c r="F530" s="81" t="s">
        <v>2208</v>
      </c>
      <c r="G530" s="20" t="s">
        <v>153</v>
      </c>
      <c r="H530" s="7"/>
      <c r="I530" s="60"/>
      <c r="J530" s="60"/>
      <c r="K530" s="60"/>
      <c r="M530" s="60"/>
    </row>
    <row r="531" spans="1:13" s="9" customFormat="1" ht="11.25" customHeight="1" x14ac:dyDescent="0.2">
      <c r="A531" s="14">
        <v>10</v>
      </c>
      <c r="B531" s="15">
        <v>65206</v>
      </c>
      <c r="C531" s="37" t="s">
        <v>96</v>
      </c>
      <c r="D531" s="15">
        <v>1</v>
      </c>
      <c r="E531" s="18" t="s">
        <v>207</v>
      </c>
      <c r="F531" s="81" t="s">
        <v>2208</v>
      </c>
      <c r="G531" s="20" t="s">
        <v>153</v>
      </c>
      <c r="H531" s="7"/>
      <c r="I531" s="60"/>
      <c r="J531" s="60"/>
      <c r="K531" s="60"/>
      <c r="M531" s="60"/>
    </row>
    <row r="532" spans="1:13" s="9" customFormat="1" ht="11.25" customHeight="1" x14ac:dyDescent="0.2">
      <c r="A532" s="14">
        <v>10</v>
      </c>
      <c r="B532" s="15">
        <v>65209</v>
      </c>
      <c r="C532" s="23" t="s">
        <v>96</v>
      </c>
      <c r="D532" s="15">
        <v>1</v>
      </c>
      <c r="E532" s="18" t="s">
        <v>1045</v>
      </c>
      <c r="F532" s="81" t="s">
        <v>2208</v>
      </c>
      <c r="G532" s="20" t="s">
        <v>153</v>
      </c>
      <c r="H532" s="7"/>
      <c r="I532" s="60"/>
      <c r="J532" s="60"/>
      <c r="K532" s="60"/>
      <c r="M532" s="60"/>
    </row>
    <row r="533" spans="1:13" s="9" customFormat="1" ht="11.25" customHeight="1" x14ac:dyDescent="0.2">
      <c r="A533" s="14">
        <v>10</v>
      </c>
      <c r="B533" s="15">
        <v>65214</v>
      </c>
      <c r="C533" s="23" t="s">
        <v>96</v>
      </c>
      <c r="D533" s="15">
        <v>1</v>
      </c>
      <c r="E533" s="18" t="s">
        <v>341</v>
      </c>
      <c r="F533" s="81" t="s">
        <v>2208</v>
      </c>
      <c r="G533" s="20" t="s">
        <v>153</v>
      </c>
      <c r="H533" s="7"/>
      <c r="I533" s="60"/>
      <c r="J533" s="60"/>
      <c r="K533" s="60"/>
      <c r="M533" s="60"/>
    </row>
    <row r="534" spans="1:13" s="9" customFormat="1" ht="11.25" customHeight="1" x14ac:dyDescent="0.2">
      <c r="A534" s="14">
        <v>11</v>
      </c>
      <c r="B534" s="15">
        <v>65223</v>
      </c>
      <c r="C534" s="23" t="s">
        <v>96</v>
      </c>
      <c r="D534" s="15">
        <v>1</v>
      </c>
      <c r="E534" s="18" t="s">
        <v>502</v>
      </c>
      <c r="F534" s="81" t="s">
        <v>2208</v>
      </c>
      <c r="G534" s="20" t="s">
        <v>168</v>
      </c>
      <c r="H534" s="7"/>
      <c r="I534" s="60"/>
      <c r="J534" s="60"/>
      <c r="K534" s="60"/>
      <c r="M534" s="60"/>
    </row>
    <row r="535" spans="1:13" s="9" customFormat="1" ht="11.25" customHeight="1" x14ac:dyDescent="0.2">
      <c r="A535" s="14">
        <v>11</v>
      </c>
      <c r="B535" s="15">
        <v>65227</v>
      </c>
      <c r="C535" s="23" t="s">
        <v>96</v>
      </c>
      <c r="D535" s="15">
        <v>1</v>
      </c>
      <c r="E535" s="18" t="s">
        <v>531</v>
      </c>
      <c r="F535" s="81" t="s">
        <v>2208</v>
      </c>
      <c r="G535" s="20" t="s">
        <v>168</v>
      </c>
      <c r="H535" s="7"/>
      <c r="I535" s="60"/>
      <c r="J535" s="60"/>
      <c r="K535" s="60"/>
      <c r="M535" s="60"/>
    </row>
    <row r="536" spans="1:13" s="9" customFormat="1" ht="11.25" customHeight="1" x14ac:dyDescent="0.2">
      <c r="A536" s="14">
        <v>12</v>
      </c>
      <c r="B536" s="15">
        <v>65262</v>
      </c>
      <c r="C536" s="23" t="s">
        <v>96</v>
      </c>
      <c r="D536" s="15">
        <v>1</v>
      </c>
      <c r="E536" s="18" t="s">
        <v>526</v>
      </c>
      <c r="F536" s="81" t="s">
        <v>2208</v>
      </c>
      <c r="G536" s="20" t="s">
        <v>153</v>
      </c>
      <c r="H536" s="7"/>
      <c r="I536" s="60"/>
      <c r="J536" s="60"/>
      <c r="K536" s="60"/>
      <c r="M536" s="60"/>
    </row>
    <row r="537" spans="1:13" s="9" customFormat="1" ht="11.25" customHeight="1" x14ac:dyDescent="0.2">
      <c r="A537" s="14">
        <v>13</v>
      </c>
      <c r="B537" s="15">
        <v>65270</v>
      </c>
      <c r="C537" s="23" t="s">
        <v>96</v>
      </c>
      <c r="D537" s="15">
        <v>1</v>
      </c>
      <c r="E537" s="18" t="s">
        <v>232</v>
      </c>
      <c r="F537" s="81" t="s">
        <v>2208</v>
      </c>
      <c r="G537" s="20" t="s">
        <v>168</v>
      </c>
      <c r="H537" s="7"/>
      <c r="I537" s="60"/>
      <c r="J537" s="60"/>
      <c r="K537" s="60"/>
      <c r="M537" s="60"/>
    </row>
    <row r="538" spans="1:13" s="9" customFormat="1" ht="11.25" customHeight="1" x14ac:dyDescent="0.2">
      <c r="A538" s="14">
        <v>13</v>
      </c>
      <c r="B538" s="15">
        <v>65276</v>
      </c>
      <c r="C538" s="23" t="s">
        <v>96</v>
      </c>
      <c r="D538" s="17">
        <v>1</v>
      </c>
      <c r="E538" s="18" t="s">
        <v>739</v>
      </c>
      <c r="F538" s="81" t="s">
        <v>2208</v>
      </c>
      <c r="G538" s="20" t="s">
        <v>88</v>
      </c>
      <c r="H538" s="7"/>
      <c r="I538" s="60"/>
      <c r="J538" s="60"/>
      <c r="K538" s="60"/>
      <c r="M538" s="60"/>
    </row>
    <row r="539" spans="1:13" s="9" customFormat="1" ht="11.25" customHeight="1" x14ac:dyDescent="0.2">
      <c r="A539" s="14">
        <v>15</v>
      </c>
      <c r="B539" s="15">
        <v>65343</v>
      </c>
      <c r="C539" s="38" t="s">
        <v>96</v>
      </c>
      <c r="D539" s="17">
        <v>1</v>
      </c>
      <c r="E539" s="80" t="s">
        <v>1133</v>
      </c>
      <c r="F539" s="81" t="s">
        <v>2208</v>
      </c>
      <c r="G539" s="20" t="s">
        <v>153</v>
      </c>
      <c r="H539" s="7"/>
      <c r="I539" s="60"/>
      <c r="J539" s="60"/>
      <c r="K539" s="60"/>
      <c r="M539" s="60"/>
    </row>
    <row r="540" spans="1:13" s="9" customFormat="1" ht="11.25" customHeight="1" x14ac:dyDescent="0.2">
      <c r="A540" s="14">
        <v>15</v>
      </c>
      <c r="B540" s="15">
        <v>65345</v>
      </c>
      <c r="C540" s="23" t="s">
        <v>96</v>
      </c>
      <c r="D540" s="17">
        <v>1</v>
      </c>
      <c r="E540" s="80" t="s">
        <v>269</v>
      </c>
      <c r="F540" s="81" t="s">
        <v>2208</v>
      </c>
      <c r="G540" s="20" t="s">
        <v>153</v>
      </c>
      <c r="H540" s="7"/>
      <c r="I540" s="60"/>
      <c r="J540" s="60"/>
      <c r="K540" s="60"/>
      <c r="M540" s="60"/>
    </row>
    <row r="541" spans="1:13" s="9" customFormat="1" ht="11.25" customHeight="1" x14ac:dyDescent="0.2">
      <c r="A541" s="14">
        <v>15</v>
      </c>
      <c r="B541" s="15">
        <v>65338</v>
      </c>
      <c r="C541" s="23" t="s">
        <v>96</v>
      </c>
      <c r="D541" s="17">
        <v>1</v>
      </c>
      <c r="E541" s="24" t="s">
        <v>665</v>
      </c>
      <c r="F541" s="81" t="s">
        <v>2208</v>
      </c>
      <c r="G541" s="20" t="s">
        <v>181</v>
      </c>
      <c r="H541" s="7"/>
      <c r="I541" s="60"/>
      <c r="J541" s="60"/>
      <c r="K541" s="60"/>
      <c r="M541" s="60"/>
    </row>
    <row r="542" spans="1:13" s="9" customFormat="1" ht="11.25" customHeight="1" x14ac:dyDescent="0.2">
      <c r="A542" s="14">
        <v>15</v>
      </c>
      <c r="B542" s="15">
        <v>65335</v>
      </c>
      <c r="C542" s="23" t="s">
        <v>96</v>
      </c>
      <c r="D542" s="17">
        <v>1</v>
      </c>
      <c r="E542" s="80" t="s">
        <v>283</v>
      </c>
      <c r="F542" s="81" t="s">
        <v>2208</v>
      </c>
      <c r="G542" s="20" t="s">
        <v>181</v>
      </c>
      <c r="H542" s="7"/>
      <c r="I542" s="60"/>
      <c r="J542" s="60"/>
      <c r="K542" s="60"/>
      <c r="M542" s="60"/>
    </row>
    <row r="543" spans="1:13" s="9" customFormat="1" ht="11.25" customHeight="1" x14ac:dyDescent="0.2">
      <c r="A543" s="14">
        <v>15</v>
      </c>
      <c r="B543" s="15">
        <v>65336</v>
      </c>
      <c r="C543" s="23" t="s">
        <v>96</v>
      </c>
      <c r="D543" s="28">
        <v>1</v>
      </c>
      <c r="E543" s="80" t="s">
        <v>444</v>
      </c>
      <c r="F543" s="81" t="s">
        <v>2208</v>
      </c>
      <c r="G543" s="20" t="s">
        <v>181</v>
      </c>
      <c r="H543" s="7"/>
      <c r="I543" s="60"/>
      <c r="J543" s="60"/>
      <c r="K543" s="60"/>
      <c r="M543" s="60"/>
    </row>
    <row r="544" spans="1:13" s="9" customFormat="1" ht="11.25" customHeight="1" x14ac:dyDescent="0.2">
      <c r="A544" s="14">
        <v>15</v>
      </c>
      <c r="B544" s="15">
        <v>65337</v>
      </c>
      <c r="C544" s="23" t="s">
        <v>96</v>
      </c>
      <c r="D544" s="28">
        <v>1</v>
      </c>
      <c r="E544" s="80" t="s">
        <v>894</v>
      </c>
      <c r="F544" s="81" t="s">
        <v>2208</v>
      </c>
      <c r="G544" s="20" t="s">
        <v>181</v>
      </c>
      <c r="H544" s="7"/>
      <c r="I544" s="60"/>
      <c r="J544" s="60"/>
      <c r="K544" s="60"/>
      <c r="M544" s="60"/>
    </row>
    <row r="545" spans="1:13" s="9" customFormat="1" ht="11.25" customHeight="1" x14ac:dyDescent="0.2">
      <c r="A545" s="14">
        <v>16</v>
      </c>
      <c r="B545" s="15">
        <v>65358</v>
      </c>
      <c r="C545" s="23" t="s">
        <v>96</v>
      </c>
      <c r="D545" s="28">
        <v>1</v>
      </c>
      <c r="E545" s="80" t="s">
        <v>255</v>
      </c>
      <c r="F545" s="81" t="s">
        <v>2208</v>
      </c>
      <c r="G545" s="20" t="s">
        <v>168</v>
      </c>
      <c r="H545" s="7"/>
      <c r="I545" s="60"/>
      <c r="J545" s="60"/>
      <c r="K545" s="60"/>
      <c r="M545" s="60"/>
    </row>
    <row r="546" spans="1:13" s="9" customFormat="1" ht="11.25" customHeight="1" x14ac:dyDescent="0.2">
      <c r="A546" s="14">
        <v>16</v>
      </c>
      <c r="B546" s="15">
        <v>65366</v>
      </c>
      <c r="C546" s="27" t="s">
        <v>96</v>
      </c>
      <c r="D546" s="28">
        <v>1</v>
      </c>
      <c r="E546" s="80" t="s">
        <v>183</v>
      </c>
      <c r="F546" s="81" t="s">
        <v>2208</v>
      </c>
      <c r="G546" s="20" t="s">
        <v>181</v>
      </c>
      <c r="H546" s="7"/>
      <c r="I546" s="60"/>
      <c r="J546" s="60"/>
      <c r="K546" s="60"/>
      <c r="M546" s="60"/>
    </row>
    <row r="547" spans="1:13" s="9" customFormat="1" ht="11.25" customHeight="1" x14ac:dyDescent="0.2">
      <c r="A547" s="14">
        <v>16</v>
      </c>
      <c r="B547" s="15">
        <v>65388</v>
      </c>
      <c r="C547" s="23" t="s">
        <v>96</v>
      </c>
      <c r="D547" s="28">
        <v>1</v>
      </c>
      <c r="E547" s="18" t="s">
        <v>1165</v>
      </c>
      <c r="F547" s="81" t="s">
        <v>2208</v>
      </c>
      <c r="G547" s="20" t="s">
        <v>181</v>
      </c>
      <c r="H547" s="7"/>
      <c r="I547" s="60"/>
      <c r="J547" s="60"/>
      <c r="K547" s="60"/>
      <c r="M547" s="60"/>
    </row>
    <row r="548" spans="1:13" s="9" customFormat="1" ht="11.25" customHeight="1" x14ac:dyDescent="0.2">
      <c r="A548" s="14">
        <v>17</v>
      </c>
      <c r="B548" s="15">
        <v>65399</v>
      </c>
      <c r="C548" s="23" t="s">
        <v>96</v>
      </c>
      <c r="D548" s="28">
        <v>1</v>
      </c>
      <c r="E548" s="18" t="s">
        <v>191</v>
      </c>
      <c r="F548" s="81" t="s">
        <v>2208</v>
      </c>
      <c r="G548" s="20" t="s">
        <v>153</v>
      </c>
      <c r="H548" s="7"/>
      <c r="I548" s="60"/>
      <c r="J548" s="60"/>
      <c r="K548" s="60"/>
      <c r="M548" s="60"/>
    </row>
    <row r="549" spans="1:13" s="9" customFormat="1" ht="11.25" customHeight="1" x14ac:dyDescent="0.2">
      <c r="A549" s="14">
        <v>17</v>
      </c>
      <c r="B549" s="15">
        <v>65422</v>
      </c>
      <c r="C549" s="23" t="s">
        <v>96</v>
      </c>
      <c r="D549" s="28">
        <v>1</v>
      </c>
      <c r="E549" s="18" t="s">
        <v>500</v>
      </c>
      <c r="F549" s="81" t="s">
        <v>2208</v>
      </c>
      <c r="G549" s="20" t="s">
        <v>153</v>
      </c>
      <c r="H549" s="7"/>
      <c r="I549" s="60"/>
      <c r="J549" s="60"/>
      <c r="K549" s="60"/>
      <c r="M549" s="60"/>
    </row>
    <row r="550" spans="1:13" s="9" customFormat="1" ht="11.25" customHeight="1" x14ac:dyDescent="0.2">
      <c r="A550" s="14">
        <v>17</v>
      </c>
      <c r="B550" s="15">
        <v>65416</v>
      </c>
      <c r="C550" s="23" t="s">
        <v>96</v>
      </c>
      <c r="D550" s="28">
        <v>1</v>
      </c>
      <c r="E550" s="18" t="s">
        <v>655</v>
      </c>
      <c r="F550" s="81" t="s">
        <v>2208</v>
      </c>
      <c r="G550" s="20" t="s">
        <v>151</v>
      </c>
      <c r="H550" s="7"/>
      <c r="I550" s="60"/>
      <c r="J550" s="60"/>
      <c r="K550" s="60"/>
      <c r="M550" s="60"/>
    </row>
    <row r="551" spans="1:13" s="9" customFormat="1" ht="11.25" customHeight="1" x14ac:dyDescent="0.2">
      <c r="A551" s="14">
        <v>18</v>
      </c>
      <c r="B551" s="15">
        <v>65430</v>
      </c>
      <c r="C551" s="23" t="s">
        <v>96</v>
      </c>
      <c r="D551" s="28">
        <v>1</v>
      </c>
      <c r="E551" s="18" t="s">
        <v>1193</v>
      </c>
      <c r="F551" s="81" t="s">
        <v>2208</v>
      </c>
      <c r="G551" s="20" t="s">
        <v>168</v>
      </c>
      <c r="H551" s="7"/>
      <c r="I551" s="60"/>
      <c r="J551" s="60"/>
      <c r="K551" s="60"/>
      <c r="M551" s="60"/>
    </row>
    <row r="552" spans="1:13" s="9" customFormat="1" ht="11.25" customHeight="1" x14ac:dyDescent="0.2">
      <c r="A552" s="14">
        <v>18</v>
      </c>
      <c r="B552" s="15">
        <v>65431</v>
      </c>
      <c r="C552" s="23" t="s">
        <v>96</v>
      </c>
      <c r="D552" s="28">
        <v>1</v>
      </c>
      <c r="E552" s="18" t="s">
        <v>329</v>
      </c>
      <c r="F552" s="81" t="s">
        <v>2208</v>
      </c>
      <c r="G552" s="20" t="s">
        <v>168</v>
      </c>
      <c r="H552" s="7"/>
      <c r="I552" s="60"/>
      <c r="J552" s="60"/>
      <c r="K552" s="60"/>
      <c r="M552" s="60"/>
    </row>
    <row r="553" spans="1:13" s="9" customFormat="1" ht="11.25" customHeight="1" x14ac:dyDescent="0.2">
      <c r="A553" s="14">
        <v>18</v>
      </c>
      <c r="B553" s="15">
        <v>65438</v>
      </c>
      <c r="C553" s="23" t="s">
        <v>96</v>
      </c>
      <c r="D553" s="28">
        <v>1</v>
      </c>
      <c r="E553" s="18" t="s">
        <v>744</v>
      </c>
      <c r="F553" s="81" t="s">
        <v>2208</v>
      </c>
      <c r="G553" s="20" t="s">
        <v>168</v>
      </c>
      <c r="H553" s="7"/>
      <c r="I553" s="60"/>
      <c r="J553" s="60"/>
      <c r="K553" s="60"/>
      <c r="M553" s="60"/>
    </row>
    <row r="554" spans="1:13" s="9" customFormat="1" ht="11.25" customHeight="1" x14ac:dyDescent="0.2">
      <c r="A554" s="14">
        <v>18</v>
      </c>
      <c r="B554" s="15">
        <v>65426</v>
      </c>
      <c r="C554" s="23" t="s">
        <v>96</v>
      </c>
      <c r="D554" s="28">
        <v>1</v>
      </c>
      <c r="E554" s="18" t="s">
        <v>355</v>
      </c>
      <c r="F554" s="81" t="s">
        <v>2208</v>
      </c>
      <c r="G554" s="20" t="s">
        <v>153</v>
      </c>
      <c r="H554" s="7"/>
      <c r="I554" s="60"/>
      <c r="J554" s="60"/>
      <c r="K554" s="60"/>
      <c r="M554" s="60"/>
    </row>
    <row r="555" spans="1:13" s="9" customFormat="1" ht="11.25" customHeight="1" x14ac:dyDescent="0.2">
      <c r="A555" s="14">
        <v>18</v>
      </c>
      <c r="B555" s="15">
        <v>65459</v>
      </c>
      <c r="C555" s="37" t="s">
        <v>96</v>
      </c>
      <c r="D555" s="28">
        <v>1</v>
      </c>
      <c r="E555" s="18" t="s">
        <v>434</v>
      </c>
      <c r="F555" s="81" t="s">
        <v>2208</v>
      </c>
      <c r="G555" s="20" t="s">
        <v>153</v>
      </c>
      <c r="H555" s="7"/>
      <c r="I555" s="60"/>
      <c r="J555" s="60"/>
      <c r="K555" s="60"/>
      <c r="M555" s="60"/>
    </row>
    <row r="556" spans="1:13" s="9" customFormat="1" ht="11.25" customHeight="1" x14ac:dyDescent="0.2">
      <c r="A556" s="14">
        <v>19</v>
      </c>
      <c r="B556" s="15">
        <v>65462</v>
      </c>
      <c r="C556" s="23" t="s">
        <v>96</v>
      </c>
      <c r="D556" s="28">
        <v>1</v>
      </c>
      <c r="E556" s="18" t="s">
        <v>97</v>
      </c>
      <c r="F556" s="81" t="s">
        <v>2208</v>
      </c>
      <c r="G556" s="20" t="s">
        <v>157</v>
      </c>
      <c r="H556" s="7"/>
      <c r="I556" s="60"/>
      <c r="J556" s="60"/>
      <c r="K556" s="60"/>
      <c r="M556" s="60"/>
    </row>
    <row r="557" spans="1:13" s="9" customFormat="1" ht="11.25" customHeight="1" x14ac:dyDescent="0.2">
      <c r="A557" s="14">
        <v>19</v>
      </c>
      <c r="B557" s="15">
        <v>65471</v>
      </c>
      <c r="C557" s="23" t="s">
        <v>96</v>
      </c>
      <c r="D557" s="28">
        <v>1</v>
      </c>
      <c r="E557" s="18" t="s">
        <v>540</v>
      </c>
      <c r="F557" s="81" t="s">
        <v>2208</v>
      </c>
      <c r="G557" s="20" t="s">
        <v>181</v>
      </c>
      <c r="H557" s="7"/>
      <c r="I557" s="60"/>
      <c r="J557" s="60"/>
      <c r="K557" s="60"/>
      <c r="M557" s="60"/>
    </row>
    <row r="558" spans="1:13" s="9" customFormat="1" ht="11.25" customHeight="1" x14ac:dyDescent="0.2">
      <c r="A558" s="14">
        <v>19</v>
      </c>
      <c r="B558" s="15">
        <v>65481</v>
      </c>
      <c r="C558" s="37" t="s">
        <v>96</v>
      </c>
      <c r="D558" s="17">
        <v>1</v>
      </c>
      <c r="E558" s="18" t="s">
        <v>437</v>
      </c>
      <c r="F558" s="81" t="s">
        <v>2208</v>
      </c>
      <c r="G558" s="20" t="s">
        <v>181</v>
      </c>
      <c r="H558" s="7"/>
      <c r="I558" s="60"/>
      <c r="J558" s="60"/>
      <c r="K558" s="60"/>
      <c r="M558" s="60"/>
    </row>
    <row r="559" spans="1:13" s="9" customFormat="1" ht="11.25" customHeight="1" x14ac:dyDescent="0.2">
      <c r="A559" s="14">
        <v>20</v>
      </c>
      <c r="B559" s="15">
        <v>65517</v>
      </c>
      <c r="C559" s="37" t="s">
        <v>96</v>
      </c>
      <c r="D559" s="17">
        <v>1</v>
      </c>
      <c r="E559" s="18" t="s">
        <v>676</v>
      </c>
      <c r="F559" s="81" t="s">
        <v>2208</v>
      </c>
      <c r="G559" s="20" t="s">
        <v>153</v>
      </c>
      <c r="H559" s="7"/>
      <c r="I559" s="60"/>
      <c r="J559" s="60"/>
      <c r="K559" s="60"/>
      <c r="M559" s="60"/>
    </row>
    <row r="560" spans="1:13" s="9" customFormat="1" ht="11.25" customHeight="1" x14ac:dyDescent="0.2">
      <c r="A560" s="14">
        <v>21</v>
      </c>
      <c r="B560" s="15">
        <v>65528</v>
      </c>
      <c r="C560" s="23" t="s">
        <v>96</v>
      </c>
      <c r="D560" s="17">
        <v>1</v>
      </c>
      <c r="E560" s="18" t="s">
        <v>180</v>
      </c>
      <c r="F560" s="81" t="s">
        <v>2208</v>
      </c>
      <c r="G560" s="20" t="s">
        <v>181</v>
      </c>
      <c r="H560" s="7"/>
      <c r="I560" s="60"/>
      <c r="J560" s="60"/>
      <c r="K560" s="60"/>
      <c r="M560" s="60"/>
    </row>
    <row r="561" spans="1:13" s="9" customFormat="1" ht="11.25" customHeight="1" x14ac:dyDescent="0.2">
      <c r="A561" s="14">
        <v>21</v>
      </c>
      <c r="B561" s="15">
        <v>65530</v>
      </c>
      <c r="C561" s="23" t="s">
        <v>96</v>
      </c>
      <c r="D561" s="17">
        <v>1</v>
      </c>
      <c r="E561" s="18" t="s">
        <v>561</v>
      </c>
      <c r="F561" s="81" t="s">
        <v>2208</v>
      </c>
      <c r="G561" s="20" t="s">
        <v>181</v>
      </c>
      <c r="H561" s="7"/>
      <c r="I561" s="60"/>
      <c r="J561" s="60"/>
      <c r="K561" s="60"/>
      <c r="M561" s="60"/>
    </row>
    <row r="562" spans="1:13" s="9" customFormat="1" ht="11.25" customHeight="1" x14ac:dyDescent="0.2">
      <c r="A562" s="14">
        <v>22</v>
      </c>
      <c r="B562" s="15">
        <v>65558</v>
      </c>
      <c r="C562" s="23" t="s">
        <v>96</v>
      </c>
      <c r="D562" s="28">
        <v>1</v>
      </c>
      <c r="E562" s="18" t="s">
        <v>724</v>
      </c>
      <c r="F562" s="81" t="s">
        <v>2208</v>
      </c>
      <c r="G562" s="20" t="s">
        <v>153</v>
      </c>
      <c r="H562" s="7"/>
      <c r="I562" s="60"/>
      <c r="J562" s="60"/>
      <c r="K562" s="60"/>
      <c r="M562" s="60"/>
    </row>
    <row r="563" spans="1:13" s="9" customFormat="1" ht="11.25" customHeight="1" x14ac:dyDescent="0.2">
      <c r="A563" s="14">
        <v>22</v>
      </c>
      <c r="B563" s="15">
        <v>65563</v>
      </c>
      <c r="C563" s="23" t="s">
        <v>96</v>
      </c>
      <c r="D563" s="28">
        <v>1</v>
      </c>
      <c r="E563" s="18" t="s">
        <v>792</v>
      </c>
      <c r="F563" s="81" t="s">
        <v>2208</v>
      </c>
      <c r="G563" s="20" t="s">
        <v>181</v>
      </c>
      <c r="H563" s="7"/>
      <c r="I563" s="60"/>
      <c r="J563" s="60"/>
      <c r="K563" s="60"/>
      <c r="M563" s="60"/>
    </row>
    <row r="564" spans="1:13" s="9" customFormat="1" ht="11.25" customHeight="1" x14ac:dyDescent="0.2">
      <c r="A564" s="14">
        <v>23</v>
      </c>
      <c r="B564" s="15">
        <v>65591</v>
      </c>
      <c r="C564" s="23" t="s">
        <v>96</v>
      </c>
      <c r="D564" s="28">
        <v>1</v>
      </c>
      <c r="E564" s="18" t="s">
        <v>552</v>
      </c>
      <c r="F564" s="81" t="s">
        <v>2208</v>
      </c>
      <c r="G564" s="20" t="s">
        <v>153</v>
      </c>
      <c r="H564" s="7"/>
      <c r="I564" s="60"/>
      <c r="J564" s="60"/>
      <c r="K564" s="60"/>
      <c r="M564" s="60"/>
    </row>
    <row r="565" spans="1:13" s="9" customFormat="1" ht="11.25" customHeight="1" x14ac:dyDescent="0.2">
      <c r="A565" s="14">
        <v>23</v>
      </c>
      <c r="B565" s="15">
        <v>65619</v>
      </c>
      <c r="C565" s="27" t="s">
        <v>96</v>
      </c>
      <c r="D565" s="28">
        <v>1</v>
      </c>
      <c r="E565" s="18" t="s">
        <v>1145</v>
      </c>
      <c r="F565" s="81" t="s">
        <v>2208</v>
      </c>
      <c r="G565" s="20" t="s">
        <v>88</v>
      </c>
      <c r="H565" s="7"/>
      <c r="I565" s="60"/>
      <c r="J565" s="60"/>
      <c r="K565" s="60"/>
      <c r="M565" s="60"/>
    </row>
    <row r="566" spans="1:13" s="9" customFormat="1" ht="11.25" customHeight="1" x14ac:dyDescent="0.2">
      <c r="A566" s="14">
        <v>25</v>
      </c>
      <c r="B566" s="15">
        <v>65667</v>
      </c>
      <c r="C566" s="27" t="s">
        <v>96</v>
      </c>
      <c r="D566" s="28">
        <v>1</v>
      </c>
      <c r="E566" s="18" t="s">
        <v>510</v>
      </c>
      <c r="F566" s="81" t="s">
        <v>2208</v>
      </c>
      <c r="G566" s="20" t="s">
        <v>153</v>
      </c>
      <c r="H566" s="7"/>
      <c r="I566" s="60"/>
      <c r="J566" s="60"/>
      <c r="K566" s="60"/>
      <c r="M566" s="60"/>
    </row>
    <row r="567" spans="1:13" s="9" customFormat="1" ht="11.25" customHeight="1" x14ac:dyDescent="0.2">
      <c r="A567" s="14">
        <v>25</v>
      </c>
      <c r="B567" s="15">
        <v>65675</v>
      </c>
      <c r="C567" s="27" t="s">
        <v>96</v>
      </c>
      <c r="D567" s="28">
        <v>1</v>
      </c>
      <c r="E567" s="18" t="s">
        <v>159</v>
      </c>
      <c r="F567" s="81" t="s">
        <v>2208</v>
      </c>
      <c r="G567" s="20" t="s">
        <v>153</v>
      </c>
      <c r="H567" s="7"/>
      <c r="I567" s="60"/>
      <c r="J567" s="60"/>
      <c r="K567" s="60"/>
      <c r="M567" s="60"/>
    </row>
    <row r="568" spans="1:13" s="9" customFormat="1" ht="11.25" customHeight="1" x14ac:dyDescent="0.2">
      <c r="A568" s="14">
        <v>25</v>
      </c>
      <c r="B568" s="15">
        <v>65650</v>
      </c>
      <c r="C568" s="27" t="s">
        <v>96</v>
      </c>
      <c r="D568" s="28">
        <v>1</v>
      </c>
      <c r="E568" s="18" t="s">
        <v>1294</v>
      </c>
      <c r="F568" s="81" t="s">
        <v>2208</v>
      </c>
      <c r="G568" s="20" t="s">
        <v>209</v>
      </c>
      <c r="H568" s="7"/>
      <c r="I568" s="60"/>
      <c r="J568" s="60"/>
      <c r="K568" s="60"/>
      <c r="M568" s="60"/>
    </row>
    <row r="569" spans="1:13" s="9" customFormat="1" ht="11.25" customHeight="1" x14ac:dyDescent="0.2">
      <c r="A569" s="14">
        <v>25</v>
      </c>
      <c r="B569" s="15">
        <v>65649</v>
      </c>
      <c r="C569" s="27" t="s">
        <v>96</v>
      </c>
      <c r="D569" s="28">
        <v>1</v>
      </c>
      <c r="E569" s="18" t="s">
        <v>784</v>
      </c>
      <c r="F569" s="81" t="s">
        <v>2208</v>
      </c>
      <c r="G569" s="20" t="s">
        <v>181</v>
      </c>
      <c r="H569" s="7"/>
      <c r="I569" s="60"/>
      <c r="J569" s="60"/>
      <c r="K569" s="60"/>
      <c r="M569" s="60"/>
    </row>
    <row r="570" spans="1:13" s="9" customFormat="1" ht="11.25" customHeight="1" x14ac:dyDescent="0.2">
      <c r="A570" s="14">
        <v>25</v>
      </c>
      <c r="B570" s="15">
        <v>65679</v>
      </c>
      <c r="C570" s="27" t="s">
        <v>96</v>
      </c>
      <c r="D570" s="28">
        <v>1</v>
      </c>
      <c r="E570" s="18" t="s">
        <v>394</v>
      </c>
      <c r="F570" s="81" t="s">
        <v>2208</v>
      </c>
      <c r="G570" s="20" t="s">
        <v>181</v>
      </c>
      <c r="H570" s="7"/>
      <c r="I570" s="60"/>
      <c r="J570" s="60"/>
      <c r="K570" s="60"/>
      <c r="M570" s="60"/>
    </row>
    <row r="571" spans="1:13" s="9" customFormat="1" ht="11.25" customHeight="1" x14ac:dyDescent="0.2">
      <c r="A571" s="14">
        <v>25</v>
      </c>
      <c r="B571" s="15">
        <v>65654</v>
      </c>
      <c r="C571" s="27" t="s">
        <v>96</v>
      </c>
      <c r="D571" s="28">
        <v>1</v>
      </c>
      <c r="E571" s="18" t="s">
        <v>368</v>
      </c>
      <c r="F571" s="81" t="s">
        <v>2208</v>
      </c>
      <c r="G571" s="20" t="s">
        <v>88</v>
      </c>
      <c r="H571" s="7"/>
      <c r="I571" s="60"/>
      <c r="J571" s="60"/>
      <c r="K571" s="60"/>
      <c r="M571" s="60"/>
    </row>
    <row r="572" spans="1:13" s="9" customFormat="1" ht="11.25" customHeight="1" x14ac:dyDescent="0.2">
      <c r="A572" s="14">
        <v>25</v>
      </c>
      <c r="B572" s="15">
        <v>65684</v>
      </c>
      <c r="C572" s="27" t="s">
        <v>96</v>
      </c>
      <c r="D572" s="28">
        <v>1</v>
      </c>
      <c r="E572" s="18" t="s">
        <v>172</v>
      </c>
      <c r="F572" s="81" t="s">
        <v>2208</v>
      </c>
      <c r="G572" s="20" t="s">
        <v>88</v>
      </c>
      <c r="H572" s="7"/>
      <c r="I572" s="60"/>
      <c r="J572" s="60"/>
      <c r="K572" s="60"/>
      <c r="M572" s="60"/>
    </row>
    <row r="573" spans="1:13" s="9" customFormat="1" ht="11.25" customHeight="1" x14ac:dyDescent="0.2">
      <c r="A573" s="14">
        <v>26</v>
      </c>
      <c r="B573" s="15">
        <v>65688</v>
      </c>
      <c r="C573" s="27" t="s">
        <v>96</v>
      </c>
      <c r="D573" s="28">
        <v>1</v>
      </c>
      <c r="E573" s="18" t="s">
        <v>432</v>
      </c>
      <c r="F573" s="81" t="s">
        <v>2208</v>
      </c>
      <c r="G573" s="20" t="s">
        <v>153</v>
      </c>
      <c r="H573" s="7"/>
      <c r="I573" s="60"/>
      <c r="J573" s="60"/>
      <c r="K573" s="60"/>
      <c r="M573" s="60"/>
    </row>
    <row r="574" spans="1:13" s="9" customFormat="1" ht="11.25" customHeight="1" x14ac:dyDescent="0.2">
      <c r="A574" s="14">
        <v>27</v>
      </c>
      <c r="B574" s="15">
        <v>65728</v>
      </c>
      <c r="C574" s="27" t="s">
        <v>96</v>
      </c>
      <c r="D574" s="28">
        <v>1</v>
      </c>
      <c r="E574" s="18" t="s">
        <v>349</v>
      </c>
      <c r="F574" s="81" t="s">
        <v>2208</v>
      </c>
      <c r="G574" s="20" t="s">
        <v>153</v>
      </c>
      <c r="H574" s="7"/>
      <c r="I574" s="60"/>
      <c r="J574" s="60"/>
      <c r="K574" s="60"/>
      <c r="M574" s="60"/>
    </row>
    <row r="575" spans="1:13" s="9" customFormat="1" ht="11.25" customHeight="1" x14ac:dyDescent="0.2">
      <c r="A575" s="14">
        <v>27</v>
      </c>
      <c r="B575" s="15">
        <v>65712</v>
      </c>
      <c r="C575" s="27" t="s">
        <v>96</v>
      </c>
      <c r="D575" s="28">
        <v>1</v>
      </c>
      <c r="E575" s="18" t="s">
        <v>423</v>
      </c>
      <c r="F575" s="81" t="s">
        <v>2208</v>
      </c>
      <c r="G575" s="20" t="s">
        <v>88</v>
      </c>
      <c r="H575" s="7"/>
      <c r="I575" s="60"/>
      <c r="J575" s="60"/>
      <c r="K575" s="60"/>
      <c r="M575" s="60"/>
    </row>
    <row r="576" spans="1:13" s="9" customFormat="1" ht="11.25" customHeight="1" x14ac:dyDescent="0.2">
      <c r="A576" s="14">
        <v>31</v>
      </c>
      <c r="B576" s="15">
        <v>65835</v>
      </c>
      <c r="C576" s="27" t="s">
        <v>96</v>
      </c>
      <c r="D576" s="28">
        <v>1</v>
      </c>
      <c r="E576" s="18" t="s">
        <v>806</v>
      </c>
      <c r="F576" s="81" t="s">
        <v>2208</v>
      </c>
      <c r="G576" s="20" t="s">
        <v>153</v>
      </c>
      <c r="H576" s="7"/>
      <c r="I576" s="60"/>
      <c r="J576" s="60"/>
      <c r="K576" s="60"/>
      <c r="M576" s="60"/>
    </row>
    <row r="577" spans="1:13" s="9" customFormat="1" ht="11.25" customHeight="1" x14ac:dyDescent="0.2">
      <c r="A577" s="14">
        <v>31</v>
      </c>
      <c r="B577" s="22">
        <v>65844</v>
      </c>
      <c r="C577" s="27" t="s">
        <v>96</v>
      </c>
      <c r="D577" s="28">
        <v>1</v>
      </c>
      <c r="E577" s="18" t="s">
        <v>539</v>
      </c>
      <c r="F577" s="81" t="s">
        <v>2208</v>
      </c>
      <c r="G577" s="26" t="s">
        <v>153</v>
      </c>
      <c r="H577" s="7"/>
      <c r="I577" s="60"/>
      <c r="J577" s="60"/>
      <c r="K577" s="60"/>
      <c r="M577" s="60"/>
    </row>
    <row r="578" spans="1:13" s="9" customFormat="1" ht="11.25" customHeight="1" x14ac:dyDescent="0.2">
      <c r="A578" s="14">
        <v>25</v>
      </c>
      <c r="B578" s="22">
        <v>65668</v>
      </c>
      <c r="C578" s="27" t="s">
        <v>1303</v>
      </c>
      <c r="D578" s="28">
        <v>1</v>
      </c>
      <c r="E578" s="18" t="s">
        <v>1156</v>
      </c>
      <c r="F578" s="81" t="s">
        <v>2208</v>
      </c>
      <c r="G578" s="26" t="s">
        <v>153</v>
      </c>
      <c r="H578" s="7"/>
      <c r="I578" s="60"/>
      <c r="J578" s="60"/>
      <c r="K578" s="60"/>
      <c r="M578" s="60"/>
    </row>
    <row r="579" spans="1:13" s="9" customFormat="1" ht="11.25" customHeight="1" x14ac:dyDescent="0.2">
      <c r="A579" s="14">
        <v>1</v>
      </c>
      <c r="B579" s="22">
        <v>64953</v>
      </c>
      <c r="C579" s="23" t="s">
        <v>95</v>
      </c>
      <c r="D579" s="22">
        <v>1</v>
      </c>
      <c r="E579" s="80" t="s">
        <v>531</v>
      </c>
      <c r="F579" s="81" t="s">
        <v>2208</v>
      </c>
      <c r="G579" s="26" t="s">
        <v>168</v>
      </c>
      <c r="H579" s="7"/>
      <c r="I579" s="60"/>
      <c r="J579" s="60"/>
      <c r="K579" s="60"/>
      <c r="M579" s="60"/>
    </row>
    <row r="580" spans="1:13" s="9" customFormat="1" ht="11.25" customHeight="1" x14ac:dyDescent="0.2">
      <c r="A580" s="14">
        <v>1</v>
      </c>
      <c r="B580" s="22">
        <v>64960</v>
      </c>
      <c r="C580" s="23" t="s">
        <v>95</v>
      </c>
      <c r="D580" s="22">
        <v>1</v>
      </c>
      <c r="E580" s="80" t="s">
        <v>115</v>
      </c>
      <c r="F580" s="81" t="s">
        <v>2208</v>
      </c>
      <c r="G580" s="26" t="s">
        <v>153</v>
      </c>
      <c r="H580" s="7"/>
      <c r="I580" s="60"/>
      <c r="J580" s="60"/>
      <c r="K580" s="60"/>
      <c r="M580" s="60"/>
    </row>
    <row r="581" spans="1:13" s="9" customFormat="1" ht="11.25" customHeight="1" x14ac:dyDescent="0.2">
      <c r="A581" s="14">
        <v>2</v>
      </c>
      <c r="B581" s="22">
        <v>64970</v>
      </c>
      <c r="C581" s="23" t="s">
        <v>95</v>
      </c>
      <c r="D581" s="22">
        <v>1</v>
      </c>
      <c r="E581" s="80" t="s">
        <v>593</v>
      </c>
      <c r="F581" s="81" t="s">
        <v>2208</v>
      </c>
      <c r="G581" s="26" t="s">
        <v>151</v>
      </c>
      <c r="H581" s="7"/>
      <c r="I581" s="60"/>
      <c r="J581" s="60"/>
      <c r="K581" s="60"/>
      <c r="M581" s="60"/>
    </row>
    <row r="582" spans="1:13" s="9" customFormat="1" ht="11.25" customHeight="1" x14ac:dyDescent="0.2">
      <c r="A582" s="14">
        <v>2</v>
      </c>
      <c r="B582" s="22">
        <v>64977</v>
      </c>
      <c r="C582" s="23" t="s">
        <v>95</v>
      </c>
      <c r="D582" s="22">
        <v>1</v>
      </c>
      <c r="E582" s="80" t="s">
        <v>933</v>
      </c>
      <c r="F582" s="81" t="s">
        <v>2208</v>
      </c>
      <c r="G582" s="26" t="s">
        <v>151</v>
      </c>
      <c r="H582" s="7"/>
      <c r="I582" s="60"/>
      <c r="J582" s="60"/>
      <c r="K582" s="60"/>
      <c r="M582" s="60"/>
    </row>
    <row r="583" spans="1:13" s="9" customFormat="1" ht="11.25" customHeight="1" x14ac:dyDescent="0.2">
      <c r="A583" s="14">
        <v>2</v>
      </c>
      <c r="B583" s="22">
        <v>64978</v>
      </c>
      <c r="C583" s="23" t="s">
        <v>95</v>
      </c>
      <c r="D583" s="22">
        <v>1</v>
      </c>
      <c r="E583" s="80" t="s">
        <v>471</v>
      </c>
      <c r="F583" s="81" t="s">
        <v>2208</v>
      </c>
      <c r="G583" s="26" t="s">
        <v>151</v>
      </c>
      <c r="H583" s="7"/>
      <c r="I583" s="60"/>
      <c r="J583" s="60"/>
      <c r="K583" s="60"/>
      <c r="M583" s="60"/>
    </row>
    <row r="584" spans="1:13" s="9" customFormat="1" ht="11.25" customHeight="1" x14ac:dyDescent="0.2">
      <c r="A584" s="14">
        <v>2</v>
      </c>
      <c r="B584" s="22">
        <v>64992</v>
      </c>
      <c r="C584" s="23" t="s">
        <v>95</v>
      </c>
      <c r="D584" s="28">
        <v>1</v>
      </c>
      <c r="E584" s="80" t="s">
        <v>136</v>
      </c>
      <c r="F584" s="81" t="s">
        <v>2208</v>
      </c>
      <c r="G584" s="26" t="s">
        <v>88</v>
      </c>
      <c r="H584" s="7"/>
      <c r="I584" s="60"/>
      <c r="J584" s="60"/>
      <c r="K584" s="60"/>
      <c r="M584" s="60"/>
    </row>
    <row r="585" spans="1:13" s="9" customFormat="1" ht="11.25" customHeight="1" x14ac:dyDescent="0.2">
      <c r="A585" s="14">
        <v>4</v>
      </c>
      <c r="B585" s="22">
        <v>65032</v>
      </c>
      <c r="C585" s="23" t="s">
        <v>95</v>
      </c>
      <c r="D585" s="22">
        <v>1</v>
      </c>
      <c r="E585" s="80" t="s">
        <v>806</v>
      </c>
      <c r="F585" s="81" t="s">
        <v>2208</v>
      </c>
      <c r="G585" s="26" t="s">
        <v>153</v>
      </c>
      <c r="H585" s="7"/>
      <c r="I585" s="60"/>
      <c r="J585" s="60"/>
      <c r="K585" s="60"/>
      <c r="M585" s="60"/>
    </row>
    <row r="586" spans="1:13" s="9" customFormat="1" ht="11.25" customHeight="1" x14ac:dyDescent="0.2">
      <c r="A586" s="14">
        <v>4</v>
      </c>
      <c r="B586" s="22">
        <v>65034</v>
      </c>
      <c r="C586" s="23" t="s">
        <v>95</v>
      </c>
      <c r="D586" s="22">
        <v>1</v>
      </c>
      <c r="E586" s="80" t="s">
        <v>263</v>
      </c>
      <c r="F586" s="81" t="s">
        <v>2208</v>
      </c>
      <c r="G586" s="26" t="s">
        <v>88</v>
      </c>
      <c r="H586" s="7"/>
      <c r="I586" s="60"/>
      <c r="J586" s="60"/>
      <c r="K586" s="60"/>
      <c r="M586" s="60"/>
    </row>
    <row r="587" spans="1:13" s="9" customFormat="1" ht="11.25" customHeight="1" x14ac:dyDescent="0.2">
      <c r="A587" s="14">
        <v>5</v>
      </c>
      <c r="B587" s="22">
        <v>65044</v>
      </c>
      <c r="C587" s="23" t="s">
        <v>95</v>
      </c>
      <c r="D587" s="22">
        <v>1</v>
      </c>
      <c r="E587" s="80" t="s">
        <v>97</v>
      </c>
      <c r="F587" s="81" t="s">
        <v>2208</v>
      </c>
      <c r="G587" s="26" t="s">
        <v>153</v>
      </c>
      <c r="H587" s="7"/>
      <c r="I587" s="60"/>
      <c r="J587" s="60"/>
      <c r="K587" s="60"/>
      <c r="M587" s="60"/>
    </row>
    <row r="588" spans="1:13" s="9" customFormat="1" ht="11.25" customHeight="1" x14ac:dyDescent="0.2">
      <c r="A588" s="14">
        <v>5</v>
      </c>
      <c r="B588" s="22">
        <v>65046</v>
      </c>
      <c r="C588" s="23" t="s">
        <v>95</v>
      </c>
      <c r="D588" s="22">
        <v>1</v>
      </c>
      <c r="E588" s="80" t="s">
        <v>859</v>
      </c>
      <c r="F588" s="81" t="s">
        <v>2208</v>
      </c>
      <c r="G588" s="26" t="s">
        <v>153</v>
      </c>
      <c r="H588" s="7"/>
      <c r="I588" s="60"/>
      <c r="J588" s="60"/>
      <c r="K588" s="60"/>
      <c r="M588" s="60"/>
    </row>
    <row r="589" spans="1:13" s="9" customFormat="1" ht="11.25" customHeight="1" x14ac:dyDescent="0.2">
      <c r="A589" s="14">
        <v>5</v>
      </c>
      <c r="B589" s="22">
        <v>65047</v>
      </c>
      <c r="C589" s="23" t="s">
        <v>95</v>
      </c>
      <c r="D589" s="22">
        <v>1</v>
      </c>
      <c r="E589" s="80" t="s">
        <v>550</v>
      </c>
      <c r="F589" s="81" t="s">
        <v>2208</v>
      </c>
      <c r="G589" s="26" t="s">
        <v>153</v>
      </c>
      <c r="H589" s="7"/>
      <c r="I589" s="60"/>
      <c r="J589" s="60"/>
      <c r="K589" s="60"/>
      <c r="M589" s="60"/>
    </row>
    <row r="590" spans="1:13" s="9" customFormat="1" ht="11.25" customHeight="1" x14ac:dyDescent="0.2">
      <c r="A590" s="14">
        <v>5</v>
      </c>
      <c r="B590" s="22">
        <v>65061</v>
      </c>
      <c r="C590" s="23" t="s">
        <v>95</v>
      </c>
      <c r="D590" s="22">
        <v>3</v>
      </c>
      <c r="E590" s="80" t="s">
        <v>387</v>
      </c>
      <c r="F590" s="81" t="s">
        <v>2208</v>
      </c>
      <c r="G590" s="26" t="s">
        <v>388</v>
      </c>
      <c r="H590" s="7"/>
      <c r="I590" s="60"/>
      <c r="J590" s="60"/>
      <c r="K590" s="60"/>
      <c r="M590" s="60"/>
    </row>
    <row r="591" spans="1:13" s="9" customFormat="1" ht="11.25" customHeight="1" x14ac:dyDescent="0.2">
      <c r="A591" s="14">
        <v>6</v>
      </c>
      <c r="B591" s="22">
        <v>65069</v>
      </c>
      <c r="C591" s="23" t="s">
        <v>95</v>
      </c>
      <c r="D591" s="22">
        <v>1</v>
      </c>
      <c r="E591" s="18" t="s">
        <v>352</v>
      </c>
      <c r="F591" s="81" t="s">
        <v>2208</v>
      </c>
      <c r="G591" s="26" t="s">
        <v>105</v>
      </c>
      <c r="H591" s="7"/>
      <c r="I591" s="60"/>
      <c r="J591" s="60"/>
      <c r="K591" s="60"/>
      <c r="M591" s="60"/>
    </row>
    <row r="592" spans="1:13" s="9" customFormat="1" ht="11.25" customHeight="1" x14ac:dyDescent="0.2">
      <c r="A592" s="14">
        <v>6</v>
      </c>
      <c r="B592" s="22">
        <v>65079</v>
      </c>
      <c r="C592" s="23" t="s">
        <v>95</v>
      </c>
      <c r="D592" s="22">
        <v>1</v>
      </c>
      <c r="E592" s="18" t="s">
        <v>152</v>
      </c>
      <c r="F592" s="81" t="s">
        <v>2208</v>
      </c>
      <c r="G592" s="26" t="s">
        <v>105</v>
      </c>
      <c r="H592" s="7"/>
      <c r="I592" s="60"/>
      <c r="J592" s="60"/>
      <c r="K592" s="60"/>
      <c r="M592" s="60"/>
    </row>
    <row r="593" spans="1:13" s="9" customFormat="1" ht="11.25" customHeight="1" x14ac:dyDescent="0.2">
      <c r="A593" s="14">
        <v>6</v>
      </c>
      <c r="B593" s="22">
        <v>65071</v>
      </c>
      <c r="C593" s="23" t="s">
        <v>95</v>
      </c>
      <c r="D593" s="22">
        <v>1</v>
      </c>
      <c r="E593" s="18" t="s">
        <v>286</v>
      </c>
      <c r="F593" s="81" t="s">
        <v>2208</v>
      </c>
      <c r="G593" s="26" t="s">
        <v>153</v>
      </c>
      <c r="H593" s="7"/>
      <c r="I593" s="60"/>
      <c r="J593" s="60"/>
      <c r="K593" s="60"/>
      <c r="M593" s="60"/>
    </row>
    <row r="594" spans="1:13" s="9" customFormat="1" ht="11.25" customHeight="1" x14ac:dyDescent="0.2">
      <c r="A594" s="14">
        <v>6</v>
      </c>
      <c r="B594" s="22">
        <v>65085</v>
      </c>
      <c r="C594" s="23" t="s">
        <v>95</v>
      </c>
      <c r="D594" s="22">
        <v>1</v>
      </c>
      <c r="E594" s="18" t="s">
        <v>436</v>
      </c>
      <c r="F594" s="81" t="s">
        <v>2208</v>
      </c>
      <c r="G594" s="26" t="s">
        <v>181</v>
      </c>
      <c r="H594" s="7"/>
      <c r="I594" s="60"/>
      <c r="J594" s="60"/>
      <c r="K594" s="60"/>
      <c r="M594" s="60"/>
    </row>
    <row r="595" spans="1:13" s="9" customFormat="1" ht="11.25" customHeight="1" x14ac:dyDescent="0.2">
      <c r="A595" s="14">
        <v>7</v>
      </c>
      <c r="B595" s="22">
        <v>65107</v>
      </c>
      <c r="C595" s="23" t="s">
        <v>95</v>
      </c>
      <c r="D595" s="22">
        <v>1</v>
      </c>
      <c r="E595" s="18" t="s">
        <v>498</v>
      </c>
      <c r="F595" s="81" t="s">
        <v>2208</v>
      </c>
      <c r="G595" s="26" t="s">
        <v>170</v>
      </c>
      <c r="H595" s="7"/>
      <c r="I595" s="60"/>
      <c r="J595" s="60"/>
      <c r="K595" s="60"/>
      <c r="M595" s="60"/>
    </row>
    <row r="596" spans="1:13" s="9" customFormat="1" ht="11.25" customHeight="1" x14ac:dyDescent="0.2">
      <c r="A596" s="14">
        <v>7</v>
      </c>
      <c r="B596" s="22">
        <v>65109</v>
      </c>
      <c r="C596" s="23" t="s">
        <v>95</v>
      </c>
      <c r="D596" s="22">
        <v>1</v>
      </c>
      <c r="E596" s="18" t="s">
        <v>186</v>
      </c>
      <c r="F596" s="81" t="s">
        <v>2208</v>
      </c>
      <c r="G596" s="26" t="s">
        <v>181</v>
      </c>
      <c r="H596" s="7"/>
      <c r="I596" s="60"/>
      <c r="J596" s="60"/>
      <c r="K596" s="60"/>
      <c r="M596" s="60"/>
    </row>
    <row r="597" spans="1:13" s="9" customFormat="1" ht="11.25" customHeight="1" x14ac:dyDescent="0.2">
      <c r="A597" s="14">
        <v>9</v>
      </c>
      <c r="B597" s="22">
        <v>65148</v>
      </c>
      <c r="C597" s="23" t="s">
        <v>95</v>
      </c>
      <c r="D597" s="15">
        <v>1</v>
      </c>
      <c r="E597" s="18" t="s">
        <v>223</v>
      </c>
      <c r="F597" s="81" t="s">
        <v>2208</v>
      </c>
      <c r="G597" s="26" t="s">
        <v>88</v>
      </c>
      <c r="H597" s="7"/>
      <c r="I597" s="60"/>
      <c r="J597" s="60"/>
      <c r="K597" s="60"/>
      <c r="M597" s="60"/>
    </row>
    <row r="598" spans="1:13" s="9" customFormat="1" ht="11.25" customHeight="1" x14ac:dyDescent="0.2">
      <c r="A598" s="14">
        <v>9</v>
      </c>
      <c r="B598" s="22">
        <v>65153</v>
      </c>
      <c r="C598" s="23" t="s">
        <v>95</v>
      </c>
      <c r="D598" s="15">
        <v>1</v>
      </c>
      <c r="E598" s="18" t="s">
        <v>333</v>
      </c>
      <c r="F598" s="81" t="s">
        <v>2208</v>
      </c>
      <c r="G598" s="26" t="s">
        <v>88</v>
      </c>
      <c r="H598" s="7"/>
      <c r="I598" s="60"/>
      <c r="J598" s="60"/>
      <c r="K598" s="60"/>
      <c r="M598" s="60"/>
    </row>
    <row r="599" spans="1:13" s="9" customFormat="1" ht="11.25" customHeight="1" x14ac:dyDescent="0.2">
      <c r="A599" s="14">
        <v>9</v>
      </c>
      <c r="B599" s="22">
        <v>65161</v>
      </c>
      <c r="C599" s="23" t="s">
        <v>95</v>
      </c>
      <c r="D599" s="15">
        <v>1</v>
      </c>
      <c r="E599" s="18" t="s">
        <v>550</v>
      </c>
      <c r="F599" s="81" t="s">
        <v>2208</v>
      </c>
      <c r="G599" s="26" t="s">
        <v>88</v>
      </c>
      <c r="H599" s="7"/>
      <c r="I599" s="60"/>
      <c r="J599" s="60"/>
      <c r="K599" s="60"/>
      <c r="M599" s="60"/>
    </row>
    <row r="600" spans="1:13" s="9" customFormat="1" ht="11.25" customHeight="1" x14ac:dyDescent="0.2">
      <c r="A600" s="14">
        <v>10</v>
      </c>
      <c r="B600" s="22">
        <v>65181</v>
      </c>
      <c r="C600" s="23" t="s">
        <v>95</v>
      </c>
      <c r="D600" s="15">
        <v>1</v>
      </c>
      <c r="E600" s="18" t="s">
        <v>454</v>
      </c>
      <c r="F600" s="81" t="s">
        <v>2208</v>
      </c>
      <c r="G600" s="26" t="s">
        <v>153</v>
      </c>
      <c r="H600" s="7"/>
      <c r="I600" s="60"/>
      <c r="J600" s="60"/>
      <c r="K600" s="60"/>
      <c r="M600" s="60"/>
    </row>
    <row r="601" spans="1:13" s="9" customFormat="1" ht="11.25" customHeight="1" x14ac:dyDescent="0.2">
      <c r="A601" s="14">
        <v>10</v>
      </c>
      <c r="B601" s="22">
        <v>65205</v>
      </c>
      <c r="C601" s="23" t="s">
        <v>95</v>
      </c>
      <c r="D601" s="22">
        <v>1</v>
      </c>
      <c r="E601" s="18" t="s">
        <v>593</v>
      </c>
      <c r="F601" s="81" t="s">
        <v>2208</v>
      </c>
      <c r="G601" s="26" t="s">
        <v>153</v>
      </c>
      <c r="H601" s="7"/>
      <c r="I601" s="60"/>
      <c r="J601" s="60"/>
      <c r="K601" s="60"/>
      <c r="M601" s="60"/>
    </row>
    <row r="602" spans="1:13" s="9" customFormat="1" ht="11.25" customHeight="1" x14ac:dyDescent="0.2">
      <c r="A602" s="14">
        <v>10</v>
      </c>
      <c r="B602" s="22">
        <v>65206</v>
      </c>
      <c r="C602" s="23" t="s">
        <v>95</v>
      </c>
      <c r="D602" s="22">
        <v>1</v>
      </c>
      <c r="E602" s="18" t="s">
        <v>207</v>
      </c>
      <c r="F602" s="81" t="s">
        <v>2208</v>
      </c>
      <c r="G602" s="26" t="s">
        <v>153</v>
      </c>
      <c r="H602" s="7"/>
      <c r="I602" s="60"/>
      <c r="J602" s="60"/>
      <c r="K602" s="60"/>
      <c r="M602" s="60"/>
    </row>
    <row r="603" spans="1:13" s="9" customFormat="1" ht="11.25" customHeight="1" x14ac:dyDescent="0.2">
      <c r="A603" s="14">
        <v>10</v>
      </c>
      <c r="B603" s="22">
        <v>65207</v>
      </c>
      <c r="C603" s="23" t="s">
        <v>95</v>
      </c>
      <c r="D603" s="15">
        <v>1</v>
      </c>
      <c r="E603" s="18" t="s">
        <v>510</v>
      </c>
      <c r="F603" s="81" t="s">
        <v>2208</v>
      </c>
      <c r="G603" s="26" t="s">
        <v>153</v>
      </c>
      <c r="H603" s="7"/>
      <c r="I603" s="60"/>
      <c r="J603" s="60"/>
      <c r="K603" s="60"/>
      <c r="M603" s="60"/>
    </row>
    <row r="604" spans="1:13" s="9" customFormat="1" ht="11.25" customHeight="1" x14ac:dyDescent="0.2">
      <c r="A604" s="14">
        <v>10</v>
      </c>
      <c r="B604" s="22">
        <v>65209</v>
      </c>
      <c r="C604" s="23" t="s">
        <v>95</v>
      </c>
      <c r="D604" s="22">
        <v>1</v>
      </c>
      <c r="E604" s="18" t="s">
        <v>1045</v>
      </c>
      <c r="F604" s="81" t="s">
        <v>2208</v>
      </c>
      <c r="G604" s="26" t="s">
        <v>153</v>
      </c>
      <c r="H604" s="7"/>
      <c r="I604" s="60"/>
      <c r="J604" s="60"/>
      <c r="K604" s="60"/>
      <c r="M604" s="60"/>
    </row>
    <row r="605" spans="1:13" s="9" customFormat="1" ht="11.25" customHeight="1" x14ac:dyDescent="0.2">
      <c r="A605" s="14">
        <v>10</v>
      </c>
      <c r="B605" s="22">
        <v>65214</v>
      </c>
      <c r="C605" s="23" t="s">
        <v>95</v>
      </c>
      <c r="D605" s="22">
        <v>1</v>
      </c>
      <c r="E605" s="18" t="s">
        <v>341</v>
      </c>
      <c r="F605" s="81" t="s">
        <v>2208</v>
      </c>
      <c r="G605" s="26" t="s">
        <v>153</v>
      </c>
      <c r="H605" s="7"/>
      <c r="I605" s="60"/>
      <c r="J605" s="60"/>
      <c r="K605" s="60"/>
      <c r="M605" s="60"/>
    </row>
    <row r="606" spans="1:13" s="9" customFormat="1" ht="11.25" customHeight="1" x14ac:dyDescent="0.2">
      <c r="A606" s="14">
        <v>11</v>
      </c>
      <c r="B606" s="22">
        <v>65223</v>
      </c>
      <c r="C606" s="23" t="s">
        <v>95</v>
      </c>
      <c r="D606" s="22">
        <v>1</v>
      </c>
      <c r="E606" s="18" t="s">
        <v>502</v>
      </c>
      <c r="F606" s="81" t="s">
        <v>2208</v>
      </c>
      <c r="G606" s="26" t="s">
        <v>168</v>
      </c>
      <c r="H606" s="7"/>
      <c r="I606" s="60"/>
      <c r="J606" s="60"/>
      <c r="K606" s="60"/>
      <c r="M606" s="60"/>
    </row>
    <row r="607" spans="1:13" s="9" customFormat="1" ht="11.25" customHeight="1" x14ac:dyDescent="0.2">
      <c r="A607" s="14">
        <v>11</v>
      </c>
      <c r="B607" s="22">
        <v>65227</v>
      </c>
      <c r="C607" s="23" t="s">
        <v>95</v>
      </c>
      <c r="D607" s="22">
        <v>1</v>
      </c>
      <c r="E607" s="18" t="s">
        <v>531</v>
      </c>
      <c r="F607" s="81" t="s">
        <v>2208</v>
      </c>
      <c r="G607" s="26" t="s">
        <v>168</v>
      </c>
      <c r="H607" s="7"/>
      <c r="I607" s="60"/>
      <c r="J607" s="60"/>
      <c r="K607" s="60"/>
      <c r="M607" s="60"/>
    </row>
    <row r="608" spans="1:13" s="9" customFormat="1" ht="11.25" customHeight="1" x14ac:dyDescent="0.2">
      <c r="A608" s="14">
        <v>12</v>
      </c>
      <c r="B608" s="22">
        <v>65253</v>
      </c>
      <c r="C608" s="23" t="s">
        <v>95</v>
      </c>
      <c r="D608" s="22">
        <v>1</v>
      </c>
      <c r="E608" s="18" t="s">
        <v>255</v>
      </c>
      <c r="F608" s="81" t="s">
        <v>2208</v>
      </c>
      <c r="G608" s="26" t="s">
        <v>153</v>
      </c>
      <c r="H608" s="7"/>
      <c r="I608" s="60"/>
      <c r="J608" s="60"/>
      <c r="K608" s="60"/>
      <c r="M608" s="60"/>
    </row>
    <row r="609" spans="1:13" s="9" customFormat="1" ht="11.25" customHeight="1" x14ac:dyDescent="0.2">
      <c r="A609" s="14">
        <v>12</v>
      </c>
      <c r="B609" s="22">
        <v>65262</v>
      </c>
      <c r="C609" s="23" t="s">
        <v>95</v>
      </c>
      <c r="D609" s="22">
        <v>1</v>
      </c>
      <c r="E609" s="18" t="s">
        <v>526</v>
      </c>
      <c r="F609" s="81" t="s">
        <v>2208</v>
      </c>
      <c r="G609" s="26" t="s">
        <v>153</v>
      </c>
      <c r="H609" s="7"/>
      <c r="I609" s="60"/>
      <c r="J609" s="60"/>
      <c r="K609" s="60"/>
      <c r="M609" s="60"/>
    </row>
    <row r="610" spans="1:13" s="9" customFormat="1" ht="11.25" customHeight="1" x14ac:dyDescent="0.2">
      <c r="A610" s="14">
        <v>13</v>
      </c>
      <c r="B610" s="22">
        <v>65270</v>
      </c>
      <c r="C610" s="23" t="s">
        <v>95</v>
      </c>
      <c r="D610" s="22">
        <v>1</v>
      </c>
      <c r="E610" s="18" t="s">
        <v>232</v>
      </c>
      <c r="F610" s="81" t="s">
        <v>2208</v>
      </c>
      <c r="G610" s="26" t="s">
        <v>168</v>
      </c>
      <c r="H610" s="7"/>
      <c r="I610" s="60"/>
      <c r="J610" s="60"/>
      <c r="K610" s="60"/>
      <c r="M610" s="60"/>
    </row>
    <row r="611" spans="1:13" s="9" customFormat="1" ht="10.199999999999999" x14ac:dyDescent="0.2">
      <c r="A611" s="14">
        <v>13</v>
      </c>
      <c r="B611" s="22">
        <v>65275</v>
      </c>
      <c r="C611" s="23" t="s">
        <v>95</v>
      </c>
      <c r="D611" s="28">
        <v>1</v>
      </c>
      <c r="E611" s="18" t="s">
        <v>126</v>
      </c>
      <c r="F611" s="81" t="s">
        <v>2208</v>
      </c>
      <c r="G611" s="26" t="s">
        <v>153</v>
      </c>
      <c r="H611" s="7"/>
      <c r="I611" s="60"/>
      <c r="J611" s="60"/>
      <c r="K611" s="60"/>
      <c r="M611" s="60"/>
    </row>
    <row r="612" spans="1:13" s="9" customFormat="1" ht="11.25" customHeight="1" x14ac:dyDescent="0.2">
      <c r="A612" s="14">
        <v>13</v>
      </c>
      <c r="B612" s="22">
        <v>65274</v>
      </c>
      <c r="C612" s="23" t="s">
        <v>95</v>
      </c>
      <c r="D612" s="28">
        <v>1</v>
      </c>
      <c r="E612" s="18" t="s">
        <v>1104</v>
      </c>
      <c r="F612" s="81" t="s">
        <v>2208</v>
      </c>
      <c r="G612" s="26" t="s">
        <v>153</v>
      </c>
      <c r="H612" s="7"/>
      <c r="I612" s="60"/>
      <c r="J612" s="60"/>
      <c r="K612" s="60"/>
      <c r="M612" s="60"/>
    </row>
    <row r="613" spans="1:13" s="9" customFormat="1" ht="11.25" customHeight="1" x14ac:dyDescent="0.2">
      <c r="A613" s="14">
        <v>13</v>
      </c>
      <c r="B613" s="22">
        <v>65276</v>
      </c>
      <c r="C613" s="23" t="s">
        <v>95</v>
      </c>
      <c r="D613" s="28">
        <v>1</v>
      </c>
      <c r="E613" s="18" t="s">
        <v>739</v>
      </c>
      <c r="F613" s="81" t="s">
        <v>2208</v>
      </c>
      <c r="G613" s="26" t="s">
        <v>88</v>
      </c>
      <c r="H613" s="7"/>
      <c r="I613" s="60"/>
      <c r="J613" s="60"/>
      <c r="K613" s="60"/>
      <c r="M613" s="60"/>
    </row>
    <row r="614" spans="1:13" s="9" customFormat="1" ht="11.25" customHeight="1" x14ac:dyDescent="0.2">
      <c r="A614" s="14">
        <v>13</v>
      </c>
      <c r="B614" s="22">
        <v>65287</v>
      </c>
      <c r="C614" s="23" t="s">
        <v>95</v>
      </c>
      <c r="D614" s="28">
        <v>1</v>
      </c>
      <c r="E614" s="18" t="s">
        <v>432</v>
      </c>
      <c r="F614" s="81" t="s">
        <v>2208</v>
      </c>
      <c r="G614" s="26" t="s">
        <v>88</v>
      </c>
      <c r="H614" s="7"/>
      <c r="I614" s="60"/>
      <c r="J614" s="60"/>
      <c r="K614" s="60"/>
      <c r="M614" s="60"/>
    </row>
    <row r="615" spans="1:13" s="9" customFormat="1" ht="10.199999999999999" x14ac:dyDescent="0.2">
      <c r="A615" s="14">
        <v>15</v>
      </c>
      <c r="B615" s="22">
        <v>65343</v>
      </c>
      <c r="C615" s="38" t="s">
        <v>95</v>
      </c>
      <c r="D615" s="28">
        <v>1</v>
      </c>
      <c r="E615" s="80" t="s">
        <v>1133</v>
      </c>
      <c r="F615" s="81" t="s">
        <v>2208</v>
      </c>
      <c r="G615" s="26" t="s">
        <v>153</v>
      </c>
      <c r="H615" s="7"/>
      <c r="I615" s="60"/>
      <c r="K615" s="60"/>
      <c r="M615" s="60"/>
    </row>
    <row r="616" spans="1:13" s="9" customFormat="1" ht="10.199999999999999" x14ac:dyDescent="0.2">
      <c r="A616" s="14">
        <v>15</v>
      </c>
      <c r="B616" s="22">
        <v>65345</v>
      </c>
      <c r="C616" s="23" t="s">
        <v>95</v>
      </c>
      <c r="D616" s="28">
        <v>1</v>
      </c>
      <c r="E616" s="80" t="s">
        <v>269</v>
      </c>
      <c r="F616" s="81" t="s">
        <v>2208</v>
      </c>
      <c r="G616" s="26" t="s">
        <v>153</v>
      </c>
      <c r="H616" s="7"/>
      <c r="I616" s="60"/>
      <c r="K616" s="60"/>
      <c r="M616" s="60"/>
    </row>
    <row r="617" spans="1:13" s="9" customFormat="1" ht="10.199999999999999" x14ac:dyDescent="0.2">
      <c r="A617" s="14">
        <v>15</v>
      </c>
      <c r="B617" s="22">
        <v>65338</v>
      </c>
      <c r="C617" s="23" t="s">
        <v>95</v>
      </c>
      <c r="D617" s="28">
        <v>1</v>
      </c>
      <c r="E617" s="80" t="s">
        <v>665</v>
      </c>
      <c r="F617" s="81" t="s">
        <v>2208</v>
      </c>
      <c r="G617" s="26" t="s">
        <v>181</v>
      </c>
      <c r="H617" s="7"/>
      <c r="I617" s="60"/>
      <c r="K617" s="60"/>
      <c r="M617" s="60"/>
    </row>
    <row r="618" spans="1:13" s="9" customFormat="1" ht="10.199999999999999" x14ac:dyDescent="0.2">
      <c r="A618" s="14">
        <v>15</v>
      </c>
      <c r="B618" s="22">
        <v>65335</v>
      </c>
      <c r="C618" s="23" t="s">
        <v>95</v>
      </c>
      <c r="D618" s="28">
        <v>1</v>
      </c>
      <c r="E618" s="80" t="s">
        <v>283</v>
      </c>
      <c r="F618" s="81" t="s">
        <v>2208</v>
      </c>
      <c r="G618" s="26" t="s">
        <v>181</v>
      </c>
      <c r="H618" s="7"/>
      <c r="I618" s="60"/>
      <c r="K618" s="60"/>
      <c r="M618" s="60"/>
    </row>
    <row r="619" spans="1:13" s="9" customFormat="1" ht="10.199999999999999" x14ac:dyDescent="0.2">
      <c r="A619" s="14">
        <v>15</v>
      </c>
      <c r="B619" s="22">
        <v>65336</v>
      </c>
      <c r="C619" s="23" t="s">
        <v>95</v>
      </c>
      <c r="D619" s="28">
        <v>1</v>
      </c>
      <c r="E619" s="80" t="s">
        <v>444</v>
      </c>
      <c r="F619" s="81" t="s">
        <v>2208</v>
      </c>
      <c r="G619" s="26" t="s">
        <v>181</v>
      </c>
      <c r="H619" s="7"/>
      <c r="I619" s="60"/>
      <c r="K619" s="60"/>
      <c r="M619" s="60"/>
    </row>
    <row r="620" spans="1:13" s="9" customFormat="1" ht="10.199999999999999" x14ac:dyDescent="0.2">
      <c r="A620" s="14">
        <v>15</v>
      </c>
      <c r="B620" s="22">
        <v>65337</v>
      </c>
      <c r="C620" s="23" t="s">
        <v>95</v>
      </c>
      <c r="D620" s="28">
        <v>1</v>
      </c>
      <c r="E620" s="80" t="s">
        <v>894</v>
      </c>
      <c r="F620" s="81" t="s">
        <v>2208</v>
      </c>
      <c r="G620" s="26" t="s">
        <v>181</v>
      </c>
      <c r="H620" s="7"/>
      <c r="I620" s="60"/>
      <c r="K620" s="60"/>
      <c r="M620" s="60"/>
    </row>
    <row r="621" spans="1:13" s="9" customFormat="1" ht="10.199999999999999" x14ac:dyDescent="0.2">
      <c r="A621" s="14">
        <v>16</v>
      </c>
      <c r="B621" s="22">
        <v>65366</v>
      </c>
      <c r="C621" s="23" t="s">
        <v>95</v>
      </c>
      <c r="D621" s="28">
        <v>1</v>
      </c>
      <c r="E621" s="80" t="s">
        <v>183</v>
      </c>
      <c r="F621" s="81" t="s">
        <v>2208</v>
      </c>
      <c r="G621" s="26" t="s">
        <v>181</v>
      </c>
      <c r="H621" s="7"/>
      <c r="I621" s="60"/>
      <c r="K621" s="60"/>
      <c r="M621" s="60"/>
    </row>
    <row r="622" spans="1:13" s="9" customFormat="1" ht="10.199999999999999" x14ac:dyDescent="0.2">
      <c r="A622" s="14">
        <v>16</v>
      </c>
      <c r="B622" s="22">
        <v>65388</v>
      </c>
      <c r="C622" s="23" t="s">
        <v>95</v>
      </c>
      <c r="D622" s="28">
        <v>1</v>
      </c>
      <c r="E622" s="18" t="s">
        <v>1165</v>
      </c>
      <c r="F622" s="81" t="s">
        <v>2208</v>
      </c>
      <c r="G622" s="26" t="s">
        <v>181</v>
      </c>
      <c r="H622" s="7"/>
      <c r="I622" s="60"/>
      <c r="K622" s="60"/>
      <c r="M622" s="60"/>
    </row>
    <row r="623" spans="1:13" s="9" customFormat="1" ht="10.199999999999999" x14ac:dyDescent="0.2">
      <c r="A623" s="14">
        <v>17</v>
      </c>
      <c r="B623" s="22">
        <v>65423</v>
      </c>
      <c r="C623" s="23" t="s">
        <v>95</v>
      </c>
      <c r="D623" s="28">
        <v>1</v>
      </c>
      <c r="E623" s="18" t="s">
        <v>702</v>
      </c>
      <c r="F623" s="81" t="s">
        <v>2208</v>
      </c>
      <c r="G623" s="26" t="s">
        <v>105</v>
      </c>
      <c r="H623" s="7"/>
      <c r="I623" s="60"/>
      <c r="K623" s="60"/>
      <c r="M623" s="60"/>
    </row>
    <row r="624" spans="1:13" s="9" customFormat="1" ht="10.199999999999999" x14ac:dyDescent="0.2">
      <c r="A624" s="14">
        <v>17</v>
      </c>
      <c r="B624" s="22">
        <v>65399</v>
      </c>
      <c r="C624" s="23" t="s">
        <v>95</v>
      </c>
      <c r="D624" s="28">
        <v>1</v>
      </c>
      <c r="E624" s="18" t="s">
        <v>191</v>
      </c>
      <c r="F624" s="81" t="s">
        <v>2208</v>
      </c>
      <c r="G624" s="26" t="s">
        <v>153</v>
      </c>
      <c r="H624" s="7"/>
      <c r="I624" s="60"/>
      <c r="K624" s="60"/>
      <c r="M624" s="60"/>
    </row>
    <row r="625" spans="1:13" s="9" customFormat="1" ht="10.199999999999999" x14ac:dyDescent="0.2">
      <c r="A625" s="14">
        <v>17</v>
      </c>
      <c r="B625" s="22">
        <v>65422</v>
      </c>
      <c r="C625" s="23" t="s">
        <v>95</v>
      </c>
      <c r="D625" s="28">
        <v>1</v>
      </c>
      <c r="E625" s="18" t="s">
        <v>500</v>
      </c>
      <c r="F625" s="81" t="s">
        <v>2208</v>
      </c>
      <c r="G625" s="26" t="s">
        <v>153</v>
      </c>
      <c r="H625" s="7"/>
      <c r="I625" s="60"/>
      <c r="K625" s="60"/>
      <c r="M625" s="60"/>
    </row>
    <row r="626" spans="1:13" s="9" customFormat="1" ht="10.199999999999999" x14ac:dyDescent="0.2">
      <c r="A626" s="14">
        <v>17</v>
      </c>
      <c r="B626" s="22">
        <v>65413</v>
      </c>
      <c r="C626" s="23" t="s">
        <v>95</v>
      </c>
      <c r="D626" s="28">
        <v>1</v>
      </c>
      <c r="E626" s="18" t="s">
        <v>1185</v>
      </c>
      <c r="F626" s="81" t="s">
        <v>2208</v>
      </c>
      <c r="G626" s="26" t="s">
        <v>151</v>
      </c>
      <c r="H626" s="7"/>
      <c r="I626" s="60"/>
      <c r="K626" s="60"/>
      <c r="M626" s="60"/>
    </row>
    <row r="627" spans="1:13" s="9" customFormat="1" ht="10.199999999999999" x14ac:dyDescent="0.2">
      <c r="A627" s="14">
        <v>17</v>
      </c>
      <c r="B627" s="22">
        <v>65416</v>
      </c>
      <c r="C627" s="23" t="s">
        <v>95</v>
      </c>
      <c r="D627" s="28">
        <v>1</v>
      </c>
      <c r="E627" s="18" t="s">
        <v>655</v>
      </c>
      <c r="F627" s="81" t="s">
        <v>2208</v>
      </c>
      <c r="G627" s="26" t="s">
        <v>151</v>
      </c>
      <c r="H627" s="7"/>
      <c r="I627" s="60"/>
      <c r="K627" s="60"/>
      <c r="M627" s="60"/>
    </row>
    <row r="628" spans="1:13" s="9" customFormat="1" ht="10.199999999999999" x14ac:dyDescent="0.2">
      <c r="A628" s="14">
        <v>18</v>
      </c>
      <c r="B628" s="22">
        <v>65430</v>
      </c>
      <c r="C628" s="23" t="s">
        <v>95</v>
      </c>
      <c r="D628" s="28">
        <v>1</v>
      </c>
      <c r="E628" s="18" t="s">
        <v>1193</v>
      </c>
      <c r="F628" s="81" t="s">
        <v>2208</v>
      </c>
      <c r="G628" s="26" t="s">
        <v>168</v>
      </c>
      <c r="H628" s="7"/>
      <c r="I628" s="60"/>
      <c r="K628" s="60"/>
      <c r="M628" s="60"/>
    </row>
    <row r="629" spans="1:13" s="9" customFormat="1" ht="10.199999999999999" x14ac:dyDescent="0.2">
      <c r="A629" s="14">
        <v>18</v>
      </c>
      <c r="B629" s="22">
        <v>65431</v>
      </c>
      <c r="C629" s="23" t="s">
        <v>95</v>
      </c>
      <c r="D629" s="28">
        <v>1</v>
      </c>
      <c r="E629" s="18" t="s">
        <v>329</v>
      </c>
      <c r="F629" s="81" t="s">
        <v>2208</v>
      </c>
      <c r="G629" s="26" t="s">
        <v>168</v>
      </c>
      <c r="H629" s="7"/>
      <c r="I629" s="60"/>
      <c r="K629" s="60"/>
      <c r="M629" s="60"/>
    </row>
    <row r="630" spans="1:13" s="9" customFormat="1" ht="10.199999999999999" x14ac:dyDescent="0.2">
      <c r="A630" s="14">
        <v>18</v>
      </c>
      <c r="B630" s="22">
        <v>65438</v>
      </c>
      <c r="C630" s="23" t="s">
        <v>95</v>
      </c>
      <c r="D630" s="28">
        <v>1</v>
      </c>
      <c r="E630" s="18" t="s">
        <v>744</v>
      </c>
      <c r="F630" s="81" t="s">
        <v>2208</v>
      </c>
      <c r="G630" s="26" t="s">
        <v>168</v>
      </c>
      <c r="H630" s="7"/>
      <c r="I630" s="60"/>
      <c r="K630" s="60"/>
      <c r="M630" s="60"/>
    </row>
    <row r="631" spans="1:13" s="9" customFormat="1" ht="10.199999999999999" x14ac:dyDescent="0.2">
      <c r="A631" s="14">
        <v>18</v>
      </c>
      <c r="B631" s="22">
        <v>65426</v>
      </c>
      <c r="C631" s="23" t="s">
        <v>95</v>
      </c>
      <c r="D631" s="28">
        <v>1</v>
      </c>
      <c r="E631" s="18" t="s">
        <v>355</v>
      </c>
      <c r="F631" s="81" t="s">
        <v>2208</v>
      </c>
      <c r="G631" s="26" t="s">
        <v>153</v>
      </c>
      <c r="H631" s="7"/>
      <c r="I631" s="60"/>
      <c r="K631" s="60"/>
      <c r="M631" s="60"/>
    </row>
    <row r="632" spans="1:13" s="9" customFormat="1" ht="10.199999999999999" x14ac:dyDescent="0.2">
      <c r="A632" s="14">
        <v>18</v>
      </c>
      <c r="B632" s="22">
        <v>65452</v>
      </c>
      <c r="C632" s="23" t="s">
        <v>95</v>
      </c>
      <c r="D632" s="28">
        <v>1</v>
      </c>
      <c r="E632" s="18" t="s">
        <v>672</v>
      </c>
      <c r="F632" s="81" t="s">
        <v>2208</v>
      </c>
      <c r="G632" s="26" t="s">
        <v>153</v>
      </c>
      <c r="H632" s="7"/>
      <c r="I632" s="60"/>
      <c r="J632" s="60"/>
      <c r="K632" s="60"/>
      <c r="M632" s="60"/>
    </row>
    <row r="633" spans="1:13" s="9" customFormat="1" ht="10.199999999999999" x14ac:dyDescent="0.2">
      <c r="A633" s="14">
        <v>18</v>
      </c>
      <c r="B633" s="22">
        <v>65453</v>
      </c>
      <c r="C633" s="23" t="s">
        <v>95</v>
      </c>
      <c r="D633" s="28">
        <v>1</v>
      </c>
      <c r="E633" s="18" t="s">
        <v>277</v>
      </c>
      <c r="F633" s="81" t="s">
        <v>2208</v>
      </c>
      <c r="G633" s="26" t="s">
        <v>153</v>
      </c>
      <c r="H633" s="7"/>
      <c r="I633" s="60"/>
      <c r="J633" s="60"/>
      <c r="K633" s="60"/>
      <c r="M633" s="60"/>
    </row>
    <row r="634" spans="1:13" s="9" customFormat="1" ht="10.199999999999999" x14ac:dyDescent="0.2">
      <c r="A634" s="14">
        <v>18</v>
      </c>
      <c r="B634" s="22">
        <v>65459</v>
      </c>
      <c r="C634" s="23" t="s">
        <v>95</v>
      </c>
      <c r="D634" s="28">
        <v>1</v>
      </c>
      <c r="E634" s="18" t="s">
        <v>434</v>
      </c>
      <c r="F634" s="81" t="s">
        <v>2208</v>
      </c>
      <c r="G634" s="26" t="s">
        <v>153</v>
      </c>
      <c r="H634" s="7"/>
      <c r="I634" s="60"/>
      <c r="J634" s="60"/>
      <c r="K634" s="60"/>
      <c r="M634" s="60"/>
    </row>
    <row r="635" spans="1:13" s="9" customFormat="1" ht="10.199999999999999" x14ac:dyDescent="0.2">
      <c r="A635" s="14">
        <v>19</v>
      </c>
      <c r="B635" s="22">
        <v>65462</v>
      </c>
      <c r="C635" s="23" t="s">
        <v>95</v>
      </c>
      <c r="D635" s="28">
        <v>1</v>
      </c>
      <c r="E635" s="18" t="s">
        <v>97</v>
      </c>
      <c r="F635" s="81" t="s">
        <v>2208</v>
      </c>
      <c r="G635" s="26" t="s">
        <v>157</v>
      </c>
      <c r="H635" s="7"/>
      <c r="I635" s="60"/>
      <c r="J635" s="60"/>
      <c r="K635" s="60"/>
      <c r="M635" s="60"/>
    </row>
    <row r="636" spans="1:13" s="9" customFormat="1" ht="10.199999999999999" x14ac:dyDescent="0.2">
      <c r="A636" s="14">
        <v>19</v>
      </c>
      <c r="B636" s="22">
        <v>65471</v>
      </c>
      <c r="C636" s="23" t="s">
        <v>95</v>
      </c>
      <c r="D636" s="28">
        <v>1</v>
      </c>
      <c r="E636" s="18" t="s">
        <v>540</v>
      </c>
      <c r="F636" s="81" t="s">
        <v>2208</v>
      </c>
      <c r="G636" s="26" t="s">
        <v>181</v>
      </c>
      <c r="H636" s="7"/>
      <c r="I636" s="60"/>
      <c r="J636" s="60"/>
      <c r="K636" s="60"/>
      <c r="M636" s="60"/>
    </row>
    <row r="637" spans="1:13" s="9" customFormat="1" ht="10.199999999999999" x14ac:dyDescent="0.2">
      <c r="A637" s="14">
        <v>19</v>
      </c>
      <c r="B637" s="22">
        <v>65481</v>
      </c>
      <c r="C637" s="23" t="s">
        <v>95</v>
      </c>
      <c r="D637" s="28">
        <v>1</v>
      </c>
      <c r="E637" s="18" t="s">
        <v>437</v>
      </c>
      <c r="F637" s="81" t="s">
        <v>2208</v>
      </c>
      <c r="G637" s="26" t="s">
        <v>181</v>
      </c>
      <c r="H637" s="7"/>
      <c r="I637" s="60"/>
      <c r="J637" s="60"/>
      <c r="K637" s="60"/>
      <c r="M637" s="60"/>
    </row>
    <row r="638" spans="1:13" s="9" customFormat="1" ht="10.199999999999999" x14ac:dyDescent="0.2">
      <c r="A638" s="14">
        <v>20</v>
      </c>
      <c r="B638" s="22">
        <v>65517</v>
      </c>
      <c r="C638" s="23" t="s">
        <v>95</v>
      </c>
      <c r="D638" s="28">
        <v>1</v>
      </c>
      <c r="E638" s="18" t="s">
        <v>676</v>
      </c>
      <c r="F638" s="81" t="s">
        <v>2208</v>
      </c>
      <c r="G638" s="26" t="s">
        <v>153</v>
      </c>
      <c r="H638" s="7"/>
      <c r="I638" s="60"/>
      <c r="J638" s="60"/>
      <c r="K638" s="60"/>
      <c r="M638" s="60"/>
    </row>
    <row r="639" spans="1:13" s="9" customFormat="1" ht="10.199999999999999" x14ac:dyDescent="0.2">
      <c r="A639" s="14">
        <v>21</v>
      </c>
      <c r="B639" s="22">
        <v>65528</v>
      </c>
      <c r="C639" s="23" t="s">
        <v>95</v>
      </c>
      <c r="D639" s="28">
        <v>1</v>
      </c>
      <c r="E639" s="18" t="s">
        <v>180</v>
      </c>
      <c r="F639" s="81" t="s">
        <v>2208</v>
      </c>
      <c r="G639" s="26" t="s">
        <v>181</v>
      </c>
      <c r="H639" s="7"/>
      <c r="I639" s="60"/>
      <c r="J639" s="60"/>
      <c r="K639" s="60"/>
      <c r="M639" s="60"/>
    </row>
    <row r="640" spans="1:13" s="9" customFormat="1" ht="10.199999999999999" x14ac:dyDescent="0.2">
      <c r="A640" s="14">
        <v>21</v>
      </c>
      <c r="B640" s="22">
        <v>65530</v>
      </c>
      <c r="C640" s="23" t="s">
        <v>95</v>
      </c>
      <c r="D640" s="28">
        <v>1</v>
      </c>
      <c r="E640" s="18" t="s">
        <v>561</v>
      </c>
      <c r="F640" s="81" t="s">
        <v>2208</v>
      </c>
      <c r="G640" s="26" t="s">
        <v>181</v>
      </c>
      <c r="H640" s="7"/>
      <c r="I640" s="60"/>
      <c r="J640" s="60"/>
      <c r="K640" s="60"/>
      <c r="M640" s="60"/>
    </row>
    <row r="641" spans="1:13" s="9" customFormat="1" ht="10.199999999999999" x14ac:dyDescent="0.2">
      <c r="A641" s="14">
        <v>21</v>
      </c>
      <c r="B641" s="22">
        <v>65538</v>
      </c>
      <c r="C641" s="23" t="s">
        <v>95</v>
      </c>
      <c r="D641" s="28">
        <v>1</v>
      </c>
      <c r="E641" s="18" t="s">
        <v>333</v>
      </c>
      <c r="F641" s="81" t="s">
        <v>2208</v>
      </c>
      <c r="G641" s="26" t="s">
        <v>181</v>
      </c>
      <c r="H641" s="7"/>
      <c r="I641" s="60"/>
      <c r="J641" s="60"/>
      <c r="K641" s="60"/>
      <c r="M641" s="60"/>
    </row>
    <row r="642" spans="1:13" s="9" customFormat="1" ht="10.199999999999999" x14ac:dyDescent="0.2">
      <c r="A642" s="14">
        <v>22</v>
      </c>
      <c r="B642" s="22">
        <v>65558</v>
      </c>
      <c r="C642" s="23" t="s">
        <v>95</v>
      </c>
      <c r="D642" s="28">
        <v>1</v>
      </c>
      <c r="E642" s="18" t="s">
        <v>724</v>
      </c>
      <c r="F642" s="81" t="s">
        <v>2208</v>
      </c>
      <c r="G642" s="26" t="s">
        <v>153</v>
      </c>
      <c r="H642" s="7"/>
      <c r="I642" s="60"/>
      <c r="J642" s="60"/>
      <c r="K642" s="60"/>
      <c r="M642" s="60"/>
    </row>
    <row r="643" spans="1:13" s="9" customFormat="1" ht="10.199999999999999" x14ac:dyDescent="0.2">
      <c r="A643" s="14">
        <v>22</v>
      </c>
      <c r="B643" s="22">
        <v>65563</v>
      </c>
      <c r="C643" s="23" t="s">
        <v>95</v>
      </c>
      <c r="D643" s="28">
        <v>1</v>
      </c>
      <c r="E643" s="18" t="s">
        <v>792</v>
      </c>
      <c r="F643" s="81" t="s">
        <v>2208</v>
      </c>
      <c r="G643" s="26" t="s">
        <v>181</v>
      </c>
      <c r="H643" s="7"/>
      <c r="I643" s="60"/>
      <c r="J643" s="60"/>
      <c r="K643" s="60"/>
      <c r="M643" s="60"/>
    </row>
    <row r="644" spans="1:13" s="9" customFormat="1" ht="10.199999999999999" x14ac:dyDescent="0.2">
      <c r="A644" s="14">
        <v>23</v>
      </c>
      <c r="B644" s="22">
        <v>65590</v>
      </c>
      <c r="C644" s="23" t="s">
        <v>95</v>
      </c>
      <c r="D644" s="28">
        <v>1</v>
      </c>
      <c r="E644" s="18" t="s">
        <v>218</v>
      </c>
      <c r="F644" s="81" t="s">
        <v>2208</v>
      </c>
      <c r="G644" s="26" t="s">
        <v>153</v>
      </c>
      <c r="H644" s="7"/>
      <c r="I644" s="60"/>
      <c r="J644" s="60"/>
      <c r="K644" s="60"/>
      <c r="M644" s="60"/>
    </row>
    <row r="645" spans="1:13" s="9" customFormat="1" ht="11.25" customHeight="1" x14ac:dyDescent="0.2">
      <c r="A645" s="14">
        <v>23</v>
      </c>
      <c r="B645" s="22">
        <v>65591</v>
      </c>
      <c r="C645" s="23" t="s">
        <v>95</v>
      </c>
      <c r="D645" s="28">
        <v>1</v>
      </c>
      <c r="E645" s="18" t="s">
        <v>552</v>
      </c>
      <c r="F645" s="81" t="s">
        <v>2208</v>
      </c>
      <c r="G645" s="26" t="s">
        <v>153</v>
      </c>
      <c r="H645" s="7"/>
      <c r="I645" s="60"/>
      <c r="J645" s="60"/>
      <c r="K645" s="60"/>
      <c r="M645" s="60"/>
    </row>
    <row r="646" spans="1:13" s="9" customFormat="1" ht="11.25" customHeight="1" x14ac:dyDescent="0.2">
      <c r="A646" s="14">
        <v>23</v>
      </c>
      <c r="B646" s="22">
        <v>65592</v>
      </c>
      <c r="C646" s="23" t="s">
        <v>95</v>
      </c>
      <c r="D646" s="28">
        <v>1</v>
      </c>
      <c r="E646" s="18" t="s">
        <v>373</v>
      </c>
      <c r="F646" s="81" t="s">
        <v>2208</v>
      </c>
      <c r="G646" s="26" t="s">
        <v>153</v>
      </c>
      <c r="H646" s="7"/>
      <c r="I646" s="60"/>
      <c r="J646" s="60"/>
      <c r="K646" s="60"/>
      <c r="M646" s="60"/>
    </row>
    <row r="647" spans="1:13" s="9" customFormat="1" ht="11.25" customHeight="1" x14ac:dyDescent="0.2">
      <c r="A647" s="14">
        <v>23</v>
      </c>
      <c r="B647" s="22">
        <v>65619</v>
      </c>
      <c r="C647" s="27" t="s">
        <v>95</v>
      </c>
      <c r="D647" s="28">
        <v>1</v>
      </c>
      <c r="E647" s="18" t="s">
        <v>1145</v>
      </c>
      <c r="F647" s="81" t="s">
        <v>2208</v>
      </c>
      <c r="G647" s="26" t="s">
        <v>88</v>
      </c>
      <c r="H647" s="7"/>
      <c r="I647" s="60"/>
      <c r="J647" s="60"/>
      <c r="K647" s="60"/>
      <c r="M647" s="60"/>
    </row>
    <row r="648" spans="1:13" s="9" customFormat="1" ht="11.25" customHeight="1" x14ac:dyDescent="0.2">
      <c r="A648" s="14">
        <v>25</v>
      </c>
      <c r="B648" s="15">
        <v>65645</v>
      </c>
      <c r="C648" s="16" t="s">
        <v>95</v>
      </c>
      <c r="D648" s="17">
        <v>1</v>
      </c>
      <c r="E648" s="18" t="s">
        <v>498</v>
      </c>
      <c r="F648" s="81" t="s">
        <v>2208</v>
      </c>
      <c r="G648" s="20" t="s">
        <v>153</v>
      </c>
      <c r="H648" s="7"/>
      <c r="I648" s="60"/>
      <c r="J648" s="60"/>
      <c r="K648" s="60"/>
      <c r="M648" s="60"/>
    </row>
    <row r="649" spans="1:13" s="9" customFormat="1" ht="11.25" customHeight="1" x14ac:dyDescent="0.2">
      <c r="A649" s="14">
        <v>25</v>
      </c>
      <c r="B649" s="22">
        <v>65667</v>
      </c>
      <c r="C649" s="27" t="s">
        <v>95</v>
      </c>
      <c r="D649" s="28">
        <v>1</v>
      </c>
      <c r="E649" s="18" t="s">
        <v>510</v>
      </c>
      <c r="F649" s="81" t="s">
        <v>2208</v>
      </c>
      <c r="G649" s="26" t="s">
        <v>153</v>
      </c>
      <c r="H649" s="7"/>
      <c r="I649" s="60"/>
      <c r="J649" s="60"/>
      <c r="K649" s="60"/>
      <c r="M649" s="60"/>
    </row>
    <row r="650" spans="1:13" s="9" customFormat="1" ht="11.25" customHeight="1" x14ac:dyDescent="0.2">
      <c r="A650" s="14">
        <v>25</v>
      </c>
      <c r="B650" s="22">
        <v>65675</v>
      </c>
      <c r="C650" s="27" t="s">
        <v>95</v>
      </c>
      <c r="D650" s="28">
        <v>1</v>
      </c>
      <c r="E650" s="18" t="s">
        <v>159</v>
      </c>
      <c r="F650" s="81" t="s">
        <v>2208</v>
      </c>
      <c r="G650" s="26" t="s">
        <v>153</v>
      </c>
      <c r="H650" s="7"/>
      <c r="I650" s="60"/>
      <c r="J650" s="60"/>
      <c r="K650" s="60"/>
      <c r="M650" s="60"/>
    </row>
    <row r="651" spans="1:13" s="9" customFormat="1" ht="11.25" customHeight="1" x14ac:dyDescent="0.2">
      <c r="A651" s="14">
        <v>25</v>
      </c>
      <c r="B651" s="22">
        <v>65650</v>
      </c>
      <c r="C651" s="27" t="s">
        <v>95</v>
      </c>
      <c r="D651" s="28">
        <v>1</v>
      </c>
      <c r="E651" s="18" t="s">
        <v>1294</v>
      </c>
      <c r="F651" s="81" t="s">
        <v>2208</v>
      </c>
      <c r="G651" s="26" t="s">
        <v>209</v>
      </c>
      <c r="H651" s="7"/>
      <c r="I651" s="60"/>
      <c r="J651" s="60"/>
      <c r="K651" s="60"/>
      <c r="M651" s="60"/>
    </row>
    <row r="652" spans="1:13" s="9" customFormat="1" ht="11.25" customHeight="1" x14ac:dyDescent="0.2">
      <c r="A652" s="14">
        <v>25</v>
      </c>
      <c r="B652" s="22">
        <v>65649</v>
      </c>
      <c r="C652" s="27" t="s">
        <v>95</v>
      </c>
      <c r="D652" s="28">
        <v>1</v>
      </c>
      <c r="E652" s="18" t="s">
        <v>784</v>
      </c>
      <c r="F652" s="81" t="s">
        <v>2208</v>
      </c>
      <c r="G652" s="26" t="s">
        <v>181</v>
      </c>
      <c r="H652" s="7"/>
      <c r="I652" s="60"/>
      <c r="J652" s="60"/>
      <c r="K652" s="60"/>
      <c r="M652" s="60"/>
    </row>
    <row r="653" spans="1:13" s="9" customFormat="1" ht="11.25" customHeight="1" x14ac:dyDescent="0.2">
      <c r="A653" s="14">
        <v>25</v>
      </c>
      <c r="B653" s="22">
        <v>65679</v>
      </c>
      <c r="C653" s="27" t="s">
        <v>95</v>
      </c>
      <c r="D653" s="28">
        <v>1</v>
      </c>
      <c r="E653" s="18" t="s">
        <v>394</v>
      </c>
      <c r="F653" s="81" t="s">
        <v>2208</v>
      </c>
      <c r="G653" s="26" t="s">
        <v>181</v>
      </c>
      <c r="H653" s="7"/>
      <c r="I653" s="60"/>
      <c r="J653" s="60"/>
      <c r="K653" s="60"/>
      <c r="M653" s="60"/>
    </row>
    <row r="654" spans="1:13" s="9" customFormat="1" ht="11.25" customHeight="1" x14ac:dyDescent="0.2">
      <c r="A654" s="14">
        <v>25</v>
      </c>
      <c r="B654" s="22">
        <v>65670</v>
      </c>
      <c r="C654" s="27" t="s">
        <v>95</v>
      </c>
      <c r="D654" s="28">
        <v>1</v>
      </c>
      <c r="E654" s="18" t="s">
        <v>277</v>
      </c>
      <c r="F654" s="81" t="s">
        <v>2208</v>
      </c>
      <c r="G654" s="26" t="s">
        <v>88</v>
      </c>
      <c r="H654" s="7"/>
      <c r="I654" s="60"/>
      <c r="J654" s="60"/>
      <c r="K654" s="60"/>
      <c r="M654" s="60"/>
    </row>
    <row r="655" spans="1:13" s="9" customFormat="1" ht="11.25" customHeight="1" x14ac:dyDescent="0.2">
      <c r="A655" s="14">
        <v>25</v>
      </c>
      <c r="B655" s="22">
        <v>65671</v>
      </c>
      <c r="C655" s="27" t="s">
        <v>95</v>
      </c>
      <c r="D655" s="28">
        <v>1</v>
      </c>
      <c r="E655" s="18" t="s">
        <v>672</v>
      </c>
      <c r="F655" s="81" t="s">
        <v>2208</v>
      </c>
      <c r="G655" s="26" t="s">
        <v>88</v>
      </c>
      <c r="H655" s="7"/>
      <c r="I655" s="60"/>
      <c r="J655" s="60"/>
      <c r="K655" s="60"/>
      <c r="M655" s="60"/>
    </row>
    <row r="656" spans="1:13" s="9" customFormat="1" ht="11.25" customHeight="1" x14ac:dyDescent="0.2">
      <c r="A656" s="14">
        <v>25</v>
      </c>
      <c r="B656" s="22">
        <v>65684</v>
      </c>
      <c r="C656" s="27" t="s">
        <v>95</v>
      </c>
      <c r="D656" s="28">
        <v>1</v>
      </c>
      <c r="E656" s="18" t="s">
        <v>172</v>
      </c>
      <c r="F656" s="81" t="s">
        <v>2208</v>
      </c>
      <c r="G656" s="26" t="s">
        <v>88</v>
      </c>
      <c r="H656" s="7"/>
      <c r="I656" s="60"/>
      <c r="J656" s="60"/>
      <c r="K656" s="60"/>
      <c r="M656" s="60"/>
    </row>
    <row r="657" spans="1:13" s="9" customFormat="1" ht="11.25" customHeight="1" x14ac:dyDescent="0.2">
      <c r="A657" s="14">
        <v>27</v>
      </c>
      <c r="B657" s="22">
        <v>65718</v>
      </c>
      <c r="C657" s="27" t="s">
        <v>95</v>
      </c>
      <c r="D657" s="28">
        <v>1</v>
      </c>
      <c r="E657" s="18" t="s">
        <v>152</v>
      </c>
      <c r="F657" s="81" t="s">
        <v>2208</v>
      </c>
      <c r="G657" s="26" t="s">
        <v>153</v>
      </c>
      <c r="H657" s="7"/>
      <c r="I657" s="60"/>
      <c r="J657" s="60"/>
      <c r="K657" s="60"/>
      <c r="M657" s="60"/>
    </row>
    <row r="658" spans="1:13" s="9" customFormat="1" ht="11.25" customHeight="1" x14ac:dyDescent="0.2">
      <c r="A658" s="14">
        <v>27</v>
      </c>
      <c r="B658" s="22">
        <v>65719</v>
      </c>
      <c r="C658" s="27" t="s">
        <v>95</v>
      </c>
      <c r="D658" s="28">
        <v>1</v>
      </c>
      <c r="E658" s="18" t="s">
        <v>436</v>
      </c>
      <c r="F658" s="81" t="s">
        <v>2208</v>
      </c>
      <c r="G658" s="26" t="s">
        <v>153</v>
      </c>
      <c r="H658" s="7"/>
      <c r="I658" s="60"/>
      <c r="J658" s="60"/>
      <c r="K658" s="60"/>
      <c r="M658" s="60"/>
    </row>
    <row r="659" spans="1:13" s="9" customFormat="1" ht="11.25" customHeight="1" x14ac:dyDescent="0.2">
      <c r="A659" s="14">
        <v>27</v>
      </c>
      <c r="B659" s="22">
        <v>65728</v>
      </c>
      <c r="C659" s="27" t="s">
        <v>95</v>
      </c>
      <c r="D659" s="28">
        <v>1</v>
      </c>
      <c r="E659" s="18" t="s">
        <v>349</v>
      </c>
      <c r="F659" s="81" t="s">
        <v>2208</v>
      </c>
      <c r="G659" s="26" t="s">
        <v>153</v>
      </c>
      <c r="H659" s="7"/>
      <c r="I659" s="60"/>
      <c r="J659" s="60"/>
      <c r="K659" s="60"/>
      <c r="M659" s="60"/>
    </row>
    <row r="660" spans="1:13" s="9" customFormat="1" ht="11.25" customHeight="1" x14ac:dyDescent="0.2">
      <c r="A660" s="14">
        <v>27</v>
      </c>
      <c r="B660" s="22">
        <v>65712</v>
      </c>
      <c r="C660" s="27" t="s">
        <v>95</v>
      </c>
      <c r="D660" s="28">
        <v>1</v>
      </c>
      <c r="E660" s="18" t="s">
        <v>423</v>
      </c>
      <c r="F660" s="81" t="s">
        <v>2208</v>
      </c>
      <c r="G660" s="26" t="s">
        <v>88</v>
      </c>
      <c r="H660" s="7"/>
      <c r="I660" s="60"/>
      <c r="J660" s="60"/>
      <c r="K660" s="60"/>
      <c r="M660" s="60"/>
    </row>
    <row r="661" spans="1:13" s="9" customFormat="1" ht="11.25" customHeight="1" x14ac:dyDescent="0.2">
      <c r="A661" s="14">
        <v>28</v>
      </c>
      <c r="B661" s="22">
        <v>65759</v>
      </c>
      <c r="C661" s="27" t="s">
        <v>95</v>
      </c>
      <c r="D661" s="28">
        <v>1</v>
      </c>
      <c r="E661" s="18" t="s">
        <v>471</v>
      </c>
      <c r="F661" s="81" t="s">
        <v>2208</v>
      </c>
      <c r="G661" s="26" t="s">
        <v>153</v>
      </c>
      <c r="H661" s="7"/>
      <c r="I661" s="60"/>
      <c r="J661" s="60"/>
      <c r="K661" s="60"/>
      <c r="M661" s="60"/>
    </row>
    <row r="662" spans="1:13" s="9" customFormat="1" ht="11.25" customHeight="1" x14ac:dyDescent="0.2">
      <c r="A662" s="14">
        <v>31</v>
      </c>
      <c r="B662" s="22">
        <v>65832</v>
      </c>
      <c r="C662" s="27" t="s">
        <v>95</v>
      </c>
      <c r="D662" s="28">
        <v>1</v>
      </c>
      <c r="E662" s="18" t="s">
        <v>689</v>
      </c>
      <c r="F662" s="81" t="s">
        <v>2208</v>
      </c>
      <c r="G662" s="26" t="s">
        <v>153</v>
      </c>
      <c r="H662" s="7"/>
      <c r="I662" s="60"/>
      <c r="J662" s="60"/>
      <c r="K662" s="60"/>
      <c r="M662" s="60"/>
    </row>
    <row r="663" spans="1:13" s="9" customFormat="1" ht="11.25" customHeight="1" x14ac:dyDescent="0.2">
      <c r="A663" s="14">
        <v>31</v>
      </c>
      <c r="B663" s="22">
        <v>65835</v>
      </c>
      <c r="C663" s="27" t="s">
        <v>95</v>
      </c>
      <c r="D663" s="28">
        <v>1</v>
      </c>
      <c r="E663" s="18" t="s">
        <v>806</v>
      </c>
      <c r="F663" s="81" t="s">
        <v>2208</v>
      </c>
      <c r="G663" s="26" t="s">
        <v>153</v>
      </c>
      <c r="H663" s="7"/>
      <c r="I663" s="60"/>
      <c r="J663" s="60"/>
      <c r="K663" s="60"/>
      <c r="M663" s="60"/>
    </row>
    <row r="664" spans="1:13" s="9" customFormat="1" ht="11.25" customHeight="1" x14ac:dyDescent="0.2">
      <c r="A664" s="14">
        <v>31</v>
      </c>
      <c r="B664" s="22">
        <v>65844</v>
      </c>
      <c r="C664" s="27" t="s">
        <v>95</v>
      </c>
      <c r="D664" s="28">
        <v>1</v>
      </c>
      <c r="E664" s="18" t="s">
        <v>539</v>
      </c>
      <c r="F664" s="81" t="s">
        <v>2208</v>
      </c>
      <c r="G664" s="26" t="s">
        <v>153</v>
      </c>
      <c r="H664" s="7"/>
      <c r="I664" s="60"/>
      <c r="J664" s="60"/>
      <c r="K664" s="60"/>
      <c r="M664" s="60"/>
    </row>
    <row r="665" spans="1:13" s="9" customFormat="1" ht="11.25" customHeight="1" x14ac:dyDescent="0.2">
      <c r="A665" s="14">
        <v>1</v>
      </c>
      <c r="B665" s="22">
        <v>64941</v>
      </c>
      <c r="C665" s="27" t="s">
        <v>389</v>
      </c>
      <c r="D665" s="28">
        <v>1</v>
      </c>
      <c r="E665" s="18" t="s">
        <v>916</v>
      </c>
      <c r="F665" s="81" t="s">
        <v>2208</v>
      </c>
      <c r="G665" s="26" t="s">
        <v>153</v>
      </c>
      <c r="H665" s="7"/>
      <c r="I665" s="60"/>
      <c r="J665" s="60"/>
      <c r="K665" s="60"/>
      <c r="M665" s="60"/>
    </row>
    <row r="666" spans="1:13" s="9" customFormat="1" ht="11.25" customHeight="1" x14ac:dyDescent="0.2">
      <c r="A666" s="14">
        <v>3</v>
      </c>
      <c r="B666" s="22">
        <v>65002</v>
      </c>
      <c r="C666" s="23" t="s">
        <v>389</v>
      </c>
      <c r="D666" s="22">
        <v>1</v>
      </c>
      <c r="E666" s="80" t="s">
        <v>953</v>
      </c>
      <c r="F666" s="81" t="s">
        <v>2208</v>
      </c>
      <c r="G666" s="26" t="s">
        <v>105</v>
      </c>
      <c r="H666" s="7"/>
      <c r="I666" s="60"/>
      <c r="J666" s="60"/>
      <c r="K666" s="60"/>
      <c r="M666" s="60"/>
    </row>
    <row r="667" spans="1:13" s="9" customFormat="1" ht="11.25" customHeight="1" x14ac:dyDescent="0.2">
      <c r="A667" s="14">
        <v>3</v>
      </c>
      <c r="B667" s="22">
        <v>65005</v>
      </c>
      <c r="C667" s="23" t="s">
        <v>389</v>
      </c>
      <c r="D667" s="22">
        <v>1</v>
      </c>
      <c r="E667" s="80" t="s">
        <v>237</v>
      </c>
      <c r="F667" s="81" t="s">
        <v>2208</v>
      </c>
      <c r="G667" s="26" t="s">
        <v>88</v>
      </c>
      <c r="H667" s="7"/>
      <c r="I667" s="60"/>
      <c r="J667" s="60"/>
      <c r="K667" s="60"/>
      <c r="M667" s="60"/>
    </row>
    <row r="668" spans="1:13" s="9" customFormat="1" ht="11.25" customHeight="1" x14ac:dyDescent="0.2">
      <c r="A668" s="14">
        <v>5</v>
      </c>
      <c r="B668" s="22">
        <v>65045</v>
      </c>
      <c r="C668" s="23" t="s">
        <v>389</v>
      </c>
      <c r="D668" s="22">
        <v>1</v>
      </c>
      <c r="E668" s="80" t="s">
        <v>84</v>
      </c>
      <c r="F668" s="81" t="s">
        <v>2208</v>
      </c>
      <c r="G668" s="26" t="s">
        <v>153</v>
      </c>
      <c r="H668" s="7"/>
      <c r="I668" s="60"/>
      <c r="J668" s="60"/>
      <c r="K668" s="60"/>
      <c r="M668" s="60"/>
    </row>
    <row r="669" spans="1:13" s="9" customFormat="1" ht="11.25" customHeight="1" x14ac:dyDescent="0.2">
      <c r="A669" s="14">
        <v>5</v>
      </c>
      <c r="B669" s="22">
        <v>65061</v>
      </c>
      <c r="C669" s="23" t="s">
        <v>389</v>
      </c>
      <c r="D669" s="22">
        <v>1</v>
      </c>
      <c r="E669" s="80" t="s">
        <v>387</v>
      </c>
      <c r="F669" s="81" t="s">
        <v>2208</v>
      </c>
      <c r="G669" s="26" t="s">
        <v>388</v>
      </c>
      <c r="H669" s="7"/>
      <c r="I669" s="60"/>
      <c r="J669" s="60"/>
      <c r="K669" s="60"/>
      <c r="M669" s="60"/>
    </row>
    <row r="670" spans="1:13" s="9" customFormat="1" ht="11.25" customHeight="1" x14ac:dyDescent="0.2">
      <c r="A670" s="14">
        <v>8</v>
      </c>
      <c r="B670" s="22">
        <v>65116</v>
      </c>
      <c r="C670" s="23" t="s">
        <v>389</v>
      </c>
      <c r="D670" s="22">
        <v>1</v>
      </c>
      <c r="E670" s="18" t="s">
        <v>227</v>
      </c>
      <c r="F670" s="81" t="s">
        <v>2208</v>
      </c>
      <c r="G670" s="26" t="s">
        <v>168</v>
      </c>
      <c r="H670" s="7"/>
      <c r="I670" s="60"/>
      <c r="J670" s="60"/>
      <c r="K670" s="60"/>
      <c r="M670" s="60"/>
    </row>
    <row r="671" spans="1:13" s="9" customFormat="1" ht="11.25" customHeight="1" x14ac:dyDescent="0.2">
      <c r="A671" s="14">
        <v>8</v>
      </c>
      <c r="B671" s="22">
        <v>65134</v>
      </c>
      <c r="C671" s="23" t="s">
        <v>389</v>
      </c>
      <c r="D671" s="22">
        <v>1</v>
      </c>
      <c r="E671" s="18" t="s">
        <v>598</v>
      </c>
      <c r="F671" s="81" t="s">
        <v>2208</v>
      </c>
      <c r="G671" s="26" t="s">
        <v>88</v>
      </c>
      <c r="H671" s="7"/>
      <c r="I671" s="60"/>
      <c r="J671" s="60"/>
      <c r="K671" s="60"/>
      <c r="M671" s="60"/>
    </row>
    <row r="672" spans="1:13" s="9" customFormat="1" ht="11.25" customHeight="1" x14ac:dyDescent="0.2">
      <c r="A672" s="14">
        <v>10</v>
      </c>
      <c r="B672" s="22">
        <v>65180</v>
      </c>
      <c r="C672" s="23" t="s">
        <v>389</v>
      </c>
      <c r="D672" s="22">
        <v>1</v>
      </c>
      <c r="E672" s="18" t="s">
        <v>327</v>
      </c>
      <c r="F672" s="81" t="s">
        <v>2208</v>
      </c>
      <c r="G672" s="26" t="s">
        <v>153</v>
      </c>
      <c r="H672" s="7"/>
      <c r="I672" s="60"/>
      <c r="J672" s="60"/>
      <c r="K672" s="60"/>
      <c r="M672" s="60"/>
    </row>
    <row r="673" spans="1:13" s="9" customFormat="1" ht="11.25" customHeight="1" x14ac:dyDescent="0.2">
      <c r="A673" s="14">
        <v>12</v>
      </c>
      <c r="B673" s="22">
        <v>65263</v>
      </c>
      <c r="C673" s="23" t="s">
        <v>389</v>
      </c>
      <c r="D673" s="22">
        <v>1</v>
      </c>
      <c r="E673" s="18" t="s">
        <v>529</v>
      </c>
      <c r="F673" s="81" t="s">
        <v>2208</v>
      </c>
      <c r="G673" s="26" t="s">
        <v>153</v>
      </c>
      <c r="H673" s="7"/>
      <c r="I673" s="60"/>
      <c r="J673" s="60"/>
      <c r="K673" s="60"/>
      <c r="M673" s="60"/>
    </row>
    <row r="674" spans="1:13" s="9" customFormat="1" ht="11.25" customHeight="1" x14ac:dyDescent="0.2">
      <c r="A674" s="14">
        <v>14</v>
      </c>
      <c r="B674" s="22">
        <v>65324</v>
      </c>
      <c r="C674" s="23" t="s">
        <v>389</v>
      </c>
      <c r="D674" s="28">
        <v>1</v>
      </c>
      <c r="E674" s="80" t="s">
        <v>607</v>
      </c>
      <c r="F674" s="81" t="s">
        <v>2208</v>
      </c>
      <c r="G674" s="26" t="s">
        <v>153</v>
      </c>
      <c r="H674" s="7"/>
      <c r="I674" s="60"/>
      <c r="J674" s="60"/>
      <c r="K674" s="60"/>
      <c r="M674" s="60"/>
    </row>
    <row r="675" spans="1:13" s="9" customFormat="1" ht="11.25" customHeight="1" x14ac:dyDescent="0.2">
      <c r="A675" s="14">
        <v>17</v>
      </c>
      <c r="B675" s="22">
        <v>65404</v>
      </c>
      <c r="C675" s="23" t="s">
        <v>389</v>
      </c>
      <c r="D675" s="28">
        <v>1</v>
      </c>
      <c r="E675" s="18" t="s">
        <v>87</v>
      </c>
      <c r="F675" s="81" t="s">
        <v>2208</v>
      </c>
      <c r="G675" s="26" t="s">
        <v>153</v>
      </c>
      <c r="H675" s="7"/>
      <c r="I675" s="60"/>
      <c r="J675" s="60"/>
      <c r="K675" s="60"/>
      <c r="M675" s="60"/>
    </row>
    <row r="676" spans="1:13" s="9" customFormat="1" ht="11.25" customHeight="1" x14ac:dyDescent="0.2">
      <c r="A676" s="14">
        <v>23</v>
      </c>
      <c r="B676" s="22">
        <v>65575</v>
      </c>
      <c r="C676" s="23" t="s">
        <v>389</v>
      </c>
      <c r="D676" s="28">
        <v>1</v>
      </c>
      <c r="E676" s="18" t="s">
        <v>1264</v>
      </c>
      <c r="F676" s="81" t="s">
        <v>2208</v>
      </c>
      <c r="G676" s="26" t="s">
        <v>88</v>
      </c>
      <c r="H676" s="7"/>
      <c r="I676" s="60"/>
      <c r="J676" s="60"/>
      <c r="K676" s="60"/>
      <c r="M676" s="60"/>
    </row>
    <row r="677" spans="1:13" s="9" customFormat="1" ht="11.25" customHeight="1" x14ac:dyDescent="0.2">
      <c r="A677" s="14">
        <v>23</v>
      </c>
      <c r="B677" s="22">
        <v>65576</v>
      </c>
      <c r="C677" s="23" t="s">
        <v>389</v>
      </c>
      <c r="D677" s="28">
        <v>1</v>
      </c>
      <c r="E677" s="30" t="s">
        <v>259</v>
      </c>
      <c r="F677" s="81" t="s">
        <v>2208</v>
      </c>
      <c r="G677" s="26" t="s">
        <v>88</v>
      </c>
      <c r="H677" s="7"/>
      <c r="I677" s="60"/>
      <c r="J677" s="60"/>
      <c r="K677" s="60"/>
      <c r="M677" s="60"/>
    </row>
    <row r="678" spans="1:13" s="9" customFormat="1" ht="11.25" customHeight="1" x14ac:dyDescent="0.2">
      <c r="A678" s="14">
        <v>23</v>
      </c>
      <c r="B678" s="22">
        <v>65583</v>
      </c>
      <c r="C678" s="23" t="s">
        <v>389</v>
      </c>
      <c r="D678" s="28">
        <v>1</v>
      </c>
      <c r="E678" s="30" t="s">
        <v>1267</v>
      </c>
      <c r="F678" s="81" t="s">
        <v>2208</v>
      </c>
      <c r="G678" s="26" t="s">
        <v>88</v>
      </c>
      <c r="H678" s="7"/>
      <c r="I678" s="60"/>
      <c r="J678" s="60"/>
      <c r="K678" s="60"/>
      <c r="M678" s="60"/>
    </row>
    <row r="679" spans="1:13" s="9" customFormat="1" ht="11.25" customHeight="1" x14ac:dyDescent="0.2">
      <c r="A679" s="14">
        <v>24</v>
      </c>
      <c r="B679" s="22">
        <v>65629</v>
      </c>
      <c r="C679" s="27" t="s">
        <v>389</v>
      </c>
      <c r="D679" s="28">
        <v>1</v>
      </c>
      <c r="E679" s="30" t="s">
        <v>1285</v>
      </c>
      <c r="F679" s="81" t="s">
        <v>2208</v>
      </c>
      <c r="G679" s="26" t="s">
        <v>168</v>
      </c>
      <c r="H679" s="7"/>
      <c r="I679" s="60"/>
      <c r="J679" s="60"/>
      <c r="K679" s="60"/>
      <c r="M679" s="60"/>
    </row>
    <row r="680" spans="1:13" s="9" customFormat="1" ht="11.25" customHeight="1" x14ac:dyDescent="0.2">
      <c r="A680" s="14">
        <v>24</v>
      </c>
      <c r="B680" s="22">
        <v>65624</v>
      </c>
      <c r="C680" s="27" t="s">
        <v>389</v>
      </c>
      <c r="D680" s="28">
        <v>1</v>
      </c>
      <c r="E680" s="30" t="s">
        <v>483</v>
      </c>
      <c r="F680" s="81" t="s">
        <v>2208</v>
      </c>
      <c r="G680" s="26" t="s">
        <v>88</v>
      </c>
      <c r="H680" s="7"/>
      <c r="I680" s="60"/>
      <c r="J680" s="60"/>
      <c r="K680" s="60"/>
      <c r="M680" s="60"/>
    </row>
    <row r="681" spans="1:13" s="9" customFormat="1" ht="11.25" customHeight="1" x14ac:dyDescent="0.2">
      <c r="A681" s="14">
        <v>31</v>
      </c>
      <c r="B681" s="22">
        <v>65834</v>
      </c>
      <c r="C681" s="27" t="s">
        <v>389</v>
      </c>
      <c r="D681" s="28">
        <v>1</v>
      </c>
      <c r="E681" s="30" t="s">
        <v>916</v>
      </c>
      <c r="F681" s="81" t="s">
        <v>2208</v>
      </c>
      <c r="G681" s="26" t="s">
        <v>153</v>
      </c>
      <c r="H681" s="7"/>
      <c r="I681" s="60"/>
      <c r="J681" s="60"/>
      <c r="K681" s="60"/>
      <c r="M681" s="60"/>
    </row>
    <row r="682" spans="1:13" s="9" customFormat="1" ht="11.25" customHeight="1" x14ac:dyDescent="0.2">
      <c r="A682" s="14">
        <v>1</v>
      </c>
      <c r="B682" s="22">
        <v>64941</v>
      </c>
      <c r="C682" s="23" t="s">
        <v>390</v>
      </c>
      <c r="D682" s="22">
        <v>1</v>
      </c>
      <c r="E682" s="30" t="s">
        <v>916</v>
      </c>
      <c r="F682" s="81" t="s">
        <v>2208</v>
      </c>
      <c r="G682" s="26" t="s">
        <v>153</v>
      </c>
      <c r="H682" s="7"/>
      <c r="I682" s="60"/>
      <c r="J682" s="60"/>
      <c r="K682" s="60"/>
      <c r="M682" s="60"/>
    </row>
    <row r="683" spans="1:13" s="9" customFormat="1" ht="11.25" customHeight="1" x14ac:dyDescent="0.2">
      <c r="A683" s="14">
        <v>3</v>
      </c>
      <c r="B683" s="22">
        <v>65002</v>
      </c>
      <c r="C683" s="23" t="s">
        <v>390</v>
      </c>
      <c r="D683" s="22">
        <v>1</v>
      </c>
      <c r="E683" s="24" t="s">
        <v>953</v>
      </c>
      <c r="F683" s="81" t="s">
        <v>2208</v>
      </c>
      <c r="G683" s="26" t="s">
        <v>105</v>
      </c>
      <c r="H683" s="7"/>
      <c r="I683" s="60"/>
      <c r="J683" s="60"/>
      <c r="K683" s="60"/>
      <c r="M683" s="60"/>
    </row>
    <row r="684" spans="1:13" s="9" customFormat="1" ht="11.25" customHeight="1" x14ac:dyDescent="0.2">
      <c r="A684" s="14">
        <v>3</v>
      </c>
      <c r="B684" s="22">
        <v>65005</v>
      </c>
      <c r="C684" s="23" t="s">
        <v>390</v>
      </c>
      <c r="D684" s="22">
        <v>1</v>
      </c>
      <c r="E684" s="24" t="s">
        <v>237</v>
      </c>
      <c r="F684" s="81" t="s">
        <v>2208</v>
      </c>
      <c r="G684" s="26" t="s">
        <v>88</v>
      </c>
      <c r="H684" s="7"/>
      <c r="I684" s="60"/>
      <c r="J684" s="60"/>
      <c r="K684" s="60"/>
      <c r="M684" s="60"/>
    </row>
    <row r="685" spans="1:13" s="9" customFormat="1" ht="11.25" customHeight="1" x14ac:dyDescent="0.2">
      <c r="A685" s="14">
        <v>5</v>
      </c>
      <c r="B685" s="22">
        <v>65045</v>
      </c>
      <c r="C685" s="23" t="s">
        <v>390</v>
      </c>
      <c r="D685" s="22">
        <v>1</v>
      </c>
      <c r="E685" s="24" t="s">
        <v>84</v>
      </c>
      <c r="F685" s="81" t="s">
        <v>2208</v>
      </c>
      <c r="G685" s="26" t="s">
        <v>153</v>
      </c>
      <c r="H685" s="7"/>
      <c r="I685" s="60"/>
      <c r="J685" s="60"/>
      <c r="K685" s="60"/>
      <c r="M685" s="60"/>
    </row>
    <row r="686" spans="1:13" s="9" customFormat="1" ht="11.25" customHeight="1" x14ac:dyDescent="0.2">
      <c r="A686" s="14">
        <v>5</v>
      </c>
      <c r="B686" s="22">
        <v>65061</v>
      </c>
      <c r="C686" s="23" t="s">
        <v>390</v>
      </c>
      <c r="D686" s="22">
        <v>1</v>
      </c>
      <c r="E686" s="24" t="s">
        <v>387</v>
      </c>
      <c r="F686" s="81" t="s">
        <v>2208</v>
      </c>
      <c r="G686" s="26" t="s">
        <v>388</v>
      </c>
      <c r="H686" s="7"/>
      <c r="I686" s="60"/>
      <c r="J686" s="60"/>
      <c r="K686" s="60"/>
      <c r="M686" s="60"/>
    </row>
    <row r="687" spans="1:13" s="9" customFormat="1" ht="11.25" customHeight="1" x14ac:dyDescent="0.2">
      <c r="A687" s="14">
        <v>8</v>
      </c>
      <c r="B687" s="22">
        <v>65116</v>
      </c>
      <c r="C687" s="23" t="s">
        <v>390</v>
      </c>
      <c r="D687" s="22">
        <v>1</v>
      </c>
      <c r="E687" s="30" t="s">
        <v>227</v>
      </c>
      <c r="F687" s="81" t="s">
        <v>2208</v>
      </c>
      <c r="G687" s="26" t="s">
        <v>168</v>
      </c>
      <c r="H687" s="7"/>
      <c r="I687" s="60"/>
      <c r="J687" s="60"/>
      <c r="K687" s="60"/>
      <c r="M687" s="60"/>
    </row>
    <row r="688" spans="1:13" s="9" customFormat="1" ht="11.25" customHeight="1" x14ac:dyDescent="0.2">
      <c r="A688" s="14">
        <v>8</v>
      </c>
      <c r="B688" s="22">
        <v>65134</v>
      </c>
      <c r="C688" s="23" t="s">
        <v>390</v>
      </c>
      <c r="D688" s="22">
        <v>1</v>
      </c>
      <c r="E688" s="30" t="s">
        <v>598</v>
      </c>
      <c r="F688" s="81" t="s">
        <v>2208</v>
      </c>
      <c r="G688" s="26" t="s">
        <v>88</v>
      </c>
      <c r="H688" s="7"/>
      <c r="I688" s="60"/>
      <c r="J688" s="60"/>
      <c r="K688" s="60"/>
      <c r="M688" s="60"/>
    </row>
    <row r="689" spans="1:13" s="9" customFormat="1" ht="11.25" customHeight="1" x14ac:dyDescent="0.2">
      <c r="A689" s="14">
        <v>10</v>
      </c>
      <c r="B689" s="22">
        <v>65180</v>
      </c>
      <c r="C689" s="23" t="s">
        <v>390</v>
      </c>
      <c r="D689" s="22">
        <v>1</v>
      </c>
      <c r="E689" s="30" t="s">
        <v>327</v>
      </c>
      <c r="F689" s="81" t="s">
        <v>2208</v>
      </c>
      <c r="G689" s="26" t="s">
        <v>153</v>
      </c>
      <c r="H689" s="7"/>
      <c r="I689" s="60"/>
      <c r="J689" s="60"/>
      <c r="K689" s="60"/>
      <c r="M689" s="60"/>
    </row>
    <row r="690" spans="1:13" s="9" customFormat="1" ht="11.25" customHeight="1" x14ac:dyDescent="0.2">
      <c r="A690" s="14">
        <v>12</v>
      </c>
      <c r="B690" s="22">
        <v>65263</v>
      </c>
      <c r="C690" s="23" t="s">
        <v>390</v>
      </c>
      <c r="D690" s="22">
        <v>1</v>
      </c>
      <c r="E690" s="30" t="s">
        <v>529</v>
      </c>
      <c r="F690" s="81" t="s">
        <v>2208</v>
      </c>
      <c r="G690" s="26" t="s">
        <v>153</v>
      </c>
      <c r="H690" s="7"/>
      <c r="I690" s="60"/>
      <c r="J690" s="60"/>
      <c r="K690" s="60"/>
      <c r="M690" s="60"/>
    </row>
    <row r="691" spans="1:13" s="9" customFormat="1" ht="11.25" customHeight="1" x14ac:dyDescent="0.2">
      <c r="A691" s="14">
        <v>14</v>
      </c>
      <c r="B691" s="22">
        <v>65324</v>
      </c>
      <c r="C691" s="23" t="s">
        <v>390</v>
      </c>
      <c r="D691" s="28">
        <v>1</v>
      </c>
      <c r="E691" s="24" t="s">
        <v>607</v>
      </c>
      <c r="F691" s="81" t="s">
        <v>2208</v>
      </c>
      <c r="G691" s="26" t="s">
        <v>153</v>
      </c>
      <c r="H691" s="7"/>
      <c r="I691" s="60"/>
      <c r="J691" s="60"/>
      <c r="K691" s="60"/>
      <c r="M691" s="60"/>
    </row>
    <row r="692" spans="1:13" s="9" customFormat="1" ht="11.25" customHeight="1" x14ac:dyDescent="0.2">
      <c r="A692" s="14">
        <v>17</v>
      </c>
      <c r="B692" s="22">
        <v>65404</v>
      </c>
      <c r="C692" s="23" t="s">
        <v>390</v>
      </c>
      <c r="D692" s="28">
        <v>1</v>
      </c>
      <c r="E692" s="30" t="s">
        <v>87</v>
      </c>
      <c r="F692" s="81" t="s">
        <v>2208</v>
      </c>
      <c r="G692" s="26" t="s">
        <v>153</v>
      </c>
      <c r="H692" s="7"/>
      <c r="I692" s="60"/>
      <c r="J692" s="60"/>
      <c r="K692" s="60"/>
      <c r="M692" s="60"/>
    </row>
    <row r="693" spans="1:13" s="9" customFormat="1" ht="11.25" customHeight="1" x14ac:dyDescent="0.2">
      <c r="A693" s="14">
        <v>23</v>
      </c>
      <c r="B693" s="22">
        <v>65575</v>
      </c>
      <c r="C693" s="23" t="s">
        <v>390</v>
      </c>
      <c r="D693" s="28">
        <v>1</v>
      </c>
      <c r="E693" s="30" t="s">
        <v>1264</v>
      </c>
      <c r="F693" s="81" t="s">
        <v>2208</v>
      </c>
      <c r="G693" s="26" t="s">
        <v>88</v>
      </c>
      <c r="H693" s="7"/>
      <c r="I693" s="60"/>
      <c r="J693" s="60"/>
      <c r="K693" s="60"/>
      <c r="M693" s="60"/>
    </row>
    <row r="694" spans="1:13" s="9" customFormat="1" ht="11.25" customHeight="1" x14ac:dyDescent="0.2">
      <c r="A694" s="14">
        <v>23</v>
      </c>
      <c r="B694" s="22">
        <v>65576</v>
      </c>
      <c r="C694" s="23" t="s">
        <v>390</v>
      </c>
      <c r="D694" s="28">
        <v>1</v>
      </c>
      <c r="E694" s="30" t="s">
        <v>259</v>
      </c>
      <c r="F694" s="81" t="s">
        <v>2208</v>
      </c>
      <c r="G694" s="26" t="s">
        <v>88</v>
      </c>
      <c r="H694" s="7"/>
      <c r="I694" s="60"/>
      <c r="J694" s="60"/>
      <c r="K694" s="60"/>
      <c r="M694" s="60"/>
    </row>
    <row r="695" spans="1:13" s="9" customFormat="1" ht="11.25" customHeight="1" x14ac:dyDescent="0.2">
      <c r="A695" s="14">
        <v>23</v>
      </c>
      <c r="B695" s="22">
        <v>65583</v>
      </c>
      <c r="C695" s="23" t="s">
        <v>390</v>
      </c>
      <c r="D695" s="28">
        <v>1</v>
      </c>
      <c r="E695" s="30" t="s">
        <v>1267</v>
      </c>
      <c r="F695" s="81" t="s">
        <v>2208</v>
      </c>
      <c r="G695" s="26" t="s">
        <v>88</v>
      </c>
      <c r="H695" s="7"/>
      <c r="I695" s="60"/>
      <c r="J695" s="60"/>
      <c r="K695" s="60"/>
      <c r="M695" s="60"/>
    </row>
    <row r="696" spans="1:13" s="9" customFormat="1" ht="11.25" customHeight="1" x14ac:dyDescent="0.2">
      <c r="A696" s="14">
        <v>24</v>
      </c>
      <c r="B696" s="22">
        <v>65629</v>
      </c>
      <c r="C696" s="27" t="s">
        <v>390</v>
      </c>
      <c r="D696" s="28">
        <v>1</v>
      </c>
      <c r="E696" s="30" t="s">
        <v>1285</v>
      </c>
      <c r="F696" s="81" t="s">
        <v>2208</v>
      </c>
      <c r="G696" s="26" t="s">
        <v>168</v>
      </c>
      <c r="H696" s="7"/>
      <c r="I696" s="60"/>
      <c r="J696" s="60"/>
      <c r="K696" s="60"/>
      <c r="M696" s="60"/>
    </row>
    <row r="697" spans="1:13" s="9" customFormat="1" ht="11.25" customHeight="1" x14ac:dyDescent="0.2">
      <c r="A697" s="14">
        <v>24</v>
      </c>
      <c r="B697" s="22">
        <v>65624</v>
      </c>
      <c r="C697" s="27" t="s">
        <v>390</v>
      </c>
      <c r="D697" s="28">
        <v>1</v>
      </c>
      <c r="E697" s="30" t="s">
        <v>483</v>
      </c>
      <c r="F697" s="81" t="s">
        <v>2208</v>
      </c>
      <c r="G697" s="26" t="s">
        <v>88</v>
      </c>
      <c r="H697" s="7"/>
      <c r="I697" s="60"/>
      <c r="J697" s="60"/>
      <c r="K697" s="60"/>
      <c r="M697" s="60"/>
    </row>
    <row r="698" spans="1:13" s="9" customFormat="1" ht="11.25" customHeight="1" x14ac:dyDescent="0.2">
      <c r="A698" s="14">
        <v>31</v>
      </c>
      <c r="B698" s="22">
        <v>65834</v>
      </c>
      <c r="C698" s="27" t="s">
        <v>390</v>
      </c>
      <c r="D698" s="28">
        <v>1</v>
      </c>
      <c r="E698" s="30" t="s">
        <v>916</v>
      </c>
      <c r="F698" s="81" t="s">
        <v>2208</v>
      </c>
      <c r="G698" s="26" t="s">
        <v>153</v>
      </c>
      <c r="H698" s="7"/>
      <c r="I698" s="60"/>
      <c r="J698" s="60"/>
      <c r="K698" s="60"/>
      <c r="M698" s="60"/>
    </row>
    <row r="699" spans="1:13" s="9" customFormat="1" ht="11.25" customHeight="1" x14ac:dyDescent="0.2">
      <c r="A699" s="14">
        <v>1</v>
      </c>
      <c r="B699" s="22">
        <v>64941</v>
      </c>
      <c r="C699" s="23" t="s">
        <v>391</v>
      </c>
      <c r="D699" s="22">
        <v>1</v>
      </c>
      <c r="E699" s="30" t="s">
        <v>916</v>
      </c>
      <c r="F699" s="81" t="s">
        <v>2208</v>
      </c>
      <c r="G699" s="26" t="s">
        <v>153</v>
      </c>
      <c r="H699" s="7"/>
      <c r="I699" s="60"/>
      <c r="J699" s="60"/>
      <c r="K699" s="60"/>
      <c r="M699" s="60"/>
    </row>
    <row r="700" spans="1:13" s="9" customFormat="1" ht="11.25" customHeight="1" x14ac:dyDescent="0.2">
      <c r="A700" s="14">
        <v>2</v>
      </c>
      <c r="B700" s="22">
        <v>64978</v>
      </c>
      <c r="C700" s="27" t="s">
        <v>391</v>
      </c>
      <c r="D700" s="22">
        <v>1</v>
      </c>
      <c r="E700" s="24" t="s">
        <v>471</v>
      </c>
      <c r="F700" s="81" t="s">
        <v>2208</v>
      </c>
      <c r="G700" s="26" t="s">
        <v>151</v>
      </c>
      <c r="H700" s="7"/>
      <c r="I700" s="60"/>
      <c r="J700" s="60"/>
      <c r="K700" s="60"/>
      <c r="M700" s="60"/>
    </row>
    <row r="701" spans="1:13" s="9" customFormat="1" ht="11.25" customHeight="1" x14ac:dyDescent="0.2">
      <c r="A701" s="14">
        <v>3</v>
      </c>
      <c r="B701" s="22">
        <v>65002</v>
      </c>
      <c r="C701" s="23" t="s">
        <v>391</v>
      </c>
      <c r="D701" s="22">
        <v>1</v>
      </c>
      <c r="E701" s="24" t="s">
        <v>953</v>
      </c>
      <c r="F701" s="81" t="s">
        <v>2208</v>
      </c>
      <c r="G701" s="26" t="s">
        <v>105</v>
      </c>
      <c r="H701" s="7"/>
      <c r="I701" s="60"/>
      <c r="J701" s="60"/>
      <c r="K701" s="60"/>
      <c r="M701" s="60"/>
    </row>
    <row r="702" spans="1:13" s="9" customFormat="1" ht="11.25" customHeight="1" x14ac:dyDescent="0.2">
      <c r="A702" s="14">
        <v>3</v>
      </c>
      <c r="B702" s="22">
        <v>65005</v>
      </c>
      <c r="C702" s="23" t="s">
        <v>391</v>
      </c>
      <c r="D702" s="22">
        <v>1</v>
      </c>
      <c r="E702" s="24" t="s">
        <v>237</v>
      </c>
      <c r="F702" s="81" t="s">
        <v>2208</v>
      </c>
      <c r="G702" s="26" t="s">
        <v>88</v>
      </c>
      <c r="H702" s="7"/>
      <c r="I702" s="60"/>
      <c r="J702" s="60"/>
      <c r="K702" s="60"/>
      <c r="M702" s="60"/>
    </row>
    <row r="703" spans="1:13" s="9" customFormat="1" ht="11.25" customHeight="1" x14ac:dyDescent="0.2">
      <c r="A703" s="14">
        <v>4</v>
      </c>
      <c r="B703" s="22">
        <v>65025</v>
      </c>
      <c r="C703" s="23" t="s">
        <v>391</v>
      </c>
      <c r="D703" s="22">
        <v>1</v>
      </c>
      <c r="E703" s="24" t="s">
        <v>529</v>
      </c>
      <c r="F703" s="81" t="s">
        <v>2208</v>
      </c>
      <c r="G703" s="26" t="s">
        <v>105</v>
      </c>
      <c r="H703" s="7"/>
      <c r="I703" s="60"/>
      <c r="J703" s="60"/>
      <c r="K703" s="60"/>
      <c r="M703" s="60"/>
    </row>
    <row r="704" spans="1:13" s="9" customFormat="1" ht="11.25" customHeight="1" x14ac:dyDescent="0.2">
      <c r="A704" s="14">
        <v>5</v>
      </c>
      <c r="B704" s="22">
        <v>65045</v>
      </c>
      <c r="C704" s="23" t="s">
        <v>391</v>
      </c>
      <c r="D704" s="22">
        <v>1</v>
      </c>
      <c r="E704" s="24" t="s">
        <v>84</v>
      </c>
      <c r="F704" s="81" t="s">
        <v>2208</v>
      </c>
      <c r="G704" s="26" t="s">
        <v>153</v>
      </c>
      <c r="H704" s="7"/>
      <c r="I704" s="60"/>
      <c r="J704" s="60"/>
      <c r="K704" s="60"/>
      <c r="M704" s="60"/>
    </row>
    <row r="705" spans="1:13" s="9" customFormat="1" ht="11.25" customHeight="1" x14ac:dyDescent="0.2">
      <c r="A705" s="14">
        <v>5</v>
      </c>
      <c r="B705" s="22">
        <v>65061</v>
      </c>
      <c r="C705" s="23" t="s">
        <v>391</v>
      </c>
      <c r="D705" s="22">
        <v>1</v>
      </c>
      <c r="E705" s="24" t="s">
        <v>387</v>
      </c>
      <c r="F705" s="81" t="s">
        <v>2208</v>
      </c>
      <c r="G705" s="26" t="s">
        <v>388</v>
      </c>
      <c r="H705" s="7"/>
      <c r="I705" s="60"/>
      <c r="J705" s="60"/>
      <c r="K705" s="60"/>
      <c r="M705" s="60"/>
    </row>
    <row r="706" spans="1:13" s="9" customFormat="1" ht="11.25" customHeight="1" x14ac:dyDescent="0.2">
      <c r="A706" s="14">
        <v>8</v>
      </c>
      <c r="B706" s="22">
        <v>65116</v>
      </c>
      <c r="C706" s="23" t="s">
        <v>391</v>
      </c>
      <c r="D706" s="22">
        <v>1</v>
      </c>
      <c r="E706" s="30" t="s">
        <v>227</v>
      </c>
      <c r="F706" s="81" t="s">
        <v>2208</v>
      </c>
      <c r="G706" s="26" t="s">
        <v>168</v>
      </c>
      <c r="H706" s="7"/>
      <c r="I706" s="60"/>
      <c r="J706" s="60"/>
      <c r="K706" s="60"/>
      <c r="M706" s="60"/>
    </row>
    <row r="707" spans="1:13" s="9" customFormat="1" ht="11.25" customHeight="1" x14ac:dyDescent="0.2">
      <c r="A707" s="14">
        <v>8</v>
      </c>
      <c r="B707" s="22">
        <v>65134</v>
      </c>
      <c r="C707" s="23" t="s">
        <v>391</v>
      </c>
      <c r="D707" s="22">
        <v>1</v>
      </c>
      <c r="E707" s="30" t="s">
        <v>598</v>
      </c>
      <c r="F707" s="81" t="s">
        <v>2208</v>
      </c>
      <c r="G707" s="26" t="s">
        <v>88</v>
      </c>
      <c r="H707" s="7"/>
      <c r="I707" s="60"/>
      <c r="J707" s="60"/>
      <c r="K707" s="60"/>
      <c r="M707" s="60"/>
    </row>
    <row r="708" spans="1:13" s="9" customFormat="1" ht="11.25" customHeight="1" x14ac:dyDescent="0.2">
      <c r="A708" s="14">
        <v>10</v>
      </c>
      <c r="B708" s="22">
        <v>65180</v>
      </c>
      <c r="C708" s="23" t="s">
        <v>391</v>
      </c>
      <c r="D708" s="22">
        <v>1</v>
      </c>
      <c r="E708" s="30" t="s">
        <v>327</v>
      </c>
      <c r="F708" s="81" t="s">
        <v>2208</v>
      </c>
      <c r="G708" s="26" t="s">
        <v>153</v>
      </c>
      <c r="H708" s="7"/>
      <c r="I708" s="60"/>
      <c r="J708" s="60"/>
      <c r="K708" s="60"/>
      <c r="M708" s="60"/>
    </row>
    <row r="709" spans="1:13" s="9" customFormat="1" ht="11.25" customHeight="1" x14ac:dyDescent="0.2">
      <c r="A709" s="14">
        <v>10</v>
      </c>
      <c r="B709" s="22">
        <v>65181</v>
      </c>
      <c r="C709" s="23" t="s">
        <v>391</v>
      </c>
      <c r="D709" s="22">
        <v>1</v>
      </c>
      <c r="E709" s="30" t="s">
        <v>454</v>
      </c>
      <c r="F709" s="81" t="s">
        <v>2208</v>
      </c>
      <c r="G709" s="26" t="s">
        <v>153</v>
      </c>
      <c r="H709" s="7"/>
      <c r="I709" s="60"/>
      <c r="J709" s="60"/>
      <c r="K709" s="60"/>
      <c r="M709" s="60"/>
    </row>
    <row r="710" spans="1:13" s="9" customFormat="1" ht="11.25" customHeight="1" x14ac:dyDescent="0.2">
      <c r="A710" s="14">
        <v>12</v>
      </c>
      <c r="B710" s="22">
        <v>65263</v>
      </c>
      <c r="C710" s="23" t="s">
        <v>391</v>
      </c>
      <c r="D710" s="22">
        <v>1</v>
      </c>
      <c r="E710" s="30" t="s">
        <v>529</v>
      </c>
      <c r="F710" s="81" t="s">
        <v>2208</v>
      </c>
      <c r="G710" s="26" t="s">
        <v>153</v>
      </c>
      <c r="H710" s="7"/>
      <c r="I710" s="60"/>
      <c r="J710" s="60"/>
      <c r="K710" s="60"/>
      <c r="M710" s="60"/>
    </row>
    <row r="711" spans="1:13" s="9" customFormat="1" ht="11.25" customHeight="1" x14ac:dyDescent="0.2">
      <c r="A711" s="14">
        <v>14</v>
      </c>
      <c r="B711" s="22">
        <v>65324</v>
      </c>
      <c r="C711" s="23" t="s">
        <v>391</v>
      </c>
      <c r="D711" s="28">
        <v>1</v>
      </c>
      <c r="E711" s="24" t="s">
        <v>607</v>
      </c>
      <c r="F711" s="81" t="s">
        <v>2208</v>
      </c>
      <c r="G711" s="26" t="s">
        <v>153</v>
      </c>
      <c r="H711" s="7"/>
      <c r="I711" s="60"/>
      <c r="J711" s="60"/>
      <c r="K711" s="60"/>
      <c r="M711" s="60"/>
    </row>
    <row r="712" spans="1:13" s="9" customFormat="1" ht="11.25" customHeight="1" x14ac:dyDescent="0.2">
      <c r="A712" s="14">
        <v>17</v>
      </c>
      <c r="B712" s="22">
        <v>65404</v>
      </c>
      <c r="C712" s="23" t="s">
        <v>391</v>
      </c>
      <c r="D712" s="28">
        <v>1</v>
      </c>
      <c r="E712" s="30" t="s">
        <v>87</v>
      </c>
      <c r="F712" s="81" t="s">
        <v>2208</v>
      </c>
      <c r="G712" s="26" t="s">
        <v>153</v>
      </c>
      <c r="H712" s="7"/>
      <c r="I712" s="60"/>
      <c r="J712" s="60"/>
      <c r="K712" s="60"/>
      <c r="M712" s="60"/>
    </row>
    <row r="713" spans="1:13" s="9" customFormat="1" ht="11.25" customHeight="1" x14ac:dyDescent="0.2">
      <c r="A713" s="14">
        <v>23</v>
      </c>
      <c r="B713" s="22">
        <v>65575</v>
      </c>
      <c r="C713" s="23" t="s">
        <v>391</v>
      </c>
      <c r="D713" s="28">
        <v>1</v>
      </c>
      <c r="E713" s="30" t="s">
        <v>1264</v>
      </c>
      <c r="F713" s="81" t="s">
        <v>2208</v>
      </c>
      <c r="G713" s="26" t="s">
        <v>88</v>
      </c>
      <c r="H713" s="7"/>
      <c r="I713" s="60"/>
      <c r="J713" s="60"/>
      <c r="K713" s="60"/>
      <c r="M713" s="60"/>
    </row>
    <row r="714" spans="1:13" s="9" customFormat="1" ht="11.25" customHeight="1" x14ac:dyDescent="0.2">
      <c r="A714" s="14">
        <v>23</v>
      </c>
      <c r="B714" s="22">
        <v>65576</v>
      </c>
      <c r="C714" s="23" t="s">
        <v>391</v>
      </c>
      <c r="D714" s="28">
        <v>1</v>
      </c>
      <c r="E714" s="30" t="s">
        <v>259</v>
      </c>
      <c r="F714" s="81" t="s">
        <v>2208</v>
      </c>
      <c r="G714" s="26" t="s">
        <v>88</v>
      </c>
      <c r="H714" s="7"/>
      <c r="I714" s="60"/>
      <c r="J714" s="60"/>
      <c r="K714" s="60"/>
      <c r="M714" s="60"/>
    </row>
    <row r="715" spans="1:13" s="9" customFormat="1" ht="11.25" customHeight="1" x14ac:dyDescent="0.2">
      <c r="A715" s="14">
        <v>23</v>
      </c>
      <c r="B715" s="22">
        <v>65583</v>
      </c>
      <c r="C715" s="23" t="s">
        <v>391</v>
      </c>
      <c r="D715" s="28">
        <v>1</v>
      </c>
      <c r="E715" s="30" t="s">
        <v>1267</v>
      </c>
      <c r="F715" s="81" t="s">
        <v>2208</v>
      </c>
      <c r="G715" s="26" t="s">
        <v>88</v>
      </c>
      <c r="H715" s="7"/>
      <c r="I715" s="60"/>
      <c r="J715" s="60"/>
      <c r="K715" s="60"/>
      <c r="M715" s="60"/>
    </row>
    <row r="716" spans="1:13" s="9" customFormat="1" ht="11.25" customHeight="1" x14ac:dyDescent="0.2">
      <c r="A716" s="14">
        <v>24</v>
      </c>
      <c r="B716" s="22">
        <v>65629</v>
      </c>
      <c r="C716" s="27" t="s">
        <v>391</v>
      </c>
      <c r="D716" s="28">
        <v>1</v>
      </c>
      <c r="E716" s="30" t="s">
        <v>1285</v>
      </c>
      <c r="F716" s="81" t="s">
        <v>2208</v>
      </c>
      <c r="G716" s="26" t="s">
        <v>168</v>
      </c>
      <c r="H716" s="7"/>
      <c r="I716" s="60"/>
      <c r="J716" s="60"/>
      <c r="K716" s="60"/>
      <c r="M716" s="60"/>
    </row>
    <row r="717" spans="1:13" s="9" customFormat="1" ht="11.25" customHeight="1" x14ac:dyDescent="0.2">
      <c r="A717" s="14">
        <v>24</v>
      </c>
      <c r="B717" s="22">
        <v>65624</v>
      </c>
      <c r="C717" s="27" t="s">
        <v>391</v>
      </c>
      <c r="D717" s="28">
        <v>1</v>
      </c>
      <c r="E717" s="30" t="s">
        <v>483</v>
      </c>
      <c r="F717" s="81" t="s">
        <v>2208</v>
      </c>
      <c r="G717" s="26" t="s">
        <v>88</v>
      </c>
      <c r="H717" s="7"/>
      <c r="I717" s="60"/>
      <c r="J717" s="60"/>
      <c r="K717" s="60"/>
      <c r="M717" s="60"/>
    </row>
    <row r="718" spans="1:13" s="9" customFormat="1" ht="11.25" customHeight="1" x14ac:dyDescent="0.2">
      <c r="A718" s="14">
        <v>28</v>
      </c>
      <c r="B718" s="22">
        <v>65759</v>
      </c>
      <c r="C718" s="27" t="s">
        <v>391</v>
      </c>
      <c r="D718" s="28">
        <v>1</v>
      </c>
      <c r="E718" s="30" t="s">
        <v>471</v>
      </c>
      <c r="F718" s="81" t="s">
        <v>2208</v>
      </c>
      <c r="G718" s="26" t="s">
        <v>153</v>
      </c>
      <c r="H718" s="7"/>
      <c r="I718" s="60"/>
      <c r="J718" s="60"/>
      <c r="K718" s="60"/>
      <c r="M718" s="60"/>
    </row>
    <row r="719" spans="1:13" s="9" customFormat="1" ht="11.25" customHeight="1" x14ac:dyDescent="0.2">
      <c r="A719" s="14">
        <v>31</v>
      </c>
      <c r="B719" s="22">
        <v>65834</v>
      </c>
      <c r="C719" s="27" t="s">
        <v>391</v>
      </c>
      <c r="D719" s="28">
        <v>1</v>
      </c>
      <c r="E719" s="30" t="s">
        <v>916</v>
      </c>
      <c r="F719" s="81" t="s">
        <v>2208</v>
      </c>
      <c r="G719" s="26" t="s">
        <v>153</v>
      </c>
      <c r="H719" s="7"/>
      <c r="I719" s="60"/>
      <c r="J719" s="60"/>
      <c r="K719" s="60"/>
      <c r="M719" s="60"/>
    </row>
    <row r="720" spans="1:13" s="9" customFormat="1" ht="11.25" customHeight="1" x14ac:dyDescent="0.2">
      <c r="A720" s="14">
        <v>16</v>
      </c>
      <c r="B720" s="22">
        <v>65389</v>
      </c>
      <c r="C720" s="23" t="s">
        <v>1167</v>
      </c>
      <c r="D720" s="28">
        <v>1</v>
      </c>
      <c r="E720" s="30" t="s">
        <v>1166</v>
      </c>
      <c r="F720" s="81" t="s">
        <v>2208</v>
      </c>
      <c r="G720" s="26" t="s">
        <v>181</v>
      </c>
      <c r="H720" s="7"/>
      <c r="I720" s="60"/>
      <c r="J720" s="60"/>
      <c r="K720" s="60"/>
      <c r="M720" s="60"/>
    </row>
    <row r="721" spans="1:13" s="9" customFormat="1" ht="11.25" customHeight="1" x14ac:dyDescent="0.2">
      <c r="A721" s="14">
        <v>1</v>
      </c>
      <c r="B721" s="22">
        <v>64959</v>
      </c>
      <c r="C721" s="23" t="s">
        <v>924</v>
      </c>
      <c r="D721" s="22">
        <v>1</v>
      </c>
      <c r="E721" s="24" t="s">
        <v>216</v>
      </c>
      <c r="F721" s="81" t="s">
        <v>2208</v>
      </c>
      <c r="G721" s="26" t="s">
        <v>153</v>
      </c>
      <c r="H721" s="7"/>
      <c r="I721" s="60"/>
      <c r="J721" s="60"/>
      <c r="K721" s="60"/>
      <c r="M721" s="60"/>
    </row>
    <row r="722" spans="1:13" s="9" customFormat="1" ht="11.25" customHeight="1" x14ac:dyDescent="0.2">
      <c r="A722" s="14">
        <v>8</v>
      </c>
      <c r="B722" s="22">
        <v>65138</v>
      </c>
      <c r="C722" s="35" t="s">
        <v>924</v>
      </c>
      <c r="D722" s="22">
        <v>1</v>
      </c>
      <c r="E722" s="30" t="s">
        <v>1024</v>
      </c>
      <c r="F722" s="81" t="s">
        <v>2208</v>
      </c>
      <c r="G722" s="26" t="s">
        <v>388</v>
      </c>
      <c r="H722" s="7"/>
      <c r="I722" s="60"/>
      <c r="J722" s="60"/>
      <c r="K722" s="60"/>
      <c r="M722" s="60"/>
    </row>
    <row r="723" spans="1:13" s="9" customFormat="1" ht="11.25" customHeight="1" x14ac:dyDescent="0.2">
      <c r="A723" s="14">
        <v>9</v>
      </c>
      <c r="B723" s="22">
        <v>65159</v>
      </c>
      <c r="C723" s="23" t="s">
        <v>924</v>
      </c>
      <c r="D723" s="22">
        <v>1</v>
      </c>
      <c r="E723" s="30" t="s">
        <v>614</v>
      </c>
      <c r="F723" s="81" t="s">
        <v>2208</v>
      </c>
      <c r="G723" s="26" t="s">
        <v>157</v>
      </c>
      <c r="H723" s="7"/>
      <c r="I723" s="60"/>
      <c r="J723" s="60"/>
      <c r="K723" s="60"/>
      <c r="M723" s="60"/>
    </row>
    <row r="724" spans="1:13" s="9" customFormat="1" ht="11.25" customHeight="1" x14ac:dyDescent="0.2">
      <c r="A724" s="14">
        <v>10</v>
      </c>
      <c r="B724" s="22">
        <v>65208</v>
      </c>
      <c r="C724" s="23" t="s">
        <v>924</v>
      </c>
      <c r="D724" s="22">
        <v>1</v>
      </c>
      <c r="E724" s="30" t="s">
        <v>410</v>
      </c>
      <c r="F724" s="81" t="s">
        <v>2208</v>
      </c>
      <c r="G724" s="26" t="s">
        <v>153</v>
      </c>
      <c r="H724" s="7"/>
      <c r="I724" s="60"/>
      <c r="J724" s="60"/>
      <c r="K724" s="60"/>
      <c r="M724" s="60"/>
    </row>
    <row r="725" spans="1:13" s="9" customFormat="1" ht="11.25" customHeight="1" x14ac:dyDescent="0.2">
      <c r="A725" s="14">
        <v>11</v>
      </c>
      <c r="B725" s="22">
        <v>65238</v>
      </c>
      <c r="C725" s="23" t="s">
        <v>924</v>
      </c>
      <c r="D725" s="22">
        <v>1</v>
      </c>
      <c r="E725" s="30" t="s">
        <v>213</v>
      </c>
      <c r="F725" s="81" t="s">
        <v>2208</v>
      </c>
      <c r="G725" s="26" t="s">
        <v>157</v>
      </c>
      <c r="H725" s="7"/>
      <c r="I725" s="60"/>
      <c r="J725" s="60"/>
      <c r="K725" s="60"/>
      <c r="M725" s="60"/>
    </row>
    <row r="726" spans="1:13" s="9" customFormat="1" ht="11.25" customHeight="1" x14ac:dyDescent="0.2">
      <c r="A726" s="14">
        <v>11</v>
      </c>
      <c r="B726" s="22">
        <v>65239</v>
      </c>
      <c r="C726" s="23" t="s">
        <v>924</v>
      </c>
      <c r="D726" s="22">
        <v>1</v>
      </c>
      <c r="E726" s="30" t="s">
        <v>165</v>
      </c>
      <c r="F726" s="81" t="s">
        <v>2208</v>
      </c>
      <c r="G726" s="26" t="s">
        <v>181</v>
      </c>
      <c r="H726" s="7"/>
      <c r="I726" s="60"/>
      <c r="J726" s="60"/>
      <c r="K726" s="60"/>
      <c r="M726" s="60"/>
    </row>
    <row r="727" spans="1:13" s="9" customFormat="1" ht="11.25" customHeight="1" x14ac:dyDescent="0.2">
      <c r="A727" s="14">
        <v>13</v>
      </c>
      <c r="B727" s="22">
        <v>65298</v>
      </c>
      <c r="C727" s="23" t="s">
        <v>924</v>
      </c>
      <c r="D727" s="28">
        <v>1</v>
      </c>
      <c r="E727" s="30" t="s">
        <v>1106</v>
      </c>
      <c r="F727" s="81" t="s">
        <v>2208</v>
      </c>
      <c r="G727" s="26" t="s">
        <v>168</v>
      </c>
      <c r="H727" s="7"/>
      <c r="I727" s="60"/>
      <c r="J727" s="60"/>
      <c r="K727" s="60"/>
      <c r="M727" s="60"/>
    </row>
    <row r="728" spans="1:13" s="9" customFormat="1" ht="11.25" customHeight="1" x14ac:dyDescent="0.2">
      <c r="A728" s="14">
        <v>13</v>
      </c>
      <c r="B728" s="22">
        <v>65305</v>
      </c>
      <c r="C728" s="23" t="s">
        <v>924</v>
      </c>
      <c r="D728" s="28">
        <v>1</v>
      </c>
      <c r="E728" s="30" t="s">
        <v>419</v>
      </c>
      <c r="F728" s="81" t="s">
        <v>2208</v>
      </c>
      <c r="G728" s="26" t="s">
        <v>168</v>
      </c>
      <c r="H728" s="7"/>
      <c r="I728" s="60"/>
      <c r="J728" s="60"/>
      <c r="K728" s="60"/>
      <c r="M728" s="60"/>
    </row>
    <row r="729" spans="1:13" s="9" customFormat="1" ht="11.25" customHeight="1" x14ac:dyDescent="0.2">
      <c r="A729" s="14">
        <v>13</v>
      </c>
      <c r="B729" s="22">
        <v>65273</v>
      </c>
      <c r="C729" s="23" t="s">
        <v>924</v>
      </c>
      <c r="D729" s="28">
        <v>1</v>
      </c>
      <c r="E729" s="30" t="s">
        <v>963</v>
      </c>
      <c r="F729" s="81" t="s">
        <v>2208</v>
      </c>
      <c r="G729" s="26" t="s">
        <v>153</v>
      </c>
      <c r="H729" s="7"/>
      <c r="I729" s="60"/>
      <c r="J729" s="60"/>
      <c r="K729" s="60"/>
      <c r="M729" s="60"/>
    </row>
    <row r="730" spans="1:13" s="9" customFormat="1" ht="11.25" customHeight="1" x14ac:dyDescent="0.2">
      <c r="A730" s="14">
        <v>14</v>
      </c>
      <c r="B730" s="22">
        <v>65306</v>
      </c>
      <c r="C730" s="23" t="s">
        <v>924</v>
      </c>
      <c r="D730" s="28">
        <v>1</v>
      </c>
      <c r="E730" s="30" t="s">
        <v>358</v>
      </c>
      <c r="F730" s="81" t="s">
        <v>2208</v>
      </c>
      <c r="G730" s="26" t="s">
        <v>168</v>
      </c>
      <c r="H730" s="7"/>
      <c r="I730" s="60"/>
      <c r="J730" s="60"/>
      <c r="K730" s="60"/>
      <c r="M730" s="60"/>
    </row>
    <row r="731" spans="1:13" s="9" customFormat="1" ht="11.25" customHeight="1" x14ac:dyDescent="0.2">
      <c r="A731" s="14">
        <v>19</v>
      </c>
      <c r="B731" s="22">
        <v>65482</v>
      </c>
      <c r="C731" s="23" t="s">
        <v>924</v>
      </c>
      <c r="D731" s="28">
        <v>1</v>
      </c>
      <c r="E731" s="30" t="s">
        <v>893</v>
      </c>
      <c r="F731" s="81" t="s">
        <v>2208</v>
      </c>
      <c r="G731" s="26" t="s">
        <v>181</v>
      </c>
      <c r="H731" s="7"/>
      <c r="I731" s="60"/>
      <c r="J731" s="60"/>
      <c r="K731" s="60"/>
      <c r="M731" s="60"/>
    </row>
    <row r="732" spans="1:13" s="9" customFormat="1" ht="11.25" customHeight="1" x14ac:dyDescent="0.2">
      <c r="A732" s="14">
        <v>20</v>
      </c>
      <c r="B732" s="22">
        <v>65518</v>
      </c>
      <c r="C732" s="23" t="s">
        <v>924</v>
      </c>
      <c r="D732" s="28">
        <v>1</v>
      </c>
      <c r="E732" s="30" t="s">
        <v>860</v>
      </c>
      <c r="F732" s="81" t="s">
        <v>2208</v>
      </c>
      <c r="G732" s="26" t="s">
        <v>94</v>
      </c>
      <c r="H732" s="7"/>
      <c r="I732" s="60"/>
      <c r="J732" s="60"/>
      <c r="K732" s="60"/>
      <c r="M732" s="60"/>
    </row>
    <row r="733" spans="1:13" s="9" customFormat="1" ht="11.25" customHeight="1" x14ac:dyDescent="0.2">
      <c r="A733" s="14">
        <v>20</v>
      </c>
      <c r="B733" s="22">
        <v>65488</v>
      </c>
      <c r="C733" s="23" t="s">
        <v>924</v>
      </c>
      <c r="D733" s="28">
        <v>1</v>
      </c>
      <c r="E733" s="30" t="s">
        <v>119</v>
      </c>
      <c r="F733" s="81" t="s">
        <v>2208</v>
      </c>
      <c r="G733" s="26" t="s">
        <v>151</v>
      </c>
      <c r="H733" s="7"/>
      <c r="I733" s="60"/>
      <c r="J733" s="60"/>
      <c r="K733" s="60"/>
      <c r="M733" s="60"/>
    </row>
    <row r="734" spans="1:13" s="9" customFormat="1" ht="11.25" customHeight="1" x14ac:dyDescent="0.2">
      <c r="A734" s="14">
        <v>21</v>
      </c>
      <c r="B734" s="22">
        <v>65540</v>
      </c>
      <c r="C734" s="23" t="s">
        <v>924</v>
      </c>
      <c r="D734" s="28">
        <v>1</v>
      </c>
      <c r="E734" s="30" t="s">
        <v>963</v>
      </c>
      <c r="F734" s="81" t="s">
        <v>2208</v>
      </c>
      <c r="G734" s="26" t="s">
        <v>151</v>
      </c>
      <c r="H734" s="7"/>
      <c r="I734" s="60"/>
      <c r="J734" s="60"/>
      <c r="K734" s="60"/>
      <c r="M734" s="60"/>
    </row>
    <row r="735" spans="1:13" s="9" customFormat="1" ht="11.25" customHeight="1" x14ac:dyDescent="0.2">
      <c r="A735" s="14">
        <v>22</v>
      </c>
      <c r="B735" s="22">
        <v>65564</v>
      </c>
      <c r="C735" s="23" t="s">
        <v>924</v>
      </c>
      <c r="D735" s="28">
        <v>1</v>
      </c>
      <c r="E735" s="30" t="s">
        <v>1258</v>
      </c>
      <c r="F735" s="81" t="s">
        <v>2208</v>
      </c>
      <c r="G735" s="26" t="s">
        <v>181</v>
      </c>
      <c r="H735" s="7"/>
      <c r="I735" s="60"/>
      <c r="J735" s="60"/>
      <c r="K735" s="60"/>
      <c r="M735" s="60"/>
    </row>
    <row r="736" spans="1:13" s="9" customFormat="1" ht="11.25" customHeight="1" x14ac:dyDescent="0.2">
      <c r="A736" s="14">
        <v>23</v>
      </c>
      <c r="B736" s="22">
        <v>65593</v>
      </c>
      <c r="C736" s="23" t="s">
        <v>924</v>
      </c>
      <c r="D736" s="28">
        <v>1</v>
      </c>
      <c r="E736" s="30" t="s">
        <v>245</v>
      </c>
      <c r="F736" s="81" t="s">
        <v>2208</v>
      </c>
      <c r="G736" s="26" t="s">
        <v>153</v>
      </c>
      <c r="H736" s="7"/>
      <c r="I736" s="60"/>
      <c r="J736" s="60"/>
      <c r="K736" s="60"/>
      <c r="M736" s="60"/>
    </row>
    <row r="737" spans="1:13" s="9" customFormat="1" ht="11.25" customHeight="1" x14ac:dyDescent="0.2">
      <c r="A737" s="14">
        <v>23</v>
      </c>
      <c r="B737" s="22">
        <v>65612</v>
      </c>
      <c r="C737" s="27" t="s">
        <v>924</v>
      </c>
      <c r="D737" s="28">
        <v>1</v>
      </c>
      <c r="E737" s="30" t="s">
        <v>888</v>
      </c>
      <c r="F737" s="81" t="s">
        <v>2208</v>
      </c>
      <c r="G737" s="26" t="s">
        <v>153</v>
      </c>
      <c r="H737" s="7"/>
      <c r="I737" s="60"/>
      <c r="J737" s="60"/>
      <c r="K737" s="60"/>
      <c r="M737" s="60"/>
    </row>
    <row r="738" spans="1:13" s="9" customFormat="1" ht="11.25" customHeight="1" x14ac:dyDescent="0.2">
      <c r="A738" s="14">
        <v>25</v>
      </c>
      <c r="B738" s="22">
        <v>65644</v>
      </c>
      <c r="C738" s="27" t="s">
        <v>924</v>
      </c>
      <c r="D738" s="28">
        <v>1</v>
      </c>
      <c r="E738" s="30" t="s">
        <v>196</v>
      </c>
      <c r="F738" s="81" t="s">
        <v>2208</v>
      </c>
      <c r="G738" s="26" t="s">
        <v>153</v>
      </c>
      <c r="H738" s="7"/>
      <c r="I738" s="60"/>
      <c r="J738" s="60"/>
      <c r="K738" s="60"/>
      <c r="M738" s="60"/>
    </row>
    <row r="739" spans="1:13" s="9" customFormat="1" ht="11.25" customHeight="1" x14ac:dyDescent="0.2">
      <c r="A739" s="14">
        <v>25</v>
      </c>
      <c r="B739" s="22">
        <v>65657</v>
      </c>
      <c r="C739" s="27" t="s">
        <v>924</v>
      </c>
      <c r="D739" s="28">
        <v>1</v>
      </c>
      <c r="E739" s="30" t="s">
        <v>604</v>
      </c>
      <c r="F739" s="81" t="s">
        <v>2208</v>
      </c>
      <c r="G739" s="26" t="s">
        <v>153</v>
      </c>
      <c r="H739" s="7"/>
      <c r="I739" s="60"/>
      <c r="J739" s="60"/>
      <c r="K739" s="60"/>
      <c r="M739" s="60"/>
    </row>
    <row r="740" spans="1:13" s="9" customFormat="1" ht="11.25" customHeight="1" x14ac:dyDescent="0.2">
      <c r="A740" s="14">
        <v>25</v>
      </c>
      <c r="B740" s="22">
        <v>65666</v>
      </c>
      <c r="C740" s="27" t="s">
        <v>924</v>
      </c>
      <c r="D740" s="28">
        <v>1</v>
      </c>
      <c r="E740" s="30" t="s">
        <v>401</v>
      </c>
      <c r="F740" s="81" t="s">
        <v>2208</v>
      </c>
      <c r="G740" s="26" t="s">
        <v>153</v>
      </c>
      <c r="H740" s="7"/>
      <c r="I740" s="60"/>
      <c r="J740" s="60"/>
      <c r="K740" s="60"/>
      <c r="M740" s="60"/>
    </row>
    <row r="741" spans="1:13" s="9" customFormat="1" ht="11.25" customHeight="1" x14ac:dyDescent="0.2">
      <c r="A741" s="14">
        <v>27</v>
      </c>
      <c r="B741" s="22">
        <v>65720</v>
      </c>
      <c r="C741" s="27" t="s">
        <v>924</v>
      </c>
      <c r="D741" s="28">
        <v>1</v>
      </c>
      <c r="E741" s="30" t="s">
        <v>737</v>
      </c>
      <c r="F741" s="81" t="s">
        <v>2208</v>
      </c>
      <c r="G741" s="26" t="s">
        <v>153</v>
      </c>
      <c r="H741" s="7"/>
      <c r="I741" s="60"/>
      <c r="J741" s="60"/>
      <c r="K741" s="60"/>
      <c r="M741" s="60"/>
    </row>
    <row r="742" spans="1:13" s="9" customFormat="1" ht="11.25" customHeight="1" x14ac:dyDescent="0.2">
      <c r="A742" s="14">
        <v>28</v>
      </c>
      <c r="B742" s="22">
        <v>65766</v>
      </c>
      <c r="C742" s="27" t="s">
        <v>924</v>
      </c>
      <c r="D742" s="28">
        <v>1</v>
      </c>
      <c r="E742" s="30" t="s">
        <v>1364</v>
      </c>
      <c r="F742" s="81" t="s">
        <v>2208</v>
      </c>
      <c r="G742" s="26" t="s">
        <v>151</v>
      </c>
      <c r="H742" s="7"/>
      <c r="I742" s="60"/>
      <c r="J742" s="60"/>
      <c r="K742" s="60"/>
      <c r="M742" s="60"/>
    </row>
    <row r="743" spans="1:13" s="9" customFormat="1" ht="11.25" customHeight="1" x14ac:dyDescent="0.2">
      <c r="A743" s="14">
        <v>31</v>
      </c>
      <c r="B743" s="22">
        <v>65833</v>
      </c>
      <c r="C743" s="27" t="s">
        <v>924</v>
      </c>
      <c r="D743" s="28">
        <v>1</v>
      </c>
      <c r="E743" s="30" t="s">
        <v>165</v>
      </c>
      <c r="F743" s="81" t="s">
        <v>2208</v>
      </c>
      <c r="G743" s="26" t="s">
        <v>153</v>
      </c>
      <c r="H743" s="7"/>
      <c r="I743" s="60"/>
      <c r="J743" s="60"/>
      <c r="K743" s="60"/>
      <c r="M743" s="60"/>
    </row>
    <row r="744" spans="1:13" s="9" customFormat="1" ht="11.25" customHeight="1" x14ac:dyDescent="0.2">
      <c r="A744" s="14">
        <v>8</v>
      </c>
      <c r="B744" s="22">
        <v>65138</v>
      </c>
      <c r="C744" s="35" t="s">
        <v>1025</v>
      </c>
      <c r="D744" s="22">
        <v>1</v>
      </c>
      <c r="E744" s="30" t="s">
        <v>1024</v>
      </c>
      <c r="F744" s="81" t="s">
        <v>2208</v>
      </c>
      <c r="G744" s="26" t="s">
        <v>388</v>
      </c>
      <c r="H744" s="7"/>
      <c r="I744" s="60"/>
      <c r="J744" s="60"/>
      <c r="K744" s="60"/>
      <c r="M744" s="60"/>
    </row>
    <row r="745" spans="1:13" s="9" customFormat="1" ht="11.25" customHeight="1" x14ac:dyDescent="0.2">
      <c r="A745" s="14">
        <v>11</v>
      </c>
      <c r="B745" s="22">
        <v>65238</v>
      </c>
      <c r="C745" s="23" t="s">
        <v>1025</v>
      </c>
      <c r="D745" s="22">
        <v>1</v>
      </c>
      <c r="E745" s="30" t="s">
        <v>213</v>
      </c>
      <c r="F745" s="81" t="s">
        <v>2208</v>
      </c>
      <c r="G745" s="26" t="s">
        <v>157</v>
      </c>
      <c r="H745" s="7"/>
      <c r="I745" s="60"/>
      <c r="J745" s="60"/>
      <c r="K745" s="60"/>
      <c r="M745" s="60"/>
    </row>
    <row r="746" spans="1:13" s="9" customFormat="1" ht="10.199999999999999" x14ac:dyDescent="0.2">
      <c r="A746" s="14">
        <v>11</v>
      </c>
      <c r="B746" s="22">
        <v>65239</v>
      </c>
      <c r="C746" s="23" t="s">
        <v>1025</v>
      </c>
      <c r="D746" s="22">
        <v>1</v>
      </c>
      <c r="E746" s="30" t="s">
        <v>165</v>
      </c>
      <c r="F746" s="81" t="s">
        <v>2208</v>
      </c>
      <c r="G746" s="26" t="s">
        <v>181</v>
      </c>
      <c r="H746" s="7"/>
      <c r="I746" s="60"/>
      <c r="J746" s="60"/>
      <c r="K746" s="60"/>
      <c r="M746" s="60"/>
    </row>
    <row r="747" spans="1:13" s="9" customFormat="1" ht="10.199999999999999" x14ac:dyDescent="0.2">
      <c r="A747" s="14">
        <v>13</v>
      </c>
      <c r="B747" s="22">
        <v>65271</v>
      </c>
      <c r="C747" s="23" t="s">
        <v>1025</v>
      </c>
      <c r="D747" s="28">
        <v>1</v>
      </c>
      <c r="E747" s="30" t="s">
        <v>1102</v>
      </c>
      <c r="F747" s="81" t="s">
        <v>2208</v>
      </c>
      <c r="G747" s="26" t="s">
        <v>153</v>
      </c>
      <c r="H747" s="7"/>
      <c r="I747" s="60"/>
      <c r="J747" s="60"/>
      <c r="K747" s="60"/>
      <c r="M747" s="60"/>
    </row>
    <row r="748" spans="1:13" s="9" customFormat="1" ht="10.199999999999999" x14ac:dyDescent="0.2">
      <c r="A748" s="14">
        <v>14</v>
      </c>
      <c r="B748" s="22">
        <v>65306</v>
      </c>
      <c r="C748" s="23" t="s">
        <v>1025</v>
      </c>
      <c r="D748" s="28">
        <v>1</v>
      </c>
      <c r="E748" s="30" t="s">
        <v>358</v>
      </c>
      <c r="F748" s="81" t="s">
        <v>2208</v>
      </c>
      <c r="G748" s="26" t="s">
        <v>168</v>
      </c>
      <c r="H748" s="7"/>
      <c r="I748" s="60"/>
      <c r="J748" s="60"/>
      <c r="K748" s="60"/>
      <c r="M748" s="60"/>
    </row>
    <row r="749" spans="1:13" s="9" customFormat="1" ht="11.25" customHeight="1" x14ac:dyDescent="0.2">
      <c r="A749" s="14">
        <v>19</v>
      </c>
      <c r="B749" s="22">
        <v>65482</v>
      </c>
      <c r="C749" s="23" t="s">
        <v>1025</v>
      </c>
      <c r="D749" s="28">
        <v>1</v>
      </c>
      <c r="E749" s="30" t="s">
        <v>893</v>
      </c>
      <c r="F749" s="81" t="s">
        <v>2208</v>
      </c>
      <c r="G749" s="26" t="s">
        <v>181</v>
      </c>
      <c r="H749" s="7"/>
      <c r="I749" s="60"/>
      <c r="J749" s="60"/>
      <c r="K749" s="60"/>
      <c r="M749" s="60"/>
    </row>
    <row r="750" spans="1:13" s="9" customFormat="1" ht="11.25" customHeight="1" x14ac:dyDescent="0.2">
      <c r="A750" s="14">
        <v>20</v>
      </c>
      <c r="B750" s="22">
        <v>65518</v>
      </c>
      <c r="C750" s="23" t="s">
        <v>1025</v>
      </c>
      <c r="D750" s="28">
        <v>1</v>
      </c>
      <c r="E750" s="30" t="s">
        <v>860</v>
      </c>
      <c r="F750" s="81" t="s">
        <v>2208</v>
      </c>
      <c r="G750" s="26" t="s">
        <v>94</v>
      </c>
      <c r="H750" s="7"/>
      <c r="I750" s="60"/>
      <c r="J750" s="60"/>
      <c r="K750" s="60"/>
      <c r="M750" s="60"/>
    </row>
    <row r="751" spans="1:13" s="9" customFormat="1" ht="11.25" customHeight="1" x14ac:dyDescent="0.2">
      <c r="A751" s="14">
        <v>20</v>
      </c>
      <c r="B751" s="22">
        <v>65488</v>
      </c>
      <c r="C751" s="23" t="s">
        <v>1025</v>
      </c>
      <c r="D751" s="28">
        <v>1</v>
      </c>
      <c r="E751" s="30" t="s">
        <v>119</v>
      </c>
      <c r="F751" s="81" t="s">
        <v>2208</v>
      </c>
      <c r="G751" s="26" t="s">
        <v>151</v>
      </c>
      <c r="H751" s="7"/>
      <c r="I751" s="60"/>
      <c r="J751" s="60"/>
      <c r="K751" s="60"/>
      <c r="M751" s="60"/>
    </row>
    <row r="752" spans="1:13" s="9" customFormat="1" ht="11.25" customHeight="1" x14ac:dyDescent="0.2">
      <c r="A752" s="14">
        <v>21</v>
      </c>
      <c r="B752" s="22">
        <v>65540</v>
      </c>
      <c r="C752" s="23" t="s">
        <v>1025</v>
      </c>
      <c r="D752" s="28">
        <v>1</v>
      </c>
      <c r="E752" s="30" t="s">
        <v>963</v>
      </c>
      <c r="F752" s="81" t="s">
        <v>2208</v>
      </c>
      <c r="G752" s="26" t="s">
        <v>151</v>
      </c>
      <c r="H752" s="7"/>
      <c r="I752" s="60"/>
      <c r="J752" s="60"/>
      <c r="K752" s="60"/>
      <c r="M752" s="60"/>
    </row>
    <row r="753" spans="1:13" s="9" customFormat="1" ht="11.25" customHeight="1" x14ac:dyDescent="0.2">
      <c r="A753" s="14">
        <v>22</v>
      </c>
      <c r="B753" s="22">
        <v>65544</v>
      </c>
      <c r="C753" s="23" t="s">
        <v>1025</v>
      </c>
      <c r="D753" s="28">
        <v>1</v>
      </c>
      <c r="E753" s="30" t="s">
        <v>410</v>
      </c>
      <c r="F753" s="81" t="s">
        <v>2208</v>
      </c>
      <c r="G753" s="26" t="s">
        <v>153</v>
      </c>
      <c r="H753" s="7"/>
      <c r="I753" s="60"/>
      <c r="J753" s="60"/>
      <c r="K753" s="60"/>
      <c r="M753" s="60"/>
    </row>
    <row r="754" spans="1:13" s="9" customFormat="1" ht="11.25" customHeight="1" x14ac:dyDescent="0.2">
      <c r="A754" s="14">
        <v>22</v>
      </c>
      <c r="B754" s="22">
        <v>65564</v>
      </c>
      <c r="C754" s="23" t="s">
        <v>1025</v>
      </c>
      <c r="D754" s="28">
        <v>1</v>
      </c>
      <c r="E754" s="30" t="s">
        <v>1258</v>
      </c>
      <c r="F754" s="81" t="s">
        <v>2208</v>
      </c>
      <c r="G754" s="26" t="s">
        <v>181</v>
      </c>
      <c r="H754" s="7"/>
      <c r="I754" s="60"/>
      <c r="J754" s="60"/>
      <c r="K754" s="60"/>
      <c r="M754" s="60"/>
    </row>
    <row r="755" spans="1:13" s="9" customFormat="1" ht="11.25" customHeight="1" x14ac:dyDescent="0.2">
      <c r="A755" s="14">
        <v>25</v>
      </c>
      <c r="B755" s="22">
        <v>65644</v>
      </c>
      <c r="C755" s="27" t="s">
        <v>1025</v>
      </c>
      <c r="D755" s="28">
        <v>1</v>
      </c>
      <c r="E755" s="30" t="s">
        <v>196</v>
      </c>
      <c r="F755" s="81" t="s">
        <v>2208</v>
      </c>
      <c r="G755" s="26" t="s">
        <v>153</v>
      </c>
      <c r="H755" s="7"/>
      <c r="I755" s="60"/>
      <c r="J755" s="60"/>
      <c r="K755" s="60"/>
      <c r="M755" s="60"/>
    </row>
    <row r="756" spans="1:13" s="9" customFormat="1" ht="11.25" customHeight="1" x14ac:dyDescent="0.2">
      <c r="A756" s="14">
        <v>25</v>
      </c>
      <c r="B756" s="22">
        <v>65657</v>
      </c>
      <c r="C756" s="27" t="s">
        <v>1025</v>
      </c>
      <c r="D756" s="28">
        <v>1</v>
      </c>
      <c r="E756" s="30" t="s">
        <v>604</v>
      </c>
      <c r="F756" s="81" t="s">
        <v>2208</v>
      </c>
      <c r="G756" s="26" t="s">
        <v>153</v>
      </c>
      <c r="H756" s="7"/>
      <c r="I756" s="60"/>
      <c r="J756" s="60"/>
      <c r="K756" s="60"/>
      <c r="M756" s="60"/>
    </row>
    <row r="757" spans="1:13" s="9" customFormat="1" ht="11.25" customHeight="1" x14ac:dyDescent="0.2">
      <c r="A757" s="14">
        <v>25</v>
      </c>
      <c r="B757" s="22">
        <v>65666</v>
      </c>
      <c r="C757" s="27" t="s">
        <v>1025</v>
      </c>
      <c r="D757" s="28">
        <v>1</v>
      </c>
      <c r="E757" s="30" t="s">
        <v>401</v>
      </c>
      <c r="F757" s="81" t="s">
        <v>2208</v>
      </c>
      <c r="G757" s="26" t="s">
        <v>153</v>
      </c>
      <c r="H757" s="7"/>
      <c r="I757" s="60"/>
      <c r="J757" s="60"/>
      <c r="K757" s="60"/>
      <c r="M757" s="60"/>
    </row>
    <row r="758" spans="1:13" s="9" customFormat="1" ht="11.25" customHeight="1" x14ac:dyDescent="0.2">
      <c r="A758" s="14">
        <v>25</v>
      </c>
      <c r="B758" s="22">
        <v>65668</v>
      </c>
      <c r="C758" s="27" t="s">
        <v>1025</v>
      </c>
      <c r="D758" s="28">
        <v>1</v>
      </c>
      <c r="E758" s="30" t="s">
        <v>1156</v>
      </c>
      <c r="F758" s="81" t="s">
        <v>2208</v>
      </c>
      <c r="G758" s="26" t="s">
        <v>153</v>
      </c>
      <c r="H758" s="7"/>
      <c r="I758" s="60"/>
      <c r="J758" s="60"/>
      <c r="K758" s="60"/>
      <c r="M758" s="60"/>
    </row>
    <row r="759" spans="1:13" s="9" customFormat="1" ht="10.199999999999999" x14ac:dyDescent="0.2">
      <c r="A759" s="14">
        <v>16</v>
      </c>
      <c r="B759" s="22">
        <v>65389</v>
      </c>
      <c r="C759" s="23" t="s">
        <v>266</v>
      </c>
      <c r="D759" s="28">
        <v>1</v>
      </c>
      <c r="E759" s="30" t="s">
        <v>1166</v>
      </c>
      <c r="F759" s="81" t="s">
        <v>2208</v>
      </c>
      <c r="G759" s="26" t="s">
        <v>181</v>
      </c>
      <c r="H759" s="7"/>
      <c r="I759" s="60"/>
      <c r="J759" s="60"/>
      <c r="K759" s="60"/>
      <c r="M759" s="60"/>
    </row>
    <row r="760" spans="1:13" s="9" customFormat="1" ht="10.199999999999999" x14ac:dyDescent="0.2">
      <c r="A760" s="14">
        <v>5</v>
      </c>
      <c r="B760" s="22">
        <v>65056</v>
      </c>
      <c r="C760" s="23" t="s">
        <v>909</v>
      </c>
      <c r="D760" s="22">
        <v>1</v>
      </c>
      <c r="E760" s="24" t="s">
        <v>975</v>
      </c>
      <c r="F760" s="81" t="s">
        <v>2208</v>
      </c>
      <c r="G760" s="26" t="s">
        <v>153</v>
      </c>
      <c r="H760" s="7"/>
      <c r="I760" s="60"/>
      <c r="J760" s="60"/>
      <c r="K760" s="60"/>
      <c r="M760" s="60"/>
    </row>
    <row r="761" spans="1:13" s="9" customFormat="1" ht="11.25" customHeight="1" x14ac:dyDescent="0.2">
      <c r="A761" s="14">
        <v>22</v>
      </c>
      <c r="B761" s="22">
        <v>65570</v>
      </c>
      <c r="C761" s="23" t="s">
        <v>1260</v>
      </c>
      <c r="D761" s="28">
        <v>1</v>
      </c>
      <c r="E761" s="30" t="s">
        <v>1261</v>
      </c>
      <c r="F761" s="81" t="s">
        <v>2208</v>
      </c>
      <c r="G761" s="26" t="s">
        <v>88</v>
      </c>
      <c r="H761" s="7"/>
      <c r="I761" s="60"/>
      <c r="J761" s="60"/>
      <c r="K761" s="60"/>
      <c r="M761" s="60"/>
    </row>
    <row r="762" spans="1:13" s="9" customFormat="1" ht="11.25" customHeight="1" x14ac:dyDescent="0.2">
      <c r="A762" s="14">
        <v>5</v>
      </c>
      <c r="B762" s="22">
        <v>65058</v>
      </c>
      <c r="C762" s="23" t="s">
        <v>405</v>
      </c>
      <c r="D762" s="22">
        <v>1</v>
      </c>
      <c r="E762" s="24" t="s">
        <v>672</v>
      </c>
      <c r="F762" s="81" t="s">
        <v>2208</v>
      </c>
      <c r="G762" s="26" t="s">
        <v>977</v>
      </c>
      <c r="H762" s="7"/>
      <c r="I762" s="60"/>
      <c r="J762" s="60"/>
      <c r="K762" s="60"/>
      <c r="M762" s="60"/>
    </row>
    <row r="763" spans="1:13" s="9" customFormat="1" ht="11.25" customHeight="1" x14ac:dyDescent="0.2">
      <c r="A763" s="14">
        <v>11</v>
      </c>
      <c r="B763" s="22">
        <v>65240</v>
      </c>
      <c r="C763" s="23" t="s">
        <v>405</v>
      </c>
      <c r="D763" s="22">
        <v>1</v>
      </c>
      <c r="E763" s="30" t="s">
        <v>213</v>
      </c>
      <c r="F763" s="81" t="s">
        <v>2208</v>
      </c>
      <c r="G763" s="26" t="s">
        <v>105</v>
      </c>
      <c r="H763" s="7"/>
      <c r="I763" s="60"/>
      <c r="J763" s="60"/>
      <c r="K763" s="60"/>
      <c r="M763" s="60"/>
    </row>
    <row r="764" spans="1:13" s="9" customFormat="1" ht="11.25" customHeight="1" x14ac:dyDescent="0.2">
      <c r="A764" s="14">
        <v>11</v>
      </c>
      <c r="B764" s="22">
        <v>65224</v>
      </c>
      <c r="C764" s="23" t="s">
        <v>405</v>
      </c>
      <c r="D764" s="22">
        <v>1</v>
      </c>
      <c r="E764" s="30" t="s">
        <v>614</v>
      </c>
      <c r="F764" s="81" t="s">
        <v>2208</v>
      </c>
      <c r="G764" s="26" t="s">
        <v>1071</v>
      </c>
      <c r="H764" s="7"/>
      <c r="I764" s="60"/>
      <c r="J764" s="60"/>
      <c r="K764" s="60"/>
      <c r="M764" s="60"/>
    </row>
    <row r="765" spans="1:13" s="9" customFormat="1" ht="11.25" customHeight="1" x14ac:dyDescent="0.2">
      <c r="A765" s="14">
        <v>23</v>
      </c>
      <c r="B765" s="22">
        <v>65618</v>
      </c>
      <c r="C765" s="27" t="s">
        <v>405</v>
      </c>
      <c r="D765" s="28">
        <v>1</v>
      </c>
      <c r="E765" s="30" t="s">
        <v>1258</v>
      </c>
      <c r="F765" s="81" t="s">
        <v>2208</v>
      </c>
      <c r="G765" s="26" t="s">
        <v>181</v>
      </c>
      <c r="H765" s="7"/>
      <c r="I765" s="60"/>
      <c r="J765" s="60"/>
      <c r="K765" s="60"/>
      <c r="M765" s="60"/>
    </row>
    <row r="766" spans="1:13" s="9" customFormat="1" ht="11.25" customHeight="1" x14ac:dyDescent="0.2">
      <c r="A766" s="14">
        <v>25</v>
      </c>
      <c r="B766" s="22">
        <v>65657</v>
      </c>
      <c r="C766" s="27" t="s">
        <v>405</v>
      </c>
      <c r="D766" s="28">
        <v>1</v>
      </c>
      <c r="E766" s="30" t="s">
        <v>604</v>
      </c>
      <c r="F766" s="81" t="s">
        <v>2208</v>
      </c>
      <c r="G766" s="26" t="s">
        <v>153</v>
      </c>
      <c r="H766" s="7"/>
      <c r="I766" s="60"/>
      <c r="J766" s="60"/>
      <c r="K766" s="60"/>
      <c r="M766" s="60"/>
    </row>
    <row r="767" spans="1:13" s="9" customFormat="1" ht="11.25" customHeight="1" x14ac:dyDescent="0.2">
      <c r="A767" s="14">
        <v>11</v>
      </c>
      <c r="B767" s="22">
        <v>65222</v>
      </c>
      <c r="C767" s="23" t="s">
        <v>518</v>
      </c>
      <c r="D767" s="22">
        <v>1</v>
      </c>
      <c r="E767" s="30" t="s">
        <v>1045</v>
      </c>
      <c r="F767" s="81" t="s">
        <v>2208</v>
      </c>
      <c r="G767" s="26" t="s">
        <v>1070</v>
      </c>
      <c r="H767" s="7"/>
      <c r="I767" s="60"/>
      <c r="J767" s="60"/>
      <c r="K767" s="60"/>
      <c r="M767" s="60"/>
    </row>
    <row r="768" spans="1:13" s="9" customFormat="1" ht="11.25" customHeight="1" x14ac:dyDescent="0.2">
      <c r="A768" s="14">
        <v>27</v>
      </c>
      <c r="B768" s="22">
        <v>65718</v>
      </c>
      <c r="C768" s="27" t="s">
        <v>518</v>
      </c>
      <c r="D768" s="28">
        <v>1</v>
      </c>
      <c r="E768" s="30" t="s">
        <v>152</v>
      </c>
      <c r="F768" s="81" t="s">
        <v>2208</v>
      </c>
      <c r="G768" s="26" t="s">
        <v>153</v>
      </c>
      <c r="H768" s="7"/>
      <c r="I768" s="60"/>
      <c r="J768" s="60"/>
      <c r="K768" s="60"/>
      <c r="M768" s="60"/>
    </row>
    <row r="769" spans="1:13" s="9" customFormat="1" ht="11.25" customHeight="1" x14ac:dyDescent="0.2">
      <c r="A769" s="14">
        <v>27</v>
      </c>
      <c r="B769" s="22">
        <v>65712</v>
      </c>
      <c r="C769" s="27" t="s">
        <v>518</v>
      </c>
      <c r="D769" s="28">
        <v>1</v>
      </c>
      <c r="E769" s="30" t="s">
        <v>423</v>
      </c>
      <c r="F769" s="81" t="s">
        <v>2208</v>
      </c>
      <c r="G769" s="26" t="s">
        <v>88</v>
      </c>
      <c r="H769" s="39"/>
      <c r="I769" s="13"/>
      <c r="J769" s="60"/>
      <c r="K769" s="60"/>
      <c r="M769" s="60"/>
    </row>
    <row r="770" spans="1:13" s="9" customFormat="1" ht="11.25" customHeight="1" x14ac:dyDescent="0.2">
      <c r="A770" s="14">
        <v>29</v>
      </c>
      <c r="B770" s="22">
        <v>65782</v>
      </c>
      <c r="C770" s="27" t="s">
        <v>518</v>
      </c>
      <c r="D770" s="28">
        <v>1</v>
      </c>
      <c r="E770" s="30" t="s">
        <v>429</v>
      </c>
      <c r="F770" s="81" t="s">
        <v>2208</v>
      </c>
      <c r="G770" s="26" t="s">
        <v>88</v>
      </c>
      <c r="H770" s="7"/>
      <c r="I770" s="60"/>
      <c r="J770" s="60"/>
      <c r="K770" s="60"/>
      <c r="M770" s="60"/>
    </row>
    <row r="771" spans="1:13" s="9" customFormat="1" ht="11.25" customHeight="1" x14ac:dyDescent="0.2">
      <c r="A771" s="14">
        <v>29</v>
      </c>
      <c r="B771" s="22">
        <v>65788</v>
      </c>
      <c r="C771" s="27" t="s">
        <v>518</v>
      </c>
      <c r="D771" s="28">
        <v>1</v>
      </c>
      <c r="E771" s="30" t="s">
        <v>655</v>
      </c>
      <c r="F771" s="81" t="s">
        <v>2208</v>
      </c>
      <c r="G771" s="26" t="s">
        <v>88</v>
      </c>
      <c r="H771" s="7"/>
      <c r="I771" s="60"/>
      <c r="J771" s="60"/>
      <c r="K771" s="60"/>
      <c r="M771" s="60"/>
    </row>
    <row r="772" spans="1:13" s="9" customFormat="1" ht="11.25" customHeight="1" x14ac:dyDescent="0.2">
      <c r="A772" s="14">
        <v>31</v>
      </c>
      <c r="B772" s="22">
        <v>65844</v>
      </c>
      <c r="C772" s="27" t="s">
        <v>518</v>
      </c>
      <c r="D772" s="28">
        <v>1</v>
      </c>
      <c r="E772" s="30" t="s">
        <v>539</v>
      </c>
      <c r="F772" s="81" t="s">
        <v>2208</v>
      </c>
      <c r="G772" s="26" t="s">
        <v>153</v>
      </c>
      <c r="H772" s="7"/>
      <c r="I772" s="60"/>
      <c r="J772" s="60"/>
      <c r="K772" s="60"/>
      <c r="M772" s="60"/>
    </row>
    <row r="773" spans="1:13" s="9" customFormat="1" ht="11.25" customHeight="1" x14ac:dyDescent="0.2">
      <c r="A773" s="14">
        <v>2</v>
      </c>
      <c r="B773" s="22">
        <v>64965</v>
      </c>
      <c r="C773" s="23" t="s">
        <v>928</v>
      </c>
      <c r="D773" s="22">
        <v>1</v>
      </c>
      <c r="E773" s="24" t="s">
        <v>929</v>
      </c>
      <c r="F773" s="81" t="s">
        <v>2208</v>
      </c>
      <c r="G773" s="26" t="s">
        <v>105</v>
      </c>
      <c r="H773" s="7"/>
      <c r="I773" s="60"/>
      <c r="J773" s="60"/>
      <c r="K773" s="60"/>
      <c r="M773" s="60"/>
    </row>
    <row r="774" spans="1:13" s="9" customFormat="1" ht="11.25" customHeight="1" x14ac:dyDescent="0.2">
      <c r="A774" s="14">
        <v>23</v>
      </c>
      <c r="B774" s="22">
        <v>65604</v>
      </c>
      <c r="C774" s="23" t="s">
        <v>928</v>
      </c>
      <c r="D774" s="28">
        <v>1</v>
      </c>
      <c r="E774" s="30" t="s">
        <v>472</v>
      </c>
      <c r="F774" s="81" t="s">
        <v>2208</v>
      </c>
      <c r="G774" s="26" t="s">
        <v>153</v>
      </c>
      <c r="H774" s="7"/>
      <c r="I774" s="60"/>
      <c r="J774" s="60"/>
      <c r="K774" s="60"/>
      <c r="M774" s="60"/>
    </row>
    <row r="775" spans="1:13" s="9" customFormat="1" ht="11.25" customHeight="1" x14ac:dyDescent="0.2">
      <c r="A775" s="14">
        <v>23</v>
      </c>
      <c r="B775" s="22">
        <v>65601</v>
      </c>
      <c r="C775" s="23" t="s">
        <v>928</v>
      </c>
      <c r="D775" s="28">
        <v>1</v>
      </c>
      <c r="E775" s="30" t="s">
        <v>1264</v>
      </c>
      <c r="F775" s="81" t="s">
        <v>2208</v>
      </c>
      <c r="G775" s="26" t="s">
        <v>88</v>
      </c>
      <c r="H775" s="7"/>
      <c r="I775" s="60"/>
      <c r="J775" s="60"/>
      <c r="K775" s="60"/>
      <c r="M775" s="60"/>
    </row>
    <row r="776" spans="1:13" s="9" customFormat="1" ht="11.25" customHeight="1" x14ac:dyDescent="0.2">
      <c r="A776" s="14">
        <v>6</v>
      </c>
      <c r="B776" s="22">
        <v>65077</v>
      </c>
      <c r="C776" s="23" t="s">
        <v>143</v>
      </c>
      <c r="D776" s="22">
        <v>1</v>
      </c>
      <c r="E776" s="30" t="s">
        <v>992</v>
      </c>
      <c r="F776" s="31" t="s">
        <v>2215</v>
      </c>
      <c r="G776" s="26" t="s">
        <v>145</v>
      </c>
      <c r="H776" s="7"/>
      <c r="I776" s="60"/>
      <c r="J776" s="60"/>
      <c r="K776" s="60"/>
      <c r="M776" s="60"/>
    </row>
    <row r="777" spans="1:13" s="9" customFormat="1" ht="11.25" customHeight="1" x14ac:dyDescent="0.2">
      <c r="A777" s="14">
        <v>10</v>
      </c>
      <c r="B777" s="22">
        <v>65174</v>
      </c>
      <c r="C777" s="23" t="s">
        <v>143</v>
      </c>
      <c r="D777" s="22">
        <v>1</v>
      </c>
      <c r="E777" s="30" t="s">
        <v>349</v>
      </c>
      <c r="F777" s="31" t="s">
        <v>2215</v>
      </c>
      <c r="G777" s="26" t="s">
        <v>170</v>
      </c>
      <c r="H777" s="7"/>
      <c r="I777" s="60"/>
      <c r="J777" s="60"/>
      <c r="K777" s="60"/>
      <c r="M777" s="60"/>
    </row>
    <row r="778" spans="1:13" s="9" customFormat="1" ht="11.25" customHeight="1" x14ac:dyDescent="0.2">
      <c r="A778" s="14">
        <v>25</v>
      </c>
      <c r="B778" s="22">
        <v>65648</v>
      </c>
      <c r="C778" s="27" t="s">
        <v>143</v>
      </c>
      <c r="D778" s="28">
        <v>1</v>
      </c>
      <c r="E778" s="30" t="s">
        <v>685</v>
      </c>
      <c r="F778" s="31" t="s">
        <v>2215</v>
      </c>
      <c r="G778" s="26" t="s">
        <v>170</v>
      </c>
      <c r="H778" s="7"/>
      <c r="I778" s="60"/>
      <c r="J778" s="60"/>
      <c r="K778" s="60"/>
      <c r="M778" s="60"/>
    </row>
    <row r="779" spans="1:13" s="9" customFormat="1" ht="11.25" customHeight="1" x14ac:dyDescent="0.2">
      <c r="A779" s="14">
        <v>2</v>
      </c>
      <c r="B779" s="22">
        <v>64986</v>
      </c>
      <c r="C779" s="23" t="s">
        <v>719</v>
      </c>
      <c r="D779" s="22">
        <v>1</v>
      </c>
      <c r="E779" s="24" t="s">
        <v>471</v>
      </c>
      <c r="F779" s="25" t="s">
        <v>2212</v>
      </c>
      <c r="G779" s="26" t="s">
        <v>163</v>
      </c>
      <c r="H779" s="7"/>
      <c r="I779" s="60"/>
      <c r="J779" s="60"/>
      <c r="K779" s="60"/>
      <c r="M779" s="60"/>
    </row>
    <row r="780" spans="1:13" s="9" customFormat="1" ht="11.25" customHeight="1" x14ac:dyDescent="0.2">
      <c r="A780" s="14">
        <v>13</v>
      </c>
      <c r="B780" s="22">
        <v>65295</v>
      </c>
      <c r="C780" s="23" t="s">
        <v>719</v>
      </c>
      <c r="D780" s="28">
        <v>1</v>
      </c>
      <c r="E780" s="30" t="s">
        <v>502</v>
      </c>
      <c r="F780" s="25" t="s">
        <v>2212</v>
      </c>
      <c r="G780" s="26" t="s">
        <v>214</v>
      </c>
      <c r="H780" s="7"/>
      <c r="I780" s="60"/>
      <c r="J780" s="60"/>
      <c r="K780" s="60"/>
      <c r="M780" s="60"/>
    </row>
    <row r="781" spans="1:13" s="9" customFormat="1" ht="10.199999999999999" x14ac:dyDescent="0.2">
      <c r="A781" s="14">
        <v>22</v>
      </c>
      <c r="B781" s="22">
        <v>65560</v>
      </c>
      <c r="C781" s="23" t="s">
        <v>719</v>
      </c>
      <c r="D781" s="28">
        <v>1</v>
      </c>
      <c r="E781" s="30" t="s">
        <v>259</v>
      </c>
      <c r="F781" s="25" t="s">
        <v>2212</v>
      </c>
      <c r="G781" s="26" t="s">
        <v>214</v>
      </c>
      <c r="H781" s="7"/>
      <c r="I781" s="60"/>
      <c r="J781" s="60"/>
      <c r="K781" s="60"/>
      <c r="M781" s="60"/>
    </row>
    <row r="782" spans="1:13" s="9" customFormat="1" ht="10.199999999999999" x14ac:dyDescent="0.2">
      <c r="A782" s="14">
        <v>28</v>
      </c>
      <c r="B782" s="22">
        <v>65746</v>
      </c>
      <c r="C782" s="27" t="s">
        <v>1352</v>
      </c>
      <c r="D782" s="28">
        <v>1</v>
      </c>
      <c r="E782" s="30" t="s">
        <v>429</v>
      </c>
      <c r="F782" s="31" t="s">
        <v>2215</v>
      </c>
      <c r="G782" s="26" t="s">
        <v>163</v>
      </c>
      <c r="H782" s="7"/>
      <c r="I782" s="60"/>
      <c r="J782" s="60"/>
      <c r="K782" s="60"/>
      <c r="M782" s="60"/>
    </row>
    <row r="783" spans="1:13" s="9" customFormat="1" ht="10.199999999999999" x14ac:dyDescent="0.2">
      <c r="A783" s="14">
        <v>25</v>
      </c>
      <c r="B783" s="22">
        <v>65681</v>
      </c>
      <c r="C783" s="27" t="s">
        <v>1311</v>
      </c>
      <c r="D783" s="28">
        <v>1</v>
      </c>
      <c r="E783" s="30" t="s">
        <v>430</v>
      </c>
      <c r="F783" s="31" t="s">
        <v>2207</v>
      </c>
      <c r="G783" s="26" t="s">
        <v>102</v>
      </c>
      <c r="H783" s="7"/>
      <c r="I783" s="60"/>
      <c r="J783" s="60"/>
      <c r="K783" s="60"/>
      <c r="M783" s="60"/>
    </row>
    <row r="784" spans="1:13" s="9" customFormat="1" ht="10.199999999999999" x14ac:dyDescent="0.2">
      <c r="A784" s="14">
        <v>17</v>
      </c>
      <c r="B784" s="22">
        <v>65394</v>
      </c>
      <c r="C784" s="23" t="s">
        <v>1170</v>
      </c>
      <c r="D784" s="28">
        <v>1</v>
      </c>
      <c r="E784" s="30" t="s">
        <v>953</v>
      </c>
      <c r="F784" s="31" t="s">
        <v>2210</v>
      </c>
      <c r="G784" s="26" t="s">
        <v>740</v>
      </c>
      <c r="H784" s="7"/>
      <c r="I784" s="60"/>
      <c r="J784" s="60"/>
      <c r="K784" s="60"/>
      <c r="M784" s="60"/>
    </row>
    <row r="785" spans="1:13" s="9" customFormat="1" ht="10.199999999999999" x14ac:dyDescent="0.2">
      <c r="A785" s="14">
        <v>26</v>
      </c>
      <c r="B785" s="22">
        <v>65694</v>
      </c>
      <c r="C785" s="27" t="s">
        <v>1317</v>
      </c>
      <c r="D785" s="28">
        <v>1</v>
      </c>
      <c r="E785" s="30" t="s">
        <v>502</v>
      </c>
      <c r="F785" s="31" t="s">
        <v>2210</v>
      </c>
      <c r="G785" s="26" t="s">
        <v>740</v>
      </c>
      <c r="H785" s="7"/>
      <c r="I785" s="60"/>
      <c r="J785" s="60"/>
      <c r="K785" s="60"/>
      <c r="M785" s="60"/>
    </row>
    <row r="786" spans="1:13" s="9" customFormat="1" ht="10.199999999999999" x14ac:dyDescent="0.2">
      <c r="A786" s="14">
        <v>23</v>
      </c>
      <c r="B786" s="22">
        <v>65589</v>
      </c>
      <c r="C786" s="23" t="s">
        <v>734</v>
      </c>
      <c r="D786" s="28">
        <v>1</v>
      </c>
      <c r="E786" s="30" t="s">
        <v>806</v>
      </c>
      <c r="F786" s="31" t="s">
        <v>2207</v>
      </c>
      <c r="G786" s="26" t="s">
        <v>1270</v>
      </c>
      <c r="H786" s="7"/>
      <c r="I786" s="60"/>
      <c r="J786" s="60"/>
      <c r="K786" s="60"/>
      <c r="M786" s="60"/>
    </row>
    <row r="787" spans="1:13" s="9" customFormat="1" ht="10.199999999999999" x14ac:dyDescent="0.2">
      <c r="A787" s="14">
        <v>28</v>
      </c>
      <c r="B787" s="22">
        <v>65743</v>
      </c>
      <c r="C787" s="27" t="s">
        <v>734</v>
      </c>
      <c r="D787" s="28">
        <v>1</v>
      </c>
      <c r="E787" s="30" t="s">
        <v>596</v>
      </c>
      <c r="F787" s="31" t="s">
        <v>2207</v>
      </c>
      <c r="G787" s="26" t="s">
        <v>209</v>
      </c>
      <c r="H787" s="7"/>
      <c r="I787" s="60"/>
      <c r="J787" s="60"/>
      <c r="K787" s="60"/>
      <c r="M787" s="60"/>
    </row>
    <row r="788" spans="1:13" s="9" customFormat="1" ht="10.199999999999999" x14ac:dyDescent="0.2">
      <c r="A788" s="14">
        <v>6</v>
      </c>
      <c r="B788" s="22">
        <v>65067</v>
      </c>
      <c r="C788" s="23" t="s">
        <v>981</v>
      </c>
      <c r="D788" s="22">
        <v>1</v>
      </c>
      <c r="E788" s="30" t="s">
        <v>502</v>
      </c>
      <c r="F788" s="31" t="s">
        <v>2207</v>
      </c>
      <c r="G788" s="26" t="s">
        <v>120</v>
      </c>
      <c r="H788" s="7"/>
      <c r="I788" s="60"/>
      <c r="J788" s="60"/>
      <c r="K788" s="60"/>
      <c r="M788" s="60"/>
    </row>
    <row r="789" spans="1:13" s="9" customFormat="1" ht="10.199999999999999" x14ac:dyDescent="0.2">
      <c r="A789" s="14">
        <v>15</v>
      </c>
      <c r="B789" s="22">
        <v>65330</v>
      </c>
      <c r="C789" s="23" t="s">
        <v>1132</v>
      </c>
      <c r="D789" s="28">
        <v>2</v>
      </c>
      <c r="E789" s="24" t="s">
        <v>1100</v>
      </c>
      <c r="F789" s="25" t="s">
        <v>2207</v>
      </c>
      <c r="G789" s="26" t="s">
        <v>116</v>
      </c>
      <c r="H789" s="7"/>
      <c r="I789" s="60"/>
      <c r="J789" s="60"/>
      <c r="K789" s="60"/>
      <c r="M789" s="60"/>
    </row>
    <row r="790" spans="1:13" s="9" customFormat="1" ht="11.25" customHeight="1" x14ac:dyDescent="0.2">
      <c r="A790" s="14">
        <v>8</v>
      </c>
      <c r="B790" s="22">
        <v>65118</v>
      </c>
      <c r="C790" s="23" t="s">
        <v>522</v>
      </c>
      <c r="D790" s="22">
        <v>100</v>
      </c>
      <c r="E790" s="30" t="s">
        <v>540</v>
      </c>
      <c r="F790" s="31" t="s">
        <v>2207</v>
      </c>
      <c r="G790" s="26" t="s">
        <v>523</v>
      </c>
      <c r="H790" s="7"/>
      <c r="I790" s="60"/>
      <c r="J790" s="60"/>
      <c r="K790" s="60"/>
      <c r="M790" s="60"/>
    </row>
    <row r="791" spans="1:13" s="9" customFormat="1" ht="11.25" customHeight="1" x14ac:dyDescent="0.2">
      <c r="A791" s="14">
        <v>15</v>
      </c>
      <c r="B791" s="22">
        <v>65340</v>
      </c>
      <c r="C791" s="23" t="s">
        <v>522</v>
      </c>
      <c r="D791" s="28">
        <v>100</v>
      </c>
      <c r="E791" s="24" t="s">
        <v>1135</v>
      </c>
      <c r="F791" s="31" t="s">
        <v>2207</v>
      </c>
      <c r="G791" s="26" t="s">
        <v>523</v>
      </c>
      <c r="H791" s="7"/>
      <c r="I791" s="60"/>
      <c r="J791" s="60"/>
      <c r="K791" s="60"/>
      <c r="M791" s="60"/>
    </row>
    <row r="792" spans="1:13" s="9" customFormat="1" ht="11.25" customHeight="1" x14ac:dyDescent="0.2">
      <c r="A792" s="14">
        <v>18</v>
      </c>
      <c r="B792" s="22">
        <v>65445</v>
      </c>
      <c r="C792" s="23" t="s">
        <v>522</v>
      </c>
      <c r="D792" s="28">
        <v>100</v>
      </c>
      <c r="E792" s="30" t="s">
        <v>329</v>
      </c>
      <c r="F792" s="31" t="s">
        <v>2207</v>
      </c>
      <c r="G792" s="26" t="s">
        <v>523</v>
      </c>
      <c r="H792" s="7"/>
      <c r="I792" s="60"/>
      <c r="J792" s="60"/>
      <c r="K792" s="60"/>
      <c r="M792" s="60"/>
    </row>
    <row r="793" spans="1:13" s="9" customFormat="1" ht="11.25" customHeight="1" x14ac:dyDescent="0.2">
      <c r="A793" s="14">
        <v>4</v>
      </c>
      <c r="B793" s="22">
        <v>65017</v>
      </c>
      <c r="C793" s="27" t="s">
        <v>959</v>
      </c>
      <c r="D793" s="22">
        <v>15</v>
      </c>
      <c r="E793" s="30" t="s">
        <v>539</v>
      </c>
      <c r="F793" s="31" t="s">
        <v>2207</v>
      </c>
      <c r="G793" s="26" t="s">
        <v>163</v>
      </c>
      <c r="H793" s="7"/>
      <c r="I793" s="60"/>
      <c r="J793" s="60"/>
      <c r="K793" s="60"/>
      <c r="M793" s="60"/>
    </row>
    <row r="794" spans="1:13" s="9" customFormat="1" ht="11.25" customHeight="1" x14ac:dyDescent="0.2">
      <c r="A794" s="14">
        <v>4</v>
      </c>
      <c r="B794" s="22">
        <v>65018</v>
      </c>
      <c r="C794" s="27" t="s">
        <v>959</v>
      </c>
      <c r="D794" s="22">
        <v>15</v>
      </c>
      <c r="E794" s="30" t="s">
        <v>591</v>
      </c>
      <c r="F794" s="31" t="s">
        <v>2207</v>
      </c>
      <c r="G794" s="26" t="s">
        <v>163</v>
      </c>
      <c r="H794" s="7"/>
      <c r="I794" s="60"/>
      <c r="J794" s="60"/>
      <c r="K794" s="60"/>
      <c r="M794" s="60"/>
    </row>
    <row r="795" spans="1:13" s="9" customFormat="1" ht="11.25" customHeight="1" x14ac:dyDescent="0.2">
      <c r="A795" s="14">
        <v>18</v>
      </c>
      <c r="B795" s="22">
        <v>65446</v>
      </c>
      <c r="C795" s="23" t="s">
        <v>546</v>
      </c>
      <c r="D795" s="28">
        <v>250</v>
      </c>
      <c r="E795" s="30" t="s">
        <v>547</v>
      </c>
      <c r="F795" s="31" t="s">
        <v>2207</v>
      </c>
      <c r="G795" s="26" t="s">
        <v>1201</v>
      </c>
      <c r="H795" s="7"/>
      <c r="I795" s="60"/>
      <c r="J795" s="60"/>
      <c r="K795" s="60"/>
      <c r="M795" s="60"/>
    </row>
    <row r="796" spans="1:13" s="9" customFormat="1" ht="11.25" customHeight="1" x14ac:dyDescent="0.2">
      <c r="A796" s="14">
        <v>2</v>
      </c>
      <c r="B796" s="22">
        <v>64983</v>
      </c>
      <c r="C796" s="23" t="s">
        <v>853</v>
      </c>
      <c r="D796" s="22">
        <v>30</v>
      </c>
      <c r="E796" s="24" t="s">
        <v>941</v>
      </c>
      <c r="F796" s="31" t="s">
        <v>2207</v>
      </c>
      <c r="G796" s="26" t="s">
        <v>523</v>
      </c>
      <c r="H796" s="7"/>
      <c r="I796" s="60"/>
      <c r="J796" s="60"/>
      <c r="K796" s="60"/>
      <c r="M796" s="60"/>
    </row>
    <row r="797" spans="1:13" s="9" customFormat="1" ht="11.25" customHeight="1" x14ac:dyDescent="0.2">
      <c r="A797" s="14">
        <v>5</v>
      </c>
      <c r="B797" s="22">
        <v>65050</v>
      </c>
      <c r="C797" s="23" t="s">
        <v>853</v>
      </c>
      <c r="D797" s="22">
        <v>50</v>
      </c>
      <c r="E797" s="24" t="s">
        <v>941</v>
      </c>
      <c r="F797" s="31" t="s">
        <v>2207</v>
      </c>
      <c r="G797" s="26" t="s">
        <v>523</v>
      </c>
      <c r="H797" s="7"/>
      <c r="I797" s="60"/>
      <c r="J797" s="60"/>
      <c r="K797" s="60"/>
      <c r="M797" s="60"/>
    </row>
    <row r="798" spans="1:13" s="9" customFormat="1" ht="11.25" customHeight="1" x14ac:dyDescent="0.2">
      <c r="A798" s="14">
        <v>10</v>
      </c>
      <c r="B798" s="22">
        <v>65178</v>
      </c>
      <c r="C798" s="23" t="s">
        <v>853</v>
      </c>
      <c r="D798" s="22">
        <v>30</v>
      </c>
      <c r="E798" s="30" t="s">
        <v>482</v>
      </c>
      <c r="F798" s="31" t="s">
        <v>2207</v>
      </c>
      <c r="G798" s="26" t="s">
        <v>523</v>
      </c>
      <c r="H798" s="7"/>
      <c r="I798" s="60"/>
      <c r="J798" s="60"/>
      <c r="K798" s="60"/>
      <c r="M798" s="60"/>
    </row>
    <row r="799" spans="1:13" s="9" customFormat="1" ht="11.25" customHeight="1" x14ac:dyDescent="0.2">
      <c r="A799" s="14">
        <v>15</v>
      </c>
      <c r="B799" s="22">
        <v>65341</v>
      </c>
      <c r="C799" s="23" t="s">
        <v>853</v>
      </c>
      <c r="D799" s="28">
        <v>30</v>
      </c>
      <c r="E799" s="24" t="s">
        <v>689</v>
      </c>
      <c r="F799" s="31" t="s">
        <v>2207</v>
      </c>
      <c r="G799" s="26" t="s">
        <v>523</v>
      </c>
      <c r="H799" s="7"/>
      <c r="I799" s="60"/>
      <c r="J799" s="60"/>
      <c r="K799" s="60"/>
      <c r="M799" s="60"/>
    </row>
    <row r="800" spans="1:13" s="9" customFormat="1" ht="11.25" customHeight="1" x14ac:dyDescent="0.2">
      <c r="A800" s="14">
        <v>15</v>
      </c>
      <c r="B800" s="22">
        <v>65342</v>
      </c>
      <c r="C800" s="23" t="s">
        <v>853</v>
      </c>
      <c r="D800" s="28">
        <v>30</v>
      </c>
      <c r="E800" s="24" t="s">
        <v>188</v>
      </c>
      <c r="F800" s="31" t="s">
        <v>2207</v>
      </c>
      <c r="G800" s="26" t="s">
        <v>523</v>
      </c>
      <c r="H800" s="7"/>
      <c r="I800" s="60"/>
      <c r="J800" s="60"/>
      <c r="K800" s="60"/>
      <c r="M800" s="60"/>
    </row>
    <row r="801" spans="1:13" s="9" customFormat="1" ht="11.25" customHeight="1" x14ac:dyDescent="0.2">
      <c r="A801" s="14">
        <v>23</v>
      </c>
      <c r="B801" s="22">
        <v>65608</v>
      </c>
      <c r="C801" s="23" t="s">
        <v>853</v>
      </c>
      <c r="D801" s="28">
        <v>30</v>
      </c>
      <c r="E801" s="30" t="s">
        <v>144</v>
      </c>
      <c r="F801" s="31" t="s">
        <v>2207</v>
      </c>
      <c r="G801" s="26" t="s">
        <v>523</v>
      </c>
      <c r="H801" s="7"/>
      <c r="I801" s="60"/>
      <c r="J801" s="60"/>
      <c r="K801" s="60"/>
      <c r="M801" s="60"/>
    </row>
    <row r="802" spans="1:13" s="9" customFormat="1" ht="11.25" customHeight="1" x14ac:dyDescent="0.2">
      <c r="A802" s="14">
        <v>26</v>
      </c>
      <c r="B802" s="22">
        <v>65696</v>
      </c>
      <c r="C802" s="16" t="s">
        <v>853</v>
      </c>
      <c r="D802" s="17">
        <v>30</v>
      </c>
      <c r="E802" s="30" t="s">
        <v>429</v>
      </c>
      <c r="F802" s="31" t="s">
        <v>2207</v>
      </c>
      <c r="G802" s="26" t="s">
        <v>523</v>
      </c>
      <c r="H802" s="7"/>
      <c r="I802" s="60"/>
      <c r="J802" s="60"/>
      <c r="K802" s="60"/>
      <c r="M802" s="60"/>
    </row>
    <row r="803" spans="1:13" s="9" customFormat="1" ht="11.25" customHeight="1" x14ac:dyDescent="0.2">
      <c r="A803" s="14">
        <v>2</v>
      </c>
      <c r="B803" s="22">
        <v>64984</v>
      </c>
      <c r="C803" s="37" t="s">
        <v>364</v>
      </c>
      <c r="D803" s="15">
        <v>180</v>
      </c>
      <c r="E803" s="24" t="s">
        <v>540</v>
      </c>
      <c r="F803" s="31" t="s">
        <v>2207</v>
      </c>
      <c r="G803" s="26" t="s">
        <v>523</v>
      </c>
      <c r="H803" s="7"/>
      <c r="I803" s="60"/>
      <c r="J803" s="60"/>
      <c r="K803" s="60"/>
      <c r="M803" s="60"/>
    </row>
    <row r="804" spans="1:13" s="9" customFormat="1" ht="11.25" customHeight="1" x14ac:dyDescent="0.2">
      <c r="A804" s="14">
        <v>5</v>
      </c>
      <c r="B804" s="22">
        <v>65050</v>
      </c>
      <c r="C804" s="37" t="s">
        <v>364</v>
      </c>
      <c r="D804" s="15">
        <v>50</v>
      </c>
      <c r="E804" s="24" t="s">
        <v>941</v>
      </c>
      <c r="F804" s="31" t="s">
        <v>2207</v>
      </c>
      <c r="G804" s="26" t="s">
        <v>523</v>
      </c>
      <c r="H804" s="7"/>
      <c r="I804" s="60"/>
      <c r="J804" s="60"/>
      <c r="K804" s="60"/>
      <c r="M804" s="60"/>
    </row>
    <row r="805" spans="1:13" s="9" customFormat="1" ht="11.25" customHeight="1" x14ac:dyDescent="0.2">
      <c r="A805" s="14">
        <v>8</v>
      </c>
      <c r="B805" s="22">
        <v>65118</v>
      </c>
      <c r="C805" s="37" t="s">
        <v>364</v>
      </c>
      <c r="D805" s="15">
        <v>90</v>
      </c>
      <c r="E805" s="30" t="s">
        <v>540</v>
      </c>
      <c r="F805" s="31" t="s">
        <v>2207</v>
      </c>
      <c r="G805" s="26" t="s">
        <v>523</v>
      </c>
      <c r="H805" s="7"/>
      <c r="I805" s="60"/>
      <c r="J805" s="60"/>
      <c r="K805" s="60"/>
      <c r="M805" s="60"/>
    </row>
    <row r="806" spans="1:13" s="9" customFormat="1" ht="11.25" customHeight="1" x14ac:dyDescent="0.2">
      <c r="A806" s="14">
        <v>10</v>
      </c>
      <c r="B806" s="22">
        <v>65178</v>
      </c>
      <c r="C806" s="37" t="s">
        <v>364</v>
      </c>
      <c r="D806" s="15">
        <v>90</v>
      </c>
      <c r="E806" s="30" t="s">
        <v>482</v>
      </c>
      <c r="F806" s="31" t="s">
        <v>2207</v>
      </c>
      <c r="G806" s="26" t="s">
        <v>523</v>
      </c>
      <c r="H806" s="7"/>
      <c r="I806" s="60"/>
      <c r="J806" s="60"/>
      <c r="K806" s="60"/>
      <c r="M806" s="60"/>
    </row>
    <row r="807" spans="1:13" s="9" customFormat="1" ht="11.25" customHeight="1" x14ac:dyDescent="0.2">
      <c r="A807" s="14">
        <v>15</v>
      </c>
      <c r="B807" s="22">
        <v>65341</v>
      </c>
      <c r="C807" s="37" t="s">
        <v>364</v>
      </c>
      <c r="D807" s="17">
        <v>90</v>
      </c>
      <c r="E807" s="24" t="s">
        <v>689</v>
      </c>
      <c r="F807" s="31" t="s">
        <v>2207</v>
      </c>
      <c r="G807" s="26" t="s">
        <v>523</v>
      </c>
      <c r="H807" s="7"/>
      <c r="I807" s="60"/>
      <c r="J807" s="60"/>
      <c r="K807" s="60"/>
      <c r="M807" s="60"/>
    </row>
    <row r="808" spans="1:13" s="9" customFormat="1" ht="11.25" customHeight="1" x14ac:dyDescent="0.2">
      <c r="A808" s="14">
        <v>15</v>
      </c>
      <c r="B808" s="22">
        <v>65342</v>
      </c>
      <c r="C808" s="37" t="s">
        <v>364</v>
      </c>
      <c r="D808" s="17">
        <v>90</v>
      </c>
      <c r="E808" s="24" t="s">
        <v>188</v>
      </c>
      <c r="F808" s="31" t="s">
        <v>2207</v>
      </c>
      <c r="G808" s="26" t="s">
        <v>523</v>
      </c>
      <c r="H808" s="7"/>
      <c r="I808" s="60"/>
      <c r="J808" s="60"/>
      <c r="K808" s="60"/>
      <c r="M808" s="60"/>
    </row>
    <row r="809" spans="1:13" s="9" customFormat="1" ht="11.25" customHeight="1" x14ac:dyDescent="0.2">
      <c r="A809" s="14">
        <v>18</v>
      </c>
      <c r="B809" s="22">
        <v>65445</v>
      </c>
      <c r="C809" s="37" t="s">
        <v>364</v>
      </c>
      <c r="D809" s="17">
        <v>70</v>
      </c>
      <c r="E809" s="30" t="s">
        <v>329</v>
      </c>
      <c r="F809" s="31" t="s">
        <v>2207</v>
      </c>
      <c r="G809" s="26" t="s">
        <v>523</v>
      </c>
      <c r="H809" s="7"/>
      <c r="I809" s="60"/>
      <c r="J809" s="60"/>
      <c r="K809" s="60"/>
      <c r="M809" s="60"/>
    </row>
    <row r="810" spans="1:13" s="9" customFormat="1" ht="11.25" customHeight="1" x14ac:dyDescent="0.2">
      <c r="A810" s="14">
        <v>23</v>
      </c>
      <c r="B810" s="22">
        <v>65608</v>
      </c>
      <c r="C810" s="37" t="s">
        <v>364</v>
      </c>
      <c r="D810" s="17">
        <v>50</v>
      </c>
      <c r="E810" s="18" t="s">
        <v>144</v>
      </c>
      <c r="F810" s="31" t="s">
        <v>2207</v>
      </c>
      <c r="G810" s="26" t="s">
        <v>523</v>
      </c>
      <c r="H810" s="7"/>
      <c r="I810" s="60"/>
      <c r="J810" s="60"/>
      <c r="K810" s="60"/>
      <c r="M810" s="60"/>
    </row>
    <row r="811" spans="1:13" s="9" customFormat="1" ht="11.25" customHeight="1" x14ac:dyDescent="0.2">
      <c r="A811" s="14">
        <v>26</v>
      </c>
      <c r="B811" s="22">
        <v>65696</v>
      </c>
      <c r="C811" s="27" t="s">
        <v>364</v>
      </c>
      <c r="D811" s="17">
        <v>90</v>
      </c>
      <c r="E811" s="18" t="s">
        <v>429</v>
      </c>
      <c r="F811" s="31" t="s">
        <v>2207</v>
      </c>
      <c r="G811" s="26" t="s">
        <v>523</v>
      </c>
      <c r="H811" s="7"/>
      <c r="I811" s="60"/>
      <c r="J811" s="60"/>
      <c r="K811" s="60"/>
      <c r="M811" s="60"/>
    </row>
    <row r="812" spans="1:13" s="9" customFormat="1" ht="11.25" customHeight="1" x14ac:dyDescent="0.2">
      <c r="A812" s="14">
        <v>19</v>
      </c>
      <c r="B812" s="22">
        <v>65466</v>
      </c>
      <c r="C812" s="37" t="s">
        <v>1207</v>
      </c>
      <c r="D812" s="17">
        <v>70</v>
      </c>
      <c r="E812" s="18" t="s">
        <v>329</v>
      </c>
      <c r="F812" s="31" t="s">
        <v>2207</v>
      </c>
      <c r="G812" s="26" t="s">
        <v>523</v>
      </c>
      <c r="H812" s="7"/>
      <c r="I812" s="60"/>
      <c r="J812" s="60"/>
      <c r="K812" s="60"/>
      <c r="M812" s="60"/>
    </row>
    <row r="813" spans="1:13" s="9" customFormat="1" ht="11.25" customHeight="1" x14ac:dyDescent="0.2">
      <c r="A813" s="14">
        <v>15</v>
      </c>
      <c r="B813" s="22">
        <v>65344</v>
      </c>
      <c r="C813" s="37" t="s">
        <v>1138</v>
      </c>
      <c r="D813" s="17">
        <v>1</v>
      </c>
      <c r="E813" s="80" t="s">
        <v>104</v>
      </c>
      <c r="F813" s="81" t="s">
        <v>2212</v>
      </c>
      <c r="G813" s="26" t="s">
        <v>311</v>
      </c>
      <c r="H813" s="7"/>
      <c r="I813" s="60"/>
      <c r="J813" s="60"/>
      <c r="K813" s="60"/>
      <c r="M813" s="60"/>
    </row>
    <row r="814" spans="1:13" s="9" customFormat="1" ht="11.25" customHeight="1" x14ac:dyDescent="0.2">
      <c r="A814" s="14">
        <v>19</v>
      </c>
      <c r="B814" s="22">
        <v>65473</v>
      </c>
      <c r="C814" s="23" t="s">
        <v>1214</v>
      </c>
      <c r="D814" s="17">
        <v>1</v>
      </c>
      <c r="E814" s="18" t="s">
        <v>104</v>
      </c>
      <c r="F814" s="81" t="s">
        <v>2212</v>
      </c>
      <c r="G814" s="26" t="s">
        <v>311</v>
      </c>
      <c r="H814" s="7"/>
      <c r="I814" s="60"/>
      <c r="J814" s="60"/>
      <c r="K814" s="60"/>
      <c r="M814" s="60"/>
    </row>
    <row r="815" spans="1:13" s="9" customFormat="1" ht="11.25" customHeight="1" x14ac:dyDescent="0.2">
      <c r="A815" s="14">
        <v>19</v>
      </c>
      <c r="B815" s="22">
        <v>65473</v>
      </c>
      <c r="C815" s="23" t="s">
        <v>1212</v>
      </c>
      <c r="D815" s="17">
        <v>1</v>
      </c>
      <c r="E815" s="18" t="s">
        <v>104</v>
      </c>
      <c r="F815" s="81" t="s">
        <v>2212</v>
      </c>
      <c r="G815" s="26" t="s">
        <v>311</v>
      </c>
      <c r="H815" s="7"/>
      <c r="I815" s="60"/>
      <c r="J815" s="60"/>
      <c r="K815" s="60"/>
      <c r="M815" s="60"/>
    </row>
    <row r="816" spans="1:13" s="9" customFormat="1" ht="11.25" customHeight="1" x14ac:dyDescent="0.2">
      <c r="A816" s="14">
        <v>19</v>
      </c>
      <c r="B816" s="22">
        <v>65473</v>
      </c>
      <c r="C816" s="23" t="s">
        <v>1213</v>
      </c>
      <c r="D816" s="17">
        <v>1</v>
      </c>
      <c r="E816" s="18" t="s">
        <v>104</v>
      </c>
      <c r="F816" s="81" t="s">
        <v>2212</v>
      </c>
      <c r="G816" s="26" t="s">
        <v>311</v>
      </c>
      <c r="H816" s="7"/>
      <c r="I816" s="60"/>
      <c r="J816" s="60"/>
      <c r="K816" s="60"/>
      <c r="M816" s="60"/>
    </row>
    <row r="817" spans="1:13" s="9" customFormat="1" ht="11.25" customHeight="1" x14ac:dyDescent="0.2">
      <c r="A817" s="14">
        <v>28</v>
      </c>
      <c r="B817" s="15">
        <v>65752</v>
      </c>
      <c r="C817" s="16" t="s">
        <v>1354</v>
      </c>
      <c r="D817" s="17">
        <v>1</v>
      </c>
      <c r="E817" s="18" t="s">
        <v>104</v>
      </c>
      <c r="F817" s="81" t="s">
        <v>2212</v>
      </c>
      <c r="G817" s="20" t="s">
        <v>311</v>
      </c>
      <c r="H817" s="7"/>
      <c r="I817" s="60"/>
      <c r="J817" s="60"/>
      <c r="K817" s="60"/>
      <c r="M817" s="60"/>
    </row>
    <row r="818" spans="1:13" s="9" customFormat="1" ht="11.25" customHeight="1" x14ac:dyDescent="0.2">
      <c r="A818" s="14">
        <v>20</v>
      </c>
      <c r="B818" s="15">
        <v>65484</v>
      </c>
      <c r="C818" s="37" t="s">
        <v>1217</v>
      </c>
      <c r="D818" s="17">
        <v>1</v>
      </c>
      <c r="E818" s="18" t="s">
        <v>104</v>
      </c>
      <c r="F818" s="81" t="s">
        <v>2212</v>
      </c>
      <c r="G818" s="20" t="s">
        <v>311</v>
      </c>
      <c r="H818" s="7"/>
      <c r="I818" s="60"/>
      <c r="J818" s="60"/>
      <c r="K818" s="60"/>
      <c r="M818" s="60"/>
    </row>
    <row r="819" spans="1:13" s="9" customFormat="1" ht="11.25" customHeight="1" x14ac:dyDescent="0.2">
      <c r="A819" s="14">
        <v>20</v>
      </c>
      <c r="B819" s="15">
        <v>65484</v>
      </c>
      <c r="C819" s="37" t="s">
        <v>1216</v>
      </c>
      <c r="D819" s="17">
        <v>1</v>
      </c>
      <c r="E819" s="18" t="s">
        <v>104</v>
      </c>
      <c r="F819" s="81" t="s">
        <v>2212</v>
      </c>
      <c r="G819" s="20" t="s">
        <v>311</v>
      </c>
      <c r="H819" s="7"/>
      <c r="I819" s="60"/>
      <c r="J819" s="60"/>
      <c r="K819" s="60"/>
      <c r="M819" s="60"/>
    </row>
    <row r="820" spans="1:13" s="9" customFormat="1" ht="11.25" customHeight="1" x14ac:dyDescent="0.2">
      <c r="A820" s="14">
        <v>15</v>
      </c>
      <c r="B820" s="15" t="s">
        <v>1154</v>
      </c>
      <c r="C820" s="37" t="s">
        <v>1164</v>
      </c>
      <c r="D820" s="15">
        <v>1</v>
      </c>
      <c r="E820" s="18" t="s">
        <v>882</v>
      </c>
      <c r="F820" s="19" t="s">
        <v>2214</v>
      </c>
      <c r="G820" s="20" t="s">
        <v>1154</v>
      </c>
      <c r="H820" s="7"/>
      <c r="I820" s="60"/>
      <c r="J820" s="60"/>
      <c r="K820" s="60"/>
      <c r="M820" s="60"/>
    </row>
    <row r="821" spans="1:13" s="9" customFormat="1" ht="11.25" customHeight="1" x14ac:dyDescent="0.2">
      <c r="A821" s="14">
        <v>2</v>
      </c>
      <c r="B821" s="15">
        <v>64991</v>
      </c>
      <c r="C821" s="37" t="s">
        <v>826</v>
      </c>
      <c r="D821" s="15">
        <v>1</v>
      </c>
      <c r="E821" s="80" t="s">
        <v>263</v>
      </c>
      <c r="F821" s="81" t="s">
        <v>2214</v>
      </c>
      <c r="G821" s="20" t="s">
        <v>157</v>
      </c>
      <c r="H821" s="7"/>
      <c r="I821" s="60"/>
      <c r="J821" s="60"/>
      <c r="K821" s="60"/>
      <c r="M821" s="60"/>
    </row>
    <row r="822" spans="1:13" s="9" customFormat="1" ht="11.25" customHeight="1" x14ac:dyDescent="0.2">
      <c r="A822" s="14">
        <v>4</v>
      </c>
      <c r="B822" s="15">
        <v>65015</v>
      </c>
      <c r="C822" s="16" t="s">
        <v>826</v>
      </c>
      <c r="D822" s="15">
        <v>3</v>
      </c>
      <c r="E822" s="18" t="s">
        <v>104</v>
      </c>
      <c r="F822" s="81" t="s">
        <v>2215</v>
      </c>
      <c r="G822" s="20" t="s">
        <v>163</v>
      </c>
      <c r="H822" s="7"/>
      <c r="I822" s="60"/>
      <c r="J822" s="60"/>
      <c r="K822" s="60"/>
      <c r="M822" s="60"/>
    </row>
    <row r="823" spans="1:13" s="9" customFormat="1" ht="11.25" customHeight="1" x14ac:dyDescent="0.2">
      <c r="A823" s="14">
        <v>8</v>
      </c>
      <c r="B823" s="15">
        <v>65125</v>
      </c>
      <c r="C823" s="37" t="s">
        <v>826</v>
      </c>
      <c r="D823" s="15">
        <v>1</v>
      </c>
      <c r="E823" s="18" t="s">
        <v>1015</v>
      </c>
      <c r="F823" s="81" t="s">
        <v>2214</v>
      </c>
      <c r="G823" s="26" t="s">
        <v>157</v>
      </c>
      <c r="H823" s="7"/>
      <c r="I823" s="60"/>
      <c r="J823" s="60"/>
      <c r="K823" s="60"/>
      <c r="M823" s="60"/>
    </row>
    <row r="824" spans="1:13" s="9" customFormat="1" ht="11.25" customHeight="1" x14ac:dyDescent="0.2">
      <c r="A824" s="14">
        <v>1</v>
      </c>
      <c r="B824" s="15">
        <v>64942</v>
      </c>
      <c r="C824" s="37" t="s">
        <v>258</v>
      </c>
      <c r="D824" s="15">
        <v>1</v>
      </c>
      <c r="E824" s="80" t="s">
        <v>916</v>
      </c>
      <c r="F824" s="81" t="s">
        <v>2214</v>
      </c>
      <c r="G824" s="26" t="s">
        <v>170</v>
      </c>
      <c r="H824" s="7"/>
      <c r="I824" s="60"/>
      <c r="J824" s="60"/>
      <c r="K824" s="60"/>
      <c r="M824" s="60"/>
    </row>
    <row r="825" spans="1:13" s="9" customFormat="1" ht="11.25" customHeight="1" x14ac:dyDescent="0.2">
      <c r="A825" s="14">
        <v>2</v>
      </c>
      <c r="B825" s="15">
        <v>64981</v>
      </c>
      <c r="C825" s="37" t="s">
        <v>258</v>
      </c>
      <c r="D825" s="15">
        <v>1</v>
      </c>
      <c r="E825" s="80" t="s">
        <v>879</v>
      </c>
      <c r="F825" s="81" t="s">
        <v>2214</v>
      </c>
      <c r="G825" s="26" t="s">
        <v>214</v>
      </c>
      <c r="H825" s="7"/>
      <c r="I825" s="60"/>
      <c r="J825" s="60"/>
      <c r="K825" s="60"/>
      <c r="M825" s="60"/>
    </row>
    <row r="826" spans="1:13" s="9" customFormat="1" ht="11.25" customHeight="1" x14ac:dyDescent="0.2">
      <c r="A826" s="14">
        <v>6</v>
      </c>
      <c r="B826" s="15">
        <v>65066</v>
      </c>
      <c r="C826" s="37" t="s">
        <v>258</v>
      </c>
      <c r="D826" s="15">
        <v>1</v>
      </c>
      <c r="E826" s="18" t="s">
        <v>806</v>
      </c>
      <c r="F826" s="81" t="s">
        <v>2214</v>
      </c>
      <c r="G826" s="26" t="s">
        <v>170</v>
      </c>
      <c r="H826" s="7"/>
      <c r="I826" s="60"/>
      <c r="J826" s="60"/>
      <c r="K826" s="60"/>
      <c r="M826" s="60"/>
    </row>
    <row r="827" spans="1:13" s="9" customFormat="1" ht="11.25" customHeight="1" x14ac:dyDescent="0.2">
      <c r="A827" s="14">
        <v>8</v>
      </c>
      <c r="B827" s="15">
        <v>65140</v>
      </c>
      <c r="C827" s="77" t="s">
        <v>258</v>
      </c>
      <c r="D827" s="15">
        <v>1</v>
      </c>
      <c r="E827" s="18" t="s">
        <v>434</v>
      </c>
      <c r="F827" s="81" t="s">
        <v>2215</v>
      </c>
      <c r="G827" s="26" t="s">
        <v>163</v>
      </c>
      <c r="H827" s="7"/>
      <c r="I827" s="60"/>
      <c r="J827" s="60"/>
      <c r="K827" s="60"/>
      <c r="M827" s="60"/>
    </row>
    <row r="828" spans="1:13" s="9" customFormat="1" ht="11.25" customHeight="1" x14ac:dyDescent="0.2">
      <c r="A828" s="14">
        <v>10</v>
      </c>
      <c r="B828" s="15">
        <v>65174</v>
      </c>
      <c r="C828" s="37" t="s">
        <v>258</v>
      </c>
      <c r="D828" s="15">
        <v>1</v>
      </c>
      <c r="E828" s="18" t="s">
        <v>349</v>
      </c>
      <c r="F828" s="81" t="s">
        <v>2215</v>
      </c>
      <c r="G828" s="26" t="s">
        <v>170</v>
      </c>
      <c r="H828" s="7"/>
      <c r="I828" s="60"/>
      <c r="J828" s="60"/>
      <c r="K828" s="60"/>
      <c r="M828" s="60"/>
    </row>
    <row r="829" spans="1:13" s="9" customFormat="1" ht="11.25" customHeight="1" x14ac:dyDescent="0.2">
      <c r="A829" s="14">
        <v>12</v>
      </c>
      <c r="B829" s="15">
        <v>65258</v>
      </c>
      <c r="C829" s="37" t="s">
        <v>258</v>
      </c>
      <c r="D829" s="15">
        <v>1</v>
      </c>
      <c r="E829" s="18" t="s">
        <v>1045</v>
      </c>
      <c r="F829" s="81" t="s">
        <v>2215</v>
      </c>
      <c r="G829" s="26" t="s">
        <v>145</v>
      </c>
      <c r="H829" s="7"/>
      <c r="I829" s="60"/>
      <c r="J829" s="60"/>
      <c r="K829" s="60"/>
      <c r="M829" s="60"/>
    </row>
    <row r="830" spans="1:13" s="9" customFormat="1" ht="11.25" customHeight="1" x14ac:dyDescent="0.2">
      <c r="A830" s="14">
        <v>14</v>
      </c>
      <c r="B830" s="15">
        <v>65326</v>
      </c>
      <c r="C830" s="37" t="s">
        <v>258</v>
      </c>
      <c r="D830" s="17">
        <v>1</v>
      </c>
      <c r="E830" s="80" t="s">
        <v>196</v>
      </c>
      <c r="F830" s="81" t="s">
        <v>2215</v>
      </c>
      <c r="G830" s="26" t="s">
        <v>170</v>
      </c>
      <c r="H830" s="7"/>
      <c r="I830" s="60"/>
      <c r="J830" s="60"/>
      <c r="K830" s="60"/>
      <c r="M830" s="60"/>
    </row>
    <row r="831" spans="1:13" s="9" customFormat="1" ht="11.25" customHeight="1" x14ac:dyDescent="0.2">
      <c r="A831" s="14">
        <v>17</v>
      </c>
      <c r="B831" s="15">
        <v>65417</v>
      </c>
      <c r="C831" s="37" t="s">
        <v>258</v>
      </c>
      <c r="D831" s="17">
        <v>1</v>
      </c>
      <c r="E831" s="18" t="s">
        <v>1187</v>
      </c>
      <c r="F831" s="81" t="s">
        <v>2215</v>
      </c>
      <c r="G831" s="26" t="s">
        <v>170</v>
      </c>
      <c r="H831" s="7"/>
      <c r="I831" s="60"/>
      <c r="J831" s="60"/>
      <c r="K831" s="60"/>
      <c r="M831" s="60"/>
    </row>
    <row r="832" spans="1:13" s="9" customFormat="1" ht="11.25" customHeight="1" x14ac:dyDescent="0.2">
      <c r="A832" s="14">
        <v>23</v>
      </c>
      <c r="B832" s="15">
        <v>65622</v>
      </c>
      <c r="C832" s="16" t="s">
        <v>258</v>
      </c>
      <c r="D832" s="17">
        <v>1</v>
      </c>
      <c r="E832" s="18" t="s">
        <v>724</v>
      </c>
      <c r="F832" s="81" t="s">
        <v>2215</v>
      </c>
      <c r="G832" s="26" t="s">
        <v>99</v>
      </c>
      <c r="H832" s="7"/>
      <c r="I832" s="60"/>
      <c r="J832" s="60"/>
      <c r="K832" s="60"/>
      <c r="M832" s="60"/>
    </row>
    <row r="833" spans="1:13" s="9" customFormat="1" ht="11.25" customHeight="1" x14ac:dyDescent="0.2">
      <c r="A833" s="14">
        <v>24</v>
      </c>
      <c r="B833" s="15">
        <v>65636</v>
      </c>
      <c r="C833" s="16" t="s">
        <v>258</v>
      </c>
      <c r="D833" s="17">
        <v>1</v>
      </c>
      <c r="E833" s="18" t="s">
        <v>1290</v>
      </c>
      <c r="F833" s="81" t="s">
        <v>2215</v>
      </c>
      <c r="G833" s="26" t="s">
        <v>170</v>
      </c>
      <c r="H833" s="7"/>
      <c r="I833" s="60"/>
      <c r="J833" s="60"/>
      <c r="K833" s="60"/>
      <c r="M833" s="60"/>
    </row>
    <row r="834" spans="1:13" s="9" customFormat="1" ht="11.25" customHeight="1" x14ac:dyDescent="0.2">
      <c r="A834" s="14">
        <v>26</v>
      </c>
      <c r="B834" s="15">
        <v>65691</v>
      </c>
      <c r="C834" s="16" t="s">
        <v>258</v>
      </c>
      <c r="D834" s="17">
        <v>1</v>
      </c>
      <c r="E834" s="18" t="s">
        <v>1316</v>
      </c>
      <c r="F834" s="81" t="s">
        <v>2215</v>
      </c>
      <c r="G834" s="26" t="s">
        <v>145</v>
      </c>
      <c r="H834" s="7"/>
      <c r="I834" s="60"/>
      <c r="J834" s="60"/>
      <c r="K834" s="60"/>
      <c r="M834" s="60"/>
    </row>
    <row r="835" spans="1:13" s="9" customFormat="1" ht="11.25" customHeight="1" x14ac:dyDescent="0.2">
      <c r="A835" s="14">
        <v>29</v>
      </c>
      <c r="B835" s="15">
        <v>65770</v>
      </c>
      <c r="C835" s="16" t="s">
        <v>258</v>
      </c>
      <c r="D835" s="17">
        <v>1</v>
      </c>
      <c r="E835" s="18" t="s">
        <v>429</v>
      </c>
      <c r="F835" s="81" t="s">
        <v>2215</v>
      </c>
      <c r="G835" s="26" t="s">
        <v>163</v>
      </c>
      <c r="H835" s="7"/>
      <c r="I835" s="60"/>
      <c r="J835" s="60"/>
      <c r="K835" s="60"/>
      <c r="M835" s="60"/>
    </row>
    <row r="836" spans="1:13" s="9" customFormat="1" ht="11.25" customHeight="1" x14ac:dyDescent="0.2">
      <c r="A836" s="14">
        <v>30</v>
      </c>
      <c r="B836" s="15">
        <v>65805</v>
      </c>
      <c r="C836" s="16" t="s">
        <v>258</v>
      </c>
      <c r="D836" s="17">
        <v>1</v>
      </c>
      <c r="E836" s="18" t="s">
        <v>232</v>
      </c>
      <c r="F836" s="81" t="s">
        <v>2215</v>
      </c>
      <c r="G836" s="26" t="s">
        <v>170</v>
      </c>
      <c r="H836" s="7"/>
      <c r="I836" s="60"/>
      <c r="J836" s="60"/>
      <c r="K836" s="60"/>
      <c r="M836" s="60"/>
    </row>
    <row r="837" spans="1:13" s="9" customFormat="1" ht="11.25" customHeight="1" x14ac:dyDescent="0.2">
      <c r="A837" s="14">
        <v>10</v>
      </c>
      <c r="B837" s="15">
        <v>65211</v>
      </c>
      <c r="C837" s="37" t="s">
        <v>1062</v>
      </c>
      <c r="D837" s="15">
        <v>1</v>
      </c>
      <c r="E837" s="18" t="s">
        <v>207</v>
      </c>
      <c r="F837" s="19" t="s">
        <v>2215</v>
      </c>
      <c r="G837" s="26" t="s">
        <v>740</v>
      </c>
      <c r="H837" s="7"/>
      <c r="I837" s="60"/>
      <c r="J837" s="60"/>
      <c r="K837" s="60"/>
      <c r="M837" s="60"/>
    </row>
    <row r="838" spans="1:13" s="9" customFormat="1" ht="11.25" customHeight="1" x14ac:dyDescent="0.2">
      <c r="A838" s="14">
        <v>17</v>
      </c>
      <c r="B838" s="15">
        <v>65408</v>
      </c>
      <c r="C838" s="23" t="s">
        <v>825</v>
      </c>
      <c r="D838" s="17">
        <v>1</v>
      </c>
      <c r="E838" s="18" t="s">
        <v>232</v>
      </c>
      <c r="F838" s="19" t="s">
        <v>2215</v>
      </c>
      <c r="G838" s="26" t="s">
        <v>94</v>
      </c>
      <c r="H838" s="7"/>
      <c r="I838" s="60"/>
      <c r="J838" s="60"/>
      <c r="K838" s="60"/>
      <c r="M838" s="60"/>
    </row>
    <row r="839" spans="1:13" s="9" customFormat="1" ht="11.25" customHeight="1" x14ac:dyDescent="0.2">
      <c r="A839" s="14">
        <v>23</v>
      </c>
      <c r="B839" s="15">
        <v>65620</v>
      </c>
      <c r="C839" s="27" t="s">
        <v>825</v>
      </c>
      <c r="D839" s="17">
        <v>1</v>
      </c>
      <c r="E839" s="18" t="s">
        <v>449</v>
      </c>
      <c r="F839" s="19" t="s">
        <v>2215</v>
      </c>
      <c r="G839" s="26" t="s">
        <v>88</v>
      </c>
      <c r="H839" s="7"/>
      <c r="I839" s="60"/>
      <c r="J839" s="60"/>
      <c r="K839" s="60"/>
      <c r="M839" s="60"/>
    </row>
    <row r="840" spans="1:13" s="9" customFormat="1" ht="11.25" customHeight="1" x14ac:dyDescent="0.2">
      <c r="A840" s="14">
        <v>6</v>
      </c>
      <c r="B840" s="15">
        <v>65070</v>
      </c>
      <c r="C840" s="37" t="s">
        <v>185</v>
      </c>
      <c r="D840" s="15">
        <v>1</v>
      </c>
      <c r="E840" s="18" t="s">
        <v>528</v>
      </c>
      <c r="F840" s="19" t="s">
        <v>2215</v>
      </c>
      <c r="G840" s="26" t="s">
        <v>99</v>
      </c>
      <c r="H840" s="7"/>
      <c r="I840" s="60"/>
      <c r="J840" s="60"/>
      <c r="K840" s="60"/>
      <c r="M840" s="60"/>
    </row>
    <row r="841" spans="1:13" s="9" customFormat="1" ht="11.25" customHeight="1" x14ac:dyDescent="0.2">
      <c r="A841" s="14">
        <v>17</v>
      </c>
      <c r="B841" s="15">
        <v>65417</v>
      </c>
      <c r="C841" s="37" t="s">
        <v>185</v>
      </c>
      <c r="D841" s="17">
        <v>1</v>
      </c>
      <c r="E841" s="18" t="s">
        <v>1187</v>
      </c>
      <c r="F841" s="19" t="s">
        <v>2215</v>
      </c>
      <c r="G841" s="26" t="s">
        <v>170</v>
      </c>
      <c r="H841" s="7"/>
      <c r="I841" s="60"/>
      <c r="J841" s="60"/>
      <c r="K841" s="60"/>
      <c r="M841" s="60"/>
    </row>
    <row r="842" spans="1:13" s="9" customFormat="1" ht="11.25" customHeight="1" x14ac:dyDescent="0.2">
      <c r="A842" s="14">
        <v>29</v>
      </c>
      <c r="B842" s="15">
        <v>65770</v>
      </c>
      <c r="C842" s="16" t="s">
        <v>185</v>
      </c>
      <c r="D842" s="17">
        <v>1</v>
      </c>
      <c r="E842" s="18" t="s">
        <v>429</v>
      </c>
      <c r="F842" s="19" t="s">
        <v>2215</v>
      </c>
      <c r="G842" s="26" t="s">
        <v>163</v>
      </c>
      <c r="H842" s="7"/>
      <c r="I842" s="60"/>
      <c r="J842" s="60"/>
      <c r="K842" s="60"/>
      <c r="M842" s="60"/>
    </row>
    <row r="843" spans="1:13" s="9" customFormat="1" ht="11.25" customHeight="1" x14ac:dyDescent="0.2">
      <c r="A843" s="14">
        <v>22</v>
      </c>
      <c r="B843" s="15">
        <v>65553</v>
      </c>
      <c r="C843" s="37" t="s">
        <v>1256</v>
      </c>
      <c r="D843" s="17">
        <v>1</v>
      </c>
      <c r="E843" s="18" t="s">
        <v>109</v>
      </c>
      <c r="F843" s="19" t="s">
        <v>2215</v>
      </c>
      <c r="G843" s="26" t="s">
        <v>740</v>
      </c>
      <c r="H843" s="7"/>
      <c r="I843" s="60"/>
      <c r="J843" s="60"/>
      <c r="K843" s="60"/>
      <c r="M843" s="60"/>
    </row>
    <row r="844" spans="1:13" s="9" customFormat="1" ht="11.25" customHeight="1" x14ac:dyDescent="0.2">
      <c r="A844" s="14">
        <v>14</v>
      </c>
      <c r="B844" s="15">
        <v>65308</v>
      </c>
      <c r="C844" s="37" t="s">
        <v>1124</v>
      </c>
      <c r="D844" s="17">
        <v>1</v>
      </c>
      <c r="E844" s="18" t="s">
        <v>739</v>
      </c>
      <c r="F844" s="19" t="s">
        <v>2215</v>
      </c>
      <c r="G844" s="26" t="s">
        <v>740</v>
      </c>
      <c r="H844" s="7"/>
      <c r="I844" s="60"/>
      <c r="J844" s="60"/>
      <c r="K844" s="60"/>
      <c r="M844" s="60"/>
    </row>
    <row r="845" spans="1:13" s="9" customFormat="1" ht="11.25" customHeight="1" x14ac:dyDescent="0.2">
      <c r="A845" s="14">
        <v>1</v>
      </c>
      <c r="B845" s="15">
        <v>64955</v>
      </c>
      <c r="C845" s="37" t="s">
        <v>239</v>
      </c>
      <c r="D845" s="15">
        <v>1</v>
      </c>
      <c r="E845" s="80" t="s">
        <v>283</v>
      </c>
      <c r="F845" s="81" t="s">
        <v>2210</v>
      </c>
      <c r="G845" s="26" t="s">
        <v>740</v>
      </c>
      <c r="H845" s="7"/>
      <c r="I845" s="60"/>
      <c r="J845" s="60"/>
      <c r="K845" s="60"/>
      <c r="M845" s="60"/>
    </row>
    <row r="846" spans="1:13" s="9" customFormat="1" ht="11.25" customHeight="1" x14ac:dyDescent="0.2">
      <c r="A846" s="14">
        <v>9</v>
      </c>
      <c r="B846" s="15">
        <v>65157</v>
      </c>
      <c r="C846" s="37" t="s">
        <v>239</v>
      </c>
      <c r="D846" s="15">
        <v>1</v>
      </c>
      <c r="E846" s="18" t="s">
        <v>115</v>
      </c>
      <c r="F846" s="81" t="s">
        <v>2210</v>
      </c>
      <c r="G846" s="26" t="s">
        <v>199</v>
      </c>
      <c r="H846" s="7"/>
      <c r="I846" s="60"/>
      <c r="J846" s="60"/>
      <c r="K846" s="60"/>
      <c r="M846" s="60"/>
    </row>
    <row r="847" spans="1:13" s="9" customFormat="1" ht="11.25" customHeight="1" x14ac:dyDescent="0.2">
      <c r="A847" s="14">
        <v>12</v>
      </c>
      <c r="B847" s="15">
        <v>65255</v>
      </c>
      <c r="C847" s="37" t="s">
        <v>239</v>
      </c>
      <c r="D847" s="15">
        <v>1</v>
      </c>
      <c r="E847" s="18" t="s">
        <v>796</v>
      </c>
      <c r="F847" s="81" t="s">
        <v>2210</v>
      </c>
      <c r="G847" s="26" t="s">
        <v>740</v>
      </c>
      <c r="H847" s="7"/>
      <c r="I847" s="60"/>
      <c r="J847" s="60"/>
      <c r="K847" s="60"/>
      <c r="M847" s="60"/>
    </row>
    <row r="848" spans="1:13" s="9" customFormat="1" ht="11.25" customHeight="1" x14ac:dyDescent="0.2">
      <c r="A848" s="14">
        <v>13</v>
      </c>
      <c r="B848" s="15">
        <v>65268</v>
      </c>
      <c r="C848" s="37" t="s">
        <v>239</v>
      </c>
      <c r="D848" s="15">
        <v>1</v>
      </c>
      <c r="E848" s="18" t="s">
        <v>1045</v>
      </c>
      <c r="F848" s="81" t="s">
        <v>2210</v>
      </c>
      <c r="G848" s="26" t="s">
        <v>740</v>
      </c>
      <c r="H848" s="7"/>
      <c r="I848" s="60"/>
      <c r="J848" s="60"/>
      <c r="K848" s="60"/>
      <c r="M848" s="60"/>
    </row>
    <row r="849" spans="1:13" s="9" customFormat="1" ht="11.25" customHeight="1" x14ac:dyDescent="0.2">
      <c r="A849" s="14">
        <v>13</v>
      </c>
      <c r="B849" s="15">
        <v>65280</v>
      </c>
      <c r="C849" s="23" t="s">
        <v>239</v>
      </c>
      <c r="D849" s="17">
        <v>1</v>
      </c>
      <c r="E849" s="18" t="s">
        <v>1100</v>
      </c>
      <c r="F849" s="81" t="s">
        <v>2210</v>
      </c>
      <c r="G849" s="26" t="s">
        <v>740</v>
      </c>
      <c r="H849" s="7"/>
      <c r="I849" s="60"/>
      <c r="J849" s="60"/>
      <c r="K849" s="60"/>
      <c r="M849" s="60"/>
    </row>
    <row r="850" spans="1:13" s="9" customFormat="1" ht="11.25" customHeight="1" x14ac:dyDescent="0.2">
      <c r="A850" s="14">
        <v>15</v>
      </c>
      <c r="B850" s="15">
        <v>65332</v>
      </c>
      <c r="C850" s="37" t="s">
        <v>239</v>
      </c>
      <c r="D850" s="17">
        <v>1</v>
      </c>
      <c r="E850" s="80" t="s">
        <v>1133</v>
      </c>
      <c r="F850" s="81" t="s">
        <v>2210</v>
      </c>
      <c r="G850" s="26" t="s">
        <v>199</v>
      </c>
      <c r="H850" s="7"/>
      <c r="I850" s="60"/>
      <c r="J850" s="60"/>
      <c r="K850" s="60"/>
      <c r="M850" s="60"/>
    </row>
    <row r="851" spans="1:13" s="9" customFormat="1" ht="11.25" customHeight="1" x14ac:dyDescent="0.2">
      <c r="A851" s="14">
        <v>19</v>
      </c>
      <c r="B851" s="15">
        <v>65461</v>
      </c>
      <c r="C851" s="37" t="s">
        <v>239</v>
      </c>
      <c r="D851" s="17">
        <v>1</v>
      </c>
      <c r="E851" s="18" t="s">
        <v>126</v>
      </c>
      <c r="F851" s="81" t="s">
        <v>2210</v>
      </c>
      <c r="G851" s="26" t="s">
        <v>740</v>
      </c>
      <c r="H851" s="7"/>
      <c r="I851" s="60"/>
      <c r="J851" s="60"/>
      <c r="K851" s="60"/>
      <c r="M851" s="60"/>
    </row>
    <row r="852" spans="1:13" s="9" customFormat="1" ht="11.25" customHeight="1" x14ac:dyDescent="0.2">
      <c r="A852" s="14">
        <v>26</v>
      </c>
      <c r="B852" s="15">
        <v>65706</v>
      </c>
      <c r="C852" s="16" t="s">
        <v>239</v>
      </c>
      <c r="D852" s="17">
        <v>1</v>
      </c>
      <c r="E852" s="18" t="s">
        <v>469</v>
      </c>
      <c r="F852" s="81" t="s">
        <v>2210</v>
      </c>
      <c r="G852" s="26" t="s">
        <v>740</v>
      </c>
      <c r="H852" s="7"/>
      <c r="I852" s="60"/>
      <c r="J852" s="60"/>
      <c r="K852" s="60"/>
      <c r="M852" s="60"/>
    </row>
    <row r="853" spans="1:13" s="9" customFormat="1" ht="11.25" customHeight="1" x14ac:dyDescent="0.2">
      <c r="A853" s="14">
        <v>27</v>
      </c>
      <c r="B853" s="15">
        <v>65737</v>
      </c>
      <c r="C853" s="16" t="s">
        <v>239</v>
      </c>
      <c r="D853" s="17">
        <v>1</v>
      </c>
      <c r="E853" s="18" t="s">
        <v>436</v>
      </c>
      <c r="F853" s="81" t="s">
        <v>2210</v>
      </c>
      <c r="G853" s="26" t="s">
        <v>740</v>
      </c>
      <c r="H853" s="7"/>
      <c r="I853" s="60"/>
      <c r="J853" s="60"/>
      <c r="K853" s="60"/>
      <c r="M853" s="60"/>
    </row>
    <row r="854" spans="1:13" s="9" customFormat="1" ht="11.25" customHeight="1" x14ac:dyDescent="0.2">
      <c r="A854" s="14">
        <v>28</v>
      </c>
      <c r="B854" s="15">
        <v>65764</v>
      </c>
      <c r="C854" s="16" t="s">
        <v>239</v>
      </c>
      <c r="D854" s="17">
        <v>1</v>
      </c>
      <c r="E854" s="18" t="s">
        <v>179</v>
      </c>
      <c r="F854" s="81" t="s">
        <v>2210</v>
      </c>
      <c r="G854" s="26" t="s">
        <v>199</v>
      </c>
      <c r="H854" s="7"/>
      <c r="I854" s="60"/>
      <c r="J854" s="60"/>
      <c r="K854" s="60"/>
      <c r="M854" s="60"/>
    </row>
    <row r="855" spans="1:13" s="9" customFormat="1" ht="11.25" customHeight="1" x14ac:dyDescent="0.2">
      <c r="A855" s="14">
        <v>20</v>
      </c>
      <c r="B855" s="15">
        <v>65513</v>
      </c>
      <c r="C855" s="37" t="s">
        <v>1238</v>
      </c>
      <c r="D855" s="17">
        <v>1</v>
      </c>
      <c r="E855" s="18" t="s">
        <v>556</v>
      </c>
      <c r="F855" s="81" t="s">
        <v>2210</v>
      </c>
      <c r="G855" s="26" t="s">
        <v>199</v>
      </c>
      <c r="H855" s="7"/>
      <c r="I855" s="60"/>
      <c r="J855" s="60"/>
      <c r="K855" s="60"/>
      <c r="M855" s="60"/>
    </row>
    <row r="856" spans="1:13" s="9" customFormat="1" ht="11.25" customHeight="1" x14ac:dyDescent="0.2">
      <c r="A856" s="14">
        <v>23</v>
      </c>
      <c r="B856" s="15">
        <v>65597</v>
      </c>
      <c r="C856" s="23" t="s">
        <v>1273</v>
      </c>
      <c r="D856" s="17">
        <v>1</v>
      </c>
      <c r="E856" s="18" t="s">
        <v>1114</v>
      </c>
      <c r="F856" s="81" t="s">
        <v>2210</v>
      </c>
      <c r="G856" s="26" t="s">
        <v>740</v>
      </c>
      <c r="H856" s="7"/>
      <c r="I856" s="60"/>
      <c r="J856" s="60"/>
      <c r="K856" s="60"/>
      <c r="M856" s="60"/>
    </row>
    <row r="857" spans="1:13" s="9" customFormat="1" ht="11.25" customHeight="1" x14ac:dyDescent="0.2">
      <c r="A857" s="14">
        <v>28</v>
      </c>
      <c r="B857" s="15">
        <v>65751</v>
      </c>
      <c r="C857" s="27" t="s">
        <v>1273</v>
      </c>
      <c r="D857" s="17">
        <v>1</v>
      </c>
      <c r="E857" s="18" t="s">
        <v>841</v>
      </c>
      <c r="F857" s="81" t="s">
        <v>2210</v>
      </c>
      <c r="G857" s="26" t="s">
        <v>199</v>
      </c>
      <c r="H857" s="7"/>
      <c r="I857" s="60"/>
      <c r="J857" s="60"/>
      <c r="K857" s="60"/>
      <c r="M857" s="60"/>
    </row>
    <row r="858" spans="1:13" s="9" customFormat="1" ht="11.25" customHeight="1" x14ac:dyDescent="0.2">
      <c r="A858" s="14">
        <v>1</v>
      </c>
      <c r="B858" s="15">
        <v>64947</v>
      </c>
      <c r="C858" s="23" t="s">
        <v>467</v>
      </c>
      <c r="D858" s="15">
        <v>1</v>
      </c>
      <c r="E858" s="80" t="s">
        <v>689</v>
      </c>
      <c r="F858" s="81" t="s">
        <v>2207</v>
      </c>
      <c r="G858" s="26" t="s">
        <v>110</v>
      </c>
      <c r="H858" s="7"/>
      <c r="I858" s="60"/>
      <c r="J858" s="60"/>
      <c r="K858" s="60"/>
      <c r="M858" s="60"/>
    </row>
    <row r="859" spans="1:13" s="9" customFormat="1" ht="11.25" customHeight="1" x14ac:dyDescent="0.2">
      <c r="A859" s="14">
        <v>4</v>
      </c>
      <c r="B859" s="15">
        <v>65037</v>
      </c>
      <c r="C859" s="23" t="s">
        <v>467</v>
      </c>
      <c r="D859" s="15">
        <v>10</v>
      </c>
      <c r="E859" s="18" t="s">
        <v>387</v>
      </c>
      <c r="F859" s="81" t="s">
        <v>2207</v>
      </c>
      <c r="G859" s="26" t="s">
        <v>388</v>
      </c>
      <c r="H859" s="7"/>
      <c r="I859" s="60"/>
      <c r="J859" s="60"/>
      <c r="K859" s="60"/>
      <c r="M859" s="60"/>
    </row>
    <row r="860" spans="1:13" s="9" customFormat="1" ht="11.25" customHeight="1" x14ac:dyDescent="0.2">
      <c r="A860" s="14">
        <v>15</v>
      </c>
      <c r="B860" s="15">
        <v>65355</v>
      </c>
      <c r="C860" s="37" t="s">
        <v>467</v>
      </c>
      <c r="D860" s="17">
        <v>10</v>
      </c>
      <c r="E860" s="80" t="s">
        <v>835</v>
      </c>
      <c r="F860" s="81" t="s">
        <v>2207</v>
      </c>
      <c r="G860" s="26" t="s">
        <v>181</v>
      </c>
      <c r="H860" s="7"/>
      <c r="I860" s="60"/>
      <c r="J860" s="60"/>
      <c r="K860" s="60"/>
      <c r="M860" s="60"/>
    </row>
    <row r="861" spans="1:13" s="9" customFormat="1" ht="11.25" customHeight="1" x14ac:dyDescent="0.2">
      <c r="A861" s="14">
        <v>19</v>
      </c>
      <c r="B861" s="15">
        <v>65470</v>
      </c>
      <c r="C861" s="37" t="s">
        <v>467</v>
      </c>
      <c r="D861" s="17">
        <v>10</v>
      </c>
      <c r="E861" s="18" t="s">
        <v>387</v>
      </c>
      <c r="F861" s="81" t="s">
        <v>2207</v>
      </c>
      <c r="G861" s="26" t="s">
        <v>388</v>
      </c>
      <c r="H861" s="7"/>
      <c r="I861" s="60"/>
      <c r="J861" s="60"/>
      <c r="K861" s="60"/>
      <c r="M861" s="60"/>
    </row>
    <row r="862" spans="1:13" s="9" customFormat="1" ht="11.25" customHeight="1" x14ac:dyDescent="0.2">
      <c r="A862" s="14">
        <v>26</v>
      </c>
      <c r="B862" s="15">
        <v>65711</v>
      </c>
      <c r="C862" s="16" t="s">
        <v>467</v>
      </c>
      <c r="D862" s="17">
        <v>10</v>
      </c>
      <c r="E862" s="18" t="s">
        <v>387</v>
      </c>
      <c r="F862" s="81" t="s">
        <v>2207</v>
      </c>
      <c r="G862" s="26" t="s">
        <v>388</v>
      </c>
      <c r="H862" s="7"/>
      <c r="I862" s="60"/>
      <c r="J862" s="60"/>
      <c r="K862" s="60"/>
      <c r="M862" s="60"/>
    </row>
    <row r="863" spans="1:13" s="9" customFormat="1" ht="11.25" customHeight="1" x14ac:dyDescent="0.2">
      <c r="A863" s="14">
        <v>29</v>
      </c>
      <c r="B863" s="15">
        <v>65776</v>
      </c>
      <c r="C863" s="16" t="s">
        <v>467</v>
      </c>
      <c r="D863" s="28">
        <v>10</v>
      </c>
      <c r="E863" s="18" t="s">
        <v>835</v>
      </c>
      <c r="F863" s="81" t="s">
        <v>2207</v>
      </c>
      <c r="G863" s="26" t="s">
        <v>181</v>
      </c>
      <c r="H863" s="7"/>
      <c r="I863" s="60"/>
      <c r="J863" s="60"/>
      <c r="K863" s="60"/>
      <c r="M863" s="60"/>
    </row>
    <row r="864" spans="1:13" s="9" customFormat="1" ht="11.25" customHeight="1" x14ac:dyDescent="0.2">
      <c r="A864" s="14">
        <v>2</v>
      </c>
      <c r="B864" s="15">
        <v>64966</v>
      </c>
      <c r="C864" s="37" t="s">
        <v>231</v>
      </c>
      <c r="D864" s="15">
        <v>1</v>
      </c>
      <c r="E864" s="80" t="s">
        <v>593</v>
      </c>
      <c r="F864" s="81" t="s">
        <v>2207</v>
      </c>
      <c r="G864" s="26" t="s">
        <v>110</v>
      </c>
      <c r="H864" s="7"/>
      <c r="I864" s="60"/>
      <c r="J864" s="60"/>
      <c r="K864" s="60"/>
      <c r="M864" s="60"/>
    </row>
    <row r="865" spans="1:13" s="9" customFormat="1" ht="11.25" customHeight="1" x14ac:dyDescent="0.2">
      <c r="A865" s="14">
        <v>8</v>
      </c>
      <c r="B865" s="15">
        <v>65127</v>
      </c>
      <c r="C865" s="37" t="s">
        <v>231</v>
      </c>
      <c r="D865" s="15">
        <v>1</v>
      </c>
      <c r="E865" s="18" t="s">
        <v>349</v>
      </c>
      <c r="F865" s="81" t="s">
        <v>2207</v>
      </c>
      <c r="G865" s="20" t="s">
        <v>91</v>
      </c>
      <c r="H865" s="7"/>
      <c r="I865" s="60"/>
      <c r="J865" s="60"/>
      <c r="K865" s="60"/>
      <c r="M865" s="60"/>
    </row>
    <row r="866" spans="1:13" s="9" customFormat="1" ht="11.25" customHeight="1" x14ac:dyDescent="0.2">
      <c r="A866" s="14">
        <v>10</v>
      </c>
      <c r="B866" s="15">
        <v>65191</v>
      </c>
      <c r="C866" s="37" t="s">
        <v>231</v>
      </c>
      <c r="D866" s="15">
        <v>1</v>
      </c>
      <c r="E866" s="18" t="s">
        <v>593</v>
      </c>
      <c r="F866" s="81" t="s">
        <v>2207</v>
      </c>
      <c r="G866" s="20" t="s">
        <v>110</v>
      </c>
      <c r="H866" s="7"/>
      <c r="I866" s="60"/>
      <c r="J866" s="60"/>
      <c r="K866" s="60"/>
      <c r="M866" s="60"/>
    </row>
    <row r="867" spans="1:13" s="9" customFormat="1" ht="11.25" customHeight="1" x14ac:dyDescent="0.2">
      <c r="A867" s="14">
        <v>10</v>
      </c>
      <c r="B867" s="15">
        <v>65192</v>
      </c>
      <c r="C867" s="37" t="s">
        <v>231</v>
      </c>
      <c r="D867" s="15">
        <v>1</v>
      </c>
      <c r="E867" s="18" t="s">
        <v>207</v>
      </c>
      <c r="F867" s="81" t="s">
        <v>2207</v>
      </c>
      <c r="G867" s="20" t="s">
        <v>110</v>
      </c>
      <c r="H867" s="7"/>
      <c r="I867" s="60"/>
      <c r="J867" s="60"/>
      <c r="K867" s="60"/>
      <c r="M867" s="60"/>
    </row>
    <row r="868" spans="1:13" s="9" customFormat="1" ht="11.25" customHeight="1" x14ac:dyDescent="0.2">
      <c r="A868" s="14">
        <v>14</v>
      </c>
      <c r="B868" s="15">
        <v>65311</v>
      </c>
      <c r="C868" s="37" t="s">
        <v>231</v>
      </c>
      <c r="D868" s="17">
        <v>1</v>
      </c>
      <c r="E868" s="18" t="s">
        <v>449</v>
      </c>
      <c r="F868" s="81" t="s">
        <v>2207</v>
      </c>
      <c r="G868" s="20" t="s">
        <v>102</v>
      </c>
      <c r="H868" s="7"/>
      <c r="I868" s="60"/>
      <c r="J868" s="60"/>
      <c r="K868" s="60"/>
      <c r="M868" s="60"/>
    </row>
    <row r="869" spans="1:13" s="9" customFormat="1" ht="11.25" customHeight="1" x14ac:dyDescent="0.2">
      <c r="A869" s="14">
        <v>16</v>
      </c>
      <c r="B869" s="15">
        <v>65375</v>
      </c>
      <c r="C869" s="37" t="s">
        <v>231</v>
      </c>
      <c r="D869" s="17">
        <v>1</v>
      </c>
      <c r="E869" s="80" t="s">
        <v>598</v>
      </c>
      <c r="F869" s="81" t="s">
        <v>2207</v>
      </c>
      <c r="G869" s="20" t="s">
        <v>102</v>
      </c>
      <c r="H869" s="7"/>
      <c r="I869" s="60"/>
      <c r="J869" s="60"/>
      <c r="K869" s="60"/>
      <c r="M869" s="60"/>
    </row>
    <row r="870" spans="1:13" s="9" customFormat="1" ht="11.25" customHeight="1" x14ac:dyDescent="0.2">
      <c r="A870" s="14">
        <v>16</v>
      </c>
      <c r="B870" s="15">
        <v>65380</v>
      </c>
      <c r="C870" s="37" t="s">
        <v>231</v>
      </c>
      <c r="D870" s="17">
        <v>1</v>
      </c>
      <c r="E870" s="80" t="s">
        <v>471</v>
      </c>
      <c r="F870" s="81" t="s">
        <v>2207</v>
      </c>
      <c r="G870" s="20" t="s">
        <v>102</v>
      </c>
      <c r="H870" s="7"/>
      <c r="I870" s="60"/>
      <c r="J870" s="60"/>
      <c r="K870" s="60"/>
      <c r="M870" s="60"/>
    </row>
    <row r="871" spans="1:13" s="9" customFormat="1" ht="11.25" customHeight="1" x14ac:dyDescent="0.2">
      <c r="A871" s="14">
        <v>17</v>
      </c>
      <c r="B871" s="15">
        <v>65418</v>
      </c>
      <c r="C871" s="37" t="s">
        <v>231</v>
      </c>
      <c r="D871" s="17">
        <v>1</v>
      </c>
      <c r="E871" s="18" t="s">
        <v>237</v>
      </c>
      <c r="F871" s="81" t="s">
        <v>2207</v>
      </c>
      <c r="G871" s="20" t="s">
        <v>110</v>
      </c>
      <c r="H871" s="7"/>
      <c r="I871" s="60"/>
      <c r="J871" s="60"/>
      <c r="K871" s="60"/>
      <c r="M871" s="60"/>
    </row>
    <row r="872" spans="1:13" s="9" customFormat="1" ht="11.25" customHeight="1" x14ac:dyDescent="0.2">
      <c r="A872" s="14">
        <v>17</v>
      </c>
      <c r="B872" s="15">
        <v>65415</v>
      </c>
      <c r="C872" s="37" t="s">
        <v>231</v>
      </c>
      <c r="D872" s="17">
        <v>1</v>
      </c>
      <c r="E872" s="18" t="s">
        <v>469</v>
      </c>
      <c r="F872" s="81" t="s">
        <v>2207</v>
      </c>
      <c r="G872" s="20" t="s">
        <v>91</v>
      </c>
      <c r="H872" s="7"/>
      <c r="I872" s="60"/>
      <c r="J872" s="60"/>
      <c r="K872" s="60"/>
      <c r="M872" s="60"/>
    </row>
    <row r="873" spans="1:13" s="9" customFormat="1" ht="11.25" customHeight="1" x14ac:dyDescent="0.2">
      <c r="A873" s="14">
        <v>18</v>
      </c>
      <c r="B873" s="15">
        <v>65433</v>
      </c>
      <c r="C873" s="37" t="s">
        <v>231</v>
      </c>
      <c r="D873" s="17">
        <v>1</v>
      </c>
      <c r="E873" s="18" t="s">
        <v>352</v>
      </c>
      <c r="F873" s="81" t="s">
        <v>2207</v>
      </c>
      <c r="G873" s="26" t="s">
        <v>102</v>
      </c>
      <c r="H873" s="7"/>
      <c r="I873" s="60"/>
      <c r="J873" s="60"/>
      <c r="K873" s="60"/>
      <c r="M873" s="60"/>
    </row>
    <row r="874" spans="1:13" s="9" customFormat="1" ht="11.25" customHeight="1" x14ac:dyDescent="0.2">
      <c r="A874" s="14">
        <v>18</v>
      </c>
      <c r="B874" s="15">
        <v>65450</v>
      </c>
      <c r="C874" s="37" t="s">
        <v>231</v>
      </c>
      <c r="D874" s="17">
        <v>1</v>
      </c>
      <c r="E874" s="18" t="s">
        <v>97</v>
      </c>
      <c r="F874" s="81" t="s">
        <v>2207</v>
      </c>
      <c r="G874" s="26" t="s">
        <v>102</v>
      </c>
      <c r="H874" s="7"/>
      <c r="I874" s="60"/>
      <c r="J874" s="60"/>
      <c r="K874" s="60"/>
      <c r="M874" s="60"/>
    </row>
    <row r="875" spans="1:13" s="9" customFormat="1" ht="11.25" customHeight="1" x14ac:dyDescent="0.2">
      <c r="A875" s="14">
        <v>18</v>
      </c>
      <c r="B875" s="15">
        <v>65451</v>
      </c>
      <c r="C875" s="37" t="s">
        <v>231</v>
      </c>
      <c r="D875" s="17">
        <v>1</v>
      </c>
      <c r="E875" s="18" t="s">
        <v>282</v>
      </c>
      <c r="F875" s="81" t="s">
        <v>2207</v>
      </c>
      <c r="G875" s="26" t="s">
        <v>102</v>
      </c>
      <c r="H875" s="7"/>
      <c r="I875" s="60"/>
      <c r="J875" s="60"/>
      <c r="K875" s="60"/>
      <c r="M875" s="60"/>
    </row>
    <row r="876" spans="1:13" s="9" customFormat="1" ht="11.25" customHeight="1" x14ac:dyDescent="0.2">
      <c r="A876" s="14">
        <v>18</v>
      </c>
      <c r="B876" s="15">
        <v>65439</v>
      </c>
      <c r="C876" s="37" t="s">
        <v>231</v>
      </c>
      <c r="D876" s="17">
        <v>1</v>
      </c>
      <c r="E876" s="18" t="s">
        <v>183</v>
      </c>
      <c r="F876" s="81" t="s">
        <v>2207</v>
      </c>
      <c r="G876" s="26" t="s">
        <v>107</v>
      </c>
      <c r="H876" s="7"/>
      <c r="I876" s="60"/>
      <c r="J876" s="60"/>
      <c r="K876" s="60"/>
      <c r="M876" s="60"/>
    </row>
    <row r="877" spans="1:13" s="9" customFormat="1" ht="11.25" customHeight="1" x14ac:dyDescent="0.2">
      <c r="A877" s="14">
        <v>20</v>
      </c>
      <c r="B877" s="15">
        <v>65486</v>
      </c>
      <c r="C877" s="37" t="s">
        <v>231</v>
      </c>
      <c r="D877" s="17">
        <v>1</v>
      </c>
      <c r="E877" s="18" t="s">
        <v>218</v>
      </c>
      <c r="F877" s="81" t="s">
        <v>2207</v>
      </c>
      <c r="G877" s="26" t="s">
        <v>102</v>
      </c>
      <c r="H877" s="7"/>
      <c r="I877" s="60"/>
      <c r="J877" s="60"/>
      <c r="K877" s="60"/>
      <c r="M877" s="60"/>
    </row>
    <row r="878" spans="1:13" s="9" customFormat="1" ht="11.25" customHeight="1" x14ac:dyDescent="0.2">
      <c r="A878" s="14">
        <v>21</v>
      </c>
      <c r="B878" s="15">
        <v>65532</v>
      </c>
      <c r="C878" s="37" t="s">
        <v>231</v>
      </c>
      <c r="D878" s="17">
        <v>1</v>
      </c>
      <c r="E878" s="18" t="s">
        <v>806</v>
      </c>
      <c r="F878" s="81" t="s">
        <v>2207</v>
      </c>
      <c r="G878" s="26" t="s">
        <v>102</v>
      </c>
      <c r="H878" s="7"/>
      <c r="I878" s="60"/>
      <c r="J878" s="60"/>
      <c r="K878" s="60"/>
      <c r="M878" s="60"/>
    </row>
    <row r="879" spans="1:13" s="9" customFormat="1" ht="11.25" customHeight="1" x14ac:dyDescent="0.2">
      <c r="A879" s="14">
        <v>22</v>
      </c>
      <c r="B879" s="15">
        <v>65566</v>
      </c>
      <c r="C879" s="37" t="s">
        <v>231</v>
      </c>
      <c r="D879" s="17">
        <v>1</v>
      </c>
      <c r="E879" s="18" t="s">
        <v>469</v>
      </c>
      <c r="F879" s="81" t="s">
        <v>2207</v>
      </c>
      <c r="G879" s="26" t="s">
        <v>102</v>
      </c>
      <c r="H879" s="7"/>
      <c r="I879" s="60"/>
      <c r="J879" s="60"/>
      <c r="K879" s="60"/>
      <c r="M879" s="60"/>
    </row>
    <row r="880" spans="1:13" s="9" customFormat="1" ht="11.25" customHeight="1" x14ac:dyDescent="0.2">
      <c r="A880" s="14">
        <v>25</v>
      </c>
      <c r="B880" s="15">
        <v>65674</v>
      </c>
      <c r="C880" s="16" t="s">
        <v>231</v>
      </c>
      <c r="D880" s="17">
        <v>1</v>
      </c>
      <c r="E880" s="18" t="s">
        <v>739</v>
      </c>
      <c r="F880" s="81" t="s">
        <v>2207</v>
      </c>
      <c r="G880" s="26" t="s">
        <v>102</v>
      </c>
      <c r="H880" s="7"/>
      <c r="I880" s="60"/>
      <c r="J880" s="60"/>
      <c r="K880" s="60"/>
      <c r="M880" s="60"/>
    </row>
    <row r="881" spans="1:13" s="9" customFormat="1" ht="11.25" customHeight="1" x14ac:dyDescent="0.2">
      <c r="A881" s="14">
        <v>26</v>
      </c>
      <c r="B881" s="15">
        <v>65686</v>
      </c>
      <c r="C881" s="16" t="s">
        <v>231</v>
      </c>
      <c r="D881" s="17">
        <v>1</v>
      </c>
      <c r="E881" s="18" t="s">
        <v>426</v>
      </c>
      <c r="F881" s="81" t="s">
        <v>2207</v>
      </c>
      <c r="G881" s="26" t="s">
        <v>102</v>
      </c>
      <c r="H881" s="7"/>
      <c r="I881" s="60"/>
      <c r="J881" s="60"/>
      <c r="K881" s="60"/>
      <c r="M881" s="60"/>
    </row>
    <row r="882" spans="1:13" s="9" customFormat="1" ht="11.25" customHeight="1" x14ac:dyDescent="0.2">
      <c r="A882" s="14">
        <v>27</v>
      </c>
      <c r="B882" s="15">
        <v>65716</v>
      </c>
      <c r="C882" s="16" t="s">
        <v>231</v>
      </c>
      <c r="D882" s="17">
        <v>1</v>
      </c>
      <c r="E882" s="18" t="s">
        <v>510</v>
      </c>
      <c r="F882" s="81" t="s">
        <v>2207</v>
      </c>
      <c r="G882" s="26" t="s">
        <v>107</v>
      </c>
      <c r="H882" s="7"/>
      <c r="I882" s="60"/>
      <c r="J882" s="60"/>
      <c r="K882" s="60"/>
      <c r="M882" s="60"/>
    </row>
    <row r="883" spans="1:13" s="9" customFormat="1" ht="11.25" customHeight="1" x14ac:dyDescent="0.2">
      <c r="A883" s="14">
        <v>29</v>
      </c>
      <c r="B883" s="15">
        <v>65795</v>
      </c>
      <c r="C883" s="16" t="s">
        <v>231</v>
      </c>
      <c r="D883" s="17">
        <v>1</v>
      </c>
      <c r="E883" s="18" t="s">
        <v>341</v>
      </c>
      <c r="F883" s="81" t="s">
        <v>2207</v>
      </c>
      <c r="G883" s="26" t="s">
        <v>91</v>
      </c>
      <c r="H883" s="7"/>
      <c r="I883" s="60"/>
      <c r="J883" s="60"/>
      <c r="K883" s="60"/>
      <c r="M883" s="60"/>
    </row>
    <row r="884" spans="1:13" s="9" customFormat="1" ht="11.25" customHeight="1" x14ac:dyDescent="0.2">
      <c r="A884" s="14">
        <v>30</v>
      </c>
      <c r="B884" s="15">
        <v>65809</v>
      </c>
      <c r="C884" s="16" t="s">
        <v>231</v>
      </c>
      <c r="D884" s="17">
        <v>1</v>
      </c>
      <c r="E884" s="18" t="s">
        <v>259</v>
      </c>
      <c r="F884" s="81" t="s">
        <v>2207</v>
      </c>
      <c r="G884" s="26" t="s">
        <v>110</v>
      </c>
      <c r="H884" s="7"/>
      <c r="I884" s="60"/>
      <c r="J884" s="60"/>
      <c r="K884" s="60"/>
      <c r="M884" s="60"/>
    </row>
    <row r="885" spans="1:13" s="9" customFormat="1" ht="11.25" customHeight="1" x14ac:dyDescent="0.2">
      <c r="A885" s="14">
        <v>31</v>
      </c>
      <c r="B885" s="15">
        <v>65853</v>
      </c>
      <c r="C885" s="16" t="s">
        <v>231</v>
      </c>
      <c r="D885" s="17">
        <v>1</v>
      </c>
      <c r="E885" s="18" t="s">
        <v>672</v>
      </c>
      <c r="F885" s="81" t="s">
        <v>2207</v>
      </c>
      <c r="G885" s="26" t="s">
        <v>110</v>
      </c>
      <c r="H885" s="7"/>
      <c r="I885" s="60"/>
      <c r="J885" s="60"/>
      <c r="K885" s="60"/>
      <c r="M885" s="60"/>
    </row>
    <row r="886" spans="1:13" s="9" customFormat="1" ht="11.25" customHeight="1" x14ac:dyDescent="0.2">
      <c r="A886" s="14">
        <v>5</v>
      </c>
      <c r="B886" s="15">
        <v>65043</v>
      </c>
      <c r="C886" s="37" t="s">
        <v>425</v>
      </c>
      <c r="D886" s="15">
        <v>2</v>
      </c>
      <c r="E886" s="80" t="s">
        <v>550</v>
      </c>
      <c r="F886" s="81" t="s">
        <v>2207</v>
      </c>
      <c r="G886" s="26" t="s">
        <v>102</v>
      </c>
      <c r="H886" s="7"/>
      <c r="I886" s="60"/>
      <c r="J886" s="60"/>
      <c r="K886" s="60"/>
      <c r="M886" s="60"/>
    </row>
    <row r="887" spans="1:13" s="9" customFormat="1" ht="11.25" customHeight="1" x14ac:dyDescent="0.2">
      <c r="A887" s="14">
        <v>9</v>
      </c>
      <c r="B887" s="76">
        <v>65147</v>
      </c>
      <c r="C887" s="37" t="s">
        <v>425</v>
      </c>
      <c r="D887" s="15">
        <v>2</v>
      </c>
      <c r="E887" s="18" t="s">
        <v>115</v>
      </c>
      <c r="F887" s="81" t="s">
        <v>2207</v>
      </c>
      <c r="G887" s="26" t="s">
        <v>102</v>
      </c>
      <c r="H887" s="7"/>
      <c r="I887" s="60"/>
      <c r="J887" s="60"/>
      <c r="K887" s="60"/>
      <c r="M887" s="60"/>
    </row>
    <row r="888" spans="1:13" s="9" customFormat="1" ht="11.25" customHeight="1" x14ac:dyDescent="0.2">
      <c r="A888" s="14">
        <v>9</v>
      </c>
      <c r="B888" s="15">
        <v>65154</v>
      </c>
      <c r="C888" s="37" t="s">
        <v>425</v>
      </c>
      <c r="D888" s="15">
        <v>2</v>
      </c>
      <c r="E888" s="18" t="s">
        <v>159</v>
      </c>
      <c r="F888" s="81" t="s">
        <v>2207</v>
      </c>
      <c r="G888" s="26" t="s">
        <v>102</v>
      </c>
      <c r="H888" s="7"/>
      <c r="I888" s="60"/>
      <c r="J888" s="60"/>
      <c r="K888" s="60"/>
      <c r="M888" s="60"/>
    </row>
    <row r="889" spans="1:13" s="9" customFormat="1" ht="11.25" customHeight="1" x14ac:dyDescent="0.2">
      <c r="A889" s="14">
        <v>10</v>
      </c>
      <c r="B889" s="15">
        <v>65190</v>
      </c>
      <c r="C889" s="37" t="s">
        <v>425</v>
      </c>
      <c r="D889" s="15">
        <v>2</v>
      </c>
      <c r="E889" s="18" t="s">
        <v>355</v>
      </c>
      <c r="F889" s="81" t="s">
        <v>2207</v>
      </c>
      <c r="G889" s="26" t="s">
        <v>110</v>
      </c>
      <c r="H889" s="7"/>
      <c r="I889" s="60"/>
      <c r="J889" s="60"/>
      <c r="K889" s="60"/>
      <c r="M889" s="60"/>
    </row>
    <row r="890" spans="1:13" s="9" customFormat="1" ht="11.25" customHeight="1" x14ac:dyDescent="0.2">
      <c r="A890" s="14">
        <v>10</v>
      </c>
      <c r="B890" s="15">
        <v>65187</v>
      </c>
      <c r="C890" s="37" t="s">
        <v>425</v>
      </c>
      <c r="D890" s="15">
        <v>2</v>
      </c>
      <c r="E890" s="18" t="s">
        <v>93</v>
      </c>
      <c r="F890" s="81" t="s">
        <v>2207</v>
      </c>
      <c r="G890" s="26" t="s">
        <v>102</v>
      </c>
      <c r="H890" s="7"/>
      <c r="I890" s="60"/>
      <c r="J890" s="60"/>
      <c r="K890" s="60"/>
      <c r="M890" s="60"/>
    </row>
    <row r="891" spans="1:13" s="9" customFormat="1" ht="11.25" customHeight="1" x14ac:dyDescent="0.2">
      <c r="A891" s="14">
        <v>13</v>
      </c>
      <c r="B891" s="15">
        <v>65278</v>
      </c>
      <c r="C891" s="37" t="s">
        <v>425</v>
      </c>
      <c r="D891" s="17">
        <v>2</v>
      </c>
      <c r="E891" s="18" t="s">
        <v>432</v>
      </c>
      <c r="F891" s="81" t="s">
        <v>2207</v>
      </c>
      <c r="G891" s="26" t="s">
        <v>102</v>
      </c>
      <c r="H891" s="7"/>
      <c r="I891" s="60"/>
      <c r="J891" s="60"/>
      <c r="K891" s="60"/>
      <c r="M891" s="60"/>
    </row>
    <row r="892" spans="1:13" s="9" customFormat="1" ht="11.25" customHeight="1" x14ac:dyDescent="0.2">
      <c r="A892" s="14">
        <v>14</v>
      </c>
      <c r="B892" s="15">
        <v>65317</v>
      </c>
      <c r="C892" s="37" t="s">
        <v>425</v>
      </c>
      <c r="D892" s="17">
        <v>2</v>
      </c>
      <c r="E892" s="80" t="s">
        <v>368</v>
      </c>
      <c r="F892" s="81" t="s">
        <v>2207</v>
      </c>
      <c r="G892" s="26" t="s">
        <v>102</v>
      </c>
      <c r="H892" s="7"/>
      <c r="I892" s="60"/>
      <c r="J892" s="60"/>
      <c r="K892" s="60"/>
      <c r="M892" s="60"/>
    </row>
    <row r="893" spans="1:13" s="9" customFormat="1" ht="11.25" customHeight="1" x14ac:dyDescent="0.2">
      <c r="A893" s="14">
        <v>15</v>
      </c>
      <c r="B893" s="15">
        <v>65331</v>
      </c>
      <c r="C893" s="37" t="s">
        <v>425</v>
      </c>
      <c r="D893" s="17">
        <v>2</v>
      </c>
      <c r="E893" s="80" t="s">
        <v>655</v>
      </c>
      <c r="F893" s="81" t="s">
        <v>2207</v>
      </c>
      <c r="G893" s="26" t="s">
        <v>110</v>
      </c>
      <c r="H893" s="7"/>
      <c r="I893" s="60"/>
      <c r="J893" s="60"/>
      <c r="K893" s="60"/>
      <c r="M893" s="60"/>
    </row>
    <row r="894" spans="1:13" s="9" customFormat="1" ht="11.25" customHeight="1" x14ac:dyDescent="0.2">
      <c r="A894" s="14">
        <v>16</v>
      </c>
      <c r="B894" s="15">
        <v>65372</v>
      </c>
      <c r="C894" s="37" t="s">
        <v>425</v>
      </c>
      <c r="D894" s="17">
        <v>2</v>
      </c>
      <c r="E894" s="80" t="s">
        <v>430</v>
      </c>
      <c r="F894" s="81" t="s">
        <v>2207</v>
      </c>
      <c r="G894" s="26" t="s">
        <v>107</v>
      </c>
      <c r="H894" s="7"/>
      <c r="I894" s="60"/>
      <c r="J894" s="60"/>
      <c r="K894" s="60"/>
      <c r="M894" s="60"/>
    </row>
    <row r="895" spans="1:13" s="9" customFormat="1" ht="11.25" customHeight="1" x14ac:dyDescent="0.2">
      <c r="A895" s="14">
        <v>20</v>
      </c>
      <c r="B895" s="15">
        <v>65519</v>
      </c>
      <c r="C895" s="37" t="s">
        <v>425</v>
      </c>
      <c r="D895" s="17">
        <v>2</v>
      </c>
      <c r="E895" s="30" t="s">
        <v>288</v>
      </c>
      <c r="F895" s="81" t="s">
        <v>2207</v>
      </c>
      <c r="G895" s="26" t="s">
        <v>107</v>
      </c>
      <c r="H895" s="7"/>
      <c r="I895" s="60"/>
      <c r="J895" s="60"/>
      <c r="K895" s="60"/>
      <c r="M895" s="60"/>
    </row>
    <row r="896" spans="1:13" s="9" customFormat="1" ht="11.25" customHeight="1" x14ac:dyDescent="0.2">
      <c r="A896" s="14">
        <v>22</v>
      </c>
      <c r="B896" s="15">
        <v>65545</v>
      </c>
      <c r="C896" s="37" t="s">
        <v>425</v>
      </c>
      <c r="D896" s="17">
        <v>2</v>
      </c>
      <c r="E896" s="30" t="s">
        <v>596</v>
      </c>
      <c r="F896" s="81" t="s">
        <v>2207</v>
      </c>
      <c r="G896" s="26" t="s">
        <v>102</v>
      </c>
      <c r="H896" s="7"/>
      <c r="I896" s="60"/>
      <c r="J896" s="60"/>
      <c r="K896" s="60"/>
      <c r="M896" s="60"/>
    </row>
    <row r="897" spans="1:13" s="9" customFormat="1" ht="11.25" customHeight="1" x14ac:dyDescent="0.2">
      <c r="A897" s="14">
        <v>26</v>
      </c>
      <c r="B897" s="15">
        <v>65701</v>
      </c>
      <c r="C897" s="16" t="s">
        <v>425</v>
      </c>
      <c r="D897" s="17">
        <v>2</v>
      </c>
      <c r="E897" s="18" t="s">
        <v>432</v>
      </c>
      <c r="F897" s="81" t="s">
        <v>2207</v>
      </c>
      <c r="G897" s="26" t="s">
        <v>102</v>
      </c>
      <c r="H897" s="7"/>
      <c r="I897" s="60"/>
      <c r="J897" s="60"/>
      <c r="K897" s="60"/>
      <c r="M897" s="60"/>
    </row>
    <row r="898" spans="1:13" s="9" customFormat="1" ht="11.25" customHeight="1" x14ac:dyDescent="0.2">
      <c r="A898" s="14">
        <v>30</v>
      </c>
      <c r="B898" s="15">
        <v>65801</v>
      </c>
      <c r="C898" s="16" t="s">
        <v>425</v>
      </c>
      <c r="D898" s="17">
        <v>2</v>
      </c>
      <c r="E898" s="18" t="s">
        <v>415</v>
      </c>
      <c r="F898" s="81" t="s">
        <v>2207</v>
      </c>
      <c r="G898" s="26" t="s">
        <v>110</v>
      </c>
      <c r="H898" s="7"/>
      <c r="I898" s="60"/>
      <c r="J898" s="60"/>
      <c r="K898" s="60"/>
      <c r="M898" s="60"/>
    </row>
    <row r="899" spans="1:13" s="9" customFormat="1" ht="11.25" customHeight="1" x14ac:dyDescent="0.2">
      <c r="A899" s="14">
        <v>2</v>
      </c>
      <c r="B899" s="15">
        <v>64997</v>
      </c>
      <c r="C899" s="37" t="s">
        <v>205</v>
      </c>
      <c r="D899" s="17">
        <v>1</v>
      </c>
      <c r="E899" s="80" t="s">
        <v>136</v>
      </c>
      <c r="F899" s="81" t="s">
        <v>2207</v>
      </c>
      <c r="G899" s="26" t="s">
        <v>102</v>
      </c>
      <c r="H899" s="7"/>
      <c r="I899" s="60"/>
      <c r="J899" s="60"/>
      <c r="K899" s="60"/>
      <c r="M899" s="60"/>
    </row>
    <row r="900" spans="1:13" s="9" customFormat="1" ht="11.25" customHeight="1" x14ac:dyDescent="0.2">
      <c r="A900" s="14">
        <v>2</v>
      </c>
      <c r="B900" s="15">
        <v>64975</v>
      </c>
      <c r="C900" s="37" t="s">
        <v>205</v>
      </c>
      <c r="D900" s="15">
        <v>1</v>
      </c>
      <c r="E900" s="80" t="s">
        <v>172</v>
      </c>
      <c r="F900" s="81" t="s">
        <v>2207</v>
      </c>
      <c r="G900" s="26" t="s">
        <v>91</v>
      </c>
      <c r="H900" s="7"/>
      <c r="I900" s="60"/>
      <c r="J900" s="60"/>
      <c r="K900" s="60"/>
      <c r="M900" s="60"/>
    </row>
    <row r="901" spans="1:13" s="9" customFormat="1" ht="11.25" customHeight="1" x14ac:dyDescent="0.2">
      <c r="A901" s="14">
        <v>3</v>
      </c>
      <c r="B901" s="15">
        <v>64999</v>
      </c>
      <c r="C901" s="37" t="s">
        <v>205</v>
      </c>
      <c r="D901" s="15">
        <v>1</v>
      </c>
      <c r="E901" s="80" t="s">
        <v>263</v>
      </c>
      <c r="F901" s="81" t="s">
        <v>2207</v>
      </c>
      <c r="G901" s="26" t="s">
        <v>102</v>
      </c>
      <c r="H901" s="7"/>
      <c r="I901" s="60"/>
      <c r="J901" s="60"/>
      <c r="K901" s="60"/>
      <c r="M901" s="60"/>
    </row>
    <row r="902" spans="1:13" s="9" customFormat="1" ht="11.25" customHeight="1" x14ac:dyDescent="0.2">
      <c r="A902" s="14">
        <v>3</v>
      </c>
      <c r="B902" s="15">
        <v>65000</v>
      </c>
      <c r="C902" s="37" t="s">
        <v>205</v>
      </c>
      <c r="D902" s="15">
        <v>1</v>
      </c>
      <c r="E902" s="80" t="s">
        <v>282</v>
      </c>
      <c r="F902" s="81" t="s">
        <v>2207</v>
      </c>
      <c r="G902" s="26" t="s">
        <v>102</v>
      </c>
      <c r="H902" s="7"/>
      <c r="I902" s="60"/>
      <c r="J902" s="60"/>
      <c r="K902" s="60"/>
      <c r="M902" s="60"/>
    </row>
    <row r="903" spans="1:13" s="9" customFormat="1" ht="11.25" customHeight="1" x14ac:dyDescent="0.2">
      <c r="A903" s="14">
        <v>4</v>
      </c>
      <c r="B903" s="15">
        <v>65029</v>
      </c>
      <c r="C903" s="37" t="s">
        <v>205</v>
      </c>
      <c r="D903" s="15">
        <v>1</v>
      </c>
      <c r="E903" s="80" t="s">
        <v>539</v>
      </c>
      <c r="F903" s="81" t="s">
        <v>2207</v>
      </c>
      <c r="G903" s="26" t="s">
        <v>107</v>
      </c>
      <c r="H903" s="7"/>
      <c r="I903" s="60"/>
      <c r="J903" s="60"/>
      <c r="K903" s="60"/>
      <c r="M903" s="60"/>
    </row>
    <row r="904" spans="1:13" s="9" customFormat="1" ht="11.25" customHeight="1" x14ac:dyDescent="0.2">
      <c r="A904" s="14">
        <v>4</v>
      </c>
      <c r="B904" s="15">
        <v>65030</v>
      </c>
      <c r="C904" s="37" t="s">
        <v>205</v>
      </c>
      <c r="D904" s="15">
        <v>1</v>
      </c>
      <c r="E904" s="80" t="s">
        <v>933</v>
      </c>
      <c r="F904" s="81" t="s">
        <v>2207</v>
      </c>
      <c r="G904" s="26" t="s">
        <v>107</v>
      </c>
      <c r="H904" s="7"/>
      <c r="I904" s="60"/>
      <c r="J904" s="60"/>
      <c r="K904" s="60"/>
      <c r="M904" s="60"/>
    </row>
    <row r="905" spans="1:13" s="9" customFormat="1" ht="11.25" customHeight="1" x14ac:dyDescent="0.2">
      <c r="A905" s="14">
        <v>6</v>
      </c>
      <c r="B905" s="15">
        <v>65074</v>
      </c>
      <c r="C905" s="37" t="s">
        <v>205</v>
      </c>
      <c r="D905" s="15">
        <v>1</v>
      </c>
      <c r="E905" s="18" t="s">
        <v>502</v>
      </c>
      <c r="F905" s="81" t="s">
        <v>2207</v>
      </c>
      <c r="G905" s="26" t="s">
        <v>102</v>
      </c>
      <c r="H905" s="7"/>
      <c r="I905" s="60"/>
      <c r="J905" s="60"/>
      <c r="K905" s="60"/>
      <c r="M905" s="60"/>
    </row>
    <row r="906" spans="1:13" s="9" customFormat="1" ht="11.25" customHeight="1" x14ac:dyDescent="0.2">
      <c r="A906" s="14">
        <v>6</v>
      </c>
      <c r="B906" s="15">
        <v>65073</v>
      </c>
      <c r="C906" s="37" t="s">
        <v>205</v>
      </c>
      <c r="D906" s="15">
        <v>1</v>
      </c>
      <c r="E906" s="18" t="s">
        <v>97</v>
      </c>
      <c r="F906" s="81" t="s">
        <v>2207</v>
      </c>
      <c r="G906" s="26" t="s">
        <v>91</v>
      </c>
      <c r="H906" s="7"/>
      <c r="I906" s="60"/>
      <c r="J906" s="60"/>
      <c r="K906" s="60"/>
      <c r="M906" s="60"/>
    </row>
    <row r="907" spans="1:13" s="9" customFormat="1" ht="11.25" customHeight="1" x14ac:dyDescent="0.2">
      <c r="A907" s="14">
        <v>11</v>
      </c>
      <c r="B907" s="15">
        <v>65231</v>
      </c>
      <c r="C907" s="37" t="s">
        <v>205</v>
      </c>
      <c r="D907" s="15">
        <v>1</v>
      </c>
      <c r="E907" s="18" t="s">
        <v>531</v>
      </c>
      <c r="F907" s="81" t="s">
        <v>2207</v>
      </c>
      <c r="G907" s="26" t="s">
        <v>102</v>
      </c>
      <c r="H907" s="7"/>
      <c r="I907" s="60"/>
      <c r="J907" s="60"/>
      <c r="K907" s="60"/>
      <c r="M907" s="60"/>
    </row>
    <row r="908" spans="1:13" s="9" customFormat="1" ht="11.25" customHeight="1" x14ac:dyDescent="0.2">
      <c r="A908" s="14">
        <v>13</v>
      </c>
      <c r="B908" s="15">
        <v>65269</v>
      </c>
      <c r="C908" s="37" t="s">
        <v>205</v>
      </c>
      <c r="D908" s="15">
        <v>1</v>
      </c>
      <c r="E908" s="18" t="s">
        <v>232</v>
      </c>
      <c r="F908" s="81" t="s">
        <v>2207</v>
      </c>
      <c r="G908" s="26" t="s">
        <v>102</v>
      </c>
      <c r="H908" s="7"/>
      <c r="I908" s="60"/>
      <c r="J908" s="60"/>
      <c r="K908" s="60"/>
      <c r="M908" s="60"/>
    </row>
    <row r="909" spans="1:13" s="9" customFormat="1" ht="11.25" customHeight="1" x14ac:dyDescent="0.2">
      <c r="A909" s="14">
        <v>13</v>
      </c>
      <c r="B909" s="15">
        <v>65297</v>
      </c>
      <c r="C909" s="37" t="s">
        <v>205</v>
      </c>
      <c r="D909" s="17">
        <v>1</v>
      </c>
      <c r="E909" s="18" t="s">
        <v>577</v>
      </c>
      <c r="F909" s="81" t="s">
        <v>2207</v>
      </c>
      <c r="G909" s="26" t="s">
        <v>107</v>
      </c>
      <c r="H909" s="7"/>
      <c r="I909" s="60"/>
      <c r="J909" s="60"/>
      <c r="K909" s="60"/>
      <c r="M909" s="60"/>
    </row>
    <row r="910" spans="1:13" s="9" customFormat="1" ht="11.25" customHeight="1" x14ac:dyDescent="0.2">
      <c r="A910" s="14">
        <v>15</v>
      </c>
      <c r="B910" s="15">
        <v>65348</v>
      </c>
      <c r="C910" s="37" t="s">
        <v>205</v>
      </c>
      <c r="D910" s="17">
        <v>1</v>
      </c>
      <c r="E910" s="80" t="s">
        <v>373</v>
      </c>
      <c r="F910" s="81" t="s">
        <v>2207</v>
      </c>
      <c r="G910" s="26" t="s">
        <v>110</v>
      </c>
      <c r="H910" s="7"/>
      <c r="I910" s="60"/>
      <c r="J910" s="60"/>
      <c r="K910" s="60"/>
      <c r="M910" s="60"/>
    </row>
    <row r="911" spans="1:13" s="9" customFormat="1" ht="11.25" customHeight="1" x14ac:dyDescent="0.2">
      <c r="A911" s="14">
        <v>16</v>
      </c>
      <c r="B911" s="15">
        <v>65360</v>
      </c>
      <c r="C911" s="37" t="s">
        <v>205</v>
      </c>
      <c r="D911" s="17">
        <v>1</v>
      </c>
      <c r="E911" s="80" t="s">
        <v>255</v>
      </c>
      <c r="F911" s="81" t="s">
        <v>2207</v>
      </c>
      <c r="G911" s="26" t="s">
        <v>102</v>
      </c>
      <c r="H911" s="7"/>
      <c r="I911" s="60"/>
      <c r="J911" s="60"/>
      <c r="K911" s="60"/>
      <c r="M911" s="60"/>
    </row>
    <row r="912" spans="1:13" s="9" customFormat="1" ht="11.25" customHeight="1" x14ac:dyDescent="0.2">
      <c r="A912" s="14">
        <v>18</v>
      </c>
      <c r="B912" s="15">
        <v>65429</v>
      </c>
      <c r="C912" s="37" t="s">
        <v>205</v>
      </c>
      <c r="D912" s="17">
        <v>1</v>
      </c>
      <c r="E912" s="18" t="s">
        <v>744</v>
      </c>
      <c r="F912" s="81" t="s">
        <v>2207</v>
      </c>
      <c r="G912" s="26" t="s">
        <v>102</v>
      </c>
      <c r="H912" s="7"/>
      <c r="I912" s="60"/>
      <c r="J912" s="60"/>
      <c r="K912" s="60"/>
      <c r="M912" s="60"/>
    </row>
    <row r="913" spans="1:13" s="9" customFormat="1" ht="11.25" customHeight="1" x14ac:dyDescent="0.2">
      <c r="A913" s="14">
        <v>18</v>
      </c>
      <c r="B913" s="15">
        <v>65434</v>
      </c>
      <c r="C913" s="37" t="s">
        <v>205</v>
      </c>
      <c r="D913" s="17">
        <v>1</v>
      </c>
      <c r="E913" s="18" t="s">
        <v>426</v>
      </c>
      <c r="F913" s="81" t="s">
        <v>2207</v>
      </c>
      <c r="G913" s="26" t="s">
        <v>102</v>
      </c>
      <c r="H913" s="7"/>
      <c r="I913" s="60"/>
      <c r="J913" s="60"/>
      <c r="K913" s="60"/>
      <c r="M913" s="60"/>
    </row>
    <row r="914" spans="1:13" s="9" customFormat="1" ht="11.25" customHeight="1" x14ac:dyDescent="0.2">
      <c r="A914" s="14">
        <v>19</v>
      </c>
      <c r="B914" s="15">
        <v>65465</v>
      </c>
      <c r="C914" s="37" t="s">
        <v>205</v>
      </c>
      <c r="D914" s="17">
        <v>1</v>
      </c>
      <c r="E914" s="18" t="s">
        <v>454</v>
      </c>
      <c r="F914" s="81" t="s">
        <v>2207</v>
      </c>
      <c r="G914" s="26" t="s">
        <v>110</v>
      </c>
      <c r="H914" s="7"/>
      <c r="I914" s="60"/>
      <c r="J914" s="60"/>
      <c r="K914" s="60"/>
      <c r="M914" s="60"/>
    </row>
    <row r="915" spans="1:13" s="9" customFormat="1" ht="11.25" customHeight="1" x14ac:dyDescent="0.2">
      <c r="A915" s="14">
        <v>19</v>
      </c>
      <c r="B915" s="15">
        <v>65472</v>
      </c>
      <c r="C915" s="23" t="s">
        <v>205</v>
      </c>
      <c r="D915" s="17">
        <v>1</v>
      </c>
      <c r="E915" s="18" t="s">
        <v>341</v>
      </c>
      <c r="F915" s="81" t="s">
        <v>2207</v>
      </c>
      <c r="G915" s="26" t="s">
        <v>102</v>
      </c>
      <c r="H915" s="7"/>
      <c r="I915" s="60"/>
      <c r="J915" s="60"/>
      <c r="K915" s="60"/>
      <c r="M915" s="60"/>
    </row>
    <row r="916" spans="1:13" s="9" customFormat="1" ht="11.25" customHeight="1" x14ac:dyDescent="0.2">
      <c r="A916" s="14">
        <v>19</v>
      </c>
      <c r="B916" s="15">
        <v>65475</v>
      </c>
      <c r="C916" s="23" t="s">
        <v>205</v>
      </c>
      <c r="D916" s="17">
        <v>1</v>
      </c>
      <c r="E916" s="18" t="s">
        <v>237</v>
      </c>
      <c r="F916" s="81" t="s">
        <v>2207</v>
      </c>
      <c r="G916" s="26" t="s">
        <v>102</v>
      </c>
      <c r="H916" s="7"/>
      <c r="I916" s="60"/>
      <c r="J916" s="60"/>
      <c r="K916" s="60"/>
      <c r="M916" s="60"/>
    </row>
    <row r="917" spans="1:13" s="9" customFormat="1" ht="11.25" customHeight="1" x14ac:dyDescent="0.2">
      <c r="A917" s="14">
        <v>20</v>
      </c>
      <c r="B917" s="15">
        <v>65503</v>
      </c>
      <c r="C917" s="37" t="s">
        <v>205</v>
      </c>
      <c r="D917" s="17">
        <v>1</v>
      </c>
      <c r="E917" s="18" t="s">
        <v>218</v>
      </c>
      <c r="F917" s="81" t="s">
        <v>2207</v>
      </c>
      <c r="G917" s="26" t="s">
        <v>110</v>
      </c>
      <c r="H917" s="7"/>
      <c r="I917" s="60"/>
      <c r="J917" s="60"/>
      <c r="K917" s="60"/>
      <c r="M917" s="60"/>
    </row>
    <row r="918" spans="1:13" s="9" customFormat="1" ht="11.25" customHeight="1" x14ac:dyDescent="0.2">
      <c r="A918" s="14">
        <v>20</v>
      </c>
      <c r="B918" s="15">
        <v>65491</v>
      </c>
      <c r="C918" s="37" t="s">
        <v>205</v>
      </c>
      <c r="D918" s="17">
        <v>1</v>
      </c>
      <c r="E918" s="18" t="s">
        <v>218</v>
      </c>
      <c r="F918" s="81" t="s">
        <v>2207</v>
      </c>
      <c r="G918" s="26" t="s">
        <v>102</v>
      </c>
      <c r="H918" s="7"/>
      <c r="I918" s="60"/>
      <c r="J918" s="60"/>
      <c r="K918" s="60"/>
      <c r="M918" s="60"/>
    </row>
    <row r="919" spans="1:13" s="9" customFormat="1" ht="11.25" customHeight="1" x14ac:dyDescent="0.2">
      <c r="A919" s="14">
        <v>20</v>
      </c>
      <c r="B919" s="15">
        <v>65507</v>
      </c>
      <c r="C919" s="37" t="s">
        <v>205</v>
      </c>
      <c r="D919" s="17">
        <v>1</v>
      </c>
      <c r="E919" s="18" t="s">
        <v>1156</v>
      </c>
      <c r="F919" s="81" t="s">
        <v>2207</v>
      </c>
      <c r="G919" s="26" t="s">
        <v>102</v>
      </c>
      <c r="H919" s="7"/>
      <c r="I919" s="60"/>
      <c r="J919" s="60"/>
      <c r="K919" s="60"/>
      <c r="M919" s="60"/>
    </row>
    <row r="920" spans="1:13" s="9" customFormat="1" ht="11.25" customHeight="1" x14ac:dyDescent="0.2">
      <c r="A920" s="14">
        <v>22</v>
      </c>
      <c r="B920" s="15">
        <v>65554</v>
      </c>
      <c r="C920" s="37" t="s">
        <v>205</v>
      </c>
      <c r="D920" s="17">
        <v>1</v>
      </c>
      <c r="E920" s="18" t="s">
        <v>301</v>
      </c>
      <c r="F920" s="81" t="s">
        <v>2207</v>
      </c>
      <c r="G920" s="26" t="s">
        <v>102</v>
      </c>
      <c r="H920" s="7"/>
      <c r="I920" s="60"/>
      <c r="J920" s="60"/>
      <c r="K920" s="60"/>
      <c r="M920" s="60"/>
    </row>
    <row r="921" spans="1:13" s="9" customFormat="1" ht="11.25" customHeight="1" x14ac:dyDescent="0.2">
      <c r="A921" s="14">
        <v>23</v>
      </c>
      <c r="B921" s="15">
        <v>65587</v>
      </c>
      <c r="C921" s="37" t="s">
        <v>205</v>
      </c>
      <c r="D921" s="17">
        <v>1</v>
      </c>
      <c r="E921" s="18" t="s">
        <v>218</v>
      </c>
      <c r="F921" s="81" t="s">
        <v>2207</v>
      </c>
      <c r="G921" s="26" t="s">
        <v>102</v>
      </c>
      <c r="H921" s="7"/>
      <c r="I921" s="60"/>
      <c r="J921" s="60"/>
      <c r="K921" s="60"/>
      <c r="M921" s="60"/>
    </row>
    <row r="922" spans="1:13" s="9" customFormat="1" ht="11.25" customHeight="1" x14ac:dyDescent="0.2">
      <c r="A922" s="14">
        <v>24</v>
      </c>
      <c r="B922" s="15">
        <v>65623</v>
      </c>
      <c r="C922" s="16" t="s">
        <v>205</v>
      </c>
      <c r="D922" s="17">
        <v>1</v>
      </c>
      <c r="E922" s="18" t="s">
        <v>482</v>
      </c>
      <c r="F922" s="81" t="s">
        <v>2207</v>
      </c>
      <c r="G922" s="26" t="s">
        <v>102</v>
      </c>
      <c r="H922" s="7"/>
      <c r="I922" s="60"/>
      <c r="J922" s="60"/>
      <c r="K922" s="60"/>
      <c r="M922" s="60"/>
    </row>
    <row r="923" spans="1:13" s="9" customFormat="1" ht="11.25" customHeight="1" x14ac:dyDescent="0.2">
      <c r="A923" s="14">
        <v>28</v>
      </c>
      <c r="B923" s="15">
        <v>65760</v>
      </c>
      <c r="C923" s="16" t="s">
        <v>205</v>
      </c>
      <c r="D923" s="17">
        <v>1</v>
      </c>
      <c r="E923" s="18" t="s">
        <v>179</v>
      </c>
      <c r="F923" s="81" t="s">
        <v>2207</v>
      </c>
      <c r="G923" s="26" t="s">
        <v>102</v>
      </c>
      <c r="H923" s="7"/>
      <c r="I923" s="60"/>
      <c r="J923" s="60"/>
      <c r="K923" s="60"/>
      <c r="M923" s="60"/>
    </row>
    <row r="924" spans="1:13" s="9" customFormat="1" ht="11.25" customHeight="1" x14ac:dyDescent="0.2">
      <c r="A924" s="14">
        <v>30</v>
      </c>
      <c r="B924" s="15">
        <v>65816</v>
      </c>
      <c r="C924" s="16" t="s">
        <v>205</v>
      </c>
      <c r="D924" s="17">
        <v>1</v>
      </c>
      <c r="E924" s="18" t="s">
        <v>498</v>
      </c>
      <c r="F924" s="81" t="s">
        <v>2207</v>
      </c>
      <c r="G924" s="26" t="s">
        <v>91</v>
      </c>
      <c r="H924" s="7"/>
      <c r="I924" s="60"/>
      <c r="J924" s="60"/>
      <c r="K924" s="60"/>
      <c r="M924" s="60"/>
    </row>
    <row r="925" spans="1:13" s="9" customFormat="1" ht="11.25" customHeight="1" x14ac:dyDescent="0.2">
      <c r="A925" s="14">
        <v>31</v>
      </c>
      <c r="B925" s="15">
        <v>65837</v>
      </c>
      <c r="C925" s="16" t="s">
        <v>205</v>
      </c>
      <c r="D925" s="17">
        <v>1</v>
      </c>
      <c r="E925" s="18" t="s">
        <v>689</v>
      </c>
      <c r="F925" s="81" t="s">
        <v>2207</v>
      </c>
      <c r="G925" s="26" t="s">
        <v>110</v>
      </c>
      <c r="H925" s="7"/>
      <c r="I925" s="60"/>
      <c r="J925" s="60"/>
      <c r="K925" s="60"/>
      <c r="M925" s="60"/>
    </row>
    <row r="926" spans="1:13" s="9" customFormat="1" ht="11.25" customHeight="1" x14ac:dyDescent="0.2">
      <c r="A926" s="14">
        <v>27</v>
      </c>
      <c r="B926" s="15">
        <v>65722</v>
      </c>
      <c r="C926" s="16" t="s">
        <v>1336</v>
      </c>
      <c r="D926" s="17">
        <v>2</v>
      </c>
      <c r="E926" s="18" t="s">
        <v>737</v>
      </c>
      <c r="F926" s="81" t="s">
        <v>2207</v>
      </c>
      <c r="G926" s="26" t="s">
        <v>110</v>
      </c>
      <c r="H926" s="7"/>
      <c r="I926" s="60"/>
      <c r="J926" s="60"/>
      <c r="K926" s="60"/>
      <c r="M926" s="60"/>
    </row>
    <row r="927" spans="1:13" s="9" customFormat="1" ht="11.25" customHeight="1" x14ac:dyDescent="0.2">
      <c r="A927" s="14">
        <v>4</v>
      </c>
      <c r="B927" s="15">
        <v>65037</v>
      </c>
      <c r="C927" s="37" t="s">
        <v>392</v>
      </c>
      <c r="D927" s="15">
        <v>10</v>
      </c>
      <c r="E927" s="18" t="s">
        <v>387</v>
      </c>
      <c r="F927" s="81" t="s">
        <v>2207</v>
      </c>
      <c r="G927" s="26" t="s">
        <v>388</v>
      </c>
      <c r="H927" s="7"/>
      <c r="I927" s="60"/>
      <c r="J927" s="60"/>
      <c r="K927" s="60"/>
      <c r="M927" s="60"/>
    </row>
    <row r="928" spans="1:13" s="9" customFormat="1" ht="11.25" customHeight="1" x14ac:dyDescent="0.2">
      <c r="A928" s="14">
        <v>15</v>
      </c>
      <c r="B928" s="15">
        <v>65355</v>
      </c>
      <c r="C928" s="37" t="s">
        <v>392</v>
      </c>
      <c r="D928" s="17">
        <v>10</v>
      </c>
      <c r="E928" s="80" t="s">
        <v>835</v>
      </c>
      <c r="F928" s="81" t="s">
        <v>2207</v>
      </c>
      <c r="G928" s="26" t="s">
        <v>181</v>
      </c>
      <c r="H928" s="7"/>
      <c r="I928" s="60"/>
      <c r="J928" s="60"/>
      <c r="K928" s="60"/>
      <c r="M928" s="60"/>
    </row>
    <row r="929" spans="1:13" s="9" customFormat="1" ht="11.25" customHeight="1" x14ac:dyDescent="0.2">
      <c r="A929" s="14">
        <v>26</v>
      </c>
      <c r="B929" s="15">
        <v>65711</v>
      </c>
      <c r="C929" s="16" t="s">
        <v>392</v>
      </c>
      <c r="D929" s="17">
        <v>10</v>
      </c>
      <c r="E929" s="18" t="s">
        <v>387</v>
      </c>
      <c r="F929" s="81" t="s">
        <v>2207</v>
      </c>
      <c r="G929" s="26" t="s">
        <v>388</v>
      </c>
      <c r="H929" s="7"/>
      <c r="I929" s="60"/>
      <c r="J929" s="60"/>
      <c r="K929" s="60"/>
      <c r="M929" s="60"/>
    </row>
    <row r="930" spans="1:13" s="9" customFormat="1" ht="11.25" customHeight="1" x14ac:dyDescent="0.2">
      <c r="A930" s="14">
        <v>2</v>
      </c>
      <c r="B930" s="15">
        <v>64975</v>
      </c>
      <c r="C930" s="37" t="s">
        <v>254</v>
      </c>
      <c r="D930" s="15">
        <v>1</v>
      </c>
      <c r="E930" s="80" t="s">
        <v>172</v>
      </c>
      <c r="F930" s="81" t="s">
        <v>2207</v>
      </c>
      <c r="G930" s="26" t="s">
        <v>91</v>
      </c>
      <c r="H930" s="7"/>
      <c r="I930" s="60"/>
      <c r="J930" s="60"/>
      <c r="K930" s="60"/>
      <c r="M930" s="60"/>
    </row>
    <row r="931" spans="1:13" s="9" customFormat="1" ht="11.25" customHeight="1" x14ac:dyDescent="0.2">
      <c r="A931" s="14">
        <v>4</v>
      </c>
      <c r="B931" s="15">
        <v>65019</v>
      </c>
      <c r="C931" s="16" t="s">
        <v>254</v>
      </c>
      <c r="D931" s="15">
        <v>1</v>
      </c>
      <c r="E931" s="18" t="s">
        <v>529</v>
      </c>
      <c r="F931" s="81" t="s">
        <v>2207</v>
      </c>
      <c r="G931" s="26" t="s">
        <v>102</v>
      </c>
      <c r="H931" s="7"/>
      <c r="I931" s="60"/>
      <c r="J931" s="60"/>
      <c r="K931" s="60"/>
      <c r="M931" s="60"/>
    </row>
    <row r="932" spans="1:13" s="9" customFormat="1" ht="11.25" customHeight="1" x14ac:dyDescent="0.2">
      <c r="A932" s="14">
        <v>12</v>
      </c>
      <c r="B932" s="15">
        <v>65247</v>
      </c>
      <c r="C932" s="37" t="s">
        <v>254</v>
      </c>
      <c r="D932" s="15">
        <v>1</v>
      </c>
      <c r="E932" s="30" t="s">
        <v>255</v>
      </c>
      <c r="F932" s="81" t="s">
        <v>2207</v>
      </c>
      <c r="G932" s="26" t="s">
        <v>107</v>
      </c>
      <c r="H932" s="7"/>
      <c r="I932" s="60"/>
      <c r="J932" s="60"/>
      <c r="K932" s="60"/>
      <c r="M932" s="60"/>
    </row>
    <row r="933" spans="1:13" s="9" customFormat="1" ht="11.25" customHeight="1" x14ac:dyDescent="0.2">
      <c r="A933" s="14">
        <v>14</v>
      </c>
      <c r="B933" s="15">
        <v>65311</v>
      </c>
      <c r="C933" s="37" t="s">
        <v>254</v>
      </c>
      <c r="D933" s="17">
        <v>1</v>
      </c>
      <c r="E933" s="30" t="s">
        <v>449</v>
      </c>
      <c r="F933" s="81" t="s">
        <v>2207</v>
      </c>
      <c r="G933" s="26" t="s">
        <v>102</v>
      </c>
      <c r="H933" s="7"/>
      <c r="I933" s="60"/>
      <c r="J933" s="60"/>
      <c r="K933" s="60"/>
      <c r="M933" s="60"/>
    </row>
    <row r="934" spans="1:13" s="9" customFormat="1" ht="11.25" customHeight="1" x14ac:dyDescent="0.2">
      <c r="A934" s="14">
        <v>26</v>
      </c>
      <c r="B934" s="15">
        <v>65692</v>
      </c>
      <c r="C934" s="16" t="s">
        <v>254</v>
      </c>
      <c r="D934" s="17">
        <v>1</v>
      </c>
      <c r="E934" s="30" t="s">
        <v>1316</v>
      </c>
      <c r="F934" s="81" t="s">
        <v>2207</v>
      </c>
      <c r="G934" s="26" t="s">
        <v>110</v>
      </c>
      <c r="H934" s="7"/>
      <c r="I934" s="60"/>
      <c r="J934" s="60"/>
      <c r="K934" s="60"/>
      <c r="M934" s="60"/>
    </row>
    <row r="935" spans="1:13" s="9" customFormat="1" ht="11.25" customHeight="1" x14ac:dyDescent="0.2">
      <c r="A935" s="14">
        <v>26</v>
      </c>
      <c r="B935" s="15">
        <v>65685</v>
      </c>
      <c r="C935" s="16" t="s">
        <v>254</v>
      </c>
      <c r="D935" s="17">
        <v>1</v>
      </c>
      <c r="E935" s="30" t="s">
        <v>301</v>
      </c>
      <c r="F935" s="81" t="s">
        <v>2207</v>
      </c>
      <c r="G935" s="26" t="s">
        <v>102</v>
      </c>
      <c r="H935" s="7"/>
      <c r="I935" s="60"/>
      <c r="J935" s="60"/>
      <c r="K935" s="60"/>
      <c r="M935" s="60"/>
    </row>
    <row r="936" spans="1:13" s="9" customFormat="1" ht="11.25" customHeight="1" x14ac:dyDescent="0.2">
      <c r="A936" s="14">
        <v>29</v>
      </c>
      <c r="B936" s="15">
        <v>65772</v>
      </c>
      <c r="C936" s="16" t="s">
        <v>254</v>
      </c>
      <c r="D936" s="17">
        <v>1</v>
      </c>
      <c r="E936" s="30" t="s">
        <v>782</v>
      </c>
      <c r="F936" s="81" t="s">
        <v>2207</v>
      </c>
      <c r="G936" s="26" t="s">
        <v>110</v>
      </c>
      <c r="H936" s="7"/>
      <c r="I936" s="60"/>
      <c r="J936" s="60"/>
      <c r="K936" s="60"/>
      <c r="M936" s="60"/>
    </row>
    <row r="937" spans="1:13" s="9" customFormat="1" ht="11.25" customHeight="1" x14ac:dyDescent="0.2">
      <c r="A937" s="14">
        <v>31</v>
      </c>
      <c r="B937" s="15">
        <v>65823</v>
      </c>
      <c r="C937" s="16" t="s">
        <v>254</v>
      </c>
      <c r="D937" s="17">
        <v>1</v>
      </c>
      <c r="E937" s="30" t="s">
        <v>237</v>
      </c>
      <c r="F937" s="81" t="s">
        <v>2207</v>
      </c>
      <c r="G937" s="26" t="s">
        <v>110</v>
      </c>
      <c r="H937" s="7"/>
      <c r="I937" s="60"/>
      <c r="J937" s="60"/>
      <c r="K937" s="60"/>
      <c r="M937" s="60"/>
    </row>
    <row r="938" spans="1:13" s="9" customFormat="1" ht="11.25" customHeight="1" x14ac:dyDescent="0.2">
      <c r="A938" s="14">
        <v>3</v>
      </c>
      <c r="B938" s="15">
        <v>65007</v>
      </c>
      <c r="C938" s="37" t="s">
        <v>89</v>
      </c>
      <c r="D938" s="15">
        <v>2</v>
      </c>
      <c r="E938" s="80" t="s">
        <v>739</v>
      </c>
      <c r="F938" s="81" t="s">
        <v>2207</v>
      </c>
      <c r="G938" s="26" t="s">
        <v>102</v>
      </c>
      <c r="H938" s="7"/>
      <c r="I938" s="60"/>
      <c r="J938" s="60"/>
      <c r="K938" s="60"/>
      <c r="M938" s="60"/>
    </row>
    <row r="939" spans="1:13" s="9" customFormat="1" ht="11.25" customHeight="1" x14ac:dyDescent="0.2">
      <c r="A939" s="14">
        <v>5</v>
      </c>
      <c r="B939" s="15">
        <v>65052</v>
      </c>
      <c r="C939" s="37" t="s">
        <v>89</v>
      </c>
      <c r="D939" s="15">
        <v>2</v>
      </c>
      <c r="E939" s="80" t="s">
        <v>218</v>
      </c>
      <c r="F939" s="81" t="s">
        <v>2207</v>
      </c>
      <c r="G939" s="26" t="s">
        <v>107</v>
      </c>
      <c r="H939" s="7"/>
      <c r="I939" s="60"/>
      <c r="J939" s="60"/>
      <c r="K939" s="60"/>
      <c r="M939" s="60"/>
    </row>
    <row r="940" spans="1:13" s="9" customFormat="1" ht="11.25" customHeight="1" x14ac:dyDescent="0.2">
      <c r="A940" s="14">
        <v>6</v>
      </c>
      <c r="B940" s="15">
        <v>65064</v>
      </c>
      <c r="C940" s="37" t="s">
        <v>89</v>
      </c>
      <c r="D940" s="15">
        <v>2</v>
      </c>
      <c r="E940" s="18" t="s">
        <v>152</v>
      </c>
      <c r="F940" s="81" t="s">
        <v>2207</v>
      </c>
      <c r="G940" s="26" t="s">
        <v>110</v>
      </c>
      <c r="H940" s="7"/>
      <c r="I940" s="60"/>
      <c r="J940" s="60"/>
      <c r="K940" s="60"/>
      <c r="M940" s="60"/>
    </row>
    <row r="941" spans="1:13" s="9" customFormat="1" ht="11.25" customHeight="1" x14ac:dyDescent="0.2">
      <c r="A941" s="14">
        <v>6</v>
      </c>
      <c r="B941" s="15">
        <v>65074</v>
      </c>
      <c r="C941" s="37" t="s">
        <v>89</v>
      </c>
      <c r="D941" s="15">
        <v>2</v>
      </c>
      <c r="E941" s="18" t="s">
        <v>502</v>
      </c>
      <c r="F941" s="81" t="s">
        <v>2207</v>
      </c>
      <c r="G941" s="26" t="s">
        <v>102</v>
      </c>
      <c r="H941" s="7"/>
      <c r="I941" s="60"/>
      <c r="J941" s="60"/>
      <c r="K941" s="60"/>
      <c r="M941" s="60"/>
    </row>
    <row r="942" spans="1:13" s="9" customFormat="1" ht="11.25" customHeight="1" x14ac:dyDescent="0.2">
      <c r="A942" s="14">
        <v>7</v>
      </c>
      <c r="B942" s="15">
        <v>65102</v>
      </c>
      <c r="C942" s="37" t="s">
        <v>89</v>
      </c>
      <c r="D942" s="15">
        <v>2</v>
      </c>
      <c r="E942" s="18" t="s">
        <v>434</v>
      </c>
      <c r="F942" s="81" t="s">
        <v>2207</v>
      </c>
      <c r="G942" s="26" t="s">
        <v>110</v>
      </c>
      <c r="H942" s="7"/>
      <c r="I942" s="60"/>
      <c r="J942" s="60"/>
      <c r="K942" s="60"/>
      <c r="M942" s="60"/>
    </row>
    <row r="943" spans="1:13" s="9" customFormat="1" ht="11.25" customHeight="1" x14ac:dyDescent="0.2">
      <c r="A943" s="14">
        <v>25</v>
      </c>
      <c r="B943" s="15">
        <v>65652</v>
      </c>
      <c r="C943" s="16" t="s">
        <v>89</v>
      </c>
      <c r="D943" s="17">
        <v>2</v>
      </c>
      <c r="E943" s="18" t="s">
        <v>282</v>
      </c>
      <c r="F943" s="81" t="s">
        <v>2207</v>
      </c>
      <c r="G943" s="26" t="s">
        <v>102</v>
      </c>
      <c r="H943" s="7"/>
      <c r="I943" s="60"/>
      <c r="J943" s="60"/>
      <c r="K943" s="60"/>
      <c r="M943" s="60"/>
    </row>
    <row r="944" spans="1:13" s="9" customFormat="1" ht="11.25" customHeight="1" x14ac:dyDescent="0.2">
      <c r="A944" s="14">
        <v>25</v>
      </c>
      <c r="B944" s="15">
        <v>65669</v>
      </c>
      <c r="C944" s="16" t="s">
        <v>89</v>
      </c>
      <c r="D944" s="17">
        <v>2</v>
      </c>
      <c r="E944" s="18" t="s">
        <v>126</v>
      </c>
      <c r="F944" s="81" t="s">
        <v>2207</v>
      </c>
      <c r="G944" s="26" t="s">
        <v>102</v>
      </c>
      <c r="H944" s="7"/>
      <c r="I944" s="60"/>
      <c r="J944" s="60"/>
      <c r="K944" s="60"/>
      <c r="M944" s="60"/>
    </row>
    <row r="945" spans="1:13" s="9" customFormat="1" ht="11.25" customHeight="1" x14ac:dyDescent="0.2">
      <c r="A945" s="14">
        <v>30</v>
      </c>
      <c r="B945" s="15">
        <v>65816</v>
      </c>
      <c r="C945" s="16" t="s">
        <v>89</v>
      </c>
      <c r="D945" s="17">
        <v>2</v>
      </c>
      <c r="E945" s="18" t="s">
        <v>498</v>
      </c>
      <c r="F945" s="81" t="s">
        <v>2207</v>
      </c>
      <c r="G945" s="26" t="s">
        <v>91</v>
      </c>
      <c r="H945" s="7"/>
      <c r="I945" s="60"/>
      <c r="J945" s="60"/>
      <c r="K945" s="60"/>
      <c r="M945" s="60"/>
    </row>
    <row r="946" spans="1:13" s="9" customFormat="1" ht="11.25" customHeight="1" x14ac:dyDescent="0.2">
      <c r="A946" s="14">
        <v>13</v>
      </c>
      <c r="B946" s="15">
        <v>65297</v>
      </c>
      <c r="C946" s="37" t="s">
        <v>1119</v>
      </c>
      <c r="D946" s="17">
        <v>2</v>
      </c>
      <c r="E946" s="18" t="s">
        <v>577</v>
      </c>
      <c r="F946" s="81" t="s">
        <v>2207</v>
      </c>
      <c r="G946" s="26" t="s">
        <v>107</v>
      </c>
      <c r="H946" s="7"/>
      <c r="I946" s="60"/>
      <c r="J946" s="60"/>
      <c r="K946" s="60"/>
      <c r="M946" s="60"/>
    </row>
    <row r="947" spans="1:13" s="9" customFormat="1" ht="11.25" customHeight="1" x14ac:dyDescent="0.2">
      <c r="A947" s="14">
        <v>5</v>
      </c>
      <c r="B947" s="15">
        <v>65049</v>
      </c>
      <c r="C947" s="37" t="s">
        <v>515</v>
      </c>
      <c r="D947" s="15">
        <v>1</v>
      </c>
      <c r="E947" s="80" t="s">
        <v>859</v>
      </c>
      <c r="F947" s="81" t="s">
        <v>2207</v>
      </c>
      <c r="G947" s="26" t="s">
        <v>110</v>
      </c>
      <c r="H947" s="7"/>
      <c r="I947" s="60"/>
      <c r="J947" s="60"/>
      <c r="K947" s="60"/>
      <c r="M947" s="60"/>
    </row>
    <row r="948" spans="1:13" s="9" customFormat="1" ht="11.25" customHeight="1" x14ac:dyDescent="0.2">
      <c r="A948" s="14">
        <v>6</v>
      </c>
      <c r="B948" s="15">
        <v>65073</v>
      </c>
      <c r="C948" s="37" t="s">
        <v>515</v>
      </c>
      <c r="D948" s="15">
        <v>1</v>
      </c>
      <c r="E948" s="18" t="s">
        <v>97</v>
      </c>
      <c r="F948" s="81" t="s">
        <v>2207</v>
      </c>
      <c r="G948" s="26" t="s">
        <v>91</v>
      </c>
      <c r="H948" s="7"/>
      <c r="I948" s="60"/>
      <c r="J948" s="60"/>
      <c r="K948" s="60"/>
      <c r="M948" s="60"/>
    </row>
    <row r="949" spans="1:13" s="9" customFormat="1" ht="11.25" customHeight="1" x14ac:dyDescent="0.2">
      <c r="A949" s="14">
        <v>18</v>
      </c>
      <c r="B949" s="15">
        <v>65455</v>
      </c>
      <c r="C949" s="37" t="s">
        <v>515</v>
      </c>
      <c r="D949" s="17">
        <v>1</v>
      </c>
      <c r="E949" s="18" t="s">
        <v>223</v>
      </c>
      <c r="F949" s="81" t="s">
        <v>2207</v>
      </c>
      <c r="G949" s="26" t="s">
        <v>107</v>
      </c>
      <c r="H949" s="7"/>
      <c r="I949" s="60"/>
      <c r="J949" s="60"/>
      <c r="K949" s="60"/>
      <c r="M949" s="60"/>
    </row>
    <row r="950" spans="1:13" s="9" customFormat="1" ht="11.25" customHeight="1" x14ac:dyDescent="0.2">
      <c r="A950" s="14">
        <v>19</v>
      </c>
      <c r="B950" s="15">
        <v>65465</v>
      </c>
      <c r="C950" s="37" t="s">
        <v>515</v>
      </c>
      <c r="D950" s="17">
        <v>1</v>
      </c>
      <c r="E950" s="18" t="s">
        <v>454</v>
      </c>
      <c r="F950" s="81" t="s">
        <v>2207</v>
      </c>
      <c r="G950" s="26" t="s">
        <v>110</v>
      </c>
      <c r="H950" s="7"/>
      <c r="I950" s="60"/>
      <c r="J950" s="60"/>
      <c r="K950" s="60"/>
      <c r="M950" s="60"/>
    </row>
    <row r="951" spans="1:13" s="9" customFormat="1" ht="11.25" customHeight="1" x14ac:dyDescent="0.2">
      <c r="A951" s="14">
        <v>19</v>
      </c>
      <c r="B951" s="15">
        <v>65476</v>
      </c>
      <c r="C951" s="37" t="s">
        <v>515</v>
      </c>
      <c r="D951" s="17">
        <v>1</v>
      </c>
      <c r="E951" s="18" t="s">
        <v>1193</v>
      </c>
      <c r="F951" s="81" t="s">
        <v>2207</v>
      </c>
      <c r="G951" s="26" t="s">
        <v>110</v>
      </c>
      <c r="H951" s="7"/>
      <c r="I951" s="60"/>
      <c r="J951" s="60"/>
      <c r="K951" s="60"/>
      <c r="M951" s="60"/>
    </row>
    <row r="952" spans="1:13" s="9" customFormat="1" ht="11.25" customHeight="1" x14ac:dyDescent="0.2">
      <c r="A952" s="14">
        <v>24</v>
      </c>
      <c r="B952" s="15">
        <v>65625</v>
      </c>
      <c r="C952" s="16" t="s">
        <v>515</v>
      </c>
      <c r="D952" s="17">
        <v>1</v>
      </c>
      <c r="E952" s="18" t="s">
        <v>539</v>
      </c>
      <c r="F952" s="81" t="s">
        <v>2207</v>
      </c>
      <c r="G952" s="26" t="s">
        <v>102</v>
      </c>
      <c r="H952" s="7"/>
      <c r="I952" s="60"/>
      <c r="J952" s="60"/>
      <c r="K952" s="60"/>
      <c r="M952" s="60"/>
    </row>
    <row r="953" spans="1:13" s="9" customFormat="1" ht="11.25" customHeight="1" x14ac:dyDescent="0.2">
      <c r="A953" s="14">
        <v>30</v>
      </c>
      <c r="B953" s="15">
        <v>65804</v>
      </c>
      <c r="C953" s="16" t="s">
        <v>515</v>
      </c>
      <c r="D953" s="17">
        <v>1</v>
      </c>
      <c r="E953" s="18" t="s">
        <v>552</v>
      </c>
      <c r="F953" s="81" t="s">
        <v>2207</v>
      </c>
      <c r="G953" s="26" t="s">
        <v>110</v>
      </c>
      <c r="H953" s="7"/>
      <c r="I953" s="60"/>
      <c r="J953" s="60"/>
      <c r="K953" s="60"/>
      <c r="M953" s="60"/>
    </row>
    <row r="954" spans="1:13" s="9" customFormat="1" ht="11.25" customHeight="1" x14ac:dyDescent="0.2">
      <c r="A954" s="14">
        <v>30</v>
      </c>
      <c r="B954" s="15">
        <v>65803</v>
      </c>
      <c r="C954" s="16" t="s">
        <v>515</v>
      </c>
      <c r="D954" s="17">
        <v>1</v>
      </c>
      <c r="E954" s="18" t="s">
        <v>782</v>
      </c>
      <c r="F954" s="81" t="s">
        <v>2207</v>
      </c>
      <c r="G954" s="26" t="s">
        <v>91</v>
      </c>
      <c r="H954" s="7"/>
      <c r="I954" s="60"/>
      <c r="J954" s="60"/>
      <c r="K954" s="60"/>
      <c r="M954" s="60"/>
    </row>
    <row r="955" spans="1:13" s="9" customFormat="1" ht="11.25" customHeight="1" x14ac:dyDescent="0.2">
      <c r="A955" s="14">
        <v>31</v>
      </c>
      <c r="B955" s="15">
        <v>65837</v>
      </c>
      <c r="C955" s="16" t="s">
        <v>515</v>
      </c>
      <c r="D955" s="17">
        <v>1</v>
      </c>
      <c r="E955" s="18" t="s">
        <v>689</v>
      </c>
      <c r="F955" s="81" t="s">
        <v>2207</v>
      </c>
      <c r="G955" s="26" t="s">
        <v>110</v>
      </c>
      <c r="H955" s="7"/>
      <c r="I955" s="60"/>
      <c r="J955" s="60"/>
      <c r="K955" s="60"/>
      <c r="M955" s="60"/>
    </row>
    <row r="956" spans="1:13" s="9" customFormat="1" ht="11.25" customHeight="1" x14ac:dyDescent="0.2">
      <c r="A956" s="14">
        <v>25</v>
      </c>
      <c r="B956" s="15">
        <v>65651</v>
      </c>
      <c r="C956" s="16" t="s">
        <v>1295</v>
      </c>
      <c r="D956" s="17">
        <v>2</v>
      </c>
      <c r="E956" s="18" t="s">
        <v>933</v>
      </c>
      <c r="F956" s="81" t="s">
        <v>2207</v>
      </c>
      <c r="G956" s="26" t="s">
        <v>102</v>
      </c>
      <c r="H956" s="7"/>
      <c r="I956" s="60"/>
      <c r="J956" s="60"/>
      <c r="K956" s="60"/>
      <c r="M956" s="60"/>
    </row>
    <row r="957" spans="1:13" s="9" customFormat="1" ht="11.25" customHeight="1" x14ac:dyDescent="0.2">
      <c r="A957" s="14">
        <v>29</v>
      </c>
      <c r="B957" s="15">
        <v>65776</v>
      </c>
      <c r="C957" s="16" t="s">
        <v>1370</v>
      </c>
      <c r="D957" s="17">
        <v>12</v>
      </c>
      <c r="E957" s="18" t="s">
        <v>835</v>
      </c>
      <c r="F957" s="81" t="s">
        <v>2207</v>
      </c>
      <c r="G957" s="26" t="s">
        <v>181</v>
      </c>
      <c r="H957" s="7"/>
      <c r="I957" s="60"/>
      <c r="J957" s="60"/>
      <c r="K957" s="60"/>
      <c r="M957" s="60"/>
    </row>
    <row r="958" spans="1:13" s="9" customFormat="1" ht="11.25" customHeight="1" x14ac:dyDescent="0.2">
      <c r="A958" s="14">
        <v>8</v>
      </c>
      <c r="B958" s="15">
        <v>65123</v>
      </c>
      <c r="C958" s="37" t="s">
        <v>111</v>
      </c>
      <c r="D958" s="15">
        <v>1</v>
      </c>
      <c r="E958" s="18" t="s">
        <v>347</v>
      </c>
      <c r="F958" s="81" t="s">
        <v>2207</v>
      </c>
      <c r="G958" s="26" t="s">
        <v>91</v>
      </c>
      <c r="H958" s="7"/>
      <c r="I958" s="60"/>
      <c r="J958" s="60"/>
      <c r="K958" s="60"/>
      <c r="M958" s="60"/>
    </row>
    <row r="959" spans="1:13" s="9" customFormat="1" ht="11.25" customHeight="1" x14ac:dyDescent="0.2">
      <c r="A959" s="14">
        <v>11</v>
      </c>
      <c r="B959" s="15">
        <v>65221</v>
      </c>
      <c r="C959" s="37" t="s">
        <v>111</v>
      </c>
      <c r="D959" s="15">
        <v>1</v>
      </c>
      <c r="E959" s="18" t="s">
        <v>838</v>
      </c>
      <c r="F959" s="81" t="s">
        <v>2207</v>
      </c>
      <c r="G959" s="26" t="s">
        <v>102</v>
      </c>
      <c r="H959" s="7"/>
      <c r="I959" s="60"/>
      <c r="J959" s="60"/>
      <c r="K959" s="60"/>
      <c r="M959" s="60"/>
    </row>
    <row r="960" spans="1:13" s="9" customFormat="1" ht="11.25" customHeight="1" x14ac:dyDescent="0.2">
      <c r="A960" s="14">
        <v>16</v>
      </c>
      <c r="B960" s="15">
        <v>65361</v>
      </c>
      <c r="C960" s="16" t="s">
        <v>111</v>
      </c>
      <c r="D960" s="17">
        <v>1</v>
      </c>
      <c r="E960" s="80" t="s">
        <v>401</v>
      </c>
      <c r="F960" s="81" t="s">
        <v>2207</v>
      </c>
      <c r="G960" s="26" t="s">
        <v>107</v>
      </c>
      <c r="H960" s="7"/>
      <c r="I960" s="60"/>
      <c r="J960" s="60"/>
      <c r="K960" s="60"/>
      <c r="M960" s="60"/>
    </row>
    <row r="961" spans="1:13" s="9" customFormat="1" ht="11.25" customHeight="1" x14ac:dyDescent="0.2">
      <c r="A961" s="14">
        <v>20</v>
      </c>
      <c r="B961" s="15">
        <v>65512</v>
      </c>
      <c r="C961" s="37" t="s">
        <v>111</v>
      </c>
      <c r="D961" s="17">
        <v>1</v>
      </c>
      <c r="E961" s="18" t="s">
        <v>347</v>
      </c>
      <c r="F961" s="81" t="s">
        <v>2207</v>
      </c>
      <c r="G961" s="26" t="s">
        <v>102</v>
      </c>
      <c r="H961" s="7"/>
      <c r="I961" s="60"/>
      <c r="J961" s="60"/>
      <c r="K961" s="60"/>
      <c r="M961" s="60"/>
    </row>
    <row r="962" spans="1:13" s="9" customFormat="1" ht="11.25" customHeight="1" x14ac:dyDescent="0.2">
      <c r="A962" s="14">
        <v>23</v>
      </c>
      <c r="B962" s="15">
        <v>65617</v>
      </c>
      <c r="C962" s="16" t="s">
        <v>111</v>
      </c>
      <c r="D962" s="17">
        <v>1</v>
      </c>
      <c r="E962" s="18" t="s">
        <v>888</v>
      </c>
      <c r="F962" s="81" t="s">
        <v>2207</v>
      </c>
      <c r="G962" s="26" t="s">
        <v>102</v>
      </c>
      <c r="H962" s="7"/>
      <c r="I962" s="60"/>
      <c r="J962" s="60"/>
      <c r="K962" s="60"/>
      <c r="M962" s="60"/>
    </row>
    <row r="963" spans="1:13" s="9" customFormat="1" ht="11.25" customHeight="1" x14ac:dyDescent="0.2">
      <c r="A963" s="14">
        <v>27</v>
      </c>
      <c r="B963" s="15">
        <v>65723</v>
      </c>
      <c r="C963" s="16" t="s">
        <v>111</v>
      </c>
      <c r="D963" s="17">
        <v>1</v>
      </c>
      <c r="E963" s="18" t="s">
        <v>399</v>
      </c>
      <c r="F963" s="81" t="s">
        <v>2207</v>
      </c>
      <c r="G963" s="26" t="s">
        <v>110</v>
      </c>
      <c r="H963" s="7"/>
      <c r="I963" s="60"/>
      <c r="J963" s="60"/>
      <c r="K963" s="60"/>
      <c r="M963" s="60"/>
    </row>
    <row r="964" spans="1:13" s="9" customFormat="1" ht="11.25" customHeight="1" x14ac:dyDescent="0.2">
      <c r="A964" s="14">
        <v>28</v>
      </c>
      <c r="B964" s="15">
        <v>65739</v>
      </c>
      <c r="C964" s="16" t="s">
        <v>111</v>
      </c>
      <c r="D964" s="17">
        <v>1</v>
      </c>
      <c r="E964" s="18" t="s">
        <v>419</v>
      </c>
      <c r="F964" s="81" t="s">
        <v>2207</v>
      </c>
      <c r="G964" s="26" t="s">
        <v>102</v>
      </c>
      <c r="H964" s="7"/>
      <c r="I964" s="60"/>
      <c r="J964" s="60"/>
      <c r="K964" s="60"/>
      <c r="M964" s="60"/>
    </row>
    <row r="965" spans="1:13" s="9" customFormat="1" ht="11.25" customHeight="1" x14ac:dyDescent="0.2">
      <c r="A965" s="14">
        <v>29</v>
      </c>
      <c r="B965" s="15">
        <v>65768</v>
      </c>
      <c r="C965" s="16" t="s">
        <v>111</v>
      </c>
      <c r="D965" s="17">
        <v>1</v>
      </c>
      <c r="E965" s="18" t="s">
        <v>781</v>
      </c>
      <c r="F965" s="81" t="s">
        <v>2207</v>
      </c>
      <c r="G965" s="26" t="s">
        <v>102</v>
      </c>
      <c r="H965" s="7"/>
      <c r="I965" s="60"/>
      <c r="J965" s="60"/>
      <c r="K965" s="60"/>
      <c r="M965" s="60"/>
    </row>
    <row r="966" spans="1:13" s="9" customFormat="1" ht="11.25" customHeight="1" x14ac:dyDescent="0.2">
      <c r="A966" s="14">
        <v>28</v>
      </c>
      <c r="B966" s="15">
        <v>65756</v>
      </c>
      <c r="C966" s="16" t="s">
        <v>1359</v>
      </c>
      <c r="D966" s="17">
        <v>1</v>
      </c>
      <c r="E966" s="18" t="s">
        <v>992</v>
      </c>
      <c r="F966" s="81" t="s">
        <v>2207</v>
      </c>
      <c r="G966" s="26" t="s">
        <v>102</v>
      </c>
      <c r="H966" s="7"/>
      <c r="I966" s="60"/>
      <c r="J966" s="60"/>
      <c r="K966" s="60"/>
      <c r="M966" s="60"/>
    </row>
    <row r="967" spans="1:13" s="9" customFormat="1" ht="11.25" customHeight="1" x14ac:dyDescent="0.2">
      <c r="A967" s="14">
        <v>12</v>
      </c>
      <c r="B967" s="15">
        <v>65246</v>
      </c>
      <c r="C967" s="37" t="s">
        <v>644</v>
      </c>
      <c r="D967" s="15">
        <v>2</v>
      </c>
      <c r="E967" s="18" t="s">
        <v>250</v>
      </c>
      <c r="F967" s="81" t="s">
        <v>2207</v>
      </c>
      <c r="G967" s="26" t="s">
        <v>102</v>
      </c>
      <c r="H967" s="7"/>
      <c r="I967" s="60"/>
      <c r="J967" s="60"/>
      <c r="K967" s="60"/>
      <c r="M967" s="60"/>
    </row>
    <row r="968" spans="1:13" s="9" customFormat="1" ht="11.25" customHeight="1" x14ac:dyDescent="0.2">
      <c r="A968" s="14">
        <v>4</v>
      </c>
      <c r="B968" s="15">
        <v>65026</v>
      </c>
      <c r="C968" s="37" t="s">
        <v>174</v>
      </c>
      <c r="D968" s="15">
        <v>1</v>
      </c>
      <c r="E968" s="80" t="s">
        <v>963</v>
      </c>
      <c r="F968" s="81" t="s">
        <v>2207</v>
      </c>
      <c r="G968" s="26" t="s">
        <v>102</v>
      </c>
      <c r="H968" s="7"/>
      <c r="I968" s="60"/>
      <c r="J968" s="60"/>
      <c r="K968" s="60"/>
      <c r="M968" s="60"/>
    </row>
    <row r="969" spans="1:13" s="9" customFormat="1" ht="11.25" customHeight="1" x14ac:dyDescent="0.2">
      <c r="A969" s="14">
        <v>7</v>
      </c>
      <c r="B969" s="15">
        <v>65087</v>
      </c>
      <c r="C969" s="37" t="s">
        <v>174</v>
      </c>
      <c r="D969" s="15">
        <v>1</v>
      </c>
      <c r="E969" s="18" t="s">
        <v>888</v>
      </c>
      <c r="F969" s="81" t="s">
        <v>2207</v>
      </c>
      <c r="G969" s="26" t="s">
        <v>110</v>
      </c>
      <c r="H969" s="7"/>
      <c r="I969" s="60"/>
      <c r="J969" s="60"/>
      <c r="K969" s="60"/>
      <c r="M969" s="60"/>
    </row>
    <row r="970" spans="1:13" s="9" customFormat="1" ht="11.25" customHeight="1" x14ac:dyDescent="0.2">
      <c r="A970" s="14">
        <v>13</v>
      </c>
      <c r="B970" s="15">
        <v>65288</v>
      </c>
      <c r="C970" s="37" t="s">
        <v>174</v>
      </c>
      <c r="D970" s="17">
        <v>1</v>
      </c>
      <c r="E970" s="18" t="s">
        <v>551</v>
      </c>
      <c r="F970" s="81" t="s">
        <v>2207</v>
      </c>
      <c r="G970" s="26" t="s">
        <v>102</v>
      </c>
      <c r="H970" s="7"/>
      <c r="I970" s="60"/>
      <c r="J970" s="60"/>
      <c r="K970" s="60"/>
      <c r="M970" s="60"/>
    </row>
    <row r="971" spans="1:13" s="9" customFormat="1" ht="11.25" customHeight="1" x14ac:dyDescent="0.2">
      <c r="A971" s="14">
        <v>25</v>
      </c>
      <c r="B971" s="15">
        <v>65663</v>
      </c>
      <c r="C971" s="16" t="s">
        <v>174</v>
      </c>
      <c r="D971" s="17">
        <v>1</v>
      </c>
      <c r="E971" s="18" t="s">
        <v>347</v>
      </c>
      <c r="F971" s="81" t="s">
        <v>2207</v>
      </c>
      <c r="G971" s="26" t="s">
        <v>110</v>
      </c>
      <c r="H971" s="7"/>
      <c r="I971" s="60"/>
      <c r="J971" s="60"/>
      <c r="K971" s="60"/>
      <c r="M971" s="60"/>
    </row>
    <row r="972" spans="1:13" s="9" customFormat="1" ht="11.25" customHeight="1" x14ac:dyDescent="0.2">
      <c r="A972" s="14">
        <v>25</v>
      </c>
      <c r="B972" s="15">
        <v>65665</v>
      </c>
      <c r="C972" s="16" t="s">
        <v>108</v>
      </c>
      <c r="D972" s="17">
        <v>1</v>
      </c>
      <c r="E972" s="18" t="s">
        <v>401</v>
      </c>
      <c r="F972" s="81" t="s">
        <v>2207</v>
      </c>
      <c r="G972" s="26" t="s">
        <v>102</v>
      </c>
      <c r="H972" s="7"/>
      <c r="I972" s="60"/>
      <c r="J972" s="60"/>
      <c r="K972" s="60"/>
      <c r="M972" s="60"/>
    </row>
    <row r="973" spans="1:13" s="9" customFormat="1" ht="11.25" customHeight="1" x14ac:dyDescent="0.2">
      <c r="A973" s="14">
        <v>1</v>
      </c>
      <c r="B973" s="15">
        <v>64947</v>
      </c>
      <c r="C973" s="37" t="s">
        <v>918</v>
      </c>
      <c r="D973" s="15">
        <v>1</v>
      </c>
      <c r="E973" s="80" t="s">
        <v>689</v>
      </c>
      <c r="F973" s="81" t="s">
        <v>2207</v>
      </c>
      <c r="G973" s="26" t="s">
        <v>110</v>
      </c>
      <c r="H973" s="7"/>
      <c r="I973" s="60"/>
      <c r="J973" s="60"/>
      <c r="K973" s="60"/>
      <c r="M973" s="60"/>
    </row>
    <row r="974" spans="1:13" s="9" customFormat="1" ht="11.25" customHeight="1" x14ac:dyDescent="0.2">
      <c r="A974" s="14">
        <v>3</v>
      </c>
      <c r="B974" s="15">
        <v>65000</v>
      </c>
      <c r="C974" s="37" t="s">
        <v>952</v>
      </c>
      <c r="D974" s="15">
        <v>1</v>
      </c>
      <c r="E974" s="80" t="s">
        <v>282</v>
      </c>
      <c r="F974" s="81" t="s">
        <v>2207</v>
      </c>
      <c r="G974" s="26" t="s">
        <v>102</v>
      </c>
      <c r="H974" s="7"/>
      <c r="I974" s="60"/>
      <c r="J974" s="60"/>
      <c r="K974" s="60"/>
      <c r="M974" s="60"/>
    </row>
    <row r="975" spans="1:13" s="9" customFormat="1" ht="11.25" customHeight="1" x14ac:dyDescent="0.2">
      <c r="A975" s="14">
        <v>8</v>
      </c>
      <c r="B975" s="15">
        <v>65112</v>
      </c>
      <c r="C975" s="37" t="s">
        <v>1006</v>
      </c>
      <c r="D975" s="15">
        <v>1</v>
      </c>
      <c r="E975" s="18" t="s">
        <v>347</v>
      </c>
      <c r="F975" s="19" t="s">
        <v>2208</v>
      </c>
      <c r="G975" s="26" t="s">
        <v>214</v>
      </c>
      <c r="H975" s="7"/>
      <c r="I975" s="60"/>
      <c r="J975" s="60"/>
      <c r="K975" s="60"/>
      <c r="M975" s="60"/>
    </row>
    <row r="976" spans="1:13" s="9" customFormat="1" ht="11.25" customHeight="1" x14ac:dyDescent="0.2">
      <c r="A976" s="14">
        <v>15</v>
      </c>
      <c r="B976" s="15">
        <v>65328</v>
      </c>
      <c r="C976" s="37" t="s">
        <v>1130</v>
      </c>
      <c r="D976" s="17">
        <v>1</v>
      </c>
      <c r="E976" s="80" t="s">
        <v>1102</v>
      </c>
      <c r="F976" s="81" t="s">
        <v>2207</v>
      </c>
      <c r="G976" s="26" t="s">
        <v>107</v>
      </c>
      <c r="H976" s="7"/>
      <c r="I976" s="60"/>
      <c r="J976" s="60"/>
      <c r="K976" s="60"/>
      <c r="M976" s="60"/>
    </row>
    <row r="977" spans="1:13" s="9" customFormat="1" ht="11.25" customHeight="1" x14ac:dyDescent="0.2">
      <c r="A977" s="14">
        <v>14</v>
      </c>
      <c r="B977" s="15">
        <v>65315</v>
      </c>
      <c r="C977" s="37" t="s">
        <v>1126</v>
      </c>
      <c r="D977" s="17">
        <v>1</v>
      </c>
      <c r="E977" s="80" t="s">
        <v>781</v>
      </c>
      <c r="F977" s="81" t="s">
        <v>2208</v>
      </c>
      <c r="G977" s="26" t="s">
        <v>107</v>
      </c>
      <c r="H977" s="7"/>
      <c r="I977" s="60"/>
      <c r="J977" s="60"/>
      <c r="K977" s="60"/>
      <c r="M977" s="60"/>
    </row>
    <row r="978" spans="1:13" s="9" customFormat="1" ht="11.25" customHeight="1" x14ac:dyDescent="0.2">
      <c r="A978" s="14">
        <v>2</v>
      </c>
      <c r="B978" s="15">
        <v>64971</v>
      </c>
      <c r="C978" s="37" t="s">
        <v>440</v>
      </c>
      <c r="D978" s="15">
        <v>1</v>
      </c>
      <c r="E978" s="80" t="s">
        <v>933</v>
      </c>
      <c r="F978" s="81" t="s">
        <v>2208</v>
      </c>
      <c r="G978" s="26" t="s">
        <v>151</v>
      </c>
      <c r="H978" s="7"/>
      <c r="I978" s="60"/>
      <c r="J978" s="60"/>
      <c r="K978" s="60"/>
      <c r="M978" s="60"/>
    </row>
    <row r="979" spans="1:13" s="9" customFormat="1" ht="11.25" customHeight="1" x14ac:dyDescent="0.2">
      <c r="A979" s="14">
        <v>17</v>
      </c>
      <c r="B979" s="15">
        <v>65411</v>
      </c>
      <c r="C979" s="37" t="s">
        <v>440</v>
      </c>
      <c r="D979" s="17">
        <v>1</v>
      </c>
      <c r="E979" s="18" t="s">
        <v>933</v>
      </c>
      <c r="F979" s="19" t="s">
        <v>2208</v>
      </c>
      <c r="G979" s="26" t="s">
        <v>105</v>
      </c>
      <c r="H979" s="7"/>
      <c r="I979" s="60"/>
      <c r="J979" s="60"/>
      <c r="K979" s="60"/>
      <c r="M979" s="60"/>
    </row>
    <row r="980" spans="1:13" s="9" customFormat="1" ht="11.25" customHeight="1" x14ac:dyDescent="0.2">
      <c r="A980" s="14">
        <v>31</v>
      </c>
      <c r="B980" s="15">
        <v>65829</v>
      </c>
      <c r="C980" s="16" t="s">
        <v>374</v>
      </c>
      <c r="D980" s="17">
        <v>2</v>
      </c>
      <c r="E980" s="18" t="s">
        <v>165</v>
      </c>
      <c r="F980" s="19" t="s">
        <v>2208</v>
      </c>
      <c r="G980" s="26" t="s">
        <v>157</v>
      </c>
      <c r="H980" s="7"/>
      <c r="I980" s="60"/>
      <c r="J980" s="60"/>
      <c r="K980" s="60"/>
      <c r="M980" s="60"/>
    </row>
    <row r="981" spans="1:13" s="9" customFormat="1" ht="11.25" customHeight="1" x14ac:dyDescent="0.2">
      <c r="A981" s="14">
        <v>11</v>
      </c>
      <c r="B981" s="15">
        <v>65229</v>
      </c>
      <c r="C981" s="37" t="s">
        <v>1074</v>
      </c>
      <c r="D981" s="15">
        <v>2</v>
      </c>
      <c r="E981" s="18" t="s">
        <v>277</v>
      </c>
      <c r="F981" s="19" t="s">
        <v>2207</v>
      </c>
      <c r="G981" s="26" t="s">
        <v>110</v>
      </c>
      <c r="H981" s="7"/>
      <c r="I981" s="60"/>
      <c r="J981" s="60"/>
      <c r="K981" s="60"/>
      <c r="M981" s="60"/>
    </row>
    <row r="982" spans="1:13" s="9" customFormat="1" ht="11.25" customHeight="1" x14ac:dyDescent="0.2">
      <c r="A982" s="14">
        <v>29</v>
      </c>
      <c r="B982" s="15">
        <v>65778</v>
      </c>
      <c r="C982" s="16" t="s">
        <v>1375</v>
      </c>
      <c r="D982" s="17">
        <v>4</v>
      </c>
      <c r="E982" s="18" t="s">
        <v>162</v>
      </c>
      <c r="F982" s="19" t="s">
        <v>2207</v>
      </c>
      <c r="G982" s="26" t="s">
        <v>120</v>
      </c>
      <c r="H982" s="7"/>
      <c r="I982" s="60"/>
      <c r="J982" s="60"/>
      <c r="K982" s="60"/>
      <c r="M982" s="60"/>
    </row>
    <row r="983" spans="1:13" s="9" customFormat="1" ht="11.25" customHeight="1" x14ac:dyDescent="0.2">
      <c r="A983" s="14">
        <v>25</v>
      </c>
      <c r="B983" s="15">
        <v>65664</v>
      </c>
      <c r="C983" s="16" t="s">
        <v>1301</v>
      </c>
      <c r="D983" s="17">
        <v>2</v>
      </c>
      <c r="E983" s="18" t="s">
        <v>604</v>
      </c>
      <c r="F983" s="19" t="s">
        <v>2207</v>
      </c>
      <c r="G983" s="26" t="s">
        <v>116</v>
      </c>
      <c r="H983" s="7"/>
      <c r="I983" s="60"/>
      <c r="J983" s="60"/>
      <c r="K983" s="60"/>
      <c r="M983" s="60"/>
    </row>
    <row r="984" spans="1:13" s="9" customFormat="1" ht="11.25" customHeight="1" x14ac:dyDescent="0.2">
      <c r="A984" s="14">
        <v>6</v>
      </c>
      <c r="B984" s="15">
        <v>65078</v>
      </c>
      <c r="C984" s="37" t="s">
        <v>997</v>
      </c>
      <c r="D984" s="15">
        <v>2</v>
      </c>
      <c r="E984" s="18" t="s">
        <v>888</v>
      </c>
      <c r="F984" s="19" t="s">
        <v>2207</v>
      </c>
      <c r="G984" s="26" t="s">
        <v>116</v>
      </c>
      <c r="H984" s="7"/>
      <c r="I984" s="60"/>
      <c r="J984" s="60"/>
      <c r="K984" s="60"/>
      <c r="M984" s="60"/>
    </row>
    <row r="985" spans="1:13" s="9" customFormat="1" ht="11.25" customHeight="1" x14ac:dyDescent="0.2">
      <c r="A985" s="14">
        <v>27</v>
      </c>
      <c r="B985" s="15">
        <v>65729</v>
      </c>
      <c r="C985" s="16" t="s">
        <v>1338</v>
      </c>
      <c r="D985" s="17">
        <v>2</v>
      </c>
      <c r="E985" s="18" t="s">
        <v>371</v>
      </c>
      <c r="F985" s="19" t="s">
        <v>2207</v>
      </c>
      <c r="G985" s="26" t="s">
        <v>116</v>
      </c>
      <c r="H985" s="7"/>
      <c r="I985" s="60"/>
      <c r="J985" s="60"/>
      <c r="K985" s="60"/>
      <c r="M985" s="60"/>
    </row>
    <row r="986" spans="1:13" s="9" customFormat="1" ht="11.25" customHeight="1" x14ac:dyDescent="0.2">
      <c r="A986" s="14">
        <v>25</v>
      </c>
      <c r="B986" s="15">
        <v>65664</v>
      </c>
      <c r="C986" s="16" t="s">
        <v>1300</v>
      </c>
      <c r="D986" s="17">
        <v>2</v>
      </c>
      <c r="E986" s="18" t="s">
        <v>604</v>
      </c>
      <c r="F986" s="19" t="s">
        <v>2207</v>
      </c>
      <c r="G986" s="26" t="s">
        <v>116</v>
      </c>
      <c r="H986" s="7"/>
      <c r="I986" s="60"/>
      <c r="J986" s="60"/>
      <c r="K986" s="60"/>
      <c r="M986" s="60"/>
    </row>
    <row r="987" spans="1:13" s="9" customFormat="1" ht="11.25" customHeight="1" x14ac:dyDescent="0.2">
      <c r="A987" s="14">
        <v>5</v>
      </c>
      <c r="B987" s="15">
        <v>65054</v>
      </c>
      <c r="C987" s="37" t="s">
        <v>974</v>
      </c>
      <c r="D987" s="15">
        <v>1</v>
      </c>
      <c r="E987" s="80" t="s">
        <v>916</v>
      </c>
      <c r="F987" s="19" t="s">
        <v>2207</v>
      </c>
      <c r="G987" s="26" t="s">
        <v>116</v>
      </c>
      <c r="H987" s="7"/>
      <c r="I987" s="60"/>
      <c r="J987" s="60"/>
      <c r="K987" s="60"/>
      <c r="M987" s="60"/>
    </row>
    <row r="988" spans="1:13" s="9" customFormat="1" ht="11.25" customHeight="1" x14ac:dyDescent="0.2">
      <c r="A988" s="14">
        <v>4</v>
      </c>
      <c r="B988" s="15">
        <v>65033</v>
      </c>
      <c r="C988" s="37" t="s">
        <v>621</v>
      </c>
      <c r="D988" s="15">
        <v>2</v>
      </c>
      <c r="E988" s="80" t="s">
        <v>529</v>
      </c>
      <c r="F988" s="19" t="s">
        <v>2207</v>
      </c>
      <c r="G988" s="26" t="s">
        <v>102</v>
      </c>
      <c r="H988" s="7"/>
      <c r="I988" s="60"/>
      <c r="J988" s="60"/>
      <c r="K988" s="60"/>
      <c r="M988" s="60"/>
    </row>
    <row r="989" spans="1:13" s="9" customFormat="1" ht="11.25" customHeight="1" x14ac:dyDescent="0.2">
      <c r="A989" s="14">
        <v>17</v>
      </c>
      <c r="B989" s="15">
        <v>65409</v>
      </c>
      <c r="C989" s="37" t="s">
        <v>1183</v>
      </c>
      <c r="D989" s="17">
        <v>2</v>
      </c>
      <c r="E989" s="18" t="s">
        <v>702</v>
      </c>
      <c r="F989" s="19" t="s">
        <v>2207</v>
      </c>
      <c r="G989" s="26" t="s">
        <v>116</v>
      </c>
      <c r="H989" s="7"/>
      <c r="I989" s="60"/>
      <c r="J989" s="60"/>
      <c r="K989" s="60"/>
      <c r="M989" s="60"/>
    </row>
    <row r="990" spans="1:13" s="9" customFormat="1" ht="11.25" customHeight="1" x14ac:dyDescent="0.2">
      <c r="A990" s="14">
        <v>28</v>
      </c>
      <c r="B990" s="15">
        <v>65763</v>
      </c>
      <c r="C990" s="16" t="s">
        <v>1183</v>
      </c>
      <c r="D990" s="17">
        <v>2</v>
      </c>
      <c r="E990" s="18" t="s">
        <v>191</v>
      </c>
      <c r="F990" s="19" t="s">
        <v>2207</v>
      </c>
      <c r="G990" s="26" t="s">
        <v>388</v>
      </c>
      <c r="H990" s="7"/>
      <c r="I990" s="60"/>
      <c r="J990" s="60"/>
      <c r="K990" s="60"/>
      <c r="M990" s="60"/>
    </row>
    <row r="991" spans="1:13" s="9" customFormat="1" ht="11.25" customHeight="1" x14ac:dyDescent="0.2">
      <c r="A991" s="14">
        <v>14</v>
      </c>
      <c r="B991" s="15">
        <v>65314</v>
      </c>
      <c r="C991" s="37" t="s">
        <v>851</v>
      </c>
      <c r="D991" s="17">
        <v>2</v>
      </c>
      <c r="E991" s="80" t="s">
        <v>152</v>
      </c>
      <c r="F991" s="19" t="s">
        <v>2207</v>
      </c>
      <c r="G991" s="26" t="s">
        <v>120</v>
      </c>
      <c r="H991" s="7"/>
      <c r="I991" s="60"/>
      <c r="J991" s="60"/>
      <c r="K991" s="60"/>
      <c r="M991" s="60"/>
    </row>
    <row r="992" spans="1:13" s="9" customFormat="1" ht="11.25" customHeight="1" x14ac:dyDescent="0.2">
      <c r="A992" s="14">
        <v>18</v>
      </c>
      <c r="B992" s="15">
        <v>65443</v>
      </c>
      <c r="C992" s="37" t="s">
        <v>1196</v>
      </c>
      <c r="D992" s="17">
        <v>4</v>
      </c>
      <c r="E992" s="18" t="s">
        <v>781</v>
      </c>
      <c r="F992" s="19" t="s">
        <v>2207</v>
      </c>
      <c r="G992" s="26" t="s">
        <v>116</v>
      </c>
      <c r="H992" s="7"/>
      <c r="I992" s="60"/>
      <c r="J992" s="60"/>
      <c r="K992" s="60"/>
      <c r="M992" s="60"/>
    </row>
    <row r="993" spans="1:13" s="9" customFormat="1" ht="11.25" customHeight="1" x14ac:dyDescent="0.2">
      <c r="A993" s="14">
        <v>5</v>
      </c>
      <c r="B993" s="15">
        <v>65054</v>
      </c>
      <c r="C993" s="37" t="s">
        <v>973</v>
      </c>
      <c r="D993" s="15">
        <v>4</v>
      </c>
      <c r="E993" s="80" t="s">
        <v>916</v>
      </c>
      <c r="F993" s="19" t="s">
        <v>2207</v>
      </c>
      <c r="G993" s="26" t="s">
        <v>116</v>
      </c>
      <c r="H993" s="7"/>
      <c r="I993" s="60"/>
      <c r="J993" s="60"/>
      <c r="K993" s="60"/>
      <c r="M993" s="60"/>
    </row>
    <row r="994" spans="1:13" s="9" customFormat="1" ht="11.25" customHeight="1" x14ac:dyDescent="0.2">
      <c r="A994" s="14">
        <v>12</v>
      </c>
      <c r="B994" s="15">
        <v>65251</v>
      </c>
      <c r="C994" s="16" t="s">
        <v>1090</v>
      </c>
      <c r="D994" s="15">
        <v>2</v>
      </c>
      <c r="E994" s="18" t="s">
        <v>342</v>
      </c>
      <c r="F994" s="19" t="s">
        <v>2207</v>
      </c>
      <c r="G994" s="26" t="s">
        <v>116</v>
      </c>
      <c r="H994" s="7"/>
      <c r="I994" s="60"/>
      <c r="J994" s="60"/>
      <c r="K994" s="60"/>
      <c r="M994" s="60"/>
    </row>
    <row r="995" spans="1:13" s="9" customFormat="1" ht="11.25" customHeight="1" x14ac:dyDescent="0.2">
      <c r="A995" s="14">
        <v>10</v>
      </c>
      <c r="B995" s="15">
        <v>65189</v>
      </c>
      <c r="C995" s="37" t="s">
        <v>1055</v>
      </c>
      <c r="D995" s="15">
        <v>4</v>
      </c>
      <c r="E995" s="18" t="s">
        <v>327</v>
      </c>
      <c r="F995" s="19" t="s">
        <v>2207</v>
      </c>
      <c r="G995" s="26" t="s">
        <v>116</v>
      </c>
      <c r="H995" s="7"/>
      <c r="I995" s="60"/>
      <c r="J995" s="60"/>
      <c r="K995" s="60"/>
      <c r="M995" s="60"/>
    </row>
    <row r="996" spans="1:13" s="9" customFormat="1" ht="11.25" customHeight="1" x14ac:dyDescent="0.2">
      <c r="A996" s="14">
        <v>29</v>
      </c>
      <c r="B996" s="15">
        <v>65784</v>
      </c>
      <c r="C996" s="16" t="s">
        <v>1378</v>
      </c>
      <c r="D996" s="17">
        <v>4</v>
      </c>
      <c r="E996" s="18" t="s">
        <v>426</v>
      </c>
      <c r="F996" s="19" t="s">
        <v>2207</v>
      </c>
      <c r="G996" s="26" t="s">
        <v>1013</v>
      </c>
      <c r="H996" s="7"/>
      <c r="I996" s="60"/>
      <c r="J996" s="60"/>
      <c r="K996" s="60"/>
      <c r="M996" s="60"/>
    </row>
    <row r="997" spans="1:13" s="9" customFormat="1" ht="11.25" customHeight="1" x14ac:dyDescent="0.2">
      <c r="A997" s="14">
        <v>6</v>
      </c>
      <c r="B997" s="15">
        <v>65078</v>
      </c>
      <c r="C997" s="37" t="s">
        <v>998</v>
      </c>
      <c r="D997" s="15">
        <v>2</v>
      </c>
      <c r="E997" s="18" t="s">
        <v>888</v>
      </c>
      <c r="F997" s="19" t="s">
        <v>2207</v>
      </c>
      <c r="G997" s="26" t="s">
        <v>116</v>
      </c>
      <c r="H997" s="7"/>
      <c r="I997" s="60"/>
      <c r="J997" s="60"/>
      <c r="K997" s="60"/>
      <c r="M997" s="60"/>
    </row>
    <row r="998" spans="1:13" s="9" customFormat="1" ht="11.25" customHeight="1" x14ac:dyDescent="0.2">
      <c r="A998" s="14">
        <v>10</v>
      </c>
      <c r="B998" s="15">
        <v>65185</v>
      </c>
      <c r="C998" s="37" t="s">
        <v>1051</v>
      </c>
      <c r="D998" s="15">
        <v>2</v>
      </c>
      <c r="E998" s="18" t="s">
        <v>194</v>
      </c>
      <c r="F998" s="19" t="s">
        <v>2207</v>
      </c>
      <c r="G998" s="26" t="s">
        <v>116</v>
      </c>
      <c r="H998" s="7"/>
      <c r="I998" s="60"/>
      <c r="J998" s="60"/>
      <c r="K998" s="60"/>
      <c r="M998" s="60"/>
    </row>
    <row r="999" spans="1:13" s="9" customFormat="1" ht="11.25" customHeight="1" x14ac:dyDescent="0.2">
      <c r="A999" s="14">
        <v>10</v>
      </c>
      <c r="B999" s="15">
        <v>65186</v>
      </c>
      <c r="C999" s="37" t="s">
        <v>1052</v>
      </c>
      <c r="D999" s="15">
        <v>1</v>
      </c>
      <c r="E999" s="18" t="s">
        <v>109</v>
      </c>
      <c r="F999" s="19" t="s">
        <v>2207</v>
      </c>
      <c r="G999" s="26" t="s">
        <v>116</v>
      </c>
      <c r="H999" s="7"/>
      <c r="I999" s="60"/>
      <c r="J999" s="60"/>
      <c r="K999" s="60"/>
      <c r="M999" s="60"/>
    </row>
    <row r="1000" spans="1:13" s="9" customFormat="1" ht="11.25" customHeight="1" x14ac:dyDescent="0.2">
      <c r="A1000" s="14">
        <v>10</v>
      </c>
      <c r="B1000" s="15">
        <v>65203</v>
      </c>
      <c r="C1000" s="37" t="s">
        <v>1058</v>
      </c>
      <c r="D1000" s="15">
        <v>2</v>
      </c>
      <c r="E1000" s="18" t="s">
        <v>347</v>
      </c>
      <c r="F1000" s="19" t="s">
        <v>2207</v>
      </c>
      <c r="G1000" s="26" t="s">
        <v>116</v>
      </c>
      <c r="H1000" s="7"/>
      <c r="I1000" s="60"/>
      <c r="J1000" s="60"/>
      <c r="K1000" s="60"/>
      <c r="M1000" s="60"/>
    </row>
    <row r="1001" spans="1:13" s="9" customFormat="1" ht="11.25" customHeight="1" x14ac:dyDescent="0.2">
      <c r="A1001" s="14">
        <v>27</v>
      </c>
      <c r="B1001" s="15">
        <v>65715</v>
      </c>
      <c r="C1001" s="16" t="s">
        <v>1332</v>
      </c>
      <c r="D1001" s="17">
        <v>2</v>
      </c>
      <c r="E1001" s="18" t="s">
        <v>152</v>
      </c>
      <c r="F1001" s="19" t="s">
        <v>2209</v>
      </c>
      <c r="G1001" s="26" t="s">
        <v>116</v>
      </c>
      <c r="H1001" s="7"/>
      <c r="I1001" s="60"/>
      <c r="J1001" s="60"/>
      <c r="K1001" s="60"/>
      <c r="M1001" s="60"/>
    </row>
    <row r="1002" spans="1:13" s="9" customFormat="1" ht="11.25" customHeight="1" x14ac:dyDescent="0.2">
      <c r="A1002" s="14">
        <v>2</v>
      </c>
      <c r="B1002" s="15">
        <v>64982</v>
      </c>
      <c r="C1002" s="37" t="s">
        <v>939</v>
      </c>
      <c r="D1002" s="15">
        <v>1</v>
      </c>
      <c r="E1002" s="80" t="s">
        <v>674</v>
      </c>
      <c r="F1002" s="19" t="s">
        <v>2209</v>
      </c>
      <c r="G1002" s="26" t="s">
        <v>116</v>
      </c>
      <c r="H1002" s="7"/>
      <c r="I1002" s="60"/>
      <c r="J1002" s="60"/>
      <c r="K1002" s="60"/>
      <c r="M1002" s="60"/>
    </row>
    <row r="1003" spans="1:13" s="9" customFormat="1" ht="11.25" customHeight="1" x14ac:dyDescent="0.2">
      <c r="A1003" s="14">
        <v>26</v>
      </c>
      <c r="B1003" s="15">
        <v>65707</v>
      </c>
      <c r="C1003" s="16" t="s">
        <v>766</v>
      </c>
      <c r="D1003" s="17">
        <v>1</v>
      </c>
      <c r="E1003" s="18" t="s">
        <v>282</v>
      </c>
      <c r="F1003" s="19" t="s">
        <v>2209</v>
      </c>
      <c r="G1003" s="26" t="s">
        <v>145</v>
      </c>
      <c r="H1003" s="7"/>
      <c r="I1003" s="60"/>
      <c r="J1003" s="60"/>
      <c r="K1003" s="60"/>
      <c r="M1003" s="60"/>
    </row>
    <row r="1004" spans="1:13" s="9" customFormat="1" ht="11.25" customHeight="1" x14ac:dyDescent="0.2">
      <c r="A1004" s="14">
        <v>29</v>
      </c>
      <c r="B1004" s="15">
        <v>65769</v>
      </c>
      <c r="C1004" s="16" t="s">
        <v>766</v>
      </c>
      <c r="D1004" s="17">
        <v>1</v>
      </c>
      <c r="E1004" s="18" t="s">
        <v>702</v>
      </c>
      <c r="F1004" s="19" t="s">
        <v>2209</v>
      </c>
      <c r="G1004" s="26" t="s">
        <v>145</v>
      </c>
      <c r="H1004" s="7"/>
      <c r="I1004" s="60"/>
      <c r="J1004" s="60"/>
      <c r="K1004" s="60"/>
      <c r="M1004" s="60"/>
    </row>
    <row r="1005" spans="1:13" s="9" customFormat="1" ht="11.25" customHeight="1" x14ac:dyDescent="0.2">
      <c r="A1005" s="14">
        <v>15</v>
      </c>
      <c r="B1005" s="15">
        <v>65336</v>
      </c>
      <c r="C1005" s="37" t="s">
        <v>1134</v>
      </c>
      <c r="D1005" s="17">
        <v>1</v>
      </c>
      <c r="E1005" s="80" t="s">
        <v>444</v>
      </c>
      <c r="F1005" s="19" t="s">
        <v>2209</v>
      </c>
      <c r="G1005" s="26" t="s">
        <v>181</v>
      </c>
      <c r="H1005" s="7"/>
      <c r="I1005" s="60"/>
      <c r="J1005" s="60"/>
      <c r="K1005" s="60"/>
      <c r="M1005" s="60"/>
    </row>
    <row r="1006" spans="1:13" s="9" customFormat="1" ht="11.25" customHeight="1" x14ac:dyDescent="0.2">
      <c r="A1006" s="14">
        <v>22</v>
      </c>
      <c r="B1006" s="15">
        <v>65551</v>
      </c>
      <c r="C1006" s="37" t="s">
        <v>1134</v>
      </c>
      <c r="D1006" s="17">
        <v>1</v>
      </c>
      <c r="E1006" s="18" t="s">
        <v>136</v>
      </c>
      <c r="F1006" s="19" t="s">
        <v>2209</v>
      </c>
      <c r="G1006" s="26" t="s">
        <v>170</v>
      </c>
      <c r="H1006" s="7"/>
      <c r="I1006" s="60"/>
      <c r="J1006" s="60"/>
      <c r="K1006" s="60"/>
      <c r="M1006" s="60"/>
    </row>
    <row r="1007" spans="1:13" s="9" customFormat="1" ht="11.25" customHeight="1" x14ac:dyDescent="0.2">
      <c r="A1007" s="14">
        <v>1</v>
      </c>
      <c r="B1007" s="15">
        <v>64940</v>
      </c>
      <c r="C1007" s="16" t="s">
        <v>83</v>
      </c>
      <c r="D1007" s="17">
        <v>2</v>
      </c>
      <c r="E1007" s="18" t="s">
        <v>916</v>
      </c>
      <c r="F1007" s="19" t="s">
        <v>2209</v>
      </c>
      <c r="G1007" s="26" t="s">
        <v>145</v>
      </c>
      <c r="H1007" s="7"/>
      <c r="I1007" s="60"/>
      <c r="J1007" s="60"/>
      <c r="K1007" s="60"/>
      <c r="M1007" s="60"/>
    </row>
    <row r="1008" spans="1:13" s="9" customFormat="1" ht="11.25" customHeight="1" x14ac:dyDescent="0.2">
      <c r="A1008" s="14">
        <v>2</v>
      </c>
      <c r="B1008" s="15">
        <v>64968</v>
      </c>
      <c r="C1008" s="37" t="s">
        <v>83</v>
      </c>
      <c r="D1008" s="15">
        <v>2</v>
      </c>
      <c r="E1008" s="80" t="s">
        <v>929</v>
      </c>
      <c r="F1008" s="19" t="s">
        <v>2209</v>
      </c>
      <c r="G1008" s="26" t="s">
        <v>145</v>
      </c>
      <c r="H1008" s="7"/>
      <c r="I1008" s="60"/>
      <c r="J1008" s="60"/>
      <c r="K1008" s="60"/>
      <c r="M1008" s="60"/>
    </row>
    <row r="1009" spans="1:13" s="9" customFormat="1" ht="11.25" customHeight="1" x14ac:dyDescent="0.2">
      <c r="A1009" s="14">
        <v>4</v>
      </c>
      <c r="B1009" s="15">
        <v>65021</v>
      </c>
      <c r="C1009" s="37" t="s">
        <v>83</v>
      </c>
      <c r="D1009" s="15">
        <v>2</v>
      </c>
      <c r="E1009" s="80" t="s">
        <v>373</v>
      </c>
      <c r="F1009" s="19" t="s">
        <v>2209</v>
      </c>
      <c r="G1009" s="26" t="s">
        <v>170</v>
      </c>
      <c r="H1009" s="7"/>
      <c r="I1009" s="60"/>
      <c r="J1009" s="60"/>
      <c r="K1009" s="60"/>
      <c r="M1009" s="60"/>
    </row>
    <row r="1010" spans="1:13" s="9" customFormat="1" ht="11.25" customHeight="1" x14ac:dyDescent="0.2">
      <c r="A1010" s="14">
        <v>4</v>
      </c>
      <c r="B1010" s="15">
        <v>65022</v>
      </c>
      <c r="C1010" s="37" t="s">
        <v>83</v>
      </c>
      <c r="D1010" s="15">
        <v>2</v>
      </c>
      <c r="E1010" s="80" t="s">
        <v>482</v>
      </c>
      <c r="F1010" s="19" t="s">
        <v>2209</v>
      </c>
      <c r="G1010" s="26" t="s">
        <v>170</v>
      </c>
      <c r="H1010" s="7"/>
      <c r="I1010" s="60"/>
      <c r="J1010" s="60"/>
      <c r="K1010" s="60"/>
      <c r="M1010" s="60"/>
    </row>
    <row r="1011" spans="1:13" s="9" customFormat="1" ht="11.25" customHeight="1" x14ac:dyDescent="0.2">
      <c r="A1011" s="14">
        <v>4</v>
      </c>
      <c r="B1011" s="15">
        <v>65023</v>
      </c>
      <c r="C1011" s="37" t="s">
        <v>83</v>
      </c>
      <c r="D1011" s="15">
        <v>2</v>
      </c>
      <c r="E1011" s="80" t="s">
        <v>888</v>
      </c>
      <c r="F1011" s="19" t="s">
        <v>2209</v>
      </c>
      <c r="G1011" s="26" t="s">
        <v>170</v>
      </c>
      <c r="H1011" s="7"/>
      <c r="I1011" s="60"/>
      <c r="J1011" s="60"/>
      <c r="K1011" s="60"/>
      <c r="M1011" s="60"/>
    </row>
    <row r="1012" spans="1:13" s="9" customFormat="1" ht="11.25" customHeight="1" x14ac:dyDescent="0.2">
      <c r="A1012" s="14">
        <v>4</v>
      </c>
      <c r="B1012" s="15">
        <v>65031</v>
      </c>
      <c r="C1012" s="37" t="s">
        <v>83</v>
      </c>
      <c r="D1012" s="15">
        <v>2</v>
      </c>
      <c r="E1012" s="80" t="s">
        <v>894</v>
      </c>
      <c r="F1012" s="19" t="s">
        <v>2209</v>
      </c>
      <c r="G1012" s="26" t="s">
        <v>170</v>
      </c>
      <c r="H1012" s="7"/>
      <c r="I1012" s="60"/>
      <c r="J1012" s="60"/>
      <c r="K1012" s="60"/>
      <c r="M1012" s="60"/>
    </row>
    <row r="1013" spans="1:13" s="9" customFormat="1" ht="11.25" customHeight="1" x14ac:dyDescent="0.2">
      <c r="A1013" s="14">
        <v>6</v>
      </c>
      <c r="B1013" s="15">
        <v>65066</v>
      </c>
      <c r="C1013" s="37" t="s">
        <v>83</v>
      </c>
      <c r="D1013" s="15">
        <v>2</v>
      </c>
      <c r="E1013" s="18" t="s">
        <v>806</v>
      </c>
      <c r="F1013" s="19" t="s">
        <v>2209</v>
      </c>
      <c r="G1013" s="26" t="s">
        <v>170</v>
      </c>
      <c r="H1013" s="7"/>
      <c r="I1013" s="60"/>
      <c r="J1013" s="60"/>
      <c r="K1013" s="60"/>
      <c r="M1013" s="60"/>
    </row>
    <row r="1014" spans="1:13" s="9" customFormat="1" ht="11.25" customHeight="1" x14ac:dyDescent="0.2">
      <c r="A1014" s="14">
        <v>6</v>
      </c>
      <c r="B1014" s="15">
        <v>65086</v>
      </c>
      <c r="C1014" s="37" t="s">
        <v>83</v>
      </c>
      <c r="D1014" s="15">
        <v>2</v>
      </c>
      <c r="E1014" s="18" t="s">
        <v>739</v>
      </c>
      <c r="F1014" s="19" t="s">
        <v>2209</v>
      </c>
      <c r="G1014" s="26" t="s">
        <v>116</v>
      </c>
      <c r="H1014" s="7"/>
      <c r="I1014" s="60"/>
      <c r="J1014" s="60"/>
      <c r="K1014" s="60"/>
      <c r="M1014" s="60"/>
    </row>
    <row r="1015" spans="1:13" s="9" customFormat="1" ht="11.25" customHeight="1" x14ac:dyDescent="0.2">
      <c r="A1015" s="14">
        <v>8</v>
      </c>
      <c r="B1015" s="15">
        <v>65126</v>
      </c>
      <c r="C1015" s="37" t="s">
        <v>83</v>
      </c>
      <c r="D1015" s="15">
        <v>2</v>
      </c>
      <c r="E1015" s="18" t="s">
        <v>194</v>
      </c>
      <c r="F1015" s="19" t="s">
        <v>2209</v>
      </c>
      <c r="G1015" s="26" t="s">
        <v>170</v>
      </c>
      <c r="H1015" s="7"/>
      <c r="I1015" s="60"/>
      <c r="J1015" s="60"/>
      <c r="K1015" s="60"/>
      <c r="M1015" s="60"/>
    </row>
    <row r="1016" spans="1:13" s="9" customFormat="1" ht="11.25" customHeight="1" x14ac:dyDescent="0.2">
      <c r="A1016" s="14">
        <v>10</v>
      </c>
      <c r="B1016" s="15">
        <v>65175</v>
      </c>
      <c r="C1016" s="37" t="s">
        <v>83</v>
      </c>
      <c r="D1016" s="15">
        <v>2</v>
      </c>
      <c r="E1016" s="18" t="s">
        <v>109</v>
      </c>
      <c r="F1016" s="19" t="s">
        <v>2209</v>
      </c>
      <c r="G1016" s="26" t="s">
        <v>170</v>
      </c>
      <c r="H1016" s="7"/>
      <c r="I1016" s="60"/>
      <c r="J1016" s="60"/>
      <c r="K1016" s="60"/>
      <c r="M1016" s="60"/>
    </row>
    <row r="1017" spans="1:13" s="9" customFormat="1" ht="11.25" customHeight="1" x14ac:dyDescent="0.2">
      <c r="A1017" s="14">
        <v>10</v>
      </c>
      <c r="B1017" s="15">
        <v>65212</v>
      </c>
      <c r="C1017" s="23" t="s">
        <v>83</v>
      </c>
      <c r="D1017" s="15">
        <v>2</v>
      </c>
      <c r="E1017" s="18" t="s">
        <v>223</v>
      </c>
      <c r="F1017" s="19" t="s">
        <v>2209</v>
      </c>
      <c r="G1017" s="26" t="s">
        <v>170</v>
      </c>
      <c r="H1017" s="7"/>
      <c r="I1017" s="60"/>
      <c r="J1017" s="60"/>
      <c r="K1017" s="60"/>
      <c r="M1017" s="60"/>
    </row>
    <row r="1018" spans="1:13" s="9" customFormat="1" ht="11.25" customHeight="1" x14ac:dyDescent="0.2">
      <c r="A1018" s="14">
        <v>12</v>
      </c>
      <c r="B1018" s="15">
        <v>65259</v>
      </c>
      <c r="C1018" s="23" t="s">
        <v>83</v>
      </c>
      <c r="D1018" s="22">
        <v>2</v>
      </c>
      <c r="E1018" s="18" t="s">
        <v>349</v>
      </c>
      <c r="F1018" s="19" t="s">
        <v>2209</v>
      </c>
      <c r="G1018" s="26" t="s">
        <v>170</v>
      </c>
      <c r="H1018" s="7"/>
      <c r="I1018" s="60"/>
      <c r="J1018" s="60"/>
      <c r="K1018" s="60"/>
      <c r="M1018" s="60"/>
    </row>
    <row r="1019" spans="1:13" s="9" customFormat="1" ht="11.25" customHeight="1" x14ac:dyDescent="0.2">
      <c r="A1019" s="14">
        <v>13</v>
      </c>
      <c r="B1019" s="15">
        <v>65267</v>
      </c>
      <c r="C1019" s="23" t="s">
        <v>83</v>
      </c>
      <c r="D1019" s="22">
        <v>2</v>
      </c>
      <c r="E1019" s="18" t="s">
        <v>432</v>
      </c>
      <c r="F1019" s="19" t="s">
        <v>2209</v>
      </c>
      <c r="G1019" s="26" t="s">
        <v>145</v>
      </c>
      <c r="H1019" s="7"/>
      <c r="I1019" s="60"/>
      <c r="J1019" s="60"/>
      <c r="K1019" s="60"/>
      <c r="M1019" s="60"/>
    </row>
    <row r="1020" spans="1:13" s="9" customFormat="1" ht="11.25" customHeight="1" x14ac:dyDescent="0.2">
      <c r="A1020" s="14">
        <v>14</v>
      </c>
      <c r="B1020" s="15">
        <v>65320</v>
      </c>
      <c r="C1020" s="23" t="s">
        <v>83</v>
      </c>
      <c r="D1020" s="28">
        <v>2</v>
      </c>
      <c r="E1020" s="80" t="s">
        <v>152</v>
      </c>
      <c r="F1020" s="19" t="s">
        <v>2209</v>
      </c>
      <c r="G1020" s="26" t="s">
        <v>145</v>
      </c>
      <c r="H1020" s="7"/>
      <c r="I1020" s="60"/>
      <c r="J1020" s="60"/>
      <c r="K1020" s="60"/>
      <c r="M1020" s="60"/>
    </row>
    <row r="1021" spans="1:13" s="9" customFormat="1" ht="11.25" customHeight="1" x14ac:dyDescent="0.2">
      <c r="A1021" s="14">
        <v>15</v>
      </c>
      <c r="B1021" s="15">
        <v>65333</v>
      </c>
      <c r="C1021" s="23" t="s">
        <v>83</v>
      </c>
      <c r="D1021" s="28">
        <v>2</v>
      </c>
      <c r="E1021" s="80" t="s">
        <v>1100</v>
      </c>
      <c r="F1021" s="19" t="s">
        <v>2209</v>
      </c>
      <c r="G1021" s="26" t="s">
        <v>170</v>
      </c>
      <c r="H1021" s="7"/>
      <c r="I1021" s="60"/>
      <c r="J1021" s="60"/>
      <c r="K1021" s="60"/>
      <c r="M1021" s="60"/>
    </row>
    <row r="1022" spans="1:13" s="9" customFormat="1" ht="11.25" customHeight="1" x14ac:dyDescent="0.2">
      <c r="A1022" s="14">
        <v>16</v>
      </c>
      <c r="B1022" s="15">
        <v>65356</v>
      </c>
      <c r="C1022" s="37" t="s">
        <v>83</v>
      </c>
      <c r="D1022" s="28">
        <v>2</v>
      </c>
      <c r="E1022" s="80" t="s">
        <v>1141</v>
      </c>
      <c r="F1022" s="19" t="s">
        <v>2209</v>
      </c>
      <c r="G1022" s="26" t="s">
        <v>145</v>
      </c>
      <c r="H1022" s="7"/>
      <c r="I1022" s="60"/>
      <c r="J1022" s="60"/>
      <c r="K1022" s="60"/>
      <c r="M1022" s="60"/>
    </row>
    <row r="1023" spans="1:13" s="9" customFormat="1" ht="11.25" customHeight="1" x14ac:dyDescent="0.2">
      <c r="A1023" s="14">
        <v>16</v>
      </c>
      <c r="B1023" s="15">
        <v>65369</v>
      </c>
      <c r="C1023" s="37" t="s">
        <v>83</v>
      </c>
      <c r="D1023" s="17">
        <v>2</v>
      </c>
      <c r="E1023" s="80" t="s">
        <v>1133</v>
      </c>
      <c r="F1023" s="19" t="s">
        <v>2209</v>
      </c>
      <c r="G1023" s="26" t="s">
        <v>145</v>
      </c>
      <c r="H1023" s="7"/>
      <c r="I1023" s="60"/>
      <c r="J1023" s="60"/>
      <c r="K1023" s="60"/>
      <c r="M1023" s="60"/>
    </row>
    <row r="1024" spans="1:13" s="9" customFormat="1" ht="11.25" customHeight="1" x14ac:dyDescent="0.2">
      <c r="A1024" s="14">
        <v>16</v>
      </c>
      <c r="B1024" s="15">
        <v>65383</v>
      </c>
      <c r="C1024" s="37" t="s">
        <v>83</v>
      </c>
      <c r="D1024" s="17">
        <v>2</v>
      </c>
      <c r="E1024" s="80" t="s">
        <v>430</v>
      </c>
      <c r="F1024" s="19" t="s">
        <v>2209</v>
      </c>
      <c r="G1024" s="26" t="s">
        <v>145</v>
      </c>
      <c r="H1024" s="7"/>
      <c r="I1024" s="60"/>
      <c r="J1024" s="60"/>
      <c r="K1024" s="60"/>
      <c r="M1024" s="60"/>
    </row>
    <row r="1025" spans="1:13" s="9" customFormat="1" ht="11.25" customHeight="1" x14ac:dyDescent="0.2">
      <c r="A1025" s="14">
        <v>18</v>
      </c>
      <c r="B1025" s="15">
        <v>65444</v>
      </c>
      <c r="C1025" s="37" t="s">
        <v>83</v>
      </c>
      <c r="D1025" s="17">
        <v>2</v>
      </c>
      <c r="E1025" s="18" t="s">
        <v>781</v>
      </c>
      <c r="F1025" s="19" t="s">
        <v>2209</v>
      </c>
      <c r="G1025" s="26" t="s">
        <v>170</v>
      </c>
      <c r="H1025" s="7"/>
      <c r="I1025" s="60"/>
      <c r="J1025" s="60"/>
      <c r="K1025" s="60"/>
      <c r="M1025" s="60"/>
    </row>
    <row r="1026" spans="1:13" s="9" customFormat="1" ht="11.25" customHeight="1" x14ac:dyDescent="0.2">
      <c r="A1026" s="14">
        <v>18</v>
      </c>
      <c r="B1026" s="15">
        <v>65454</v>
      </c>
      <c r="C1026" s="37" t="s">
        <v>83</v>
      </c>
      <c r="D1026" s="17">
        <v>2</v>
      </c>
      <c r="E1026" s="18" t="s">
        <v>183</v>
      </c>
      <c r="F1026" s="19" t="s">
        <v>2209</v>
      </c>
      <c r="G1026" s="26" t="s">
        <v>170</v>
      </c>
      <c r="H1026" s="7"/>
      <c r="I1026" s="60"/>
      <c r="J1026" s="60"/>
      <c r="K1026" s="60"/>
      <c r="M1026" s="60"/>
    </row>
    <row r="1027" spans="1:13" s="9" customFormat="1" ht="11.25" customHeight="1" x14ac:dyDescent="0.2">
      <c r="A1027" s="14">
        <v>18</v>
      </c>
      <c r="B1027" s="15">
        <v>65460</v>
      </c>
      <c r="C1027" s="37" t="s">
        <v>83</v>
      </c>
      <c r="D1027" s="17">
        <v>2</v>
      </c>
      <c r="E1027" s="18" t="s">
        <v>423</v>
      </c>
      <c r="F1027" s="19" t="s">
        <v>2209</v>
      </c>
      <c r="G1027" s="26" t="s">
        <v>457</v>
      </c>
      <c r="H1027" s="7"/>
      <c r="I1027" s="60"/>
      <c r="J1027" s="60"/>
      <c r="K1027" s="60"/>
      <c r="M1027" s="60"/>
    </row>
    <row r="1028" spans="1:13" s="9" customFormat="1" ht="11.25" customHeight="1" x14ac:dyDescent="0.2">
      <c r="A1028" s="14">
        <v>19</v>
      </c>
      <c r="B1028" s="15">
        <v>65479</v>
      </c>
      <c r="C1028" s="37" t="s">
        <v>83</v>
      </c>
      <c r="D1028" s="17">
        <v>1</v>
      </c>
      <c r="E1028" s="18" t="s">
        <v>136</v>
      </c>
      <c r="F1028" s="19" t="s">
        <v>2209</v>
      </c>
      <c r="G1028" s="26" t="s">
        <v>145</v>
      </c>
      <c r="H1028" s="7"/>
      <c r="I1028" s="60"/>
      <c r="J1028" s="60"/>
      <c r="K1028" s="60"/>
      <c r="M1028" s="60"/>
    </row>
    <row r="1029" spans="1:13" s="9" customFormat="1" ht="11.25" customHeight="1" x14ac:dyDescent="0.2">
      <c r="A1029" s="14">
        <v>21</v>
      </c>
      <c r="B1029" s="15">
        <v>65527</v>
      </c>
      <c r="C1029" s="37" t="s">
        <v>83</v>
      </c>
      <c r="D1029" s="17">
        <v>2</v>
      </c>
      <c r="E1029" s="18" t="s">
        <v>162</v>
      </c>
      <c r="F1029" s="19" t="s">
        <v>2209</v>
      </c>
      <c r="G1029" s="26" t="s">
        <v>170</v>
      </c>
      <c r="H1029" s="7"/>
      <c r="I1029" s="60"/>
      <c r="J1029" s="60"/>
      <c r="K1029" s="60"/>
      <c r="M1029" s="60"/>
    </row>
    <row r="1030" spans="1:13" s="9" customFormat="1" ht="11.25" customHeight="1" x14ac:dyDescent="0.2">
      <c r="A1030" s="14">
        <v>22</v>
      </c>
      <c r="B1030" s="15">
        <v>65568</v>
      </c>
      <c r="C1030" s="37" t="s">
        <v>83</v>
      </c>
      <c r="D1030" s="17">
        <v>2</v>
      </c>
      <c r="E1030" s="18" t="s">
        <v>676</v>
      </c>
      <c r="F1030" s="19" t="s">
        <v>2209</v>
      </c>
      <c r="G1030" s="26" t="s">
        <v>170</v>
      </c>
      <c r="H1030" s="7"/>
      <c r="I1030" s="60"/>
      <c r="J1030" s="60"/>
      <c r="K1030" s="60"/>
      <c r="M1030" s="60"/>
    </row>
    <row r="1031" spans="1:13" s="9" customFormat="1" ht="11.25" customHeight="1" x14ac:dyDescent="0.2">
      <c r="A1031" s="14">
        <v>22</v>
      </c>
      <c r="B1031" s="15">
        <v>65569</v>
      </c>
      <c r="C1031" s="37" t="s">
        <v>83</v>
      </c>
      <c r="D1031" s="17">
        <v>2</v>
      </c>
      <c r="E1031" s="18" t="s">
        <v>301</v>
      </c>
      <c r="F1031" s="19" t="s">
        <v>2209</v>
      </c>
      <c r="G1031" s="26" t="s">
        <v>170</v>
      </c>
      <c r="H1031" s="7"/>
      <c r="I1031" s="60"/>
      <c r="J1031" s="60"/>
      <c r="K1031" s="60"/>
      <c r="M1031" s="60"/>
    </row>
    <row r="1032" spans="1:13" s="9" customFormat="1" ht="11.25" customHeight="1" x14ac:dyDescent="0.2">
      <c r="A1032" s="14">
        <v>23</v>
      </c>
      <c r="B1032" s="15">
        <v>65596</v>
      </c>
      <c r="C1032" s="37" t="s">
        <v>83</v>
      </c>
      <c r="D1032" s="17">
        <v>2</v>
      </c>
      <c r="E1032" s="18" t="s">
        <v>245</v>
      </c>
      <c r="F1032" s="19" t="s">
        <v>2209</v>
      </c>
      <c r="G1032" s="26" t="s">
        <v>145</v>
      </c>
      <c r="H1032" s="7"/>
      <c r="I1032" s="60"/>
      <c r="J1032" s="60"/>
      <c r="K1032" s="60"/>
      <c r="M1032" s="60"/>
    </row>
    <row r="1033" spans="1:13" s="9" customFormat="1" ht="11.25" customHeight="1" x14ac:dyDescent="0.2">
      <c r="A1033" s="14">
        <v>23</v>
      </c>
      <c r="B1033" s="15">
        <v>65611</v>
      </c>
      <c r="C1033" s="37" t="s">
        <v>83</v>
      </c>
      <c r="D1033" s="17">
        <v>2</v>
      </c>
      <c r="E1033" s="18" t="s">
        <v>97</v>
      </c>
      <c r="F1033" s="19" t="s">
        <v>2209</v>
      </c>
      <c r="G1033" s="26" t="s">
        <v>145</v>
      </c>
      <c r="H1033" s="7"/>
      <c r="I1033" s="60"/>
      <c r="J1033" s="60"/>
      <c r="K1033" s="60"/>
      <c r="M1033" s="60"/>
    </row>
    <row r="1034" spans="1:13" s="9" customFormat="1" ht="11.25" customHeight="1" x14ac:dyDescent="0.2">
      <c r="A1034" s="14">
        <v>24</v>
      </c>
      <c r="B1034" s="15">
        <v>65635</v>
      </c>
      <c r="C1034" s="16" t="s">
        <v>83</v>
      </c>
      <c r="D1034" s="17">
        <v>2</v>
      </c>
      <c r="E1034" s="18" t="s">
        <v>483</v>
      </c>
      <c r="F1034" s="19" t="s">
        <v>2209</v>
      </c>
      <c r="G1034" s="26" t="s">
        <v>170</v>
      </c>
      <c r="H1034" s="7"/>
      <c r="I1034" s="60"/>
      <c r="J1034" s="60"/>
      <c r="K1034" s="60"/>
      <c r="M1034" s="60"/>
    </row>
    <row r="1035" spans="1:13" s="9" customFormat="1" ht="11.25" customHeight="1" x14ac:dyDescent="0.2">
      <c r="A1035" s="14">
        <v>24</v>
      </c>
      <c r="B1035" s="15">
        <v>65636</v>
      </c>
      <c r="C1035" s="16" t="s">
        <v>83</v>
      </c>
      <c r="D1035" s="17">
        <v>2</v>
      </c>
      <c r="E1035" s="18" t="s">
        <v>1290</v>
      </c>
      <c r="F1035" s="19" t="s">
        <v>2209</v>
      </c>
      <c r="G1035" s="26" t="s">
        <v>170</v>
      </c>
      <c r="H1035" s="7"/>
      <c r="I1035" s="60"/>
      <c r="J1035" s="60"/>
      <c r="K1035" s="60"/>
      <c r="M1035" s="60"/>
    </row>
    <row r="1036" spans="1:13" s="9" customFormat="1" ht="11.25" customHeight="1" x14ac:dyDescent="0.2">
      <c r="A1036" s="14">
        <v>27</v>
      </c>
      <c r="B1036" s="15">
        <v>65731</v>
      </c>
      <c r="C1036" s="16" t="s">
        <v>83</v>
      </c>
      <c r="D1036" s="17">
        <v>2</v>
      </c>
      <c r="E1036" s="18" t="s">
        <v>188</v>
      </c>
      <c r="F1036" s="19" t="s">
        <v>2209</v>
      </c>
      <c r="G1036" s="26" t="s">
        <v>189</v>
      </c>
      <c r="H1036" s="7"/>
      <c r="I1036" s="60"/>
      <c r="J1036" s="60"/>
      <c r="K1036" s="60"/>
      <c r="M1036" s="60"/>
    </row>
    <row r="1037" spans="1:13" s="9" customFormat="1" ht="11.25" customHeight="1" x14ac:dyDescent="0.2">
      <c r="A1037" s="14">
        <v>28</v>
      </c>
      <c r="B1037" s="15">
        <v>65747</v>
      </c>
      <c r="C1037" s="16" t="s">
        <v>83</v>
      </c>
      <c r="D1037" s="17">
        <v>2</v>
      </c>
      <c r="E1037" s="18" t="s">
        <v>596</v>
      </c>
      <c r="F1037" s="19" t="s">
        <v>2209</v>
      </c>
      <c r="G1037" s="26" t="s">
        <v>170</v>
      </c>
      <c r="H1037" s="7"/>
      <c r="I1037" s="60"/>
      <c r="J1037" s="60"/>
      <c r="K1037" s="60"/>
      <c r="M1037" s="60"/>
    </row>
    <row r="1038" spans="1:13" s="9" customFormat="1" ht="11.25" customHeight="1" x14ac:dyDescent="0.2">
      <c r="A1038" s="14">
        <v>28</v>
      </c>
      <c r="B1038" s="15">
        <v>65761</v>
      </c>
      <c r="C1038" s="16" t="s">
        <v>83</v>
      </c>
      <c r="D1038" s="17">
        <v>2</v>
      </c>
      <c r="E1038" s="18" t="s">
        <v>1316</v>
      </c>
      <c r="F1038" s="19" t="s">
        <v>2209</v>
      </c>
      <c r="G1038" s="26" t="s">
        <v>170</v>
      </c>
      <c r="H1038" s="7"/>
      <c r="I1038" s="60"/>
      <c r="J1038" s="60"/>
      <c r="K1038" s="60"/>
      <c r="M1038" s="60"/>
    </row>
    <row r="1039" spans="1:13" s="9" customFormat="1" ht="11.25" customHeight="1" x14ac:dyDescent="0.2">
      <c r="A1039" s="14">
        <v>29</v>
      </c>
      <c r="B1039" s="15">
        <v>65773</v>
      </c>
      <c r="C1039" s="16" t="s">
        <v>83</v>
      </c>
      <c r="D1039" s="17">
        <v>2</v>
      </c>
      <c r="E1039" s="18" t="s">
        <v>429</v>
      </c>
      <c r="F1039" s="19" t="s">
        <v>2209</v>
      </c>
      <c r="G1039" s="26" t="s">
        <v>145</v>
      </c>
      <c r="H1039" s="7"/>
      <c r="I1039" s="60"/>
      <c r="J1039" s="60"/>
      <c r="K1039" s="60"/>
      <c r="M1039" s="60"/>
    </row>
    <row r="1040" spans="1:13" s="9" customFormat="1" ht="11.25" customHeight="1" x14ac:dyDescent="0.2">
      <c r="A1040" s="14">
        <v>29</v>
      </c>
      <c r="B1040" s="15">
        <v>65790</v>
      </c>
      <c r="C1040" s="16" t="s">
        <v>83</v>
      </c>
      <c r="D1040" s="17">
        <v>2</v>
      </c>
      <c r="E1040" s="18" t="s">
        <v>341</v>
      </c>
      <c r="F1040" s="19" t="s">
        <v>2209</v>
      </c>
      <c r="G1040" s="26" t="s">
        <v>145</v>
      </c>
      <c r="H1040" s="7"/>
      <c r="I1040" s="60"/>
      <c r="J1040" s="60"/>
      <c r="K1040" s="60"/>
      <c r="M1040" s="60"/>
    </row>
    <row r="1041" spans="1:13" s="9" customFormat="1" ht="11.25" customHeight="1" x14ac:dyDescent="0.2">
      <c r="A1041" s="14">
        <v>29</v>
      </c>
      <c r="B1041" s="15">
        <v>65792</v>
      </c>
      <c r="C1041" s="16" t="s">
        <v>83</v>
      </c>
      <c r="D1041" s="17">
        <v>2</v>
      </c>
      <c r="E1041" s="18" t="s">
        <v>561</v>
      </c>
      <c r="F1041" s="19" t="s">
        <v>2209</v>
      </c>
      <c r="G1041" s="26" t="s">
        <v>209</v>
      </c>
      <c r="H1041" s="7"/>
      <c r="I1041" s="60"/>
      <c r="J1041" s="60"/>
      <c r="K1041" s="60"/>
      <c r="M1041" s="60"/>
    </row>
    <row r="1042" spans="1:13" s="9" customFormat="1" ht="11.25" customHeight="1" x14ac:dyDescent="0.2">
      <c r="A1042" s="14">
        <v>30</v>
      </c>
      <c r="B1042" s="15">
        <v>65811</v>
      </c>
      <c r="C1042" s="16" t="s">
        <v>83</v>
      </c>
      <c r="D1042" s="17">
        <v>2</v>
      </c>
      <c r="E1042" s="18" t="s">
        <v>498</v>
      </c>
      <c r="F1042" s="19" t="s">
        <v>2209</v>
      </c>
      <c r="G1042" s="26" t="s">
        <v>170</v>
      </c>
      <c r="H1042" s="7"/>
      <c r="I1042" s="60"/>
      <c r="J1042" s="60"/>
      <c r="K1042" s="60"/>
      <c r="M1042" s="60"/>
    </row>
    <row r="1043" spans="1:13" s="9" customFormat="1" ht="11.25" customHeight="1" x14ac:dyDescent="0.2">
      <c r="A1043" s="14">
        <v>30</v>
      </c>
      <c r="B1043" s="15">
        <v>65812</v>
      </c>
      <c r="C1043" s="16" t="s">
        <v>83</v>
      </c>
      <c r="D1043" s="17">
        <v>2</v>
      </c>
      <c r="E1043" s="18" t="s">
        <v>894</v>
      </c>
      <c r="F1043" s="19" t="s">
        <v>2209</v>
      </c>
      <c r="G1043" s="26" t="s">
        <v>170</v>
      </c>
      <c r="H1043" s="7"/>
      <c r="I1043" s="60"/>
      <c r="J1043" s="60"/>
      <c r="K1043" s="60"/>
      <c r="M1043" s="60"/>
    </row>
    <row r="1044" spans="1:13" s="9" customFormat="1" ht="10.199999999999999" x14ac:dyDescent="0.2">
      <c r="A1044" s="14">
        <v>31</v>
      </c>
      <c r="B1044" s="15">
        <v>65850</v>
      </c>
      <c r="C1044" s="16" t="s">
        <v>83</v>
      </c>
      <c r="D1044" s="17">
        <v>2</v>
      </c>
      <c r="E1044" s="18" t="s">
        <v>1258</v>
      </c>
      <c r="F1044" s="19" t="s">
        <v>2209</v>
      </c>
      <c r="G1044" s="26" t="s">
        <v>170</v>
      </c>
      <c r="H1044" s="7"/>
      <c r="I1044" s="60"/>
      <c r="J1044" s="60"/>
      <c r="K1044" s="60"/>
      <c r="M1044" s="60"/>
    </row>
    <row r="1045" spans="1:13" s="9" customFormat="1" ht="11.25" customHeight="1" x14ac:dyDescent="0.2">
      <c r="A1045" s="14">
        <v>31</v>
      </c>
      <c r="B1045" s="15">
        <v>65851</v>
      </c>
      <c r="C1045" s="16" t="s">
        <v>83</v>
      </c>
      <c r="D1045" s="17">
        <v>2</v>
      </c>
      <c r="E1045" s="18" t="s">
        <v>1416</v>
      </c>
      <c r="F1045" s="19" t="s">
        <v>2209</v>
      </c>
      <c r="G1045" s="26" t="s">
        <v>170</v>
      </c>
      <c r="H1045" s="7"/>
      <c r="I1045" s="60"/>
      <c r="J1045" s="60"/>
      <c r="K1045" s="60"/>
      <c r="M1045" s="60"/>
    </row>
    <row r="1046" spans="1:13" s="9" customFormat="1" ht="11.25" customHeight="1" x14ac:dyDescent="0.2">
      <c r="A1046" s="14">
        <v>2</v>
      </c>
      <c r="B1046" s="15">
        <v>64980</v>
      </c>
      <c r="C1046" s="37" t="s">
        <v>421</v>
      </c>
      <c r="D1046" s="15">
        <v>20</v>
      </c>
      <c r="E1046" s="80" t="s">
        <v>104</v>
      </c>
      <c r="F1046" s="81" t="s">
        <v>2211</v>
      </c>
      <c r="G1046" s="26" t="s">
        <v>116</v>
      </c>
      <c r="H1046" s="7"/>
      <c r="I1046" s="60"/>
      <c r="J1046" s="60"/>
      <c r="K1046" s="60"/>
      <c r="M1046" s="60"/>
    </row>
    <row r="1047" spans="1:13" s="9" customFormat="1" ht="11.25" customHeight="1" x14ac:dyDescent="0.2">
      <c r="A1047" s="14">
        <v>2</v>
      </c>
      <c r="B1047" s="15">
        <v>64974</v>
      </c>
      <c r="C1047" s="37" t="s">
        <v>421</v>
      </c>
      <c r="D1047" s="15">
        <v>12</v>
      </c>
      <c r="E1047" s="80" t="s">
        <v>216</v>
      </c>
      <c r="F1047" s="81" t="s">
        <v>2211</v>
      </c>
      <c r="G1047" s="26" t="s">
        <v>120</v>
      </c>
      <c r="H1047" s="7"/>
      <c r="I1047" s="60"/>
      <c r="J1047" s="60"/>
      <c r="K1047" s="60"/>
      <c r="M1047" s="60"/>
    </row>
    <row r="1048" spans="1:13" s="9" customFormat="1" ht="11.25" customHeight="1" x14ac:dyDescent="0.2">
      <c r="A1048" s="14">
        <v>3</v>
      </c>
      <c r="B1048" s="15">
        <v>65004</v>
      </c>
      <c r="C1048" s="37" t="s">
        <v>763</v>
      </c>
      <c r="D1048" s="15">
        <v>12</v>
      </c>
      <c r="E1048" s="80" t="s">
        <v>674</v>
      </c>
      <c r="F1048" s="81" t="s">
        <v>2211</v>
      </c>
      <c r="G1048" s="26" t="s">
        <v>120</v>
      </c>
      <c r="H1048" s="7"/>
      <c r="I1048" s="60"/>
      <c r="J1048" s="60"/>
      <c r="K1048" s="60"/>
      <c r="M1048" s="60"/>
    </row>
    <row r="1049" spans="1:13" s="9" customFormat="1" ht="11.25" customHeight="1" x14ac:dyDescent="0.2">
      <c r="A1049" s="14">
        <v>9</v>
      </c>
      <c r="B1049" s="15">
        <v>65171</v>
      </c>
      <c r="C1049" s="37" t="s">
        <v>763</v>
      </c>
      <c r="D1049" s="15">
        <v>10</v>
      </c>
      <c r="E1049" s="18" t="s">
        <v>104</v>
      </c>
      <c r="F1049" s="81" t="s">
        <v>2211</v>
      </c>
      <c r="G1049" s="26" t="s">
        <v>116</v>
      </c>
      <c r="H1049" s="7"/>
      <c r="I1049" s="60"/>
      <c r="J1049" s="60"/>
      <c r="K1049" s="60"/>
      <c r="M1049" s="60"/>
    </row>
    <row r="1050" spans="1:13" s="9" customFormat="1" ht="11.25" customHeight="1" x14ac:dyDescent="0.2">
      <c r="A1050" s="14">
        <v>13</v>
      </c>
      <c r="B1050" s="15">
        <v>65289</v>
      </c>
      <c r="C1050" s="37" t="s">
        <v>763</v>
      </c>
      <c r="D1050" s="17">
        <v>1</v>
      </c>
      <c r="E1050" s="18" t="s">
        <v>104</v>
      </c>
      <c r="F1050" s="81" t="s">
        <v>2211</v>
      </c>
      <c r="G1050" s="26" t="s">
        <v>217</v>
      </c>
      <c r="H1050" s="7"/>
      <c r="I1050" s="60"/>
      <c r="J1050" s="60"/>
      <c r="K1050" s="60"/>
      <c r="M1050" s="60"/>
    </row>
    <row r="1051" spans="1:13" s="9" customFormat="1" ht="11.25" customHeight="1" x14ac:dyDescent="0.2">
      <c r="A1051" s="14">
        <v>13</v>
      </c>
      <c r="B1051" s="15">
        <v>65285</v>
      </c>
      <c r="C1051" s="37" t="s">
        <v>763</v>
      </c>
      <c r="D1051" s="17">
        <v>10</v>
      </c>
      <c r="E1051" s="18" t="s">
        <v>739</v>
      </c>
      <c r="F1051" s="81" t="s">
        <v>2211</v>
      </c>
      <c r="G1051" s="26" t="s">
        <v>116</v>
      </c>
      <c r="H1051" s="7"/>
      <c r="I1051" s="60"/>
      <c r="J1051" s="60"/>
      <c r="K1051" s="60"/>
      <c r="M1051" s="60"/>
    </row>
    <row r="1052" spans="1:13" s="9" customFormat="1" ht="11.25" customHeight="1" x14ac:dyDescent="0.2">
      <c r="A1052" s="14">
        <v>22</v>
      </c>
      <c r="B1052" s="15">
        <v>65556</v>
      </c>
      <c r="C1052" s="37" t="s">
        <v>763</v>
      </c>
      <c r="D1052" s="17">
        <v>10</v>
      </c>
      <c r="E1052" s="18" t="s">
        <v>104</v>
      </c>
      <c r="F1052" s="81" t="s">
        <v>2211</v>
      </c>
      <c r="G1052" s="26" t="s">
        <v>116</v>
      </c>
      <c r="H1052" s="7"/>
      <c r="I1052" s="60"/>
      <c r="J1052" s="60"/>
      <c r="K1052" s="60"/>
      <c r="M1052" s="60"/>
    </row>
    <row r="1053" spans="1:13" s="9" customFormat="1" ht="11.25" customHeight="1" x14ac:dyDescent="0.2">
      <c r="A1053" s="14">
        <v>27</v>
      </c>
      <c r="B1053" s="15">
        <v>65724</v>
      </c>
      <c r="C1053" s="16" t="s">
        <v>763</v>
      </c>
      <c r="D1053" s="17">
        <v>1</v>
      </c>
      <c r="E1053" s="18" t="s">
        <v>152</v>
      </c>
      <c r="F1053" s="81" t="s">
        <v>2211</v>
      </c>
      <c r="G1053" s="26" t="s">
        <v>120</v>
      </c>
      <c r="H1053" s="7"/>
      <c r="I1053" s="60"/>
      <c r="J1053" s="60"/>
      <c r="K1053" s="60"/>
      <c r="M1053" s="60"/>
    </row>
    <row r="1054" spans="1:13" s="9" customFormat="1" ht="11.25" customHeight="1" x14ac:dyDescent="0.2">
      <c r="A1054" s="14">
        <v>15</v>
      </c>
      <c r="B1054" s="15">
        <v>65354</v>
      </c>
      <c r="C1054" s="37" t="s">
        <v>1140</v>
      </c>
      <c r="D1054" s="17">
        <v>1</v>
      </c>
      <c r="E1054" s="80" t="s">
        <v>227</v>
      </c>
      <c r="F1054" s="81" t="s">
        <v>2211</v>
      </c>
      <c r="G1054" s="26" t="s">
        <v>88</v>
      </c>
      <c r="H1054" s="7"/>
      <c r="I1054" s="60"/>
      <c r="J1054" s="60"/>
      <c r="K1054" s="60"/>
      <c r="M1054" s="60"/>
    </row>
    <row r="1055" spans="1:13" s="9" customFormat="1" ht="11.25" customHeight="1" x14ac:dyDescent="0.2">
      <c r="A1055" s="14">
        <v>31</v>
      </c>
      <c r="B1055" s="15">
        <v>65825</v>
      </c>
      <c r="C1055" s="16" t="s">
        <v>1399</v>
      </c>
      <c r="D1055" s="17">
        <v>1</v>
      </c>
      <c r="E1055" s="18" t="s">
        <v>551</v>
      </c>
      <c r="F1055" s="81" t="s">
        <v>2207</v>
      </c>
      <c r="G1055" s="26" t="s">
        <v>102</v>
      </c>
      <c r="H1055" s="7"/>
      <c r="I1055" s="60"/>
      <c r="J1055" s="60"/>
      <c r="K1055" s="60"/>
      <c r="M1055" s="60"/>
    </row>
    <row r="1056" spans="1:13" s="9" customFormat="1" ht="11.25" customHeight="1" x14ac:dyDescent="0.2">
      <c r="A1056" s="14">
        <v>8</v>
      </c>
      <c r="B1056" s="15">
        <v>65132</v>
      </c>
      <c r="C1056" s="37" t="s">
        <v>1023</v>
      </c>
      <c r="D1056" s="15">
        <v>1</v>
      </c>
      <c r="E1056" s="18" t="s">
        <v>860</v>
      </c>
      <c r="F1056" s="19" t="s">
        <v>2212</v>
      </c>
      <c r="G1056" s="26" t="s">
        <v>157</v>
      </c>
      <c r="H1056" s="7"/>
      <c r="I1056" s="60"/>
      <c r="J1056" s="60"/>
      <c r="K1056" s="60"/>
      <c r="M1056" s="60"/>
    </row>
    <row r="1057" spans="1:255" s="9" customFormat="1" ht="11.25" customHeight="1" x14ac:dyDescent="0.2">
      <c r="A1057" s="14">
        <v>26</v>
      </c>
      <c r="B1057" s="15">
        <v>65705</v>
      </c>
      <c r="C1057" s="16" t="s">
        <v>1329</v>
      </c>
      <c r="D1057" s="17">
        <v>1</v>
      </c>
      <c r="E1057" s="18" t="s">
        <v>429</v>
      </c>
      <c r="F1057" s="19" t="s">
        <v>2212</v>
      </c>
      <c r="G1057" s="26" t="s">
        <v>105</v>
      </c>
      <c r="H1057" s="7"/>
      <c r="I1057" s="60"/>
      <c r="J1057" s="60"/>
      <c r="K1057" s="60"/>
      <c r="M1057" s="60"/>
    </row>
    <row r="1058" spans="1:255" s="9" customFormat="1" ht="11.25" customHeight="1" x14ac:dyDescent="0.2">
      <c r="A1058" s="14">
        <v>17</v>
      </c>
      <c r="B1058" s="15">
        <v>65393</v>
      </c>
      <c r="C1058" s="37" t="s">
        <v>1169</v>
      </c>
      <c r="D1058" s="17">
        <v>1</v>
      </c>
      <c r="E1058" s="18" t="s">
        <v>916</v>
      </c>
      <c r="F1058" s="19" t="s">
        <v>2208</v>
      </c>
      <c r="G1058" s="26" t="s">
        <v>151</v>
      </c>
      <c r="H1058" s="7"/>
      <c r="I1058" s="60"/>
      <c r="J1058" s="60"/>
      <c r="K1058" s="60"/>
      <c r="M1058" s="60"/>
    </row>
    <row r="1059" spans="1:255" s="9" customFormat="1" ht="11.25" customHeight="1" x14ac:dyDescent="0.2">
      <c r="A1059" s="14">
        <v>10</v>
      </c>
      <c r="B1059" s="15">
        <v>65182</v>
      </c>
      <c r="C1059" s="37" t="s">
        <v>1048</v>
      </c>
      <c r="D1059" s="15">
        <v>1</v>
      </c>
      <c r="E1059" s="18" t="s">
        <v>280</v>
      </c>
      <c r="F1059" s="19" t="s">
        <v>2208</v>
      </c>
      <c r="G1059" s="26" t="s">
        <v>217</v>
      </c>
      <c r="H1059" s="7"/>
      <c r="I1059" s="60"/>
      <c r="J1059" s="60"/>
      <c r="K1059" s="60"/>
      <c r="M1059" s="60"/>
    </row>
    <row r="1060" spans="1:255" s="9" customFormat="1" ht="11.25" customHeight="1" x14ac:dyDescent="0.2">
      <c r="A1060" s="14">
        <v>8</v>
      </c>
      <c r="B1060" s="15">
        <v>65117</v>
      </c>
      <c r="C1060" s="37" t="s">
        <v>215</v>
      </c>
      <c r="D1060" s="15">
        <v>1</v>
      </c>
      <c r="E1060" s="18" t="s">
        <v>194</v>
      </c>
      <c r="F1060" s="19" t="s">
        <v>2210</v>
      </c>
      <c r="G1060" s="26" t="s">
        <v>116</v>
      </c>
      <c r="H1060" s="7"/>
      <c r="I1060" s="60"/>
      <c r="J1060" s="60"/>
      <c r="K1060" s="60"/>
      <c r="M1060" s="60"/>
    </row>
    <row r="1061" spans="1:255" s="9" customFormat="1" ht="11.25" customHeight="1" x14ac:dyDescent="0.2">
      <c r="A1061" s="14">
        <v>16</v>
      </c>
      <c r="B1061" s="15">
        <v>65377</v>
      </c>
      <c r="C1061" s="37" t="s">
        <v>215</v>
      </c>
      <c r="D1061" s="17">
        <v>1</v>
      </c>
      <c r="E1061" s="80" t="s">
        <v>434</v>
      </c>
      <c r="F1061" s="19" t="s">
        <v>2210</v>
      </c>
      <c r="G1061" s="26" t="s">
        <v>740</v>
      </c>
      <c r="H1061" s="7"/>
      <c r="I1061" s="60"/>
      <c r="J1061" s="60"/>
      <c r="K1061" s="60"/>
      <c r="M1061" s="60"/>
    </row>
    <row r="1062" spans="1:255" s="9" customFormat="1" ht="11.25" customHeight="1" x14ac:dyDescent="0.2">
      <c r="A1062" s="14">
        <v>25</v>
      </c>
      <c r="B1062" s="15">
        <v>65639</v>
      </c>
      <c r="C1062" s="16" t="s">
        <v>215</v>
      </c>
      <c r="D1062" s="17">
        <v>1</v>
      </c>
      <c r="E1062" s="18" t="s">
        <v>352</v>
      </c>
      <c r="F1062" s="19" t="s">
        <v>2210</v>
      </c>
      <c r="G1062" s="26" t="s">
        <v>199</v>
      </c>
      <c r="H1062" s="7"/>
      <c r="I1062" s="60"/>
      <c r="J1062" s="60"/>
      <c r="K1062" s="60"/>
      <c r="M1062" s="60"/>
    </row>
    <row r="1063" spans="1:255" s="9" customFormat="1" ht="11.25" customHeight="1" x14ac:dyDescent="0.2">
      <c r="A1063" s="14">
        <v>31</v>
      </c>
      <c r="B1063" s="15">
        <v>65856</v>
      </c>
      <c r="C1063" s="16" t="s">
        <v>215</v>
      </c>
      <c r="D1063" s="17">
        <v>1</v>
      </c>
      <c r="E1063" s="18" t="s">
        <v>358</v>
      </c>
      <c r="F1063" s="19" t="s">
        <v>2210</v>
      </c>
      <c r="G1063" s="26" t="s">
        <v>209</v>
      </c>
      <c r="H1063" s="7"/>
      <c r="I1063" s="60"/>
      <c r="J1063" s="60"/>
      <c r="K1063" s="60"/>
      <c r="M1063" s="60"/>
    </row>
    <row r="1064" spans="1:255" s="9" customFormat="1" ht="11.25" customHeight="1" x14ac:dyDescent="0.2">
      <c r="A1064" s="14">
        <v>16</v>
      </c>
      <c r="B1064" s="15">
        <v>65377</v>
      </c>
      <c r="C1064" s="37" t="s">
        <v>659</v>
      </c>
      <c r="D1064" s="17">
        <v>1</v>
      </c>
      <c r="E1064" s="80" t="s">
        <v>434</v>
      </c>
      <c r="F1064" s="19" t="s">
        <v>2210</v>
      </c>
      <c r="G1064" s="26" t="s">
        <v>740</v>
      </c>
      <c r="H1064" s="7"/>
      <c r="I1064" s="60"/>
      <c r="J1064" s="60"/>
      <c r="K1064" s="60"/>
      <c r="M1064" s="60"/>
    </row>
    <row r="1065" spans="1:255" s="9" customFormat="1" ht="11.25" customHeight="1" x14ac:dyDescent="0.2">
      <c r="A1065" s="14">
        <v>13</v>
      </c>
      <c r="B1065" s="15">
        <v>65299</v>
      </c>
      <c r="C1065" s="37" t="s">
        <v>1120</v>
      </c>
      <c r="D1065" s="17">
        <v>1</v>
      </c>
      <c r="E1065" s="18" t="s">
        <v>432</v>
      </c>
      <c r="F1065" s="19" t="s">
        <v>2208</v>
      </c>
      <c r="G1065" s="26" t="s">
        <v>110</v>
      </c>
      <c r="H1065" s="7"/>
      <c r="I1065" s="60"/>
      <c r="J1065" s="60"/>
      <c r="K1065" s="60"/>
      <c r="M1065" s="60"/>
      <c r="IU1065" s="40"/>
    </row>
    <row r="1066" spans="1:255" s="9" customFormat="1" ht="11.25" customHeight="1" x14ac:dyDescent="0.2">
      <c r="A1066" s="14">
        <v>10</v>
      </c>
      <c r="B1066" s="15">
        <v>65184</v>
      </c>
      <c r="C1066" s="37" t="s">
        <v>1050</v>
      </c>
      <c r="D1066" s="15">
        <v>1</v>
      </c>
      <c r="E1066" s="18" t="s">
        <v>194</v>
      </c>
      <c r="F1066" s="19" t="s">
        <v>2207</v>
      </c>
      <c r="G1066" s="26" t="s">
        <v>157</v>
      </c>
      <c r="H1066" s="7"/>
      <c r="I1066" s="60"/>
      <c r="J1066" s="60"/>
      <c r="K1066" s="60"/>
      <c r="M1066" s="60"/>
    </row>
    <row r="1067" spans="1:255" s="9" customFormat="1" ht="11.25" customHeight="1" x14ac:dyDescent="0.2">
      <c r="A1067" s="14">
        <v>11</v>
      </c>
      <c r="B1067" s="15">
        <v>65225</v>
      </c>
      <c r="C1067" s="37" t="s">
        <v>1072</v>
      </c>
      <c r="D1067" s="15">
        <v>1</v>
      </c>
      <c r="E1067" s="18" t="s">
        <v>104</v>
      </c>
      <c r="F1067" s="19" t="s">
        <v>2208</v>
      </c>
      <c r="G1067" s="26" t="s">
        <v>1073</v>
      </c>
      <c r="H1067" s="7"/>
      <c r="I1067" s="60"/>
      <c r="J1067" s="60"/>
      <c r="K1067" s="60"/>
      <c r="M1067" s="60"/>
    </row>
    <row r="1068" spans="1:255" s="9" customFormat="1" ht="11.25" customHeight="1" x14ac:dyDescent="0.2">
      <c r="A1068" s="14">
        <v>12</v>
      </c>
      <c r="B1068" s="15">
        <v>65257</v>
      </c>
      <c r="C1068" s="37" t="s">
        <v>1095</v>
      </c>
      <c r="D1068" s="15">
        <v>1</v>
      </c>
      <c r="E1068" s="18" t="s">
        <v>104</v>
      </c>
      <c r="F1068" s="19" t="s">
        <v>2213</v>
      </c>
      <c r="G1068" s="26" t="s">
        <v>1071</v>
      </c>
      <c r="H1068" s="7"/>
      <c r="I1068" s="60"/>
      <c r="J1068" s="60"/>
      <c r="K1068" s="60"/>
      <c r="M1068" s="60"/>
    </row>
    <row r="1069" spans="1:255" s="9" customFormat="1" ht="11.25" customHeight="1" x14ac:dyDescent="0.2">
      <c r="A1069" s="14">
        <v>8</v>
      </c>
      <c r="B1069" s="15">
        <v>65130</v>
      </c>
      <c r="C1069" s="37" t="s">
        <v>1020</v>
      </c>
      <c r="D1069" s="15">
        <v>1</v>
      </c>
      <c r="E1069" s="18" t="s">
        <v>119</v>
      </c>
      <c r="F1069" s="19" t="s">
        <v>2213</v>
      </c>
      <c r="G1069" s="26" t="s">
        <v>1021</v>
      </c>
      <c r="H1069" s="7"/>
      <c r="I1069" s="60"/>
      <c r="J1069" s="60"/>
      <c r="K1069" s="60"/>
      <c r="M1069" s="60"/>
    </row>
    <row r="1070" spans="1:255" s="9" customFormat="1" ht="11.25" customHeight="1" x14ac:dyDescent="0.2">
      <c r="A1070" s="14">
        <v>31</v>
      </c>
      <c r="B1070" s="15">
        <v>65838</v>
      </c>
      <c r="C1070" s="16" t="s">
        <v>1410</v>
      </c>
      <c r="D1070" s="17">
        <v>1</v>
      </c>
      <c r="E1070" s="18" t="s">
        <v>551</v>
      </c>
      <c r="F1070" s="19" t="s">
        <v>2213</v>
      </c>
      <c r="G1070" s="26" t="s">
        <v>102</v>
      </c>
      <c r="H1070" s="7"/>
      <c r="I1070" s="60"/>
      <c r="J1070" s="60"/>
      <c r="K1070" s="60"/>
      <c r="M1070" s="60"/>
    </row>
    <row r="1071" spans="1:255" s="9" customFormat="1" ht="11.25" customHeight="1" x14ac:dyDescent="0.2">
      <c r="A1071" s="14">
        <v>31</v>
      </c>
      <c r="B1071" s="15">
        <v>65855</v>
      </c>
      <c r="C1071" s="16" t="s">
        <v>1418</v>
      </c>
      <c r="D1071" s="17">
        <v>1</v>
      </c>
      <c r="E1071" s="18" t="s">
        <v>1258</v>
      </c>
      <c r="F1071" s="19" t="s">
        <v>2210</v>
      </c>
      <c r="G1071" s="26" t="s">
        <v>199</v>
      </c>
      <c r="H1071" s="7"/>
      <c r="I1071" s="60"/>
      <c r="J1071" s="60"/>
      <c r="K1071" s="60"/>
      <c r="M1071" s="60"/>
    </row>
    <row r="1072" spans="1:255" s="9" customFormat="1" ht="11.25" customHeight="1" x14ac:dyDescent="0.2">
      <c r="A1072" s="14">
        <v>9</v>
      </c>
      <c r="B1072" s="15">
        <v>65141</v>
      </c>
      <c r="C1072" s="77" t="s">
        <v>1028</v>
      </c>
      <c r="D1072" s="15">
        <v>1</v>
      </c>
      <c r="E1072" s="18" t="s">
        <v>172</v>
      </c>
      <c r="F1072" s="19" t="s">
        <v>2207</v>
      </c>
      <c r="G1072" s="26" t="s">
        <v>107</v>
      </c>
      <c r="H1072" s="7"/>
      <c r="I1072" s="60"/>
      <c r="J1072" s="60"/>
      <c r="K1072" s="60"/>
      <c r="M1072" s="60"/>
    </row>
    <row r="1073" spans="1:13" s="9" customFormat="1" ht="11.25" customHeight="1" x14ac:dyDescent="0.2">
      <c r="A1073" s="14">
        <v>14</v>
      </c>
      <c r="B1073" s="15">
        <v>65326</v>
      </c>
      <c r="C1073" s="37" t="s">
        <v>1128</v>
      </c>
      <c r="D1073" s="17">
        <v>1</v>
      </c>
      <c r="E1073" s="80" t="s">
        <v>196</v>
      </c>
      <c r="F1073" s="81" t="s">
        <v>2209</v>
      </c>
      <c r="G1073" s="26" t="s">
        <v>170</v>
      </c>
      <c r="H1073" s="7"/>
      <c r="I1073" s="60"/>
      <c r="J1073" s="60"/>
      <c r="K1073" s="60"/>
      <c r="M1073" s="60"/>
    </row>
    <row r="1074" spans="1:13" s="9" customFormat="1" ht="11.25" customHeight="1" x14ac:dyDescent="0.2">
      <c r="A1074" s="14">
        <v>21</v>
      </c>
      <c r="B1074" s="15">
        <v>65520</v>
      </c>
      <c r="C1074" s="37" t="s">
        <v>375</v>
      </c>
      <c r="D1074" s="17">
        <v>1</v>
      </c>
      <c r="E1074" s="18" t="s">
        <v>162</v>
      </c>
      <c r="F1074" s="19" t="s">
        <v>2210</v>
      </c>
      <c r="G1074" s="26" t="s">
        <v>199</v>
      </c>
      <c r="H1074" s="7"/>
      <c r="I1074" s="60"/>
      <c r="J1074" s="60"/>
      <c r="K1074" s="60"/>
      <c r="M1074" s="60"/>
    </row>
    <row r="1075" spans="1:13" s="9" customFormat="1" ht="11.25" customHeight="1" x14ac:dyDescent="0.2">
      <c r="A1075" s="14">
        <v>10</v>
      </c>
      <c r="B1075" s="15">
        <v>65216</v>
      </c>
      <c r="C1075" s="37" t="s">
        <v>1066</v>
      </c>
      <c r="D1075" s="15">
        <v>1</v>
      </c>
      <c r="E1075" s="18" t="s">
        <v>104</v>
      </c>
      <c r="F1075" s="19" t="s">
        <v>2216</v>
      </c>
      <c r="G1075" s="26" t="s">
        <v>170</v>
      </c>
      <c r="H1075" s="7"/>
      <c r="I1075" s="60"/>
      <c r="J1075" s="60"/>
      <c r="K1075" s="60"/>
      <c r="M1075" s="60"/>
    </row>
    <row r="1076" spans="1:13" s="9" customFormat="1" ht="11.25" customHeight="1" x14ac:dyDescent="0.2">
      <c r="A1076" s="14">
        <v>19</v>
      </c>
      <c r="B1076" s="15">
        <v>65466</v>
      </c>
      <c r="C1076" s="37" t="s">
        <v>1208</v>
      </c>
      <c r="D1076" s="17">
        <v>1</v>
      </c>
      <c r="E1076" s="18" t="s">
        <v>329</v>
      </c>
      <c r="F1076" s="19" t="s">
        <v>2216</v>
      </c>
      <c r="G1076" s="26" t="s">
        <v>523</v>
      </c>
      <c r="H1076" s="7"/>
      <c r="I1076" s="60"/>
      <c r="J1076" s="60"/>
      <c r="K1076" s="60"/>
      <c r="M1076" s="60"/>
    </row>
    <row r="1077" spans="1:13" s="9" customFormat="1" ht="11.25" customHeight="1" x14ac:dyDescent="0.2">
      <c r="A1077" s="14">
        <v>10</v>
      </c>
      <c r="B1077" s="15">
        <v>65216</v>
      </c>
      <c r="C1077" s="37" t="s">
        <v>1067</v>
      </c>
      <c r="D1077" s="15">
        <v>1</v>
      </c>
      <c r="E1077" s="18" t="s">
        <v>104</v>
      </c>
      <c r="F1077" s="19" t="s">
        <v>2216</v>
      </c>
      <c r="G1077" s="26" t="s">
        <v>170</v>
      </c>
      <c r="H1077" s="7"/>
      <c r="I1077" s="60"/>
      <c r="J1077" s="60"/>
      <c r="K1077" s="60"/>
      <c r="M1077" s="60"/>
    </row>
    <row r="1078" spans="1:13" s="9" customFormat="1" ht="11.25" customHeight="1" x14ac:dyDescent="0.2">
      <c r="A1078" s="14">
        <v>2</v>
      </c>
      <c r="B1078" s="15">
        <v>64980</v>
      </c>
      <c r="C1078" s="37" t="s">
        <v>331</v>
      </c>
      <c r="D1078" s="15">
        <v>2</v>
      </c>
      <c r="E1078" s="80" t="s">
        <v>104</v>
      </c>
      <c r="F1078" s="81" t="s">
        <v>2211</v>
      </c>
      <c r="G1078" s="26" t="s">
        <v>116</v>
      </c>
      <c r="H1078" s="7"/>
      <c r="I1078" s="60"/>
      <c r="J1078" s="60"/>
      <c r="K1078" s="60"/>
      <c r="M1078" s="60"/>
    </row>
    <row r="1079" spans="1:13" s="9" customFormat="1" ht="11.25" customHeight="1" x14ac:dyDescent="0.2">
      <c r="A1079" s="14">
        <v>4</v>
      </c>
      <c r="B1079" s="15">
        <v>65020</v>
      </c>
      <c r="C1079" s="16" t="s">
        <v>331</v>
      </c>
      <c r="D1079" s="15">
        <v>1</v>
      </c>
      <c r="E1079" s="80" t="s">
        <v>282</v>
      </c>
      <c r="F1079" s="81" t="s">
        <v>2211</v>
      </c>
      <c r="G1079" s="26" t="s">
        <v>116</v>
      </c>
      <c r="H1079" s="7"/>
      <c r="I1079" s="60"/>
      <c r="J1079" s="60"/>
      <c r="K1079" s="60"/>
      <c r="M1079" s="60"/>
    </row>
    <row r="1080" spans="1:13" s="9" customFormat="1" ht="11.25" customHeight="1" x14ac:dyDescent="0.2">
      <c r="A1080" s="14">
        <v>8</v>
      </c>
      <c r="B1080" s="15">
        <v>65120</v>
      </c>
      <c r="C1080" s="37" t="s">
        <v>331</v>
      </c>
      <c r="D1080" s="15">
        <v>3</v>
      </c>
      <c r="E1080" s="18" t="s">
        <v>227</v>
      </c>
      <c r="F1080" s="81" t="s">
        <v>2211</v>
      </c>
      <c r="G1080" s="26" t="s">
        <v>120</v>
      </c>
      <c r="H1080" s="7"/>
      <c r="I1080" s="60"/>
      <c r="J1080" s="60"/>
      <c r="K1080" s="60"/>
      <c r="M1080" s="60"/>
    </row>
    <row r="1081" spans="1:13" s="9" customFormat="1" ht="11.25" customHeight="1" x14ac:dyDescent="0.2">
      <c r="A1081" s="14">
        <v>13</v>
      </c>
      <c r="B1081" s="15">
        <v>65289</v>
      </c>
      <c r="C1081" s="37" t="s">
        <v>331</v>
      </c>
      <c r="D1081" s="17">
        <v>3</v>
      </c>
      <c r="E1081" s="18" t="s">
        <v>104</v>
      </c>
      <c r="F1081" s="81" t="s">
        <v>2211</v>
      </c>
      <c r="G1081" s="26" t="s">
        <v>217</v>
      </c>
      <c r="H1081" s="7"/>
      <c r="I1081" s="60"/>
      <c r="J1081" s="60"/>
      <c r="K1081" s="60"/>
      <c r="M1081" s="60"/>
    </row>
    <row r="1082" spans="1:13" s="9" customFormat="1" ht="11.25" customHeight="1" x14ac:dyDescent="0.2">
      <c r="A1082" s="14">
        <v>13</v>
      </c>
      <c r="B1082" s="15">
        <v>65285</v>
      </c>
      <c r="C1082" s="37" t="s">
        <v>331</v>
      </c>
      <c r="D1082" s="17">
        <v>3</v>
      </c>
      <c r="E1082" s="18" t="s">
        <v>739</v>
      </c>
      <c r="F1082" s="81" t="s">
        <v>2211</v>
      </c>
      <c r="G1082" s="26" t="s">
        <v>116</v>
      </c>
      <c r="H1082" s="7"/>
      <c r="I1082" s="60"/>
      <c r="J1082" s="60"/>
      <c r="K1082" s="60"/>
      <c r="M1082" s="60"/>
    </row>
    <row r="1083" spans="1:13" s="9" customFormat="1" ht="11.25" customHeight="1" x14ac:dyDescent="0.2">
      <c r="A1083" s="14">
        <v>14</v>
      </c>
      <c r="B1083" s="15">
        <v>65312</v>
      </c>
      <c r="C1083" s="37" t="s">
        <v>331</v>
      </c>
      <c r="D1083" s="17">
        <v>3</v>
      </c>
      <c r="E1083" s="18" t="s">
        <v>152</v>
      </c>
      <c r="F1083" s="81" t="s">
        <v>2211</v>
      </c>
      <c r="G1083" s="26" t="s">
        <v>120</v>
      </c>
      <c r="H1083" s="7"/>
      <c r="I1083" s="60"/>
      <c r="J1083" s="60"/>
      <c r="K1083" s="60"/>
      <c r="M1083" s="60"/>
    </row>
    <row r="1084" spans="1:13" s="9" customFormat="1" ht="11.25" customHeight="1" x14ac:dyDescent="0.2">
      <c r="A1084" s="65">
        <v>18</v>
      </c>
      <c r="B1084" s="15">
        <v>65427</v>
      </c>
      <c r="C1084" s="37" t="s">
        <v>331</v>
      </c>
      <c r="D1084" s="17">
        <v>3</v>
      </c>
      <c r="E1084" s="80" t="s">
        <v>104</v>
      </c>
      <c r="F1084" s="81" t="s">
        <v>2211</v>
      </c>
      <c r="G1084" s="26" t="s">
        <v>217</v>
      </c>
      <c r="H1084" s="7"/>
      <c r="I1084" s="60"/>
      <c r="J1084" s="60"/>
      <c r="K1084" s="60"/>
      <c r="M1084" s="60"/>
    </row>
    <row r="1085" spans="1:13" s="9" customFormat="1" ht="11.25" customHeight="1" x14ac:dyDescent="0.2">
      <c r="A1085" s="14">
        <v>19</v>
      </c>
      <c r="B1085" s="15">
        <v>65467</v>
      </c>
      <c r="C1085" s="37" t="s">
        <v>331</v>
      </c>
      <c r="D1085" s="17">
        <v>1</v>
      </c>
      <c r="E1085" s="18" t="s">
        <v>115</v>
      </c>
      <c r="F1085" s="81" t="s">
        <v>2211</v>
      </c>
      <c r="G1085" s="26" t="s">
        <v>116</v>
      </c>
      <c r="H1085" s="7"/>
      <c r="I1085" s="60"/>
      <c r="J1085" s="60"/>
      <c r="K1085" s="60"/>
      <c r="M1085" s="60"/>
    </row>
    <row r="1086" spans="1:13" s="9" customFormat="1" ht="11.25" customHeight="1" x14ac:dyDescent="0.2">
      <c r="A1086" s="14">
        <v>20</v>
      </c>
      <c r="B1086" s="15">
        <v>65508</v>
      </c>
      <c r="C1086" s="37" t="s">
        <v>331</v>
      </c>
      <c r="D1086" s="17">
        <v>3</v>
      </c>
      <c r="E1086" s="18" t="s">
        <v>144</v>
      </c>
      <c r="F1086" s="81" t="s">
        <v>2211</v>
      </c>
      <c r="G1086" s="26" t="s">
        <v>116</v>
      </c>
      <c r="H1086" s="7"/>
      <c r="I1086" s="60"/>
      <c r="J1086" s="60"/>
      <c r="K1086" s="60"/>
      <c r="M1086" s="60"/>
    </row>
    <row r="1087" spans="1:13" s="9" customFormat="1" ht="11.25" customHeight="1" x14ac:dyDescent="0.2">
      <c r="A1087" s="14">
        <v>22</v>
      </c>
      <c r="B1087" s="15">
        <v>65574</v>
      </c>
      <c r="C1087" s="37" t="s">
        <v>331</v>
      </c>
      <c r="D1087" s="17">
        <v>3</v>
      </c>
      <c r="E1087" s="18" t="s">
        <v>539</v>
      </c>
      <c r="F1087" s="81" t="s">
        <v>2211</v>
      </c>
      <c r="G1087" s="26" t="s">
        <v>116</v>
      </c>
      <c r="H1087" s="7"/>
      <c r="I1087" s="60"/>
      <c r="J1087" s="60"/>
      <c r="K1087" s="60"/>
      <c r="M1087" s="60"/>
    </row>
    <row r="1088" spans="1:13" s="9" customFormat="1" ht="10.199999999999999" x14ac:dyDescent="0.2">
      <c r="A1088" s="14">
        <v>27</v>
      </c>
      <c r="B1088" s="15">
        <v>65715</v>
      </c>
      <c r="C1088" s="16" t="s">
        <v>331</v>
      </c>
      <c r="D1088" s="17">
        <v>3</v>
      </c>
      <c r="E1088" s="18" t="s">
        <v>152</v>
      </c>
      <c r="F1088" s="81" t="s">
        <v>2211</v>
      </c>
      <c r="G1088" s="26" t="s">
        <v>116</v>
      </c>
      <c r="H1088" s="7"/>
      <c r="I1088" s="60"/>
      <c r="J1088" s="60"/>
      <c r="K1088" s="60"/>
      <c r="M1088" s="60"/>
    </row>
    <row r="1089" spans="1:13" s="9" customFormat="1" ht="10.199999999999999" x14ac:dyDescent="0.2">
      <c r="A1089" s="14">
        <v>25</v>
      </c>
      <c r="B1089" s="15">
        <v>65642</v>
      </c>
      <c r="C1089" s="16" t="s">
        <v>134</v>
      </c>
      <c r="D1089" s="17">
        <v>3</v>
      </c>
      <c r="E1089" s="18" t="s">
        <v>415</v>
      </c>
      <c r="F1089" s="81" t="s">
        <v>2211</v>
      </c>
      <c r="G1089" s="26" t="s">
        <v>116</v>
      </c>
      <c r="H1089" s="7"/>
      <c r="I1089" s="60"/>
      <c r="J1089" s="60"/>
      <c r="K1089" s="60"/>
      <c r="M1089" s="60"/>
    </row>
    <row r="1090" spans="1:13" s="9" customFormat="1" ht="10.199999999999999" x14ac:dyDescent="0.2">
      <c r="A1090" s="14">
        <v>18</v>
      </c>
      <c r="B1090" s="15">
        <v>65428</v>
      </c>
      <c r="C1090" s="37" t="s">
        <v>1192</v>
      </c>
      <c r="D1090" s="17">
        <v>1</v>
      </c>
      <c r="E1090" s="80" t="s">
        <v>104</v>
      </c>
      <c r="F1090" s="81" t="s">
        <v>2208</v>
      </c>
      <c r="G1090" s="26" t="s">
        <v>116</v>
      </c>
      <c r="H1090" s="7"/>
      <c r="I1090" s="60"/>
      <c r="J1090" s="60"/>
      <c r="K1090" s="60"/>
      <c r="M1090" s="60"/>
    </row>
    <row r="1091" spans="1:13" s="9" customFormat="1" ht="10.199999999999999" x14ac:dyDescent="0.2">
      <c r="A1091" s="14">
        <v>10</v>
      </c>
      <c r="B1091" s="15">
        <v>65217</v>
      </c>
      <c r="C1091" s="37" t="s">
        <v>1068</v>
      </c>
      <c r="D1091" s="15">
        <v>1</v>
      </c>
      <c r="E1091" s="18" t="s">
        <v>104</v>
      </c>
      <c r="F1091" s="19" t="s">
        <v>2208</v>
      </c>
      <c r="G1091" s="26" t="s">
        <v>116</v>
      </c>
      <c r="H1091" s="7"/>
      <c r="I1091" s="60"/>
      <c r="J1091" s="60"/>
      <c r="K1091" s="60"/>
      <c r="M1091" s="60"/>
    </row>
    <row r="1092" spans="1:13" s="9" customFormat="1" ht="10.199999999999999" x14ac:dyDescent="0.2">
      <c r="A1092" s="14">
        <v>23</v>
      </c>
      <c r="B1092" s="15">
        <v>65609</v>
      </c>
      <c r="C1092" s="37" t="s">
        <v>1278</v>
      </c>
      <c r="D1092" s="17">
        <v>1</v>
      </c>
      <c r="E1092" s="18" t="s">
        <v>104</v>
      </c>
      <c r="F1092" s="19" t="s">
        <v>2208</v>
      </c>
      <c r="G1092" s="26" t="s">
        <v>120</v>
      </c>
      <c r="H1092" s="7"/>
      <c r="I1092" s="60"/>
      <c r="J1092" s="60"/>
      <c r="K1092" s="60"/>
      <c r="M1092" s="60"/>
    </row>
    <row r="1093" spans="1:13" s="9" customFormat="1" ht="10.199999999999999" x14ac:dyDescent="0.2">
      <c r="A1093" s="14">
        <v>15</v>
      </c>
      <c r="B1093" s="15" t="s">
        <v>1154</v>
      </c>
      <c r="C1093" s="37" t="s">
        <v>1157</v>
      </c>
      <c r="D1093" s="17">
        <v>1</v>
      </c>
      <c r="E1093" s="80" t="s">
        <v>1156</v>
      </c>
      <c r="F1093" s="81" t="s">
        <v>2208</v>
      </c>
      <c r="G1093" s="26" t="s">
        <v>1154</v>
      </c>
      <c r="H1093" s="7"/>
      <c r="I1093" s="60"/>
      <c r="J1093" s="60"/>
      <c r="K1093" s="60"/>
      <c r="M1093" s="60"/>
    </row>
    <row r="1094" spans="1:13" s="9" customFormat="1" ht="10.199999999999999" x14ac:dyDescent="0.2">
      <c r="A1094" s="14">
        <v>2</v>
      </c>
      <c r="B1094" s="15">
        <v>64996</v>
      </c>
      <c r="C1094" s="37" t="s">
        <v>949</v>
      </c>
      <c r="D1094" s="17">
        <v>1</v>
      </c>
      <c r="E1094" s="80" t="s">
        <v>136</v>
      </c>
      <c r="F1094" s="81" t="s">
        <v>2208</v>
      </c>
      <c r="G1094" s="26" t="s">
        <v>105</v>
      </c>
      <c r="H1094" s="7"/>
      <c r="I1094" s="60"/>
      <c r="J1094" s="60"/>
      <c r="K1094" s="60"/>
      <c r="M1094" s="60"/>
    </row>
    <row r="1095" spans="1:13" s="9" customFormat="1" ht="11.25" customHeight="1" x14ac:dyDescent="0.2">
      <c r="A1095" s="14">
        <v>31</v>
      </c>
      <c r="B1095" s="15">
        <v>65827</v>
      </c>
      <c r="C1095" s="16" t="s">
        <v>1405</v>
      </c>
      <c r="D1095" s="17">
        <v>1</v>
      </c>
      <c r="E1095" s="18" t="s">
        <v>806</v>
      </c>
      <c r="F1095" s="19" t="s">
        <v>2208</v>
      </c>
      <c r="G1095" s="26" t="s">
        <v>105</v>
      </c>
      <c r="H1095" s="7"/>
      <c r="I1095" s="60"/>
      <c r="J1095" s="60"/>
      <c r="K1095" s="60"/>
      <c r="M1095" s="60"/>
    </row>
    <row r="1096" spans="1:13" s="9" customFormat="1" ht="11.25" customHeight="1" x14ac:dyDescent="0.2">
      <c r="A1096" s="14">
        <v>10</v>
      </c>
      <c r="B1096" s="15">
        <v>65179</v>
      </c>
      <c r="C1096" s="37" t="s">
        <v>1047</v>
      </c>
      <c r="D1096" s="15">
        <v>1</v>
      </c>
      <c r="E1096" s="18" t="s">
        <v>1045</v>
      </c>
      <c r="F1096" s="19" t="s">
        <v>2208</v>
      </c>
      <c r="G1096" s="26" t="s">
        <v>105</v>
      </c>
      <c r="H1096" s="7"/>
      <c r="I1096" s="60"/>
      <c r="J1096" s="60"/>
      <c r="K1096" s="60"/>
      <c r="M1096" s="60"/>
    </row>
    <row r="1097" spans="1:13" s="9" customFormat="1" ht="11.25" customHeight="1" x14ac:dyDescent="0.2">
      <c r="A1097" s="14">
        <v>31</v>
      </c>
      <c r="B1097" s="15">
        <v>65827</v>
      </c>
      <c r="C1097" s="16" t="s">
        <v>1406</v>
      </c>
      <c r="D1097" s="17">
        <v>1</v>
      </c>
      <c r="E1097" s="18" t="s">
        <v>806</v>
      </c>
      <c r="F1097" s="19" t="s">
        <v>2208</v>
      </c>
      <c r="G1097" s="26" t="s">
        <v>105</v>
      </c>
      <c r="H1097" s="7"/>
      <c r="I1097" s="60"/>
      <c r="J1097" s="60"/>
      <c r="K1097" s="60"/>
      <c r="M1097" s="60"/>
    </row>
    <row r="1098" spans="1:13" s="9" customFormat="1" ht="11.25" customHeight="1" x14ac:dyDescent="0.2">
      <c r="A1098" s="14">
        <v>18</v>
      </c>
      <c r="B1098" s="15">
        <v>65447</v>
      </c>
      <c r="C1098" s="37" t="s">
        <v>1204</v>
      </c>
      <c r="D1098" s="17">
        <v>2</v>
      </c>
      <c r="E1098" s="18" t="s">
        <v>104</v>
      </c>
      <c r="F1098" s="19" t="s">
        <v>2208</v>
      </c>
      <c r="G1098" s="26" t="s">
        <v>217</v>
      </c>
      <c r="H1098" s="7"/>
      <c r="I1098" s="60"/>
      <c r="J1098" s="60"/>
      <c r="K1098" s="60"/>
      <c r="M1098" s="60"/>
    </row>
    <row r="1099" spans="1:13" s="9" customFormat="1" ht="10.199999999999999" x14ac:dyDescent="0.2">
      <c r="A1099" s="14">
        <v>9</v>
      </c>
      <c r="B1099" s="76">
        <v>65145</v>
      </c>
      <c r="C1099" s="37" t="s">
        <v>1030</v>
      </c>
      <c r="D1099" s="15">
        <v>4</v>
      </c>
      <c r="E1099" s="18" t="s">
        <v>434</v>
      </c>
      <c r="F1099" s="19" t="s">
        <v>2212</v>
      </c>
      <c r="G1099" s="26" t="s">
        <v>214</v>
      </c>
      <c r="H1099" s="7"/>
      <c r="I1099" s="60"/>
      <c r="J1099" s="60"/>
      <c r="K1099" s="60"/>
      <c r="M1099" s="60"/>
    </row>
    <row r="1100" spans="1:13" s="9" customFormat="1" ht="10.199999999999999" x14ac:dyDescent="0.2">
      <c r="A1100" s="14">
        <v>2</v>
      </c>
      <c r="B1100" s="15">
        <v>64981</v>
      </c>
      <c r="C1100" s="37" t="s">
        <v>428</v>
      </c>
      <c r="D1100" s="15">
        <v>1</v>
      </c>
      <c r="E1100" s="80" t="s">
        <v>879</v>
      </c>
      <c r="F1100" s="19" t="s">
        <v>2212</v>
      </c>
      <c r="G1100" s="26" t="s">
        <v>214</v>
      </c>
      <c r="H1100" s="7"/>
      <c r="I1100" s="60"/>
      <c r="J1100" s="60"/>
      <c r="K1100" s="60"/>
      <c r="M1100" s="60"/>
    </row>
    <row r="1101" spans="1:13" s="9" customFormat="1" ht="10.199999999999999" x14ac:dyDescent="0.2">
      <c r="A1101" s="14">
        <v>2</v>
      </c>
      <c r="B1101" s="15">
        <v>64972</v>
      </c>
      <c r="C1101" s="37" t="s">
        <v>428</v>
      </c>
      <c r="D1101" s="15">
        <v>2</v>
      </c>
      <c r="E1101" s="80" t="s">
        <v>933</v>
      </c>
      <c r="F1101" s="19" t="s">
        <v>2212</v>
      </c>
      <c r="G1101" s="26" t="s">
        <v>99</v>
      </c>
      <c r="H1101" s="7"/>
      <c r="I1101" s="60"/>
      <c r="J1101" s="60"/>
      <c r="K1101" s="60"/>
      <c r="M1101" s="60"/>
    </row>
    <row r="1102" spans="1:13" s="9" customFormat="1" ht="10.199999999999999" x14ac:dyDescent="0.2">
      <c r="A1102" s="14">
        <v>5</v>
      </c>
      <c r="B1102" s="15">
        <v>65040</v>
      </c>
      <c r="C1102" s="37" t="s">
        <v>428</v>
      </c>
      <c r="D1102" s="15">
        <v>3</v>
      </c>
      <c r="E1102" s="80" t="s">
        <v>859</v>
      </c>
      <c r="F1102" s="19" t="s">
        <v>2212</v>
      </c>
      <c r="G1102" s="26" t="s">
        <v>163</v>
      </c>
      <c r="H1102" s="7"/>
      <c r="I1102" s="60"/>
      <c r="J1102" s="60"/>
      <c r="K1102" s="60"/>
      <c r="M1102" s="60"/>
    </row>
    <row r="1103" spans="1:13" s="9" customFormat="1" ht="10.199999999999999" x14ac:dyDescent="0.2">
      <c r="A1103" s="14">
        <v>8</v>
      </c>
      <c r="B1103" s="15">
        <v>65111</v>
      </c>
      <c r="C1103" s="37" t="s">
        <v>428</v>
      </c>
      <c r="D1103" s="15">
        <v>1</v>
      </c>
      <c r="E1103" s="18" t="s">
        <v>329</v>
      </c>
      <c r="F1103" s="19" t="s">
        <v>2212</v>
      </c>
      <c r="G1103" s="26" t="s">
        <v>163</v>
      </c>
      <c r="H1103" s="7"/>
      <c r="I1103" s="60"/>
      <c r="J1103" s="60"/>
      <c r="K1103" s="60"/>
      <c r="M1103" s="60"/>
    </row>
    <row r="1104" spans="1:13" s="9" customFormat="1" ht="10.199999999999999" x14ac:dyDescent="0.2">
      <c r="A1104" s="14">
        <v>9</v>
      </c>
      <c r="B1104" s="15">
        <v>65162</v>
      </c>
      <c r="C1104" s="37" t="s">
        <v>428</v>
      </c>
      <c r="D1104" s="15">
        <v>1</v>
      </c>
      <c r="E1104" s="18" t="s">
        <v>188</v>
      </c>
      <c r="F1104" s="19" t="s">
        <v>2212</v>
      </c>
      <c r="G1104" s="26" t="s">
        <v>214</v>
      </c>
      <c r="H1104" s="7"/>
      <c r="I1104" s="60"/>
      <c r="J1104" s="60"/>
      <c r="K1104" s="60"/>
      <c r="M1104" s="60"/>
    </row>
    <row r="1105" spans="1:13" s="9" customFormat="1" ht="10.199999999999999" x14ac:dyDescent="0.2">
      <c r="A1105" s="14">
        <v>13</v>
      </c>
      <c r="B1105" s="15">
        <v>65300</v>
      </c>
      <c r="C1105" s="37" t="s">
        <v>428</v>
      </c>
      <c r="D1105" s="17">
        <v>1</v>
      </c>
      <c r="E1105" s="18" t="s">
        <v>498</v>
      </c>
      <c r="F1105" s="19" t="s">
        <v>2212</v>
      </c>
      <c r="G1105" s="26" t="s">
        <v>214</v>
      </c>
      <c r="H1105" s="7"/>
      <c r="I1105" s="60"/>
      <c r="J1105" s="60"/>
      <c r="K1105" s="60"/>
      <c r="M1105" s="60"/>
    </row>
    <row r="1106" spans="1:13" s="9" customFormat="1" ht="10.199999999999999" x14ac:dyDescent="0.2">
      <c r="A1106" s="14">
        <v>13</v>
      </c>
      <c r="B1106" s="15">
        <v>65265</v>
      </c>
      <c r="C1106" s="16" t="s">
        <v>428</v>
      </c>
      <c r="D1106" s="15">
        <v>1</v>
      </c>
      <c r="E1106" s="18" t="s">
        <v>1100</v>
      </c>
      <c r="F1106" s="19" t="s">
        <v>2212</v>
      </c>
      <c r="G1106" s="26" t="s">
        <v>99</v>
      </c>
      <c r="H1106" s="7"/>
      <c r="I1106" s="60"/>
      <c r="J1106" s="60"/>
      <c r="K1106" s="60"/>
      <c r="M1106" s="60"/>
    </row>
    <row r="1107" spans="1:13" s="9" customFormat="1" ht="10.199999999999999" x14ac:dyDescent="0.2">
      <c r="A1107" s="14">
        <v>21</v>
      </c>
      <c r="B1107" s="15">
        <v>65542</v>
      </c>
      <c r="C1107" s="37" t="s">
        <v>428</v>
      </c>
      <c r="D1107" s="17">
        <v>1</v>
      </c>
      <c r="E1107" s="18" t="s">
        <v>399</v>
      </c>
      <c r="F1107" s="19" t="s">
        <v>2212</v>
      </c>
      <c r="G1107" s="26" t="s">
        <v>214</v>
      </c>
      <c r="H1107" s="7"/>
      <c r="I1107" s="60"/>
      <c r="J1107" s="60"/>
      <c r="K1107" s="60"/>
      <c r="M1107" s="60"/>
    </row>
    <row r="1108" spans="1:13" s="9" customFormat="1" ht="10.199999999999999" x14ac:dyDescent="0.2">
      <c r="A1108" s="14">
        <v>22</v>
      </c>
      <c r="B1108" s="15">
        <v>65549</v>
      </c>
      <c r="C1108" s="37" t="s">
        <v>428</v>
      </c>
      <c r="D1108" s="17">
        <v>5</v>
      </c>
      <c r="E1108" s="18" t="s">
        <v>250</v>
      </c>
      <c r="F1108" s="19" t="s">
        <v>2212</v>
      </c>
      <c r="G1108" s="20" t="s">
        <v>163</v>
      </c>
      <c r="H1108" s="7"/>
      <c r="I1108" s="60"/>
      <c r="J1108" s="60"/>
      <c r="K1108" s="60"/>
      <c r="M1108" s="60"/>
    </row>
    <row r="1109" spans="1:13" s="9" customFormat="1" ht="10.199999999999999" x14ac:dyDescent="0.2">
      <c r="A1109" s="14">
        <v>23</v>
      </c>
      <c r="B1109" s="15">
        <v>65578</v>
      </c>
      <c r="C1109" s="37" t="s">
        <v>428</v>
      </c>
      <c r="D1109" s="17">
        <v>2</v>
      </c>
      <c r="E1109" s="18" t="s">
        <v>552</v>
      </c>
      <c r="F1109" s="19" t="s">
        <v>2212</v>
      </c>
      <c r="G1109" s="20" t="s">
        <v>163</v>
      </c>
      <c r="H1109" s="7"/>
      <c r="I1109" s="60"/>
      <c r="J1109" s="60"/>
      <c r="K1109" s="60"/>
      <c r="M1109" s="60"/>
    </row>
    <row r="1110" spans="1:13" s="9" customFormat="1" ht="10.199999999999999" x14ac:dyDescent="0.2">
      <c r="A1110" s="14">
        <v>25</v>
      </c>
      <c r="B1110" s="15">
        <v>65662</v>
      </c>
      <c r="C1110" s="16" t="s">
        <v>428</v>
      </c>
      <c r="D1110" s="17">
        <v>1</v>
      </c>
      <c r="E1110" s="18" t="s">
        <v>933</v>
      </c>
      <c r="F1110" s="19" t="s">
        <v>2212</v>
      </c>
      <c r="G1110" s="20" t="s">
        <v>214</v>
      </c>
      <c r="H1110" s="7"/>
      <c r="I1110" s="60"/>
      <c r="J1110" s="60"/>
      <c r="K1110" s="60"/>
      <c r="M1110" s="60"/>
    </row>
    <row r="1111" spans="1:13" s="9" customFormat="1" ht="10.199999999999999" x14ac:dyDescent="0.2">
      <c r="A1111" s="14">
        <v>29</v>
      </c>
      <c r="B1111" s="15">
        <v>65779</v>
      </c>
      <c r="C1111" s="16" t="s">
        <v>428</v>
      </c>
      <c r="D1111" s="17">
        <v>1</v>
      </c>
      <c r="E1111" s="18" t="s">
        <v>162</v>
      </c>
      <c r="F1111" s="19" t="s">
        <v>2212</v>
      </c>
      <c r="G1111" s="20" t="s">
        <v>214</v>
      </c>
      <c r="H1111" s="7"/>
      <c r="I1111" s="60"/>
      <c r="J1111" s="60"/>
      <c r="K1111" s="60"/>
      <c r="M1111" s="60"/>
    </row>
    <row r="1112" spans="1:13" s="9" customFormat="1" ht="10.199999999999999" x14ac:dyDescent="0.2">
      <c r="A1112" s="14">
        <v>29</v>
      </c>
      <c r="B1112" s="15">
        <v>65767</v>
      </c>
      <c r="C1112" s="16" t="s">
        <v>428</v>
      </c>
      <c r="D1112" s="17">
        <v>2</v>
      </c>
      <c r="E1112" s="18" t="s">
        <v>702</v>
      </c>
      <c r="F1112" s="19" t="s">
        <v>2212</v>
      </c>
      <c r="G1112" s="20" t="s">
        <v>99</v>
      </c>
      <c r="H1112" s="7"/>
      <c r="I1112" s="60"/>
      <c r="J1112" s="60"/>
      <c r="K1112" s="60"/>
      <c r="M1112" s="60"/>
    </row>
    <row r="1113" spans="1:13" s="9" customFormat="1" ht="10.199999999999999" x14ac:dyDescent="0.2">
      <c r="A1113" s="14">
        <v>29</v>
      </c>
      <c r="B1113" s="15">
        <v>65770</v>
      </c>
      <c r="C1113" s="16" t="s">
        <v>428</v>
      </c>
      <c r="D1113" s="17">
        <v>4</v>
      </c>
      <c r="E1113" s="18" t="s">
        <v>429</v>
      </c>
      <c r="F1113" s="19" t="s">
        <v>2212</v>
      </c>
      <c r="G1113" s="20" t="s">
        <v>163</v>
      </c>
      <c r="H1113" s="7"/>
      <c r="I1113" s="60"/>
      <c r="J1113" s="60"/>
      <c r="K1113" s="60"/>
      <c r="M1113" s="60"/>
    </row>
    <row r="1114" spans="1:13" s="9" customFormat="1" ht="10.199999999999999" x14ac:dyDescent="0.2">
      <c r="A1114" s="14">
        <v>30</v>
      </c>
      <c r="B1114" s="15">
        <v>65815</v>
      </c>
      <c r="C1114" s="16" t="s">
        <v>428</v>
      </c>
      <c r="D1114" s="17">
        <v>1</v>
      </c>
      <c r="E1114" s="18" t="s">
        <v>1389</v>
      </c>
      <c r="F1114" s="19" t="s">
        <v>2212</v>
      </c>
      <c r="G1114" s="20" t="s">
        <v>99</v>
      </c>
      <c r="H1114" s="7"/>
      <c r="I1114" s="60"/>
      <c r="J1114" s="60"/>
      <c r="K1114" s="60"/>
      <c r="M1114" s="60"/>
    </row>
    <row r="1115" spans="1:13" s="9" customFormat="1" ht="10.199999999999999" x14ac:dyDescent="0.2">
      <c r="A1115" s="14">
        <v>31</v>
      </c>
      <c r="B1115" s="15">
        <v>65822</v>
      </c>
      <c r="C1115" s="16" t="s">
        <v>428</v>
      </c>
      <c r="D1115" s="17">
        <v>2</v>
      </c>
      <c r="E1115" s="18" t="s">
        <v>855</v>
      </c>
      <c r="F1115" s="19" t="s">
        <v>2212</v>
      </c>
      <c r="G1115" s="20" t="s">
        <v>99</v>
      </c>
      <c r="H1115" s="7"/>
      <c r="I1115" s="60"/>
      <c r="J1115" s="60"/>
      <c r="K1115" s="60"/>
      <c r="M1115" s="60"/>
    </row>
    <row r="1116" spans="1:13" s="9" customFormat="1" ht="10.199999999999999" x14ac:dyDescent="0.2">
      <c r="A1116" s="14">
        <v>31</v>
      </c>
      <c r="B1116" s="15">
        <v>65848</v>
      </c>
      <c r="C1116" s="16" t="s">
        <v>428</v>
      </c>
      <c r="D1116" s="17">
        <v>4</v>
      </c>
      <c r="E1116" s="18" t="s">
        <v>1258</v>
      </c>
      <c r="F1116" s="19" t="s">
        <v>2212</v>
      </c>
      <c r="G1116" s="20" t="s">
        <v>99</v>
      </c>
      <c r="H1116" s="7"/>
      <c r="I1116" s="60"/>
      <c r="J1116" s="60"/>
      <c r="K1116" s="60"/>
      <c r="M1116" s="60"/>
    </row>
    <row r="1117" spans="1:13" s="9" customFormat="1" ht="10.199999999999999" x14ac:dyDescent="0.2">
      <c r="A1117" s="14">
        <v>2</v>
      </c>
      <c r="B1117" s="15">
        <v>64993</v>
      </c>
      <c r="C1117" s="37" t="s">
        <v>947</v>
      </c>
      <c r="D1117" s="17">
        <v>2</v>
      </c>
      <c r="E1117" s="80" t="s">
        <v>674</v>
      </c>
      <c r="F1117" s="19" t="s">
        <v>2212</v>
      </c>
      <c r="G1117" s="20" t="s">
        <v>214</v>
      </c>
      <c r="H1117" s="7"/>
      <c r="I1117" s="60"/>
      <c r="J1117" s="60"/>
      <c r="K1117" s="60"/>
      <c r="M1117" s="60"/>
    </row>
    <row r="1118" spans="1:13" s="9" customFormat="1" ht="10.199999999999999" x14ac:dyDescent="0.2">
      <c r="A1118" s="14">
        <v>3</v>
      </c>
      <c r="B1118" s="15">
        <v>65001</v>
      </c>
      <c r="C1118" s="37" t="s">
        <v>693</v>
      </c>
      <c r="D1118" s="15">
        <v>1</v>
      </c>
      <c r="E1118" s="80" t="s">
        <v>724</v>
      </c>
      <c r="F1118" s="19" t="s">
        <v>2212</v>
      </c>
      <c r="G1118" s="20" t="s">
        <v>99</v>
      </c>
      <c r="H1118" s="7"/>
      <c r="I1118" s="60"/>
      <c r="J1118" s="60"/>
      <c r="K1118" s="60"/>
      <c r="M1118" s="60"/>
    </row>
    <row r="1119" spans="1:13" s="9" customFormat="1" ht="10.199999999999999" x14ac:dyDescent="0.2">
      <c r="A1119" s="14">
        <v>3</v>
      </c>
      <c r="B1119" s="15">
        <v>64998</v>
      </c>
      <c r="C1119" s="37" t="s">
        <v>693</v>
      </c>
      <c r="D1119" s="15">
        <v>1</v>
      </c>
      <c r="E1119" s="80" t="s">
        <v>724</v>
      </c>
      <c r="F1119" s="19" t="s">
        <v>2212</v>
      </c>
      <c r="G1119" s="20" t="s">
        <v>163</v>
      </c>
      <c r="H1119" s="7"/>
      <c r="I1119" s="60"/>
      <c r="J1119" s="60"/>
      <c r="K1119" s="60"/>
      <c r="M1119" s="60"/>
    </row>
    <row r="1120" spans="1:13" s="9" customFormat="1" ht="10.199999999999999" x14ac:dyDescent="0.2">
      <c r="A1120" s="14">
        <v>3</v>
      </c>
      <c r="B1120" s="15">
        <v>65008</v>
      </c>
      <c r="C1120" s="37" t="s">
        <v>693</v>
      </c>
      <c r="D1120" s="15">
        <v>1</v>
      </c>
      <c r="E1120" s="80" t="s">
        <v>739</v>
      </c>
      <c r="F1120" s="19" t="s">
        <v>2212</v>
      </c>
      <c r="G1120" s="20" t="s">
        <v>163</v>
      </c>
      <c r="H1120" s="7"/>
      <c r="I1120" s="60"/>
      <c r="J1120" s="60"/>
      <c r="K1120" s="60"/>
      <c r="M1120" s="60"/>
    </row>
    <row r="1121" spans="1:13" s="9" customFormat="1" ht="10.199999999999999" x14ac:dyDescent="0.2">
      <c r="A1121" s="14">
        <v>9</v>
      </c>
      <c r="B1121" s="76">
        <v>65145</v>
      </c>
      <c r="C1121" s="37" t="s">
        <v>693</v>
      </c>
      <c r="D1121" s="15">
        <v>2</v>
      </c>
      <c r="E1121" s="18" t="s">
        <v>434</v>
      </c>
      <c r="F1121" s="19" t="s">
        <v>2212</v>
      </c>
      <c r="G1121" s="20" t="s">
        <v>214</v>
      </c>
      <c r="H1121" s="7"/>
      <c r="I1121" s="60"/>
      <c r="J1121" s="60"/>
      <c r="K1121" s="60"/>
      <c r="M1121" s="60"/>
    </row>
    <row r="1122" spans="1:13" s="9" customFormat="1" ht="10.199999999999999" x14ac:dyDescent="0.2">
      <c r="A1122" s="14">
        <v>1</v>
      </c>
      <c r="B1122" s="15">
        <v>64958</v>
      </c>
      <c r="C1122" s="16" t="s">
        <v>193</v>
      </c>
      <c r="D1122" s="17">
        <v>2</v>
      </c>
      <c r="E1122" s="80" t="s">
        <v>90</v>
      </c>
      <c r="F1122" s="19" t="s">
        <v>2212</v>
      </c>
      <c r="G1122" s="20" t="s">
        <v>163</v>
      </c>
      <c r="H1122" s="7"/>
      <c r="I1122" s="60"/>
      <c r="J1122" s="60"/>
      <c r="K1122" s="60"/>
      <c r="M1122" s="60"/>
    </row>
    <row r="1123" spans="1:13" s="9" customFormat="1" ht="10.199999999999999" x14ac:dyDescent="0.2">
      <c r="A1123" s="14">
        <v>2</v>
      </c>
      <c r="B1123" s="15">
        <v>64981</v>
      </c>
      <c r="C1123" s="37" t="s">
        <v>193</v>
      </c>
      <c r="D1123" s="15">
        <v>3</v>
      </c>
      <c r="E1123" s="80" t="s">
        <v>879</v>
      </c>
      <c r="F1123" s="19" t="s">
        <v>2212</v>
      </c>
      <c r="G1123" s="20" t="s">
        <v>214</v>
      </c>
      <c r="H1123" s="7"/>
      <c r="I1123" s="60"/>
      <c r="J1123" s="60"/>
      <c r="K1123" s="60"/>
      <c r="M1123" s="60"/>
    </row>
    <row r="1124" spans="1:13" s="9" customFormat="1" ht="10.199999999999999" x14ac:dyDescent="0.2">
      <c r="A1124" s="14">
        <v>3</v>
      </c>
      <c r="B1124" s="15">
        <v>64998</v>
      </c>
      <c r="C1124" s="37" t="s">
        <v>193</v>
      </c>
      <c r="D1124" s="15">
        <v>1</v>
      </c>
      <c r="E1124" s="80" t="s">
        <v>724</v>
      </c>
      <c r="F1124" s="19" t="s">
        <v>2212</v>
      </c>
      <c r="G1124" s="20" t="s">
        <v>163</v>
      </c>
      <c r="H1124" s="7"/>
      <c r="I1124" s="60"/>
      <c r="J1124" s="60"/>
      <c r="K1124" s="60"/>
      <c r="M1124" s="60"/>
    </row>
    <row r="1125" spans="1:13" s="9" customFormat="1" ht="10.199999999999999" x14ac:dyDescent="0.2">
      <c r="A1125" s="14">
        <v>20</v>
      </c>
      <c r="B1125" s="15">
        <v>65485</v>
      </c>
      <c r="C1125" s="37" t="s">
        <v>193</v>
      </c>
      <c r="D1125" s="17">
        <v>1</v>
      </c>
      <c r="E1125" s="18" t="s">
        <v>347</v>
      </c>
      <c r="F1125" s="19" t="s">
        <v>2212</v>
      </c>
      <c r="G1125" s="20" t="s">
        <v>163</v>
      </c>
      <c r="H1125" s="7"/>
      <c r="I1125" s="60"/>
      <c r="J1125" s="60"/>
      <c r="K1125" s="60"/>
      <c r="M1125" s="60"/>
    </row>
    <row r="1126" spans="1:13" s="9" customFormat="1" ht="10.199999999999999" x14ac:dyDescent="0.2">
      <c r="A1126" s="14">
        <v>22</v>
      </c>
      <c r="B1126" s="15">
        <v>65549</v>
      </c>
      <c r="C1126" s="37" t="s">
        <v>193</v>
      </c>
      <c r="D1126" s="17">
        <v>1</v>
      </c>
      <c r="E1126" s="18" t="s">
        <v>250</v>
      </c>
      <c r="F1126" s="19" t="s">
        <v>2212</v>
      </c>
      <c r="G1126" s="20" t="s">
        <v>163</v>
      </c>
      <c r="H1126" s="7"/>
      <c r="I1126" s="60"/>
      <c r="J1126" s="60"/>
      <c r="K1126" s="60"/>
      <c r="M1126" s="60"/>
    </row>
    <row r="1127" spans="1:13" s="9" customFormat="1" ht="10.199999999999999" x14ac:dyDescent="0.2">
      <c r="A1127" s="14">
        <v>23</v>
      </c>
      <c r="B1127" s="15">
        <v>65622</v>
      </c>
      <c r="C1127" s="16" t="s">
        <v>193</v>
      </c>
      <c r="D1127" s="17">
        <v>1</v>
      </c>
      <c r="E1127" s="18" t="s">
        <v>724</v>
      </c>
      <c r="F1127" s="19" t="s">
        <v>2212</v>
      </c>
      <c r="G1127" s="20" t="s">
        <v>99</v>
      </c>
      <c r="H1127" s="7"/>
      <c r="I1127" s="60"/>
      <c r="J1127" s="60"/>
      <c r="K1127" s="60"/>
      <c r="M1127" s="60"/>
    </row>
    <row r="1128" spans="1:13" s="9" customFormat="1" ht="10.199999999999999" x14ac:dyDescent="0.2">
      <c r="A1128" s="14">
        <v>31</v>
      </c>
      <c r="B1128" s="15">
        <v>65822</v>
      </c>
      <c r="C1128" s="16" t="s">
        <v>193</v>
      </c>
      <c r="D1128" s="17">
        <v>1</v>
      </c>
      <c r="E1128" s="18" t="s">
        <v>855</v>
      </c>
      <c r="F1128" s="19" t="s">
        <v>2212</v>
      </c>
      <c r="G1128" s="20" t="s">
        <v>99</v>
      </c>
      <c r="H1128" s="7"/>
      <c r="I1128" s="60"/>
      <c r="J1128" s="60"/>
      <c r="K1128" s="60"/>
      <c r="M1128" s="60"/>
    </row>
    <row r="1129" spans="1:13" s="9" customFormat="1" ht="10.199999999999999" x14ac:dyDescent="0.2">
      <c r="A1129" s="14">
        <v>27</v>
      </c>
      <c r="B1129" s="15">
        <v>65726</v>
      </c>
      <c r="C1129" s="16" t="s">
        <v>506</v>
      </c>
      <c r="D1129" s="17">
        <v>1</v>
      </c>
      <c r="E1129" s="18" t="s">
        <v>737</v>
      </c>
      <c r="F1129" s="19" t="s">
        <v>2212</v>
      </c>
      <c r="G1129" s="20" t="s">
        <v>145</v>
      </c>
      <c r="H1129" s="7"/>
      <c r="I1129" s="60"/>
      <c r="J1129" s="60"/>
      <c r="K1129" s="60"/>
      <c r="M1129" s="60"/>
    </row>
    <row r="1130" spans="1:13" s="9" customFormat="1" ht="10.199999999999999" x14ac:dyDescent="0.2">
      <c r="A1130" s="14">
        <v>28</v>
      </c>
      <c r="B1130" s="15">
        <v>65749</v>
      </c>
      <c r="C1130" s="16" t="s">
        <v>506</v>
      </c>
      <c r="D1130" s="17">
        <v>1</v>
      </c>
      <c r="E1130" s="18" t="s">
        <v>165</v>
      </c>
      <c r="F1130" s="19" t="s">
        <v>2212</v>
      </c>
      <c r="G1130" s="20" t="s">
        <v>170</v>
      </c>
      <c r="H1130" s="7"/>
      <c r="I1130" s="60"/>
      <c r="J1130" s="60"/>
      <c r="K1130" s="60"/>
      <c r="M1130" s="60"/>
    </row>
    <row r="1131" spans="1:13" s="9" customFormat="1" ht="10.199999999999999" x14ac:dyDescent="0.2">
      <c r="A1131" s="14">
        <v>30</v>
      </c>
      <c r="B1131" s="15">
        <v>65814</v>
      </c>
      <c r="C1131" s="16" t="s">
        <v>1388</v>
      </c>
      <c r="D1131" s="17">
        <v>10</v>
      </c>
      <c r="E1131" s="18" t="s">
        <v>104</v>
      </c>
      <c r="F1131" s="19" t="s">
        <v>2207</v>
      </c>
      <c r="G1131" s="20" t="s">
        <v>214</v>
      </c>
      <c r="H1131" s="7"/>
      <c r="I1131" s="60"/>
      <c r="J1131" s="60"/>
      <c r="K1131" s="60"/>
      <c r="M1131" s="60"/>
    </row>
    <row r="1132" spans="1:13" s="9" customFormat="1" ht="10.199999999999999" x14ac:dyDescent="0.2">
      <c r="A1132" s="14">
        <v>23</v>
      </c>
      <c r="B1132" s="15">
        <v>65602</v>
      </c>
      <c r="C1132" s="37" t="s">
        <v>804</v>
      </c>
      <c r="D1132" s="17">
        <v>1</v>
      </c>
      <c r="E1132" s="18" t="s">
        <v>724</v>
      </c>
      <c r="F1132" s="19" t="s">
        <v>2207</v>
      </c>
      <c r="G1132" s="20" t="s">
        <v>102</v>
      </c>
      <c r="H1132" s="7"/>
      <c r="I1132" s="60"/>
      <c r="J1132" s="60"/>
      <c r="K1132" s="60"/>
      <c r="M1132" s="60"/>
    </row>
    <row r="1133" spans="1:13" s="9" customFormat="1" ht="10.199999999999999" x14ac:dyDescent="0.2">
      <c r="A1133" s="14">
        <v>23</v>
      </c>
      <c r="B1133" s="15">
        <v>65613</v>
      </c>
      <c r="C1133" s="16" t="s">
        <v>804</v>
      </c>
      <c r="D1133" s="17">
        <v>1</v>
      </c>
      <c r="E1133" s="18" t="s">
        <v>223</v>
      </c>
      <c r="F1133" s="19" t="s">
        <v>2207</v>
      </c>
      <c r="G1133" s="20" t="s">
        <v>107</v>
      </c>
      <c r="H1133" s="7"/>
      <c r="I1133" s="60"/>
      <c r="J1133" s="60"/>
      <c r="K1133" s="60"/>
      <c r="M1133" s="60"/>
    </row>
    <row r="1134" spans="1:13" s="9" customFormat="1" ht="10.199999999999999" x14ac:dyDescent="0.2">
      <c r="A1134" s="14">
        <v>18</v>
      </c>
      <c r="B1134" s="15">
        <v>65446</v>
      </c>
      <c r="C1134" s="37" t="s">
        <v>1202</v>
      </c>
      <c r="D1134" s="17">
        <v>250</v>
      </c>
      <c r="E1134" s="18" t="s">
        <v>547</v>
      </c>
      <c r="F1134" s="19" t="s">
        <v>2208</v>
      </c>
      <c r="G1134" s="20" t="s">
        <v>1201</v>
      </c>
      <c r="H1134" s="7"/>
      <c r="I1134" s="60"/>
      <c r="J1134" s="60"/>
      <c r="K1134" s="60"/>
      <c r="M1134" s="60"/>
    </row>
    <row r="1135" spans="1:13" s="9" customFormat="1" ht="10.199999999999999" x14ac:dyDescent="0.2">
      <c r="A1135" s="14">
        <v>4</v>
      </c>
      <c r="B1135" s="15">
        <v>65028</v>
      </c>
      <c r="C1135" s="37" t="s">
        <v>160</v>
      </c>
      <c r="D1135" s="15">
        <v>1</v>
      </c>
      <c r="E1135" s="80" t="s">
        <v>672</v>
      </c>
      <c r="F1135" s="81" t="s">
        <v>2213</v>
      </c>
      <c r="G1135" s="20" t="s">
        <v>102</v>
      </c>
      <c r="H1135" s="7"/>
      <c r="I1135" s="60"/>
      <c r="J1135" s="60"/>
      <c r="K1135" s="60"/>
      <c r="M1135" s="60"/>
    </row>
    <row r="1136" spans="1:13" s="9" customFormat="1" ht="10.199999999999999" x14ac:dyDescent="0.2">
      <c r="A1136" s="14">
        <v>29</v>
      </c>
      <c r="B1136" s="15">
        <v>65795</v>
      </c>
      <c r="C1136" s="16" t="s">
        <v>160</v>
      </c>
      <c r="D1136" s="17">
        <v>4</v>
      </c>
      <c r="E1136" s="18" t="s">
        <v>341</v>
      </c>
      <c r="F1136" s="81" t="s">
        <v>2213</v>
      </c>
      <c r="G1136" s="20" t="s">
        <v>91</v>
      </c>
      <c r="H1136" s="7"/>
      <c r="I1136" s="60"/>
      <c r="J1136" s="60"/>
      <c r="K1136" s="60"/>
      <c r="M1136" s="60"/>
    </row>
    <row r="1137" spans="1:13" s="9" customFormat="1" ht="10.199999999999999" x14ac:dyDescent="0.2">
      <c r="A1137" s="14">
        <v>1</v>
      </c>
      <c r="B1137" s="15">
        <v>64951</v>
      </c>
      <c r="C1137" s="37" t="s">
        <v>138</v>
      </c>
      <c r="D1137" s="15">
        <v>1</v>
      </c>
      <c r="E1137" s="80" t="s">
        <v>689</v>
      </c>
      <c r="F1137" s="81" t="s">
        <v>2213</v>
      </c>
      <c r="G1137" s="20" t="s">
        <v>91</v>
      </c>
      <c r="H1137" s="7"/>
      <c r="I1137" s="60"/>
      <c r="J1137" s="60"/>
      <c r="K1137" s="60"/>
      <c r="M1137" s="60"/>
    </row>
    <row r="1138" spans="1:13" s="9" customFormat="1" ht="10.199999999999999" x14ac:dyDescent="0.2">
      <c r="A1138" s="14">
        <v>1</v>
      </c>
      <c r="B1138" s="15">
        <v>64961</v>
      </c>
      <c r="C1138" s="37" t="s">
        <v>138</v>
      </c>
      <c r="D1138" s="15">
        <v>4</v>
      </c>
      <c r="E1138" s="80" t="s">
        <v>449</v>
      </c>
      <c r="F1138" s="81" t="s">
        <v>2213</v>
      </c>
      <c r="G1138" s="20" t="s">
        <v>925</v>
      </c>
      <c r="H1138" s="7"/>
      <c r="I1138" s="60"/>
      <c r="J1138" s="60"/>
      <c r="K1138" s="60"/>
      <c r="M1138" s="60"/>
    </row>
    <row r="1139" spans="1:13" s="9" customFormat="1" ht="10.199999999999999" x14ac:dyDescent="0.2">
      <c r="A1139" s="14">
        <v>7</v>
      </c>
      <c r="B1139" s="15">
        <v>65103</v>
      </c>
      <c r="C1139" s="37" t="s">
        <v>138</v>
      </c>
      <c r="D1139" s="15">
        <v>2</v>
      </c>
      <c r="E1139" s="18" t="s">
        <v>502</v>
      </c>
      <c r="F1139" s="81" t="s">
        <v>2213</v>
      </c>
      <c r="G1139" s="20" t="s">
        <v>116</v>
      </c>
      <c r="H1139" s="7"/>
      <c r="I1139" s="60"/>
      <c r="J1139" s="60"/>
      <c r="K1139" s="60"/>
      <c r="M1139" s="60"/>
    </row>
    <row r="1140" spans="1:13" s="9" customFormat="1" ht="10.199999999999999" x14ac:dyDescent="0.2">
      <c r="A1140" s="14">
        <v>14</v>
      </c>
      <c r="B1140" s="15">
        <v>65313</v>
      </c>
      <c r="C1140" s="37" t="s">
        <v>138</v>
      </c>
      <c r="D1140" s="17">
        <v>8</v>
      </c>
      <c r="E1140" s="80" t="s">
        <v>1045</v>
      </c>
      <c r="F1140" s="81" t="s">
        <v>2213</v>
      </c>
      <c r="G1140" s="20" t="s">
        <v>107</v>
      </c>
      <c r="H1140" s="7"/>
      <c r="I1140" s="60"/>
      <c r="J1140" s="60"/>
      <c r="K1140" s="60"/>
      <c r="M1140" s="60"/>
    </row>
    <row r="1141" spans="1:13" s="9" customFormat="1" ht="10.199999999999999" x14ac:dyDescent="0.2">
      <c r="A1141" s="14">
        <v>19</v>
      </c>
      <c r="B1141" s="15">
        <v>65472</v>
      </c>
      <c r="C1141" s="37" t="s">
        <v>138</v>
      </c>
      <c r="D1141" s="17">
        <v>1</v>
      </c>
      <c r="E1141" s="18" t="s">
        <v>341</v>
      </c>
      <c r="F1141" s="81" t="s">
        <v>2213</v>
      </c>
      <c r="G1141" s="20" t="s">
        <v>102</v>
      </c>
      <c r="H1141" s="7"/>
      <c r="I1141" s="60"/>
      <c r="J1141" s="60"/>
      <c r="K1141" s="60"/>
      <c r="M1141" s="60"/>
    </row>
    <row r="1142" spans="1:13" s="9" customFormat="1" ht="10.199999999999999" x14ac:dyDescent="0.2">
      <c r="A1142" s="14">
        <v>19</v>
      </c>
      <c r="B1142" s="15">
        <v>65480</v>
      </c>
      <c r="C1142" s="37" t="s">
        <v>138</v>
      </c>
      <c r="D1142" s="17">
        <v>1</v>
      </c>
      <c r="E1142" s="18" t="s">
        <v>341</v>
      </c>
      <c r="F1142" s="81" t="s">
        <v>2213</v>
      </c>
      <c r="G1142" s="20" t="s">
        <v>925</v>
      </c>
      <c r="H1142" s="7"/>
      <c r="I1142" s="60"/>
      <c r="J1142" s="60"/>
      <c r="K1142" s="60"/>
      <c r="M1142" s="60"/>
    </row>
    <row r="1143" spans="1:13" s="9" customFormat="1" ht="10.199999999999999" x14ac:dyDescent="0.2">
      <c r="A1143" s="14">
        <v>19</v>
      </c>
      <c r="B1143" s="15">
        <v>65468</v>
      </c>
      <c r="C1143" s="37" t="s">
        <v>138</v>
      </c>
      <c r="D1143" s="17">
        <v>2</v>
      </c>
      <c r="E1143" s="18" t="s">
        <v>689</v>
      </c>
      <c r="F1143" s="81" t="s">
        <v>2213</v>
      </c>
      <c r="G1143" s="20" t="s">
        <v>120</v>
      </c>
      <c r="H1143" s="7"/>
      <c r="I1143" s="60"/>
      <c r="J1143" s="60"/>
      <c r="K1143" s="60"/>
      <c r="M1143" s="60"/>
    </row>
    <row r="1144" spans="1:13" s="9" customFormat="1" ht="10.199999999999999" x14ac:dyDescent="0.2">
      <c r="A1144" s="14">
        <v>22</v>
      </c>
      <c r="B1144" s="15">
        <v>65557</v>
      </c>
      <c r="C1144" s="37" t="s">
        <v>138</v>
      </c>
      <c r="D1144" s="17">
        <v>1</v>
      </c>
      <c r="E1144" s="18" t="s">
        <v>596</v>
      </c>
      <c r="F1144" s="81" t="s">
        <v>2213</v>
      </c>
      <c r="G1144" s="20" t="s">
        <v>102</v>
      </c>
      <c r="H1144" s="7"/>
      <c r="I1144" s="60"/>
      <c r="J1144" s="60"/>
      <c r="K1144" s="60"/>
      <c r="M1144" s="60"/>
    </row>
    <row r="1145" spans="1:13" s="9" customFormat="1" ht="10.199999999999999" x14ac:dyDescent="0.2">
      <c r="A1145" s="14">
        <v>23</v>
      </c>
      <c r="B1145" s="15">
        <v>65605</v>
      </c>
      <c r="C1145" s="37" t="s">
        <v>138</v>
      </c>
      <c r="D1145" s="17">
        <v>1</v>
      </c>
      <c r="E1145" s="18" t="s">
        <v>223</v>
      </c>
      <c r="F1145" s="81" t="s">
        <v>2213</v>
      </c>
      <c r="G1145" s="20" t="s">
        <v>107</v>
      </c>
      <c r="H1145" s="7"/>
      <c r="I1145" s="60"/>
      <c r="J1145" s="60"/>
      <c r="K1145" s="60"/>
      <c r="M1145" s="60"/>
    </row>
    <row r="1146" spans="1:13" s="9" customFormat="1" ht="10.199999999999999" x14ac:dyDescent="0.2">
      <c r="A1146" s="14">
        <v>30</v>
      </c>
      <c r="B1146" s="15">
        <v>65806</v>
      </c>
      <c r="C1146" s="16" t="s">
        <v>138</v>
      </c>
      <c r="D1146" s="17">
        <v>3</v>
      </c>
      <c r="E1146" s="18" t="s">
        <v>432</v>
      </c>
      <c r="F1146" s="81" t="s">
        <v>2213</v>
      </c>
      <c r="G1146" s="20" t="s">
        <v>91</v>
      </c>
      <c r="H1146" s="7"/>
      <c r="I1146" s="60"/>
      <c r="J1146" s="60"/>
      <c r="K1146" s="60"/>
      <c r="M1146" s="60"/>
    </row>
    <row r="1147" spans="1:13" s="9" customFormat="1" ht="10.199999999999999" x14ac:dyDescent="0.2">
      <c r="A1147" s="14">
        <v>25</v>
      </c>
      <c r="B1147" s="15">
        <v>65661</v>
      </c>
      <c r="C1147" s="16" t="s">
        <v>328</v>
      </c>
      <c r="D1147" s="17">
        <v>2</v>
      </c>
      <c r="E1147" s="18" t="s">
        <v>368</v>
      </c>
      <c r="F1147" s="81" t="s">
        <v>2213</v>
      </c>
      <c r="G1147" s="20" t="s">
        <v>102</v>
      </c>
      <c r="H1147" s="7"/>
      <c r="I1147" s="60"/>
      <c r="J1147" s="60"/>
      <c r="K1147" s="60"/>
      <c r="M1147" s="60"/>
    </row>
    <row r="1148" spans="1:13" s="9" customFormat="1" ht="10.199999999999999" x14ac:dyDescent="0.2">
      <c r="A1148" s="14">
        <v>29</v>
      </c>
      <c r="B1148" s="15">
        <v>65772</v>
      </c>
      <c r="C1148" s="16" t="s">
        <v>328</v>
      </c>
      <c r="D1148" s="17">
        <v>1</v>
      </c>
      <c r="E1148" s="18" t="s">
        <v>782</v>
      </c>
      <c r="F1148" s="81" t="s">
        <v>2213</v>
      </c>
      <c r="G1148" s="20" t="s">
        <v>110</v>
      </c>
      <c r="H1148" s="7"/>
      <c r="I1148" s="60"/>
      <c r="J1148" s="60"/>
      <c r="K1148" s="60"/>
      <c r="M1148" s="60"/>
    </row>
    <row r="1149" spans="1:13" s="9" customFormat="1" ht="10.199999999999999" x14ac:dyDescent="0.2">
      <c r="A1149" s="14">
        <v>8</v>
      </c>
      <c r="B1149" s="15">
        <v>65115</v>
      </c>
      <c r="C1149" s="37" t="s">
        <v>1010</v>
      </c>
      <c r="D1149" s="15">
        <v>1</v>
      </c>
      <c r="E1149" s="18" t="s">
        <v>502</v>
      </c>
      <c r="F1149" s="81" t="s">
        <v>2213</v>
      </c>
      <c r="G1149" s="20" t="s">
        <v>107</v>
      </c>
      <c r="H1149" s="7"/>
      <c r="I1149" s="60"/>
      <c r="J1149" s="60"/>
      <c r="K1149" s="60"/>
      <c r="M1149" s="60"/>
    </row>
    <row r="1150" spans="1:13" s="9" customFormat="1" ht="10.199999999999999" x14ac:dyDescent="0.2">
      <c r="A1150" s="14">
        <v>17</v>
      </c>
      <c r="B1150" s="15">
        <v>65415</v>
      </c>
      <c r="C1150" s="37" t="s">
        <v>1010</v>
      </c>
      <c r="D1150" s="17">
        <v>1</v>
      </c>
      <c r="E1150" s="18" t="s">
        <v>469</v>
      </c>
      <c r="F1150" s="81" t="s">
        <v>2213</v>
      </c>
      <c r="G1150" s="20" t="s">
        <v>91</v>
      </c>
      <c r="H1150" s="7"/>
      <c r="I1150" s="60"/>
      <c r="J1150" s="60"/>
      <c r="K1150" s="60"/>
      <c r="M1150" s="60"/>
    </row>
    <row r="1151" spans="1:13" s="9" customFormat="1" ht="10.199999999999999" x14ac:dyDescent="0.2">
      <c r="A1151" s="14">
        <v>19</v>
      </c>
      <c r="B1151" s="15">
        <v>65469</v>
      </c>
      <c r="C1151" s="37" t="s">
        <v>1010</v>
      </c>
      <c r="D1151" s="17">
        <v>1</v>
      </c>
      <c r="E1151" s="18" t="s">
        <v>430</v>
      </c>
      <c r="F1151" s="81" t="s">
        <v>2213</v>
      </c>
      <c r="G1151" s="20" t="s">
        <v>102</v>
      </c>
      <c r="H1151" s="7"/>
      <c r="I1151" s="60"/>
      <c r="J1151" s="60"/>
      <c r="K1151" s="60"/>
      <c r="M1151" s="60"/>
    </row>
    <row r="1152" spans="1:13" s="9" customFormat="1" ht="10.199999999999999" x14ac:dyDescent="0.2">
      <c r="A1152" s="14">
        <v>30</v>
      </c>
      <c r="B1152" s="15">
        <v>65804</v>
      </c>
      <c r="C1152" s="16" t="s">
        <v>1010</v>
      </c>
      <c r="D1152" s="17">
        <v>1</v>
      </c>
      <c r="E1152" s="18" t="s">
        <v>552</v>
      </c>
      <c r="F1152" s="81" t="s">
        <v>2213</v>
      </c>
      <c r="G1152" s="20" t="s">
        <v>110</v>
      </c>
      <c r="H1152" s="7"/>
      <c r="I1152" s="60"/>
      <c r="J1152" s="60"/>
      <c r="K1152" s="60"/>
      <c r="M1152" s="60"/>
    </row>
    <row r="1153" spans="1:13" s="9" customFormat="1" ht="10.199999999999999" x14ac:dyDescent="0.2">
      <c r="A1153" s="14">
        <v>23</v>
      </c>
      <c r="B1153" s="15">
        <v>65594</v>
      </c>
      <c r="C1153" s="37" t="s">
        <v>1271</v>
      </c>
      <c r="D1153" s="17">
        <v>2</v>
      </c>
      <c r="E1153" s="18" t="s">
        <v>655</v>
      </c>
      <c r="F1153" s="81" t="s">
        <v>2213</v>
      </c>
      <c r="G1153" s="20" t="s">
        <v>110</v>
      </c>
      <c r="H1153" s="7"/>
      <c r="I1153" s="60"/>
      <c r="J1153" s="60"/>
      <c r="K1153" s="60"/>
      <c r="M1153" s="60"/>
    </row>
    <row r="1154" spans="1:13" s="9" customFormat="1" ht="10.199999999999999" x14ac:dyDescent="0.2">
      <c r="A1154" s="14">
        <v>20</v>
      </c>
      <c r="B1154" s="15">
        <v>65489</v>
      </c>
      <c r="C1154" s="37" t="s">
        <v>1220</v>
      </c>
      <c r="D1154" s="17">
        <v>1</v>
      </c>
      <c r="E1154" s="18" t="s">
        <v>342</v>
      </c>
      <c r="F1154" s="19" t="s">
        <v>2207</v>
      </c>
      <c r="G1154" s="20" t="s">
        <v>116</v>
      </c>
      <c r="H1154" s="7"/>
      <c r="I1154" s="60"/>
      <c r="J1154" s="60"/>
      <c r="K1154" s="60"/>
      <c r="M1154" s="60"/>
    </row>
    <row r="1155" spans="1:13" s="9" customFormat="1" ht="10.199999999999999" x14ac:dyDescent="0.2">
      <c r="A1155" s="14">
        <v>2</v>
      </c>
      <c r="B1155" s="15">
        <v>64988</v>
      </c>
      <c r="C1155" s="37" t="s">
        <v>944</v>
      </c>
      <c r="D1155" s="15">
        <v>1</v>
      </c>
      <c r="E1155" s="80" t="s">
        <v>216</v>
      </c>
      <c r="F1155" s="19" t="s">
        <v>2207</v>
      </c>
      <c r="G1155" s="20" t="s">
        <v>107</v>
      </c>
      <c r="H1155" s="7"/>
      <c r="I1155" s="60"/>
      <c r="J1155" s="60"/>
      <c r="K1155" s="60"/>
      <c r="M1155" s="60"/>
    </row>
    <row r="1156" spans="1:13" s="9" customFormat="1" ht="10.199999999999999" x14ac:dyDescent="0.2">
      <c r="A1156" s="14">
        <v>9</v>
      </c>
      <c r="B1156" s="15">
        <v>65158</v>
      </c>
      <c r="C1156" s="37" t="s">
        <v>1037</v>
      </c>
      <c r="D1156" s="15">
        <v>2</v>
      </c>
      <c r="E1156" s="18" t="s">
        <v>916</v>
      </c>
      <c r="F1156" s="19" t="s">
        <v>2207</v>
      </c>
      <c r="G1156" s="20" t="s">
        <v>116</v>
      </c>
      <c r="H1156" s="7"/>
      <c r="I1156" s="60"/>
      <c r="J1156" s="60"/>
      <c r="K1156" s="60"/>
      <c r="M1156" s="60"/>
    </row>
    <row r="1157" spans="1:13" s="9" customFormat="1" ht="10.199999999999999" x14ac:dyDescent="0.2">
      <c r="A1157" s="14">
        <v>9</v>
      </c>
      <c r="B1157" s="15">
        <v>65163</v>
      </c>
      <c r="C1157" s="37" t="s">
        <v>1037</v>
      </c>
      <c r="D1157" s="15">
        <v>1</v>
      </c>
      <c r="E1157" s="18" t="s">
        <v>237</v>
      </c>
      <c r="F1157" s="19" t="s">
        <v>2207</v>
      </c>
      <c r="G1157" s="20" t="s">
        <v>116</v>
      </c>
      <c r="H1157" s="7"/>
      <c r="I1157" s="60"/>
      <c r="J1157" s="60"/>
      <c r="K1157" s="60"/>
      <c r="M1157" s="60"/>
    </row>
    <row r="1158" spans="1:13" s="9" customFormat="1" ht="10.199999999999999" x14ac:dyDescent="0.2">
      <c r="A1158" s="14">
        <v>12</v>
      </c>
      <c r="B1158" s="15">
        <v>65251</v>
      </c>
      <c r="C1158" s="16" t="s">
        <v>1037</v>
      </c>
      <c r="D1158" s="15">
        <v>2</v>
      </c>
      <c r="E1158" s="18" t="s">
        <v>342</v>
      </c>
      <c r="F1158" s="19" t="s">
        <v>2207</v>
      </c>
      <c r="G1158" s="20" t="s">
        <v>116</v>
      </c>
      <c r="H1158" s="7"/>
      <c r="I1158" s="60"/>
      <c r="J1158" s="60"/>
      <c r="K1158" s="60"/>
      <c r="M1158" s="60"/>
    </row>
    <row r="1159" spans="1:13" s="9" customFormat="1" ht="10.199999999999999" x14ac:dyDescent="0.2">
      <c r="A1159" s="14">
        <v>9</v>
      </c>
      <c r="B1159" s="15">
        <v>65158</v>
      </c>
      <c r="C1159" s="37" t="s">
        <v>1038</v>
      </c>
      <c r="D1159" s="15">
        <v>1</v>
      </c>
      <c r="E1159" s="18" t="s">
        <v>916</v>
      </c>
      <c r="F1159" s="19" t="s">
        <v>2207</v>
      </c>
      <c r="G1159" s="20" t="s">
        <v>116</v>
      </c>
      <c r="H1159" s="7"/>
      <c r="I1159" s="60"/>
      <c r="J1159" s="60"/>
      <c r="K1159" s="60"/>
      <c r="M1159" s="60"/>
    </row>
    <row r="1160" spans="1:13" s="9" customFormat="1" ht="10.199999999999999" x14ac:dyDescent="0.2">
      <c r="A1160" s="14">
        <v>1</v>
      </c>
      <c r="B1160" s="15">
        <v>64957</v>
      </c>
      <c r="C1160" s="37" t="s">
        <v>854</v>
      </c>
      <c r="D1160" s="15">
        <v>1</v>
      </c>
      <c r="E1160" s="80" t="s">
        <v>888</v>
      </c>
      <c r="F1160" s="19" t="s">
        <v>2207</v>
      </c>
      <c r="G1160" s="20" t="s">
        <v>102</v>
      </c>
      <c r="H1160" s="7"/>
      <c r="I1160" s="60"/>
      <c r="J1160" s="60"/>
      <c r="K1160" s="60"/>
      <c r="M1160" s="60"/>
    </row>
    <row r="1161" spans="1:13" s="9" customFormat="1" ht="10.199999999999999" x14ac:dyDescent="0.2">
      <c r="A1161" s="14">
        <v>20</v>
      </c>
      <c r="B1161" s="15">
        <v>65489</v>
      </c>
      <c r="C1161" s="37" t="s">
        <v>1221</v>
      </c>
      <c r="D1161" s="17">
        <v>1</v>
      </c>
      <c r="E1161" s="18" t="s">
        <v>342</v>
      </c>
      <c r="F1161" s="19" t="s">
        <v>2207</v>
      </c>
      <c r="G1161" s="20" t="s">
        <v>116</v>
      </c>
      <c r="H1161" s="7"/>
      <c r="I1161" s="60"/>
      <c r="J1161" s="60"/>
      <c r="K1161" s="60"/>
      <c r="M1161" s="60"/>
    </row>
    <row r="1162" spans="1:13" s="9" customFormat="1" ht="10.199999999999999" x14ac:dyDescent="0.2">
      <c r="A1162" s="14">
        <v>9</v>
      </c>
      <c r="B1162" s="15">
        <v>65165</v>
      </c>
      <c r="C1162" s="37" t="s">
        <v>412</v>
      </c>
      <c r="D1162" s="15">
        <v>2</v>
      </c>
      <c r="E1162" s="18" t="s">
        <v>434</v>
      </c>
      <c r="F1162" s="19" t="s">
        <v>2207</v>
      </c>
      <c r="G1162" s="20" t="s">
        <v>110</v>
      </c>
      <c r="H1162" s="7"/>
      <c r="I1162" s="60"/>
      <c r="J1162" s="60"/>
      <c r="K1162" s="60"/>
      <c r="M1162" s="60"/>
    </row>
    <row r="1163" spans="1:13" s="9" customFormat="1" ht="10.199999999999999" x14ac:dyDescent="0.2">
      <c r="A1163" s="14">
        <v>16</v>
      </c>
      <c r="B1163" s="15">
        <v>65386</v>
      </c>
      <c r="C1163" s="37" t="s">
        <v>412</v>
      </c>
      <c r="D1163" s="17">
        <v>1</v>
      </c>
      <c r="E1163" s="80" t="s">
        <v>1153</v>
      </c>
      <c r="F1163" s="19" t="s">
        <v>2207</v>
      </c>
      <c r="G1163" s="20" t="s">
        <v>102</v>
      </c>
      <c r="H1163" s="7"/>
      <c r="I1163" s="60"/>
      <c r="J1163" s="60"/>
      <c r="K1163" s="60"/>
      <c r="M1163" s="60"/>
    </row>
    <row r="1164" spans="1:13" s="9" customFormat="1" ht="10.199999999999999" x14ac:dyDescent="0.2">
      <c r="A1164" s="14">
        <v>31</v>
      </c>
      <c r="B1164" s="15">
        <v>65836</v>
      </c>
      <c r="C1164" s="16" t="s">
        <v>1409</v>
      </c>
      <c r="D1164" s="17">
        <v>2</v>
      </c>
      <c r="E1164" s="18" t="s">
        <v>1258</v>
      </c>
      <c r="F1164" s="19" t="s">
        <v>2207</v>
      </c>
      <c r="G1164" s="20" t="s">
        <v>107</v>
      </c>
      <c r="H1164" s="7"/>
      <c r="I1164" s="60"/>
      <c r="J1164" s="60"/>
      <c r="K1164" s="60"/>
      <c r="M1164" s="60"/>
    </row>
    <row r="1165" spans="1:13" s="9" customFormat="1" ht="10.199999999999999" x14ac:dyDescent="0.2">
      <c r="A1165" s="14">
        <v>28</v>
      </c>
      <c r="B1165" s="15">
        <v>65754</v>
      </c>
      <c r="C1165" s="16" t="s">
        <v>1357</v>
      </c>
      <c r="D1165" s="17">
        <v>1</v>
      </c>
      <c r="E1165" s="18" t="s">
        <v>179</v>
      </c>
      <c r="F1165" s="19" t="s">
        <v>2207</v>
      </c>
      <c r="G1165" s="20" t="s">
        <v>168</v>
      </c>
      <c r="H1165" s="7"/>
      <c r="I1165" s="60"/>
      <c r="J1165" s="60"/>
      <c r="K1165" s="60"/>
      <c r="M1165" s="60"/>
    </row>
    <row r="1166" spans="1:13" s="9" customFormat="1" ht="10.199999999999999" x14ac:dyDescent="0.2">
      <c r="A1166" s="14">
        <v>26</v>
      </c>
      <c r="B1166" s="15">
        <v>65690</v>
      </c>
      <c r="C1166" s="16" t="s">
        <v>1315</v>
      </c>
      <c r="D1166" s="17">
        <v>1</v>
      </c>
      <c r="E1166" s="18" t="s">
        <v>781</v>
      </c>
      <c r="F1166" s="19" t="s">
        <v>2207</v>
      </c>
      <c r="G1166" s="20" t="s">
        <v>102</v>
      </c>
      <c r="H1166" s="7"/>
      <c r="I1166" s="60"/>
      <c r="J1166" s="60"/>
      <c r="K1166" s="60"/>
      <c r="M1166" s="60"/>
    </row>
    <row r="1167" spans="1:13" s="9" customFormat="1" ht="10.199999999999999" x14ac:dyDescent="0.2">
      <c r="A1167" s="14">
        <v>28</v>
      </c>
      <c r="B1167" s="15">
        <v>65739</v>
      </c>
      <c r="C1167" s="16" t="s">
        <v>1315</v>
      </c>
      <c r="D1167" s="17">
        <v>1</v>
      </c>
      <c r="E1167" s="18" t="s">
        <v>419</v>
      </c>
      <c r="F1167" s="19" t="s">
        <v>2207</v>
      </c>
      <c r="G1167" s="20" t="s">
        <v>102</v>
      </c>
      <c r="H1167" s="7"/>
      <c r="I1167" s="60"/>
      <c r="J1167" s="60"/>
      <c r="K1167" s="60"/>
      <c r="M1167" s="60"/>
    </row>
    <row r="1168" spans="1:13" s="9" customFormat="1" ht="10.199999999999999" x14ac:dyDescent="0.2">
      <c r="A1168" s="14">
        <v>29</v>
      </c>
      <c r="B1168" s="15">
        <v>65774</v>
      </c>
      <c r="C1168" s="16" t="s">
        <v>1369</v>
      </c>
      <c r="D1168" s="17">
        <v>3</v>
      </c>
      <c r="E1168" s="18" t="s">
        <v>429</v>
      </c>
      <c r="F1168" s="19" t="s">
        <v>2207</v>
      </c>
      <c r="G1168" s="20" t="s">
        <v>107</v>
      </c>
      <c r="H1168" s="7"/>
      <c r="I1168" s="60"/>
      <c r="J1168" s="60"/>
      <c r="K1168" s="60"/>
      <c r="M1168" s="60"/>
    </row>
    <row r="1169" spans="1:13" s="9" customFormat="1" ht="10.199999999999999" x14ac:dyDescent="0.2">
      <c r="A1169" s="14">
        <v>31</v>
      </c>
      <c r="B1169" s="15">
        <v>65818</v>
      </c>
      <c r="C1169" s="16" t="s">
        <v>1391</v>
      </c>
      <c r="D1169" s="17">
        <v>1</v>
      </c>
      <c r="E1169" s="18" t="s">
        <v>916</v>
      </c>
      <c r="F1169" s="19" t="s">
        <v>2207</v>
      </c>
      <c r="G1169" s="20" t="s">
        <v>116</v>
      </c>
      <c r="H1169" s="7"/>
      <c r="I1169" s="60"/>
      <c r="J1169" s="60"/>
      <c r="K1169" s="60"/>
      <c r="M1169" s="60"/>
    </row>
    <row r="1170" spans="1:13" s="9" customFormat="1" ht="10.199999999999999" x14ac:dyDescent="0.2">
      <c r="A1170" s="14">
        <v>31</v>
      </c>
      <c r="B1170" s="15">
        <v>65818</v>
      </c>
      <c r="C1170" s="16" t="s">
        <v>1393</v>
      </c>
      <c r="D1170" s="17">
        <v>3</v>
      </c>
      <c r="E1170" s="18" t="s">
        <v>916</v>
      </c>
      <c r="F1170" s="19" t="s">
        <v>2207</v>
      </c>
      <c r="G1170" s="20" t="s">
        <v>116</v>
      </c>
      <c r="H1170" s="7"/>
      <c r="I1170" s="60"/>
      <c r="J1170" s="60"/>
      <c r="K1170" s="60"/>
      <c r="M1170" s="60"/>
    </row>
    <row r="1171" spans="1:13" s="9" customFormat="1" ht="10.199999999999999" x14ac:dyDescent="0.2">
      <c r="A1171" s="14">
        <v>14</v>
      </c>
      <c r="B1171" s="15">
        <v>65307</v>
      </c>
      <c r="C1171" s="37" t="s">
        <v>772</v>
      </c>
      <c r="D1171" s="17">
        <v>6</v>
      </c>
      <c r="E1171" s="18" t="s">
        <v>1106</v>
      </c>
      <c r="F1171" s="19" t="s">
        <v>2208</v>
      </c>
      <c r="G1171" s="20" t="s">
        <v>157</v>
      </c>
      <c r="H1171" s="7"/>
      <c r="I1171" s="60"/>
      <c r="J1171" s="60"/>
      <c r="K1171" s="60"/>
      <c r="M1171" s="60"/>
    </row>
    <row r="1172" spans="1:13" s="9" customFormat="1" ht="10.199999999999999" x14ac:dyDescent="0.2">
      <c r="A1172" s="14">
        <v>31</v>
      </c>
      <c r="B1172" s="15">
        <v>65829</v>
      </c>
      <c r="C1172" s="16" t="s">
        <v>772</v>
      </c>
      <c r="D1172" s="17">
        <v>1</v>
      </c>
      <c r="E1172" s="18" t="s">
        <v>165</v>
      </c>
      <c r="F1172" s="19" t="s">
        <v>2208</v>
      </c>
      <c r="G1172" s="20" t="s">
        <v>157</v>
      </c>
      <c r="H1172" s="7"/>
      <c r="I1172" s="60"/>
      <c r="J1172" s="60"/>
      <c r="K1172" s="60"/>
      <c r="M1172" s="60"/>
    </row>
    <row r="1173" spans="1:13" s="9" customFormat="1" ht="10.199999999999999" x14ac:dyDescent="0.2">
      <c r="A1173" s="14">
        <v>1</v>
      </c>
      <c r="B1173" s="15">
        <v>64954</v>
      </c>
      <c r="C1173" s="16" t="s">
        <v>922</v>
      </c>
      <c r="D1173" s="15">
        <v>5</v>
      </c>
      <c r="E1173" s="80" t="s">
        <v>737</v>
      </c>
      <c r="F1173" s="81" t="s">
        <v>2208</v>
      </c>
      <c r="G1173" s="20" t="s">
        <v>153</v>
      </c>
      <c r="H1173" s="7"/>
      <c r="I1173" s="60"/>
      <c r="J1173" s="60"/>
      <c r="K1173" s="60"/>
      <c r="M1173" s="60"/>
    </row>
    <row r="1174" spans="1:13" s="9" customFormat="1" ht="10.199999999999999" x14ac:dyDescent="0.2">
      <c r="A1174" s="14">
        <v>1</v>
      </c>
      <c r="B1174" s="15">
        <v>64946</v>
      </c>
      <c r="C1174" s="37" t="s">
        <v>284</v>
      </c>
      <c r="D1174" s="15">
        <v>20</v>
      </c>
      <c r="E1174" s="80" t="s">
        <v>104</v>
      </c>
      <c r="F1174" s="81" t="s">
        <v>2214</v>
      </c>
      <c r="G1174" s="20" t="s">
        <v>285</v>
      </c>
      <c r="H1174" s="7"/>
      <c r="I1174" s="60"/>
      <c r="J1174" s="60"/>
      <c r="K1174" s="60"/>
      <c r="M1174" s="60"/>
    </row>
    <row r="1175" spans="1:13" s="9" customFormat="1" ht="10.199999999999999" x14ac:dyDescent="0.2">
      <c r="A1175" s="14">
        <v>7</v>
      </c>
      <c r="B1175" s="15">
        <v>65088</v>
      </c>
      <c r="C1175" s="37" t="s">
        <v>284</v>
      </c>
      <c r="D1175" s="15">
        <v>20</v>
      </c>
      <c r="E1175" s="18" t="s">
        <v>104</v>
      </c>
      <c r="F1175" s="81" t="s">
        <v>2214</v>
      </c>
      <c r="G1175" s="20" t="s">
        <v>285</v>
      </c>
      <c r="H1175" s="7"/>
      <c r="I1175" s="60"/>
      <c r="J1175" s="60"/>
      <c r="K1175" s="60"/>
      <c r="M1175" s="60"/>
    </row>
    <row r="1176" spans="1:13" s="9" customFormat="1" ht="10.199999999999999" x14ac:dyDescent="0.2">
      <c r="A1176" s="14">
        <v>10</v>
      </c>
      <c r="B1176" s="15">
        <v>65216</v>
      </c>
      <c r="C1176" s="37" t="s">
        <v>1064</v>
      </c>
      <c r="D1176" s="15">
        <v>1</v>
      </c>
      <c r="E1176" s="18" t="s">
        <v>104</v>
      </c>
      <c r="F1176" s="19" t="s">
        <v>2208</v>
      </c>
      <c r="G1176" s="20" t="s">
        <v>170</v>
      </c>
      <c r="H1176" s="7"/>
      <c r="I1176" s="60"/>
      <c r="J1176" s="60"/>
      <c r="K1176" s="60"/>
      <c r="M1176" s="60"/>
    </row>
    <row r="1177" spans="1:13" s="9" customFormat="1" ht="10.199999999999999" x14ac:dyDescent="0.2">
      <c r="A1177" s="14">
        <v>1</v>
      </c>
      <c r="B1177" s="15">
        <v>64952</v>
      </c>
      <c r="C1177" s="37" t="s">
        <v>275</v>
      </c>
      <c r="D1177" s="15">
        <v>1</v>
      </c>
      <c r="E1177" s="80" t="s">
        <v>888</v>
      </c>
      <c r="F1177" s="81" t="s">
        <v>2208</v>
      </c>
      <c r="G1177" s="20" t="s">
        <v>168</v>
      </c>
      <c r="H1177" s="7"/>
      <c r="I1177" s="60"/>
      <c r="J1177" s="60"/>
      <c r="K1177" s="60"/>
      <c r="M1177" s="60"/>
    </row>
    <row r="1178" spans="1:13" s="9" customFormat="1" ht="10.199999999999999" x14ac:dyDescent="0.2">
      <c r="A1178" s="14">
        <v>3</v>
      </c>
      <c r="B1178" s="15">
        <v>65012</v>
      </c>
      <c r="C1178" s="16" t="s">
        <v>275</v>
      </c>
      <c r="D1178" s="15">
        <v>1</v>
      </c>
      <c r="E1178" s="18" t="s">
        <v>724</v>
      </c>
      <c r="F1178" s="81" t="s">
        <v>2208</v>
      </c>
      <c r="G1178" s="20" t="s">
        <v>88</v>
      </c>
      <c r="H1178" s="7"/>
      <c r="I1178" s="60"/>
      <c r="J1178" s="60"/>
      <c r="K1178" s="60"/>
      <c r="M1178" s="60"/>
    </row>
    <row r="1179" spans="1:13" s="9" customFormat="1" ht="10.199999999999999" x14ac:dyDescent="0.2">
      <c r="A1179" s="14">
        <v>4</v>
      </c>
      <c r="B1179" s="15">
        <v>65016</v>
      </c>
      <c r="C1179" s="16" t="s">
        <v>275</v>
      </c>
      <c r="D1179" s="15">
        <v>1</v>
      </c>
      <c r="E1179" s="18" t="s">
        <v>724</v>
      </c>
      <c r="F1179" s="81" t="s">
        <v>2208</v>
      </c>
      <c r="G1179" s="20" t="s">
        <v>958</v>
      </c>
      <c r="H1179" s="7"/>
      <c r="I1179" s="60"/>
      <c r="J1179" s="60"/>
      <c r="K1179" s="60"/>
      <c r="M1179" s="60"/>
    </row>
    <row r="1180" spans="1:13" s="9" customFormat="1" ht="10.199999999999999" x14ac:dyDescent="0.2">
      <c r="A1180" s="14">
        <v>5</v>
      </c>
      <c r="B1180" s="15">
        <v>65059</v>
      </c>
      <c r="C1180" s="37" t="s">
        <v>275</v>
      </c>
      <c r="D1180" s="15">
        <v>1</v>
      </c>
      <c r="E1180" s="80" t="s">
        <v>888</v>
      </c>
      <c r="F1180" s="81" t="s">
        <v>2208</v>
      </c>
      <c r="G1180" s="20" t="s">
        <v>153</v>
      </c>
      <c r="H1180" s="7"/>
      <c r="I1180" s="60"/>
      <c r="J1180" s="60"/>
      <c r="K1180" s="60"/>
      <c r="M1180" s="60"/>
    </row>
    <row r="1181" spans="1:13" s="9" customFormat="1" ht="10.199999999999999" x14ac:dyDescent="0.2">
      <c r="A1181" s="14">
        <v>6</v>
      </c>
      <c r="B1181" s="15">
        <v>65069</v>
      </c>
      <c r="C1181" s="37" t="s">
        <v>275</v>
      </c>
      <c r="D1181" s="15">
        <v>1</v>
      </c>
      <c r="E1181" s="18" t="s">
        <v>352</v>
      </c>
      <c r="F1181" s="81" t="s">
        <v>2208</v>
      </c>
      <c r="G1181" s="20" t="s">
        <v>105</v>
      </c>
      <c r="H1181" s="7"/>
      <c r="I1181" s="60"/>
      <c r="J1181" s="60"/>
      <c r="K1181" s="60"/>
      <c r="M1181" s="60"/>
    </row>
    <row r="1182" spans="1:13" s="9" customFormat="1" ht="10.199999999999999" x14ac:dyDescent="0.2">
      <c r="A1182" s="14">
        <v>11</v>
      </c>
      <c r="B1182" s="15">
        <v>65245</v>
      </c>
      <c r="C1182" s="37" t="s">
        <v>275</v>
      </c>
      <c r="D1182" s="15">
        <v>1</v>
      </c>
      <c r="E1182" s="18" t="s">
        <v>1045</v>
      </c>
      <c r="F1182" s="81" t="s">
        <v>2208</v>
      </c>
      <c r="G1182" s="20" t="s">
        <v>151</v>
      </c>
      <c r="H1182" s="7"/>
      <c r="I1182" s="60"/>
      <c r="J1182" s="60"/>
      <c r="K1182" s="60"/>
      <c r="M1182" s="60"/>
    </row>
    <row r="1183" spans="1:13" s="9" customFormat="1" ht="10.199999999999999" x14ac:dyDescent="0.2">
      <c r="A1183" s="14">
        <v>14</v>
      </c>
      <c r="B1183" s="15">
        <v>65325</v>
      </c>
      <c r="C1183" s="37" t="s">
        <v>275</v>
      </c>
      <c r="D1183" s="17">
        <v>4</v>
      </c>
      <c r="E1183" s="80" t="s">
        <v>449</v>
      </c>
      <c r="F1183" s="81" t="s">
        <v>2208</v>
      </c>
      <c r="G1183" s="20" t="s">
        <v>94</v>
      </c>
      <c r="H1183" s="7"/>
      <c r="I1183" s="60"/>
      <c r="J1183" s="60"/>
      <c r="K1183" s="60"/>
      <c r="M1183" s="60"/>
    </row>
    <row r="1184" spans="1:13" s="9" customFormat="1" ht="10.199999999999999" x14ac:dyDescent="0.2">
      <c r="A1184" s="14">
        <v>15</v>
      </c>
      <c r="B1184" s="15">
        <v>65346</v>
      </c>
      <c r="C1184" s="37" t="s">
        <v>275</v>
      </c>
      <c r="D1184" s="17">
        <v>1</v>
      </c>
      <c r="E1184" s="80" t="s">
        <v>550</v>
      </c>
      <c r="F1184" s="81" t="s">
        <v>2208</v>
      </c>
      <c r="G1184" s="20" t="s">
        <v>1139</v>
      </c>
      <c r="H1184" s="7"/>
      <c r="I1184" s="60"/>
      <c r="J1184" s="60"/>
      <c r="K1184" s="60"/>
      <c r="M1184" s="60"/>
    </row>
    <row r="1185" spans="1:13" s="9" customFormat="1" ht="11.4" x14ac:dyDescent="0.2">
      <c r="A1185" s="32">
        <v>17</v>
      </c>
      <c r="B1185" s="63">
        <v>65412</v>
      </c>
      <c r="C1185" s="66" t="s">
        <v>275</v>
      </c>
      <c r="D1185" s="67">
        <v>0.5</v>
      </c>
      <c r="E1185" s="18" t="s">
        <v>109</v>
      </c>
      <c r="F1185" s="81" t="s">
        <v>2208</v>
      </c>
      <c r="G1185" s="20" t="s">
        <v>1184</v>
      </c>
      <c r="H1185" s="7"/>
      <c r="I1185" s="60"/>
      <c r="J1185" s="60"/>
      <c r="K1185" s="60"/>
      <c r="M1185" s="60"/>
    </row>
    <row r="1186" spans="1:13" s="9" customFormat="1" ht="10.199999999999999" x14ac:dyDescent="0.2">
      <c r="A1186" s="14">
        <v>22</v>
      </c>
      <c r="B1186" s="15">
        <v>65546</v>
      </c>
      <c r="C1186" s="37" t="s">
        <v>275</v>
      </c>
      <c r="D1186" s="17">
        <v>1</v>
      </c>
      <c r="E1186" s="18" t="s">
        <v>724</v>
      </c>
      <c r="F1186" s="81" t="s">
        <v>2208</v>
      </c>
      <c r="G1186" s="20" t="s">
        <v>88</v>
      </c>
      <c r="H1186" s="7"/>
      <c r="I1186" s="60"/>
      <c r="J1186" s="60"/>
      <c r="K1186" s="60"/>
      <c r="M1186" s="60"/>
    </row>
    <row r="1187" spans="1:13" s="9" customFormat="1" ht="10.199999999999999" x14ac:dyDescent="0.2">
      <c r="A1187" s="14">
        <v>23</v>
      </c>
      <c r="B1187" s="15">
        <v>65616</v>
      </c>
      <c r="C1187" s="16" t="s">
        <v>275</v>
      </c>
      <c r="D1187" s="17">
        <v>4</v>
      </c>
      <c r="E1187" s="18" t="s">
        <v>724</v>
      </c>
      <c r="F1187" s="81" t="s">
        <v>2208</v>
      </c>
      <c r="G1187" s="20" t="s">
        <v>94</v>
      </c>
      <c r="H1187" s="7"/>
      <c r="I1187" s="60"/>
      <c r="J1187" s="60"/>
      <c r="K1187" s="60"/>
      <c r="M1187" s="60"/>
    </row>
    <row r="1188" spans="1:13" s="9" customFormat="1" ht="10.199999999999999" x14ac:dyDescent="0.2">
      <c r="A1188" s="14">
        <v>25</v>
      </c>
      <c r="B1188" s="15">
        <v>65683</v>
      </c>
      <c r="C1188" s="16" t="s">
        <v>275</v>
      </c>
      <c r="D1188" s="17">
        <v>1</v>
      </c>
      <c r="E1188" s="18" t="s">
        <v>724</v>
      </c>
      <c r="F1188" s="81" t="s">
        <v>2208</v>
      </c>
      <c r="G1188" s="20" t="s">
        <v>88</v>
      </c>
      <c r="H1188" s="7"/>
      <c r="I1188" s="60"/>
      <c r="J1188" s="60"/>
      <c r="K1188" s="60"/>
      <c r="M1188" s="60"/>
    </row>
    <row r="1189" spans="1:13" s="9" customFormat="1" ht="10.199999999999999" x14ac:dyDescent="0.2">
      <c r="A1189" s="14">
        <v>29</v>
      </c>
      <c r="B1189" s="15">
        <v>65782</v>
      </c>
      <c r="C1189" s="16" t="s">
        <v>275</v>
      </c>
      <c r="D1189" s="17">
        <v>1</v>
      </c>
      <c r="E1189" s="18" t="s">
        <v>429</v>
      </c>
      <c r="F1189" s="81" t="s">
        <v>2208</v>
      </c>
      <c r="G1189" s="20" t="s">
        <v>88</v>
      </c>
      <c r="H1189" s="7"/>
      <c r="I1189" s="60"/>
      <c r="J1189" s="60"/>
      <c r="K1189" s="60"/>
      <c r="M1189" s="60"/>
    </row>
    <row r="1190" spans="1:13" s="9" customFormat="1" ht="10.199999999999999" x14ac:dyDescent="0.2">
      <c r="A1190" s="14">
        <v>27</v>
      </c>
      <c r="B1190" s="15">
        <v>65714</v>
      </c>
      <c r="C1190" s="16" t="s">
        <v>1331</v>
      </c>
      <c r="D1190" s="17">
        <v>1</v>
      </c>
      <c r="E1190" s="18" t="s">
        <v>510</v>
      </c>
      <c r="F1190" s="19" t="s">
        <v>2208</v>
      </c>
      <c r="G1190" s="20" t="s">
        <v>105</v>
      </c>
      <c r="H1190" s="7"/>
      <c r="I1190" s="60"/>
      <c r="J1190" s="60"/>
      <c r="K1190" s="60"/>
      <c r="M1190" s="60"/>
    </row>
    <row r="1191" spans="1:13" s="9" customFormat="1" ht="10.199999999999999" x14ac:dyDescent="0.2">
      <c r="A1191" s="14">
        <v>9</v>
      </c>
      <c r="B1191" s="15">
        <v>65155</v>
      </c>
      <c r="C1191" s="37" t="s">
        <v>383</v>
      </c>
      <c r="D1191" s="15">
        <v>1</v>
      </c>
      <c r="E1191" s="18" t="s">
        <v>806</v>
      </c>
      <c r="F1191" s="19" t="s">
        <v>2208</v>
      </c>
      <c r="G1191" s="20" t="s">
        <v>94</v>
      </c>
      <c r="H1191" s="7"/>
      <c r="I1191" s="60"/>
      <c r="J1191" s="60"/>
      <c r="K1191" s="60"/>
      <c r="M1191" s="60"/>
    </row>
    <row r="1192" spans="1:13" s="9" customFormat="1" ht="10.199999999999999" x14ac:dyDescent="0.2">
      <c r="A1192" s="14">
        <v>7</v>
      </c>
      <c r="B1192" s="15">
        <v>65110</v>
      </c>
      <c r="C1192" s="37" t="s">
        <v>574</v>
      </c>
      <c r="D1192" s="15">
        <v>1</v>
      </c>
      <c r="E1192" s="18" t="s">
        <v>436</v>
      </c>
      <c r="F1192" s="19" t="s">
        <v>2208</v>
      </c>
      <c r="G1192" s="20" t="s">
        <v>181</v>
      </c>
      <c r="H1192" s="7"/>
      <c r="I1192" s="60"/>
      <c r="J1192" s="60"/>
      <c r="K1192" s="60"/>
      <c r="M1192" s="60"/>
    </row>
    <row r="1193" spans="1:13" s="9" customFormat="1" ht="10.199999999999999" x14ac:dyDescent="0.2">
      <c r="A1193" s="14">
        <v>25</v>
      </c>
      <c r="B1193" s="15">
        <v>65649</v>
      </c>
      <c r="C1193" s="16" t="s">
        <v>574</v>
      </c>
      <c r="D1193" s="17">
        <v>1</v>
      </c>
      <c r="E1193" s="18" t="s">
        <v>784</v>
      </c>
      <c r="F1193" s="19" t="s">
        <v>2208</v>
      </c>
      <c r="G1193" s="20" t="s">
        <v>181</v>
      </c>
      <c r="H1193" s="7"/>
      <c r="I1193" s="60"/>
      <c r="J1193" s="60"/>
      <c r="K1193" s="60"/>
      <c r="M1193" s="60"/>
    </row>
    <row r="1194" spans="1:13" s="9" customFormat="1" ht="10.199999999999999" x14ac:dyDescent="0.2">
      <c r="A1194" s="14">
        <v>18</v>
      </c>
      <c r="B1194" s="15">
        <v>65445</v>
      </c>
      <c r="C1194" s="37" t="s">
        <v>1200</v>
      </c>
      <c r="D1194" s="17">
        <v>1</v>
      </c>
      <c r="E1194" s="18" t="s">
        <v>329</v>
      </c>
      <c r="F1194" s="19" t="s">
        <v>2208</v>
      </c>
      <c r="G1194" s="20" t="s">
        <v>523</v>
      </c>
      <c r="H1194" s="7"/>
      <c r="I1194" s="60"/>
      <c r="J1194" s="60"/>
      <c r="K1194" s="60"/>
      <c r="M1194" s="60"/>
    </row>
    <row r="1195" spans="1:13" s="9" customFormat="1" ht="10.199999999999999" x14ac:dyDescent="0.2">
      <c r="A1195" s="14">
        <v>5</v>
      </c>
      <c r="B1195" s="15">
        <v>65057</v>
      </c>
      <c r="C1195" s="37" t="s">
        <v>384</v>
      </c>
      <c r="D1195" s="15">
        <v>1</v>
      </c>
      <c r="E1195" s="80" t="s">
        <v>859</v>
      </c>
      <c r="F1195" s="81" t="s">
        <v>2208</v>
      </c>
      <c r="G1195" s="20" t="s">
        <v>105</v>
      </c>
      <c r="H1195" s="7"/>
      <c r="I1195" s="60"/>
      <c r="J1195" s="60"/>
      <c r="K1195" s="60"/>
      <c r="M1195" s="60"/>
    </row>
    <row r="1196" spans="1:13" s="9" customFormat="1" ht="10.199999999999999" x14ac:dyDescent="0.2">
      <c r="A1196" s="14">
        <v>9</v>
      </c>
      <c r="B1196" s="15">
        <v>65155</v>
      </c>
      <c r="C1196" s="37" t="s">
        <v>384</v>
      </c>
      <c r="D1196" s="15">
        <v>1</v>
      </c>
      <c r="E1196" s="18" t="s">
        <v>806</v>
      </c>
      <c r="F1196" s="81" t="s">
        <v>2208</v>
      </c>
      <c r="G1196" s="20" t="s">
        <v>94</v>
      </c>
      <c r="H1196" s="7"/>
      <c r="I1196" s="60"/>
      <c r="J1196" s="60"/>
      <c r="K1196" s="60"/>
      <c r="M1196" s="60"/>
    </row>
    <row r="1197" spans="1:13" s="9" customFormat="1" ht="10.199999999999999" x14ac:dyDescent="0.2">
      <c r="A1197" s="14">
        <v>22</v>
      </c>
      <c r="B1197" s="15">
        <v>65558</v>
      </c>
      <c r="C1197" s="37" t="s">
        <v>384</v>
      </c>
      <c r="D1197" s="17">
        <v>1</v>
      </c>
      <c r="E1197" s="18" t="s">
        <v>724</v>
      </c>
      <c r="F1197" s="81" t="s">
        <v>2208</v>
      </c>
      <c r="G1197" s="20" t="s">
        <v>153</v>
      </c>
      <c r="H1197" s="7"/>
      <c r="I1197" s="60"/>
      <c r="J1197" s="60"/>
      <c r="K1197" s="60"/>
      <c r="M1197" s="60"/>
    </row>
    <row r="1198" spans="1:13" s="9" customFormat="1" ht="10.199999999999999" x14ac:dyDescent="0.2">
      <c r="A1198" s="14">
        <v>13</v>
      </c>
      <c r="B1198" s="15">
        <v>65282</v>
      </c>
      <c r="C1198" s="37" t="s">
        <v>1109</v>
      </c>
      <c r="D1198" s="17">
        <v>1</v>
      </c>
      <c r="E1198" s="18" t="s">
        <v>432</v>
      </c>
      <c r="F1198" s="81" t="s">
        <v>2208</v>
      </c>
      <c r="G1198" s="20" t="s">
        <v>105</v>
      </c>
      <c r="H1198" s="7"/>
      <c r="I1198" s="60"/>
      <c r="J1198" s="60"/>
      <c r="K1198" s="60"/>
      <c r="M1198" s="60"/>
    </row>
    <row r="1199" spans="1:13" s="9" customFormat="1" ht="10.199999999999999" x14ac:dyDescent="0.2">
      <c r="A1199" s="14">
        <v>24</v>
      </c>
      <c r="B1199" s="15">
        <v>65632</v>
      </c>
      <c r="C1199" s="16" t="s">
        <v>1287</v>
      </c>
      <c r="D1199" s="17">
        <v>1</v>
      </c>
      <c r="E1199" s="18" t="s">
        <v>1286</v>
      </c>
      <c r="F1199" s="81" t="s">
        <v>2208</v>
      </c>
      <c r="G1199" s="20" t="s">
        <v>157</v>
      </c>
      <c r="H1199" s="7"/>
      <c r="I1199" s="60"/>
      <c r="J1199" s="60"/>
      <c r="K1199" s="60"/>
      <c r="M1199" s="60"/>
    </row>
    <row r="1200" spans="1:13" s="9" customFormat="1" ht="10.199999999999999" x14ac:dyDescent="0.2">
      <c r="A1200" s="14">
        <v>16</v>
      </c>
      <c r="B1200" s="15">
        <v>65357</v>
      </c>
      <c r="C1200" s="37" t="s">
        <v>1143</v>
      </c>
      <c r="D1200" s="17">
        <v>1</v>
      </c>
      <c r="E1200" s="80" t="s">
        <v>227</v>
      </c>
      <c r="F1200" s="81" t="s">
        <v>2208</v>
      </c>
      <c r="G1200" s="20" t="s">
        <v>105</v>
      </c>
      <c r="H1200" s="7"/>
      <c r="I1200" s="60"/>
      <c r="J1200" s="60"/>
      <c r="K1200" s="60"/>
      <c r="M1200" s="60"/>
    </row>
    <row r="1201" spans="1:13" s="9" customFormat="1" ht="10.199999999999999" x14ac:dyDescent="0.2">
      <c r="A1201" s="14">
        <v>5</v>
      </c>
      <c r="B1201" s="15">
        <v>65039</v>
      </c>
      <c r="C1201" s="37" t="s">
        <v>969</v>
      </c>
      <c r="D1201" s="15">
        <v>1</v>
      </c>
      <c r="E1201" s="80" t="s">
        <v>373</v>
      </c>
      <c r="F1201" s="81" t="s">
        <v>2208</v>
      </c>
      <c r="G1201" s="20" t="s">
        <v>105</v>
      </c>
      <c r="H1201" s="7"/>
      <c r="I1201" s="60"/>
      <c r="J1201" s="60"/>
      <c r="K1201" s="60"/>
      <c r="M1201" s="60"/>
    </row>
    <row r="1202" spans="1:13" s="9" customFormat="1" ht="10.199999999999999" x14ac:dyDescent="0.2">
      <c r="A1202" s="14">
        <v>9</v>
      </c>
      <c r="B1202" s="15">
        <v>65169</v>
      </c>
      <c r="C1202" s="37" t="s">
        <v>409</v>
      </c>
      <c r="D1202" s="15">
        <v>1</v>
      </c>
      <c r="E1202" s="18" t="s">
        <v>288</v>
      </c>
      <c r="F1202" s="81" t="s">
        <v>2208</v>
      </c>
      <c r="G1202" s="20" t="s">
        <v>105</v>
      </c>
      <c r="H1202" s="7"/>
      <c r="I1202" s="60"/>
      <c r="J1202" s="60"/>
      <c r="K1202" s="60"/>
      <c r="M1202" s="60"/>
    </row>
    <row r="1203" spans="1:13" s="9" customFormat="1" ht="10.199999999999999" x14ac:dyDescent="0.2">
      <c r="A1203" s="14">
        <v>26</v>
      </c>
      <c r="B1203" s="15">
        <v>65705</v>
      </c>
      <c r="C1203" s="16" t="s">
        <v>409</v>
      </c>
      <c r="D1203" s="17">
        <v>1</v>
      </c>
      <c r="E1203" s="18" t="s">
        <v>429</v>
      </c>
      <c r="F1203" s="81" t="s">
        <v>2208</v>
      </c>
      <c r="G1203" s="20" t="s">
        <v>105</v>
      </c>
      <c r="H1203" s="7"/>
      <c r="I1203" s="60"/>
      <c r="J1203" s="60"/>
      <c r="K1203" s="60"/>
      <c r="M1203" s="60"/>
    </row>
    <row r="1204" spans="1:13" s="9" customFormat="1" ht="10.199999999999999" x14ac:dyDescent="0.2">
      <c r="A1204" s="14">
        <v>27</v>
      </c>
      <c r="B1204" s="15">
        <v>65714</v>
      </c>
      <c r="C1204" s="16" t="s">
        <v>409</v>
      </c>
      <c r="D1204" s="17">
        <v>1</v>
      </c>
      <c r="E1204" s="18" t="s">
        <v>510</v>
      </c>
      <c r="F1204" s="81" t="s">
        <v>2208</v>
      </c>
      <c r="G1204" s="20" t="s">
        <v>105</v>
      </c>
      <c r="H1204" s="7"/>
      <c r="I1204" s="60"/>
      <c r="J1204" s="60"/>
      <c r="K1204" s="60"/>
      <c r="M1204" s="60"/>
    </row>
    <row r="1205" spans="1:13" s="9" customFormat="1" ht="10.199999999999999" x14ac:dyDescent="0.2">
      <c r="A1205" s="14">
        <v>16</v>
      </c>
      <c r="B1205" s="15">
        <v>65367</v>
      </c>
      <c r="C1205" s="37" t="s">
        <v>380</v>
      </c>
      <c r="D1205" s="17">
        <v>1</v>
      </c>
      <c r="E1205" s="80" t="s">
        <v>894</v>
      </c>
      <c r="F1205" s="81" t="s">
        <v>2208</v>
      </c>
      <c r="G1205" s="20" t="s">
        <v>181</v>
      </c>
      <c r="H1205" s="7"/>
      <c r="I1205" s="60"/>
      <c r="J1205" s="60"/>
      <c r="K1205" s="60"/>
      <c r="M1205" s="60"/>
    </row>
    <row r="1206" spans="1:13" s="9" customFormat="1" ht="10.199999999999999" x14ac:dyDescent="0.2">
      <c r="A1206" s="14">
        <v>23</v>
      </c>
      <c r="B1206" s="15">
        <v>65619</v>
      </c>
      <c r="C1206" s="16" t="s">
        <v>380</v>
      </c>
      <c r="D1206" s="17">
        <v>1</v>
      </c>
      <c r="E1206" s="18" t="s">
        <v>1145</v>
      </c>
      <c r="F1206" s="19" t="s">
        <v>2208</v>
      </c>
      <c r="G1206" s="20" t="s">
        <v>88</v>
      </c>
      <c r="H1206" s="7"/>
      <c r="I1206" s="60"/>
      <c r="J1206" s="60"/>
      <c r="K1206" s="60"/>
      <c r="M1206" s="60"/>
    </row>
    <row r="1207" spans="1:13" s="9" customFormat="1" ht="10.199999999999999" x14ac:dyDescent="0.2">
      <c r="A1207" s="14">
        <v>27</v>
      </c>
      <c r="B1207" s="15">
        <v>65717</v>
      </c>
      <c r="C1207" s="16" t="s">
        <v>380</v>
      </c>
      <c r="D1207" s="17">
        <v>1</v>
      </c>
      <c r="E1207" s="18" t="s">
        <v>502</v>
      </c>
      <c r="F1207" s="19" t="s">
        <v>2208</v>
      </c>
      <c r="G1207" s="20" t="s">
        <v>168</v>
      </c>
      <c r="H1207" s="7"/>
      <c r="I1207" s="60"/>
      <c r="J1207" s="60"/>
      <c r="K1207" s="60"/>
      <c r="M1207" s="60"/>
    </row>
    <row r="1208" spans="1:13" s="9" customFormat="1" ht="10.199999999999999" x14ac:dyDescent="0.2">
      <c r="A1208" s="14">
        <v>2</v>
      </c>
      <c r="B1208" s="15">
        <v>64997</v>
      </c>
      <c r="C1208" s="37" t="s">
        <v>393</v>
      </c>
      <c r="D1208" s="15">
        <v>1000</v>
      </c>
      <c r="E1208" s="80" t="s">
        <v>136</v>
      </c>
      <c r="F1208" s="81" t="s">
        <v>2214</v>
      </c>
      <c r="G1208" s="20" t="s">
        <v>102</v>
      </c>
      <c r="H1208" s="7"/>
      <c r="I1208" s="60"/>
      <c r="J1208" s="60"/>
      <c r="K1208" s="60"/>
      <c r="M1208" s="60"/>
    </row>
    <row r="1209" spans="1:13" s="9" customFormat="1" ht="10.199999999999999" x14ac:dyDescent="0.2">
      <c r="A1209" s="14">
        <v>4</v>
      </c>
      <c r="B1209" s="15">
        <v>65037</v>
      </c>
      <c r="C1209" s="37" t="s">
        <v>393</v>
      </c>
      <c r="D1209" s="15">
        <v>1000</v>
      </c>
      <c r="E1209" s="18" t="s">
        <v>387</v>
      </c>
      <c r="F1209" s="19" t="s">
        <v>2214</v>
      </c>
      <c r="G1209" s="20" t="s">
        <v>388</v>
      </c>
      <c r="H1209" s="7"/>
      <c r="I1209" s="60"/>
      <c r="J1209" s="60"/>
      <c r="K1209" s="60"/>
      <c r="M1209" s="60"/>
    </row>
    <row r="1210" spans="1:13" s="9" customFormat="1" ht="10.199999999999999" x14ac:dyDescent="0.2">
      <c r="A1210" s="14">
        <v>9</v>
      </c>
      <c r="B1210" s="15">
        <v>65156</v>
      </c>
      <c r="C1210" s="78" t="s">
        <v>393</v>
      </c>
      <c r="D1210" s="15">
        <v>1000</v>
      </c>
      <c r="E1210" s="18" t="s">
        <v>104</v>
      </c>
      <c r="F1210" s="19" t="s">
        <v>2214</v>
      </c>
      <c r="G1210" s="20" t="s">
        <v>91</v>
      </c>
      <c r="H1210" s="7"/>
      <c r="I1210" s="60"/>
      <c r="J1210" s="60"/>
      <c r="K1210" s="60"/>
      <c r="M1210" s="60"/>
    </row>
    <row r="1211" spans="1:13" s="9" customFormat="1" ht="10.199999999999999" x14ac:dyDescent="0.2">
      <c r="A1211" s="14">
        <v>15</v>
      </c>
      <c r="B1211" s="15">
        <v>65349</v>
      </c>
      <c r="C1211" s="37" t="s">
        <v>393</v>
      </c>
      <c r="D1211" s="17">
        <v>1000</v>
      </c>
      <c r="E1211" s="80" t="s">
        <v>104</v>
      </c>
      <c r="F1211" s="81" t="s">
        <v>2216</v>
      </c>
      <c r="G1211" s="20" t="s">
        <v>110</v>
      </c>
      <c r="H1211" s="7"/>
      <c r="I1211" s="60"/>
      <c r="J1211" s="60"/>
      <c r="K1211" s="60"/>
      <c r="M1211" s="60"/>
    </row>
    <row r="1212" spans="1:13" s="9" customFormat="1" ht="10.199999999999999" x14ac:dyDescent="0.2">
      <c r="A1212" s="14">
        <v>16</v>
      </c>
      <c r="B1212" s="15">
        <v>65381</v>
      </c>
      <c r="C1212" s="37" t="s">
        <v>393</v>
      </c>
      <c r="D1212" s="17">
        <v>1000</v>
      </c>
      <c r="E1212" s="80" t="s">
        <v>104</v>
      </c>
      <c r="F1212" s="81" t="s">
        <v>2216</v>
      </c>
      <c r="G1212" s="20" t="s">
        <v>102</v>
      </c>
      <c r="H1212" s="7"/>
      <c r="I1212" s="60"/>
      <c r="J1212" s="60"/>
      <c r="K1212" s="60"/>
      <c r="M1212" s="60"/>
    </row>
    <row r="1213" spans="1:13" s="9" customFormat="1" ht="10.199999999999999" x14ac:dyDescent="0.2">
      <c r="A1213" s="14">
        <v>19</v>
      </c>
      <c r="B1213" s="15">
        <v>65474</v>
      </c>
      <c r="C1213" s="37" t="s">
        <v>393</v>
      </c>
      <c r="D1213" s="17">
        <v>1000</v>
      </c>
      <c r="E1213" s="18" t="s">
        <v>104</v>
      </c>
      <c r="F1213" s="19" t="s">
        <v>2216</v>
      </c>
      <c r="G1213" s="20" t="s">
        <v>102</v>
      </c>
      <c r="H1213" s="7"/>
      <c r="I1213" s="60"/>
      <c r="J1213" s="60"/>
      <c r="K1213" s="60"/>
      <c r="M1213" s="60"/>
    </row>
    <row r="1214" spans="1:13" s="9" customFormat="1" ht="10.199999999999999" x14ac:dyDescent="0.2">
      <c r="A1214" s="14">
        <v>25</v>
      </c>
      <c r="B1214" s="15">
        <v>65652</v>
      </c>
      <c r="C1214" s="16" t="s">
        <v>393</v>
      </c>
      <c r="D1214" s="17">
        <v>1000</v>
      </c>
      <c r="E1214" s="18" t="s">
        <v>282</v>
      </c>
      <c r="F1214" s="19" t="s">
        <v>2216</v>
      </c>
      <c r="G1214" s="20" t="s">
        <v>102</v>
      </c>
      <c r="H1214" s="7"/>
      <c r="I1214" s="60"/>
      <c r="J1214" s="60"/>
      <c r="K1214" s="60"/>
      <c r="M1214" s="60"/>
    </row>
    <row r="1215" spans="1:13" s="9" customFormat="1" ht="10.199999999999999" x14ac:dyDescent="0.2">
      <c r="A1215" s="14">
        <v>26</v>
      </c>
      <c r="B1215" s="15">
        <v>65711</v>
      </c>
      <c r="C1215" s="16" t="s">
        <v>393</v>
      </c>
      <c r="D1215" s="17">
        <v>1000</v>
      </c>
      <c r="E1215" s="18" t="s">
        <v>387</v>
      </c>
      <c r="F1215" s="19" t="s">
        <v>2208</v>
      </c>
      <c r="G1215" s="20" t="s">
        <v>388</v>
      </c>
      <c r="H1215" s="7"/>
      <c r="I1215" s="60"/>
      <c r="J1215" s="60"/>
      <c r="K1215" s="60"/>
      <c r="M1215" s="60"/>
    </row>
    <row r="1216" spans="1:13" s="9" customFormat="1" ht="10.199999999999999" x14ac:dyDescent="0.2">
      <c r="A1216" s="14">
        <v>30</v>
      </c>
      <c r="B1216" s="15">
        <v>65816</v>
      </c>
      <c r="C1216" s="16" t="s">
        <v>393</v>
      </c>
      <c r="D1216" s="17">
        <v>1000</v>
      </c>
      <c r="E1216" s="18" t="s">
        <v>498</v>
      </c>
      <c r="F1216" s="19" t="s">
        <v>2214</v>
      </c>
      <c r="G1216" s="20" t="s">
        <v>91</v>
      </c>
      <c r="H1216" s="7"/>
      <c r="I1216" s="60"/>
      <c r="J1216" s="60"/>
      <c r="K1216" s="60"/>
      <c r="M1216" s="60"/>
    </row>
    <row r="1217" spans="1:13" s="9" customFormat="1" ht="10.199999999999999" x14ac:dyDescent="0.2">
      <c r="A1217" s="14">
        <v>23</v>
      </c>
      <c r="B1217" s="15">
        <v>65617</v>
      </c>
      <c r="C1217" s="16" t="s">
        <v>708</v>
      </c>
      <c r="D1217" s="17">
        <v>500</v>
      </c>
      <c r="E1217" s="18" t="s">
        <v>888</v>
      </c>
      <c r="F1217" s="19" t="s">
        <v>2214</v>
      </c>
      <c r="G1217" s="20" t="s">
        <v>102</v>
      </c>
      <c r="H1217" s="7"/>
      <c r="I1217" s="60"/>
      <c r="J1217" s="60"/>
      <c r="K1217" s="60"/>
      <c r="M1217" s="60"/>
    </row>
    <row r="1218" spans="1:13" s="9" customFormat="1" ht="10.199999999999999" x14ac:dyDescent="0.2">
      <c r="A1218" s="14">
        <v>29</v>
      </c>
      <c r="B1218" s="15">
        <v>65768</v>
      </c>
      <c r="C1218" s="16" t="s">
        <v>1365</v>
      </c>
      <c r="D1218" s="17">
        <v>2</v>
      </c>
      <c r="E1218" s="18" t="s">
        <v>781</v>
      </c>
      <c r="F1218" s="19" t="s">
        <v>2207</v>
      </c>
      <c r="G1218" s="20" t="s">
        <v>102</v>
      </c>
      <c r="H1218" s="7"/>
      <c r="I1218" s="60"/>
      <c r="J1218" s="60"/>
      <c r="K1218" s="60"/>
      <c r="M1218" s="60"/>
    </row>
    <row r="1219" spans="1:13" s="9" customFormat="1" ht="10.199999999999999" x14ac:dyDescent="0.2">
      <c r="A1219" s="14">
        <v>7</v>
      </c>
      <c r="B1219" s="15">
        <v>65102</v>
      </c>
      <c r="C1219" s="37" t="s">
        <v>1002</v>
      </c>
      <c r="D1219" s="15">
        <v>2</v>
      </c>
      <c r="E1219" s="18" t="s">
        <v>434</v>
      </c>
      <c r="F1219" s="19" t="s">
        <v>2207</v>
      </c>
      <c r="G1219" s="20" t="s">
        <v>110</v>
      </c>
      <c r="H1219" s="7"/>
      <c r="I1219" s="60"/>
      <c r="J1219" s="60"/>
      <c r="K1219" s="60"/>
      <c r="M1219" s="60"/>
    </row>
    <row r="1220" spans="1:13" s="9" customFormat="1" ht="10.199999999999999" x14ac:dyDescent="0.2">
      <c r="A1220" s="14">
        <v>9</v>
      </c>
      <c r="B1220" s="76">
        <v>65147</v>
      </c>
      <c r="C1220" s="37" t="s">
        <v>1002</v>
      </c>
      <c r="D1220" s="76">
        <v>2</v>
      </c>
      <c r="E1220" s="18" t="s">
        <v>115</v>
      </c>
      <c r="F1220" s="19" t="s">
        <v>2207</v>
      </c>
      <c r="G1220" s="20" t="s">
        <v>102</v>
      </c>
      <c r="H1220" s="7"/>
      <c r="I1220" s="60"/>
      <c r="J1220" s="60"/>
      <c r="K1220" s="60"/>
      <c r="M1220" s="60"/>
    </row>
    <row r="1221" spans="1:13" s="9" customFormat="1" ht="10.199999999999999" x14ac:dyDescent="0.2">
      <c r="A1221" s="14">
        <v>1</v>
      </c>
      <c r="B1221" s="15">
        <v>64947</v>
      </c>
      <c r="C1221" s="37" t="s">
        <v>726</v>
      </c>
      <c r="D1221" s="15">
        <v>2</v>
      </c>
      <c r="E1221" s="80" t="s">
        <v>689</v>
      </c>
      <c r="F1221" s="19" t="s">
        <v>2207</v>
      </c>
      <c r="G1221" s="20" t="s">
        <v>110</v>
      </c>
      <c r="H1221" s="7"/>
      <c r="I1221" s="60"/>
      <c r="J1221" s="60"/>
      <c r="K1221" s="60"/>
      <c r="M1221" s="60"/>
    </row>
    <row r="1222" spans="1:13" s="9" customFormat="1" ht="10.199999999999999" x14ac:dyDescent="0.2">
      <c r="A1222" s="14">
        <v>2</v>
      </c>
      <c r="B1222" s="15">
        <v>64966</v>
      </c>
      <c r="C1222" s="37" t="s">
        <v>726</v>
      </c>
      <c r="D1222" s="15">
        <v>2</v>
      </c>
      <c r="E1222" s="80" t="s">
        <v>593</v>
      </c>
      <c r="F1222" s="19" t="s">
        <v>2207</v>
      </c>
      <c r="G1222" s="41" t="s">
        <v>110</v>
      </c>
      <c r="H1222" s="7"/>
      <c r="I1222" s="60"/>
      <c r="J1222" s="60"/>
      <c r="K1222" s="60"/>
      <c r="M1222" s="60"/>
    </row>
    <row r="1223" spans="1:13" s="9" customFormat="1" ht="10.199999999999999" x14ac:dyDescent="0.2">
      <c r="A1223" s="14">
        <v>15</v>
      </c>
      <c r="B1223" s="15">
        <v>65331</v>
      </c>
      <c r="C1223" s="37" t="s">
        <v>726</v>
      </c>
      <c r="D1223" s="17">
        <v>1</v>
      </c>
      <c r="E1223" s="80" t="s">
        <v>655</v>
      </c>
      <c r="F1223" s="19" t="s">
        <v>2207</v>
      </c>
      <c r="G1223" s="41" t="s">
        <v>110</v>
      </c>
      <c r="H1223" s="7"/>
      <c r="I1223" s="60"/>
      <c r="J1223" s="60"/>
      <c r="K1223" s="60"/>
      <c r="M1223" s="60"/>
    </row>
    <row r="1224" spans="1:13" s="9" customFormat="1" ht="10.199999999999999" x14ac:dyDescent="0.2">
      <c r="A1224" s="14">
        <v>20</v>
      </c>
      <c r="B1224" s="15">
        <v>65486</v>
      </c>
      <c r="C1224" s="37" t="s">
        <v>726</v>
      </c>
      <c r="D1224" s="17">
        <v>1</v>
      </c>
      <c r="E1224" s="18" t="s">
        <v>218</v>
      </c>
      <c r="F1224" s="19" t="s">
        <v>2207</v>
      </c>
      <c r="G1224" s="41" t="s">
        <v>102</v>
      </c>
      <c r="H1224" s="7"/>
      <c r="I1224" s="60"/>
      <c r="J1224" s="60"/>
      <c r="K1224" s="60"/>
      <c r="M1224" s="60"/>
    </row>
    <row r="1225" spans="1:13" s="9" customFormat="1" ht="10.199999999999999" x14ac:dyDescent="0.2">
      <c r="A1225" s="14">
        <v>22</v>
      </c>
      <c r="B1225" s="15">
        <v>65566</v>
      </c>
      <c r="C1225" s="37" t="s">
        <v>1259</v>
      </c>
      <c r="D1225" s="17">
        <v>2</v>
      </c>
      <c r="E1225" s="18" t="s">
        <v>469</v>
      </c>
      <c r="F1225" s="19" t="s">
        <v>2207</v>
      </c>
      <c r="G1225" s="41" t="s">
        <v>102</v>
      </c>
      <c r="H1225" s="7"/>
      <c r="I1225" s="60"/>
      <c r="J1225" s="60"/>
      <c r="K1225" s="60"/>
      <c r="M1225" s="60"/>
    </row>
    <row r="1226" spans="1:13" s="9" customFormat="1" ht="10.199999999999999" x14ac:dyDescent="0.2">
      <c r="A1226" s="14">
        <v>23</v>
      </c>
      <c r="B1226" s="15">
        <v>65587</v>
      </c>
      <c r="C1226" s="37" t="s">
        <v>1259</v>
      </c>
      <c r="D1226" s="17">
        <v>2</v>
      </c>
      <c r="E1226" s="18" t="s">
        <v>218</v>
      </c>
      <c r="F1226" s="19" t="s">
        <v>2207</v>
      </c>
      <c r="G1226" s="41" t="s">
        <v>102</v>
      </c>
      <c r="H1226" s="7"/>
      <c r="I1226" s="60"/>
      <c r="J1226" s="60"/>
      <c r="K1226" s="60"/>
      <c r="M1226" s="60"/>
    </row>
    <row r="1227" spans="1:13" s="9" customFormat="1" ht="10.199999999999999" x14ac:dyDescent="0.2">
      <c r="A1227" s="14">
        <v>7</v>
      </c>
      <c r="B1227" s="15">
        <v>65087</v>
      </c>
      <c r="C1227" s="37" t="s">
        <v>1000</v>
      </c>
      <c r="D1227" s="15">
        <v>2</v>
      </c>
      <c r="E1227" s="18" t="s">
        <v>888</v>
      </c>
      <c r="F1227" s="19" t="s">
        <v>2207</v>
      </c>
      <c r="G1227" s="41" t="s">
        <v>110</v>
      </c>
      <c r="H1227" s="7"/>
      <c r="I1227" s="60"/>
      <c r="J1227" s="60"/>
      <c r="K1227" s="60"/>
      <c r="M1227" s="60"/>
    </row>
    <row r="1228" spans="1:13" s="9" customFormat="1" ht="10.199999999999999" x14ac:dyDescent="0.2">
      <c r="A1228" s="14">
        <v>2</v>
      </c>
      <c r="B1228" s="15">
        <v>64979</v>
      </c>
      <c r="C1228" s="16" t="s">
        <v>473</v>
      </c>
      <c r="D1228" s="15">
        <v>1</v>
      </c>
      <c r="E1228" s="80" t="s">
        <v>172</v>
      </c>
      <c r="F1228" s="19" t="s">
        <v>2207</v>
      </c>
      <c r="G1228" s="41" t="s">
        <v>120</v>
      </c>
      <c r="H1228" s="7"/>
      <c r="I1228" s="60"/>
      <c r="J1228" s="60"/>
      <c r="K1228" s="60"/>
      <c r="M1228" s="60"/>
    </row>
    <row r="1229" spans="1:13" s="9" customFormat="1" ht="10.199999999999999" x14ac:dyDescent="0.2">
      <c r="A1229" s="14">
        <v>23</v>
      </c>
      <c r="B1229" s="15">
        <v>65598</v>
      </c>
      <c r="C1229" s="37" t="s">
        <v>473</v>
      </c>
      <c r="D1229" s="17">
        <v>2</v>
      </c>
      <c r="E1229" s="18" t="s">
        <v>672</v>
      </c>
      <c r="F1229" s="19" t="s">
        <v>2207</v>
      </c>
      <c r="G1229" s="41" t="s">
        <v>116</v>
      </c>
      <c r="H1229" s="7"/>
      <c r="I1229" s="60"/>
      <c r="J1229" s="60"/>
      <c r="K1229" s="60"/>
      <c r="M1229" s="60"/>
    </row>
    <row r="1230" spans="1:13" s="9" customFormat="1" ht="10.199999999999999" x14ac:dyDescent="0.2">
      <c r="A1230" s="14">
        <v>23</v>
      </c>
      <c r="B1230" s="15">
        <v>65589</v>
      </c>
      <c r="C1230" s="37" t="s">
        <v>473</v>
      </c>
      <c r="D1230" s="17">
        <v>1</v>
      </c>
      <c r="E1230" s="18" t="s">
        <v>806</v>
      </c>
      <c r="F1230" s="19" t="s">
        <v>2207</v>
      </c>
      <c r="G1230" s="41" t="s">
        <v>1270</v>
      </c>
      <c r="H1230" s="7"/>
      <c r="I1230" s="60"/>
      <c r="J1230" s="60"/>
      <c r="K1230" s="60"/>
      <c r="M1230" s="60"/>
    </row>
    <row r="1231" spans="1:13" s="9" customFormat="1" ht="10.199999999999999" x14ac:dyDescent="0.2">
      <c r="A1231" s="14">
        <v>28</v>
      </c>
      <c r="B1231" s="15">
        <v>65741</v>
      </c>
      <c r="C1231" s="16" t="s">
        <v>473</v>
      </c>
      <c r="D1231" s="17">
        <v>2</v>
      </c>
      <c r="E1231" s="18" t="s">
        <v>593</v>
      </c>
      <c r="F1231" s="19" t="s">
        <v>2207</v>
      </c>
      <c r="G1231" s="41" t="s">
        <v>1348</v>
      </c>
      <c r="H1231" s="7"/>
      <c r="I1231" s="60"/>
      <c r="J1231" s="60"/>
      <c r="K1231" s="60"/>
      <c r="M1231" s="60"/>
    </row>
    <row r="1232" spans="1:13" s="9" customFormat="1" ht="10.199999999999999" x14ac:dyDescent="0.2">
      <c r="A1232" s="14">
        <v>4</v>
      </c>
      <c r="B1232" s="15">
        <v>65020</v>
      </c>
      <c r="C1232" s="16" t="s">
        <v>132</v>
      </c>
      <c r="D1232" s="15">
        <v>2</v>
      </c>
      <c r="E1232" s="80" t="s">
        <v>282</v>
      </c>
      <c r="F1232" s="19" t="s">
        <v>2207</v>
      </c>
      <c r="G1232" s="41" t="s">
        <v>116</v>
      </c>
      <c r="H1232" s="7"/>
      <c r="I1232" s="60"/>
      <c r="J1232" s="60"/>
      <c r="K1232" s="60"/>
      <c r="M1232" s="60"/>
    </row>
    <row r="1233" spans="1:13" s="9" customFormat="1" ht="10.199999999999999" x14ac:dyDescent="0.2">
      <c r="A1233" s="14">
        <v>7</v>
      </c>
      <c r="B1233" s="15">
        <v>65103</v>
      </c>
      <c r="C1233" s="37" t="s">
        <v>132</v>
      </c>
      <c r="D1233" s="15">
        <v>2</v>
      </c>
      <c r="E1233" s="18" t="s">
        <v>502</v>
      </c>
      <c r="F1233" s="19" t="s">
        <v>2207</v>
      </c>
      <c r="G1233" s="41" t="s">
        <v>116</v>
      </c>
      <c r="H1233" s="7"/>
      <c r="I1233" s="60"/>
      <c r="J1233" s="60"/>
      <c r="K1233" s="60"/>
      <c r="M1233" s="60"/>
    </row>
    <row r="1234" spans="1:13" s="9" customFormat="1" ht="10.199999999999999" x14ac:dyDescent="0.2">
      <c r="A1234" s="14">
        <v>12</v>
      </c>
      <c r="B1234" s="15">
        <v>65254</v>
      </c>
      <c r="C1234" s="37" t="s">
        <v>132</v>
      </c>
      <c r="D1234" s="15">
        <v>2</v>
      </c>
      <c r="E1234" s="18" t="s">
        <v>672</v>
      </c>
      <c r="F1234" s="19" t="s">
        <v>2207</v>
      </c>
      <c r="G1234" s="41" t="s">
        <v>116</v>
      </c>
      <c r="H1234" s="7"/>
      <c r="I1234" s="60"/>
      <c r="J1234" s="60"/>
      <c r="K1234" s="60"/>
      <c r="M1234" s="60"/>
    </row>
    <row r="1235" spans="1:13" s="7" customFormat="1" ht="10.199999999999999" x14ac:dyDescent="0.2">
      <c r="A1235" s="14">
        <v>13</v>
      </c>
      <c r="B1235" s="15">
        <v>65285</v>
      </c>
      <c r="C1235" s="37" t="s">
        <v>132</v>
      </c>
      <c r="D1235" s="17">
        <v>2</v>
      </c>
      <c r="E1235" s="18" t="s">
        <v>739</v>
      </c>
      <c r="F1235" s="19" t="s">
        <v>2207</v>
      </c>
      <c r="G1235" s="41" t="s">
        <v>116</v>
      </c>
      <c r="I1235" s="61"/>
      <c r="J1235" s="61"/>
      <c r="K1235" s="61"/>
      <c r="M1235" s="61"/>
    </row>
    <row r="1236" spans="1:13" s="7" customFormat="1" ht="10.199999999999999" x14ac:dyDescent="0.2">
      <c r="A1236" s="14">
        <v>13</v>
      </c>
      <c r="B1236" s="15">
        <v>65281</v>
      </c>
      <c r="C1236" s="37" t="s">
        <v>132</v>
      </c>
      <c r="D1236" s="17">
        <v>2</v>
      </c>
      <c r="E1236" s="18" t="s">
        <v>126</v>
      </c>
      <c r="F1236" s="19" t="s">
        <v>2207</v>
      </c>
      <c r="G1236" s="41" t="s">
        <v>120</v>
      </c>
      <c r="I1236" s="61"/>
      <c r="J1236" s="61"/>
      <c r="K1236" s="61"/>
      <c r="M1236" s="61"/>
    </row>
    <row r="1237" spans="1:13" s="7" customFormat="1" ht="10.199999999999999" x14ac:dyDescent="0.2">
      <c r="A1237" s="14">
        <v>19</v>
      </c>
      <c r="B1237" s="15">
        <v>65467</v>
      </c>
      <c r="C1237" s="37" t="s">
        <v>132</v>
      </c>
      <c r="D1237" s="17">
        <v>2</v>
      </c>
      <c r="E1237" s="18" t="s">
        <v>115</v>
      </c>
      <c r="F1237" s="19" t="s">
        <v>2207</v>
      </c>
      <c r="G1237" s="41" t="s">
        <v>116</v>
      </c>
      <c r="I1237" s="61"/>
      <c r="J1237" s="61"/>
      <c r="K1237" s="61"/>
      <c r="M1237" s="61"/>
    </row>
    <row r="1238" spans="1:13" s="7" customFormat="1" ht="10.199999999999999" x14ac:dyDescent="0.2">
      <c r="A1238" s="14">
        <v>19</v>
      </c>
      <c r="B1238" s="15">
        <v>65477</v>
      </c>
      <c r="C1238" s="37" t="s">
        <v>132</v>
      </c>
      <c r="D1238" s="17">
        <v>2</v>
      </c>
      <c r="E1238" s="18" t="s">
        <v>341</v>
      </c>
      <c r="F1238" s="19" t="s">
        <v>2207</v>
      </c>
      <c r="G1238" s="41" t="s">
        <v>120</v>
      </c>
      <c r="I1238" s="61"/>
      <c r="J1238" s="61"/>
      <c r="K1238" s="61"/>
      <c r="M1238" s="61"/>
    </row>
    <row r="1239" spans="1:13" s="7" customFormat="1" ht="10.199999999999999" x14ac:dyDescent="0.2">
      <c r="A1239" s="14">
        <v>22</v>
      </c>
      <c r="B1239" s="15">
        <v>65559</v>
      </c>
      <c r="C1239" s="37" t="s">
        <v>132</v>
      </c>
      <c r="D1239" s="17">
        <v>2</v>
      </c>
      <c r="E1239" s="18" t="s">
        <v>596</v>
      </c>
      <c r="F1239" s="19" t="s">
        <v>2207</v>
      </c>
      <c r="G1239" s="41" t="s">
        <v>116</v>
      </c>
      <c r="I1239" s="61"/>
      <c r="J1239" s="61"/>
      <c r="K1239" s="61"/>
      <c r="M1239" s="61"/>
    </row>
    <row r="1240" spans="1:13" s="7" customFormat="1" ht="10.199999999999999" x14ac:dyDescent="0.2">
      <c r="A1240" s="14">
        <v>22</v>
      </c>
      <c r="B1240" s="15">
        <v>65552</v>
      </c>
      <c r="C1240" s="37" t="s">
        <v>132</v>
      </c>
      <c r="D1240" s="17">
        <v>2</v>
      </c>
      <c r="E1240" s="18" t="s">
        <v>136</v>
      </c>
      <c r="F1240" s="19" t="s">
        <v>2207</v>
      </c>
      <c r="G1240" s="20" t="s">
        <v>120</v>
      </c>
      <c r="I1240" s="61"/>
      <c r="J1240" s="61"/>
      <c r="K1240" s="61"/>
      <c r="M1240" s="61"/>
    </row>
    <row r="1241" spans="1:13" s="7" customFormat="1" ht="10.199999999999999" x14ac:dyDescent="0.2">
      <c r="A1241" s="14">
        <v>23</v>
      </c>
      <c r="B1241" s="15">
        <v>65588</v>
      </c>
      <c r="C1241" s="37" t="s">
        <v>132</v>
      </c>
      <c r="D1241" s="17">
        <v>1</v>
      </c>
      <c r="E1241" s="18" t="s">
        <v>469</v>
      </c>
      <c r="F1241" s="19" t="s">
        <v>2207</v>
      </c>
      <c r="G1241" s="20" t="s">
        <v>120</v>
      </c>
      <c r="I1241" s="61"/>
      <c r="J1241" s="61"/>
      <c r="K1241" s="61"/>
      <c r="M1241" s="61"/>
    </row>
    <row r="1242" spans="1:13" s="7" customFormat="1" ht="10.199999999999999" x14ac:dyDescent="0.2">
      <c r="A1242" s="14">
        <v>25</v>
      </c>
      <c r="B1242" s="15">
        <v>65642</v>
      </c>
      <c r="C1242" s="16" t="s">
        <v>132</v>
      </c>
      <c r="D1242" s="17">
        <v>2</v>
      </c>
      <c r="E1242" s="18" t="s">
        <v>415</v>
      </c>
      <c r="F1242" s="19" t="s">
        <v>2207</v>
      </c>
      <c r="G1242" s="20" t="s">
        <v>116</v>
      </c>
      <c r="I1242" s="61"/>
      <c r="J1242" s="61"/>
      <c r="K1242" s="61"/>
      <c r="M1242" s="61"/>
    </row>
    <row r="1243" spans="1:13" s="7" customFormat="1" ht="10.199999999999999" x14ac:dyDescent="0.2">
      <c r="A1243" s="14">
        <v>31</v>
      </c>
      <c r="B1243" s="15">
        <v>65830</v>
      </c>
      <c r="C1243" s="16" t="s">
        <v>132</v>
      </c>
      <c r="D1243" s="17">
        <v>1</v>
      </c>
      <c r="E1243" s="18" t="s">
        <v>454</v>
      </c>
      <c r="F1243" s="19" t="s">
        <v>2207</v>
      </c>
      <c r="G1243" s="20" t="s">
        <v>116</v>
      </c>
      <c r="I1243" s="61"/>
      <c r="J1243" s="61"/>
      <c r="K1243" s="61"/>
      <c r="M1243" s="61"/>
    </row>
    <row r="1244" spans="1:13" s="7" customFormat="1" ht="10.199999999999999" x14ac:dyDescent="0.2">
      <c r="A1244" s="14">
        <v>27</v>
      </c>
      <c r="B1244" s="15">
        <v>65716</v>
      </c>
      <c r="C1244" s="16" t="s">
        <v>416</v>
      </c>
      <c r="D1244" s="17">
        <v>2</v>
      </c>
      <c r="E1244" s="18" t="s">
        <v>510</v>
      </c>
      <c r="F1244" s="19" t="s">
        <v>2207</v>
      </c>
      <c r="G1244" s="20" t="s">
        <v>107</v>
      </c>
      <c r="I1244" s="61"/>
      <c r="J1244" s="61"/>
      <c r="K1244" s="61"/>
      <c r="M1244" s="61"/>
    </row>
    <row r="1245" spans="1:13" s="7" customFormat="1" ht="10.199999999999999" x14ac:dyDescent="0.2">
      <c r="A1245" s="14">
        <v>9</v>
      </c>
      <c r="B1245" s="15">
        <v>65152</v>
      </c>
      <c r="C1245" s="37" t="s">
        <v>499</v>
      </c>
      <c r="D1245" s="15">
        <v>1</v>
      </c>
      <c r="E1245" s="18" t="s">
        <v>188</v>
      </c>
      <c r="F1245" s="19" t="s">
        <v>2207</v>
      </c>
      <c r="G1245" s="20" t="s">
        <v>120</v>
      </c>
      <c r="I1245" s="61"/>
      <c r="J1245" s="61"/>
      <c r="K1245" s="61"/>
      <c r="M1245" s="61"/>
    </row>
    <row r="1246" spans="1:13" s="7" customFormat="1" ht="10.199999999999999" x14ac:dyDescent="0.2">
      <c r="A1246" s="14">
        <v>21</v>
      </c>
      <c r="B1246" s="15">
        <v>65522</v>
      </c>
      <c r="C1246" s="37" t="s">
        <v>499</v>
      </c>
      <c r="D1246" s="17">
        <v>1</v>
      </c>
      <c r="E1246" s="18" t="s">
        <v>333</v>
      </c>
      <c r="F1246" s="19" t="s">
        <v>2207</v>
      </c>
      <c r="G1246" s="20" t="s">
        <v>116</v>
      </c>
      <c r="I1246" s="61"/>
      <c r="J1246" s="61"/>
      <c r="K1246" s="61"/>
      <c r="M1246" s="61"/>
    </row>
    <row r="1247" spans="1:13" s="7" customFormat="1" ht="10.199999999999999" x14ac:dyDescent="0.2">
      <c r="A1247" s="14">
        <v>15</v>
      </c>
      <c r="B1247" s="15">
        <v>65330</v>
      </c>
      <c r="C1247" s="37" t="s">
        <v>484</v>
      </c>
      <c r="D1247" s="17">
        <v>4</v>
      </c>
      <c r="E1247" s="80" t="s">
        <v>1100</v>
      </c>
      <c r="F1247" s="19" t="s">
        <v>2207</v>
      </c>
      <c r="G1247" s="20" t="s">
        <v>116</v>
      </c>
      <c r="I1247" s="61"/>
      <c r="J1247" s="61"/>
      <c r="K1247" s="61"/>
      <c r="M1247" s="61"/>
    </row>
    <row r="1248" spans="1:13" s="7" customFormat="1" ht="10.199999999999999" x14ac:dyDescent="0.2">
      <c r="A1248" s="14">
        <v>17</v>
      </c>
      <c r="B1248" s="15">
        <v>65407</v>
      </c>
      <c r="C1248" s="37" t="s">
        <v>484</v>
      </c>
      <c r="D1248" s="17">
        <v>1</v>
      </c>
      <c r="E1248" s="18" t="s">
        <v>702</v>
      </c>
      <c r="F1248" s="19" t="s">
        <v>2207</v>
      </c>
      <c r="G1248" s="20" t="s">
        <v>116</v>
      </c>
      <c r="I1248" s="61"/>
      <c r="J1248" s="61"/>
      <c r="K1248" s="61"/>
      <c r="M1248" s="61"/>
    </row>
    <row r="1249" spans="1:13" s="7" customFormat="1" ht="10.199999999999999" x14ac:dyDescent="0.2">
      <c r="A1249" s="14">
        <v>20</v>
      </c>
      <c r="B1249" s="15">
        <v>65519</v>
      </c>
      <c r="C1249" s="37" t="s">
        <v>484</v>
      </c>
      <c r="D1249" s="17">
        <v>2</v>
      </c>
      <c r="E1249" s="18" t="s">
        <v>288</v>
      </c>
      <c r="F1249" s="19" t="s">
        <v>2207</v>
      </c>
      <c r="G1249" s="20" t="s">
        <v>107</v>
      </c>
      <c r="I1249" s="61"/>
      <c r="J1249" s="61"/>
      <c r="K1249" s="61"/>
      <c r="M1249" s="61"/>
    </row>
    <row r="1250" spans="1:13" s="7" customFormat="1" ht="10.199999999999999" x14ac:dyDescent="0.2">
      <c r="A1250" s="14">
        <v>20</v>
      </c>
      <c r="B1250" s="15">
        <v>65506</v>
      </c>
      <c r="C1250" s="37" t="s">
        <v>484</v>
      </c>
      <c r="D1250" s="17">
        <v>6</v>
      </c>
      <c r="E1250" s="18" t="s">
        <v>144</v>
      </c>
      <c r="F1250" s="19" t="s">
        <v>2207</v>
      </c>
      <c r="G1250" s="20" t="s">
        <v>120</v>
      </c>
      <c r="I1250" s="61"/>
      <c r="J1250" s="61"/>
      <c r="K1250" s="61"/>
      <c r="M1250" s="61"/>
    </row>
    <row r="1251" spans="1:13" s="7" customFormat="1" ht="10.199999999999999" x14ac:dyDescent="0.2">
      <c r="A1251" s="14">
        <v>29</v>
      </c>
      <c r="B1251" s="15">
        <v>65771</v>
      </c>
      <c r="C1251" s="16" t="s">
        <v>302</v>
      </c>
      <c r="D1251" s="17">
        <v>1</v>
      </c>
      <c r="E1251" s="18" t="s">
        <v>373</v>
      </c>
      <c r="F1251" s="19" t="s">
        <v>2207</v>
      </c>
      <c r="G1251" s="20" t="s">
        <v>116</v>
      </c>
      <c r="I1251" s="61"/>
      <c r="J1251" s="61"/>
      <c r="K1251" s="61"/>
      <c r="M1251" s="61"/>
    </row>
    <row r="1252" spans="1:13" s="7" customFormat="1" ht="10.199999999999999" x14ac:dyDescent="0.2">
      <c r="A1252" s="14">
        <v>31</v>
      </c>
      <c r="B1252" s="15">
        <v>65824</v>
      </c>
      <c r="C1252" s="16" t="s">
        <v>302</v>
      </c>
      <c r="D1252" s="17">
        <v>1</v>
      </c>
      <c r="E1252" s="18" t="s">
        <v>191</v>
      </c>
      <c r="F1252" s="19" t="s">
        <v>2207</v>
      </c>
      <c r="G1252" s="20" t="s">
        <v>1398</v>
      </c>
      <c r="I1252" s="61"/>
      <c r="J1252" s="61"/>
      <c r="K1252" s="61"/>
      <c r="M1252" s="61"/>
    </row>
    <row r="1253" spans="1:13" s="7" customFormat="1" ht="10.199999999999999" x14ac:dyDescent="0.2">
      <c r="A1253" s="14">
        <v>12</v>
      </c>
      <c r="B1253" s="15">
        <v>65252</v>
      </c>
      <c r="C1253" s="37" t="s">
        <v>1091</v>
      </c>
      <c r="D1253" s="15">
        <v>2</v>
      </c>
      <c r="E1253" s="18" t="s">
        <v>250</v>
      </c>
      <c r="F1253" s="19" t="s">
        <v>2207</v>
      </c>
      <c r="G1253" s="20" t="s">
        <v>102</v>
      </c>
      <c r="I1253" s="61"/>
      <c r="J1253" s="61"/>
      <c r="K1253" s="61"/>
      <c r="M1253" s="61"/>
    </row>
    <row r="1254" spans="1:13" s="7" customFormat="1" ht="10.199999999999999" x14ac:dyDescent="0.2">
      <c r="A1254" s="14">
        <v>15</v>
      </c>
      <c r="B1254" s="15" t="s">
        <v>1154</v>
      </c>
      <c r="C1254" s="37" t="s">
        <v>1158</v>
      </c>
      <c r="D1254" s="17">
        <v>1</v>
      </c>
      <c r="E1254" s="18" t="s">
        <v>882</v>
      </c>
      <c r="F1254" s="19" t="s">
        <v>2208</v>
      </c>
      <c r="G1254" s="20" t="s">
        <v>1154</v>
      </c>
      <c r="I1254" s="61"/>
      <c r="J1254" s="61"/>
      <c r="K1254" s="61"/>
      <c r="M1254" s="61"/>
    </row>
    <row r="1255" spans="1:13" s="7" customFormat="1" ht="10.199999999999999" x14ac:dyDescent="0.2">
      <c r="A1255" s="14">
        <v>15</v>
      </c>
      <c r="B1255" s="15" t="s">
        <v>1154</v>
      </c>
      <c r="C1255" s="37" t="s">
        <v>1155</v>
      </c>
      <c r="D1255" s="17">
        <v>1</v>
      </c>
      <c r="E1255" s="80" t="s">
        <v>1156</v>
      </c>
      <c r="F1255" s="81" t="s">
        <v>2208</v>
      </c>
      <c r="G1255" s="20" t="s">
        <v>1154</v>
      </c>
      <c r="I1255" s="61"/>
      <c r="J1255" s="61"/>
      <c r="K1255" s="61"/>
      <c r="M1255" s="61"/>
    </row>
    <row r="1256" spans="1:13" s="7" customFormat="1" ht="10.199999999999999" x14ac:dyDescent="0.2">
      <c r="A1256" s="14">
        <v>8</v>
      </c>
      <c r="B1256" s="15">
        <v>65119</v>
      </c>
      <c r="C1256" s="37" t="s">
        <v>1012</v>
      </c>
      <c r="D1256" s="15">
        <v>1</v>
      </c>
      <c r="E1256" s="18" t="s">
        <v>104</v>
      </c>
      <c r="F1256" s="19" t="s">
        <v>2214</v>
      </c>
      <c r="G1256" s="20" t="s">
        <v>1013</v>
      </c>
      <c r="I1256" s="61"/>
      <c r="J1256" s="61"/>
      <c r="K1256" s="61"/>
      <c r="M1256" s="61"/>
    </row>
    <row r="1257" spans="1:13" s="7" customFormat="1" ht="10.199999999999999" x14ac:dyDescent="0.2">
      <c r="A1257" s="14">
        <v>27</v>
      </c>
      <c r="B1257" s="15">
        <v>65730</v>
      </c>
      <c r="C1257" s="16" t="s">
        <v>1339</v>
      </c>
      <c r="D1257" s="17">
        <v>1</v>
      </c>
      <c r="E1257" s="18" t="s">
        <v>502</v>
      </c>
      <c r="F1257" s="19" t="s">
        <v>2207</v>
      </c>
      <c r="G1257" s="20" t="s">
        <v>116</v>
      </c>
      <c r="I1257" s="61"/>
      <c r="J1257" s="61"/>
      <c r="K1257" s="61"/>
      <c r="M1257" s="61"/>
    </row>
    <row r="1258" spans="1:13" s="7" customFormat="1" ht="10.199999999999999" x14ac:dyDescent="0.2">
      <c r="A1258" s="14">
        <v>12</v>
      </c>
      <c r="B1258" s="15">
        <v>65254</v>
      </c>
      <c r="C1258" s="37" t="s">
        <v>130</v>
      </c>
      <c r="D1258" s="15">
        <v>1</v>
      </c>
      <c r="E1258" s="18" t="s">
        <v>672</v>
      </c>
      <c r="F1258" s="19" t="s">
        <v>2207</v>
      </c>
      <c r="G1258" s="20" t="s">
        <v>116</v>
      </c>
      <c r="I1258" s="61"/>
      <c r="J1258" s="61"/>
      <c r="K1258" s="61"/>
      <c r="M1258" s="61"/>
    </row>
    <row r="1259" spans="1:13" s="7" customFormat="1" ht="10.199999999999999" x14ac:dyDescent="0.2">
      <c r="A1259" s="14">
        <v>13</v>
      </c>
      <c r="B1259" s="15">
        <v>65281</v>
      </c>
      <c r="C1259" s="37" t="s">
        <v>130</v>
      </c>
      <c r="D1259" s="17">
        <v>1</v>
      </c>
      <c r="E1259" s="18" t="s">
        <v>126</v>
      </c>
      <c r="F1259" s="19" t="s">
        <v>2207</v>
      </c>
      <c r="G1259" s="20" t="s">
        <v>120</v>
      </c>
      <c r="I1259" s="61"/>
      <c r="J1259" s="61"/>
      <c r="K1259" s="61"/>
      <c r="M1259" s="61"/>
    </row>
    <row r="1260" spans="1:13" s="7" customFormat="1" ht="10.199999999999999" x14ac:dyDescent="0.2">
      <c r="A1260" s="14">
        <v>19</v>
      </c>
      <c r="B1260" s="15">
        <v>65467</v>
      </c>
      <c r="C1260" s="37" t="s">
        <v>130</v>
      </c>
      <c r="D1260" s="17">
        <v>1</v>
      </c>
      <c r="E1260" s="18" t="s">
        <v>115</v>
      </c>
      <c r="F1260" s="19" t="s">
        <v>2207</v>
      </c>
      <c r="G1260" s="20" t="s">
        <v>116</v>
      </c>
      <c r="I1260" s="61"/>
      <c r="J1260" s="61"/>
      <c r="K1260" s="61"/>
      <c r="M1260" s="61"/>
    </row>
    <row r="1261" spans="1:13" s="7" customFormat="1" ht="10.199999999999999" x14ac:dyDescent="0.2">
      <c r="A1261" s="14">
        <v>19</v>
      </c>
      <c r="B1261" s="15">
        <v>65477</v>
      </c>
      <c r="C1261" s="37" t="s">
        <v>130</v>
      </c>
      <c r="D1261" s="17">
        <v>1</v>
      </c>
      <c r="E1261" s="18" t="s">
        <v>341</v>
      </c>
      <c r="F1261" s="19" t="s">
        <v>2207</v>
      </c>
      <c r="G1261" s="20" t="s">
        <v>120</v>
      </c>
      <c r="I1261" s="61"/>
      <c r="J1261" s="61"/>
      <c r="K1261" s="61"/>
      <c r="M1261" s="61"/>
    </row>
    <row r="1262" spans="1:13" s="7" customFormat="1" ht="10.199999999999999" x14ac:dyDescent="0.2">
      <c r="A1262" s="14">
        <v>22</v>
      </c>
      <c r="B1262" s="15">
        <v>65552</v>
      </c>
      <c r="C1262" s="37" t="s">
        <v>130</v>
      </c>
      <c r="D1262" s="17">
        <v>1</v>
      </c>
      <c r="E1262" s="18" t="s">
        <v>136</v>
      </c>
      <c r="F1262" s="19" t="s">
        <v>2207</v>
      </c>
      <c r="G1262" s="20" t="s">
        <v>120</v>
      </c>
      <c r="I1262" s="61"/>
      <c r="J1262" s="61"/>
      <c r="K1262" s="61"/>
      <c r="M1262" s="61"/>
    </row>
    <row r="1263" spans="1:13" s="7" customFormat="1" ht="11.4" x14ac:dyDescent="0.2">
      <c r="A1263" s="14">
        <v>4</v>
      </c>
      <c r="B1263" s="15">
        <v>65020</v>
      </c>
      <c r="C1263" s="16" t="s">
        <v>961</v>
      </c>
      <c r="D1263" s="63">
        <v>1</v>
      </c>
      <c r="E1263" s="80" t="s">
        <v>282</v>
      </c>
      <c r="F1263" s="19" t="s">
        <v>2207</v>
      </c>
      <c r="G1263" s="20" t="s">
        <v>116</v>
      </c>
      <c r="I1263" s="61"/>
      <c r="J1263" s="61"/>
      <c r="K1263" s="61"/>
      <c r="M1263" s="61"/>
    </row>
    <row r="1264" spans="1:13" s="7" customFormat="1" ht="10.199999999999999" x14ac:dyDescent="0.2">
      <c r="A1264" s="14">
        <v>22</v>
      </c>
      <c r="B1264" s="15">
        <v>65559</v>
      </c>
      <c r="C1264" s="37" t="s">
        <v>961</v>
      </c>
      <c r="D1264" s="17">
        <v>1</v>
      </c>
      <c r="E1264" s="18" t="s">
        <v>596</v>
      </c>
      <c r="F1264" s="19" t="s">
        <v>2207</v>
      </c>
      <c r="G1264" s="20" t="s">
        <v>116</v>
      </c>
      <c r="I1264" s="61"/>
      <c r="J1264" s="61"/>
      <c r="K1264" s="61"/>
      <c r="M1264" s="61"/>
    </row>
    <row r="1265" spans="1:13" s="7" customFormat="1" ht="10.199999999999999" x14ac:dyDescent="0.2">
      <c r="A1265" s="14">
        <v>25</v>
      </c>
      <c r="B1265" s="15">
        <v>65642</v>
      </c>
      <c r="C1265" s="16" t="s">
        <v>961</v>
      </c>
      <c r="D1265" s="17">
        <v>1</v>
      </c>
      <c r="E1265" s="18" t="s">
        <v>415</v>
      </c>
      <c r="F1265" s="19" t="s">
        <v>2207</v>
      </c>
      <c r="G1265" s="20" t="s">
        <v>116</v>
      </c>
      <c r="I1265" s="61"/>
      <c r="J1265" s="61"/>
      <c r="K1265" s="61"/>
      <c r="M1265" s="61"/>
    </row>
    <row r="1266" spans="1:13" s="7" customFormat="1" ht="10.199999999999999" x14ac:dyDescent="0.2">
      <c r="A1266" s="14">
        <v>24</v>
      </c>
      <c r="B1266" s="15">
        <v>65634</v>
      </c>
      <c r="C1266" s="16" t="s">
        <v>848</v>
      </c>
      <c r="D1266" s="17">
        <v>1</v>
      </c>
      <c r="E1266" s="18" t="s">
        <v>136</v>
      </c>
      <c r="F1266" s="19" t="s">
        <v>2207</v>
      </c>
      <c r="G1266" s="20" t="s">
        <v>1289</v>
      </c>
      <c r="I1266" s="61"/>
      <c r="J1266" s="61"/>
      <c r="K1266" s="61"/>
      <c r="M1266" s="61"/>
    </row>
    <row r="1267" spans="1:13" s="7" customFormat="1" ht="10.199999999999999" x14ac:dyDescent="0.2">
      <c r="A1267" s="14">
        <v>31</v>
      </c>
      <c r="B1267" s="15">
        <v>65847</v>
      </c>
      <c r="C1267" s="16" t="s">
        <v>848</v>
      </c>
      <c r="D1267" s="17">
        <v>1</v>
      </c>
      <c r="E1267" s="18" t="s">
        <v>596</v>
      </c>
      <c r="F1267" s="19" t="s">
        <v>2207</v>
      </c>
      <c r="G1267" s="20" t="s">
        <v>740</v>
      </c>
      <c r="I1267" s="61"/>
      <c r="J1267" s="61"/>
      <c r="K1267" s="61"/>
      <c r="M1267" s="61"/>
    </row>
    <row r="1268" spans="1:13" s="7" customFormat="1" ht="10.199999999999999" x14ac:dyDescent="0.2">
      <c r="A1268" s="14">
        <v>2</v>
      </c>
      <c r="B1268" s="15">
        <v>64979</v>
      </c>
      <c r="C1268" s="16" t="s">
        <v>936</v>
      </c>
      <c r="D1268" s="15">
        <v>1</v>
      </c>
      <c r="E1268" s="80" t="s">
        <v>172</v>
      </c>
      <c r="F1268" s="19" t="s">
        <v>2207</v>
      </c>
      <c r="G1268" s="20" t="s">
        <v>120</v>
      </c>
      <c r="I1268" s="61"/>
      <c r="J1268" s="61"/>
      <c r="K1268" s="61"/>
      <c r="M1268" s="61"/>
    </row>
    <row r="1269" spans="1:13" s="7" customFormat="1" ht="10.199999999999999" x14ac:dyDescent="0.2">
      <c r="A1269" s="14">
        <v>7</v>
      </c>
      <c r="B1269" s="15">
        <v>65103</v>
      </c>
      <c r="C1269" s="37" t="s">
        <v>1003</v>
      </c>
      <c r="D1269" s="15">
        <v>1</v>
      </c>
      <c r="E1269" s="18" t="s">
        <v>502</v>
      </c>
      <c r="F1269" s="19" t="s">
        <v>2207</v>
      </c>
      <c r="G1269" s="20" t="s">
        <v>116</v>
      </c>
      <c r="I1269" s="61"/>
      <c r="J1269" s="61"/>
      <c r="K1269" s="61"/>
      <c r="M1269" s="61"/>
    </row>
    <row r="1270" spans="1:13" s="7" customFormat="1" ht="10.199999999999999" x14ac:dyDescent="0.2">
      <c r="A1270" s="14">
        <v>13</v>
      </c>
      <c r="B1270" s="15">
        <v>65285</v>
      </c>
      <c r="C1270" s="37" t="s">
        <v>1003</v>
      </c>
      <c r="D1270" s="17">
        <v>1</v>
      </c>
      <c r="E1270" s="18" t="s">
        <v>739</v>
      </c>
      <c r="F1270" s="19" t="s">
        <v>2207</v>
      </c>
      <c r="G1270" s="20" t="s">
        <v>116</v>
      </c>
      <c r="I1270" s="61"/>
      <c r="J1270" s="61"/>
      <c r="K1270" s="61"/>
      <c r="M1270" s="61"/>
    </row>
    <row r="1271" spans="1:13" s="7" customFormat="1" ht="10.199999999999999" x14ac:dyDescent="0.2">
      <c r="A1271" s="14">
        <v>22</v>
      </c>
      <c r="B1271" s="15">
        <v>65559</v>
      </c>
      <c r="C1271" s="37" t="s">
        <v>1003</v>
      </c>
      <c r="D1271" s="17">
        <v>1</v>
      </c>
      <c r="E1271" s="18" t="s">
        <v>596</v>
      </c>
      <c r="F1271" s="19" t="s">
        <v>2207</v>
      </c>
      <c r="G1271" s="20" t="s">
        <v>116</v>
      </c>
      <c r="I1271" s="61"/>
      <c r="J1271" s="61"/>
      <c r="K1271" s="61"/>
      <c r="M1271" s="61"/>
    </row>
    <row r="1272" spans="1:13" s="7" customFormat="1" ht="10.199999999999999" x14ac:dyDescent="0.2">
      <c r="A1272" s="14">
        <v>22</v>
      </c>
      <c r="B1272" s="15">
        <v>65552</v>
      </c>
      <c r="C1272" s="37" t="s">
        <v>1003</v>
      </c>
      <c r="D1272" s="17">
        <v>1</v>
      </c>
      <c r="E1272" s="18" t="s">
        <v>136</v>
      </c>
      <c r="F1272" s="19" t="s">
        <v>2207</v>
      </c>
      <c r="G1272" s="20" t="s">
        <v>120</v>
      </c>
      <c r="I1272" s="61"/>
      <c r="J1272" s="61"/>
      <c r="K1272" s="61"/>
      <c r="M1272" s="61"/>
    </row>
    <row r="1273" spans="1:13" s="7" customFormat="1" ht="10.199999999999999" x14ac:dyDescent="0.2">
      <c r="A1273" s="14">
        <v>23</v>
      </c>
      <c r="B1273" s="15">
        <v>65588</v>
      </c>
      <c r="C1273" s="37" t="s">
        <v>1003</v>
      </c>
      <c r="D1273" s="17">
        <v>1</v>
      </c>
      <c r="E1273" s="18" t="s">
        <v>469</v>
      </c>
      <c r="F1273" s="19" t="s">
        <v>2207</v>
      </c>
      <c r="G1273" s="20" t="s">
        <v>120</v>
      </c>
      <c r="I1273" s="61"/>
      <c r="J1273" s="61"/>
      <c r="K1273" s="61"/>
      <c r="M1273" s="61"/>
    </row>
    <row r="1274" spans="1:13" s="7" customFormat="1" ht="10.199999999999999" x14ac:dyDescent="0.2">
      <c r="A1274" s="14">
        <v>31</v>
      </c>
      <c r="B1274" s="15">
        <v>65830</v>
      </c>
      <c r="C1274" s="16" t="s">
        <v>1003</v>
      </c>
      <c r="D1274" s="17">
        <v>1</v>
      </c>
      <c r="E1274" s="18" t="s">
        <v>454</v>
      </c>
      <c r="F1274" s="19" t="s">
        <v>2207</v>
      </c>
      <c r="G1274" s="20" t="s">
        <v>116</v>
      </c>
      <c r="I1274" s="61"/>
      <c r="J1274" s="61"/>
      <c r="K1274" s="61"/>
      <c r="M1274" s="61"/>
    </row>
    <row r="1275" spans="1:13" s="7" customFormat="1" ht="10.199999999999999" x14ac:dyDescent="0.2">
      <c r="A1275" s="14">
        <v>26</v>
      </c>
      <c r="B1275" s="15">
        <v>65697</v>
      </c>
      <c r="C1275" s="16" t="s">
        <v>1323</v>
      </c>
      <c r="D1275" s="17">
        <v>1</v>
      </c>
      <c r="E1275" s="18" t="s">
        <v>152</v>
      </c>
      <c r="F1275" s="19" t="s">
        <v>2207</v>
      </c>
      <c r="G1275" s="20" t="s">
        <v>120</v>
      </c>
      <c r="I1275" s="61"/>
      <c r="J1275" s="61"/>
      <c r="K1275" s="61"/>
      <c r="M1275" s="61"/>
    </row>
    <row r="1276" spans="1:13" s="7" customFormat="1" ht="10.199999999999999" x14ac:dyDescent="0.2">
      <c r="A1276" s="14">
        <v>22</v>
      </c>
      <c r="B1276" s="15">
        <v>65572</v>
      </c>
      <c r="C1276" s="37" t="s">
        <v>903</v>
      </c>
      <c r="D1276" s="17">
        <v>1</v>
      </c>
      <c r="E1276" s="18" t="s">
        <v>172</v>
      </c>
      <c r="F1276" s="19" t="s">
        <v>2207</v>
      </c>
      <c r="G1276" s="20" t="s">
        <v>1262</v>
      </c>
      <c r="I1276" s="61"/>
      <c r="J1276" s="61"/>
      <c r="K1276" s="61"/>
      <c r="M1276" s="61"/>
    </row>
    <row r="1277" spans="1:13" s="7" customFormat="1" ht="10.199999999999999" x14ac:dyDescent="0.2">
      <c r="A1277" s="14">
        <v>24</v>
      </c>
      <c r="B1277" s="15">
        <v>65634</v>
      </c>
      <c r="C1277" s="16" t="s">
        <v>903</v>
      </c>
      <c r="D1277" s="17">
        <v>2</v>
      </c>
      <c r="E1277" s="18" t="s">
        <v>136</v>
      </c>
      <c r="F1277" s="19" t="s">
        <v>2207</v>
      </c>
      <c r="G1277" s="20" t="s">
        <v>1289</v>
      </c>
      <c r="I1277" s="61"/>
      <c r="J1277" s="61"/>
      <c r="K1277" s="61"/>
      <c r="M1277" s="61"/>
    </row>
    <row r="1278" spans="1:13" s="7" customFormat="1" ht="10.199999999999999" x14ac:dyDescent="0.2">
      <c r="A1278" s="14">
        <v>13</v>
      </c>
      <c r="B1278" s="15">
        <v>65285</v>
      </c>
      <c r="C1278" s="37" t="s">
        <v>1113</v>
      </c>
      <c r="D1278" s="17">
        <v>1</v>
      </c>
      <c r="E1278" s="18" t="s">
        <v>739</v>
      </c>
      <c r="F1278" s="19" t="s">
        <v>2207</v>
      </c>
      <c r="G1278" s="20" t="s">
        <v>116</v>
      </c>
      <c r="I1278" s="61"/>
      <c r="J1278" s="61"/>
      <c r="K1278" s="61"/>
      <c r="M1278" s="61"/>
    </row>
    <row r="1279" spans="1:13" s="7" customFormat="1" ht="10.199999999999999" x14ac:dyDescent="0.2">
      <c r="A1279" s="14">
        <v>22</v>
      </c>
      <c r="B1279" s="15">
        <v>65559</v>
      </c>
      <c r="C1279" s="37" t="s">
        <v>125</v>
      </c>
      <c r="D1279" s="17">
        <v>1</v>
      </c>
      <c r="E1279" s="18" t="s">
        <v>596</v>
      </c>
      <c r="F1279" s="19" t="s">
        <v>2207</v>
      </c>
      <c r="G1279" s="20" t="s">
        <v>116</v>
      </c>
      <c r="I1279" s="61"/>
      <c r="J1279" s="61"/>
      <c r="K1279" s="61"/>
      <c r="M1279" s="61"/>
    </row>
    <row r="1280" spans="1:13" s="7" customFormat="1" ht="10.199999999999999" x14ac:dyDescent="0.2">
      <c r="A1280" s="14">
        <v>19</v>
      </c>
      <c r="B1280" s="15">
        <v>65467</v>
      </c>
      <c r="C1280" s="37" t="s">
        <v>1209</v>
      </c>
      <c r="D1280" s="17">
        <v>1</v>
      </c>
      <c r="E1280" s="18" t="s">
        <v>115</v>
      </c>
      <c r="F1280" s="19" t="s">
        <v>2207</v>
      </c>
      <c r="G1280" s="20" t="s">
        <v>116</v>
      </c>
      <c r="I1280" s="61"/>
      <c r="J1280" s="61"/>
      <c r="K1280" s="61"/>
      <c r="M1280" s="61"/>
    </row>
    <row r="1281" spans="1:13" s="7" customFormat="1" ht="10.199999999999999" x14ac:dyDescent="0.2">
      <c r="A1281" s="14">
        <v>26</v>
      </c>
      <c r="B1281" s="15">
        <v>65697</v>
      </c>
      <c r="C1281" s="16" t="s">
        <v>1324</v>
      </c>
      <c r="D1281" s="17">
        <v>1</v>
      </c>
      <c r="E1281" s="18" t="s">
        <v>152</v>
      </c>
      <c r="F1281" s="19" t="s">
        <v>2207</v>
      </c>
      <c r="G1281" s="20" t="s">
        <v>120</v>
      </c>
      <c r="I1281" s="61"/>
      <c r="J1281" s="61"/>
      <c r="K1281" s="61"/>
      <c r="M1281" s="61"/>
    </row>
    <row r="1282" spans="1:13" s="7" customFormat="1" ht="10.199999999999999" x14ac:dyDescent="0.2">
      <c r="A1282" s="14">
        <v>28</v>
      </c>
      <c r="B1282" s="15">
        <v>65741</v>
      </c>
      <c r="C1282" s="16" t="s">
        <v>1347</v>
      </c>
      <c r="D1282" s="17">
        <v>1</v>
      </c>
      <c r="E1282" s="18" t="s">
        <v>593</v>
      </c>
      <c r="F1282" s="19" t="s">
        <v>2207</v>
      </c>
      <c r="G1282" s="20" t="s">
        <v>1348</v>
      </c>
      <c r="I1282" s="61"/>
      <c r="J1282" s="61"/>
      <c r="K1282" s="61"/>
      <c r="M1282" s="61"/>
    </row>
    <row r="1283" spans="1:13" s="7" customFormat="1" ht="10.199999999999999" x14ac:dyDescent="0.2">
      <c r="A1283" s="14">
        <v>31</v>
      </c>
      <c r="B1283" s="15">
        <v>65830</v>
      </c>
      <c r="C1283" s="16" t="s">
        <v>1408</v>
      </c>
      <c r="D1283" s="17">
        <v>1</v>
      </c>
      <c r="E1283" s="18" t="s">
        <v>454</v>
      </c>
      <c r="F1283" s="19" t="s">
        <v>2207</v>
      </c>
      <c r="G1283" s="20" t="s">
        <v>116</v>
      </c>
      <c r="I1283" s="61"/>
      <c r="J1283" s="61"/>
      <c r="K1283" s="61"/>
      <c r="M1283" s="61"/>
    </row>
    <row r="1284" spans="1:13" s="7" customFormat="1" ht="10.199999999999999" x14ac:dyDescent="0.2">
      <c r="A1284" s="14">
        <v>5</v>
      </c>
      <c r="B1284" s="15">
        <v>65051</v>
      </c>
      <c r="C1284" s="37" t="s">
        <v>148</v>
      </c>
      <c r="D1284" s="15">
        <v>1</v>
      </c>
      <c r="E1284" s="80" t="s">
        <v>218</v>
      </c>
      <c r="F1284" s="19" t="s">
        <v>2207</v>
      </c>
      <c r="G1284" s="20" t="s">
        <v>120</v>
      </c>
      <c r="I1284" s="61"/>
      <c r="J1284" s="61"/>
      <c r="K1284" s="61"/>
      <c r="M1284" s="61"/>
    </row>
    <row r="1285" spans="1:13" s="7" customFormat="1" ht="10.199999999999999" x14ac:dyDescent="0.2">
      <c r="A1285" s="14">
        <v>2</v>
      </c>
      <c r="B1285" s="15">
        <v>64982</v>
      </c>
      <c r="C1285" s="37" t="s">
        <v>940</v>
      </c>
      <c r="D1285" s="15">
        <v>2</v>
      </c>
      <c r="E1285" s="80" t="s">
        <v>674</v>
      </c>
      <c r="F1285" s="19" t="s">
        <v>2207</v>
      </c>
      <c r="G1285" s="20" t="s">
        <v>116</v>
      </c>
      <c r="I1285" s="61"/>
      <c r="J1285" s="61"/>
      <c r="K1285" s="61"/>
      <c r="M1285" s="61"/>
    </row>
    <row r="1286" spans="1:13" s="7" customFormat="1" ht="10.199999999999999" x14ac:dyDescent="0.2">
      <c r="A1286" s="14">
        <v>17</v>
      </c>
      <c r="B1286" s="15">
        <v>65407</v>
      </c>
      <c r="C1286" s="37" t="s">
        <v>1178</v>
      </c>
      <c r="D1286" s="17">
        <v>1</v>
      </c>
      <c r="E1286" s="18" t="s">
        <v>702</v>
      </c>
      <c r="F1286" s="19" t="s">
        <v>2207</v>
      </c>
      <c r="G1286" s="20" t="s">
        <v>116</v>
      </c>
      <c r="I1286" s="61"/>
      <c r="J1286" s="61"/>
      <c r="K1286" s="61"/>
      <c r="M1286" s="61"/>
    </row>
    <row r="1287" spans="1:13" s="7" customFormat="1" ht="10.199999999999999" x14ac:dyDescent="0.2">
      <c r="A1287" s="14">
        <v>9</v>
      </c>
      <c r="B1287" s="15">
        <v>65152</v>
      </c>
      <c r="C1287" s="37" t="s">
        <v>1033</v>
      </c>
      <c r="D1287" s="15">
        <v>1</v>
      </c>
      <c r="E1287" s="18" t="s">
        <v>188</v>
      </c>
      <c r="F1287" s="19" t="s">
        <v>2207</v>
      </c>
      <c r="G1287" s="20" t="s">
        <v>120</v>
      </c>
      <c r="I1287" s="61"/>
      <c r="J1287" s="61"/>
      <c r="K1287" s="61"/>
      <c r="M1287" s="61"/>
    </row>
    <row r="1288" spans="1:13" s="7" customFormat="1" ht="10.199999999999999" x14ac:dyDescent="0.2">
      <c r="A1288" s="14">
        <v>21</v>
      </c>
      <c r="B1288" s="15">
        <v>65522</v>
      </c>
      <c r="C1288" s="37" t="s">
        <v>1033</v>
      </c>
      <c r="D1288" s="17">
        <v>1</v>
      </c>
      <c r="E1288" s="18" t="s">
        <v>333</v>
      </c>
      <c r="F1288" s="19" t="s">
        <v>2207</v>
      </c>
      <c r="G1288" s="20" t="s">
        <v>116</v>
      </c>
      <c r="I1288" s="61"/>
      <c r="J1288" s="61"/>
      <c r="K1288" s="61"/>
      <c r="M1288" s="61"/>
    </row>
    <row r="1289" spans="1:13" s="7" customFormat="1" ht="10.199999999999999" x14ac:dyDescent="0.2">
      <c r="A1289" s="14">
        <v>29</v>
      </c>
      <c r="B1289" s="15">
        <v>65793</v>
      </c>
      <c r="C1289" s="16" t="s">
        <v>1033</v>
      </c>
      <c r="D1289" s="17">
        <v>1</v>
      </c>
      <c r="E1289" s="18" t="s">
        <v>341</v>
      </c>
      <c r="F1289" s="19" t="s">
        <v>2207</v>
      </c>
      <c r="G1289" s="20" t="s">
        <v>1382</v>
      </c>
      <c r="I1289" s="61"/>
      <c r="J1289" s="61"/>
      <c r="K1289" s="61"/>
      <c r="M1289" s="61"/>
    </row>
    <row r="1290" spans="1:13" s="7" customFormat="1" ht="10.199999999999999" x14ac:dyDescent="0.2">
      <c r="A1290" s="14">
        <v>20</v>
      </c>
      <c r="B1290" s="15">
        <v>65508</v>
      </c>
      <c r="C1290" s="37" t="s">
        <v>767</v>
      </c>
      <c r="D1290" s="17">
        <v>1</v>
      </c>
      <c r="E1290" s="18" t="s">
        <v>144</v>
      </c>
      <c r="F1290" s="19" t="s">
        <v>2207</v>
      </c>
      <c r="G1290" s="20" t="s">
        <v>116</v>
      </c>
      <c r="I1290" s="61"/>
      <c r="J1290" s="61"/>
      <c r="K1290" s="61"/>
      <c r="M1290" s="61"/>
    </row>
    <row r="1291" spans="1:13" s="7" customFormat="1" ht="10.199999999999999" x14ac:dyDescent="0.2">
      <c r="A1291" s="14">
        <v>29</v>
      </c>
      <c r="B1291" s="15">
        <v>65771</v>
      </c>
      <c r="C1291" s="16" t="s">
        <v>767</v>
      </c>
      <c r="D1291" s="17">
        <v>1</v>
      </c>
      <c r="E1291" s="18" t="s">
        <v>373</v>
      </c>
      <c r="F1291" s="19" t="s">
        <v>2207</v>
      </c>
      <c r="G1291" s="20" t="s">
        <v>116</v>
      </c>
      <c r="I1291" s="61"/>
      <c r="J1291" s="61"/>
      <c r="K1291" s="61"/>
      <c r="M1291" s="61"/>
    </row>
    <row r="1292" spans="1:13" s="7" customFormat="1" ht="10.199999999999999" x14ac:dyDescent="0.2">
      <c r="A1292" s="14">
        <v>29</v>
      </c>
      <c r="B1292" s="15">
        <v>65793</v>
      </c>
      <c r="C1292" s="16" t="s">
        <v>850</v>
      </c>
      <c r="D1292" s="17">
        <v>1</v>
      </c>
      <c r="E1292" s="18" t="s">
        <v>341</v>
      </c>
      <c r="F1292" s="19" t="s">
        <v>2207</v>
      </c>
      <c r="G1292" s="20" t="s">
        <v>1382</v>
      </c>
      <c r="I1292" s="61"/>
      <c r="J1292" s="61"/>
      <c r="K1292" s="61"/>
      <c r="M1292" s="61"/>
    </row>
    <row r="1293" spans="1:13" s="7" customFormat="1" ht="10.199999999999999" x14ac:dyDescent="0.2">
      <c r="A1293" s="14">
        <v>17</v>
      </c>
      <c r="B1293" s="15">
        <v>65407</v>
      </c>
      <c r="C1293" s="37" t="s">
        <v>226</v>
      </c>
      <c r="D1293" s="17">
        <v>1</v>
      </c>
      <c r="E1293" s="18" t="s">
        <v>702</v>
      </c>
      <c r="F1293" s="19" t="s">
        <v>2207</v>
      </c>
      <c r="G1293" s="20" t="s">
        <v>116</v>
      </c>
      <c r="I1293" s="61"/>
      <c r="J1293" s="61"/>
      <c r="K1293" s="61"/>
      <c r="M1293" s="61"/>
    </row>
    <row r="1294" spans="1:13" s="7" customFormat="1" ht="10.199999999999999" x14ac:dyDescent="0.2">
      <c r="A1294" s="14">
        <v>31</v>
      </c>
      <c r="B1294" s="15">
        <v>65824</v>
      </c>
      <c r="C1294" s="16" t="s">
        <v>1397</v>
      </c>
      <c r="D1294" s="17">
        <v>1</v>
      </c>
      <c r="E1294" s="18" t="s">
        <v>191</v>
      </c>
      <c r="F1294" s="19" t="s">
        <v>2207</v>
      </c>
      <c r="G1294" s="20" t="s">
        <v>1398</v>
      </c>
      <c r="I1294" s="61"/>
      <c r="J1294" s="61"/>
      <c r="K1294" s="61"/>
      <c r="M1294" s="61"/>
    </row>
    <row r="1295" spans="1:13" s="7" customFormat="1" ht="10.199999999999999" x14ac:dyDescent="0.2">
      <c r="A1295" s="14">
        <v>17</v>
      </c>
      <c r="B1295" s="15">
        <v>65407</v>
      </c>
      <c r="C1295" s="37" t="s">
        <v>1179</v>
      </c>
      <c r="D1295" s="17">
        <v>1</v>
      </c>
      <c r="E1295" s="18" t="s">
        <v>702</v>
      </c>
      <c r="F1295" s="19" t="s">
        <v>2207</v>
      </c>
      <c r="G1295" s="20" t="s">
        <v>116</v>
      </c>
      <c r="I1295" s="61"/>
      <c r="J1295" s="61"/>
      <c r="K1295" s="61"/>
      <c r="M1295" s="61"/>
    </row>
    <row r="1296" spans="1:13" s="7" customFormat="1" ht="10.199999999999999" x14ac:dyDescent="0.2">
      <c r="A1296" s="14">
        <v>26</v>
      </c>
      <c r="B1296" s="15">
        <v>65695</v>
      </c>
      <c r="C1296" s="16" t="s">
        <v>117</v>
      </c>
      <c r="D1296" s="17">
        <v>1</v>
      </c>
      <c r="E1296" s="18" t="s">
        <v>676</v>
      </c>
      <c r="F1296" s="19" t="s">
        <v>2207</v>
      </c>
      <c r="G1296" s="20" t="s">
        <v>120</v>
      </c>
      <c r="I1296" s="61"/>
      <c r="J1296" s="61"/>
      <c r="K1296" s="61"/>
      <c r="M1296" s="61"/>
    </row>
    <row r="1297" spans="1:13" s="7" customFormat="1" ht="10.199999999999999" x14ac:dyDescent="0.2">
      <c r="A1297" s="14">
        <v>31</v>
      </c>
      <c r="B1297" s="15">
        <v>65852</v>
      </c>
      <c r="C1297" s="16" t="s">
        <v>117</v>
      </c>
      <c r="D1297" s="17">
        <v>1</v>
      </c>
      <c r="E1297" s="18" t="s">
        <v>806</v>
      </c>
      <c r="F1297" s="19" t="s">
        <v>2207</v>
      </c>
      <c r="G1297" s="20" t="s">
        <v>116</v>
      </c>
      <c r="I1297" s="61"/>
      <c r="J1297" s="61"/>
      <c r="K1297" s="61"/>
      <c r="M1297" s="61"/>
    </row>
    <row r="1298" spans="1:13" s="7" customFormat="1" ht="10.199999999999999" x14ac:dyDescent="0.2">
      <c r="A1298" s="14">
        <v>31</v>
      </c>
      <c r="B1298" s="15">
        <v>65852</v>
      </c>
      <c r="C1298" s="16" t="s">
        <v>1417</v>
      </c>
      <c r="D1298" s="17">
        <v>1</v>
      </c>
      <c r="E1298" s="18" t="s">
        <v>806</v>
      </c>
      <c r="F1298" s="19" t="s">
        <v>2207</v>
      </c>
      <c r="G1298" s="20" t="s">
        <v>116</v>
      </c>
      <c r="I1298" s="61"/>
      <c r="J1298" s="61"/>
      <c r="K1298" s="61"/>
      <c r="M1298" s="61"/>
    </row>
    <row r="1299" spans="1:13" s="7" customFormat="1" ht="10.199999999999999" x14ac:dyDescent="0.2">
      <c r="A1299" s="14">
        <v>17</v>
      </c>
      <c r="B1299" s="15">
        <v>65401</v>
      </c>
      <c r="C1299" s="37" t="s">
        <v>443</v>
      </c>
      <c r="D1299" s="17">
        <v>1</v>
      </c>
      <c r="E1299" s="18" t="s">
        <v>232</v>
      </c>
      <c r="F1299" s="19" t="s">
        <v>2207</v>
      </c>
      <c r="G1299" s="20" t="s">
        <v>116</v>
      </c>
      <c r="I1299" s="61"/>
      <c r="J1299" s="61"/>
      <c r="K1299" s="61"/>
      <c r="M1299" s="61"/>
    </row>
    <row r="1300" spans="1:13" s="7" customFormat="1" ht="10.199999999999999" x14ac:dyDescent="0.2">
      <c r="A1300" s="14">
        <v>22</v>
      </c>
      <c r="B1300" s="15">
        <v>65574</v>
      </c>
      <c r="C1300" s="37" t="s">
        <v>276</v>
      </c>
      <c r="D1300" s="17">
        <v>1</v>
      </c>
      <c r="E1300" s="18" t="s">
        <v>539</v>
      </c>
      <c r="F1300" s="19" t="s">
        <v>2207</v>
      </c>
      <c r="G1300" s="20" t="s">
        <v>116</v>
      </c>
      <c r="I1300" s="61"/>
      <c r="J1300" s="61"/>
      <c r="K1300" s="61"/>
      <c r="M1300" s="61"/>
    </row>
    <row r="1301" spans="1:13" s="7" customFormat="1" ht="10.199999999999999" x14ac:dyDescent="0.2">
      <c r="A1301" s="14">
        <v>27</v>
      </c>
      <c r="B1301" s="15">
        <v>65724</v>
      </c>
      <c r="C1301" s="16" t="s">
        <v>276</v>
      </c>
      <c r="D1301" s="17">
        <v>1</v>
      </c>
      <c r="E1301" s="18" t="s">
        <v>152</v>
      </c>
      <c r="F1301" s="19" t="s">
        <v>2207</v>
      </c>
      <c r="G1301" s="20" t="s">
        <v>120</v>
      </c>
      <c r="I1301" s="61"/>
      <c r="J1301" s="61"/>
      <c r="K1301" s="61"/>
      <c r="M1301" s="61"/>
    </row>
    <row r="1302" spans="1:13" s="7" customFormat="1" ht="10.199999999999999" x14ac:dyDescent="0.2">
      <c r="A1302" s="14">
        <v>20</v>
      </c>
      <c r="B1302" s="15">
        <v>65508</v>
      </c>
      <c r="C1302" s="37" t="s">
        <v>1234</v>
      </c>
      <c r="D1302" s="17">
        <v>2</v>
      </c>
      <c r="E1302" s="18" t="s">
        <v>144</v>
      </c>
      <c r="F1302" s="19" t="s">
        <v>2207</v>
      </c>
      <c r="G1302" s="20" t="s">
        <v>116</v>
      </c>
      <c r="I1302" s="61"/>
      <c r="J1302" s="61"/>
      <c r="K1302" s="61"/>
      <c r="M1302" s="61"/>
    </row>
    <row r="1303" spans="1:13" s="7" customFormat="1" ht="10.199999999999999" x14ac:dyDescent="0.2">
      <c r="A1303" s="14">
        <v>26</v>
      </c>
      <c r="B1303" s="15">
        <v>65695</v>
      </c>
      <c r="C1303" s="16" t="s">
        <v>1321</v>
      </c>
      <c r="D1303" s="17">
        <v>1</v>
      </c>
      <c r="E1303" s="18" t="s">
        <v>676</v>
      </c>
      <c r="F1303" s="19" t="s">
        <v>2207</v>
      </c>
      <c r="G1303" s="20" t="s">
        <v>120</v>
      </c>
      <c r="I1303" s="61"/>
      <c r="J1303" s="61"/>
      <c r="K1303" s="61"/>
      <c r="M1303" s="61"/>
    </row>
    <row r="1304" spans="1:13" s="7" customFormat="1" ht="10.199999999999999" x14ac:dyDescent="0.2">
      <c r="A1304" s="14">
        <v>20</v>
      </c>
      <c r="B1304" s="15">
        <v>65508</v>
      </c>
      <c r="C1304" s="37" t="s">
        <v>1235</v>
      </c>
      <c r="D1304" s="17">
        <v>2</v>
      </c>
      <c r="E1304" s="18" t="s">
        <v>144</v>
      </c>
      <c r="F1304" s="19" t="s">
        <v>2207</v>
      </c>
      <c r="G1304" s="20" t="s">
        <v>116</v>
      </c>
      <c r="I1304" s="61"/>
      <c r="J1304" s="61"/>
      <c r="K1304" s="61"/>
      <c r="M1304" s="61"/>
    </row>
    <row r="1305" spans="1:13" s="7" customFormat="1" ht="10.199999999999999" x14ac:dyDescent="0.2">
      <c r="A1305" s="14">
        <v>26</v>
      </c>
      <c r="B1305" s="15">
        <v>65695</v>
      </c>
      <c r="C1305" s="16" t="s">
        <v>1322</v>
      </c>
      <c r="D1305" s="17">
        <v>1</v>
      </c>
      <c r="E1305" s="18" t="s">
        <v>676</v>
      </c>
      <c r="F1305" s="19" t="s">
        <v>2207</v>
      </c>
      <c r="G1305" s="20" t="s">
        <v>120</v>
      </c>
      <c r="I1305" s="61"/>
      <c r="J1305" s="61"/>
      <c r="K1305" s="61"/>
      <c r="M1305" s="61"/>
    </row>
    <row r="1306" spans="1:13" s="7" customFormat="1" ht="10.199999999999999" x14ac:dyDescent="0.2">
      <c r="A1306" s="14">
        <v>27</v>
      </c>
      <c r="B1306" s="15">
        <v>65724</v>
      </c>
      <c r="C1306" s="16" t="s">
        <v>1322</v>
      </c>
      <c r="D1306" s="17">
        <v>1</v>
      </c>
      <c r="E1306" s="18" t="s">
        <v>152</v>
      </c>
      <c r="F1306" s="19" t="s">
        <v>2207</v>
      </c>
      <c r="G1306" s="20" t="s">
        <v>120</v>
      </c>
      <c r="I1306" s="61"/>
      <c r="J1306" s="61"/>
      <c r="K1306" s="61"/>
      <c r="M1306" s="61"/>
    </row>
    <row r="1307" spans="1:13" s="7" customFormat="1" ht="10.199999999999999" x14ac:dyDescent="0.2">
      <c r="A1307" s="14">
        <v>6</v>
      </c>
      <c r="B1307" s="15">
        <v>65082</v>
      </c>
      <c r="C1307" s="37" t="s">
        <v>762</v>
      </c>
      <c r="D1307" s="15">
        <v>1</v>
      </c>
      <c r="E1307" s="18" t="s">
        <v>526</v>
      </c>
      <c r="F1307" s="19" t="s">
        <v>2207</v>
      </c>
      <c r="G1307" s="20" t="s">
        <v>994</v>
      </c>
      <c r="I1307" s="61"/>
      <c r="J1307" s="61"/>
      <c r="K1307" s="61"/>
      <c r="M1307" s="61"/>
    </row>
    <row r="1308" spans="1:13" s="7" customFormat="1" ht="10.199999999999999" x14ac:dyDescent="0.2">
      <c r="A1308" s="14">
        <v>26</v>
      </c>
      <c r="B1308" s="15">
        <v>65695</v>
      </c>
      <c r="C1308" s="16" t="s">
        <v>762</v>
      </c>
      <c r="D1308" s="17">
        <v>1</v>
      </c>
      <c r="E1308" s="18" t="s">
        <v>676</v>
      </c>
      <c r="F1308" s="19" t="s">
        <v>2207</v>
      </c>
      <c r="G1308" s="20" t="s">
        <v>120</v>
      </c>
      <c r="I1308" s="61"/>
      <c r="J1308" s="61"/>
      <c r="K1308" s="61"/>
      <c r="M1308" s="61"/>
    </row>
    <row r="1309" spans="1:13" s="7" customFormat="1" ht="10.199999999999999" x14ac:dyDescent="0.2">
      <c r="A1309" s="14">
        <v>17</v>
      </c>
      <c r="B1309" s="15">
        <v>65401</v>
      </c>
      <c r="C1309" s="37" t="s">
        <v>1176</v>
      </c>
      <c r="D1309" s="17">
        <v>1</v>
      </c>
      <c r="E1309" s="18" t="s">
        <v>232</v>
      </c>
      <c r="F1309" s="19" t="s">
        <v>2207</v>
      </c>
      <c r="G1309" s="20" t="s">
        <v>116</v>
      </c>
      <c r="I1309" s="61"/>
      <c r="J1309" s="61"/>
      <c r="K1309" s="61"/>
      <c r="M1309" s="61"/>
    </row>
    <row r="1310" spans="1:13" s="7" customFormat="1" ht="10.199999999999999" x14ac:dyDescent="0.2">
      <c r="A1310" s="14">
        <v>6</v>
      </c>
      <c r="B1310" s="15">
        <v>65082</v>
      </c>
      <c r="C1310" s="37" t="s">
        <v>995</v>
      </c>
      <c r="D1310" s="15">
        <v>1</v>
      </c>
      <c r="E1310" s="18" t="s">
        <v>526</v>
      </c>
      <c r="F1310" s="19" t="s">
        <v>2207</v>
      </c>
      <c r="G1310" s="20" t="s">
        <v>994</v>
      </c>
      <c r="I1310" s="61"/>
      <c r="J1310" s="61"/>
      <c r="K1310" s="61"/>
      <c r="M1310" s="61"/>
    </row>
    <row r="1311" spans="1:13" s="7" customFormat="1" ht="10.199999999999999" x14ac:dyDescent="0.2">
      <c r="A1311" s="14">
        <v>6</v>
      </c>
      <c r="B1311" s="15">
        <v>65082</v>
      </c>
      <c r="C1311" s="37" t="s">
        <v>996</v>
      </c>
      <c r="D1311" s="15">
        <v>1</v>
      </c>
      <c r="E1311" s="18" t="s">
        <v>526</v>
      </c>
      <c r="F1311" s="19" t="s">
        <v>2207</v>
      </c>
      <c r="G1311" s="20" t="s">
        <v>994</v>
      </c>
      <c r="I1311" s="61"/>
      <c r="J1311" s="61"/>
      <c r="K1311" s="61"/>
      <c r="M1311" s="61"/>
    </row>
    <row r="1312" spans="1:13" s="7" customFormat="1" ht="10.199999999999999" x14ac:dyDescent="0.2">
      <c r="A1312" s="14">
        <v>23</v>
      </c>
      <c r="B1312" s="15">
        <v>65598</v>
      </c>
      <c r="C1312" s="37" t="s">
        <v>1274</v>
      </c>
      <c r="D1312" s="17">
        <v>1</v>
      </c>
      <c r="E1312" s="18" t="s">
        <v>672</v>
      </c>
      <c r="F1312" s="19" t="s">
        <v>2207</v>
      </c>
      <c r="G1312" s="20" t="s">
        <v>116</v>
      </c>
      <c r="I1312" s="61"/>
      <c r="J1312" s="61"/>
      <c r="K1312" s="61"/>
      <c r="M1312" s="61"/>
    </row>
    <row r="1313" spans="1:13" s="7" customFormat="1" ht="10.199999999999999" x14ac:dyDescent="0.2">
      <c r="A1313" s="14">
        <v>23</v>
      </c>
      <c r="B1313" s="15">
        <v>65598</v>
      </c>
      <c r="C1313" s="37" t="s">
        <v>1275</v>
      </c>
      <c r="D1313" s="17">
        <v>2</v>
      </c>
      <c r="E1313" s="18" t="s">
        <v>672</v>
      </c>
      <c r="F1313" s="19" t="s">
        <v>2207</v>
      </c>
      <c r="G1313" s="20" t="s">
        <v>116</v>
      </c>
      <c r="I1313" s="61"/>
      <c r="J1313" s="61"/>
      <c r="K1313" s="61"/>
      <c r="M1313" s="61"/>
    </row>
    <row r="1314" spans="1:13" s="7" customFormat="1" ht="10.199999999999999" x14ac:dyDescent="0.2">
      <c r="A1314" s="14">
        <v>6</v>
      </c>
      <c r="B1314" s="15">
        <v>65069</v>
      </c>
      <c r="C1314" s="37" t="s">
        <v>984</v>
      </c>
      <c r="D1314" s="15">
        <v>1</v>
      </c>
      <c r="E1314" s="18" t="s">
        <v>352</v>
      </c>
      <c r="F1314" s="19" t="s">
        <v>2207</v>
      </c>
      <c r="G1314" s="20" t="s">
        <v>105</v>
      </c>
      <c r="I1314" s="61"/>
      <c r="J1314" s="61"/>
      <c r="K1314" s="61"/>
      <c r="M1314" s="61"/>
    </row>
    <row r="1315" spans="1:13" s="7" customFormat="1" ht="10.199999999999999" x14ac:dyDescent="0.2">
      <c r="A1315" s="14">
        <v>8</v>
      </c>
      <c r="B1315" s="15">
        <v>65137</v>
      </c>
      <c r="C1315" s="37" t="s">
        <v>984</v>
      </c>
      <c r="D1315" s="15">
        <v>1</v>
      </c>
      <c r="E1315" s="18" t="s">
        <v>218</v>
      </c>
      <c r="F1315" s="19" t="s">
        <v>2207</v>
      </c>
      <c r="G1315" s="20" t="s">
        <v>94</v>
      </c>
      <c r="I1315" s="61"/>
      <c r="J1315" s="61"/>
      <c r="K1315" s="61"/>
      <c r="M1315" s="61"/>
    </row>
    <row r="1316" spans="1:13" s="7" customFormat="1" ht="10.199999999999999" x14ac:dyDescent="0.2">
      <c r="A1316" s="14">
        <v>13</v>
      </c>
      <c r="B1316" s="15">
        <v>65286</v>
      </c>
      <c r="C1316" s="37" t="s">
        <v>984</v>
      </c>
      <c r="D1316" s="17">
        <v>1</v>
      </c>
      <c r="E1316" s="18" t="s">
        <v>1104</v>
      </c>
      <c r="F1316" s="19" t="s">
        <v>2207</v>
      </c>
      <c r="G1316" s="20" t="s">
        <v>151</v>
      </c>
      <c r="I1316" s="61"/>
      <c r="J1316" s="61"/>
      <c r="K1316" s="61"/>
      <c r="M1316" s="61"/>
    </row>
    <row r="1317" spans="1:13" s="7" customFormat="1" ht="10.199999999999999" x14ac:dyDescent="0.2">
      <c r="A1317" s="14">
        <v>29</v>
      </c>
      <c r="B1317" s="15">
        <v>65775</v>
      </c>
      <c r="C1317" s="16" t="s">
        <v>984</v>
      </c>
      <c r="D1317" s="17">
        <v>1</v>
      </c>
      <c r="E1317" s="18" t="s">
        <v>429</v>
      </c>
      <c r="F1317" s="19" t="s">
        <v>2207</v>
      </c>
      <c r="G1317" s="20" t="s">
        <v>151</v>
      </c>
      <c r="I1317" s="61"/>
      <c r="J1317" s="61"/>
      <c r="K1317" s="61"/>
      <c r="M1317" s="61"/>
    </row>
    <row r="1318" spans="1:13" s="7" customFormat="1" ht="10.199999999999999" x14ac:dyDescent="0.2">
      <c r="A1318" s="14">
        <v>29</v>
      </c>
      <c r="B1318" s="15">
        <v>65768</v>
      </c>
      <c r="C1318" s="16" t="s">
        <v>1366</v>
      </c>
      <c r="D1318" s="17">
        <v>2</v>
      </c>
      <c r="E1318" s="18" t="s">
        <v>781</v>
      </c>
      <c r="F1318" s="19" t="s">
        <v>2207</v>
      </c>
      <c r="G1318" s="20" t="s">
        <v>102</v>
      </c>
      <c r="I1318" s="61"/>
      <c r="J1318" s="61"/>
      <c r="K1318" s="61"/>
      <c r="M1318" s="61"/>
    </row>
    <row r="1319" spans="1:13" s="7" customFormat="1" ht="10.199999999999999" x14ac:dyDescent="0.2">
      <c r="A1319" s="14">
        <v>13</v>
      </c>
      <c r="B1319" s="15">
        <v>65280</v>
      </c>
      <c r="C1319" s="37" t="s">
        <v>1108</v>
      </c>
      <c r="D1319" s="17">
        <v>1</v>
      </c>
      <c r="E1319" s="18" t="s">
        <v>1100</v>
      </c>
      <c r="F1319" s="19" t="s">
        <v>2210</v>
      </c>
      <c r="G1319" s="20" t="s">
        <v>740</v>
      </c>
      <c r="I1319" s="61"/>
      <c r="J1319" s="61"/>
      <c r="K1319" s="61"/>
      <c r="M1319" s="61"/>
    </row>
    <row r="1320" spans="1:13" s="7" customFormat="1" ht="10.199999999999999" x14ac:dyDescent="0.2">
      <c r="A1320" s="14">
        <v>16</v>
      </c>
      <c r="B1320" s="15">
        <v>65368</v>
      </c>
      <c r="C1320" s="37" t="s">
        <v>1108</v>
      </c>
      <c r="D1320" s="17">
        <v>1</v>
      </c>
      <c r="E1320" s="80" t="s">
        <v>430</v>
      </c>
      <c r="F1320" s="19" t="s">
        <v>2210</v>
      </c>
      <c r="G1320" s="20" t="s">
        <v>199</v>
      </c>
      <c r="I1320" s="61"/>
      <c r="J1320" s="61"/>
      <c r="K1320" s="61"/>
      <c r="M1320" s="61"/>
    </row>
    <row r="1321" spans="1:13" s="7" customFormat="1" ht="10.199999999999999" x14ac:dyDescent="0.2">
      <c r="A1321" s="14">
        <v>19</v>
      </c>
      <c r="B1321" s="15">
        <v>65483</v>
      </c>
      <c r="C1321" s="37" t="s">
        <v>1108</v>
      </c>
      <c r="D1321" s="17">
        <v>1</v>
      </c>
      <c r="E1321" s="18" t="s">
        <v>368</v>
      </c>
      <c r="F1321" s="19" t="s">
        <v>2210</v>
      </c>
      <c r="G1321" s="20" t="s">
        <v>740</v>
      </c>
      <c r="I1321" s="61"/>
      <c r="J1321" s="61"/>
      <c r="K1321" s="61"/>
      <c r="M1321" s="61"/>
    </row>
    <row r="1322" spans="1:13" s="7" customFormat="1" ht="10.199999999999999" x14ac:dyDescent="0.2">
      <c r="A1322" s="14">
        <v>26</v>
      </c>
      <c r="B1322" s="15">
        <v>65710</v>
      </c>
      <c r="C1322" s="16" t="s">
        <v>1108</v>
      </c>
      <c r="D1322" s="17">
        <v>2</v>
      </c>
      <c r="E1322" s="18" t="s">
        <v>469</v>
      </c>
      <c r="F1322" s="19" t="s">
        <v>2210</v>
      </c>
      <c r="G1322" s="20" t="s">
        <v>199</v>
      </c>
      <c r="I1322" s="61"/>
      <c r="J1322" s="61"/>
      <c r="K1322" s="61"/>
      <c r="M1322" s="61"/>
    </row>
    <row r="1323" spans="1:13" s="7" customFormat="1" ht="10.199999999999999" x14ac:dyDescent="0.2">
      <c r="A1323" s="14">
        <v>29</v>
      </c>
      <c r="B1323" s="15">
        <v>65794</v>
      </c>
      <c r="C1323" s="16" t="s">
        <v>1108</v>
      </c>
      <c r="D1323" s="17">
        <v>1</v>
      </c>
      <c r="E1323" s="18" t="s">
        <v>419</v>
      </c>
      <c r="F1323" s="19" t="s">
        <v>2210</v>
      </c>
      <c r="G1323" s="20" t="s">
        <v>1384</v>
      </c>
      <c r="I1323" s="61"/>
      <c r="J1323" s="61"/>
      <c r="K1323" s="61"/>
      <c r="M1323" s="61"/>
    </row>
    <row r="1324" spans="1:13" s="7" customFormat="1" ht="10.199999999999999" x14ac:dyDescent="0.2">
      <c r="A1324" s="14">
        <v>30</v>
      </c>
      <c r="B1324" s="15">
        <v>65807</v>
      </c>
      <c r="C1324" s="16" t="s">
        <v>1108</v>
      </c>
      <c r="D1324" s="17">
        <v>1</v>
      </c>
      <c r="E1324" s="18" t="s">
        <v>856</v>
      </c>
      <c r="F1324" s="19" t="s">
        <v>2210</v>
      </c>
      <c r="G1324" s="20" t="s">
        <v>740</v>
      </c>
      <c r="I1324" s="61"/>
      <c r="J1324" s="61"/>
      <c r="K1324" s="61"/>
      <c r="M1324" s="61"/>
    </row>
    <row r="1325" spans="1:13" s="7" customFormat="1" ht="10.199999999999999" x14ac:dyDescent="0.2">
      <c r="A1325" s="14">
        <v>29</v>
      </c>
      <c r="B1325" s="15">
        <v>65776</v>
      </c>
      <c r="C1325" s="16" t="s">
        <v>1372</v>
      </c>
      <c r="D1325" s="17">
        <v>1</v>
      </c>
      <c r="E1325" s="18" t="s">
        <v>835</v>
      </c>
      <c r="F1325" s="19" t="s">
        <v>2207</v>
      </c>
      <c r="G1325" s="20" t="s">
        <v>181</v>
      </c>
      <c r="I1325" s="61"/>
      <c r="J1325" s="61"/>
      <c r="K1325" s="61"/>
      <c r="M1325" s="61"/>
    </row>
    <row r="1326" spans="1:13" s="7" customFormat="1" ht="10.199999999999999" x14ac:dyDescent="0.2">
      <c r="A1326" s="14">
        <v>10</v>
      </c>
      <c r="B1326" s="15">
        <v>65187</v>
      </c>
      <c r="C1326" s="37" t="s">
        <v>427</v>
      </c>
      <c r="D1326" s="15">
        <v>1</v>
      </c>
      <c r="E1326" s="18" t="s">
        <v>93</v>
      </c>
      <c r="F1326" s="19" t="s">
        <v>2207</v>
      </c>
      <c r="G1326" s="20" t="s">
        <v>102</v>
      </c>
      <c r="I1326" s="61"/>
      <c r="J1326" s="61"/>
      <c r="K1326" s="61"/>
      <c r="M1326" s="61"/>
    </row>
    <row r="1327" spans="1:13" s="7" customFormat="1" ht="10.199999999999999" x14ac:dyDescent="0.2">
      <c r="A1327" s="14">
        <v>17</v>
      </c>
      <c r="B1327" s="15">
        <v>65418</v>
      </c>
      <c r="C1327" s="37" t="s">
        <v>427</v>
      </c>
      <c r="D1327" s="17">
        <v>1</v>
      </c>
      <c r="E1327" s="18" t="s">
        <v>237</v>
      </c>
      <c r="F1327" s="19" t="s">
        <v>2207</v>
      </c>
      <c r="G1327" s="20" t="s">
        <v>110</v>
      </c>
      <c r="I1327" s="61"/>
      <c r="J1327" s="61"/>
      <c r="K1327" s="61"/>
      <c r="M1327" s="61"/>
    </row>
    <row r="1328" spans="1:13" s="7" customFormat="1" ht="10.199999999999999" x14ac:dyDescent="0.2">
      <c r="A1328" s="14">
        <v>31</v>
      </c>
      <c r="B1328" s="15">
        <v>65853</v>
      </c>
      <c r="C1328" s="16" t="s">
        <v>427</v>
      </c>
      <c r="D1328" s="17">
        <v>1</v>
      </c>
      <c r="E1328" s="18" t="s">
        <v>672</v>
      </c>
      <c r="F1328" s="19" t="s">
        <v>2207</v>
      </c>
      <c r="G1328" s="20" t="s">
        <v>110</v>
      </c>
      <c r="I1328" s="61"/>
      <c r="J1328" s="61"/>
      <c r="K1328" s="61"/>
      <c r="M1328" s="61"/>
    </row>
    <row r="1329" spans="1:13" s="7" customFormat="1" ht="10.199999999999999" x14ac:dyDescent="0.2">
      <c r="A1329" s="14">
        <v>16</v>
      </c>
      <c r="B1329" s="15">
        <v>65378</v>
      </c>
      <c r="C1329" s="37" t="s">
        <v>741</v>
      </c>
      <c r="D1329" s="17">
        <v>2</v>
      </c>
      <c r="E1329" s="80" t="s">
        <v>430</v>
      </c>
      <c r="F1329" s="19" t="s">
        <v>2207</v>
      </c>
      <c r="G1329" s="20" t="s">
        <v>91</v>
      </c>
      <c r="I1329" s="61"/>
      <c r="J1329" s="61"/>
      <c r="K1329" s="61"/>
      <c r="M1329" s="61"/>
    </row>
    <row r="1330" spans="1:13" s="7" customFormat="1" ht="10.199999999999999" x14ac:dyDescent="0.2">
      <c r="A1330" s="14">
        <v>10</v>
      </c>
      <c r="B1330" s="15">
        <v>65202</v>
      </c>
      <c r="C1330" s="37" t="s">
        <v>576</v>
      </c>
      <c r="D1330" s="15">
        <v>1</v>
      </c>
      <c r="E1330" s="18" t="s">
        <v>93</v>
      </c>
      <c r="F1330" s="19" t="s">
        <v>2207</v>
      </c>
      <c r="G1330" s="20" t="s">
        <v>102</v>
      </c>
      <c r="I1330" s="61"/>
      <c r="J1330" s="61"/>
      <c r="K1330" s="61"/>
      <c r="M1330" s="61"/>
    </row>
    <row r="1331" spans="1:13" s="7" customFormat="1" ht="10.199999999999999" x14ac:dyDescent="0.2">
      <c r="A1331" s="14">
        <v>22</v>
      </c>
      <c r="B1331" s="15">
        <v>65545</v>
      </c>
      <c r="C1331" s="37" t="s">
        <v>576</v>
      </c>
      <c r="D1331" s="17">
        <v>1</v>
      </c>
      <c r="E1331" s="18" t="s">
        <v>596</v>
      </c>
      <c r="F1331" s="19" t="s">
        <v>2207</v>
      </c>
      <c r="G1331" s="20" t="s">
        <v>102</v>
      </c>
      <c r="I1331" s="61"/>
      <c r="J1331" s="61"/>
      <c r="K1331" s="61"/>
      <c r="M1331" s="61"/>
    </row>
    <row r="1332" spans="1:13" s="7" customFormat="1" ht="10.199999999999999" x14ac:dyDescent="0.2">
      <c r="A1332" s="14">
        <v>26</v>
      </c>
      <c r="B1332" s="15">
        <v>65689</v>
      </c>
      <c r="C1332" s="16" t="s">
        <v>576</v>
      </c>
      <c r="D1332" s="17">
        <v>1</v>
      </c>
      <c r="E1332" s="18" t="s">
        <v>432</v>
      </c>
      <c r="F1332" s="19" t="s">
        <v>2207</v>
      </c>
      <c r="G1332" s="20" t="s">
        <v>91</v>
      </c>
      <c r="I1332" s="61"/>
      <c r="J1332" s="61"/>
      <c r="K1332" s="61"/>
      <c r="M1332" s="61"/>
    </row>
    <row r="1333" spans="1:13" s="7" customFormat="1" ht="10.199999999999999" x14ac:dyDescent="0.2">
      <c r="A1333" s="14">
        <v>29</v>
      </c>
      <c r="B1333" s="15">
        <v>65776</v>
      </c>
      <c r="C1333" s="16" t="s">
        <v>1371</v>
      </c>
      <c r="D1333" s="17">
        <v>2</v>
      </c>
      <c r="E1333" s="18" t="s">
        <v>835</v>
      </c>
      <c r="F1333" s="19" t="s">
        <v>2207</v>
      </c>
      <c r="G1333" s="20" t="s">
        <v>181</v>
      </c>
      <c r="I1333" s="61"/>
      <c r="J1333" s="61"/>
      <c r="K1333" s="61"/>
      <c r="M1333" s="61"/>
    </row>
    <row r="1334" spans="1:13" s="7" customFormat="1" ht="10.199999999999999" x14ac:dyDescent="0.2">
      <c r="A1334" s="14">
        <v>29</v>
      </c>
      <c r="B1334" s="15">
        <v>65776</v>
      </c>
      <c r="C1334" s="16" t="s">
        <v>1373</v>
      </c>
      <c r="D1334" s="17">
        <v>1</v>
      </c>
      <c r="E1334" s="18" t="s">
        <v>835</v>
      </c>
      <c r="F1334" s="19" t="s">
        <v>2207</v>
      </c>
      <c r="G1334" s="20" t="s">
        <v>181</v>
      </c>
      <c r="I1334" s="61"/>
      <c r="J1334" s="61"/>
      <c r="K1334" s="61"/>
      <c r="M1334" s="61"/>
    </row>
    <row r="1335" spans="1:13" s="7" customFormat="1" ht="10.199999999999999" x14ac:dyDescent="0.2">
      <c r="A1335" s="14">
        <v>10</v>
      </c>
      <c r="B1335" s="15">
        <v>65204</v>
      </c>
      <c r="C1335" s="37" t="s">
        <v>343</v>
      </c>
      <c r="D1335" s="15">
        <v>1</v>
      </c>
      <c r="E1335" s="18" t="s">
        <v>207</v>
      </c>
      <c r="F1335" s="19" t="s">
        <v>2207</v>
      </c>
      <c r="G1335" s="20" t="s">
        <v>110</v>
      </c>
      <c r="I1335" s="61"/>
      <c r="J1335" s="61"/>
      <c r="K1335" s="61"/>
      <c r="M1335" s="61"/>
    </row>
    <row r="1336" spans="1:13" s="7" customFormat="1" ht="10.199999999999999" x14ac:dyDescent="0.2">
      <c r="A1336" s="14">
        <v>10</v>
      </c>
      <c r="B1336" s="15">
        <v>65187</v>
      </c>
      <c r="C1336" s="37" t="s">
        <v>343</v>
      </c>
      <c r="D1336" s="15">
        <v>1</v>
      </c>
      <c r="E1336" s="18" t="s">
        <v>93</v>
      </c>
      <c r="F1336" s="19" t="s">
        <v>2207</v>
      </c>
      <c r="G1336" s="20" t="s">
        <v>102</v>
      </c>
      <c r="I1336" s="61"/>
      <c r="J1336" s="61"/>
      <c r="K1336" s="61"/>
      <c r="M1336" s="61"/>
    </row>
    <row r="1337" spans="1:13" s="7" customFormat="1" ht="10.199999999999999" x14ac:dyDescent="0.2">
      <c r="A1337" s="14">
        <v>17</v>
      </c>
      <c r="B1337" s="15">
        <v>65418</v>
      </c>
      <c r="C1337" s="37" t="s">
        <v>343</v>
      </c>
      <c r="D1337" s="17">
        <v>1</v>
      </c>
      <c r="E1337" s="18" t="s">
        <v>237</v>
      </c>
      <c r="F1337" s="19" t="s">
        <v>2207</v>
      </c>
      <c r="G1337" s="20" t="s">
        <v>110</v>
      </c>
      <c r="I1337" s="61"/>
      <c r="J1337" s="61"/>
      <c r="K1337" s="61"/>
      <c r="M1337" s="61"/>
    </row>
    <row r="1338" spans="1:13" s="7" customFormat="1" ht="10.199999999999999" x14ac:dyDescent="0.2">
      <c r="A1338" s="14">
        <v>30</v>
      </c>
      <c r="B1338" s="15">
        <v>65809</v>
      </c>
      <c r="C1338" s="16" t="s">
        <v>343</v>
      </c>
      <c r="D1338" s="17">
        <v>1</v>
      </c>
      <c r="E1338" s="18" t="s">
        <v>259</v>
      </c>
      <c r="F1338" s="19" t="s">
        <v>2207</v>
      </c>
      <c r="G1338" s="20" t="s">
        <v>110</v>
      </c>
      <c r="I1338" s="61"/>
      <c r="J1338" s="61"/>
      <c r="K1338" s="61"/>
      <c r="M1338" s="61"/>
    </row>
    <row r="1339" spans="1:13" s="7" customFormat="1" ht="10.199999999999999" x14ac:dyDescent="0.2">
      <c r="A1339" s="14">
        <v>31</v>
      </c>
      <c r="B1339" s="15">
        <v>65853</v>
      </c>
      <c r="C1339" s="16" t="s">
        <v>343</v>
      </c>
      <c r="D1339" s="17">
        <v>1</v>
      </c>
      <c r="E1339" s="18" t="s">
        <v>672</v>
      </c>
      <c r="F1339" s="19" t="s">
        <v>2207</v>
      </c>
      <c r="G1339" s="20" t="s">
        <v>110</v>
      </c>
      <c r="I1339" s="61"/>
      <c r="J1339" s="61"/>
      <c r="K1339" s="61"/>
      <c r="M1339" s="61"/>
    </row>
    <row r="1340" spans="1:13" s="7" customFormat="1" ht="10.199999999999999" x14ac:dyDescent="0.2">
      <c r="A1340" s="14">
        <v>16</v>
      </c>
      <c r="B1340" s="15">
        <v>65378</v>
      </c>
      <c r="C1340" s="37" t="s">
        <v>1150</v>
      </c>
      <c r="D1340" s="17">
        <v>2</v>
      </c>
      <c r="E1340" s="80" t="s">
        <v>430</v>
      </c>
      <c r="F1340" s="19" t="s">
        <v>2207</v>
      </c>
      <c r="G1340" s="20" t="s">
        <v>91</v>
      </c>
      <c r="I1340" s="61"/>
      <c r="J1340" s="61"/>
      <c r="K1340" s="61"/>
      <c r="M1340" s="61"/>
    </row>
    <row r="1341" spans="1:13" s="7" customFormat="1" ht="10.199999999999999" x14ac:dyDescent="0.2">
      <c r="A1341" s="14">
        <v>6</v>
      </c>
      <c r="B1341" s="15">
        <v>65074</v>
      </c>
      <c r="C1341" s="37" t="s">
        <v>451</v>
      </c>
      <c r="D1341" s="15">
        <v>1</v>
      </c>
      <c r="E1341" s="18" t="s">
        <v>502</v>
      </c>
      <c r="F1341" s="19" t="s">
        <v>2207</v>
      </c>
      <c r="G1341" s="20" t="s">
        <v>102</v>
      </c>
      <c r="I1341" s="61"/>
      <c r="J1341" s="61"/>
      <c r="K1341" s="61"/>
      <c r="M1341" s="61"/>
    </row>
    <row r="1342" spans="1:13" s="7" customFormat="1" ht="10.199999999999999" x14ac:dyDescent="0.2">
      <c r="A1342" s="14">
        <v>9</v>
      </c>
      <c r="B1342" s="76">
        <v>65147</v>
      </c>
      <c r="C1342" s="37" t="s">
        <v>451</v>
      </c>
      <c r="D1342" s="76">
        <v>1</v>
      </c>
      <c r="E1342" s="18" t="s">
        <v>115</v>
      </c>
      <c r="F1342" s="19" t="s">
        <v>2207</v>
      </c>
      <c r="G1342" s="20" t="s">
        <v>102</v>
      </c>
      <c r="I1342" s="61"/>
      <c r="J1342" s="61"/>
      <c r="K1342" s="61"/>
      <c r="M1342" s="61"/>
    </row>
    <row r="1343" spans="1:13" s="7" customFormat="1" ht="10.199999999999999" x14ac:dyDescent="0.2">
      <c r="A1343" s="14">
        <v>10</v>
      </c>
      <c r="B1343" s="15">
        <v>65202</v>
      </c>
      <c r="C1343" s="37" t="s">
        <v>451</v>
      </c>
      <c r="D1343" s="15">
        <v>1</v>
      </c>
      <c r="E1343" s="18" t="s">
        <v>93</v>
      </c>
      <c r="F1343" s="19" t="s">
        <v>2207</v>
      </c>
      <c r="G1343" s="20" t="s">
        <v>102</v>
      </c>
      <c r="I1343" s="61"/>
      <c r="J1343" s="61"/>
      <c r="K1343" s="61"/>
      <c r="M1343" s="61"/>
    </row>
    <row r="1344" spans="1:13" s="7" customFormat="1" ht="10.199999999999999" x14ac:dyDescent="0.2">
      <c r="A1344" s="14">
        <v>11</v>
      </c>
      <c r="B1344" s="15">
        <v>65231</v>
      </c>
      <c r="C1344" s="37" t="s">
        <v>451</v>
      </c>
      <c r="D1344" s="15">
        <v>1</v>
      </c>
      <c r="E1344" s="18" t="s">
        <v>531</v>
      </c>
      <c r="F1344" s="19" t="s">
        <v>2207</v>
      </c>
      <c r="G1344" s="20" t="s">
        <v>102</v>
      </c>
      <c r="I1344" s="61"/>
      <c r="J1344" s="61"/>
      <c r="K1344" s="61"/>
      <c r="M1344" s="61"/>
    </row>
    <row r="1345" spans="1:13" s="7" customFormat="1" ht="10.199999999999999" x14ac:dyDescent="0.2">
      <c r="A1345" s="14">
        <v>13</v>
      </c>
      <c r="B1345" s="15">
        <v>65269</v>
      </c>
      <c r="C1345" s="37" t="s">
        <v>451</v>
      </c>
      <c r="D1345" s="15">
        <v>1</v>
      </c>
      <c r="E1345" s="18" t="s">
        <v>232</v>
      </c>
      <c r="F1345" s="19" t="s">
        <v>2207</v>
      </c>
      <c r="G1345" s="20" t="s">
        <v>102</v>
      </c>
      <c r="I1345" s="61"/>
      <c r="J1345" s="61"/>
      <c r="K1345" s="61"/>
      <c r="M1345" s="61"/>
    </row>
    <row r="1346" spans="1:13" s="7" customFormat="1" ht="10.199999999999999" x14ac:dyDescent="0.2">
      <c r="A1346" s="14">
        <v>15</v>
      </c>
      <c r="B1346" s="15">
        <v>65348</v>
      </c>
      <c r="C1346" s="37" t="s">
        <v>451</v>
      </c>
      <c r="D1346" s="17">
        <v>1</v>
      </c>
      <c r="E1346" s="80" t="s">
        <v>373</v>
      </c>
      <c r="F1346" s="19" t="s">
        <v>2207</v>
      </c>
      <c r="G1346" s="20" t="s">
        <v>110</v>
      </c>
      <c r="I1346" s="61"/>
      <c r="J1346" s="61"/>
      <c r="K1346" s="61"/>
      <c r="M1346" s="61"/>
    </row>
    <row r="1347" spans="1:13" s="7" customFormat="1" ht="10.199999999999999" x14ac:dyDescent="0.2">
      <c r="A1347" s="14">
        <v>22</v>
      </c>
      <c r="B1347" s="15">
        <v>65545</v>
      </c>
      <c r="C1347" s="37" t="s">
        <v>451</v>
      </c>
      <c r="D1347" s="17">
        <v>1</v>
      </c>
      <c r="E1347" s="18" t="s">
        <v>596</v>
      </c>
      <c r="F1347" s="19" t="s">
        <v>2207</v>
      </c>
      <c r="G1347" s="20" t="s">
        <v>102</v>
      </c>
      <c r="I1347" s="61"/>
      <c r="J1347" s="61"/>
      <c r="K1347" s="61"/>
      <c r="M1347" s="61"/>
    </row>
    <row r="1348" spans="1:13" s="7" customFormat="1" ht="10.199999999999999" x14ac:dyDescent="0.2">
      <c r="A1348" s="14">
        <v>26</v>
      </c>
      <c r="B1348" s="15">
        <v>65689</v>
      </c>
      <c r="C1348" s="16" t="s">
        <v>451</v>
      </c>
      <c r="D1348" s="17">
        <v>1</v>
      </c>
      <c r="E1348" s="18" t="s">
        <v>432</v>
      </c>
      <c r="F1348" s="19" t="s">
        <v>2207</v>
      </c>
      <c r="G1348" s="20" t="s">
        <v>91</v>
      </c>
      <c r="I1348" s="61"/>
      <c r="J1348" s="61"/>
      <c r="K1348" s="61"/>
      <c r="M1348" s="61"/>
    </row>
    <row r="1349" spans="1:13" s="7" customFormat="1" ht="10.199999999999999" x14ac:dyDescent="0.2">
      <c r="A1349" s="14">
        <v>29</v>
      </c>
      <c r="B1349" s="15">
        <v>65777</v>
      </c>
      <c r="C1349" s="16" t="s">
        <v>1374</v>
      </c>
      <c r="D1349" s="17">
        <v>1</v>
      </c>
      <c r="E1349" s="18" t="s">
        <v>835</v>
      </c>
      <c r="F1349" s="19" t="s">
        <v>2207</v>
      </c>
      <c r="G1349" s="20" t="s">
        <v>181</v>
      </c>
      <c r="I1349" s="61"/>
      <c r="J1349" s="61"/>
      <c r="K1349" s="61"/>
      <c r="M1349" s="61"/>
    </row>
    <row r="1350" spans="1:13" s="7" customFormat="1" ht="10.199999999999999" x14ac:dyDescent="0.2">
      <c r="A1350" s="14">
        <v>31</v>
      </c>
      <c r="B1350" s="15">
        <v>65831</v>
      </c>
      <c r="C1350" s="16" t="s">
        <v>1374</v>
      </c>
      <c r="D1350" s="17">
        <v>2</v>
      </c>
      <c r="E1350" s="18" t="s">
        <v>689</v>
      </c>
      <c r="F1350" s="19" t="s">
        <v>2207</v>
      </c>
      <c r="G1350" s="20" t="s">
        <v>91</v>
      </c>
      <c r="I1350" s="61"/>
      <c r="J1350" s="61"/>
      <c r="K1350" s="61"/>
      <c r="M1350" s="61"/>
    </row>
    <row r="1351" spans="1:13" s="7" customFormat="1" ht="10.199999999999999" x14ac:dyDescent="0.2">
      <c r="A1351" s="14">
        <v>2</v>
      </c>
      <c r="B1351" s="15">
        <v>64967</v>
      </c>
      <c r="C1351" s="37" t="s">
        <v>720</v>
      </c>
      <c r="D1351" s="15">
        <v>1</v>
      </c>
      <c r="E1351" s="80" t="s">
        <v>172</v>
      </c>
      <c r="F1351" s="19" t="s">
        <v>2207</v>
      </c>
      <c r="G1351" s="20" t="s">
        <v>107</v>
      </c>
      <c r="I1351" s="61"/>
      <c r="J1351" s="61"/>
      <c r="K1351" s="61"/>
      <c r="M1351" s="61"/>
    </row>
    <row r="1352" spans="1:13" s="7" customFormat="1" ht="10.199999999999999" x14ac:dyDescent="0.2">
      <c r="A1352" s="14">
        <v>25</v>
      </c>
      <c r="B1352" s="15">
        <v>65673</v>
      </c>
      <c r="C1352" s="16" t="s">
        <v>720</v>
      </c>
      <c r="D1352" s="17">
        <v>1</v>
      </c>
      <c r="E1352" s="18" t="s">
        <v>373</v>
      </c>
      <c r="F1352" s="19" t="s">
        <v>2207</v>
      </c>
      <c r="G1352" s="20" t="s">
        <v>110</v>
      </c>
      <c r="I1352" s="61"/>
      <c r="J1352" s="61"/>
      <c r="K1352" s="61"/>
      <c r="M1352" s="61"/>
    </row>
    <row r="1353" spans="1:13" s="7" customFormat="1" ht="10.199999999999999" x14ac:dyDescent="0.2">
      <c r="A1353" s="14">
        <v>25</v>
      </c>
      <c r="B1353" s="15">
        <v>65651</v>
      </c>
      <c r="C1353" s="16" t="s">
        <v>704</v>
      </c>
      <c r="D1353" s="17">
        <v>2</v>
      </c>
      <c r="E1353" s="18" t="s">
        <v>933</v>
      </c>
      <c r="F1353" s="19" t="s">
        <v>2207</v>
      </c>
      <c r="G1353" s="20" t="s">
        <v>102</v>
      </c>
      <c r="I1353" s="61"/>
      <c r="J1353" s="61"/>
      <c r="K1353" s="61"/>
      <c r="M1353" s="61"/>
    </row>
    <row r="1354" spans="1:13" s="7" customFormat="1" ht="10.199999999999999" x14ac:dyDescent="0.2">
      <c r="A1354" s="14">
        <v>25</v>
      </c>
      <c r="B1354" s="15">
        <v>65669</v>
      </c>
      <c r="C1354" s="16" t="s">
        <v>704</v>
      </c>
      <c r="D1354" s="17">
        <v>2</v>
      </c>
      <c r="E1354" s="18" t="s">
        <v>126</v>
      </c>
      <c r="F1354" s="19" t="s">
        <v>2207</v>
      </c>
      <c r="G1354" s="20" t="s">
        <v>102</v>
      </c>
      <c r="I1354" s="61"/>
      <c r="J1354" s="61"/>
      <c r="K1354" s="61"/>
      <c r="M1354" s="61"/>
    </row>
    <row r="1355" spans="1:13" s="7" customFormat="1" ht="10.199999999999999" x14ac:dyDescent="0.2">
      <c r="A1355" s="14">
        <v>9</v>
      </c>
      <c r="B1355" s="15">
        <v>65160</v>
      </c>
      <c r="C1355" s="37" t="s">
        <v>1039</v>
      </c>
      <c r="D1355" s="15">
        <v>1</v>
      </c>
      <c r="E1355" s="18" t="s">
        <v>172</v>
      </c>
      <c r="F1355" s="19" t="s">
        <v>2207</v>
      </c>
      <c r="G1355" s="20" t="s">
        <v>107</v>
      </c>
      <c r="I1355" s="61"/>
      <c r="J1355" s="61"/>
      <c r="K1355" s="61"/>
      <c r="M1355" s="61"/>
    </row>
    <row r="1356" spans="1:13" s="7" customFormat="1" ht="10.199999999999999" x14ac:dyDescent="0.2">
      <c r="A1356" s="14">
        <v>7</v>
      </c>
      <c r="B1356" s="15">
        <v>65087</v>
      </c>
      <c r="C1356" s="37" t="s">
        <v>999</v>
      </c>
      <c r="D1356" s="15">
        <v>2</v>
      </c>
      <c r="E1356" s="18" t="s">
        <v>888</v>
      </c>
      <c r="F1356" s="19" t="s">
        <v>2207</v>
      </c>
      <c r="G1356" s="20" t="s">
        <v>110</v>
      </c>
      <c r="I1356" s="61"/>
      <c r="J1356" s="61"/>
      <c r="K1356" s="61"/>
      <c r="M1356" s="61"/>
    </row>
    <row r="1357" spans="1:13" s="7" customFormat="1" ht="10.199999999999999" x14ac:dyDescent="0.2">
      <c r="A1357" s="14">
        <v>9</v>
      </c>
      <c r="B1357" s="15">
        <v>65157</v>
      </c>
      <c r="C1357" s="37" t="s">
        <v>829</v>
      </c>
      <c r="D1357" s="15">
        <v>1</v>
      </c>
      <c r="E1357" s="18" t="s">
        <v>115</v>
      </c>
      <c r="F1357" s="19" t="s">
        <v>2211</v>
      </c>
      <c r="G1357" s="20" t="s">
        <v>199</v>
      </c>
      <c r="I1357" s="61"/>
      <c r="J1357" s="61"/>
      <c r="K1357" s="61"/>
      <c r="M1357" s="61"/>
    </row>
    <row r="1358" spans="1:13" s="7" customFormat="1" ht="10.199999999999999" x14ac:dyDescent="0.2">
      <c r="A1358" s="14">
        <v>12</v>
      </c>
      <c r="B1358" s="15">
        <v>65255</v>
      </c>
      <c r="C1358" s="37" t="s">
        <v>829</v>
      </c>
      <c r="D1358" s="15">
        <v>1</v>
      </c>
      <c r="E1358" s="18" t="s">
        <v>796</v>
      </c>
      <c r="F1358" s="19" t="s">
        <v>2211</v>
      </c>
      <c r="G1358" s="20" t="s">
        <v>740</v>
      </c>
      <c r="I1358" s="61"/>
      <c r="J1358" s="61"/>
      <c r="K1358" s="61"/>
      <c r="M1358" s="61"/>
    </row>
    <row r="1359" spans="1:13" s="7" customFormat="1" ht="10.199999999999999" x14ac:dyDescent="0.2">
      <c r="A1359" s="14">
        <v>26</v>
      </c>
      <c r="B1359" s="15">
        <v>65706</v>
      </c>
      <c r="C1359" s="16" t="s">
        <v>829</v>
      </c>
      <c r="D1359" s="17">
        <v>1</v>
      </c>
      <c r="E1359" s="18" t="s">
        <v>469</v>
      </c>
      <c r="F1359" s="19" t="s">
        <v>2211</v>
      </c>
      <c r="G1359" s="20" t="s">
        <v>740</v>
      </c>
      <c r="I1359" s="61"/>
      <c r="J1359" s="61"/>
      <c r="K1359" s="61"/>
      <c r="M1359" s="61"/>
    </row>
    <row r="1360" spans="1:13" s="7" customFormat="1" ht="10.199999999999999" x14ac:dyDescent="0.2">
      <c r="A1360" s="14">
        <v>25</v>
      </c>
      <c r="B1360" s="15">
        <v>65678</v>
      </c>
      <c r="C1360" s="16" t="s">
        <v>262</v>
      </c>
      <c r="D1360" s="17">
        <v>1</v>
      </c>
      <c r="E1360" s="18" t="s">
        <v>502</v>
      </c>
      <c r="F1360" s="19" t="s">
        <v>2208</v>
      </c>
      <c r="G1360" s="20" t="s">
        <v>151</v>
      </c>
      <c r="I1360" s="61"/>
      <c r="J1360" s="61"/>
      <c r="K1360" s="61"/>
      <c r="M1360" s="61"/>
    </row>
    <row r="1361" spans="1:13" s="7" customFormat="1" ht="10.199999999999999" x14ac:dyDescent="0.2">
      <c r="A1361" s="14">
        <v>2</v>
      </c>
      <c r="B1361" s="15">
        <v>64991</v>
      </c>
      <c r="C1361" s="37" t="s">
        <v>442</v>
      </c>
      <c r="D1361" s="15">
        <v>1</v>
      </c>
      <c r="E1361" s="80" t="s">
        <v>263</v>
      </c>
      <c r="F1361" s="81" t="s">
        <v>2207</v>
      </c>
      <c r="G1361" s="20" t="s">
        <v>157</v>
      </c>
      <c r="I1361" s="61"/>
      <c r="J1361" s="61"/>
      <c r="K1361" s="61"/>
      <c r="M1361" s="61"/>
    </row>
    <row r="1362" spans="1:13" s="7" customFormat="1" ht="10.199999999999999" x14ac:dyDescent="0.2">
      <c r="A1362" s="14">
        <v>8</v>
      </c>
      <c r="B1362" s="15">
        <v>65125</v>
      </c>
      <c r="C1362" s="37" t="s">
        <v>442</v>
      </c>
      <c r="D1362" s="15">
        <v>1</v>
      </c>
      <c r="E1362" s="18" t="s">
        <v>1015</v>
      </c>
      <c r="F1362" s="19" t="s">
        <v>2207</v>
      </c>
      <c r="G1362" s="20" t="s">
        <v>157</v>
      </c>
      <c r="I1362" s="61"/>
      <c r="J1362" s="61"/>
      <c r="K1362" s="61"/>
      <c r="M1362" s="61"/>
    </row>
    <row r="1363" spans="1:13" s="7" customFormat="1" ht="10.199999999999999" x14ac:dyDescent="0.2">
      <c r="A1363" s="14">
        <v>9</v>
      </c>
      <c r="B1363" s="15">
        <v>65168</v>
      </c>
      <c r="C1363" s="37" t="s">
        <v>442</v>
      </c>
      <c r="D1363" s="15">
        <v>1</v>
      </c>
      <c r="E1363" s="18" t="s">
        <v>614</v>
      </c>
      <c r="F1363" s="19" t="s">
        <v>2207</v>
      </c>
      <c r="G1363" s="20" t="s">
        <v>157</v>
      </c>
      <c r="I1363" s="61"/>
      <c r="J1363" s="61"/>
      <c r="K1363" s="61"/>
      <c r="M1363" s="61"/>
    </row>
    <row r="1364" spans="1:13" s="7" customFormat="1" ht="10.199999999999999" x14ac:dyDescent="0.2">
      <c r="A1364" s="14">
        <v>10</v>
      </c>
      <c r="B1364" s="15">
        <v>65176</v>
      </c>
      <c r="C1364" s="37" t="s">
        <v>187</v>
      </c>
      <c r="D1364" s="15">
        <v>1</v>
      </c>
      <c r="E1364" s="18" t="s">
        <v>188</v>
      </c>
      <c r="F1364" s="19" t="s">
        <v>2208</v>
      </c>
      <c r="G1364" s="20" t="s">
        <v>105</v>
      </c>
      <c r="I1364" s="61"/>
      <c r="J1364" s="61"/>
      <c r="K1364" s="61"/>
      <c r="M1364" s="61"/>
    </row>
    <row r="1365" spans="1:13" s="7" customFormat="1" ht="10.199999999999999" x14ac:dyDescent="0.2">
      <c r="A1365" s="14">
        <v>23</v>
      </c>
      <c r="B1365" s="15">
        <v>65577</v>
      </c>
      <c r="C1365" s="37" t="s">
        <v>187</v>
      </c>
      <c r="D1365" s="17">
        <v>1</v>
      </c>
      <c r="E1365" s="18" t="s">
        <v>806</v>
      </c>
      <c r="F1365" s="19" t="s">
        <v>2208</v>
      </c>
      <c r="G1365" s="20" t="s">
        <v>151</v>
      </c>
      <c r="I1365" s="61"/>
      <c r="J1365" s="61"/>
      <c r="K1365" s="61"/>
      <c r="M1365" s="61"/>
    </row>
    <row r="1366" spans="1:13" s="7" customFormat="1" ht="10.199999999999999" x14ac:dyDescent="0.2">
      <c r="A1366" s="14">
        <v>13</v>
      </c>
      <c r="B1366" s="15">
        <v>65301</v>
      </c>
      <c r="C1366" s="37" t="s">
        <v>1121</v>
      </c>
      <c r="D1366" s="17">
        <v>1</v>
      </c>
      <c r="E1366" s="18" t="s">
        <v>1100</v>
      </c>
      <c r="F1366" s="19" t="s">
        <v>2208</v>
      </c>
      <c r="G1366" s="20" t="s">
        <v>151</v>
      </c>
      <c r="I1366" s="61"/>
      <c r="J1366" s="61"/>
      <c r="K1366" s="61"/>
      <c r="M1366" s="61"/>
    </row>
    <row r="1367" spans="1:13" s="7" customFormat="1" ht="10.199999999999999" x14ac:dyDescent="0.2">
      <c r="A1367" s="14">
        <v>31</v>
      </c>
      <c r="B1367" s="15">
        <v>65827</v>
      </c>
      <c r="C1367" s="16" t="s">
        <v>1121</v>
      </c>
      <c r="D1367" s="17">
        <v>1</v>
      </c>
      <c r="E1367" s="18" t="s">
        <v>806</v>
      </c>
      <c r="F1367" s="19" t="s">
        <v>2208</v>
      </c>
      <c r="G1367" s="20" t="s">
        <v>105</v>
      </c>
      <c r="I1367" s="61"/>
      <c r="J1367" s="61"/>
      <c r="K1367" s="61"/>
      <c r="M1367" s="61"/>
    </row>
    <row r="1368" spans="1:13" s="7" customFormat="1" ht="10.199999999999999" x14ac:dyDescent="0.2">
      <c r="A1368" s="14">
        <v>28</v>
      </c>
      <c r="B1368" s="15">
        <v>65751</v>
      </c>
      <c r="C1368" s="16" t="s">
        <v>1353</v>
      </c>
      <c r="D1368" s="17">
        <v>1</v>
      </c>
      <c r="E1368" s="18" t="s">
        <v>841</v>
      </c>
      <c r="F1368" s="19" t="s">
        <v>2211</v>
      </c>
      <c r="G1368" s="20" t="s">
        <v>199</v>
      </c>
      <c r="I1368" s="61"/>
      <c r="J1368" s="61"/>
      <c r="K1368" s="61"/>
      <c r="M1368" s="61"/>
    </row>
    <row r="1369" spans="1:13" s="7" customFormat="1" ht="10.199999999999999" x14ac:dyDescent="0.2">
      <c r="A1369" s="14">
        <v>23</v>
      </c>
      <c r="B1369" s="15">
        <v>65597</v>
      </c>
      <c r="C1369" s="37" t="s">
        <v>1272</v>
      </c>
      <c r="D1369" s="17">
        <v>1</v>
      </c>
      <c r="E1369" s="18" t="s">
        <v>1114</v>
      </c>
      <c r="F1369" s="19" t="s">
        <v>2211</v>
      </c>
      <c r="G1369" s="20" t="s">
        <v>740</v>
      </c>
      <c r="I1369" s="61"/>
      <c r="J1369" s="61"/>
      <c r="K1369" s="61"/>
      <c r="M1369" s="61"/>
    </row>
    <row r="1370" spans="1:13" s="7" customFormat="1" ht="10.199999999999999" x14ac:dyDescent="0.2">
      <c r="A1370" s="14">
        <v>12</v>
      </c>
      <c r="B1370" s="15">
        <v>65262</v>
      </c>
      <c r="C1370" s="37" t="s">
        <v>715</v>
      </c>
      <c r="D1370" s="15">
        <v>1</v>
      </c>
      <c r="E1370" s="18" t="s">
        <v>526</v>
      </c>
      <c r="F1370" s="19" t="s">
        <v>2208</v>
      </c>
      <c r="G1370" s="20" t="s">
        <v>153</v>
      </c>
      <c r="I1370" s="61"/>
      <c r="J1370" s="61"/>
      <c r="K1370" s="61"/>
      <c r="M1370" s="61"/>
    </row>
    <row r="1371" spans="1:13" s="7" customFormat="1" ht="10.199999999999999" x14ac:dyDescent="0.2">
      <c r="A1371" s="14">
        <v>23</v>
      </c>
      <c r="B1371" s="15">
        <v>65577</v>
      </c>
      <c r="C1371" s="37" t="s">
        <v>715</v>
      </c>
      <c r="D1371" s="17">
        <v>1</v>
      </c>
      <c r="E1371" s="18" t="s">
        <v>806</v>
      </c>
      <c r="F1371" s="19" t="s">
        <v>2208</v>
      </c>
      <c r="G1371" s="20" t="s">
        <v>151</v>
      </c>
      <c r="I1371" s="61"/>
      <c r="J1371" s="61"/>
      <c r="K1371" s="61"/>
      <c r="M1371" s="61"/>
    </row>
    <row r="1372" spans="1:13" s="7" customFormat="1" ht="10.199999999999999" x14ac:dyDescent="0.2">
      <c r="A1372" s="14">
        <v>29</v>
      </c>
      <c r="B1372" s="15">
        <v>65786</v>
      </c>
      <c r="C1372" s="16" t="s">
        <v>715</v>
      </c>
      <c r="D1372" s="17">
        <v>1</v>
      </c>
      <c r="E1372" s="18" t="s">
        <v>1316</v>
      </c>
      <c r="F1372" s="19" t="s">
        <v>2208</v>
      </c>
      <c r="G1372" s="20" t="s">
        <v>105</v>
      </c>
      <c r="I1372" s="61"/>
      <c r="J1372" s="61"/>
      <c r="K1372" s="61"/>
      <c r="M1372" s="61"/>
    </row>
    <row r="1373" spans="1:13" s="7" customFormat="1" ht="10.199999999999999" x14ac:dyDescent="0.2">
      <c r="A1373" s="14">
        <v>9</v>
      </c>
      <c r="B1373" s="15">
        <v>65168</v>
      </c>
      <c r="C1373" s="37" t="s">
        <v>210</v>
      </c>
      <c r="D1373" s="15">
        <v>1</v>
      </c>
      <c r="E1373" s="18" t="s">
        <v>614</v>
      </c>
      <c r="F1373" s="19" t="s">
        <v>2208</v>
      </c>
      <c r="G1373" s="20" t="s">
        <v>157</v>
      </c>
      <c r="I1373" s="61"/>
      <c r="J1373" s="61"/>
      <c r="K1373" s="61"/>
      <c r="M1373" s="61"/>
    </row>
    <row r="1374" spans="1:13" s="7" customFormat="1" ht="10.199999999999999" x14ac:dyDescent="0.2">
      <c r="A1374" s="14">
        <v>22</v>
      </c>
      <c r="B1374" s="15">
        <v>65546</v>
      </c>
      <c r="C1374" s="37" t="s">
        <v>1251</v>
      </c>
      <c r="D1374" s="17">
        <v>1</v>
      </c>
      <c r="E1374" s="18" t="s">
        <v>724</v>
      </c>
      <c r="F1374" s="19" t="s">
        <v>2210</v>
      </c>
      <c r="G1374" s="20" t="s">
        <v>88</v>
      </c>
      <c r="I1374" s="61"/>
      <c r="J1374" s="61"/>
      <c r="K1374" s="61"/>
      <c r="M1374" s="61"/>
    </row>
    <row r="1375" spans="1:13" s="7" customFormat="1" ht="10.199999999999999" x14ac:dyDescent="0.2">
      <c r="A1375" s="14">
        <v>6</v>
      </c>
      <c r="B1375" s="15">
        <v>65069</v>
      </c>
      <c r="C1375" s="37" t="s">
        <v>985</v>
      </c>
      <c r="D1375" s="15">
        <v>1</v>
      </c>
      <c r="E1375" s="18" t="s">
        <v>352</v>
      </c>
      <c r="F1375" s="19" t="s">
        <v>2210</v>
      </c>
      <c r="G1375" s="20" t="s">
        <v>105</v>
      </c>
      <c r="I1375" s="61"/>
      <c r="J1375" s="61"/>
      <c r="K1375" s="61"/>
      <c r="M1375" s="61"/>
    </row>
    <row r="1376" spans="1:13" s="7" customFormat="1" ht="10.199999999999999" x14ac:dyDescent="0.2">
      <c r="A1376" s="14">
        <v>23</v>
      </c>
      <c r="B1376" s="15">
        <v>65606</v>
      </c>
      <c r="C1376" s="37" t="s">
        <v>1276</v>
      </c>
      <c r="D1376" s="17">
        <v>1</v>
      </c>
      <c r="E1376" s="18" t="s">
        <v>283</v>
      </c>
      <c r="F1376" s="19" t="s">
        <v>2208</v>
      </c>
      <c r="G1376" s="20" t="s">
        <v>214</v>
      </c>
      <c r="I1376" s="61"/>
      <c r="J1376" s="61"/>
      <c r="K1376" s="61"/>
      <c r="M1376" s="61"/>
    </row>
    <row r="1377" spans="1:13" s="7" customFormat="1" ht="10.199999999999999" x14ac:dyDescent="0.2">
      <c r="A1377" s="14">
        <v>29</v>
      </c>
      <c r="B1377" s="15">
        <v>65785</v>
      </c>
      <c r="C1377" s="16" t="s">
        <v>1379</v>
      </c>
      <c r="D1377" s="17">
        <v>1</v>
      </c>
      <c r="E1377" s="18" t="s">
        <v>1316</v>
      </c>
      <c r="F1377" s="19" t="s">
        <v>2211</v>
      </c>
      <c r="G1377" s="20" t="s">
        <v>105</v>
      </c>
      <c r="I1377" s="61"/>
      <c r="J1377" s="61"/>
      <c r="K1377" s="61"/>
      <c r="M1377" s="61"/>
    </row>
    <row r="1378" spans="1:13" s="7" customFormat="1" ht="10.199999999999999" x14ac:dyDescent="0.2">
      <c r="A1378" s="14">
        <v>28</v>
      </c>
      <c r="B1378" s="15">
        <v>65753</v>
      </c>
      <c r="C1378" s="16" t="s">
        <v>1355</v>
      </c>
      <c r="D1378" s="17">
        <v>1</v>
      </c>
      <c r="E1378" s="18" t="s">
        <v>1100</v>
      </c>
      <c r="F1378" s="19" t="s">
        <v>2208</v>
      </c>
      <c r="G1378" s="20" t="s">
        <v>1356</v>
      </c>
      <c r="I1378" s="61"/>
      <c r="J1378" s="61"/>
      <c r="K1378" s="61"/>
      <c r="M1378" s="61"/>
    </row>
    <row r="1379" spans="1:13" s="7" customFormat="1" ht="10.199999999999999" x14ac:dyDescent="0.2">
      <c r="A1379" s="14">
        <v>6</v>
      </c>
      <c r="B1379" s="15">
        <v>65066</v>
      </c>
      <c r="C1379" s="37" t="s">
        <v>438</v>
      </c>
      <c r="D1379" s="15">
        <v>1</v>
      </c>
      <c r="E1379" s="18" t="s">
        <v>806</v>
      </c>
      <c r="F1379" s="19" t="s">
        <v>2215</v>
      </c>
      <c r="G1379" s="20" t="s">
        <v>170</v>
      </c>
      <c r="I1379" s="61"/>
      <c r="J1379" s="61"/>
      <c r="K1379" s="61"/>
      <c r="M1379" s="61"/>
    </row>
    <row r="1380" spans="1:13" s="7" customFormat="1" ht="10.199999999999999" x14ac:dyDescent="0.2">
      <c r="A1380" s="14">
        <v>25</v>
      </c>
      <c r="B1380" s="15">
        <v>65655</v>
      </c>
      <c r="C1380" s="16" t="s">
        <v>438</v>
      </c>
      <c r="D1380" s="17">
        <v>1</v>
      </c>
      <c r="E1380" s="18" t="s">
        <v>368</v>
      </c>
      <c r="F1380" s="19" t="s">
        <v>2215</v>
      </c>
      <c r="G1380" s="20" t="s">
        <v>145</v>
      </c>
      <c r="I1380" s="61"/>
      <c r="J1380" s="61"/>
      <c r="K1380" s="61"/>
      <c r="M1380" s="61"/>
    </row>
    <row r="1381" spans="1:13" s="7" customFormat="1" ht="10.199999999999999" x14ac:dyDescent="0.2">
      <c r="A1381" s="14">
        <v>27</v>
      </c>
      <c r="B1381" s="15">
        <v>65736</v>
      </c>
      <c r="C1381" s="16" t="s">
        <v>438</v>
      </c>
      <c r="D1381" s="17">
        <v>1</v>
      </c>
      <c r="E1381" s="18" t="s">
        <v>188</v>
      </c>
      <c r="F1381" s="19" t="s">
        <v>2215</v>
      </c>
      <c r="G1381" s="20" t="s">
        <v>145</v>
      </c>
      <c r="I1381" s="61"/>
      <c r="J1381" s="61"/>
      <c r="K1381" s="61"/>
      <c r="M1381" s="61"/>
    </row>
    <row r="1382" spans="1:13" s="7" customFormat="1" ht="10.199999999999999" x14ac:dyDescent="0.2">
      <c r="A1382" s="14">
        <v>25</v>
      </c>
      <c r="B1382" s="15">
        <v>65659</v>
      </c>
      <c r="C1382" s="16" t="s">
        <v>1298</v>
      </c>
      <c r="D1382" s="17">
        <v>1</v>
      </c>
      <c r="E1382" s="18" t="s">
        <v>856</v>
      </c>
      <c r="F1382" s="19" t="s">
        <v>2215</v>
      </c>
      <c r="G1382" s="20" t="s">
        <v>145</v>
      </c>
      <c r="I1382" s="61"/>
      <c r="J1382" s="61"/>
      <c r="K1382" s="61"/>
      <c r="M1382" s="61"/>
    </row>
    <row r="1383" spans="1:13" s="7" customFormat="1" ht="10.199999999999999" x14ac:dyDescent="0.2">
      <c r="A1383" s="14">
        <v>31</v>
      </c>
      <c r="B1383" s="15">
        <v>65819</v>
      </c>
      <c r="C1383" s="16" t="s">
        <v>1395</v>
      </c>
      <c r="D1383" s="17">
        <v>1</v>
      </c>
      <c r="E1383" s="18" t="s">
        <v>855</v>
      </c>
      <c r="F1383" s="19" t="s">
        <v>2215</v>
      </c>
      <c r="G1383" s="20" t="s">
        <v>102</v>
      </c>
      <c r="I1383" s="61"/>
      <c r="J1383" s="61"/>
      <c r="K1383" s="61"/>
      <c r="M1383" s="61"/>
    </row>
    <row r="1384" spans="1:13" s="7" customFormat="1" ht="10.199999999999999" x14ac:dyDescent="0.2">
      <c r="A1384" s="14">
        <v>13</v>
      </c>
      <c r="B1384" s="15">
        <v>65277</v>
      </c>
      <c r="C1384" s="37" t="s">
        <v>742</v>
      </c>
      <c r="D1384" s="17">
        <v>1</v>
      </c>
      <c r="E1384" s="18" t="s">
        <v>1106</v>
      </c>
      <c r="F1384" s="19" t="s">
        <v>2215</v>
      </c>
      <c r="G1384" s="20" t="s">
        <v>107</v>
      </c>
      <c r="I1384" s="61"/>
      <c r="J1384" s="61"/>
      <c r="K1384" s="61"/>
      <c r="M1384" s="61"/>
    </row>
    <row r="1385" spans="1:13" s="7" customFormat="1" ht="10.199999999999999" x14ac:dyDescent="0.2">
      <c r="A1385" s="14">
        <v>21</v>
      </c>
      <c r="B1385" s="15">
        <v>65524</v>
      </c>
      <c r="C1385" s="37" t="s">
        <v>742</v>
      </c>
      <c r="D1385" s="17">
        <v>1</v>
      </c>
      <c r="E1385" s="18" t="s">
        <v>1243</v>
      </c>
      <c r="F1385" s="19" t="s">
        <v>2215</v>
      </c>
      <c r="G1385" s="20" t="s">
        <v>102</v>
      </c>
      <c r="I1385" s="61"/>
      <c r="J1385" s="61"/>
      <c r="K1385" s="61"/>
      <c r="M1385" s="61"/>
    </row>
    <row r="1386" spans="1:13" s="7" customFormat="1" ht="10.199999999999999" x14ac:dyDescent="0.2">
      <c r="A1386" s="14">
        <v>11</v>
      </c>
      <c r="B1386" s="15">
        <v>65228</v>
      </c>
      <c r="C1386" s="37" t="s">
        <v>236</v>
      </c>
      <c r="D1386" s="15">
        <v>1</v>
      </c>
      <c r="E1386" s="18" t="s">
        <v>614</v>
      </c>
      <c r="F1386" s="19" t="s">
        <v>2215</v>
      </c>
      <c r="G1386" s="20" t="s">
        <v>145</v>
      </c>
      <c r="I1386" s="61"/>
      <c r="J1386" s="61"/>
      <c r="K1386" s="61"/>
      <c r="M1386" s="61"/>
    </row>
    <row r="1387" spans="1:13" s="7" customFormat="1" ht="10.199999999999999" x14ac:dyDescent="0.2">
      <c r="A1387" s="14">
        <v>1</v>
      </c>
      <c r="B1387" s="15">
        <v>64949</v>
      </c>
      <c r="C1387" s="37" t="s">
        <v>100</v>
      </c>
      <c r="D1387" s="15">
        <v>1</v>
      </c>
      <c r="E1387" s="80" t="s">
        <v>888</v>
      </c>
      <c r="F1387" s="81" t="s">
        <v>2210</v>
      </c>
      <c r="G1387" s="20" t="s">
        <v>107</v>
      </c>
      <c r="I1387" s="61"/>
      <c r="J1387" s="61"/>
      <c r="K1387" s="61"/>
      <c r="M1387" s="61"/>
    </row>
    <row r="1388" spans="1:13" s="7" customFormat="1" ht="10.199999999999999" x14ac:dyDescent="0.2">
      <c r="A1388" s="14">
        <v>1</v>
      </c>
      <c r="B1388" s="15">
        <v>64949</v>
      </c>
      <c r="C1388" s="37" t="s">
        <v>920</v>
      </c>
      <c r="D1388" s="15">
        <v>1</v>
      </c>
      <c r="E1388" s="80" t="s">
        <v>888</v>
      </c>
      <c r="F1388" s="81" t="s">
        <v>2210</v>
      </c>
      <c r="G1388" s="20" t="s">
        <v>107</v>
      </c>
      <c r="I1388" s="61"/>
      <c r="J1388" s="61"/>
      <c r="K1388" s="61"/>
      <c r="M1388" s="61"/>
    </row>
    <row r="1389" spans="1:13" s="7" customFormat="1" ht="10.199999999999999" x14ac:dyDescent="0.2">
      <c r="A1389" s="14">
        <v>20</v>
      </c>
      <c r="B1389" s="15">
        <v>65515</v>
      </c>
      <c r="C1389" s="37" t="s">
        <v>1240</v>
      </c>
      <c r="D1389" s="15">
        <v>1</v>
      </c>
      <c r="E1389" s="18" t="s">
        <v>1156</v>
      </c>
      <c r="F1389" s="81" t="s">
        <v>2210</v>
      </c>
      <c r="G1389" s="20" t="s">
        <v>740</v>
      </c>
      <c r="I1389" s="61"/>
      <c r="J1389" s="61"/>
      <c r="K1389" s="61"/>
      <c r="M1389" s="61"/>
    </row>
    <row r="1390" spans="1:13" s="7" customFormat="1" ht="10.199999999999999" x14ac:dyDescent="0.2">
      <c r="A1390" s="14">
        <v>21</v>
      </c>
      <c r="B1390" s="15">
        <v>65537</v>
      </c>
      <c r="C1390" s="37" t="s">
        <v>1240</v>
      </c>
      <c r="D1390" s="17">
        <v>1</v>
      </c>
      <c r="E1390" s="18" t="s">
        <v>1156</v>
      </c>
      <c r="F1390" s="81" t="s">
        <v>2210</v>
      </c>
      <c r="G1390" s="20" t="s">
        <v>740</v>
      </c>
      <c r="I1390" s="61"/>
      <c r="J1390" s="61"/>
      <c r="K1390" s="61"/>
      <c r="M1390" s="61"/>
    </row>
    <row r="1391" spans="1:13" s="7" customFormat="1" ht="10.199999999999999" x14ac:dyDescent="0.2">
      <c r="A1391" s="14">
        <v>22</v>
      </c>
      <c r="B1391" s="15">
        <v>65555</v>
      </c>
      <c r="C1391" s="37" t="s">
        <v>396</v>
      </c>
      <c r="D1391" s="17">
        <v>1</v>
      </c>
      <c r="E1391" s="18" t="s">
        <v>250</v>
      </c>
      <c r="F1391" s="81" t="s">
        <v>2210</v>
      </c>
      <c r="G1391" s="20" t="s">
        <v>740</v>
      </c>
      <c r="I1391" s="61"/>
      <c r="J1391" s="61"/>
      <c r="K1391" s="61"/>
      <c r="M1391" s="61"/>
    </row>
    <row r="1392" spans="1:13" s="7" customFormat="1" ht="10.199999999999999" x14ac:dyDescent="0.2">
      <c r="A1392" s="14">
        <v>16</v>
      </c>
      <c r="B1392" s="15">
        <v>65376</v>
      </c>
      <c r="C1392" s="37" t="s">
        <v>1149</v>
      </c>
      <c r="D1392" s="17">
        <v>1</v>
      </c>
      <c r="E1392" s="80" t="s">
        <v>1024</v>
      </c>
      <c r="F1392" s="81" t="s">
        <v>2210</v>
      </c>
      <c r="G1392" s="20" t="s">
        <v>740</v>
      </c>
      <c r="I1392" s="61"/>
      <c r="J1392" s="61"/>
      <c r="K1392" s="61"/>
      <c r="M1392" s="61"/>
    </row>
    <row r="1393" spans="1:13" s="7" customFormat="1" ht="10.199999999999999" x14ac:dyDescent="0.2">
      <c r="A1393" s="14">
        <v>18</v>
      </c>
      <c r="B1393" s="15">
        <v>65435</v>
      </c>
      <c r="C1393" s="37" t="s">
        <v>224</v>
      </c>
      <c r="D1393" s="17">
        <v>1</v>
      </c>
      <c r="E1393" s="18" t="s">
        <v>596</v>
      </c>
      <c r="F1393" s="81" t="s">
        <v>2210</v>
      </c>
      <c r="G1393" s="20" t="s">
        <v>740</v>
      </c>
      <c r="I1393" s="61"/>
      <c r="J1393" s="61"/>
      <c r="K1393" s="61"/>
      <c r="M1393" s="61"/>
    </row>
    <row r="1394" spans="1:13" s="7" customFormat="1" ht="10.199999999999999" x14ac:dyDescent="0.2">
      <c r="A1394" s="14">
        <v>22</v>
      </c>
      <c r="B1394" s="15">
        <v>65561</v>
      </c>
      <c r="C1394" s="37" t="s">
        <v>224</v>
      </c>
      <c r="D1394" s="17">
        <v>1</v>
      </c>
      <c r="E1394" s="18" t="s">
        <v>469</v>
      </c>
      <c r="F1394" s="81" t="s">
        <v>2210</v>
      </c>
      <c r="G1394" s="20" t="s">
        <v>740</v>
      </c>
      <c r="I1394" s="61"/>
      <c r="J1394" s="61"/>
      <c r="K1394" s="61"/>
      <c r="M1394" s="61"/>
    </row>
    <row r="1395" spans="1:13" s="7" customFormat="1" ht="10.199999999999999" x14ac:dyDescent="0.2">
      <c r="A1395" s="14">
        <v>23</v>
      </c>
      <c r="B1395" s="15">
        <v>65579</v>
      </c>
      <c r="C1395" s="37" t="s">
        <v>224</v>
      </c>
      <c r="D1395" s="17">
        <v>1</v>
      </c>
      <c r="E1395" s="18" t="s">
        <v>97</v>
      </c>
      <c r="F1395" s="81" t="s">
        <v>2210</v>
      </c>
      <c r="G1395" s="20" t="s">
        <v>740</v>
      </c>
      <c r="I1395" s="61"/>
      <c r="J1395" s="61"/>
      <c r="K1395" s="61"/>
      <c r="M1395" s="61"/>
    </row>
    <row r="1396" spans="1:13" s="7" customFormat="1" ht="10.199999999999999" x14ac:dyDescent="0.2">
      <c r="A1396" s="14">
        <v>24</v>
      </c>
      <c r="B1396" s="15">
        <v>65633</v>
      </c>
      <c r="C1396" s="16" t="s">
        <v>224</v>
      </c>
      <c r="D1396" s="17">
        <v>1</v>
      </c>
      <c r="E1396" s="18" t="s">
        <v>352</v>
      </c>
      <c r="F1396" s="81" t="s">
        <v>2210</v>
      </c>
      <c r="G1396" s="20" t="s">
        <v>199</v>
      </c>
      <c r="I1396" s="61"/>
      <c r="J1396" s="61"/>
      <c r="K1396" s="61"/>
      <c r="M1396" s="61"/>
    </row>
    <row r="1397" spans="1:13" s="7" customFormat="1" ht="10.199999999999999" x14ac:dyDescent="0.2">
      <c r="A1397" s="14">
        <v>25</v>
      </c>
      <c r="B1397" s="15">
        <v>65682</v>
      </c>
      <c r="C1397" s="16" t="s">
        <v>224</v>
      </c>
      <c r="D1397" s="17">
        <v>1</v>
      </c>
      <c r="E1397" s="18" t="s">
        <v>724</v>
      </c>
      <c r="F1397" s="81" t="s">
        <v>2210</v>
      </c>
      <c r="G1397" s="20" t="s">
        <v>740</v>
      </c>
      <c r="I1397" s="61"/>
      <c r="J1397" s="61"/>
      <c r="K1397" s="61"/>
      <c r="M1397" s="61"/>
    </row>
    <row r="1398" spans="1:13" s="7" customFormat="1" ht="10.199999999999999" x14ac:dyDescent="0.2">
      <c r="A1398" s="14">
        <v>1</v>
      </c>
      <c r="B1398" s="15">
        <v>64945</v>
      </c>
      <c r="C1398" s="37" t="s">
        <v>917</v>
      </c>
      <c r="D1398" s="15">
        <v>1</v>
      </c>
      <c r="E1398" s="80" t="s">
        <v>737</v>
      </c>
      <c r="F1398" s="81" t="s">
        <v>2210</v>
      </c>
      <c r="G1398" s="20" t="s">
        <v>102</v>
      </c>
      <c r="I1398" s="61"/>
      <c r="J1398" s="61"/>
      <c r="K1398" s="61"/>
      <c r="M1398" s="61"/>
    </row>
    <row r="1399" spans="1:13" s="7" customFormat="1" ht="10.199999999999999" x14ac:dyDescent="0.2">
      <c r="A1399" s="14">
        <v>16</v>
      </c>
      <c r="B1399" s="15">
        <v>65363</v>
      </c>
      <c r="C1399" s="16" t="s">
        <v>917</v>
      </c>
      <c r="D1399" s="17">
        <v>1</v>
      </c>
      <c r="E1399" s="80" t="s">
        <v>1146</v>
      </c>
      <c r="F1399" s="81" t="s">
        <v>2210</v>
      </c>
      <c r="G1399" s="20" t="s">
        <v>110</v>
      </c>
      <c r="I1399" s="61"/>
      <c r="J1399" s="61"/>
      <c r="K1399" s="61"/>
      <c r="M1399" s="61"/>
    </row>
    <row r="1400" spans="1:13" s="7" customFormat="1" ht="10.199999999999999" x14ac:dyDescent="0.2">
      <c r="A1400" s="14">
        <v>10</v>
      </c>
      <c r="B1400" s="15">
        <v>65219</v>
      </c>
      <c r="C1400" s="37" t="s">
        <v>287</v>
      </c>
      <c r="D1400" s="15">
        <v>1</v>
      </c>
      <c r="E1400" s="18" t="s">
        <v>341</v>
      </c>
      <c r="F1400" s="81" t="s">
        <v>2210</v>
      </c>
      <c r="G1400" s="20" t="s">
        <v>110</v>
      </c>
      <c r="I1400" s="61"/>
      <c r="J1400" s="61"/>
      <c r="K1400" s="61"/>
      <c r="M1400" s="61"/>
    </row>
    <row r="1401" spans="1:13" s="7" customFormat="1" ht="10.199999999999999" x14ac:dyDescent="0.2">
      <c r="A1401" s="14">
        <v>21</v>
      </c>
      <c r="B1401" s="15">
        <v>65521</v>
      </c>
      <c r="C1401" s="37" t="s">
        <v>287</v>
      </c>
      <c r="D1401" s="17">
        <v>1</v>
      </c>
      <c r="E1401" s="18" t="s">
        <v>739</v>
      </c>
      <c r="F1401" s="81" t="s">
        <v>2210</v>
      </c>
      <c r="G1401" s="20" t="s">
        <v>102</v>
      </c>
      <c r="I1401" s="61"/>
      <c r="J1401" s="61"/>
      <c r="K1401" s="61"/>
      <c r="M1401" s="61"/>
    </row>
    <row r="1402" spans="1:13" s="7" customFormat="1" ht="10.199999999999999" x14ac:dyDescent="0.2">
      <c r="A1402" s="14">
        <v>9</v>
      </c>
      <c r="B1402" s="76">
        <v>65143</v>
      </c>
      <c r="C1402" s="37" t="s">
        <v>225</v>
      </c>
      <c r="D1402" s="15">
        <v>1</v>
      </c>
      <c r="E1402" s="18" t="s">
        <v>280</v>
      </c>
      <c r="F1402" s="81" t="s">
        <v>2210</v>
      </c>
      <c r="G1402" s="20" t="s">
        <v>199</v>
      </c>
      <c r="I1402" s="61"/>
      <c r="J1402" s="61"/>
      <c r="K1402" s="61"/>
      <c r="M1402" s="61"/>
    </row>
    <row r="1403" spans="1:13" s="7" customFormat="1" ht="10.199999999999999" x14ac:dyDescent="0.2">
      <c r="A1403" s="14">
        <v>18</v>
      </c>
      <c r="B1403" s="15">
        <v>65440</v>
      </c>
      <c r="C1403" s="37" t="s">
        <v>225</v>
      </c>
      <c r="D1403" s="17">
        <v>1</v>
      </c>
      <c r="E1403" s="18" t="s">
        <v>183</v>
      </c>
      <c r="F1403" s="81" t="s">
        <v>2210</v>
      </c>
      <c r="G1403" s="20" t="s">
        <v>199</v>
      </c>
      <c r="I1403" s="61"/>
      <c r="J1403" s="61"/>
      <c r="K1403" s="61"/>
      <c r="M1403" s="61"/>
    </row>
    <row r="1404" spans="1:13" s="7" customFormat="1" ht="10.199999999999999" x14ac:dyDescent="0.2">
      <c r="A1404" s="14">
        <v>22</v>
      </c>
      <c r="B1404" s="15">
        <v>65573</v>
      </c>
      <c r="C1404" s="37" t="s">
        <v>225</v>
      </c>
      <c r="D1404" s="17">
        <v>1</v>
      </c>
      <c r="E1404" s="18" t="s">
        <v>423</v>
      </c>
      <c r="F1404" s="81" t="s">
        <v>2210</v>
      </c>
      <c r="G1404" s="20" t="s">
        <v>457</v>
      </c>
      <c r="I1404" s="61"/>
      <c r="J1404" s="61"/>
      <c r="K1404" s="61"/>
      <c r="M1404" s="61"/>
    </row>
    <row r="1405" spans="1:13" s="7" customFormat="1" ht="10.199999999999999" x14ac:dyDescent="0.2">
      <c r="A1405" s="14">
        <v>2</v>
      </c>
      <c r="B1405" s="15">
        <v>64995</v>
      </c>
      <c r="C1405" s="37" t="s">
        <v>198</v>
      </c>
      <c r="D1405" s="17">
        <v>1</v>
      </c>
      <c r="E1405" s="80" t="s">
        <v>263</v>
      </c>
      <c r="F1405" s="81" t="s">
        <v>2210</v>
      </c>
      <c r="G1405" s="20" t="s">
        <v>199</v>
      </c>
      <c r="I1405" s="61"/>
      <c r="J1405" s="61"/>
      <c r="K1405" s="61"/>
      <c r="M1405" s="61"/>
    </row>
    <row r="1406" spans="1:13" s="7" customFormat="1" ht="10.199999999999999" x14ac:dyDescent="0.2">
      <c r="A1406" s="14">
        <v>7</v>
      </c>
      <c r="B1406" s="15">
        <v>65106</v>
      </c>
      <c r="C1406" s="37" t="s">
        <v>198</v>
      </c>
      <c r="D1406" s="15">
        <v>1</v>
      </c>
      <c r="E1406" s="18" t="s">
        <v>498</v>
      </c>
      <c r="F1406" s="81" t="s">
        <v>2210</v>
      </c>
      <c r="G1406" s="20" t="s">
        <v>740</v>
      </c>
      <c r="I1406" s="61"/>
      <c r="J1406" s="61"/>
      <c r="K1406" s="61"/>
      <c r="M1406" s="61"/>
    </row>
    <row r="1407" spans="1:13" s="7" customFormat="1" ht="10.199999999999999" x14ac:dyDescent="0.2">
      <c r="A1407" s="14">
        <v>7</v>
      </c>
      <c r="B1407" s="15">
        <v>65104</v>
      </c>
      <c r="C1407" s="37" t="s">
        <v>198</v>
      </c>
      <c r="D1407" s="15">
        <v>1</v>
      </c>
      <c r="E1407" s="18" t="s">
        <v>539</v>
      </c>
      <c r="F1407" s="81" t="s">
        <v>2210</v>
      </c>
      <c r="G1407" s="20" t="s">
        <v>209</v>
      </c>
      <c r="I1407" s="61"/>
      <c r="J1407" s="61"/>
      <c r="K1407" s="61"/>
      <c r="M1407" s="61"/>
    </row>
    <row r="1408" spans="1:13" s="7" customFormat="1" ht="10.199999999999999" x14ac:dyDescent="0.2">
      <c r="A1408" s="14">
        <v>9</v>
      </c>
      <c r="B1408" s="76">
        <v>65143</v>
      </c>
      <c r="C1408" s="37" t="s">
        <v>198</v>
      </c>
      <c r="D1408" s="15">
        <v>1</v>
      </c>
      <c r="E1408" s="18" t="s">
        <v>280</v>
      </c>
      <c r="F1408" s="81" t="s">
        <v>2210</v>
      </c>
      <c r="G1408" s="20" t="s">
        <v>199</v>
      </c>
      <c r="I1408" s="61"/>
      <c r="J1408" s="61"/>
      <c r="K1408" s="61"/>
      <c r="M1408" s="61"/>
    </row>
    <row r="1409" spans="1:13" s="7" customFormat="1" ht="10.199999999999999" x14ac:dyDescent="0.2">
      <c r="A1409" s="14">
        <v>10</v>
      </c>
      <c r="B1409" s="15">
        <v>65201</v>
      </c>
      <c r="C1409" s="37" t="s">
        <v>198</v>
      </c>
      <c r="D1409" s="15">
        <v>1</v>
      </c>
      <c r="E1409" s="18" t="s">
        <v>97</v>
      </c>
      <c r="F1409" s="81" t="s">
        <v>2210</v>
      </c>
      <c r="G1409" s="20" t="s">
        <v>199</v>
      </c>
      <c r="I1409" s="61"/>
      <c r="J1409" s="61"/>
      <c r="K1409" s="61"/>
      <c r="M1409" s="61"/>
    </row>
    <row r="1410" spans="1:13" s="7" customFormat="1" ht="10.199999999999999" x14ac:dyDescent="0.2">
      <c r="A1410" s="14">
        <v>12</v>
      </c>
      <c r="B1410" s="15">
        <v>65260</v>
      </c>
      <c r="C1410" s="37" t="s">
        <v>198</v>
      </c>
      <c r="D1410" s="15">
        <v>1</v>
      </c>
      <c r="E1410" s="18" t="s">
        <v>529</v>
      </c>
      <c r="F1410" s="81" t="s">
        <v>2210</v>
      </c>
      <c r="G1410" s="20" t="s">
        <v>740</v>
      </c>
      <c r="I1410" s="61"/>
      <c r="J1410" s="61"/>
      <c r="K1410" s="61"/>
      <c r="M1410" s="61"/>
    </row>
    <row r="1411" spans="1:13" s="7" customFormat="1" ht="10.199999999999999" x14ac:dyDescent="0.2">
      <c r="A1411" s="14">
        <v>13</v>
      </c>
      <c r="B1411" s="15">
        <v>65291</v>
      </c>
      <c r="C1411" s="37" t="s">
        <v>198</v>
      </c>
      <c r="D1411" s="17">
        <v>1</v>
      </c>
      <c r="E1411" s="18" t="s">
        <v>432</v>
      </c>
      <c r="F1411" s="81" t="s">
        <v>2210</v>
      </c>
      <c r="G1411" s="20" t="s">
        <v>740</v>
      </c>
      <c r="I1411" s="61"/>
      <c r="J1411" s="61"/>
      <c r="K1411" s="61"/>
      <c r="M1411" s="61"/>
    </row>
    <row r="1412" spans="1:13" s="7" customFormat="1" ht="10.199999999999999" x14ac:dyDescent="0.2">
      <c r="A1412" s="14">
        <v>14</v>
      </c>
      <c r="B1412" s="15">
        <v>65318</v>
      </c>
      <c r="C1412" s="37" t="s">
        <v>198</v>
      </c>
      <c r="D1412" s="17">
        <v>1</v>
      </c>
      <c r="E1412" s="80" t="s">
        <v>1045</v>
      </c>
      <c r="F1412" s="81" t="s">
        <v>2210</v>
      </c>
      <c r="G1412" s="20" t="s">
        <v>740</v>
      </c>
      <c r="I1412" s="61"/>
      <c r="J1412" s="61"/>
      <c r="K1412" s="61"/>
      <c r="M1412" s="61"/>
    </row>
    <row r="1413" spans="1:13" s="7" customFormat="1" ht="10.199999999999999" x14ac:dyDescent="0.2">
      <c r="A1413" s="14">
        <v>17</v>
      </c>
      <c r="B1413" s="15">
        <v>65414</v>
      </c>
      <c r="C1413" s="37" t="s">
        <v>198</v>
      </c>
      <c r="D1413" s="17">
        <v>1</v>
      </c>
      <c r="E1413" s="18" t="s">
        <v>469</v>
      </c>
      <c r="F1413" s="81" t="s">
        <v>2210</v>
      </c>
      <c r="G1413" s="20" t="s">
        <v>199</v>
      </c>
      <c r="I1413" s="61"/>
      <c r="J1413" s="61"/>
      <c r="K1413" s="61"/>
      <c r="M1413" s="61"/>
    </row>
    <row r="1414" spans="1:13" s="7" customFormat="1" ht="10.199999999999999" x14ac:dyDescent="0.2">
      <c r="A1414" s="14">
        <v>18</v>
      </c>
      <c r="B1414" s="15">
        <v>65435</v>
      </c>
      <c r="C1414" s="37" t="s">
        <v>198</v>
      </c>
      <c r="D1414" s="17">
        <v>1</v>
      </c>
      <c r="E1414" s="18" t="s">
        <v>596</v>
      </c>
      <c r="F1414" s="81" t="s">
        <v>2210</v>
      </c>
      <c r="G1414" s="20" t="s">
        <v>740</v>
      </c>
      <c r="I1414" s="61"/>
      <c r="J1414" s="61"/>
      <c r="K1414" s="61"/>
      <c r="M1414" s="61"/>
    </row>
    <row r="1415" spans="1:13" s="7" customFormat="1" ht="10.199999999999999" x14ac:dyDescent="0.2">
      <c r="A1415" s="14">
        <v>18</v>
      </c>
      <c r="B1415" s="15">
        <v>65449</v>
      </c>
      <c r="C1415" s="37" t="s">
        <v>198</v>
      </c>
      <c r="D1415" s="17">
        <v>1</v>
      </c>
      <c r="E1415" s="18" t="s">
        <v>352</v>
      </c>
      <c r="F1415" s="81" t="s">
        <v>2210</v>
      </c>
      <c r="G1415" s="20" t="s">
        <v>740</v>
      </c>
      <c r="I1415" s="61"/>
      <c r="J1415" s="61"/>
      <c r="K1415" s="61"/>
      <c r="M1415" s="61"/>
    </row>
    <row r="1416" spans="1:13" s="7" customFormat="1" ht="10.199999999999999" x14ac:dyDescent="0.2">
      <c r="A1416" s="14">
        <v>18</v>
      </c>
      <c r="B1416" s="15">
        <v>65440</v>
      </c>
      <c r="C1416" s="37" t="s">
        <v>198</v>
      </c>
      <c r="D1416" s="17">
        <v>1</v>
      </c>
      <c r="E1416" s="18" t="s">
        <v>183</v>
      </c>
      <c r="F1416" s="81" t="s">
        <v>2210</v>
      </c>
      <c r="G1416" s="20" t="s">
        <v>199</v>
      </c>
      <c r="I1416" s="61"/>
      <c r="J1416" s="61"/>
      <c r="K1416" s="61"/>
      <c r="M1416" s="61"/>
    </row>
    <row r="1417" spans="1:13" s="7" customFormat="1" ht="10.199999999999999" x14ac:dyDescent="0.2">
      <c r="A1417" s="14">
        <v>22</v>
      </c>
      <c r="B1417" s="15">
        <v>65567</v>
      </c>
      <c r="C1417" s="37" t="s">
        <v>198</v>
      </c>
      <c r="D1417" s="17">
        <v>1</v>
      </c>
      <c r="E1417" s="18" t="s">
        <v>97</v>
      </c>
      <c r="F1417" s="81" t="s">
        <v>2210</v>
      </c>
      <c r="G1417" s="20" t="s">
        <v>740</v>
      </c>
      <c r="I1417" s="61"/>
      <c r="J1417" s="61"/>
      <c r="K1417" s="61"/>
      <c r="M1417" s="61"/>
    </row>
    <row r="1418" spans="1:13" s="7" customFormat="1" ht="10.199999999999999" x14ac:dyDescent="0.2">
      <c r="A1418" s="14">
        <v>23</v>
      </c>
      <c r="B1418" s="15">
        <v>65585</v>
      </c>
      <c r="C1418" s="37" t="s">
        <v>198</v>
      </c>
      <c r="D1418" s="17">
        <v>1</v>
      </c>
      <c r="E1418" s="18" t="s">
        <v>286</v>
      </c>
      <c r="F1418" s="81" t="s">
        <v>2210</v>
      </c>
      <c r="G1418" s="20" t="s">
        <v>740</v>
      </c>
      <c r="I1418" s="61"/>
      <c r="J1418" s="61"/>
      <c r="K1418" s="61"/>
      <c r="M1418" s="61"/>
    </row>
    <row r="1419" spans="1:13" s="7" customFormat="1" ht="10.199999999999999" x14ac:dyDescent="0.2">
      <c r="A1419" s="14">
        <v>25</v>
      </c>
      <c r="B1419" s="15">
        <v>65682</v>
      </c>
      <c r="C1419" s="16" t="s">
        <v>198</v>
      </c>
      <c r="D1419" s="17">
        <v>1</v>
      </c>
      <c r="E1419" s="18" t="s">
        <v>724</v>
      </c>
      <c r="F1419" s="81" t="s">
        <v>2210</v>
      </c>
      <c r="G1419" s="20" t="s">
        <v>740</v>
      </c>
      <c r="I1419" s="61"/>
      <c r="J1419" s="61"/>
      <c r="K1419" s="61"/>
      <c r="M1419" s="61"/>
    </row>
    <row r="1420" spans="1:13" s="7" customFormat="1" ht="10.199999999999999" x14ac:dyDescent="0.2">
      <c r="A1420" s="14">
        <v>26</v>
      </c>
      <c r="B1420" s="15">
        <v>65699</v>
      </c>
      <c r="C1420" s="16" t="s">
        <v>198</v>
      </c>
      <c r="D1420" s="17">
        <v>1</v>
      </c>
      <c r="E1420" s="18" t="s">
        <v>232</v>
      </c>
      <c r="F1420" s="81" t="s">
        <v>2210</v>
      </c>
      <c r="G1420" s="20" t="s">
        <v>740</v>
      </c>
      <c r="I1420" s="61"/>
      <c r="J1420" s="61"/>
      <c r="K1420" s="61"/>
      <c r="M1420" s="61"/>
    </row>
    <row r="1421" spans="1:13" s="7" customFormat="1" ht="10.199999999999999" x14ac:dyDescent="0.2">
      <c r="A1421" s="14">
        <v>31</v>
      </c>
      <c r="B1421" s="15">
        <v>65843</v>
      </c>
      <c r="C1421" s="16" t="s">
        <v>198</v>
      </c>
      <c r="D1421" s="17">
        <v>1</v>
      </c>
      <c r="E1421" s="18" t="s">
        <v>329</v>
      </c>
      <c r="F1421" s="81" t="s">
        <v>2210</v>
      </c>
      <c r="G1421" s="20" t="s">
        <v>199</v>
      </c>
      <c r="I1421" s="61"/>
      <c r="J1421" s="61"/>
      <c r="K1421" s="61"/>
      <c r="M1421" s="61"/>
    </row>
    <row r="1422" spans="1:13" s="7" customFormat="1" ht="10.199999999999999" x14ac:dyDescent="0.2">
      <c r="A1422" s="14">
        <v>22</v>
      </c>
      <c r="B1422" s="15">
        <v>65548</v>
      </c>
      <c r="C1422" s="37" t="s">
        <v>433</v>
      </c>
      <c r="D1422" s="17">
        <v>1</v>
      </c>
      <c r="E1422" s="18" t="s">
        <v>596</v>
      </c>
      <c r="F1422" s="19" t="s">
        <v>2208</v>
      </c>
      <c r="G1422" s="20" t="s">
        <v>102</v>
      </c>
      <c r="I1422" s="61"/>
      <c r="J1422" s="61"/>
      <c r="K1422" s="61"/>
      <c r="M1422" s="61"/>
    </row>
    <row r="1423" spans="1:13" s="7" customFormat="1" ht="10.199999999999999" x14ac:dyDescent="0.2">
      <c r="A1423" s="14">
        <v>25</v>
      </c>
      <c r="B1423" s="15">
        <v>65676</v>
      </c>
      <c r="C1423" s="16" t="s">
        <v>1306</v>
      </c>
      <c r="D1423" s="17">
        <v>1</v>
      </c>
      <c r="E1423" s="18" t="s">
        <v>213</v>
      </c>
      <c r="F1423" s="19" t="s">
        <v>2210</v>
      </c>
      <c r="G1423" s="20" t="s">
        <v>153</v>
      </c>
      <c r="I1423" s="61"/>
      <c r="J1423" s="61"/>
      <c r="K1423" s="61"/>
      <c r="M1423" s="61"/>
    </row>
    <row r="1424" spans="1:13" s="7" customFormat="1" ht="10.199999999999999" x14ac:dyDescent="0.2">
      <c r="A1424" s="14">
        <v>6</v>
      </c>
      <c r="B1424" s="15">
        <v>65076</v>
      </c>
      <c r="C1424" s="37" t="s">
        <v>990</v>
      </c>
      <c r="D1424" s="15">
        <v>1</v>
      </c>
      <c r="E1424" s="18" t="s">
        <v>352</v>
      </c>
      <c r="F1424" s="19" t="s">
        <v>2210</v>
      </c>
      <c r="G1424" s="20" t="s">
        <v>740</v>
      </c>
      <c r="I1424" s="61"/>
      <c r="J1424" s="61"/>
      <c r="K1424" s="61"/>
      <c r="M1424" s="61"/>
    </row>
    <row r="1425" spans="1:13" s="7" customFormat="1" ht="10.199999999999999" x14ac:dyDescent="0.2">
      <c r="A1425" s="14">
        <v>4</v>
      </c>
      <c r="B1425" s="15">
        <v>65017</v>
      </c>
      <c r="C1425" s="37" t="s">
        <v>960</v>
      </c>
      <c r="D1425" s="15">
        <v>15</v>
      </c>
      <c r="E1425" s="18" t="s">
        <v>539</v>
      </c>
      <c r="F1425" s="19" t="s">
        <v>2208</v>
      </c>
      <c r="G1425" s="20" t="s">
        <v>163</v>
      </c>
      <c r="I1425" s="61"/>
      <c r="J1425" s="61"/>
      <c r="K1425" s="61"/>
      <c r="M1425" s="61"/>
    </row>
    <row r="1426" spans="1:13" s="7" customFormat="1" ht="10.199999999999999" x14ac:dyDescent="0.2">
      <c r="A1426" s="14">
        <v>4</v>
      </c>
      <c r="B1426" s="15">
        <v>65018</v>
      </c>
      <c r="C1426" s="37" t="s">
        <v>960</v>
      </c>
      <c r="D1426" s="15">
        <v>15</v>
      </c>
      <c r="E1426" s="18" t="s">
        <v>591</v>
      </c>
      <c r="F1426" s="19" t="s">
        <v>2208</v>
      </c>
      <c r="G1426" s="20" t="s">
        <v>163</v>
      </c>
      <c r="I1426" s="61"/>
      <c r="J1426" s="61"/>
      <c r="K1426" s="61"/>
      <c r="M1426" s="61"/>
    </row>
    <row r="1427" spans="1:13" s="7" customFormat="1" ht="10.199999999999999" x14ac:dyDescent="0.2">
      <c r="A1427" s="14">
        <v>11</v>
      </c>
      <c r="B1427" s="15">
        <v>65230</v>
      </c>
      <c r="C1427" s="37" t="s">
        <v>477</v>
      </c>
      <c r="D1427" s="15">
        <v>4</v>
      </c>
      <c r="E1427" s="18" t="s">
        <v>1045</v>
      </c>
      <c r="F1427" s="19" t="s">
        <v>2208</v>
      </c>
      <c r="G1427" s="20" t="s">
        <v>107</v>
      </c>
      <c r="I1427" s="61"/>
      <c r="J1427" s="61"/>
      <c r="K1427" s="61"/>
      <c r="M1427" s="61"/>
    </row>
    <row r="1428" spans="1:13" s="7" customFormat="1" ht="10.199999999999999" x14ac:dyDescent="0.2">
      <c r="A1428" s="14">
        <v>9</v>
      </c>
      <c r="B1428" s="15">
        <v>65155</v>
      </c>
      <c r="C1428" s="37" t="s">
        <v>1034</v>
      </c>
      <c r="D1428" s="15">
        <v>2</v>
      </c>
      <c r="E1428" s="18" t="s">
        <v>806</v>
      </c>
      <c r="F1428" s="19" t="s">
        <v>2212</v>
      </c>
      <c r="G1428" s="20" t="s">
        <v>94</v>
      </c>
      <c r="I1428" s="61"/>
      <c r="J1428" s="61"/>
      <c r="K1428" s="61"/>
      <c r="M1428" s="61"/>
    </row>
    <row r="1429" spans="1:13" s="7" customFormat="1" ht="10.199999999999999" x14ac:dyDescent="0.2">
      <c r="A1429" s="14">
        <v>25</v>
      </c>
      <c r="B1429" s="15">
        <v>65678</v>
      </c>
      <c r="C1429" s="16" t="s">
        <v>1308</v>
      </c>
      <c r="D1429" s="17">
        <v>1</v>
      </c>
      <c r="E1429" s="18" t="s">
        <v>502</v>
      </c>
      <c r="F1429" s="19" t="s">
        <v>2208</v>
      </c>
      <c r="G1429" s="20" t="s">
        <v>151</v>
      </c>
      <c r="I1429" s="61"/>
      <c r="J1429" s="61"/>
      <c r="K1429" s="61"/>
      <c r="M1429" s="61"/>
    </row>
    <row r="1430" spans="1:13" s="7" customFormat="1" ht="10.199999999999999" x14ac:dyDescent="0.2">
      <c r="A1430" s="14">
        <v>8</v>
      </c>
      <c r="B1430" s="15">
        <v>65118</v>
      </c>
      <c r="C1430" s="37" t="s">
        <v>524</v>
      </c>
      <c r="D1430" s="15">
        <v>200</v>
      </c>
      <c r="E1430" s="18" t="s">
        <v>540</v>
      </c>
      <c r="F1430" s="19" t="s">
        <v>2208</v>
      </c>
      <c r="G1430" s="20" t="s">
        <v>523</v>
      </c>
      <c r="I1430" s="61"/>
      <c r="J1430" s="61"/>
      <c r="K1430" s="61"/>
      <c r="M1430" s="61"/>
    </row>
    <row r="1431" spans="1:13" s="7" customFormat="1" ht="10.199999999999999" x14ac:dyDescent="0.2">
      <c r="A1431" s="14">
        <v>10</v>
      </c>
      <c r="B1431" s="15">
        <v>65178</v>
      </c>
      <c r="C1431" s="37" t="s">
        <v>1046</v>
      </c>
      <c r="D1431" s="15">
        <v>30</v>
      </c>
      <c r="E1431" s="18" t="s">
        <v>482</v>
      </c>
      <c r="F1431" s="19" t="s">
        <v>2208</v>
      </c>
      <c r="G1431" s="20" t="s">
        <v>523</v>
      </c>
      <c r="I1431" s="61"/>
      <c r="J1431" s="61"/>
      <c r="K1431" s="61"/>
      <c r="M1431" s="61"/>
    </row>
    <row r="1432" spans="1:13" s="7" customFormat="1" ht="10.199999999999999" x14ac:dyDescent="0.2">
      <c r="A1432" s="14">
        <v>10</v>
      </c>
      <c r="B1432" s="15">
        <v>65178</v>
      </c>
      <c r="C1432" s="37" t="s">
        <v>1046</v>
      </c>
      <c r="D1432" s="15">
        <v>90</v>
      </c>
      <c r="E1432" s="18" t="s">
        <v>482</v>
      </c>
      <c r="F1432" s="19" t="s">
        <v>2208</v>
      </c>
      <c r="G1432" s="20" t="s">
        <v>523</v>
      </c>
      <c r="I1432" s="61"/>
      <c r="J1432" s="61"/>
      <c r="K1432" s="61"/>
      <c r="M1432" s="61"/>
    </row>
    <row r="1433" spans="1:13" s="7" customFormat="1" ht="10.199999999999999" x14ac:dyDescent="0.2">
      <c r="A1433" s="14">
        <v>2</v>
      </c>
      <c r="B1433" s="15">
        <v>64984</v>
      </c>
      <c r="C1433" s="37" t="s">
        <v>365</v>
      </c>
      <c r="D1433" s="15">
        <v>200</v>
      </c>
      <c r="E1433" s="80" t="s">
        <v>540</v>
      </c>
      <c r="F1433" s="19" t="s">
        <v>2208</v>
      </c>
      <c r="G1433" s="20" t="s">
        <v>523</v>
      </c>
      <c r="I1433" s="61"/>
      <c r="J1433" s="61"/>
      <c r="K1433" s="61"/>
      <c r="M1433" s="61"/>
    </row>
    <row r="1434" spans="1:13" s="7" customFormat="1" ht="10.199999999999999" x14ac:dyDescent="0.2">
      <c r="A1434" s="14">
        <v>5</v>
      </c>
      <c r="B1434" s="15">
        <v>65050</v>
      </c>
      <c r="C1434" s="37" t="s">
        <v>365</v>
      </c>
      <c r="D1434" s="15">
        <v>100</v>
      </c>
      <c r="E1434" s="80" t="s">
        <v>941</v>
      </c>
      <c r="F1434" s="19" t="s">
        <v>2208</v>
      </c>
      <c r="G1434" s="20" t="s">
        <v>523</v>
      </c>
      <c r="I1434" s="61"/>
      <c r="J1434" s="61"/>
      <c r="K1434" s="61"/>
      <c r="M1434" s="61"/>
    </row>
    <row r="1435" spans="1:13" s="7" customFormat="1" ht="10.199999999999999" x14ac:dyDescent="0.2">
      <c r="A1435" s="14">
        <v>8</v>
      </c>
      <c r="B1435" s="15">
        <v>65118</v>
      </c>
      <c r="C1435" s="37" t="s">
        <v>365</v>
      </c>
      <c r="D1435" s="15">
        <v>90</v>
      </c>
      <c r="E1435" s="18" t="s">
        <v>540</v>
      </c>
      <c r="F1435" s="19" t="s">
        <v>2208</v>
      </c>
      <c r="G1435" s="20" t="s">
        <v>523</v>
      </c>
      <c r="I1435" s="61"/>
      <c r="J1435" s="61"/>
      <c r="K1435" s="61"/>
      <c r="M1435" s="61"/>
    </row>
    <row r="1436" spans="1:13" s="7" customFormat="1" ht="10.199999999999999" x14ac:dyDescent="0.2">
      <c r="A1436" s="14">
        <v>23</v>
      </c>
      <c r="B1436" s="15">
        <v>65608</v>
      </c>
      <c r="C1436" s="37" t="s">
        <v>365</v>
      </c>
      <c r="D1436" s="17">
        <v>100</v>
      </c>
      <c r="E1436" s="18" t="s">
        <v>144</v>
      </c>
      <c r="F1436" s="19" t="s">
        <v>2208</v>
      </c>
      <c r="G1436" s="20" t="s">
        <v>523</v>
      </c>
      <c r="I1436" s="61"/>
      <c r="J1436" s="61"/>
      <c r="K1436" s="61"/>
      <c r="M1436" s="61"/>
    </row>
    <row r="1437" spans="1:13" s="7" customFormat="1" ht="10.199999999999999" x14ac:dyDescent="0.2">
      <c r="A1437" s="14">
        <v>26</v>
      </c>
      <c r="B1437" s="15">
        <v>65696</v>
      </c>
      <c r="C1437" s="16" t="s">
        <v>365</v>
      </c>
      <c r="D1437" s="17">
        <v>120</v>
      </c>
      <c r="E1437" s="18" t="s">
        <v>429</v>
      </c>
      <c r="F1437" s="19" t="s">
        <v>2208</v>
      </c>
      <c r="G1437" s="20" t="s">
        <v>523</v>
      </c>
      <c r="I1437" s="61"/>
      <c r="J1437" s="61"/>
      <c r="K1437" s="61"/>
      <c r="M1437" s="61"/>
    </row>
    <row r="1438" spans="1:13" s="7" customFormat="1" ht="10.199999999999999" x14ac:dyDescent="0.2">
      <c r="A1438" s="14">
        <v>18</v>
      </c>
      <c r="B1438" s="15">
        <v>65445</v>
      </c>
      <c r="C1438" s="37" t="s">
        <v>1198</v>
      </c>
      <c r="D1438" s="17">
        <v>200</v>
      </c>
      <c r="E1438" s="18" t="s">
        <v>329</v>
      </c>
      <c r="F1438" s="19" t="s">
        <v>2208</v>
      </c>
      <c r="G1438" s="20" t="s">
        <v>523</v>
      </c>
      <c r="I1438" s="61"/>
      <c r="J1438" s="61"/>
      <c r="K1438" s="61"/>
      <c r="M1438" s="61"/>
    </row>
    <row r="1439" spans="1:13" s="7" customFormat="1" ht="10.199999999999999" x14ac:dyDescent="0.2">
      <c r="A1439" s="14">
        <v>15</v>
      </c>
      <c r="B1439" s="15">
        <v>65340</v>
      </c>
      <c r="C1439" s="37" t="s">
        <v>1136</v>
      </c>
      <c r="D1439" s="17">
        <v>200</v>
      </c>
      <c r="E1439" s="80" t="s">
        <v>1135</v>
      </c>
      <c r="F1439" s="19" t="s">
        <v>2208</v>
      </c>
      <c r="G1439" s="20" t="s">
        <v>523</v>
      </c>
      <c r="I1439" s="61"/>
      <c r="J1439" s="61"/>
      <c r="K1439" s="61"/>
      <c r="M1439" s="61"/>
    </row>
    <row r="1440" spans="1:13" s="7" customFormat="1" ht="10.199999999999999" x14ac:dyDescent="0.2">
      <c r="A1440" s="14">
        <v>18</v>
      </c>
      <c r="B1440" s="15">
        <v>65445</v>
      </c>
      <c r="C1440" s="37" t="s">
        <v>1199</v>
      </c>
      <c r="D1440" s="17">
        <v>70</v>
      </c>
      <c r="E1440" s="18" t="s">
        <v>329</v>
      </c>
      <c r="F1440" s="19" t="s">
        <v>2208</v>
      </c>
      <c r="G1440" s="20" t="s">
        <v>523</v>
      </c>
      <c r="I1440" s="61"/>
      <c r="J1440" s="61"/>
      <c r="K1440" s="61"/>
      <c r="M1440" s="61"/>
    </row>
    <row r="1441" spans="1:13" s="7" customFormat="1" ht="10.199999999999999" x14ac:dyDescent="0.2">
      <c r="A1441" s="14">
        <v>15</v>
      </c>
      <c r="B1441" s="15">
        <v>65341</v>
      </c>
      <c r="C1441" s="37" t="s">
        <v>1137</v>
      </c>
      <c r="D1441" s="17">
        <v>120</v>
      </c>
      <c r="E1441" s="80" t="s">
        <v>689</v>
      </c>
      <c r="F1441" s="19" t="s">
        <v>2208</v>
      </c>
      <c r="G1441" s="20" t="s">
        <v>523</v>
      </c>
      <c r="I1441" s="61"/>
      <c r="J1441" s="61"/>
      <c r="K1441" s="61"/>
      <c r="M1441" s="61"/>
    </row>
    <row r="1442" spans="1:13" s="7" customFormat="1" ht="10.199999999999999" x14ac:dyDescent="0.2">
      <c r="A1442" s="14">
        <v>15</v>
      </c>
      <c r="B1442" s="15">
        <v>65342</v>
      </c>
      <c r="C1442" s="37" t="s">
        <v>1137</v>
      </c>
      <c r="D1442" s="17">
        <v>120</v>
      </c>
      <c r="E1442" s="80" t="s">
        <v>188</v>
      </c>
      <c r="F1442" s="19" t="s">
        <v>2208</v>
      </c>
      <c r="G1442" s="20" t="s">
        <v>523</v>
      </c>
      <c r="I1442" s="61"/>
      <c r="J1442" s="61"/>
      <c r="K1442" s="61"/>
      <c r="M1442" s="61"/>
    </row>
    <row r="1443" spans="1:13" s="7" customFormat="1" ht="10.199999999999999" x14ac:dyDescent="0.2">
      <c r="A1443" s="14">
        <v>11</v>
      </c>
      <c r="B1443" s="15">
        <v>65243</v>
      </c>
      <c r="C1443" s="37" t="s">
        <v>1083</v>
      </c>
      <c r="D1443" s="15">
        <v>2</v>
      </c>
      <c r="E1443" s="18" t="s">
        <v>1045</v>
      </c>
      <c r="F1443" s="19" t="s">
        <v>2210</v>
      </c>
      <c r="G1443" s="20" t="s">
        <v>740</v>
      </c>
      <c r="I1443" s="61"/>
      <c r="J1443" s="61"/>
      <c r="K1443" s="61"/>
      <c r="M1443" s="61"/>
    </row>
    <row r="1444" spans="1:13" s="7" customFormat="1" ht="10.199999999999999" x14ac:dyDescent="0.2">
      <c r="A1444" s="14">
        <v>11</v>
      </c>
      <c r="B1444" s="15">
        <v>65243</v>
      </c>
      <c r="C1444" s="37" t="s">
        <v>1082</v>
      </c>
      <c r="D1444" s="15">
        <v>2</v>
      </c>
      <c r="E1444" s="18" t="s">
        <v>1045</v>
      </c>
      <c r="F1444" s="19" t="s">
        <v>2210</v>
      </c>
      <c r="G1444" s="20" t="s">
        <v>740</v>
      </c>
      <c r="I1444" s="61"/>
      <c r="J1444" s="61"/>
      <c r="K1444" s="61"/>
      <c r="M1444" s="61"/>
    </row>
    <row r="1445" spans="1:13" s="7" customFormat="1" ht="10.199999999999999" x14ac:dyDescent="0.2">
      <c r="A1445" s="14">
        <v>30</v>
      </c>
      <c r="B1445" s="15">
        <v>65813</v>
      </c>
      <c r="C1445" s="16" t="s">
        <v>1387</v>
      </c>
      <c r="D1445" s="17">
        <v>2</v>
      </c>
      <c r="E1445" s="18" t="s">
        <v>104</v>
      </c>
      <c r="F1445" s="19" t="s">
        <v>2213</v>
      </c>
      <c r="G1445" s="20" t="s">
        <v>168</v>
      </c>
      <c r="I1445" s="61"/>
      <c r="J1445" s="61"/>
      <c r="K1445" s="61"/>
      <c r="M1445" s="61"/>
    </row>
    <row r="1446" spans="1:13" s="7" customFormat="1" ht="10.199999999999999" x14ac:dyDescent="0.2">
      <c r="A1446" s="14">
        <v>30</v>
      </c>
      <c r="B1446" s="15">
        <v>65813</v>
      </c>
      <c r="C1446" s="16" t="s">
        <v>1386</v>
      </c>
      <c r="D1446" s="17">
        <v>2</v>
      </c>
      <c r="E1446" s="18" t="s">
        <v>104</v>
      </c>
      <c r="F1446" s="19" t="s">
        <v>2213</v>
      </c>
      <c r="G1446" s="20" t="s">
        <v>168</v>
      </c>
      <c r="I1446" s="61"/>
      <c r="J1446" s="61"/>
      <c r="K1446" s="61"/>
      <c r="M1446" s="61"/>
    </row>
    <row r="1447" spans="1:13" s="7" customFormat="1" ht="10.199999999999999" x14ac:dyDescent="0.2">
      <c r="A1447" s="14">
        <v>18</v>
      </c>
      <c r="B1447" s="15">
        <v>65448</v>
      </c>
      <c r="C1447" s="37" t="s">
        <v>1205</v>
      </c>
      <c r="D1447" s="17">
        <v>1</v>
      </c>
      <c r="E1447" s="18" t="s">
        <v>104</v>
      </c>
      <c r="F1447" s="19" t="s">
        <v>2213</v>
      </c>
      <c r="G1447" s="20" t="s">
        <v>105</v>
      </c>
      <c r="I1447" s="61"/>
      <c r="J1447" s="61"/>
      <c r="K1447" s="61"/>
      <c r="M1447" s="61"/>
    </row>
    <row r="1448" spans="1:13" s="7" customFormat="1" ht="10.199999999999999" x14ac:dyDescent="0.2">
      <c r="A1448" s="14">
        <v>11</v>
      </c>
      <c r="B1448" s="15">
        <v>65243</v>
      </c>
      <c r="C1448" s="37" t="s">
        <v>1085</v>
      </c>
      <c r="D1448" s="15">
        <v>1</v>
      </c>
      <c r="E1448" s="18" t="s">
        <v>1045</v>
      </c>
      <c r="F1448" s="19" t="s">
        <v>2213</v>
      </c>
      <c r="G1448" s="20" t="s">
        <v>740</v>
      </c>
      <c r="I1448" s="61"/>
      <c r="J1448" s="61"/>
      <c r="K1448" s="61"/>
      <c r="M1448" s="61"/>
    </row>
    <row r="1449" spans="1:13" s="7" customFormat="1" ht="10.199999999999999" x14ac:dyDescent="0.2">
      <c r="A1449" s="14">
        <v>3</v>
      </c>
      <c r="B1449" s="15">
        <v>65003</v>
      </c>
      <c r="C1449" s="37" t="s">
        <v>954</v>
      </c>
      <c r="D1449" s="15">
        <v>2</v>
      </c>
      <c r="E1449" s="80" t="s">
        <v>282</v>
      </c>
      <c r="F1449" s="81" t="s">
        <v>2207</v>
      </c>
      <c r="G1449" s="20" t="s">
        <v>102</v>
      </c>
      <c r="I1449" s="61"/>
      <c r="J1449" s="61"/>
      <c r="K1449" s="61"/>
      <c r="M1449" s="61"/>
    </row>
    <row r="1450" spans="1:13" s="7" customFormat="1" ht="10.199999999999999" x14ac:dyDescent="0.2">
      <c r="A1450" s="14">
        <v>6</v>
      </c>
      <c r="B1450" s="15">
        <v>65074</v>
      </c>
      <c r="C1450" s="37" t="s">
        <v>954</v>
      </c>
      <c r="D1450" s="15">
        <v>2</v>
      </c>
      <c r="E1450" s="18" t="s">
        <v>502</v>
      </c>
      <c r="F1450" s="81" t="s">
        <v>2207</v>
      </c>
      <c r="G1450" s="20" t="s">
        <v>102</v>
      </c>
      <c r="I1450" s="61"/>
      <c r="J1450" s="61"/>
      <c r="K1450" s="61"/>
      <c r="M1450" s="61"/>
    </row>
    <row r="1451" spans="1:13" s="7" customFormat="1" ht="10.199999999999999" x14ac:dyDescent="0.2">
      <c r="A1451" s="14">
        <v>9</v>
      </c>
      <c r="B1451" s="76">
        <v>65147</v>
      </c>
      <c r="C1451" s="37" t="s">
        <v>954</v>
      </c>
      <c r="D1451" s="76">
        <v>2</v>
      </c>
      <c r="E1451" s="18" t="s">
        <v>115</v>
      </c>
      <c r="F1451" s="81" t="s">
        <v>2207</v>
      </c>
      <c r="G1451" s="20" t="s">
        <v>102</v>
      </c>
      <c r="I1451" s="61"/>
      <c r="J1451" s="61"/>
      <c r="K1451" s="61"/>
      <c r="M1451" s="61"/>
    </row>
    <row r="1452" spans="1:13" s="7" customFormat="1" ht="10.199999999999999" x14ac:dyDescent="0.2">
      <c r="A1452" s="14">
        <v>9</v>
      </c>
      <c r="B1452" s="15">
        <v>65151</v>
      </c>
      <c r="C1452" s="37" t="s">
        <v>954</v>
      </c>
      <c r="D1452" s="15">
        <v>2</v>
      </c>
      <c r="E1452" s="18" t="s">
        <v>115</v>
      </c>
      <c r="F1452" s="81" t="s">
        <v>2207</v>
      </c>
      <c r="G1452" s="20" t="s">
        <v>91</v>
      </c>
      <c r="I1452" s="61"/>
      <c r="J1452" s="61"/>
      <c r="K1452" s="61"/>
      <c r="M1452" s="61"/>
    </row>
    <row r="1453" spans="1:13" s="7" customFormat="1" ht="10.199999999999999" x14ac:dyDescent="0.2">
      <c r="A1453" s="14">
        <v>16</v>
      </c>
      <c r="B1453" s="15">
        <v>65380</v>
      </c>
      <c r="C1453" s="37" t="s">
        <v>1152</v>
      </c>
      <c r="D1453" s="17">
        <v>2</v>
      </c>
      <c r="E1453" s="80" t="s">
        <v>471</v>
      </c>
      <c r="F1453" s="81" t="s">
        <v>2207</v>
      </c>
      <c r="G1453" s="20" t="s">
        <v>102</v>
      </c>
      <c r="I1453" s="61"/>
      <c r="J1453" s="61"/>
      <c r="K1453" s="61"/>
      <c r="M1453" s="61"/>
    </row>
    <row r="1454" spans="1:13" s="7" customFormat="1" ht="10.199999999999999" x14ac:dyDescent="0.2">
      <c r="A1454" s="14">
        <v>20</v>
      </c>
      <c r="B1454" s="15">
        <v>65486</v>
      </c>
      <c r="C1454" s="37" t="s">
        <v>1152</v>
      </c>
      <c r="D1454" s="17">
        <v>1</v>
      </c>
      <c r="E1454" s="18" t="s">
        <v>218</v>
      </c>
      <c r="F1454" s="81" t="s">
        <v>2207</v>
      </c>
      <c r="G1454" s="20" t="s">
        <v>102</v>
      </c>
      <c r="I1454" s="61"/>
      <c r="J1454" s="61"/>
      <c r="K1454" s="61"/>
      <c r="M1454" s="61"/>
    </row>
    <row r="1455" spans="1:13" s="7" customFormat="1" ht="10.199999999999999" x14ac:dyDescent="0.2">
      <c r="A1455" s="14">
        <v>23</v>
      </c>
      <c r="B1455" s="15">
        <v>65587</v>
      </c>
      <c r="C1455" s="37" t="s">
        <v>1268</v>
      </c>
      <c r="D1455" s="17">
        <v>2</v>
      </c>
      <c r="E1455" s="18" t="s">
        <v>218</v>
      </c>
      <c r="F1455" s="81" t="s">
        <v>2207</v>
      </c>
      <c r="G1455" s="20" t="s">
        <v>102</v>
      </c>
      <c r="I1455" s="61"/>
      <c r="J1455" s="61"/>
      <c r="K1455" s="61"/>
      <c r="M1455" s="61"/>
    </row>
    <row r="1456" spans="1:13" s="7" customFormat="1" ht="10.199999999999999" x14ac:dyDescent="0.2">
      <c r="A1456" s="14">
        <v>22</v>
      </c>
      <c r="B1456" s="15">
        <v>65547</v>
      </c>
      <c r="C1456" s="37" t="s">
        <v>1254</v>
      </c>
      <c r="D1456" s="17">
        <v>1</v>
      </c>
      <c r="E1456" s="18" t="s">
        <v>109</v>
      </c>
      <c r="F1456" s="19" t="s">
        <v>2211</v>
      </c>
      <c r="G1456" s="20" t="s">
        <v>1252</v>
      </c>
      <c r="I1456" s="61"/>
      <c r="J1456" s="61"/>
      <c r="K1456" s="61"/>
      <c r="M1456" s="61"/>
    </row>
    <row r="1457" spans="1:13" s="7" customFormat="1" ht="10.199999999999999" x14ac:dyDescent="0.2">
      <c r="A1457" s="14">
        <v>22</v>
      </c>
      <c r="B1457" s="15">
        <v>65543</v>
      </c>
      <c r="C1457" s="37" t="s">
        <v>1250</v>
      </c>
      <c r="D1457" s="17">
        <v>1</v>
      </c>
      <c r="E1457" s="18" t="s">
        <v>347</v>
      </c>
      <c r="F1457" s="19" t="s">
        <v>2211</v>
      </c>
      <c r="G1457" s="20" t="s">
        <v>116</v>
      </c>
      <c r="I1457" s="61"/>
      <c r="J1457" s="61"/>
      <c r="K1457" s="61"/>
      <c r="M1457" s="61"/>
    </row>
    <row r="1458" spans="1:13" s="7" customFormat="1" ht="10.199999999999999" x14ac:dyDescent="0.2">
      <c r="A1458" s="14">
        <v>22</v>
      </c>
      <c r="B1458" s="15">
        <v>65547</v>
      </c>
      <c r="C1458" s="37" t="s">
        <v>1250</v>
      </c>
      <c r="D1458" s="17">
        <v>1</v>
      </c>
      <c r="E1458" s="18" t="s">
        <v>109</v>
      </c>
      <c r="F1458" s="19" t="s">
        <v>2211</v>
      </c>
      <c r="G1458" s="20" t="s">
        <v>1252</v>
      </c>
      <c r="I1458" s="61"/>
      <c r="J1458" s="61"/>
      <c r="K1458" s="61"/>
      <c r="M1458" s="61"/>
    </row>
    <row r="1459" spans="1:13" s="7" customFormat="1" ht="10.199999999999999" x14ac:dyDescent="0.2">
      <c r="A1459" s="14">
        <v>22</v>
      </c>
      <c r="B1459" s="15">
        <v>65547</v>
      </c>
      <c r="C1459" s="37" t="s">
        <v>1253</v>
      </c>
      <c r="D1459" s="17">
        <v>1</v>
      </c>
      <c r="E1459" s="18" t="s">
        <v>109</v>
      </c>
      <c r="F1459" s="19" t="s">
        <v>2211</v>
      </c>
      <c r="G1459" s="20" t="s">
        <v>1252</v>
      </c>
      <c r="I1459" s="61"/>
      <c r="J1459" s="61"/>
      <c r="K1459" s="61"/>
      <c r="M1459" s="61"/>
    </row>
    <row r="1460" spans="1:13" s="7" customFormat="1" ht="10.199999999999999" x14ac:dyDescent="0.2">
      <c r="A1460" s="14">
        <v>26</v>
      </c>
      <c r="B1460" s="15">
        <v>65687</v>
      </c>
      <c r="C1460" s="16" t="s">
        <v>1314</v>
      </c>
      <c r="D1460" s="17">
        <v>1</v>
      </c>
      <c r="E1460" s="18" t="s">
        <v>1145</v>
      </c>
      <c r="F1460" s="19" t="s">
        <v>2208</v>
      </c>
      <c r="G1460" s="20" t="s">
        <v>151</v>
      </c>
      <c r="I1460" s="61"/>
      <c r="J1460" s="61"/>
      <c r="K1460" s="61"/>
      <c r="M1460" s="61"/>
    </row>
    <row r="1461" spans="1:13" s="7" customFormat="1" ht="10.199999999999999" x14ac:dyDescent="0.2">
      <c r="A1461" s="14">
        <v>10</v>
      </c>
      <c r="B1461" s="15">
        <v>65193</v>
      </c>
      <c r="C1461" s="37" t="s">
        <v>1057</v>
      </c>
      <c r="D1461" s="15">
        <v>1</v>
      </c>
      <c r="E1461" s="18" t="s">
        <v>1045</v>
      </c>
      <c r="F1461" s="19" t="s">
        <v>2208</v>
      </c>
      <c r="G1461" s="20" t="s">
        <v>151</v>
      </c>
      <c r="I1461" s="61"/>
      <c r="J1461" s="61"/>
      <c r="K1461" s="61"/>
      <c r="M1461" s="61"/>
    </row>
    <row r="1462" spans="1:13" s="7" customFormat="1" ht="10.199999999999999" x14ac:dyDescent="0.2">
      <c r="A1462" s="14">
        <v>28</v>
      </c>
      <c r="B1462" s="15">
        <v>65740</v>
      </c>
      <c r="C1462" s="16" t="s">
        <v>1057</v>
      </c>
      <c r="D1462" s="17">
        <v>1</v>
      </c>
      <c r="E1462" s="18" t="s">
        <v>596</v>
      </c>
      <c r="F1462" s="19" t="s">
        <v>2208</v>
      </c>
      <c r="G1462" s="20" t="s">
        <v>151</v>
      </c>
      <c r="I1462" s="61"/>
      <c r="J1462" s="61"/>
      <c r="K1462" s="61"/>
      <c r="M1462" s="61"/>
    </row>
    <row r="1463" spans="1:13" s="7" customFormat="1" ht="10.199999999999999" x14ac:dyDescent="0.2">
      <c r="A1463" s="14">
        <v>25</v>
      </c>
      <c r="B1463" s="15">
        <v>65654</v>
      </c>
      <c r="C1463" s="16" t="s">
        <v>1296</v>
      </c>
      <c r="D1463" s="17">
        <v>1</v>
      </c>
      <c r="E1463" s="18" t="s">
        <v>368</v>
      </c>
      <c r="F1463" s="19" t="s">
        <v>2208</v>
      </c>
      <c r="G1463" s="20" t="s">
        <v>88</v>
      </c>
      <c r="I1463" s="61"/>
      <c r="J1463" s="61"/>
      <c r="K1463" s="61"/>
      <c r="M1463" s="61"/>
    </row>
    <row r="1464" spans="1:13" s="7" customFormat="1" ht="10.199999999999999" x14ac:dyDescent="0.2">
      <c r="A1464" s="14">
        <v>22</v>
      </c>
      <c r="B1464" s="15">
        <v>65546</v>
      </c>
      <c r="C1464" s="37" t="s">
        <v>875</v>
      </c>
      <c r="D1464" s="17">
        <v>1</v>
      </c>
      <c r="E1464" s="18" t="s">
        <v>724</v>
      </c>
      <c r="F1464" s="19" t="s">
        <v>2208</v>
      </c>
      <c r="G1464" s="20" t="s">
        <v>88</v>
      </c>
      <c r="I1464" s="61"/>
      <c r="J1464" s="61"/>
      <c r="K1464" s="61"/>
      <c r="M1464" s="61"/>
    </row>
    <row r="1465" spans="1:13" s="7" customFormat="1" ht="10.199999999999999" x14ac:dyDescent="0.2">
      <c r="A1465" s="14">
        <v>31</v>
      </c>
      <c r="B1465" s="15">
        <v>65826</v>
      </c>
      <c r="C1465" s="16" t="s">
        <v>1403</v>
      </c>
      <c r="D1465" s="17">
        <v>1</v>
      </c>
      <c r="E1465" s="18" t="s">
        <v>250</v>
      </c>
      <c r="F1465" s="19" t="s">
        <v>2210</v>
      </c>
      <c r="G1465" s="20" t="s">
        <v>740</v>
      </c>
      <c r="I1465" s="61"/>
      <c r="J1465" s="61"/>
      <c r="K1465" s="61"/>
      <c r="M1465" s="61"/>
    </row>
    <row r="1466" spans="1:13" s="7" customFormat="1" ht="10.199999999999999" x14ac:dyDescent="0.2">
      <c r="A1466" s="14">
        <v>23</v>
      </c>
      <c r="B1466" s="15">
        <v>65582</v>
      </c>
      <c r="C1466" s="37" t="s">
        <v>1266</v>
      </c>
      <c r="D1466" s="17">
        <v>1</v>
      </c>
      <c r="E1466" s="18" t="s">
        <v>109</v>
      </c>
      <c r="F1466" s="19" t="s">
        <v>2208</v>
      </c>
      <c r="G1466" s="20" t="s">
        <v>153</v>
      </c>
      <c r="I1466" s="61"/>
      <c r="J1466" s="61"/>
      <c r="K1466" s="61"/>
      <c r="M1466" s="61"/>
    </row>
    <row r="1467" spans="1:13" s="7" customFormat="1" ht="10.199999999999999" x14ac:dyDescent="0.2">
      <c r="A1467" s="14">
        <v>9</v>
      </c>
      <c r="B1467" s="15">
        <v>65166</v>
      </c>
      <c r="C1467" s="37" t="s">
        <v>395</v>
      </c>
      <c r="D1467" s="15">
        <v>1</v>
      </c>
      <c r="E1467" s="18" t="s">
        <v>286</v>
      </c>
      <c r="F1467" s="19" t="s">
        <v>2208</v>
      </c>
      <c r="G1467" s="20" t="s">
        <v>105</v>
      </c>
      <c r="I1467" s="61"/>
      <c r="J1467" s="61"/>
      <c r="K1467" s="61"/>
      <c r="M1467" s="61"/>
    </row>
    <row r="1468" spans="1:13" s="7" customFormat="1" ht="10.199999999999999" x14ac:dyDescent="0.2">
      <c r="A1468" s="14">
        <v>27</v>
      </c>
      <c r="B1468" s="15">
        <v>65717</v>
      </c>
      <c r="C1468" s="16" t="s">
        <v>424</v>
      </c>
      <c r="D1468" s="17">
        <v>1</v>
      </c>
      <c r="E1468" s="18" t="s">
        <v>502</v>
      </c>
      <c r="F1468" s="19" t="s">
        <v>2208</v>
      </c>
      <c r="G1468" s="20" t="s">
        <v>168</v>
      </c>
      <c r="I1468" s="61"/>
      <c r="J1468" s="61"/>
      <c r="K1468" s="61"/>
      <c r="M1468" s="61"/>
    </row>
    <row r="1469" spans="1:13" s="7" customFormat="1" ht="10.199999999999999" x14ac:dyDescent="0.2">
      <c r="A1469" s="14">
        <v>11</v>
      </c>
      <c r="B1469" s="15">
        <v>65230</v>
      </c>
      <c r="C1469" s="37" t="s">
        <v>106</v>
      </c>
      <c r="D1469" s="15">
        <v>1</v>
      </c>
      <c r="E1469" s="18" t="s">
        <v>1045</v>
      </c>
      <c r="F1469" s="19" t="s">
        <v>2207</v>
      </c>
      <c r="G1469" s="20" t="s">
        <v>107</v>
      </c>
      <c r="I1469" s="61"/>
      <c r="J1469" s="61"/>
      <c r="K1469" s="61"/>
      <c r="M1469" s="61"/>
    </row>
    <row r="1470" spans="1:13" s="7" customFormat="1" ht="10.199999999999999" x14ac:dyDescent="0.2">
      <c r="A1470" s="14">
        <v>26</v>
      </c>
      <c r="B1470" s="15">
        <v>65693</v>
      </c>
      <c r="C1470" s="16" t="s">
        <v>106</v>
      </c>
      <c r="D1470" s="17">
        <v>1</v>
      </c>
      <c r="E1470" s="18" t="s">
        <v>502</v>
      </c>
      <c r="F1470" s="19" t="s">
        <v>2207</v>
      </c>
      <c r="G1470" s="20" t="s">
        <v>107</v>
      </c>
      <c r="I1470" s="61"/>
      <c r="J1470" s="61"/>
      <c r="K1470" s="61"/>
      <c r="M1470" s="61"/>
    </row>
    <row r="1471" spans="1:13" s="7" customFormat="1" ht="10.199999999999999" x14ac:dyDescent="0.2">
      <c r="A1471" s="14">
        <v>28</v>
      </c>
      <c r="B1471" s="15">
        <v>65758</v>
      </c>
      <c r="C1471" s="16" t="s">
        <v>1361</v>
      </c>
      <c r="D1471" s="17">
        <v>1</v>
      </c>
      <c r="E1471" s="18" t="s">
        <v>165</v>
      </c>
      <c r="F1471" s="19" t="s">
        <v>2208</v>
      </c>
      <c r="G1471" s="20" t="s">
        <v>153</v>
      </c>
      <c r="I1471" s="61"/>
      <c r="J1471" s="61"/>
      <c r="K1471" s="61"/>
      <c r="M1471" s="61"/>
    </row>
    <row r="1472" spans="1:13" s="7" customFormat="1" ht="10.199999999999999" x14ac:dyDescent="0.2">
      <c r="A1472" s="14">
        <v>20</v>
      </c>
      <c r="B1472" s="15">
        <v>65492</v>
      </c>
      <c r="C1472" s="37" t="s">
        <v>1224</v>
      </c>
      <c r="D1472" s="17">
        <v>1</v>
      </c>
      <c r="E1472" s="18" t="s">
        <v>109</v>
      </c>
      <c r="F1472" s="19" t="s">
        <v>2208</v>
      </c>
      <c r="G1472" s="20" t="s">
        <v>153</v>
      </c>
      <c r="I1472" s="61"/>
      <c r="J1472" s="61"/>
      <c r="K1472" s="61"/>
      <c r="M1472" s="61"/>
    </row>
    <row r="1473" spans="1:13" s="7" customFormat="1" ht="10.199999999999999" x14ac:dyDescent="0.2">
      <c r="A1473" s="14">
        <v>17</v>
      </c>
      <c r="B1473" s="15">
        <v>65423</v>
      </c>
      <c r="C1473" s="37" t="s">
        <v>1190</v>
      </c>
      <c r="D1473" s="17">
        <v>1</v>
      </c>
      <c r="E1473" s="18" t="s">
        <v>702</v>
      </c>
      <c r="F1473" s="19" t="s">
        <v>2208</v>
      </c>
      <c r="G1473" s="20" t="s">
        <v>105</v>
      </c>
      <c r="I1473" s="61"/>
      <c r="J1473" s="61"/>
      <c r="K1473" s="61"/>
      <c r="M1473" s="61"/>
    </row>
    <row r="1474" spans="1:13" s="7" customFormat="1" ht="10.199999999999999" x14ac:dyDescent="0.2">
      <c r="A1474" s="14">
        <v>27</v>
      </c>
      <c r="B1474" s="15">
        <v>65732</v>
      </c>
      <c r="C1474" s="16" t="s">
        <v>1341</v>
      </c>
      <c r="D1474" s="17">
        <v>1</v>
      </c>
      <c r="E1474" s="18" t="s">
        <v>283</v>
      </c>
      <c r="F1474" s="19" t="s">
        <v>2208</v>
      </c>
      <c r="G1474" s="20" t="s">
        <v>181</v>
      </c>
      <c r="I1474" s="61"/>
      <c r="J1474" s="61"/>
      <c r="K1474" s="61"/>
      <c r="M1474" s="61"/>
    </row>
    <row r="1475" spans="1:13" s="7" customFormat="1" ht="10.199999999999999" x14ac:dyDescent="0.2">
      <c r="A1475" s="14">
        <v>9</v>
      </c>
      <c r="B1475" s="15">
        <v>65173</v>
      </c>
      <c r="C1475" s="37" t="s">
        <v>1043</v>
      </c>
      <c r="D1475" s="15">
        <v>1</v>
      </c>
      <c r="E1475" s="18" t="s">
        <v>500</v>
      </c>
      <c r="F1475" s="19" t="s">
        <v>2208</v>
      </c>
      <c r="G1475" s="20" t="s">
        <v>181</v>
      </c>
      <c r="I1475" s="61"/>
      <c r="J1475" s="61"/>
      <c r="K1475" s="61"/>
      <c r="M1475" s="61"/>
    </row>
    <row r="1476" spans="1:13" s="7" customFormat="1" ht="10.199999999999999" x14ac:dyDescent="0.2">
      <c r="A1476" s="14">
        <v>12</v>
      </c>
      <c r="B1476" s="15">
        <v>65248</v>
      </c>
      <c r="C1476" s="37" t="s">
        <v>325</v>
      </c>
      <c r="D1476" s="15">
        <v>1</v>
      </c>
      <c r="E1476" s="18" t="s">
        <v>1045</v>
      </c>
      <c r="F1476" s="19" t="s">
        <v>2210</v>
      </c>
      <c r="G1476" s="20" t="s">
        <v>199</v>
      </c>
      <c r="I1476" s="61"/>
      <c r="J1476" s="61"/>
      <c r="K1476" s="61"/>
      <c r="M1476" s="61"/>
    </row>
    <row r="1477" spans="1:13" s="7" customFormat="1" ht="10.199999999999999" x14ac:dyDescent="0.2">
      <c r="A1477" s="14">
        <v>31</v>
      </c>
      <c r="B1477" s="15">
        <v>65826</v>
      </c>
      <c r="C1477" s="16" t="s">
        <v>1404</v>
      </c>
      <c r="D1477" s="17">
        <v>1</v>
      </c>
      <c r="E1477" s="18" t="s">
        <v>250</v>
      </c>
      <c r="F1477" s="19" t="s">
        <v>2210</v>
      </c>
      <c r="G1477" s="20" t="s">
        <v>740</v>
      </c>
      <c r="I1477" s="61"/>
      <c r="J1477" s="61"/>
      <c r="K1477" s="61"/>
      <c r="M1477" s="61"/>
    </row>
    <row r="1478" spans="1:13" s="7" customFormat="1" ht="10.199999999999999" x14ac:dyDescent="0.2">
      <c r="A1478" s="14">
        <v>12</v>
      </c>
      <c r="B1478" s="15">
        <v>65248</v>
      </c>
      <c r="C1478" s="37" t="s">
        <v>324</v>
      </c>
      <c r="D1478" s="15">
        <v>1</v>
      </c>
      <c r="E1478" s="18" t="s">
        <v>1045</v>
      </c>
      <c r="F1478" s="19" t="s">
        <v>2210</v>
      </c>
      <c r="G1478" s="20" t="s">
        <v>199</v>
      </c>
      <c r="I1478" s="61"/>
      <c r="J1478" s="61"/>
      <c r="K1478" s="61"/>
      <c r="M1478" s="61"/>
    </row>
    <row r="1479" spans="1:13" s="7" customFormat="1" ht="10.199999999999999" x14ac:dyDescent="0.2">
      <c r="A1479" s="14">
        <v>15</v>
      </c>
      <c r="B1479" s="15">
        <v>65332</v>
      </c>
      <c r="C1479" s="37" t="s">
        <v>324</v>
      </c>
      <c r="D1479" s="17">
        <v>1</v>
      </c>
      <c r="E1479" s="80" t="s">
        <v>1133</v>
      </c>
      <c r="F1479" s="19" t="s">
        <v>2210</v>
      </c>
      <c r="G1479" s="20" t="s">
        <v>199</v>
      </c>
      <c r="I1479" s="61"/>
      <c r="J1479" s="61"/>
      <c r="K1479" s="61"/>
      <c r="M1479" s="61"/>
    </row>
    <row r="1480" spans="1:13" s="7" customFormat="1" ht="10.199999999999999" x14ac:dyDescent="0.2">
      <c r="A1480" s="14">
        <v>19</v>
      </c>
      <c r="B1480" s="15">
        <v>65470</v>
      </c>
      <c r="C1480" s="37" t="s">
        <v>1211</v>
      </c>
      <c r="D1480" s="17">
        <v>4</v>
      </c>
      <c r="E1480" s="18" t="s">
        <v>387</v>
      </c>
      <c r="F1480" s="19" t="s">
        <v>2213</v>
      </c>
      <c r="G1480" s="20" t="s">
        <v>388</v>
      </c>
      <c r="I1480" s="61"/>
      <c r="J1480" s="61"/>
      <c r="K1480" s="61"/>
      <c r="M1480" s="61"/>
    </row>
    <row r="1481" spans="1:13" s="7" customFormat="1" ht="10.199999999999999" x14ac:dyDescent="0.2">
      <c r="A1481" s="14">
        <v>21</v>
      </c>
      <c r="B1481" s="15">
        <v>65531</v>
      </c>
      <c r="C1481" s="37" t="s">
        <v>1211</v>
      </c>
      <c r="D1481" s="17">
        <v>3</v>
      </c>
      <c r="E1481" s="18" t="s">
        <v>835</v>
      </c>
      <c r="F1481" s="19" t="s">
        <v>2213</v>
      </c>
      <c r="G1481" s="20" t="s">
        <v>181</v>
      </c>
      <c r="I1481" s="61"/>
      <c r="J1481" s="61"/>
      <c r="K1481" s="61"/>
      <c r="M1481" s="61"/>
    </row>
    <row r="1482" spans="1:13" s="7" customFormat="1" ht="10.199999999999999" x14ac:dyDescent="0.2">
      <c r="A1482" s="14">
        <v>29</v>
      </c>
      <c r="B1482" s="15">
        <v>65776</v>
      </c>
      <c r="C1482" s="16" t="s">
        <v>1211</v>
      </c>
      <c r="D1482" s="17">
        <v>3</v>
      </c>
      <c r="E1482" s="18" t="s">
        <v>835</v>
      </c>
      <c r="F1482" s="19" t="s">
        <v>2213</v>
      </c>
      <c r="G1482" s="20" t="s">
        <v>181</v>
      </c>
      <c r="I1482" s="61"/>
      <c r="J1482" s="61"/>
      <c r="K1482" s="61"/>
      <c r="M1482" s="61"/>
    </row>
    <row r="1483" spans="1:13" s="7" customFormat="1" ht="10.199999999999999" x14ac:dyDescent="0.2">
      <c r="A1483" s="14">
        <v>5</v>
      </c>
      <c r="B1483" s="15">
        <v>65043</v>
      </c>
      <c r="C1483" s="37" t="s">
        <v>238</v>
      </c>
      <c r="D1483" s="15">
        <v>1</v>
      </c>
      <c r="E1483" s="80" t="s">
        <v>550</v>
      </c>
      <c r="F1483" s="19" t="s">
        <v>2213</v>
      </c>
      <c r="G1483" s="20" t="s">
        <v>102</v>
      </c>
      <c r="I1483" s="61"/>
      <c r="J1483" s="61"/>
      <c r="K1483" s="61"/>
      <c r="M1483" s="61"/>
    </row>
    <row r="1484" spans="1:13" s="7" customFormat="1" ht="10.199999999999999" x14ac:dyDescent="0.2">
      <c r="A1484" s="14">
        <v>9</v>
      </c>
      <c r="B1484" s="15">
        <v>65154</v>
      </c>
      <c r="C1484" s="37" t="s">
        <v>238</v>
      </c>
      <c r="D1484" s="15">
        <v>1</v>
      </c>
      <c r="E1484" s="18" t="s">
        <v>159</v>
      </c>
      <c r="F1484" s="19" t="s">
        <v>2213</v>
      </c>
      <c r="G1484" s="20" t="s">
        <v>102</v>
      </c>
      <c r="I1484" s="61"/>
      <c r="J1484" s="61"/>
      <c r="K1484" s="61"/>
      <c r="M1484" s="61"/>
    </row>
    <row r="1485" spans="1:13" s="7" customFormat="1" ht="10.199999999999999" x14ac:dyDescent="0.2">
      <c r="A1485" s="14">
        <v>10</v>
      </c>
      <c r="B1485" s="15">
        <v>65187</v>
      </c>
      <c r="C1485" s="37" t="s">
        <v>238</v>
      </c>
      <c r="D1485" s="15">
        <v>1</v>
      </c>
      <c r="E1485" s="18" t="s">
        <v>93</v>
      </c>
      <c r="F1485" s="19" t="s">
        <v>2213</v>
      </c>
      <c r="G1485" s="20" t="s">
        <v>102</v>
      </c>
      <c r="I1485" s="61"/>
      <c r="J1485" s="61"/>
      <c r="K1485" s="61"/>
      <c r="M1485" s="61"/>
    </row>
    <row r="1486" spans="1:13" s="7" customFormat="1" ht="10.199999999999999" x14ac:dyDescent="0.2">
      <c r="A1486" s="14">
        <v>17</v>
      </c>
      <c r="B1486" s="15">
        <v>65418</v>
      </c>
      <c r="C1486" s="37" t="s">
        <v>238</v>
      </c>
      <c r="D1486" s="17">
        <v>1</v>
      </c>
      <c r="E1486" s="18" t="s">
        <v>237</v>
      </c>
      <c r="F1486" s="19" t="s">
        <v>2213</v>
      </c>
      <c r="G1486" s="20" t="s">
        <v>110</v>
      </c>
      <c r="I1486" s="61"/>
      <c r="J1486" s="61"/>
      <c r="K1486" s="61"/>
      <c r="M1486" s="61"/>
    </row>
    <row r="1487" spans="1:13" s="7" customFormat="1" ht="10.199999999999999" x14ac:dyDescent="0.2">
      <c r="A1487" s="14">
        <v>18</v>
      </c>
      <c r="B1487" s="15">
        <v>65433</v>
      </c>
      <c r="C1487" s="37" t="s">
        <v>238</v>
      </c>
      <c r="D1487" s="17">
        <v>1</v>
      </c>
      <c r="E1487" s="18" t="s">
        <v>352</v>
      </c>
      <c r="F1487" s="19" t="s">
        <v>2213</v>
      </c>
      <c r="G1487" s="20" t="s">
        <v>102</v>
      </c>
      <c r="I1487" s="61"/>
      <c r="J1487" s="61"/>
      <c r="K1487" s="61"/>
      <c r="M1487" s="61"/>
    </row>
    <row r="1488" spans="1:13" s="7" customFormat="1" ht="10.199999999999999" x14ac:dyDescent="0.2">
      <c r="A1488" s="14">
        <v>31</v>
      </c>
      <c r="B1488" s="15">
        <v>65853</v>
      </c>
      <c r="C1488" s="16" t="s">
        <v>238</v>
      </c>
      <c r="D1488" s="17">
        <v>1</v>
      </c>
      <c r="E1488" s="18" t="s">
        <v>672</v>
      </c>
      <c r="F1488" s="19" t="s">
        <v>2213</v>
      </c>
      <c r="G1488" s="20" t="s">
        <v>110</v>
      </c>
      <c r="I1488" s="61"/>
      <c r="J1488" s="61"/>
      <c r="K1488" s="61"/>
      <c r="M1488" s="61"/>
    </row>
    <row r="1489" spans="1:13" s="7" customFormat="1" ht="10.199999999999999" x14ac:dyDescent="0.2">
      <c r="A1489" s="14">
        <v>1</v>
      </c>
      <c r="B1489" s="15">
        <v>64947</v>
      </c>
      <c r="C1489" s="37" t="s">
        <v>356</v>
      </c>
      <c r="D1489" s="15">
        <v>2</v>
      </c>
      <c r="E1489" s="80" t="s">
        <v>689</v>
      </c>
      <c r="F1489" s="19" t="s">
        <v>2213</v>
      </c>
      <c r="G1489" s="20" t="s">
        <v>110</v>
      </c>
      <c r="I1489" s="61"/>
      <c r="J1489" s="61"/>
      <c r="K1489" s="61"/>
      <c r="M1489" s="61"/>
    </row>
    <row r="1490" spans="1:13" s="7" customFormat="1" ht="10.199999999999999" x14ac:dyDescent="0.2">
      <c r="A1490" s="14">
        <v>10</v>
      </c>
      <c r="B1490" s="15">
        <v>65190</v>
      </c>
      <c r="C1490" s="37" t="s">
        <v>356</v>
      </c>
      <c r="D1490" s="15">
        <v>2</v>
      </c>
      <c r="E1490" s="18" t="s">
        <v>355</v>
      </c>
      <c r="F1490" s="19" t="s">
        <v>2213</v>
      </c>
      <c r="G1490" s="20" t="s">
        <v>110</v>
      </c>
      <c r="I1490" s="61"/>
      <c r="J1490" s="61"/>
      <c r="K1490" s="61"/>
      <c r="M1490" s="61"/>
    </row>
    <row r="1491" spans="1:13" s="7" customFormat="1" ht="10.199999999999999" x14ac:dyDescent="0.2">
      <c r="A1491" s="14">
        <v>13</v>
      </c>
      <c r="B1491" s="15">
        <v>65278</v>
      </c>
      <c r="C1491" s="37" t="s">
        <v>356</v>
      </c>
      <c r="D1491" s="17">
        <v>2</v>
      </c>
      <c r="E1491" s="18" t="s">
        <v>432</v>
      </c>
      <c r="F1491" s="19" t="s">
        <v>2213</v>
      </c>
      <c r="G1491" s="20" t="s">
        <v>102</v>
      </c>
      <c r="I1491" s="61"/>
      <c r="J1491" s="61"/>
      <c r="K1491" s="61"/>
      <c r="M1491" s="61"/>
    </row>
    <row r="1492" spans="1:13" s="7" customFormat="1" ht="10.199999999999999" x14ac:dyDescent="0.2">
      <c r="A1492" s="14">
        <v>16</v>
      </c>
      <c r="B1492" s="15">
        <v>65378</v>
      </c>
      <c r="C1492" s="37" t="s">
        <v>356</v>
      </c>
      <c r="D1492" s="17">
        <v>2</v>
      </c>
      <c r="E1492" s="80" t="s">
        <v>430</v>
      </c>
      <c r="F1492" s="19" t="s">
        <v>2213</v>
      </c>
      <c r="G1492" s="20" t="s">
        <v>91</v>
      </c>
      <c r="I1492" s="61"/>
      <c r="J1492" s="61"/>
      <c r="K1492" s="61"/>
      <c r="M1492" s="61"/>
    </row>
    <row r="1493" spans="1:13" s="7" customFormat="1" ht="10.199999999999999" x14ac:dyDescent="0.2">
      <c r="A1493" s="14">
        <v>30</v>
      </c>
      <c r="B1493" s="15">
        <v>65801</v>
      </c>
      <c r="C1493" s="16" t="s">
        <v>356</v>
      </c>
      <c r="D1493" s="17">
        <v>2</v>
      </c>
      <c r="E1493" s="18" t="s">
        <v>415</v>
      </c>
      <c r="F1493" s="19" t="s">
        <v>2213</v>
      </c>
      <c r="G1493" s="20" t="s">
        <v>110</v>
      </c>
      <c r="I1493" s="61"/>
      <c r="J1493" s="61"/>
      <c r="K1493" s="61"/>
      <c r="M1493" s="61"/>
    </row>
    <row r="1494" spans="1:13" s="7" customFormat="1" ht="10.199999999999999" x14ac:dyDescent="0.2">
      <c r="A1494" s="14">
        <v>2</v>
      </c>
      <c r="B1494" s="15">
        <v>64997</v>
      </c>
      <c r="C1494" s="37" t="s">
        <v>206</v>
      </c>
      <c r="D1494" s="17">
        <v>1</v>
      </c>
      <c r="E1494" s="80" t="s">
        <v>136</v>
      </c>
      <c r="F1494" s="19" t="s">
        <v>2213</v>
      </c>
      <c r="G1494" s="20" t="s">
        <v>102</v>
      </c>
      <c r="I1494" s="61"/>
      <c r="J1494" s="61"/>
      <c r="K1494" s="61"/>
      <c r="M1494" s="61"/>
    </row>
    <row r="1495" spans="1:13" s="7" customFormat="1" ht="10.199999999999999" x14ac:dyDescent="0.2">
      <c r="A1495" s="14">
        <v>3</v>
      </c>
      <c r="B1495" s="15">
        <v>64999</v>
      </c>
      <c r="C1495" s="37" t="s">
        <v>206</v>
      </c>
      <c r="D1495" s="15">
        <v>1</v>
      </c>
      <c r="E1495" s="80" t="s">
        <v>263</v>
      </c>
      <c r="F1495" s="19" t="s">
        <v>2213</v>
      </c>
      <c r="G1495" s="20" t="s">
        <v>102</v>
      </c>
      <c r="I1495" s="61"/>
      <c r="J1495" s="61"/>
      <c r="K1495" s="61"/>
      <c r="M1495" s="61"/>
    </row>
    <row r="1496" spans="1:13" s="7" customFormat="1" ht="10.199999999999999" x14ac:dyDescent="0.2">
      <c r="A1496" s="14">
        <v>3</v>
      </c>
      <c r="B1496" s="15">
        <v>65000</v>
      </c>
      <c r="C1496" s="37" t="s">
        <v>206</v>
      </c>
      <c r="D1496" s="15">
        <v>1</v>
      </c>
      <c r="E1496" s="80" t="s">
        <v>282</v>
      </c>
      <c r="F1496" s="19" t="s">
        <v>2213</v>
      </c>
      <c r="G1496" s="20" t="s">
        <v>102</v>
      </c>
      <c r="I1496" s="61"/>
      <c r="J1496" s="61"/>
      <c r="K1496" s="61"/>
      <c r="M1496" s="61"/>
    </row>
    <row r="1497" spans="1:13" s="7" customFormat="1" ht="10.199999999999999" x14ac:dyDescent="0.2">
      <c r="A1497" s="14">
        <v>6</v>
      </c>
      <c r="B1497" s="15">
        <v>65074</v>
      </c>
      <c r="C1497" s="37" t="s">
        <v>206</v>
      </c>
      <c r="D1497" s="15">
        <v>1</v>
      </c>
      <c r="E1497" s="18" t="s">
        <v>502</v>
      </c>
      <c r="F1497" s="19" t="s">
        <v>2213</v>
      </c>
      <c r="G1497" s="20" t="s">
        <v>102</v>
      </c>
      <c r="I1497" s="61"/>
      <c r="J1497" s="61"/>
      <c r="K1497" s="61"/>
      <c r="M1497" s="61"/>
    </row>
    <row r="1498" spans="1:13" s="7" customFormat="1" ht="10.199999999999999" x14ac:dyDescent="0.2">
      <c r="A1498" s="14">
        <v>9</v>
      </c>
      <c r="B1498" s="76">
        <v>65147</v>
      </c>
      <c r="C1498" s="37" t="s">
        <v>206</v>
      </c>
      <c r="D1498" s="76">
        <v>1</v>
      </c>
      <c r="E1498" s="18" t="s">
        <v>115</v>
      </c>
      <c r="F1498" s="19" t="s">
        <v>2213</v>
      </c>
      <c r="G1498" s="20" t="s">
        <v>102</v>
      </c>
      <c r="I1498" s="61"/>
      <c r="J1498" s="61"/>
      <c r="K1498" s="61"/>
      <c r="M1498" s="61"/>
    </row>
    <row r="1499" spans="1:13" s="7" customFormat="1" ht="10.199999999999999" x14ac:dyDescent="0.2">
      <c r="A1499" s="14">
        <v>14</v>
      </c>
      <c r="B1499" s="15">
        <v>65317</v>
      </c>
      <c r="C1499" s="37" t="s">
        <v>206</v>
      </c>
      <c r="D1499" s="17">
        <v>1</v>
      </c>
      <c r="E1499" s="80" t="s">
        <v>368</v>
      </c>
      <c r="F1499" s="19" t="s">
        <v>2213</v>
      </c>
      <c r="G1499" s="20" t="s">
        <v>102</v>
      </c>
      <c r="I1499" s="61"/>
      <c r="J1499" s="61"/>
      <c r="K1499" s="61"/>
      <c r="M1499" s="61"/>
    </row>
    <row r="1500" spans="1:13" s="7" customFormat="1" ht="10.199999999999999" x14ac:dyDescent="0.2">
      <c r="A1500" s="14">
        <v>15</v>
      </c>
      <c r="B1500" s="15">
        <v>65348</v>
      </c>
      <c r="C1500" s="37" t="s">
        <v>206</v>
      </c>
      <c r="D1500" s="17">
        <v>1</v>
      </c>
      <c r="E1500" s="80" t="s">
        <v>373</v>
      </c>
      <c r="F1500" s="19" t="s">
        <v>2213</v>
      </c>
      <c r="G1500" s="20" t="s">
        <v>110</v>
      </c>
      <c r="I1500" s="61"/>
      <c r="J1500" s="61"/>
      <c r="K1500" s="61"/>
      <c r="M1500" s="61"/>
    </row>
    <row r="1501" spans="1:13" s="7" customFormat="1" ht="10.199999999999999" x14ac:dyDescent="0.2">
      <c r="A1501" s="14">
        <v>19</v>
      </c>
      <c r="B1501" s="15">
        <v>65475</v>
      </c>
      <c r="C1501" s="37" t="s">
        <v>206</v>
      </c>
      <c r="D1501" s="17">
        <v>1</v>
      </c>
      <c r="E1501" s="18" t="s">
        <v>237</v>
      </c>
      <c r="F1501" s="19" t="s">
        <v>2213</v>
      </c>
      <c r="G1501" s="20" t="s">
        <v>102</v>
      </c>
      <c r="I1501" s="61"/>
      <c r="J1501" s="61"/>
      <c r="K1501" s="61"/>
      <c r="M1501" s="61"/>
    </row>
    <row r="1502" spans="1:13" s="7" customFormat="1" ht="10.199999999999999" x14ac:dyDescent="0.2">
      <c r="A1502" s="14">
        <v>20</v>
      </c>
      <c r="B1502" s="15">
        <v>65491</v>
      </c>
      <c r="C1502" s="37" t="s">
        <v>206</v>
      </c>
      <c r="D1502" s="17">
        <v>1</v>
      </c>
      <c r="E1502" s="18" t="s">
        <v>218</v>
      </c>
      <c r="F1502" s="19" t="s">
        <v>2213</v>
      </c>
      <c r="G1502" s="20" t="s">
        <v>102</v>
      </c>
      <c r="I1502" s="61"/>
      <c r="J1502" s="61"/>
      <c r="K1502" s="61"/>
      <c r="M1502" s="61"/>
    </row>
    <row r="1503" spans="1:13" s="7" customFormat="1" ht="10.199999999999999" x14ac:dyDescent="0.2">
      <c r="A1503" s="14">
        <v>20</v>
      </c>
      <c r="B1503" s="15">
        <v>65519</v>
      </c>
      <c r="C1503" s="37" t="s">
        <v>206</v>
      </c>
      <c r="D1503" s="17">
        <v>1</v>
      </c>
      <c r="E1503" s="18" t="s">
        <v>288</v>
      </c>
      <c r="F1503" s="19" t="s">
        <v>2213</v>
      </c>
      <c r="G1503" s="20" t="s">
        <v>107</v>
      </c>
      <c r="I1503" s="61"/>
      <c r="J1503" s="61"/>
      <c r="K1503" s="61"/>
      <c r="M1503" s="61"/>
    </row>
    <row r="1504" spans="1:13" s="7" customFormat="1" ht="10.199999999999999" x14ac:dyDescent="0.2">
      <c r="A1504" s="14">
        <v>22</v>
      </c>
      <c r="B1504" s="15">
        <v>65545</v>
      </c>
      <c r="C1504" s="37" t="s">
        <v>206</v>
      </c>
      <c r="D1504" s="17">
        <v>1</v>
      </c>
      <c r="E1504" s="18" t="s">
        <v>596</v>
      </c>
      <c r="F1504" s="19" t="s">
        <v>2213</v>
      </c>
      <c r="G1504" s="20" t="s">
        <v>102</v>
      </c>
      <c r="I1504" s="61"/>
      <c r="J1504" s="61"/>
      <c r="K1504" s="61"/>
      <c r="M1504" s="61"/>
    </row>
    <row r="1505" spans="1:13" s="7" customFormat="1" ht="10.199999999999999" x14ac:dyDescent="0.2">
      <c r="A1505" s="14">
        <v>22</v>
      </c>
      <c r="B1505" s="15">
        <v>65554</v>
      </c>
      <c r="C1505" s="37" t="s">
        <v>206</v>
      </c>
      <c r="D1505" s="17">
        <v>1</v>
      </c>
      <c r="E1505" s="18" t="s">
        <v>301</v>
      </c>
      <c r="F1505" s="19" t="s">
        <v>2213</v>
      </c>
      <c r="G1505" s="20" t="s">
        <v>102</v>
      </c>
      <c r="I1505" s="61"/>
      <c r="J1505" s="61"/>
      <c r="K1505" s="61"/>
      <c r="M1505" s="61"/>
    </row>
    <row r="1506" spans="1:13" s="7" customFormat="1" ht="10.199999999999999" x14ac:dyDescent="0.2">
      <c r="A1506" s="14">
        <v>28</v>
      </c>
      <c r="B1506" s="15">
        <v>65760</v>
      </c>
      <c r="C1506" s="16" t="s">
        <v>206</v>
      </c>
      <c r="D1506" s="17">
        <v>1</v>
      </c>
      <c r="E1506" s="18" t="s">
        <v>179</v>
      </c>
      <c r="F1506" s="19" t="s">
        <v>2213</v>
      </c>
      <c r="G1506" s="20" t="s">
        <v>102</v>
      </c>
      <c r="I1506" s="61"/>
      <c r="J1506" s="61"/>
      <c r="K1506" s="61"/>
      <c r="M1506" s="61"/>
    </row>
    <row r="1507" spans="1:13" s="7" customFormat="1" ht="10.199999999999999" x14ac:dyDescent="0.2">
      <c r="A1507" s="14">
        <v>19</v>
      </c>
      <c r="B1507" s="15">
        <v>65470</v>
      </c>
      <c r="C1507" s="37" t="s">
        <v>1210</v>
      </c>
      <c r="D1507" s="17">
        <v>4</v>
      </c>
      <c r="E1507" s="18" t="s">
        <v>387</v>
      </c>
      <c r="F1507" s="19" t="s">
        <v>2213</v>
      </c>
      <c r="G1507" s="20" t="s">
        <v>388</v>
      </c>
      <c r="I1507" s="61"/>
      <c r="J1507" s="61"/>
      <c r="K1507" s="61"/>
      <c r="M1507" s="61"/>
    </row>
    <row r="1508" spans="1:13" s="7" customFormat="1" ht="10.199999999999999" x14ac:dyDescent="0.2">
      <c r="A1508" s="14">
        <v>21</v>
      </c>
      <c r="B1508" s="15">
        <v>65531</v>
      </c>
      <c r="C1508" s="37" t="s">
        <v>1210</v>
      </c>
      <c r="D1508" s="17">
        <v>5</v>
      </c>
      <c r="E1508" s="18" t="s">
        <v>835</v>
      </c>
      <c r="F1508" s="19" t="s">
        <v>2213</v>
      </c>
      <c r="G1508" s="20" t="s">
        <v>181</v>
      </c>
      <c r="I1508" s="61"/>
      <c r="J1508" s="61"/>
      <c r="K1508" s="61"/>
      <c r="M1508" s="61"/>
    </row>
    <row r="1509" spans="1:13" s="7" customFormat="1" ht="10.199999999999999" x14ac:dyDescent="0.2">
      <c r="A1509" s="14">
        <v>25</v>
      </c>
      <c r="B1509" s="15">
        <v>65651</v>
      </c>
      <c r="C1509" s="16" t="s">
        <v>1210</v>
      </c>
      <c r="D1509" s="17">
        <v>1</v>
      </c>
      <c r="E1509" s="18" t="s">
        <v>933</v>
      </c>
      <c r="F1509" s="19" t="s">
        <v>2213</v>
      </c>
      <c r="G1509" s="20" t="s">
        <v>102</v>
      </c>
      <c r="I1509" s="61"/>
      <c r="J1509" s="61"/>
      <c r="K1509" s="61"/>
      <c r="M1509" s="61"/>
    </row>
    <row r="1510" spans="1:13" s="7" customFormat="1" ht="10.199999999999999" x14ac:dyDescent="0.2">
      <c r="A1510" s="14">
        <v>25</v>
      </c>
      <c r="B1510" s="15">
        <v>65669</v>
      </c>
      <c r="C1510" s="16" t="s">
        <v>1210</v>
      </c>
      <c r="D1510" s="17">
        <v>1</v>
      </c>
      <c r="E1510" s="18" t="s">
        <v>126</v>
      </c>
      <c r="F1510" s="19" t="s">
        <v>2213</v>
      </c>
      <c r="G1510" s="20" t="s">
        <v>102</v>
      </c>
      <c r="I1510" s="61"/>
      <c r="J1510" s="61"/>
      <c r="K1510" s="61"/>
      <c r="M1510" s="61"/>
    </row>
    <row r="1511" spans="1:13" s="7" customFormat="1" ht="10.199999999999999" x14ac:dyDescent="0.2">
      <c r="A1511" s="14">
        <v>29</v>
      </c>
      <c r="B1511" s="15">
        <v>65776</v>
      </c>
      <c r="C1511" s="16" t="s">
        <v>1210</v>
      </c>
      <c r="D1511" s="17">
        <v>3</v>
      </c>
      <c r="E1511" s="18" t="s">
        <v>835</v>
      </c>
      <c r="F1511" s="19" t="s">
        <v>2213</v>
      </c>
      <c r="G1511" s="20" t="s">
        <v>181</v>
      </c>
      <c r="I1511" s="61"/>
      <c r="J1511" s="61"/>
      <c r="K1511" s="61"/>
      <c r="M1511" s="61"/>
    </row>
    <row r="1512" spans="1:13" s="7" customFormat="1" ht="10.199999999999999" x14ac:dyDescent="0.2">
      <c r="A1512" s="14">
        <v>11</v>
      </c>
      <c r="B1512" s="15">
        <v>65226</v>
      </c>
      <c r="C1512" s="37" t="s">
        <v>706</v>
      </c>
      <c r="D1512" s="15">
        <v>2</v>
      </c>
      <c r="E1512" s="18" t="s">
        <v>510</v>
      </c>
      <c r="F1512" s="19" t="s">
        <v>2213</v>
      </c>
      <c r="G1512" s="20" t="s">
        <v>102</v>
      </c>
      <c r="I1512" s="61"/>
      <c r="J1512" s="61"/>
      <c r="K1512" s="61"/>
      <c r="M1512" s="61"/>
    </row>
    <row r="1513" spans="1:13" s="7" customFormat="1" ht="10.199999999999999" x14ac:dyDescent="0.2">
      <c r="A1513" s="14">
        <v>6</v>
      </c>
      <c r="B1513" s="15">
        <v>65074</v>
      </c>
      <c r="C1513" s="37" t="s">
        <v>986</v>
      </c>
      <c r="D1513" s="15">
        <v>1</v>
      </c>
      <c r="E1513" s="18" t="s">
        <v>502</v>
      </c>
      <c r="F1513" s="19" t="s">
        <v>2213</v>
      </c>
      <c r="G1513" s="20" t="s">
        <v>102</v>
      </c>
      <c r="I1513" s="61"/>
      <c r="J1513" s="61"/>
      <c r="K1513" s="61"/>
      <c r="M1513" s="61"/>
    </row>
    <row r="1514" spans="1:13" s="7" customFormat="1" ht="10.199999999999999" x14ac:dyDescent="0.2">
      <c r="A1514" s="14">
        <v>15</v>
      </c>
      <c r="B1514" s="15">
        <v>65328</v>
      </c>
      <c r="C1514" s="37" t="s">
        <v>1131</v>
      </c>
      <c r="D1514" s="17">
        <v>1</v>
      </c>
      <c r="E1514" s="80" t="s">
        <v>1102</v>
      </c>
      <c r="F1514" s="19" t="s">
        <v>2213</v>
      </c>
      <c r="G1514" s="20" t="s">
        <v>107</v>
      </c>
      <c r="I1514" s="61"/>
      <c r="J1514" s="61"/>
      <c r="K1514" s="61"/>
      <c r="M1514" s="61"/>
    </row>
    <row r="1515" spans="1:13" s="7" customFormat="1" ht="10.199999999999999" x14ac:dyDescent="0.2">
      <c r="A1515" s="14">
        <v>1</v>
      </c>
      <c r="B1515" s="15">
        <v>64943</v>
      </c>
      <c r="C1515" s="37" t="s">
        <v>459</v>
      </c>
      <c r="D1515" s="15">
        <v>1</v>
      </c>
      <c r="E1515" s="80" t="s">
        <v>737</v>
      </c>
      <c r="F1515" s="19" t="s">
        <v>2213</v>
      </c>
      <c r="G1515" s="20" t="s">
        <v>102</v>
      </c>
      <c r="I1515" s="61"/>
      <c r="J1515" s="61"/>
      <c r="K1515" s="61"/>
      <c r="M1515" s="61"/>
    </row>
    <row r="1516" spans="1:13" s="7" customFormat="1" ht="10.199999999999999" x14ac:dyDescent="0.2">
      <c r="A1516" s="14">
        <v>14</v>
      </c>
      <c r="B1516" s="15">
        <v>65315</v>
      </c>
      <c r="C1516" s="37" t="s">
        <v>459</v>
      </c>
      <c r="D1516" s="17">
        <v>1</v>
      </c>
      <c r="E1516" s="80" t="s">
        <v>781</v>
      </c>
      <c r="F1516" s="19" t="s">
        <v>2213</v>
      </c>
      <c r="G1516" s="20" t="s">
        <v>107</v>
      </c>
      <c r="I1516" s="61"/>
      <c r="J1516" s="61"/>
      <c r="K1516" s="61"/>
      <c r="M1516" s="61"/>
    </row>
    <row r="1517" spans="1:13" s="7" customFormat="1" ht="10.199999999999999" x14ac:dyDescent="0.2">
      <c r="A1517" s="14">
        <v>23</v>
      </c>
      <c r="B1517" s="15">
        <v>65617</v>
      </c>
      <c r="C1517" s="16" t="s">
        <v>459</v>
      </c>
      <c r="D1517" s="17">
        <v>1</v>
      </c>
      <c r="E1517" s="18" t="s">
        <v>888</v>
      </c>
      <c r="F1517" s="19" t="s">
        <v>2213</v>
      </c>
      <c r="G1517" s="20" t="s">
        <v>102</v>
      </c>
      <c r="I1517" s="61"/>
      <c r="J1517" s="61"/>
      <c r="K1517" s="61"/>
      <c r="M1517" s="61"/>
    </row>
    <row r="1518" spans="1:13" s="7" customFormat="1" ht="10.199999999999999" x14ac:dyDescent="0.2">
      <c r="A1518" s="14">
        <v>12</v>
      </c>
      <c r="B1518" s="15">
        <v>65256</v>
      </c>
      <c r="C1518" s="37" t="s">
        <v>1092</v>
      </c>
      <c r="D1518" s="15">
        <v>1</v>
      </c>
      <c r="E1518" s="18" t="s">
        <v>250</v>
      </c>
      <c r="F1518" s="19" t="s">
        <v>2213</v>
      </c>
      <c r="G1518" s="20" t="s">
        <v>102</v>
      </c>
      <c r="I1518" s="61"/>
      <c r="J1518" s="61"/>
      <c r="K1518" s="61"/>
      <c r="M1518" s="61"/>
    </row>
    <row r="1519" spans="1:13" s="7" customFormat="1" ht="10.199999999999999" x14ac:dyDescent="0.2">
      <c r="A1519" s="14">
        <v>8</v>
      </c>
      <c r="B1519" s="15">
        <v>65121</v>
      </c>
      <c r="C1519" s="37" t="s">
        <v>716</v>
      </c>
      <c r="D1519" s="15">
        <v>1</v>
      </c>
      <c r="E1519" s="18" t="s">
        <v>194</v>
      </c>
      <c r="F1519" s="19" t="s">
        <v>2213</v>
      </c>
      <c r="G1519" s="20" t="s">
        <v>110</v>
      </c>
      <c r="I1519" s="61"/>
      <c r="J1519" s="61"/>
      <c r="K1519" s="61"/>
      <c r="M1519" s="61"/>
    </row>
    <row r="1520" spans="1:13" s="7" customFormat="1" ht="10.199999999999999" x14ac:dyDescent="0.2">
      <c r="A1520" s="14">
        <v>11</v>
      </c>
      <c r="B1520" s="15">
        <v>65240</v>
      </c>
      <c r="C1520" s="37" t="s">
        <v>716</v>
      </c>
      <c r="D1520" s="15">
        <v>1</v>
      </c>
      <c r="E1520" s="18" t="s">
        <v>213</v>
      </c>
      <c r="F1520" s="19" t="s">
        <v>2213</v>
      </c>
      <c r="G1520" s="20" t="s">
        <v>105</v>
      </c>
      <c r="I1520" s="61"/>
      <c r="J1520" s="61"/>
      <c r="K1520" s="61"/>
      <c r="M1520" s="61"/>
    </row>
    <row r="1521" spans="1:13" s="7" customFormat="1" ht="10.199999999999999" x14ac:dyDescent="0.2">
      <c r="A1521" s="14">
        <v>28</v>
      </c>
      <c r="B1521" s="15">
        <v>65756</v>
      </c>
      <c r="C1521" s="16" t="s">
        <v>716</v>
      </c>
      <c r="D1521" s="17">
        <v>1</v>
      </c>
      <c r="E1521" s="18" t="s">
        <v>992</v>
      </c>
      <c r="F1521" s="19" t="s">
        <v>2213</v>
      </c>
      <c r="G1521" s="20" t="s">
        <v>102</v>
      </c>
      <c r="I1521" s="61"/>
      <c r="J1521" s="61"/>
      <c r="K1521" s="61"/>
      <c r="M1521" s="61"/>
    </row>
    <row r="1522" spans="1:13" s="7" customFormat="1" ht="10.199999999999999" x14ac:dyDescent="0.2">
      <c r="A1522" s="14">
        <v>28</v>
      </c>
      <c r="B1522" s="15">
        <v>65755</v>
      </c>
      <c r="C1522" s="16" t="s">
        <v>1358</v>
      </c>
      <c r="D1522" s="17">
        <v>2</v>
      </c>
      <c r="E1522" s="18" t="s">
        <v>250</v>
      </c>
      <c r="F1522" s="19" t="s">
        <v>2213</v>
      </c>
      <c r="G1522" s="20" t="s">
        <v>102</v>
      </c>
      <c r="I1522" s="61"/>
      <c r="J1522" s="61"/>
      <c r="K1522" s="61"/>
      <c r="M1522" s="61"/>
    </row>
    <row r="1523" spans="1:13" s="7" customFormat="1" ht="10.199999999999999" x14ac:dyDescent="0.2">
      <c r="A1523" s="14">
        <v>27</v>
      </c>
      <c r="B1523" s="15">
        <v>65725</v>
      </c>
      <c r="C1523" s="16" t="s">
        <v>175</v>
      </c>
      <c r="D1523" s="17">
        <v>1</v>
      </c>
      <c r="E1523" s="18" t="s">
        <v>737</v>
      </c>
      <c r="F1523" s="19" t="s">
        <v>2213</v>
      </c>
      <c r="G1523" s="20" t="s">
        <v>107</v>
      </c>
      <c r="I1523" s="61"/>
      <c r="J1523" s="61"/>
      <c r="K1523" s="61"/>
      <c r="M1523" s="61"/>
    </row>
    <row r="1524" spans="1:13" s="7" customFormat="1" ht="10.199999999999999" x14ac:dyDescent="0.2">
      <c r="A1524" s="14">
        <v>4</v>
      </c>
      <c r="B1524" s="15">
        <v>65024</v>
      </c>
      <c r="C1524" s="37" t="s">
        <v>197</v>
      </c>
      <c r="D1524" s="15">
        <v>1</v>
      </c>
      <c r="E1524" s="80" t="s">
        <v>963</v>
      </c>
      <c r="F1524" s="19" t="s">
        <v>2213</v>
      </c>
      <c r="G1524" s="20" t="s">
        <v>102</v>
      </c>
      <c r="I1524" s="61"/>
      <c r="J1524" s="61"/>
      <c r="K1524" s="61"/>
      <c r="M1524" s="61"/>
    </row>
    <row r="1525" spans="1:13" s="7" customFormat="1" ht="10.199999999999999" x14ac:dyDescent="0.2">
      <c r="A1525" s="14">
        <v>25</v>
      </c>
      <c r="B1525" s="15">
        <v>65663</v>
      </c>
      <c r="C1525" s="16" t="s">
        <v>197</v>
      </c>
      <c r="D1525" s="17">
        <v>1</v>
      </c>
      <c r="E1525" s="18" t="s">
        <v>347</v>
      </c>
      <c r="F1525" s="19" t="s">
        <v>2213</v>
      </c>
      <c r="G1525" s="20" t="s">
        <v>110</v>
      </c>
      <c r="I1525" s="61"/>
      <c r="J1525" s="61"/>
      <c r="K1525" s="61"/>
      <c r="M1525" s="61"/>
    </row>
    <row r="1526" spans="1:13" s="7" customFormat="1" ht="10.199999999999999" x14ac:dyDescent="0.2">
      <c r="A1526" s="14">
        <v>12</v>
      </c>
      <c r="B1526" s="15">
        <v>65256</v>
      </c>
      <c r="C1526" s="37" t="s">
        <v>1093</v>
      </c>
      <c r="D1526" s="15">
        <v>1</v>
      </c>
      <c r="E1526" s="18" t="s">
        <v>250</v>
      </c>
      <c r="F1526" s="19" t="s">
        <v>2213</v>
      </c>
      <c r="G1526" s="20" t="s">
        <v>102</v>
      </c>
      <c r="I1526" s="61"/>
      <c r="J1526" s="61"/>
      <c r="K1526" s="61"/>
      <c r="M1526" s="61"/>
    </row>
    <row r="1527" spans="1:13" s="7" customFormat="1" ht="10.199999999999999" x14ac:dyDescent="0.2">
      <c r="A1527" s="14">
        <v>6</v>
      </c>
      <c r="B1527" s="15">
        <v>65068</v>
      </c>
      <c r="C1527" s="37" t="s">
        <v>983</v>
      </c>
      <c r="D1527" s="15">
        <v>1</v>
      </c>
      <c r="E1527" s="80" t="s">
        <v>963</v>
      </c>
      <c r="F1527" s="19" t="s">
        <v>2213</v>
      </c>
      <c r="G1527" s="20" t="s">
        <v>102</v>
      </c>
      <c r="I1527" s="61"/>
      <c r="J1527" s="61"/>
      <c r="K1527" s="61"/>
      <c r="M1527" s="61"/>
    </row>
    <row r="1528" spans="1:13" s="7" customFormat="1" ht="10.199999999999999" x14ac:dyDescent="0.2">
      <c r="A1528" s="14">
        <v>24</v>
      </c>
      <c r="B1528" s="15">
        <v>65632</v>
      </c>
      <c r="C1528" s="16" t="s">
        <v>1288</v>
      </c>
      <c r="D1528" s="17">
        <v>1</v>
      </c>
      <c r="E1528" s="18" t="s">
        <v>1286</v>
      </c>
      <c r="F1528" s="19" t="s">
        <v>2208</v>
      </c>
      <c r="G1528" s="20" t="s">
        <v>157</v>
      </c>
      <c r="I1528" s="61"/>
      <c r="J1528" s="61"/>
      <c r="K1528" s="61"/>
      <c r="M1528" s="61"/>
    </row>
    <row r="1529" spans="1:13" s="7" customFormat="1" ht="10.199999999999999" x14ac:dyDescent="0.2">
      <c r="A1529" s="14">
        <v>21</v>
      </c>
      <c r="B1529" s="15">
        <v>65536</v>
      </c>
      <c r="C1529" s="37" t="s">
        <v>1247</v>
      </c>
      <c r="D1529" s="17">
        <v>1</v>
      </c>
      <c r="E1529" s="18" t="s">
        <v>1024</v>
      </c>
      <c r="F1529" s="19" t="s">
        <v>2208</v>
      </c>
      <c r="G1529" s="20" t="s">
        <v>153</v>
      </c>
      <c r="I1529" s="61"/>
      <c r="J1529" s="61"/>
      <c r="K1529" s="61"/>
      <c r="M1529" s="61"/>
    </row>
    <row r="1530" spans="1:13" s="7" customFormat="1" ht="10.199999999999999" x14ac:dyDescent="0.2">
      <c r="A1530" s="14">
        <v>23</v>
      </c>
      <c r="B1530" s="15">
        <v>65607</v>
      </c>
      <c r="C1530" s="37" t="s">
        <v>1277</v>
      </c>
      <c r="D1530" s="17">
        <v>1</v>
      </c>
      <c r="E1530" s="18" t="s">
        <v>724</v>
      </c>
      <c r="F1530" s="19" t="s">
        <v>2208</v>
      </c>
      <c r="G1530" s="20" t="s">
        <v>94</v>
      </c>
      <c r="I1530" s="61"/>
      <c r="J1530" s="61"/>
      <c r="K1530" s="61"/>
      <c r="M1530" s="61"/>
    </row>
    <row r="1531" spans="1:13" s="7" customFormat="1" ht="10.199999999999999" x14ac:dyDescent="0.2">
      <c r="A1531" s="14">
        <v>10</v>
      </c>
      <c r="B1531" s="15">
        <v>65210</v>
      </c>
      <c r="C1531" s="37" t="s">
        <v>1060</v>
      </c>
      <c r="D1531" s="15">
        <v>1</v>
      </c>
      <c r="E1531" s="18" t="s">
        <v>188</v>
      </c>
      <c r="F1531" s="19" t="s">
        <v>2213</v>
      </c>
      <c r="G1531" s="20" t="s">
        <v>105</v>
      </c>
      <c r="I1531" s="61"/>
      <c r="J1531" s="61"/>
      <c r="K1531" s="61"/>
      <c r="M1531" s="61"/>
    </row>
    <row r="1532" spans="1:13" s="7" customFormat="1" ht="10.199999999999999" x14ac:dyDescent="0.2">
      <c r="A1532" s="14">
        <v>10</v>
      </c>
      <c r="B1532" s="15">
        <v>65210</v>
      </c>
      <c r="C1532" s="37" t="s">
        <v>1059</v>
      </c>
      <c r="D1532" s="15">
        <v>1</v>
      </c>
      <c r="E1532" s="18" t="s">
        <v>188</v>
      </c>
      <c r="F1532" s="19" t="s">
        <v>2213</v>
      </c>
      <c r="G1532" s="20" t="s">
        <v>105</v>
      </c>
      <c r="I1532" s="61"/>
      <c r="J1532" s="61"/>
      <c r="K1532" s="61"/>
      <c r="M1532" s="61"/>
    </row>
    <row r="1533" spans="1:13" s="7" customFormat="1" ht="10.199999999999999" x14ac:dyDescent="0.2">
      <c r="A1533" s="42">
        <v>20</v>
      </c>
      <c r="B1533" s="15">
        <v>65505</v>
      </c>
      <c r="C1533" s="37" t="s">
        <v>1228</v>
      </c>
      <c r="D1533" s="17">
        <v>1</v>
      </c>
      <c r="E1533" s="18" t="s">
        <v>109</v>
      </c>
      <c r="F1533" s="19" t="s">
        <v>2208</v>
      </c>
      <c r="G1533" s="20" t="s">
        <v>153</v>
      </c>
      <c r="I1533" s="61"/>
      <c r="J1533" s="61"/>
      <c r="K1533" s="61"/>
      <c r="M1533" s="61"/>
    </row>
    <row r="1534" spans="1:13" s="7" customFormat="1" ht="10.199999999999999" x14ac:dyDescent="0.2">
      <c r="A1534" s="42">
        <v>20</v>
      </c>
      <c r="B1534" s="15">
        <v>65516</v>
      </c>
      <c r="C1534" s="37" t="s">
        <v>1228</v>
      </c>
      <c r="D1534" s="17">
        <v>2</v>
      </c>
      <c r="E1534" s="18" t="s">
        <v>347</v>
      </c>
      <c r="F1534" s="19" t="s">
        <v>2208</v>
      </c>
      <c r="G1534" s="20" t="s">
        <v>153</v>
      </c>
      <c r="I1534" s="61"/>
      <c r="J1534" s="61"/>
      <c r="K1534" s="61"/>
      <c r="M1534" s="61"/>
    </row>
    <row r="1535" spans="1:13" s="7" customFormat="1" ht="10.199999999999999" x14ac:dyDescent="0.2">
      <c r="A1535" s="42">
        <v>14</v>
      </c>
      <c r="B1535" s="15">
        <v>65307</v>
      </c>
      <c r="C1535" s="37" t="s">
        <v>1123</v>
      </c>
      <c r="D1535" s="17">
        <v>1</v>
      </c>
      <c r="E1535" s="18" t="s">
        <v>1106</v>
      </c>
      <c r="F1535" s="19" t="s">
        <v>2208</v>
      </c>
      <c r="G1535" s="20" t="s">
        <v>157</v>
      </c>
      <c r="I1535" s="61"/>
      <c r="J1535" s="61"/>
      <c r="K1535" s="61"/>
      <c r="M1535" s="61"/>
    </row>
    <row r="1536" spans="1:13" s="7" customFormat="1" ht="10.199999999999999" x14ac:dyDescent="0.2">
      <c r="A1536" s="42">
        <v>10</v>
      </c>
      <c r="B1536" s="15">
        <v>65188</v>
      </c>
      <c r="C1536" s="37" t="s">
        <v>1054</v>
      </c>
      <c r="D1536" s="15">
        <v>1</v>
      </c>
      <c r="E1536" s="18" t="s">
        <v>207</v>
      </c>
      <c r="F1536" s="19" t="s">
        <v>2208</v>
      </c>
      <c r="G1536" s="20" t="s">
        <v>105</v>
      </c>
      <c r="I1536" s="61"/>
      <c r="J1536" s="61"/>
      <c r="K1536" s="61"/>
      <c r="M1536" s="61"/>
    </row>
    <row r="1537" spans="1:13" s="7" customFormat="1" ht="10.199999999999999" x14ac:dyDescent="0.2">
      <c r="A1537" s="42">
        <v>13</v>
      </c>
      <c r="B1537" s="15">
        <v>65279</v>
      </c>
      <c r="C1537" s="37" t="s">
        <v>1054</v>
      </c>
      <c r="D1537" s="17">
        <v>1</v>
      </c>
      <c r="E1537" s="18" t="s">
        <v>739</v>
      </c>
      <c r="F1537" s="19" t="s">
        <v>2208</v>
      </c>
      <c r="G1537" s="20" t="s">
        <v>105</v>
      </c>
      <c r="I1537" s="61"/>
      <c r="J1537" s="61"/>
      <c r="K1537" s="61"/>
      <c r="M1537" s="61"/>
    </row>
    <row r="1538" spans="1:13" s="7" customFormat="1" ht="10.199999999999999" x14ac:dyDescent="0.2">
      <c r="A1538" s="42">
        <v>17</v>
      </c>
      <c r="B1538" s="15">
        <v>65391</v>
      </c>
      <c r="C1538" s="37" t="s">
        <v>1054</v>
      </c>
      <c r="D1538" s="17">
        <v>1</v>
      </c>
      <c r="E1538" s="18" t="s">
        <v>1145</v>
      </c>
      <c r="F1538" s="19" t="s">
        <v>2208</v>
      </c>
      <c r="G1538" s="20" t="s">
        <v>151</v>
      </c>
      <c r="I1538" s="61"/>
      <c r="J1538" s="61"/>
      <c r="K1538" s="61"/>
      <c r="M1538" s="61"/>
    </row>
    <row r="1539" spans="1:13" s="7" customFormat="1" ht="10.199999999999999" x14ac:dyDescent="0.2">
      <c r="A1539" s="42">
        <v>2</v>
      </c>
      <c r="B1539" s="15">
        <v>64991</v>
      </c>
      <c r="C1539" s="37" t="s">
        <v>103</v>
      </c>
      <c r="D1539" s="15">
        <v>1</v>
      </c>
      <c r="E1539" s="80" t="s">
        <v>263</v>
      </c>
      <c r="F1539" s="19" t="s">
        <v>2208</v>
      </c>
      <c r="G1539" s="20" t="s">
        <v>157</v>
      </c>
      <c r="I1539" s="61"/>
      <c r="J1539" s="61"/>
      <c r="K1539" s="61"/>
      <c r="M1539" s="61"/>
    </row>
    <row r="1540" spans="1:13" s="7" customFormat="1" ht="10.199999999999999" x14ac:dyDescent="0.2">
      <c r="A1540" s="42">
        <v>5</v>
      </c>
      <c r="B1540" s="15">
        <v>65048</v>
      </c>
      <c r="C1540" s="37" t="s">
        <v>103</v>
      </c>
      <c r="D1540" s="15">
        <v>1</v>
      </c>
      <c r="E1540" s="80" t="s">
        <v>104</v>
      </c>
      <c r="F1540" s="19" t="s">
        <v>2208</v>
      </c>
      <c r="G1540" s="20" t="s">
        <v>153</v>
      </c>
      <c r="I1540" s="61"/>
      <c r="J1540" s="61"/>
      <c r="K1540" s="61"/>
      <c r="M1540" s="61"/>
    </row>
    <row r="1541" spans="1:13" s="7" customFormat="1" ht="10.199999999999999" x14ac:dyDescent="0.2">
      <c r="A1541" s="42">
        <v>6</v>
      </c>
      <c r="B1541" s="15">
        <v>65072</v>
      </c>
      <c r="C1541" s="37" t="s">
        <v>103</v>
      </c>
      <c r="D1541" s="15">
        <v>1</v>
      </c>
      <c r="E1541" s="18" t="s">
        <v>104</v>
      </c>
      <c r="F1541" s="19" t="s">
        <v>2208</v>
      </c>
      <c r="G1541" s="20" t="s">
        <v>153</v>
      </c>
      <c r="I1541" s="61"/>
      <c r="J1541" s="61"/>
      <c r="K1541" s="61"/>
      <c r="M1541" s="61"/>
    </row>
    <row r="1542" spans="1:13" s="7" customFormat="1" ht="10.199999999999999" x14ac:dyDescent="0.2">
      <c r="A1542" s="42">
        <v>8</v>
      </c>
      <c r="B1542" s="15">
        <v>65131</v>
      </c>
      <c r="C1542" s="37" t="s">
        <v>103</v>
      </c>
      <c r="D1542" s="15">
        <v>1</v>
      </c>
      <c r="E1542" s="18" t="s">
        <v>739</v>
      </c>
      <c r="F1542" s="19" t="s">
        <v>2208</v>
      </c>
      <c r="G1542" s="20" t="s">
        <v>740</v>
      </c>
      <c r="I1542" s="61"/>
      <c r="J1542" s="61"/>
      <c r="K1542" s="61"/>
      <c r="M1542" s="61"/>
    </row>
    <row r="1543" spans="1:13" s="7" customFormat="1" ht="10.199999999999999" x14ac:dyDescent="0.2">
      <c r="A1543" s="42">
        <v>8</v>
      </c>
      <c r="B1543" s="15">
        <v>65125</v>
      </c>
      <c r="C1543" s="37" t="s">
        <v>103</v>
      </c>
      <c r="D1543" s="15">
        <v>1</v>
      </c>
      <c r="E1543" s="18" t="s">
        <v>1015</v>
      </c>
      <c r="F1543" s="19" t="s">
        <v>2208</v>
      </c>
      <c r="G1543" s="20" t="s">
        <v>157</v>
      </c>
      <c r="I1543" s="61"/>
      <c r="J1543" s="61"/>
      <c r="K1543" s="61"/>
      <c r="M1543" s="61"/>
    </row>
    <row r="1544" spans="1:13" s="7" customFormat="1" ht="10.199999999999999" x14ac:dyDescent="0.2">
      <c r="A1544" s="42">
        <v>10</v>
      </c>
      <c r="B1544" s="15">
        <v>65213</v>
      </c>
      <c r="C1544" s="37" t="s">
        <v>103</v>
      </c>
      <c r="D1544" s="15">
        <v>1</v>
      </c>
      <c r="E1544" s="18" t="s">
        <v>223</v>
      </c>
      <c r="F1544" s="19" t="s">
        <v>2208</v>
      </c>
      <c r="G1544" s="20" t="s">
        <v>102</v>
      </c>
      <c r="I1544" s="61"/>
      <c r="J1544" s="61"/>
      <c r="K1544" s="61"/>
      <c r="M1544" s="61"/>
    </row>
    <row r="1545" spans="1:13" s="7" customFormat="1" ht="10.199999999999999" x14ac:dyDescent="0.2">
      <c r="A1545" s="42">
        <v>11</v>
      </c>
      <c r="B1545" s="15">
        <v>65241</v>
      </c>
      <c r="C1545" s="37" t="s">
        <v>103</v>
      </c>
      <c r="D1545" s="15">
        <v>1</v>
      </c>
      <c r="E1545" s="18" t="s">
        <v>104</v>
      </c>
      <c r="F1545" s="19" t="s">
        <v>2208</v>
      </c>
      <c r="G1545" s="20" t="s">
        <v>105</v>
      </c>
      <c r="I1545" s="61"/>
      <c r="J1545" s="61"/>
      <c r="K1545" s="61"/>
      <c r="M1545" s="61"/>
    </row>
    <row r="1546" spans="1:13" s="7" customFormat="1" ht="10.199999999999999" x14ac:dyDescent="0.2">
      <c r="A1546" s="42">
        <v>17</v>
      </c>
      <c r="B1546" s="15">
        <v>65394</v>
      </c>
      <c r="C1546" s="37" t="s">
        <v>103</v>
      </c>
      <c r="D1546" s="17">
        <v>1</v>
      </c>
      <c r="E1546" s="18" t="s">
        <v>953</v>
      </c>
      <c r="F1546" s="19" t="s">
        <v>2208</v>
      </c>
      <c r="G1546" s="20" t="s">
        <v>740</v>
      </c>
      <c r="I1546" s="61"/>
      <c r="J1546" s="61"/>
      <c r="K1546" s="61"/>
      <c r="M1546" s="61"/>
    </row>
    <row r="1547" spans="1:13" s="7" customFormat="1" ht="10.199999999999999" x14ac:dyDescent="0.2">
      <c r="A1547" s="42">
        <v>17</v>
      </c>
      <c r="B1547" s="15">
        <v>65395</v>
      </c>
      <c r="C1547" s="37" t="s">
        <v>103</v>
      </c>
      <c r="D1547" s="17">
        <v>1</v>
      </c>
      <c r="E1547" s="18" t="s">
        <v>104</v>
      </c>
      <c r="F1547" s="19" t="s">
        <v>2208</v>
      </c>
      <c r="G1547" s="20" t="s">
        <v>153</v>
      </c>
      <c r="I1547" s="61"/>
      <c r="J1547" s="61"/>
      <c r="K1547" s="61"/>
      <c r="M1547" s="61"/>
    </row>
    <row r="1548" spans="1:13" s="7" customFormat="1" ht="10.199999999999999" x14ac:dyDescent="0.2">
      <c r="A1548" s="42">
        <v>19</v>
      </c>
      <c r="B1548" s="15">
        <v>65465</v>
      </c>
      <c r="C1548" s="37" t="s">
        <v>103</v>
      </c>
      <c r="D1548" s="17">
        <v>1</v>
      </c>
      <c r="E1548" s="18" t="s">
        <v>454</v>
      </c>
      <c r="F1548" s="19" t="s">
        <v>2208</v>
      </c>
      <c r="G1548" s="20" t="s">
        <v>110</v>
      </c>
      <c r="I1548" s="61"/>
      <c r="J1548" s="61"/>
      <c r="K1548" s="61"/>
      <c r="M1548" s="61"/>
    </row>
    <row r="1549" spans="1:13" s="7" customFormat="1" ht="10.199999999999999" x14ac:dyDescent="0.2">
      <c r="A1549" s="42">
        <v>19</v>
      </c>
      <c r="B1549" s="15">
        <v>65464</v>
      </c>
      <c r="C1549" s="37" t="s">
        <v>103</v>
      </c>
      <c r="D1549" s="17">
        <v>1</v>
      </c>
      <c r="E1549" s="18" t="s">
        <v>430</v>
      </c>
      <c r="F1549" s="19" t="s">
        <v>2208</v>
      </c>
      <c r="G1549" s="20" t="s">
        <v>102</v>
      </c>
      <c r="I1549" s="61"/>
      <c r="J1549" s="61"/>
      <c r="K1549" s="61"/>
      <c r="M1549" s="61"/>
    </row>
    <row r="1550" spans="1:13" s="7" customFormat="1" ht="10.199999999999999" x14ac:dyDescent="0.2">
      <c r="A1550" s="42">
        <v>24</v>
      </c>
      <c r="B1550" s="15">
        <v>65632</v>
      </c>
      <c r="C1550" s="16" t="s">
        <v>103</v>
      </c>
      <c r="D1550" s="17">
        <v>1</v>
      </c>
      <c r="E1550" s="18" t="s">
        <v>1286</v>
      </c>
      <c r="F1550" s="19" t="s">
        <v>2208</v>
      </c>
      <c r="G1550" s="20" t="s">
        <v>157</v>
      </c>
      <c r="I1550" s="61"/>
      <c r="J1550" s="61"/>
      <c r="K1550" s="61"/>
      <c r="M1550" s="61"/>
    </row>
    <row r="1551" spans="1:13" s="7" customFormat="1" ht="10.199999999999999" x14ac:dyDescent="0.2">
      <c r="A1551" s="42">
        <v>25</v>
      </c>
      <c r="B1551" s="15">
        <v>65651</v>
      </c>
      <c r="C1551" s="16" t="s">
        <v>103</v>
      </c>
      <c r="D1551" s="17">
        <v>1</v>
      </c>
      <c r="E1551" s="18" t="s">
        <v>933</v>
      </c>
      <c r="F1551" s="19" t="s">
        <v>2208</v>
      </c>
      <c r="G1551" s="20" t="s">
        <v>102</v>
      </c>
      <c r="I1551" s="61"/>
      <c r="J1551" s="61"/>
      <c r="K1551" s="61"/>
      <c r="M1551" s="61"/>
    </row>
    <row r="1552" spans="1:13" s="7" customFormat="1" ht="10.199999999999999" x14ac:dyDescent="0.2">
      <c r="A1552" s="42">
        <v>25</v>
      </c>
      <c r="B1552" s="15">
        <v>65681</v>
      </c>
      <c r="C1552" s="16" t="s">
        <v>103</v>
      </c>
      <c r="D1552" s="17">
        <v>1</v>
      </c>
      <c r="E1552" s="18" t="s">
        <v>430</v>
      </c>
      <c r="F1552" s="19" t="s">
        <v>2208</v>
      </c>
      <c r="G1552" s="20" t="s">
        <v>102</v>
      </c>
      <c r="I1552" s="61"/>
      <c r="J1552" s="61"/>
      <c r="K1552" s="61"/>
      <c r="M1552" s="61"/>
    </row>
    <row r="1553" spans="1:13" s="7" customFormat="1" ht="10.199999999999999" x14ac:dyDescent="0.2">
      <c r="A1553" s="42">
        <v>31</v>
      </c>
      <c r="B1553" s="15">
        <v>65837</v>
      </c>
      <c r="C1553" s="16" t="s">
        <v>103</v>
      </c>
      <c r="D1553" s="17">
        <v>1</v>
      </c>
      <c r="E1553" s="18" t="s">
        <v>689</v>
      </c>
      <c r="F1553" s="19" t="s">
        <v>2208</v>
      </c>
      <c r="G1553" s="20" t="s">
        <v>110</v>
      </c>
      <c r="I1553" s="61"/>
      <c r="J1553" s="61"/>
      <c r="K1553" s="61"/>
      <c r="M1553" s="61"/>
    </row>
    <row r="1554" spans="1:13" s="7" customFormat="1" ht="10.199999999999999" x14ac:dyDescent="0.2">
      <c r="A1554" s="42">
        <v>20</v>
      </c>
      <c r="B1554" s="15">
        <v>65504</v>
      </c>
      <c r="C1554" s="37" t="s">
        <v>357</v>
      </c>
      <c r="D1554" s="17">
        <v>1</v>
      </c>
      <c r="E1554" s="18" t="s">
        <v>162</v>
      </c>
      <c r="F1554" s="19" t="s">
        <v>2215</v>
      </c>
      <c r="G1554" s="20" t="s">
        <v>145</v>
      </c>
      <c r="I1554" s="61"/>
      <c r="J1554" s="61"/>
      <c r="K1554" s="61"/>
      <c r="M1554" s="61"/>
    </row>
    <row r="1555" spans="1:13" s="7" customFormat="1" ht="10.199999999999999" x14ac:dyDescent="0.2">
      <c r="A1555" s="42">
        <v>23</v>
      </c>
      <c r="B1555" s="15">
        <v>65596</v>
      </c>
      <c r="C1555" s="37" t="s">
        <v>357</v>
      </c>
      <c r="D1555" s="17">
        <v>1</v>
      </c>
      <c r="E1555" s="18" t="s">
        <v>245</v>
      </c>
      <c r="F1555" s="19" t="s">
        <v>2215</v>
      </c>
      <c r="G1555" s="20" t="s">
        <v>145</v>
      </c>
      <c r="I1555" s="61"/>
      <c r="J1555" s="61"/>
      <c r="K1555" s="61"/>
      <c r="M1555" s="61"/>
    </row>
    <row r="1556" spans="1:13" s="7" customFormat="1" ht="10.199999999999999" x14ac:dyDescent="0.2">
      <c r="A1556" s="42">
        <v>14</v>
      </c>
      <c r="B1556" s="15">
        <v>65322</v>
      </c>
      <c r="C1556" s="37" t="s">
        <v>1127</v>
      </c>
      <c r="D1556" s="17">
        <v>1</v>
      </c>
      <c r="E1556" s="80" t="s">
        <v>841</v>
      </c>
      <c r="F1556" s="19" t="s">
        <v>2215</v>
      </c>
      <c r="G1556" s="20" t="s">
        <v>170</v>
      </c>
      <c r="I1556" s="61"/>
      <c r="J1556" s="61"/>
      <c r="K1556" s="61"/>
      <c r="M1556" s="61"/>
    </row>
    <row r="1557" spans="1:13" s="7" customFormat="1" ht="10.199999999999999" x14ac:dyDescent="0.2">
      <c r="A1557" s="42">
        <v>2</v>
      </c>
      <c r="B1557" s="15">
        <v>64963</v>
      </c>
      <c r="C1557" s="37" t="s">
        <v>927</v>
      </c>
      <c r="D1557" s="15">
        <v>1</v>
      </c>
      <c r="E1557" s="80" t="s">
        <v>216</v>
      </c>
      <c r="F1557" s="19" t="s">
        <v>2215</v>
      </c>
      <c r="G1557" s="20" t="s">
        <v>145</v>
      </c>
      <c r="I1557" s="61"/>
      <c r="J1557" s="61"/>
      <c r="K1557" s="61"/>
      <c r="M1557" s="61"/>
    </row>
    <row r="1558" spans="1:13" s="7" customFormat="1" ht="10.199999999999999" x14ac:dyDescent="0.2">
      <c r="A1558" s="42">
        <v>2</v>
      </c>
      <c r="B1558" s="15">
        <v>64964</v>
      </c>
      <c r="C1558" s="37" t="s">
        <v>927</v>
      </c>
      <c r="D1558" s="15">
        <v>1</v>
      </c>
      <c r="E1558" s="80" t="s">
        <v>888</v>
      </c>
      <c r="F1558" s="19" t="s">
        <v>2215</v>
      </c>
      <c r="G1558" s="20" t="s">
        <v>145</v>
      </c>
      <c r="I1558" s="61"/>
      <c r="J1558" s="61"/>
      <c r="K1558" s="61"/>
      <c r="M1558" s="61"/>
    </row>
    <row r="1559" spans="1:13" s="7" customFormat="1" ht="10.199999999999999" x14ac:dyDescent="0.2">
      <c r="A1559" s="42">
        <v>1</v>
      </c>
      <c r="B1559" s="15">
        <v>64942</v>
      </c>
      <c r="C1559" s="37" t="s">
        <v>233</v>
      </c>
      <c r="D1559" s="15">
        <v>5</v>
      </c>
      <c r="E1559" s="80" t="s">
        <v>916</v>
      </c>
      <c r="F1559" s="19" t="s">
        <v>2215</v>
      </c>
      <c r="G1559" s="20" t="s">
        <v>170</v>
      </c>
      <c r="I1559" s="61"/>
      <c r="J1559" s="61"/>
      <c r="K1559" s="61"/>
      <c r="M1559" s="61"/>
    </row>
    <row r="1560" spans="1:13" s="7" customFormat="1" ht="10.199999999999999" x14ac:dyDescent="0.2">
      <c r="A1560" s="42">
        <v>2</v>
      </c>
      <c r="B1560" s="15">
        <v>64990</v>
      </c>
      <c r="C1560" s="37" t="s">
        <v>233</v>
      </c>
      <c r="D1560" s="15">
        <v>4</v>
      </c>
      <c r="E1560" s="80" t="s">
        <v>946</v>
      </c>
      <c r="F1560" s="19" t="s">
        <v>2215</v>
      </c>
      <c r="G1560" s="20" t="s">
        <v>145</v>
      </c>
      <c r="I1560" s="61"/>
      <c r="J1560" s="61"/>
      <c r="K1560" s="61"/>
      <c r="M1560" s="61"/>
    </row>
    <row r="1561" spans="1:13" s="7" customFormat="1" ht="10.199999999999999" x14ac:dyDescent="0.2">
      <c r="A1561" s="42">
        <v>2</v>
      </c>
      <c r="B1561" s="15">
        <v>64981</v>
      </c>
      <c r="C1561" s="37" t="s">
        <v>233</v>
      </c>
      <c r="D1561" s="15">
        <v>5</v>
      </c>
      <c r="E1561" s="80" t="s">
        <v>879</v>
      </c>
      <c r="F1561" s="19" t="s">
        <v>2215</v>
      </c>
      <c r="G1561" s="20" t="s">
        <v>214</v>
      </c>
      <c r="I1561" s="61"/>
      <c r="J1561" s="61"/>
      <c r="K1561" s="61"/>
      <c r="M1561" s="61"/>
    </row>
    <row r="1562" spans="1:13" s="7" customFormat="1" ht="10.199999999999999" x14ac:dyDescent="0.2">
      <c r="A1562" s="42">
        <v>3</v>
      </c>
      <c r="B1562" s="15">
        <v>64998</v>
      </c>
      <c r="C1562" s="37" t="s">
        <v>233</v>
      </c>
      <c r="D1562" s="15">
        <v>10</v>
      </c>
      <c r="E1562" s="80" t="s">
        <v>724</v>
      </c>
      <c r="F1562" s="19" t="s">
        <v>2215</v>
      </c>
      <c r="G1562" s="20" t="s">
        <v>163</v>
      </c>
      <c r="I1562" s="61"/>
      <c r="J1562" s="61"/>
      <c r="K1562" s="61"/>
      <c r="M1562" s="61"/>
    </row>
    <row r="1563" spans="1:13" s="7" customFormat="1" ht="10.199999999999999" x14ac:dyDescent="0.2">
      <c r="A1563" s="42">
        <v>11</v>
      </c>
      <c r="B1563" s="15">
        <v>65228</v>
      </c>
      <c r="C1563" s="37" t="s">
        <v>233</v>
      </c>
      <c r="D1563" s="15">
        <v>2</v>
      </c>
      <c r="E1563" s="18" t="s">
        <v>614</v>
      </c>
      <c r="F1563" s="19" t="s">
        <v>2215</v>
      </c>
      <c r="G1563" s="20" t="s">
        <v>145</v>
      </c>
      <c r="I1563" s="61"/>
      <c r="J1563" s="61"/>
      <c r="K1563" s="61"/>
      <c r="M1563" s="61"/>
    </row>
    <row r="1564" spans="1:13" s="7" customFormat="1" ht="10.199999999999999" x14ac:dyDescent="0.2">
      <c r="A1564" s="42">
        <v>12</v>
      </c>
      <c r="B1564" s="15">
        <v>65258</v>
      </c>
      <c r="C1564" s="37" t="s">
        <v>233</v>
      </c>
      <c r="D1564" s="15">
        <v>3</v>
      </c>
      <c r="E1564" s="18" t="s">
        <v>1045</v>
      </c>
      <c r="F1564" s="19" t="s">
        <v>2215</v>
      </c>
      <c r="G1564" s="20" t="s">
        <v>145</v>
      </c>
      <c r="I1564" s="61"/>
      <c r="J1564" s="61"/>
      <c r="K1564" s="61"/>
      <c r="M1564" s="61"/>
    </row>
    <row r="1565" spans="1:13" s="7" customFormat="1" ht="10.199999999999999" x14ac:dyDescent="0.2">
      <c r="A1565" s="42">
        <v>17</v>
      </c>
      <c r="B1565" s="15">
        <v>65392</v>
      </c>
      <c r="C1565" s="37" t="s">
        <v>233</v>
      </c>
      <c r="D1565" s="17">
        <v>3</v>
      </c>
      <c r="E1565" s="18" t="s">
        <v>1168</v>
      </c>
      <c r="F1565" s="19" t="s">
        <v>2215</v>
      </c>
      <c r="G1565" s="20" t="s">
        <v>145</v>
      </c>
      <c r="I1565" s="61"/>
      <c r="J1565" s="61"/>
      <c r="K1565" s="61"/>
      <c r="M1565" s="61"/>
    </row>
    <row r="1566" spans="1:13" s="7" customFormat="1" ht="10.199999999999999" x14ac:dyDescent="0.2">
      <c r="A1566" s="42">
        <v>19</v>
      </c>
      <c r="B1566" s="15">
        <v>65463</v>
      </c>
      <c r="C1566" s="37" t="s">
        <v>233</v>
      </c>
      <c r="D1566" s="17">
        <v>5</v>
      </c>
      <c r="E1566" s="18" t="s">
        <v>933</v>
      </c>
      <c r="F1566" s="19" t="s">
        <v>2215</v>
      </c>
      <c r="G1566" s="20" t="s">
        <v>170</v>
      </c>
      <c r="I1566" s="61"/>
      <c r="J1566" s="61"/>
      <c r="K1566" s="61"/>
      <c r="M1566" s="61"/>
    </row>
    <row r="1567" spans="1:13" s="7" customFormat="1" ht="10.199999999999999" x14ac:dyDescent="0.2">
      <c r="A1567" s="42">
        <v>25</v>
      </c>
      <c r="B1567" s="15">
        <v>65655</v>
      </c>
      <c r="C1567" s="16" t="s">
        <v>233</v>
      </c>
      <c r="D1567" s="17">
        <v>5</v>
      </c>
      <c r="E1567" s="18" t="s">
        <v>368</v>
      </c>
      <c r="F1567" s="19" t="s">
        <v>2215</v>
      </c>
      <c r="G1567" s="20" t="s">
        <v>145</v>
      </c>
      <c r="I1567" s="61"/>
      <c r="J1567" s="61"/>
      <c r="K1567" s="61"/>
      <c r="M1567" s="61"/>
    </row>
    <row r="1568" spans="1:13" s="7" customFormat="1" ht="10.199999999999999" x14ac:dyDescent="0.2">
      <c r="A1568" s="42">
        <v>29</v>
      </c>
      <c r="B1568" s="15">
        <v>65770</v>
      </c>
      <c r="C1568" s="16" t="s">
        <v>233</v>
      </c>
      <c r="D1568" s="17">
        <v>6</v>
      </c>
      <c r="E1568" s="18" t="s">
        <v>429</v>
      </c>
      <c r="F1568" s="19" t="s">
        <v>2215</v>
      </c>
      <c r="G1568" s="20" t="s">
        <v>163</v>
      </c>
      <c r="I1568" s="61"/>
      <c r="J1568" s="61"/>
      <c r="K1568" s="61"/>
      <c r="M1568" s="61"/>
    </row>
    <row r="1569" spans="1:13" s="7" customFormat="1" ht="10.199999999999999" x14ac:dyDescent="0.2">
      <c r="A1569" s="42">
        <v>30</v>
      </c>
      <c r="B1569" s="15">
        <v>65805</v>
      </c>
      <c r="C1569" s="16" t="s">
        <v>233</v>
      </c>
      <c r="D1569" s="17">
        <v>5</v>
      </c>
      <c r="E1569" s="18" t="s">
        <v>232</v>
      </c>
      <c r="F1569" s="19" t="s">
        <v>2215</v>
      </c>
      <c r="G1569" s="20" t="s">
        <v>170</v>
      </c>
      <c r="I1569" s="61"/>
      <c r="J1569" s="61"/>
      <c r="K1569" s="61"/>
      <c r="M1569" s="61"/>
    </row>
    <row r="1570" spans="1:13" s="7" customFormat="1" ht="10.199999999999999" x14ac:dyDescent="0.2">
      <c r="A1570" s="42">
        <v>2</v>
      </c>
      <c r="B1570" s="15">
        <v>64981</v>
      </c>
      <c r="C1570" s="37" t="s">
        <v>448</v>
      </c>
      <c r="D1570" s="15">
        <v>5</v>
      </c>
      <c r="E1570" s="80" t="s">
        <v>879</v>
      </c>
      <c r="F1570" s="19" t="s">
        <v>2215</v>
      </c>
      <c r="G1570" s="20" t="s">
        <v>214</v>
      </c>
      <c r="I1570" s="61"/>
      <c r="J1570" s="61"/>
      <c r="K1570" s="61"/>
      <c r="M1570" s="61"/>
    </row>
    <row r="1571" spans="1:13" s="7" customFormat="1" ht="10.199999999999999" x14ac:dyDescent="0.2">
      <c r="A1571" s="42">
        <v>12</v>
      </c>
      <c r="B1571" s="15">
        <v>65258</v>
      </c>
      <c r="C1571" s="37" t="s">
        <v>448</v>
      </c>
      <c r="D1571" s="15">
        <v>4</v>
      </c>
      <c r="E1571" s="18" t="s">
        <v>1045</v>
      </c>
      <c r="F1571" s="19" t="s">
        <v>2215</v>
      </c>
      <c r="G1571" s="20" t="s">
        <v>145</v>
      </c>
      <c r="I1571" s="61"/>
      <c r="J1571" s="61"/>
      <c r="K1571" s="61"/>
      <c r="M1571" s="61"/>
    </row>
    <row r="1572" spans="1:13" s="7" customFormat="1" ht="10.199999999999999" x14ac:dyDescent="0.2">
      <c r="A1572" s="42">
        <v>17</v>
      </c>
      <c r="B1572" s="15">
        <v>65392</v>
      </c>
      <c r="C1572" s="37" t="s">
        <v>448</v>
      </c>
      <c r="D1572" s="17">
        <v>6</v>
      </c>
      <c r="E1572" s="18" t="s">
        <v>1168</v>
      </c>
      <c r="F1572" s="19" t="s">
        <v>2215</v>
      </c>
      <c r="G1572" s="20" t="s">
        <v>145</v>
      </c>
      <c r="I1572" s="61"/>
      <c r="J1572" s="61"/>
      <c r="K1572" s="61"/>
      <c r="M1572" s="61"/>
    </row>
    <row r="1573" spans="1:13" s="7" customFormat="1" ht="10.199999999999999" x14ac:dyDescent="0.2">
      <c r="A1573" s="42">
        <v>25</v>
      </c>
      <c r="B1573" s="15">
        <v>65655</v>
      </c>
      <c r="C1573" s="16" t="s">
        <v>448</v>
      </c>
      <c r="D1573" s="17">
        <v>5</v>
      </c>
      <c r="E1573" s="18" t="s">
        <v>368</v>
      </c>
      <c r="F1573" s="19" t="s">
        <v>2215</v>
      </c>
      <c r="G1573" s="20" t="s">
        <v>145</v>
      </c>
      <c r="I1573" s="61"/>
      <c r="J1573" s="61"/>
      <c r="K1573" s="61"/>
      <c r="M1573" s="61"/>
    </row>
    <row r="1574" spans="1:13" s="7" customFormat="1" ht="10.199999999999999" x14ac:dyDescent="0.2">
      <c r="A1574" s="42">
        <v>29</v>
      </c>
      <c r="B1574" s="15">
        <v>65770</v>
      </c>
      <c r="C1574" s="16" t="s">
        <v>448</v>
      </c>
      <c r="D1574" s="17">
        <v>6</v>
      </c>
      <c r="E1574" s="18" t="s">
        <v>429</v>
      </c>
      <c r="F1574" s="19" t="s">
        <v>2215</v>
      </c>
      <c r="G1574" s="20" t="s">
        <v>163</v>
      </c>
      <c r="I1574" s="61"/>
      <c r="J1574" s="61"/>
      <c r="K1574" s="61"/>
      <c r="M1574" s="61"/>
    </row>
    <row r="1575" spans="1:13" s="7" customFormat="1" ht="10.199999999999999" x14ac:dyDescent="0.2">
      <c r="A1575" s="42">
        <v>20</v>
      </c>
      <c r="B1575" s="15">
        <v>65489</v>
      </c>
      <c r="C1575" s="37" t="s">
        <v>1219</v>
      </c>
      <c r="D1575" s="17">
        <v>40</v>
      </c>
      <c r="E1575" s="18" t="s">
        <v>342</v>
      </c>
      <c r="F1575" s="19" t="s">
        <v>2207</v>
      </c>
      <c r="G1575" s="20" t="s">
        <v>116</v>
      </c>
      <c r="I1575" s="61"/>
      <c r="J1575" s="61"/>
      <c r="K1575" s="61"/>
      <c r="M1575" s="61"/>
    </row>
    <row r="1576" spans="1:13" s="7" customFormat="1" ht="10.199999999999999" x14ac:dyDescent="0.2">
      <c r="A1576" s="42">
        <v>16</v>
      </c>
      <c r="B1576" s="15">
        <v>65379</v>
      </c>
      <c r="C1576" s="37" t="s">
        <v>1151</v>
      </c>
      <c r="D1576" s="17">
        <v>15</v>
      </c>
      <c r="E1576" s="80" t="s">
        <v>255</v>
      </c>
      <c r="F1576" s="81" t="s">
        <v>2214</v>
      </c>
      <c r="G1576" s="20" t="s">
        <v>214</v>
      </c>
      <c r="I1576" s="61"/>
      <c r="J1576" s="61"/>
      <c r="K1576" s="61"/>
      <c r="M1576" s="61"/>
    </row>
    <row r="1577" spans="1:13" s="7" customFormat="1" ht="10.199999999999999" x14ac:dyDescent="0.2">
      <c r="A1577" s="42">
        <v>23</v>
      </c>
      <c r="B1577" s="15">
        <v>65619</v>
      </c>
      <c r="C1577" s="16" t="s">
        <v>1281</v>
      </c>
      <c r="D1577" s="17">
        <v>1</v>
      </c>
      <c r="E1577" s="18" t="s">
        <v>1145</v>
      </c>
      <c r="F1577" s="19" t="s">
        <v>2214</v>
      </c>
      <c r="G1577" s="20" t="s">
        <v>88</v>
      </c>
      <c r="I1577" s="61"/>
      <c r="J1577" s="61"/>
      <c r="K1577" s="61"/>
      <c r="M1577" s="61"/>
    </row>
    <row r="1578" spans="1:13" s="7" customFormat="1" ht="10.199999999999999" x14ac:dyDescent="0.2">
      <c r="A1578" s="42">
        <v>9</v>
      </c>
      <c r="B1578" s="76">
        <v>65146</v>
      </c>
      <c r="C1578" s="37" t="s">
        <v>1031</v>
      </c>
      <c r="D1578" s="15">
        <v>0.5</v>
      </c>
      <c r="E1578" s="18" t="s">
        <v>434</v>
      </c>
      <c r="F1578" s="19" t="s">
        <v>2207</v>
      </c>
      <c r="G1578" s="20" t="s">
        <v>110</v>
      </c>
      <c r="I1578" s="61"/>
      <c r="J1578" s="61"/>
      <c r="K1578" s="61"/>
      <c r="M1578" s="61"/>
    </row>
    <row r="1579" spans="1:13" s="7" customFormat="1" ht="10.199999999999999" x14ac:dyDescent="0.2">
      <c r="A1579" s="42">
        <v>31</v>
      </c>
      <c r="B1579" s="15">
        <v>65839</v>
      </c>
      <c r="C1579" s="16" t="s">
        <v>1412</v>
      </c>
      <c r="D1579" s="17">
        <v>15</v>
      </c>
      <c r="E1579" s="18" t="s">
        <v>144</v>
      </c>
      <c r="F1579" s="19" t="s">
        <v>2207</v>
      </c>
      <c r="G1579" s="20" t="s">
        <v>214</v>
      </c>
      <c r="I1579" s="61"/>
      <c r="J1579" s="61"/>
      <c r="K1579" s="61"/>
      <c r="M1579" s="61"/>
    </row>
    <row r="1580" spans="1:13" s="7" customFormat="1" ht="10.199999999999999" x14ac:dyDescent="0.2">
      <c r="A1580" s="42">
        <v>9</v>
      </c>
      <c r="B1580" s="15">
        <v>65173</v>
      </c>
      <c r="C1580" s="37" t="s">
        <v>1042</v>
      </c>
      <c r="D1580" s="15">
        <v>1</v>
      </c>
      <c r="E1580" s="18" t="s">
        <v>500</v>
      </c>
      <c r="F1580" s="19" t="s">
        <v>2212</v>
      </c>
      <c r="G1580" s="20" t="s">
        <v>181</v>
      </c>
      <c r="I1580" s="61"/>
      <c r="J1580" s="61"/>
      <c r="K1580" s="61"/>
      <c r="M1580" s="61"/>
    </row>
    <row r="1581" spans="1:13" s="7" customFormat="1" ht="10.199999999999999" x14ac:dyDescent="0.2">
      <c r="A1581" s="42">
        <v>25</v>
      </c>
      <c r="B1581" s="15">
        <v>65683</v>
      </c>
      <c r="C1581" s="16" t="s">
        <v>1312</v>
      </c>
      <c r="D1581" s="17">
        <v>1</v>
      </c>
      <c r="E1581" s="18" t="s">
        <v>724</v>
      </c>
      <c r="F1581" s="19" t="s">
        <v>2208</v>
      </c>
      <c r="G1581" s="20" t="s">
        <v>88</v>
      </c>
      <c r="I1581" s="61"/>
      <c r="J1581" s="61"/>
      <c r="K1581" s="61"/>
      <c r="M1581" s="61"/>
    </row>
    <row r="1582" spans="1:13" s="7" customFormat="1" ht="10.199999999999999" x14ac:dyDescent="0.2">
      <c r="A1582" s="42">
        <v>25</v>
      </c>
      <c r="B1582" s="15">
        <v>65675</v>
      </c>
      <c r="C1582" s="16" t="s">
        <v>1305</v>
      </c>
      <c r="D1582" s="17">
        <v>1</v>
      </c>
      <c r="E1582" s="18" t="s">
        <v>159</v>
      </c>
      <c r="F1582" s="19" t="s">
        <v>2212</v>
      </c>
      <c r="G1582" s="20" t="s">
        <v>153</v>
      </c>
      <c r="I1582" s="61"/>
      <c r="J1582" s="61"/>
      <c r="K1582" s="61"/>
      <c r="M1582" s="61"/>
    </row>
    <row r="1583" spans="1:13" s="7" customFormat="1" ht="10.199999999999999" x14ac:dyDescent="0.2">
      <c r="A1583" s="42">
        <v>31</v>
      </c>
      <c r="B1583" s="15">
        <v>65845</v>
      </c>
      <c r="C1583" s="16" t="s">
        <v>1414</v>
      </c>
      <c r="D1583" s="17">
        <v>1</v>
      </c>
      <c r="E1583" s="18" t="s">
        <v>109</v>
      </c>
      <c r="F1583" s="19" t="s">
        <v>2212</v>
      </c>
      <c r="G1583" s="20" t="s">
        <v>181</v>
      </c>
      <c r="I1583" s="61"/>
      <c r="J1583" s="61"/>
      <c r="K1583" s="61"/>
      <c r="M1583" s="61"/>
    </row>
    <row r="1584" spans="1:13" s="7" customFormat="1" ht="10.199999999999999" x14ac:dyDescent="0.2">
      <c r="A1584" s="42">
        <v>8</v>
      </c>
      <c r="B1584" s="15">
        <v>65126</v>
      </c>
      <c r="C1584" s="37" t="s">
        <v>1017</v>
      </c>
      <c r="D1584" s="15">
        <v>2</v>
      </c>
      <c r="E1584" s="18" t="s">
        <v>194</v>
      </c>
      <c r="F1584" s="19" t="s">
        <v>2215</v>
      </c>
      <c r="G1584" s="20" t="s">
        <v>170</v>
      </c>
      <c r="I1584" s="61"/>
      <c r="J1584" s="61"/>
      <c r="K1584" s="61"/>
      <c r="M1584" s="61"/>
    </row>
    <row r="1585" spans="1:13" s="7" customFormat="1" ht="10.199999999999999" x14ac:dyDescent="0.2">
      <c r="A1585" s="42">
        <v>15</v>
      </c>
      <c r="B1585" s="15">
        <v>65333</v>
      </c>
      <c r="C1585" s="37" t="s">
        <v>1017</v>
      </c>
      <c r="D1585" s="17">
        <v>2</v>
      </c>
      <c r="E1585" s="80" t="s">
        <v>1100</v>
      </c>
      <c r="F1585" s="81" t="s">
        <v>2215</v>
      </c>
      <c r="G1585" s="20" t="s">
        <v>170</v>
      </c>
      <c r="I1585" s="61"/>
      <c r="J1585" s="61"/>
      <c r="K1585" s="61"/>
      <c r="M1585" s="61"/>
    </row>
    <row r="1586" spans="1:13" s="7" customFormat="1" ht="10.199999999999999" x14ac:dyDescent="0.2">
      <c r="A1586" s="42">
        <v>29</v>
      </c>
      <c r="B1586" s="15">
        <v>65782</v>
      </c>
      <c r="C1586" s="16" t="s">
        <v>1377</v>
      </c>
      <c r="D1586" s="17">
        <v>1</v>
      </c>
      <c r="E1586" s="18" t="s">
        <v>429</v>
      </c>
      <c r="F1586" s="19" t="s">
        <v>2208</v>
      </c>
      <c r="G1586" s="20" t="s">
        <v>88</v>
      </c>
      <c r="I1586" s="61"/>
      <c r="J1586" s="61"/>
      <c r="K1586" s="61"/>
      <c r="M1586" s="61"/>
    </row>
    <row r="1587" spans="1:13" s="7" customFormat="1" ht="10.199999999999999" x14ac:dyDescent="0.2">
      <c r="A1587" s="42">
        <v>5</v>
      </c>
      <c r="B1587" s="15">
        <v>65059</v>
      </c>
      <c r="C1587" s="37" t="s">
        <v>978</v>
      </c>
      <c r="D1587" s="15">
        <v>1</v>
      </c>
      <c r="E1587" s="80" t="s">
        <v>888</v>
      </c>
      <c r="F1587" s="81" t="s">
        <v>2208</v>
      </c>
      <c r="G1587" s="20" t="s">
        <v>153</v>
      </c>
      <c r="I1587" s="61"/>
      <c r="J1587" s="61"/>
      <c r="K1587" s="61"/>
      <c r="M1587" s="61"/>
    </row>
    <row r="1588" spans="1:13" s="7" customFormat="1" ht="10.199999999999999" x14ac:dyDescent="0.2">
      <c r="A1588" s="42">
        <v>2</v>
      </c>
      <c r="B1588" s="15">
        <v>64962</v>
      </c>
      <c r="C1588" s="37" t="s">
        <v>926</v>
      </c>
      <c r="D1588" s="15">
        <v>1</v>
      </c>
      <c r="E1588" s="80" t="s">
        <v>894</v>
      </c>
      <c r="F1588" s="81" t="s">
        <v>2208</v>
      </c>
      <c r="G1588" s="20" t="s">
        <v>151</v>
      </c>
      <c r="I1588" s="61"/>
      <c r="J1588" s="61"/>
      <c r="K1588" s="61"/>
      <c r="M1588" s="61"/>
    </row>
    <row r="1589" spans="1:13" s="7" customFormat="1" ht="10.199999999999999" x14ac:dyDescent="0.2">
      <c r="A1589" s="42">
        <v>11</v>
      </c>
      <c r="B1589" s="15">
        <v>65221</v>
      </c>
      <c r="C1589" s="37" t="s">
        <v>1069</v>
      </c>
      <c r="D1589" s="15">
        <v>1</v>
      </c>
      <c r="E1589" s="18" t="s">
        <v>838</v>
      </c>
      <c r="F1589" s="19" t="s">
        <v>2207</v>
      </c>
      <c r="G1589" s="20" t="s">
        <v>102</v>
      </c>
      <c r="I1589" s="61"/>
      <c r="J1589" s="61"/>
      <c r="K1589" s="61"/>
      <c r="M1589" s="61"/>
    </row>
    <row r="1590" spans="1:13" s="7" customFormat="1" ht="10.199999999999999" x14ac:dyDescent="0.2">
      <c r="A1590" s="42">
        <v>8</v>
      </c>
      <c r="B1590" s="15">
        <v>65117</v>
      </c>
      <c r="C1590" s="37" t="s">
        <v>1011</v>
      </c>
      <c r="D1590" s="15">
        <v>1</v>
      </c>
      <c r="E1590" s="18" t="s">
        <v>194</v>
      </c>
      <c r="F1590" s="19" t="s">
        <v>2207</v>
      </c>
      <c r="G1590" s="20" t="s">
        <v>116</v>
      </c>
      <c r="I1590" s="61"/>
      <c r="J1590" s="61"/>
      <c r="K1590" s="61"/>
      <c r="M1590" s="61"/>
    </row>
    <row r="1591" spans="1:13" s="7" customFormat="1" ht="10.199999999999999" x14ac:dyDescent="0.2">
      <c r="A1591" s="42">
        <v>22</v>
      </c>
      <c r="B1591" s="15">
        <v>65543</v>
      </c>
      <c r="C1591" s="37" t="s">
        <v>1249</v>
      </c>
      <c r="D1591" s="17">
        <v>1</v>
      </c>
      <c r="E1591" s="18" t="s">
        <v>347</v>
      </c>
      <c r="F1591" s="19" t="s">
        <v>2207</v>
      </c>
      <c r="G1591" s="20" t="s">
        <v>116</v>
      </c>
      <c r="I1591" s="61"/>
      <c r="J1591" s="61"/>
      <c r="K1591" s="61"/>
      <c r="M1591" s="61"/>
    </row>
    <row r="1592" spans="1:13" s="7" customFormat="1" ht="10.199999999999999" x14ac:dyDescent="0.2">
      <c r="A1592" s="42">
        <v>18</v>
      </c>
      <c r="B1592" s="15">
        <v>65432</v>
      </c>
      <c r="C1592" s="37" t="s">
        <v>1194</v>
      </c>
      <c r="D1592" s="17">
        <v>1</v>
      </c>
      <c r="E1592" s="18" t="s">
        <v>744</v>
      </c>
      <c r="F1592" s="19" t="s">
        <v>2207</v>
      </c>
      <c r="G1592" s="20" t="s">
        <v>116</v>
      </c>
      <c r="I1592" s="61"/>
      <c r="J1592" s="61"/>
      <c r="K1592" s="61"/>
      <c r="M1592" s="61"/>
    </row>
    <row r="1593" spans="1:13" s="7" customFormat="1" ht="10.199999999999999" x14ac:dyDescent="0.2">
      <c r="A1593" s="42">
        <v>2</v>
      </c>
      <c r="B1593" s="15">
        <v>64981</v>
      </c>
      <c r="C1593" s="37" t="s">
        <v>684</v>
      </c>
      <c r="D1593" s="15">
        <v>1</v>
      </c>
      <c r="E1593" s="80" t="s">
        <v>879</v>
      </c>
      <c r="F1593" s="81" t="s">
        <v>2208</v>
      </c>
      <c r="G1593" s="20" t="s">
        <v>214</v>
      </c>
      <c r="I1593" s="61"/>
      <c r="J1593" s="61"/>
      <c r="K1593" s="61"/>
      <c r="M1593" s="61"/>
    </row>
    <row r="1594" spans="1:13" s="7" customFormat="1" ht="10.199999999999999" x14ac:dyDescent="0.2">
      <c r="A1594" s="42">
        <v>27</v>
      </c>
      <c r="B1594" s="15">
        <v>65727</v>
      </c>
      <c r="C1594" s="16" t="s">
        <v>684</v>
      </c>
      <c r="D1594" s="17">
        <v>1</v>
      </c>
      <c r="E1594" s="18" t="s">
        <v>429</v>
      </c>
      <c r="F1594" s="19" t="s">
        <v>2208</v>
      </c>
      <c r="G1594" s="20" t="s">
        <v>214</v>
      </c>
      <c r="I1594" s="61"/>
      <c r="J1594" s="61"/>
      <c r="K1594" s="61"/>
      <c r="M1594" s="61"/>
    </row>
    <row r="1595" spans="1:13" s="7" customFormat="1" ht="10.199999999999999" x14ac:dyDescent="0.2">
      <c r="A1595" s="42">
        <v>17</v>
      </c>
      <c r="B1595" s="15">
        <v>65406</v>
      </c>
      <c r="C1595" s="37" t="s">
        <v>1177</v>
      </c>
      <c r="D1595" s="17">
        <v>1</v>
      </c>
      <c r="E1595" s="18" t="s">
        <v>1045</v>
      </c>
      <c r="F1595" s="19" t="s">
        <v>2208</v>
      </c>
      <c r="G1595" s="20" t="s">
        <v>214</v>
      </c>
      <c r="I1595" s="61"/>
      <c r="J1595" s="61"/>
      <c r="K1595" s="61"/>
      <c r="M1595" s="61"/>
    </row>
    <row r="1596" spans="1:13" s="7" customFormat="1" ht="10.199999999999999" x14ac:dyDescent="0.2">
      <c r="A1596" s="42">
        <v>20</v>
      </c>
      <c r="B1596" s="15">
        <v>65487</v>
      </c>
      <c r="C1596" s="37" t="s">
        <v>1218</v>
      </c>
      <c r="D1596" s="17">
        <v>1</v>
      </c>
      <c r="E1596" s="18" t="s">
        <v>342</v>
      </c>
      <c r="F1596" s="19" t="s">
        <v>2207</v>
      </c>
      <c r="G1596" s="20" t="s">
        <v>110</v>
      </c>
      <c r="I1596" s="61"/>
      <c r="J1596" s="61"/>
      <c r="K1596" s="61"/>
      <c r="M1596" s="61"/>
    </row>
    <row r="1597" spans="1:13" s="7" customFormat="1" ht="10.199999999999999" x14ac:dyDescent="0.2">
      <c r="A1597" s="42">
        <v>8</v>
      </c>
      <c r="B1597" s="15">
        <v>65121</v>
      </c>
      <c r="C1597" s="37" t="s">
        <v>1014</v>
      </c>
      <c r="D1597" s="15">
        <v>1</v>
      </c>
      <c r="E1597" s="18" t="s">
        <v>194</v>
      </c>
      <c r="F1597" s="19" t="s">
        <v>2207</v>
      </c>
      <c r="G1597" s="20" t="s">
        <v>110</v>
      </c>
      <c r="I1597" s="61"/>
      <c r="J1597" s="61"/>
      <c r="K1597" s="61"/>
      <c r="M1597" s="61"/>
    </row>
    <row r="1598" spans="1:13" s="7" customFormat="1" ht="10.199999999999999" x14ac:dyDescent="0.2">
      <c r="A1598" s="42">
        <v>21</v>
      </c>
      <c r="B1598" s="15">
        <v>65523</v>
      </c>
      <c r="C1598" s="37" t="s">
        <v>1242</v>
      </c>
      <c r="D1598" s="17">
        <v>1</v>
      </c>
      <c r="E1598" s="18" t="s">
        <v>349</v>
      </c>
      <c r="F1598" s="19" t="s">
        <v>2207</v>
      </c>
      <c r="G1598" s="20" t="s">
        <v>102</v>
      </c>
      <c r="I1598" s="61"/>
      <c r="J1598" s="61"/>
      <c r="K1598" s="61"/>
      <c r="M1598" s="61"/>
    </row>
    <row r="1599" spans="1:13" s="7" customFormat="1" ht="10.199999999999999" x14ac:dyDescent="0.2">
      <c r="A1599" s="42">
        <v>17</v>
      </c>
      <c r="B1599" s="15">
        <v>65401</v>
      </c>
      <c r="C1599" s="37" t="s">
        <v>1175</v>
      </c>
      <c r="D1599" s="17">
        <v>1</v>
      </c>
      <c r="E1599" s="18" t="s">
        <v>232</v>
      </c>
      <c r="F1599" s="19" t="s">
        <v>2207</v>
      </c>
      <c r="G1599" s="20" t="s">
        <v>116</v>
      </c>
      <c r="I1599" s="61"/>
      <c r="J1599" s="61"/>
      <c r="K1599" s="61"/>
      <c r="M1599" s="61"/>
    </row>
    <row r="1600" spans="1:13" s="7" customFormat="1" ht="10.199999999999999" x14ac:dyDescent="0.2">
      <c r="A1600" s="42">
        <v>23</v>
      </c>
      <c r="B1600" s="15">
        <v>65584</v>
      </c>
      <c r="C1600" s="37" t="s">
        <v>1175</v>
      </c>
      <c r="D1600" s="17">
        <v>1</v>
      </c>
      <c r="E1600" s="18" t="s">
        <v>614</v>
      </c>
      <c r="F1600" s="19" t="s">
        <v>2207</v>
      </c>
      <c r="G1600" s="20" t="s">
        <v>116</v>
      </c>
      <c r="I1600" s="61"/>
      <c r="J1600" s="61"/>
      <c r="K1600" s="61"/>
      <c r="M1600" s="61"/>
    </row>
    <row r="1601" spans="1:13" s="7" customFormat="1" ht="10.199999999999999" x14ac:dyDescent="0.2">
      <c r="A1601" s="42">
        <v>9</v>
      </c>
      <c r="B1601" s="15">
        <v>65170</v>
      </c>
      <c r="C1601" s="37" t="s">
        <v>1041</v>
      </c>
      <c r="D1601" s="15">
        <v>1</v>
      </c>
      <c r="E1601" s="18" t="s">
        <v>188</v>
      </c>
      <c r="F1601" s="19" t="s">
        <v>2207</v>
      </c>
      <c r="G1601" s="20" t="s">
        <v>91</v>
      </c>
      <c r="I1601" s="61"/>
      <c r="J1601" s="61"/>
      <c r="K1601" s="61"/>
      <c r="M1601" s="61"/>
    </row>
    <row r="1602" spans="1:13" s="7" customFormat="1" ht="10.199999999999999" x14ac:dyDescent="0.2">
      <c r="A1602" s="42">
        <v>20</v>
      </c>
      <c r="B1602" s="15">
        <v>65508</v>
      </c>
      <c r="C1602" s="37" t="s">
        <v>339</v>
      </c>
      <c r="D1602" s="17">
        <v>1</v>
      </c>
      <c r="E1602" s="18" t="s">
        <v>144</v>
      </c>
      <c r="F1602" s="19" t="s">
        <v>2207</v>
      </c>
      <c r="G1602" s="20" t="s">
        <v>116</v>
      </c>
      <c r="I1602" s="61"/>
      <c r="J1602" s="61"/>
      <c r="K1602" s="61"/>
      <c r="M1602" s="61"/>
    </row>
    <row r="1603" spans="1:13" s="7" customFormat="1" ht="10.199999999999999" x14ac:dyDescent="0.2">
      <c r="A1603" s="42">
        <v>2</v>
      </c>
      <c r="B1603" s="15">
        <v>64982</v>
      </c>
      <c r="C1603" s="37" t="s">
        <v>669</v>
      </c>
      <c r="D1603" s="17">
        <v>2</v>
      </c>
      <c r="E1603" s="80" t="s">
        <v>674</v>
      </c>
      <c r="F1603" s="19" t="s">
        <v>2207</v>
      </c>
      <c r="G1603" s="20" t="s">
        <v>116</v>
      </c>
      <c r="I1603" s="61"/>
      <c r="J1603" s="61"/>
      <c r="K1603" s="61"/>
      <c r="M1603" s="61"/>
    </row>
    <row r="1604" spans="1:13" s="7" customFormat="1" ht="10.199999999999999" x14ac:dyDescent="0.2">
      <c r="A1604" s="42">
        <v>23</v>
      </c>
      <c r="B1604" s="15">
        <v>65581</v>
      </c>
      <c r="C1604" s="37" t="s">
        <v>129</v>
      </c>
      <c r="D1604" s="17">
        <v>1</v>
      </c>
      <c r="E1604" s="18" t="s">
        <v>539</v>
      </c>
      <c r="F1604" s="19" t="s">
        <v>2207</v>
      </c>
      <c r="G1604" s="20" t="s">
        <v>116</v>
      </c>
      <c r="I1604" s="61"/>
      <c r="J1604" s="61"/>
      <c r="K1604" s="61"/>
      <c r="M1604" s="61"/>
    </row>
    <row r="1605" spans="1:13" s="7" customFormat="1" ht="10.199999999999999" x14ac:dyDescent="0.2">
      <c r="A1605" s="42">
        <v>3</v>
      </c>
      <c r="B1605" s="15">
        <v>65010</v>
      </c>
      <c r="C1605" s="37" t="s">
        <v>956</v>
      </c>
      <c r="D1605" s="15">
        <v>1</v>
      </c>
      <c r="E1605" s="18" t="s">
        <v>953</v>
      </c>
      <c r="F1605" s="19" t="s">
        <v>2207</v>
      </c>
      <c r="G1605" s="20" t="s">
        <v>110</v>
      </c>
      <c r="I1605" s="61"/>
      <c r="J1605" s="61"/>
      <c r="K1605" s="61"/>
      <c r="M1605" s="61"/>
    </row>
    <row r="1606" spans="1:13" s="7" customFormat="1" ht="10.199999999999999" x14ac:dyDescent="0.2">
      <c r="A1606" s="42">
        <v>5</v>
      </c>
      <c r="B1606" s="15">
        <v>65049</v>
      </c>
      <c r="C1606" s="37" t="s">
        <v>956</v>
      </c>
      <c r="D1606" s="15">
        <v>1</v>
      </c>
      <c r="E1606" s="80" t="s">
        <v>859</v>
      </c>
      <c r="F1606" s="19" t="s">
        <v>2207</v>
      </c>
      <c r="G1606" s="20" t="s">
        <v>110</v>
      </c>
      <c r="I1606" s="61"/>
      <c r="J1606" s="61"/>
      <c r="K1606" s="61"/>
      <c r="M1606" s="61"/>
    </row>
    <row r="1607" spans="1:13" s="7" customFormat="1" ht="10.199999999999999" x14ac:dyDescent="0.2">
      <c r="A1607" s="42">
        <v>17</v>
      </c>
      <c r="B1607" s="15">
        <v>65409</v>
      </c>
      <c r="C1607" s="37" t="s">
        <v>1181</v>
      </c>
      <c r="D1607" s="17">
        <v>2</v>
      </c>
      <c r="E1607" s="18" t="s">
        <v>702</v>
      </c>
      <c r="F1607" s="19" t="s">
        <v>2207</v>
      </c>
      <c r="G1607" s="20" t="s">
        <v>116</v>
      </c>
      <c r="I1607" s="61"/>
      <c r="J1607" s="61"/>
      <c r="K1607" s="61"/>
      <c r="M1607" s="61"/>
    </row>
    <row r="1608" spans="1:13" s="7" customFormat="1" ht="10.199999999999999" x14ac:dyDescent="0.2">
      <c r="A1608" s="42">
        <v>27</v>
      </c>
      <c r="B1608" s="15">
        <v>65733</v>
      </c>
      <c r="C1608" s="16" t="s">
        <v>1342</v>
      </c>
      <c r="D1608" s="17">
        <v>1</v>
      </c>
      <c r="E1608" s="18" t="s">
        <v>109</v>
      </c>
      <c r="F1608" s="19" t="s">
        <v>2207</v>
      </c>
      <c r="G1608" s="20" t="s">
        <v>181</v>
      </c>
      <c r="I1608" s="61"/>
      <c r="J1608" s="61"/>
      <c r="K1608" s="61"/>
      <c r="M1608" s="61"/>
    </row>
    <row r="1609" spans="1:13" s="7" customFormat="1" ht="10.199999999999999" x14ac:dyDescent="0.2">
      <c r="A1609" s="42">
        <v>25</v>
      </c>
      <c r="B1609" s="15">
        <v>65680</v>
      </c>
      <c r="C1609" s="16" t="s">
        <v>1309</v>
      </c>
      <c r="D1609" s="17">
        <v>1</v>
      </c>
      <c r="E1609" s="18" t="s">
        <v>1310</v>
      </c>
      <c r="F1609" s="19" t="s">
        <v>2207</v>
      </c>
      <c r="G1609" s="20" t="s">
        <v>116</v>
      </c>
      <c r="I1609" s="61"/>
      <c r="J1609" s="61"/>
      <c r="K1609" s="61"/>
      <c r="M1609" s="61"/>
    </row>
    <row r="1610" spans="1:13" s="7" customFormat="1" ht="10.199999999999999" x14ac:dyDescent="0.2">
      <c r="A1610" s="42">
        <v>25</v>
      </c>
      <c r="B1610" s="15">
        <v>65664</v>
      </c>
      <c r="C1610" s="16" t="s">
        <v>1299</v>
      </c>
      <c r="D1610" s="17">
        <v>1</v>
      </c>
      <c r="E1610" s="18" t="s">
        <v>604</v>
      </c>
      <c r="F1610" s="19" t="s">
        <v>2207</v>
      </c>
      <c r="G1610" s="20" t="s">
        <v>116</v>
      </c>
      <c r="I1610" s="61"/>
      <c r="J1610" s="61"/>
      <c r="K1610" s="61"/>
      <c r="M1610" s="61"/>
    </row>
    <row r="1611" spans="1:13" s="7" customFormat="1" ht="10.199999999999999" x14ac:dyDescent="0.2">
      <c r="A1611" s="42">
        <v>16</v>
      </c>
      <c r="B1611" s="15">
        <v>65373</v>
      </c>
      <c r="C1611" s="37" t="s">
        <v>1148</v>
      </c>
      <c r="D1611" s="17">
        <v>2</v>
      </c>
      <c r="E1611" s="80" t="s">
        <v>104</v>
      </c>
      <c r="F1611" s="81" t="s">
        <v>2211</v>
      </c>
      <c r="G1611" s="20" t="s">
        <v>107</v>
      </c>
      <c r="I1611" s="61"/>
      <c r="J1611" s="61"/>
      <c r="K1611" s="61"/>
      <c r="M1611" s="61"/>
    </row>
    <row r="1612" spans="1:13" s="7" customFormat="1" ht="10.199999999999999" x14ac:dyDescent="0.2">
      <c r="A1612" s="42">
        <v>10</v>
      </c>
      <c r="B1612" s="15">
        <v>65215</v>
      </c>
      <c r="C1612" s="37" t="s">
        <v>1063</v>
      </c>
      <c r="D1612" s="15">
        <v>1</v>
      </c>
      <c r="E1612" s="18" t="s">
        <v>280</v>
      </c>
      <c r="F1612" s="19" t="s">
        <v>2211</v>
      </c>
      <c r="G1612" s="20" t="s">
        <v>163</v>
      </c>
      <c r="I1612" s="61"/>
      <c r="J1612" s="61"/>
      <c r="K1612" s="61"/>
      <c r="M1612" s="61"/>
    </row>
    <row r="1613" spans="1:13" s="7" customFormat="1" ht="10.199999999999999" x14ac:dyDescent="0.2">
      <c r="A1613" s="42">
        <v>21</v>
      </c>
      <c r="B1613" s="15">
        <v>65535</v>
      </c>
      <c r="C1613" s="37" t="s">
        <v>1246</v>
      </c>
      <c r="D1613" s="17">
        <v>1</v>
      </c>
      <c r="E1613" s="18" t="s">
        <v>806</v>
      </c>
      <c r="F1613" s="19" t="s">
        <v>2208</v>
      </c>
      <c r="G1613" s="20" t="s">
        <v>94</v>
      </c>
      <c r="I1613" s="61"/>
      <c r="J1613" s="61"/>
      <c r="K1613" s="61"/>
      <c r="M1613" s="61"/>
    </row>
    <row r="1614" spans="1:13" s="7" customFormat="1" ht="10.199999999999999" x14ac:dyDescent="0.2">
      <c r="A1614" s="42">
        <v>22</v>
      </c>
      <c r="B1614" s="15">
        <v>65543</v>
      </c>
      <c r="C1614" s="37" t="s">
        <v>1246</v>
      </c>
      <c r="D1614" s="17">
        <v>1</v>
      </c>
      <c r="E1614" s="18" t="s">
        <v>347</v>
      </c>
      <c r="F1614" s="19" t="s">
        <v>2208</v>
      </c>
      <c r="G1614" s="20" t="s">
        <v>116</v>
      </c>
      <c r="I1614" s="61"/>
      <c r="J1614" s="61"/>
      <c r="K1614" s="61"/>
      <c r="M1614" s="61"/>
    </row>
    <row r="1615" spans="1:13" s="7" customFormat="1" ht="10.199999999999999" x14ac:dyDescent="0.2">
      <c r="A1615" s="42">
        <v>17</v>
      </c>
      <c r="B1615" s="15">
        <v>65392</v>
      </c>
      <c r="C1615" s="37" t="s">
        <v>335</v>
      </c>
      <c r="D1615" s="17">
        <v>1</v>
      </c>
      <c r="E1615" s="18" t="s">
        <v>1168</v>
      </c>
      <c r="F1615" s="19" t="s">
        <v>2208</v>
      </c>
      <c r="G1615" s="20" t="s">
        <v>145</v>
      </c>
      <c r="I1615" s="61"/>
      <c r="J1615" s="61"/>
      <c r="K1615" s="61"/>
      <c r="M1615" s="61"/>
    </row>
    <row r="1616" spans="1:13" s="7" customFormat="1" ht="10.199999999999999" x14ac:dyDescent="0.2">
      <c r="A1616" s="42">
        <v>21</v>
      </c>
      <c r="B1616" s="15">
        <v>65525</v>
      </c>
      <c r="C1616" s="37" t="s">
        <v>335</v>
      </c>
      <c r="D1616" s="17">
        <v>4</v>
      </c>
      <c r="E1616" s="18" t="s">
        <v>162</v>
      </c>
      <c r="F1616" s="19" t="s">
        <v>2208</v>
      </c>
      <c r="G1616" s="20" t="s">
        <v>99</v>
      </c>
      <c r="I1616" s="61"/>
      <c r="J1616" s="61"/>
      <c r="K1616" s="61"/>
      <c r="M1616" s="61"/>
    </row>
    <row r="1617" spans="1:13" s="7" customFormat="1" ht="10.199999999999999" x14ac:dyDescent="0.2">
      <c r="A1617" s="42">
        <v>28</v>
      </c>
      <c r="B1617" s="15">
        <v>65746</v>
      </c>
      <c r="C1617" s="16" t="s">
        <v>335</v>
      </c>
      <c r="D1617" s="17">
        <v>1</v>
      </c>
      <c r="E1617" s="18" t="s">
        <v>429</v>
      </c>
      <c r="F1617" s="19" t="s">
        <v>2208</v>
      </c>
      <c r="G1617" s="20" t="s">
        <v>163</v>
      </c>
      <c r="I1617" s="61"/>
      <c r="J1617" s="61"/>
      <c r="K1617" s="61"/>
      <c r="M1617" s="61"/>
    </row>
    <row r="1618" spans="1:13" s="7" customFormat="1" ht="10.199999999999999" x14ac:dyDescent="0.2">
      <c r="A1618" s="42">
        <v>9</v>
      </c>
      <c r="B1618" s="15">
        <v>65140</v>
      </c>
      <c r="C1618" s="37" t="s">
        <v>146</v>
      </c>
      <c r="D1618" s="15">
        <v>15</v>
      </c>
      <c r="E1618" s="18" t="s">
        <v>434</v>
      </c>
      <c r="F1618" s="19" t="s">
        <v>2208</v>
      </c>
      <c r="G1618" s="20" t="s">
        <v>163</v>
      </c>
      <c r="I1618" s="61"/>
      <c r="J1618" s="61"/>
      <c r="K1618" s="61"/>
      <c r="M1618" s="61"/>
    </row>
    <row r="1619" spans="1:13" s="7" customFormat="1" ht="10.199999999999999" x14ac:dyDescent="0.2">
      <c r="A1619" s="42">
        <v>17</v>
      </c>
      <c r="B1619" s="15">
        <v>65392</v>
      </c>
      <c r="C1619" s="37" t="s">
        <v>146</v>
      </c>
      <c r="D1619" s="17">
        <v>20</v>
      </c>
      <c r="E1619" s="18" t="s">
        <v>1168</v>
      </c>
      <c r="F1619" s="19" t="s">
        <v>2208</v>
      </c>
      <c r="G1619" s="20" t="s">
        <v>145</v>
      </c>
      <c r="I1619" s="61"/>
      <c r="J1619" s="61"/>
      <c r="K1619" s="61"/>
      <c r="M1619" s="61"/>
    </row>
    <row r="1620" spans="1:13" s="7" customFormat="1" ht="10.199999999999999" x14ac:dyDescent="0.2">
      <c r="A1620" s="42">
        <v>29</v>
      </c>
      <c r="B1620" s="15">
        <v>65770</v>
      </c>
      <c r="C1620" s="16" t="s">
        <v>146</v>
      </c>
      <c r="D1620" s="17">
        <v>15</v>
      </c>
      <c r="E1620" s="18" t="s">
        <v>429</v>
      </c>
      <c r="F1620" s="19" t="s">
        <v>2208</v>
      </c>
      <c r="G1620" s="20" t="s">
        <v>163</v>
      </c>
      <c r="I1620" s="61"/>
      <c r="J1620" s="61"/>
      <c r="K1620" s="61"/>
      <c r="M1620" s="61"/>
    </row>
    <row r="1621" spans="1:13" s="7" customFormat="1" ht="10.199999999999999" x14ac:dyDescent="0.2">
      <c r="A1621" s="42">
        <v>30</v>
      </c>
      <c r="B1621" s="15">
        <v>65805</v>
      </c>
      <c r="C1621" s="16" t="s">
        <v>146</v>
      </c>
      <c r="D1621" s="17">
        <v>5</v>
      </c>
      <c r="E1621" s="18" t="s">
        <v>232</v>
      </c>
      <c r="F1621" s="19" t="s">
        <v>2208</v>
      </c>
      <c r="G1621" s="20" t="s">
        <v>170</v>
      </c>
      <c r="I1621" s="61"/>
      <c r="J1621" s="61"/>
      <c r="K1621" s="61"/>
      <c r="M1621" s="61"/>
    </row>
    <row r="1622" spans="1:13" s="7" customFormat="1" ht="10.199999999999999" x14ac:dyDescent="0.2">
      <c r="A1622" s="42">
        <v>9</v>
      </c>
      <c r="B1622" s="15">
        <v>65140</v>
      </c>
      <c r="C1622" s="37" t="s">
        <v>147</v>
      </c>
      <c r="D1622" s="15">
        <v>15</v>
      </c>
      <c r="E1622" s="18" t="s">
        <v>434</v>
      </c>
      <c r="F1622" s="19" t="s">
        <v>2208</v>
      </c>
      <c r="G1622" s="20" t="s">
        <v>163</v>
      </c>
      <c r="I1622" s="61"/>
      <c r="J1622" s="61"/>
      <c r="K1622" s="61"/>
      <c r="M1622" s="61"/>
    </row>
    <row r="1623" spans="1:13" s="7" customFormat="1" ht="10.199999999999999" x14ac:dyDescent="0.2">
      <c r="A1623" s="42">
        <v>17</v>
      </c>
      <c r="B1623" s="15">
        <v>65392</v>
      </c>
      <c r="C1623" s="37" t="s">
        <v>147</v>
      </c>
      <c r="D1623" s="17">
        <v>7</v>
      </c>
      <c r="E1623" s="18" t="s">
        <v>1168</v>
      </c>
      <c r="F1623" s="19" t="s">
        <v>2208</v>
      </c>
      <c r="G1623" s="20" t="s">
        <v>145</v>
      </c>
      <c r="I1623" s="61"/>
      <c r="J1623" s="61"/>
      <c r="K1623" s="61"/>
      <c r="M1623" s="61"/>
    </row>
    <row r="1624" spans="1:13" s="7" customFormat="1" ht="10.199999999999999" x14ac:dyDescent="0.2">
      <c r="A1624" s="42">
        <v>29</v>
      </c>
      <c r="B1624" s="15">
        <v>65781</v>
      </c>
      <c r="C1624" s="16" t="s">
        <v>1376</v>
      </c>
      <c r="D1624" s="17">
        <v>1</v>
      </c>
      <c r="E1624" s="18" t="s">
        <v>263</v>
      </c>
      <c r="F1624" s="19" t="s">
        <v>2207</v>
      </c>
      <c r="G1624" s="20" t="s">
        <v>107</v>
      </c>
      <c r="I1624" s="61"/>
      <c r="J1624" s="61"/>
      <c r="K1624" s="61"/>
      <c r="M1624" s="61"/>
    </row>
    <row r="1625" spans="1:13" s="7" customFormat="1" ht="10.199999999999999" x14ac:dyDescent="0.2">
      <c r="A1625" s="42">
        <v>18</v>
      </c>
      <c r="B1625" s="15">
        <v>65429</v>
      </c>
      <c r="C1625" s="37" t="s">
        <v>790</v>
      </c>
      <c r="D1625" s="17">
        <v>1</v>
      </c>
      <c r="E1625" s="18" t="s">
        <v>744</v>
      </c>
      <c r="F1625" s="19" t="s">
        <v>2207</v>
      </c>
      <c r="G1625" s="20" t="s">
        <v>102</v>
      </c>
      <c r="I1625" s="61"/>
      <c r="J1625" s="61"/>
      <c r="K1625" s="61"/>
      <c r="M1625" s="61"/>
    </row>
    <row r="1626" spans="1:13" s="7" customFormat="1" ht="10.199999999999999" x14ac:dyDescent="0.2">
      <c r="A1626" s="42">
        <v>31</v>
      </c>
      <c r="B1626" s="15">
        <v>65828</v>
      </c>
      <c r="C1626" s="16" t="s">
        <v>1407</v>
      </c>
      <c r="D1626" s="17">
        <v>1</v>
      </c>
      <c r="E1626" s="18" t="s">
        <v>855</v>
      </c>
      <c r="F1626" s="19" t="s">
        <v>2207</v>
      </c>
      <c r="G1626" s="20" t="s">
        <v>102</v>
      </c>
      <c r="I1626" s="61"/>
      <c r="J1626" s="61"/>
      <c r="K1626" s="61"/>
      <c r="M1626" s="61"/>
    </row>
    <row r="1627" spans="1:13" s="7" customFormat="1" ht="10.199999999999999" x14ac:dyDescent="0.2">
      <c r="A1627" s="42">
        <v>8</v>
      </c>
      <c r="B1627" s="15">
        <v>65113</v>
      </c>
      <c r="C1627" s="37" t="s">
        <v>1007</v>
      </c>
      <c r="D1627" s="15">
        <v>1</v>
      </c>
      <c r="E1627" s="68" t="s">
        <v>1008</v>
      </c>
      <c r="F1627" s="19" t="s">
        <v>2207</v>
      </c>
      <c r="G1627" s="20" t="s">
        <v>107</v>
      </c>
      <c r="I1627" s="61"/>
      <c r="J1627" s="61"/>
      <c r="K1627" s="61"/>
      <c r="M1627" s="61"/>
    </row>
    <row r="1628" spans="1:13" s="7" customFormat="1" ht="10.199999999999999" x14ac:dyDescent="0.2">
      <c r="A1628" s="42">
        <v>13</v>
      </c>
      <c r="B1628" s="15">
        <v>65277</v>
      </c>
      <c r="C1628" s="37" t="s">
        <v>166</v>
      </c>
      <c r="D1628" s="17">
        <v>1</v>
      </c>
      <c r="E1628" s="18" t="s">
        <v>1106</v>
      </c>
      <c r="F1628" s="19" t="s">
        <v>2207</v>
      </c>
      <c r="G1628" s="20" t="s">
        <v>107</v>
      </c>
      <c r="I1628" s="61"/>
      <c r="J1628" s="61"/>
      <c r="K1628" s="61"/>
      <c r="M1628" s="61"/>
    </row>
    <row r="1629" spans="1:13" s="7" customFormat="1" ht="10.199999999999999" x14ac:dyDescent="0.2">
      <c r="A1629" s="42">
        <v>25</v>
      </c>
      <c r="B1629" s="15">
        <v>65665</v>
      </c>
      <c r="C1629" s="16" t="s">
        <v>166</v>
      </c>
      <c r="D1629" s="17">
        <v>1</v>
      </c>
      <c r="E1629" s="18" t="s">
        <v>401</v>
      </c>
      <c r="F1629" s="19" t="s">
        <v>2207</v>
      </c>
      <c r="G1629" s="20" t="s">
        <v>102</v>
      </c>
      <c r="I1629" s="61"/>
      <c r="J1629" s="61"/>
      <c r="K1629" s="61"/>
      <c r="M1629" s="61"/>
    </row>
    <row r="1630" spans="1:13" s="7" customFormat="1" ht="10.199999999999999" x14ac:dyDescent="0.2">
      <c r="A1630" s="42">
        <v>31</v>
      </c>
      <c r="B1630" s="15">
        <v>65819</v>
      </c>
      <c r="C1630" s="16" t="s">
        <v>1394</v>
      </c>
      <c r="D1630" s="17">
        <v>1</v>
      </c>
      <c r="E1630" s="18" t="s">
        <v>855</v>
      </c>
      <c r="F1630" s="19" t="s">
        <v>2207</v>
      </c>
      <c r="G1630" s="20" t="s">
        <v>102</v>
      </c>
      <c r="I1630" s="61"/>
      <c r="J1630" s="61"/>
      <c r="K1630" s="61"/>
      <c r="M1630" s="61"/>
    </row>
    <row r="1631" spans="1:13" s="7" customFormat="1" ht="10.199999999999999" x14ac:dyDescent="0.2">
      <c r="A1631" s="42">
        <v>25</v>
      </c>
      <c r="B1631" s="15">
        <v>65664</v>
      </c>
      <c r="C1631" s="16" t="s">
        <v>252</v>
      </c>
      <c r="D1631" s="17">
        <v>1</v>
      </c>
      <c r="E1631" s="18" t="s">
        <v>604</v>
      </c>
      <c r="F1631" s="19" t="s">
        <v>2207</v>
      </c>
      <c r="G1631" s="20" t="s">
        <v>116</v>
      </c>
      <c r="I1631" s="61"/>
      <c r="J1631" s="61"/>
      <c r="K1631" s="61"/>
      <c r="M1631" s="61"/>
    </row>
    <row r="1632" spans="1:13" s="7" customFormat="1" ht="10.199999999999999" x14ac:dyDescent="0.2">
      <c r="A1632" s="42">
        <v>31</v>
      </c>
      <c r="B1632" s="15">
        <v>65858</v>
      </c>
      <c r="C1632" s="16" t="s">
        <v>378</v>
      </c>
      <c r="D1632" s="17">
        <v>1</v>
      </c>
      <c r="E1632" s="18" t="s">
        <v>196</v>
      </c>
      <c r="F1632" s="19" t="s">
        <v>2207</v>
      </c>
      <c r="G1632" s="20" t="s">
        <v>102</v>
      </c>
      <c r="I1632" s="61"/>
      <c r="J1632" s="61"/>
      <c r="K1632" s="61"/>
      <c r="M1632" s="61"/>
    </row>
    <row r="1633" spans="1:13" s="7" customFormat="1" ht="10.199999999999999" x14ac:dyDescent="0.2">
      <c r="A1633" s="42">
        <v>3</v>
      </c>
      <c r="B1633" s="15">
        <v>65007</v>
      </c>
      <c r="C1633" s="37" t="s">
        <v>955</v>
      </c>
      <c r="D1633" s="15">
        <v>1</v>
      </c>
      <c r="E1633" s="80" t="s">
        <v>739</v>
      </c>
      <c r="F1633" s="19" t="s">
        <v>2207</v>
      </c>
      <c r="G1633" s="20" t="s">
        <v>102</v>
      </c>
      <c r="I1633" s="61"/>
      <c r="J1633" s="61"/>
      <c r="K1633" s="61"/>
      <c r="M1633" s="61"/>
    </row>
    <row r="1634" spans="1:13" s="7" customFormat="1" ht="10.199999999999999" x14ac:dyDescent="0.2">
      <c r="A1634" s="42">
        <v>4</v>
      </c>
      <c r="B1634" s="15">
        <v>65024</v>
      </c>
      <c r="C1634" s="37" t="s">
        <v>962</v>
      </c>
      <c r="D1634" s="15">
        <v>1</v>
      </c>
      <c r="E1634" s="80" t="s">
        <v>963</v>
      </c>
      <c r="F1634" s="19" t="s">
        <v>2207</v>
      </c>
      <c r="G1634" s="20" t="s">
        <v>102</v>
      </c>
      <c r="I1634" s="61"/>
      <c r="J1634" s="61"/>
      <c r="K1634" s="61"/>
      <c r="M1634" s="61"/>
    </row>
    <row r="1635" spans="1:13" s="7" customFormat="1" ht="10.199999999999999" x14ac:dyDescent="0.2">
      <c r="A1635" s="42">
        <v>5</v>
      </c>
      <c r="B1635" s="15">
        <v>65063</v>
      </c>
      <c r="C1635" s="37" t="s">
        <v>980</v>
      </c>
      <c r="D1635" s="15">
        <v>1</v>
      </c>
      <c r="E1635" s="18" t="s">
        <v>528</v>
      </c>
      <c r="F1635" s="19" t="s">
        <v>2207</v>
      </c>
      <c r="G1635" s="20" t="s">
        <v>107</v>
      </c>
      <c r="I1635" s="61"/>
      <c r="J1635" s="61"/>
      <c r="K1635" s="61"/>
      <c r="M1635" s="61"/>
    </row>
    <row r="1636" spans="1:13" s="7" customFormat="1" ht="10.199999999999999" x14ac:dyDescent="0.2">
      <c r="A1636" s="42">
        <v>26</v>
      </c>
      <c r="B1636" s="15">
        <v>65694</v>
      </c>
      <c r="C1636" s="16" t="s">
        <v>1318</v>
      </c>
      <c r="D1636" s="17">
        <v>1</v>
      </c>
      <c r="E1636" s="18" t="s">
        <v>502</v>
      </c>
      <c r="F1636" s="19" t="s">
        <v>2210</v>
      </c>
      <c r="G1636" s="20" t="s">
        <v>740</v>
      </c>
      <c r="I1636" s="61"/>
      <c r="J1636" s="61"/>
      <c r="K1636" s="61"/>
      <c r="M1636" s="61"/>
    </row>
    <row r="1637" spans="1:13" s="7" customFormat="1" ht="10.199999999999999" x14ac:dyDescent="0.2">
      <c r="A1637" s="42">
        <v>6</v>
      </c>
      <c r="B1637" s="15">
        <v>65066</v>
      </c>
      <c r="C1637" s="37" t="s">
        <v>439</v>
      </c>
      <c r="D1637" s="15">
        <v>1</v>
      </c>
      <c r="E1637" s="18" t="s">
        <v>806</v>
      </c>
      <c r="F1637" s="19" t="s">
        <v>2215</v>
      </c>
      <c r="G1637" s="20" t="s">
        <v>170</v>
      </c>
      <c r="I1637" s="61"/>
      <c r="J1637" s="61"/>
      <c r="K1637" s="61"/>
      <c r="M1637" s="61"/>
    </row>
    <row r="1638" spans="1:13" s="7" customFormat="1" ht="10.199999999999999" x14ac:dyDescent="0.2">
      <c r="A1638" s="42">
        <v>15</v>
      </c>
      <c r="B1638" s="15">
        <v>65329</v>
      </c>
      <c r="C1638" s="37" t="s">
        <v>651</v>
      </c>
      <c r="D1638" s="17">
        <v>1</v>
      </c>
      <c r="E1638" s="80" t="s">
        <v>401</v>
      </c>
      <c r="F1638" s="81" t="s">
        <v>2215</v>
      </c>
      <c r="G1638" s="20" t="s">
        <v>157</v>
      </c>
      <c r="I1638" s="61"/>
      <c r="J1638" s="61"/>
      <c r="K1638" s="61"/>
      <c r="M1638" s="61"/>
    </row>
    <row r="1639" spans="1:13" s="7" customFormat="1" ht="10.199999999999999" x14ac:dyDescent="0.2">
      <c r="A1639" s="42">
        <v>2</v>
      </c>
      <c r="B1639" s="15">
        <v>64981</v>
      </c>
      <c r="C1639" s="37" t="s">
        <v>235</v>
      </c>
      <c r="D1639" s="15">
        <v>1</v>
      </c>
      <c r="E1639" s="80" t="s">
        <v>879</v>
      </c>
      <c r="F1639" s="81" t="s">
        <v>2208</v>
      </c>
      <c r="G1639" s="20" t="s">
        <v>214</v>
      </c>
      <c r="I1639" s="61"/>
      <c r="J1639" s="61"/>
      <c r="K1639" s="61"/>
      <c r="M1639" s="61"/>
    </row>
    <row r="1640" spans="1:13" s="7" customFormat="1" ht="10.199999999999999" x14ac:dyDescent="0.2">
      <c r="A1640" s="42">
        <v>2</v>
      </c>
      <c r="B1640" s="15">
        <v>64986</v>
      </c>
      <c r="C1640" s="37" t="s">
        <v>235</v>
      </c>
      <c r="D1640" s="15">
        <v>1</v>
      </c>
      <c r="E1640" s="80" t="s">
        <v>471</v>
      </c>
      <c r="F1640" s="81" t="s">
        <v>2208</v>
      </c>
      <c r="G1640" s="20" t="s">
        <v>163</v>
      </c>
      <c r="I1640" s="61"/>
      <c r="J1640" s="61"/>
      <c r="K1640" s="61"/>
      <c r="M1640" s="61"/>
    </row>
    <row r="1641" spans="1:13" s="7" customFormat="1" ht="10.199999999999999" x14ac:dyDescent="0.2">
      <c r="A1641" s="42">
        <v>6</v>
      </c>
      <c r="B1641" s="15">
        <v>65070</v>
      </c>
      <c r="C1641" s="37" t="s">
        <v>235</v>
      </c>
      <c r="D1641" s="15">
        <v>1</v>
      </c>
      <c r="E1641" s="18" t="s">
        <v>528</v>
      </c>
      <c r="F1641" s="19" t="s">
        <v>2208</v>
      </c>
      <c r="G1641" s="20" t="s">
        <v>99</v>
      </c>
      <c r="I1641" s="61"/>
      <c r="J1641" s="61"/>
      <c r="K1641" s="61"/>
      <c r="M1641" s="61"/>
    </row>
    <row r="1642" spans="1:13" s="7" customFormat="1" ht="10.199999999999999" x14ac:dyDescent="0.2">
      <c r="A1642" s="42">
        <v>29</v>
      </c>
      <c r="B1642" s="15">
        <v>65770</v>
      </c>
      <c r="C1642" s="16" t="s">
        <v>235</v>
      </c>
      <c r="D1642" s="17">
        <v>1</v>
      </c>
      <c r="E1642" s="18" t="s">
        <v>429</v>
      </c>
      <c r="F1642" s="19" t="s">
        <v>2208</v>
      </c>
      <c r="G1642" s="20" t="s">
        <v>163</v>
      </c>
      <c r="I1642" s="61"/>
      <c r="J1642" s="61"/>
      <c r="K1642" s="61"/>
      <c r="M1642" s="61"/>
    </row>
    <row r="1643" spans="1:13" s="7" customFormat="1" ht="10.199999999999999" x14ac:dyDescent="0.2">
      <c r="A1643" s="42">
        <v>13</v>
      </c>
      <c r="B1643" s="15">
        <v>65267</v>
      </c>
      <c r="C1643" s="37" t="s">
        <v>422</v>
      </c>
      <c r="D1643" s="15">
        <v>1</v>
      </c>
      <c r="E1643" s="18" t="s">
        <v>432</v>
      </c>
      <c r="F1643" s="19" t="s">
        <v>2209</v>
      </c>
      <c r="G1643" s="20" t="s">
        <v>145</v>
      </c>
      <c r="I1643" s="61"/>
      <c r="J1643" s="61"/>
      <c r="K1643" s="61"/>
      <c r="M1643" s="61"/>
    </row>
    <row r="1644" spans="1:13" s="7" customFormat="1" ht="10.199999999999999" x14ac:dyDescent="0.2">
      <c r="A1644" s="42">
        <v>26</v>
      </c>
      <c r="B1644" s="15">
        <v>65707</v>
      </c>
      <c r="C1644" s="16" t="s">
        <v>422</v>
      </c>
      <c r="D1644" s="17">
        <v>1</v>
      </c>
      <c r="E1644" s="18" t="s">
        <v>282</v>
      </c>
      <c r="F1644" s="19" t="s">
        <v>2209</v>
      </c>
      <c r="G1644" s="20" t="s">
        <v>145</v>
      </c>
      <c r="I1644" s="61"/>
      <c r="J1644" s="61"/>
      <c r="K1644" s="61"/>
      <c r="M1644" s="61"/>
    </row>
    <row r="1645" spans="1:13" s="7" customFormat="1" ht="10.199999999999999" x14ac:dyDescent="0.2">
      <c r="A1645" s="42">
        <v>16</v>
      </c>
      <c r="B1645" s="15">
        <v>65356</v>
      </c>
      <c r="C1645" s="37" t="s">
        <v>1142</v>
      </c>
      <c r="D1645" s="17">
        <v>1</v>
      </c>
      <c r="E1645" s="80" t="s">
        <v>1141</v>
      </c>
      <c r="F1645" s="19" t="s">
        <v>2209</v>
      </c>
      <c r="G1645" s="20" t="s">
        <v>145</v>
      </c>
      <c r="I1645" s="61"/>
      <c r="J1645" s="61"/>
      <c r="K1645" s="61"/>
      <c r="M1645" s="61"/>
    </row>
    <row r="1646" spans="1:13" s="7" customFormat="1" ht="10.199999999999999" x14ac:dyDescent="0.2">
      <c r="A1646" s="42">
        <v>5</v>
      </c>
      <c r="B1646" s="15">
        <v>65060</v>
      </c>
      <c r="C1646" s="37" t="s">
        <v>171</v>
      </c>
      <c r="D1646" s="15">
        <v>1</v>
      </c>
      <c r="E1646" s="80" t="s">
        <v>93</v>
      </c>
      <c r="F1646" s="19" t="s">
        <v>2209</v>
      </c>
      <c r="G1646" s="20" t="s">
        <v>123</v>
      </c>
      <c r="I1646" s="61"/>
      <c r="J1646" s="61"/>
      <c r="K1646" s="61"/>
      <c r="M1646" s="61"/>
    </row>
    <row r="1647" spans="1:13" s="7" customFormat="1" ht="10.199999999999999" x14ac:dyDescent="0.2">
      <c r="A1647" s="42">
        <v>7</v>
      </c>
      <c r="B1647" s="15">
        <v>65109</v>
      </c>
      <c r="C1647" s="37" t="s">
        <v>171</v>
      </c>
      <c r="D1647" s="15">
        <v>1</v>
      </c>
      <c r="E1647" s="18" t="s">
        <v>186</v>
      </c>
      <c r="F1647" s="19" t="s">
        <v>2209</v>
      </c>
      <c r="G1647" s="20" t="s">
        <v>181</v>
      </c>
      <c r="I1647" s="61"/>
      <c r="J1647" s="61"/>
      <c r="K1647" s="61"/>
      <c r="M1647" s="61"/>
    </row>
    <row r="1648" spans="1:13" s="7" customFormat="1" ht="10.199999999999999" x14ac:dyDescent="0.2">
      <c r="A1648" s="42">
        <v>10</v>
      </c>
      <c r="B1648" s="15">
        <v>65175</v>
      </c>
      <c r="C1648" s="37" t="s">
        <v>171</v>
      </c>
      <c r="D1648" s="15">
        <v>1</v>
      </c>
      <c r="E1648" s="18" t="s">
        <v>109</v>
      </c>
      <c r="F1648" s="19" t="s">
        <v>2209</v>
      </c>
      <c r="G1648" s="20" t="s">
        <v>170</v>
      </c>
      <c r="I1648" s="61"/>
      <c r="J1648" s="61"/>
      <c r="K1648" s="61"/>
      <c r="M1648" s="61"/>
    </row>
    <row r="1649" spans="1:13" s="7" customFormat="1" ht="10.199999999999999" x14ac:dyDescent="0.2">
      <c r="A1649" s="42">
        <v>31</v>
      </c>
      <c r="B1649" s="15">
        <v>65854</v>
      </c>
      <c r="C1649" s="16" t="s">
        <v>171</v>
      </c>
      <c r="D1649" s="17">
        <v>1</v>
      </c>
      <c r="E1649" s="18" t="s">
        <v>806</v>
      </c>
      <c r="F1649" s="19" t="s">
        <v>2209</v>
      </c>
      <c r="G1649" s="20" t="s">
        <v>170</v>
      </c>
      <c r="I1649" s="61"/>
      <c r="J1649" s="61"/>
      <c r="K1649" s="61"/>
      <c r="M1649" s="61"/>
    </row>
    <row r="1650" spans="1:13" s="7" customFormat="1" ht="10.199999999999999" x14ac:dyDescent="0.2">
      <c r="A1650" s="42">
        <v>23</v>
      </c>
      <c r="B1650" s="15">
        <v>65596</v>
      </c>
      <c r="C1650" s="37" t="s">
        <v>351</v>
      </c>
      <c r="D1650" s="17">
        <v>2</v>
      </c>
      <c r="E1650" s="18" t="s">
        <v>245</v>
      </c>
      <c r="F1650" s="19" t="s">
        <v>2209</v>
      </c>
      <c r="G1650" s="20" t="s">
        <v>145</v>
      </c>
      <c r="I1650" s="61"/>
      <c r="J1650" s="61"/>
      <c r="K1650" s="61"/>
      <c r="M1650" s="61"/>
    </row>
    <row r="1651" spans="1:13" s="7" customFormat="1" ht="10.199999999999999" x14ac:dyDescent="0.2">
      <c r="A1651" s="42">
        <v>29</v>
      </c>
      <c r="B1651" s="15">
        <v>65773</v>
      </c>
      <c r="C1651" s="16" t="s">
        <v>1367</v>
      </c>
      <c r="D1651" s="17">
        <v>2</v>
      </c>
      <c r="E1651" s="18" t="s">
        <v>429</v>
      </c>
      <c r="F1651" s="19" t="s">
        <v>2209</v>
      </c>
      <c r="G1651" s="20" t="s">
        <v>145</v>
      </c>
      <c r="I1651" s="61"/>
      <c r="J1651" s="61"/>
      <c r="K1651" s="61"/>
      <c r="M1651" s="61"/>
    </row>
    <row r="1652" spans="1:13" s="7" customFormat="1" ht="10.199999999999999" x14ac:dyDescent="0.2">
      <c r="A1652" s="42">
        <v>29</v>
      </c>
      <c r="B1652" s="15">
        <v>65783</v>
      </c>
      <c r="C1652" s="16" t="s">
        <v>1367</v>
      </c>
      <c r="D1652" s="17">
        <v>2</v>
      </c>
      <c r="E1652" s="18" t="s">
        <v>1316</v>
      </c>
      <c r="F1652" s="19" t="s">
        <v>2209</v>
      </c>
      <c r="G1652" s="20" t="s">
        <v>145</v>
      </c>
      <c r="I1652" s="61"/>
      <c r="J1652" s="61"/>
      <c r="K1652" s="61"/>
      <c r="M1652" s="61"/>
    </row>
    <row r="1653" spans="1:13" s="7" customFormat="1" ht="10.199999999999999" x14ac:dyDescent="0.2">
      <c r="A1653" s="42">
        <v>5</v>
      </c>
      <c r="B1653" s="15">
        <v>65041</v>
      </c>
      <c r="C1653" s="37" t="s">
        <v>970</v>
      </c>
      <c r="D1653" s="15">
        <v>1</v>
      </c>
      <c r="E1653" s="80" t="s">
        <v>218</v>
      </c>
      <c r="F1653" s="19" t="s">
        <v>2209</v>
      </c>
      <c r="G1653" s="20" t="s">
        <v>170</v>
      </c>
      <c r="I1653" s="61"/>
      <c r="J1653" s="61"/>
      <c r="K1653" s="61"/>
      <c r="M1653" s="61"/>
    </row>
    <row r="1654" spans="1:13" s="7" customFormat="1" ht="10.199999999999999" x14ac:dyDescent="0.2">
      <c r="A1654" s="42">
        <v>6</v>
      </c>
      <c r="B1654" s="15">
        <v>65066</v>
      </c>
      <c r="C1654" s="37" t="s">
        <v>970</v>
      </c>
      <c r="D1654" s="15">
        <v>1</v>
      </c>
      <c r="E1654" s="18" t="s">
        <v>806</v>
      </c>
      <c r="F1654" s="19" t="s">
        <v>2209</v>
      </c>
      <c r="G1654" s="20" t="s">
        <v>170</v>
      </c>
      <c r="I1654" s="61"/>
      <c r="J1654" s="61"/>
      <c r="K1654" s="61"/>
      <c r="M1654" s="61"/>
    </row>
    <row r="1655" spans="1:13" s="7" customFormat="1" ht="10.199999999999999" x14ac:dyDescent="0.2">
      <c r="A1655" s="42">
        <v>18</v>
      </c>
      <c r="B1655" s="15">
        <v>65460</v>
      </c>
      <c r="C1655" s="37" t="s">
        <v>970</v>
      </c>
      <c r="D1655" s="17">
        <v>1</v>
      </c>
      <c r="E1655" s="18" t="s">
        <v>423</v>
      </c>
      <c r="F1655" s="19" t="s">
        <v>2209</v>
      </c>
      <c r="G1655" s="20" t="s">
        <v>457</v>
      </c>
      <c r="I1655" s="61"/>
      <c r="J1655" s="61"/>
      <c r="K1655" s="61"/>
      <c r="M1655" s="61"/>
    </row>
    <row r="1656" spans="1:13" s="7" customFormat="1" ht="10.199999999999999" x14ac:dyDescent="0.2">
      <c r="A1656" s="42">
        <v>19</v>
      </c>
      <c r="B1656" s="15">
        <v>65479</v>
      </c>
      <c r="C1656" s="37" t="s">
        <v>970</v>
      </c>
      <c r="D1656" s="17">
        <v>1</v>
      </c>
      <c r="E1656" s="18" t="s">
        <v>136</v>
      </c>
      <c r="F1656" s="19" t="s">
        <v>2209</v>
      </c>
      <c r="G1656" s="20" t="s">
        <v>145</v>
      </c>
      <c r="I1656" s="61"/>
      <c r="J1656" s="61"/>
      <c r="K1656" s="61"/>
      <c r="M1656" s="61"/>
    </row>
    <row r="1657" spans="1:13" s="7" customFormat="1" ht="10.199999999999999" x14ac:dyDescent="0.2">
      <c r="A1657" s="42">
        <v>22</v>
      </c>
      <c r="B1657" s="15">
        <v>65568</v>
      </c>
      <c r="C1657" s="37" t="s">
        <v>970</v>
      </c>
      <c r="D1657" s="17">
        <v>1</v>
      </c>
      <c r="E1657" s="18" t="s">
        <v>676</v>
      </c>
      <c r="F1657" s="19" t="s">
        <v>2209</v>
      </c>
      <c r="G1657" s="20" t="s">
        <v>170</v>
      </c>
      <c r="I1657" s="61"/>
      <c r="J1657" s="61"/>
      <c r="K1657" s="61"/>
      <c r="M1657" s="61"/>
    </row>
    <row r="1658" spans="1:13" s="7" customFormat="1" ht="10.199999999999999" x14ac:dyDescent="0.2">
      <c r="A1658" s="42">
        <v>31</v>
      </c>
      <c r="B1658" s="15">
        <v>65850</v>
      </c>
      <c r="C1658" s="16" t="s">
        <v>970</v>
      </c>
      <c r="D1658" s="17">
        <v>1</v>
      </c>
      <c r="E1658" s="18" t="s">
        <v>1258</v>
      </c>
      <c r="F1658" s="19" t="s">
        <v>2209</v>
      </c>
      <c r="G1658" s="20" t="s">
        <v>170</v>
      </c>
      <c r="I1658" s="61"/>
      <c r="J1658" s="61"/>
      <c r="K1658" s="61"/>
      <c r="M1658" s="61"/>
    </row>
    <row r="1659" spans="1:13" s="7" customFormat="1" ht="10.199999999999999" x14ac:dyDescent="0.2">
      <c r="A1659" s="42">
        <v>30</v>
      </c>
      <c r="B1659" s="15">
        <v>65810</v>
      </c>
      <c r="C1659" s="16" t="s">
        <v>1385</v>
      </c>
      <c r="D1659" s="17">
        <v>1</v>
      </c>
      <c r="E1659" s="18" t="s">
        <v>1310</v>
      </c>
      <c r="F1659" s="19" t="s">
        <v>2207</v>
      </c>
      <c r="G1659" s="20" t="s">
        <v>170</v>
      </c>
      <c r="I1659" s="61"/>
      <c r="J1659" s="61"/>
      <c r="K1659" s="61"/>
      <c r="M1659" s="61"/>
    </row>
    <row r="1660" spans="1:13" s="7" customFormat="1" ht="10.199999999999999" x14ac:dyDescent="0.2">
      <c r="A1660" s="42">
        <v>25</v>
      </c>
      <c r="B1660" s="15">
        <v>65677</v>
      </c>
      <c r="C1660" s="16" t="s">
        <v>1307</v>
      </c>
      <c r="D1660" s="17">
        <v>1</v>
      </c>
      <c r="E1660" s="18" t="s">
        <v>781</v>
      </c>
      <c r="F1660" s="19" t="s">
        <v>2207</v>
      </c>
      <c r="G1660" s="20" t="s">
        <v>170</v>
      </c>
      <c r="I1660" s="61"/>
      <c r="J1660" s="61"/>
      <c r="K1660" s="61"/>
      <c r="M1660" s="61"/>
    </row>
    <row r="1661" spans="1:13" s="7" customFormat="1" ht="10.199999999999999" x14ac:dyDescent="0.2">
      <c r="A1661" s="42">
        <v>17</v>
      </c>
      <c r="B1661" s="15">
        <v>65421</v>
      </c>
      <c r="C1661" s="37" t="s">
        <v>1189</v>
      </c>
      <c r="D1661" s="17">
        <v>1</v>
      </c>
      <c r="E1661" s="18" t="s">
        <v>702</v>
      </c>
      <c r="F1661" s="19" t="s">
        <v>2215</v>
      </c>
      <c r="G1661" s="20" t="s">
        <v>145</v>
      </c>
      <c r="I1661" s="61"/>
      <c r="J1661" s="61"/>
      <c r="K1661" s="61"/>
      <c r="M1661" s="61"/>
    </row>
    <row r="1662" spans="1:13" s="7" customFormat="1" ht="10.199999999999999" x14ac:dyDescent="0.2">
      <c r="A1662" s="42">
        <v>28</v>
      </c>
      <c r="B1662" s="15">
        <v>65749</v>
      </c>
      <c r="C1662" s="16" t="s">
        <v>1189</v>
      </c>
      <c r="D1662" s="17">
        <v>1</v>
      </c>
      <c r="E1662" s="18" t="s">
        <v>165</v>
      </c>
      <c r="F1662" s="19" t="s">
        <v>2215</v>
      </c>
      <c r="G1662" s="20" t="s">
        <v>170</v>
      </c>
      <c r="I1662" s="61"/>
      <c r="J1662" s="61"/>
      <c r="K1662" s="61"/>
      <c r="M1662" s="61"/>
    </row>
    <row r="1663" spans="1:13" s="7" customFormat="1" ht="10.199999999999999" x14ac:dyDescent="0.2">
      <c r="A1663" s="42">
        <v>29</v>
      </c>
      <c r="B1663" s="15">
        <v>65773</v>
      </c>
      <c r="C1663" s="16" t="s">
        <v>1368</v>
      </c>
      <c r="D1663" s="17">
        <v>1</v>
      </c>
      <c r="E1663" s="18" t="s">
        <v>429</v>
      </c>
      <c r="F1663" s="19" t="s">
        <v>2208</v>
      </c>
      <c r="G1663" s="20" t="s">
        <v>145</v>
      </c>
      <c r="I1663" s="61"/>
      <c r="J1663" s="61"/>
      <c r="K1663" s="61"/>
      <c r="M1663" s="61"/>
    </row>
    <row r="1664" spans="1:13" s="7" customFormat="1" ht="10.199999999999999" x14ac:dyDescent="0.2">
      <c r="A1664" s="42">
        <v>12</v>
      </c>
      <c r="B1664" s="15">
        <v>65258</v>
      </c>
      <c r="C1664" s="37" t="s">
        <v>1096</v>
      </c>
      <c r="D1664" s="15">
        <v>1</v>
      </c>
      <c r="E1664" s="18" t="s">
        <v>1045</v>
      </c>
      <c r="F1664" s="19" t="s">
        <v>2208</v>
      </c>
      <c r="G1664" s="20" t="s">
        <v>145</v>
      </c>
      <c r="I1664" s="61"/>
      <c r="J1664" s="61"/>
      <c r="K1664" s="61"/>
      <c r="M1664" s="61"/>
    </row>
    <row r="1665" spans="1:13" s="7" customFormat="1" ht="10.199999999999999" x14ac:dyDescent="0.2">
      <c r="A1665" s="42">
        <v>22</v>
      </c>
      <c r="B1665" s="15">
        <v>65563</v>
      </c>
      <c r="C1665" s="37" t="s">
        <v>1257</v>
      </c>
      <c r="D1665" s="17">
        <v>1</v>
      </c>
      <c r="E1665" s="18" t="s">
        <v>792</v>
      </c>
      <c r="F1665" s="19" t="s">
        <v>2207</v>
      </c>
      <c r="G1665" s="20" t="s">
        <v>181</v>
      </c>
      <c r="I1665" s="61"/>
      <c r="J1665" s="61"/>
      <c r="K1665" s="61"/>
      <c r="M1665" s="61"/>
    </row>
    <row r="1666" spans="1:13" s="7" customFormat="1" ht="10.199999999999999" x14ac:dyDescent="0.2">
      <c r="A1666" s="42">
        <v>13</v>
      </c>
      <c r="B1666" s="15">
        <v>65296</v>
      </c>
      <c r="C1666" s="37" t="s">
        <v>1118</v>
      </c>
      <c r="D1666" s="17">
        <v>2</v>
      </c>
      <c r="E1666" s="18" t="s">
        <v>432</v>
      </c>
      <c r="F1666" s="19" t="s">
        <v>2207</v>
      </c>
      <c r="G1666" s="20" t="s">
        <v>102</v>
      </c>
      <c r="I1666" s="61"/>
      <c r="J1666" s="61"/>
      <c r="K1666" s="61"/>
      <c r="M1666" s="61"/>
    </row>
    <row r="1667" spans="1:13" s="7" customFormat="1" ht="10.199999999999999" x14ac:dyDescent="0.2">
      <c r="A1667" s="42">
        <v>28</v>
      </c>
      <c r="B1667" s="15">
        <v>65763</v>
      </c>
      <c r="C1667" s="16" t="s">
        <v>1362</v>
      </c>
      <c r="D1667" s="17">
        <v>1</v>
      </c>
      <c r="E1667" s="18" t="s">
        <v>191</v>
      </c>
      <c r="F1667" s="19" t="s">
        <v>2207</v>
      </c>
      <c r="G1667" s="20" t="s">
        <v>388</v>
      </c>
      <c r="I1667" s="61"/>
      <c r="J1667" s="61"/>
      <c r="K1667" s="61"/>
      <c r="M1667" s="61"/>
    </row>
    <row r="1668" spans="1:13" s="7" customFormat="1" ht="10.199999999999999" x14ac:dyDescent="0.2">
      <c r="A1668" s="42">
        <v>25</v>
      </c>
      <c r="B1668" s="15">
        <v>65640</v>
      </c>
      <c r="C1668" s="16" t="s">
        <v>1291</v>
      </c>
      <c r="D1668" s="17">
        <v>2</v>
      </c>
      <c r="E1668" s="18" t="s">
        <v>1258</v>
      </c>
      <c r="F1668" s="19" t="s">
        <v>2207</v>
      </c>
      <c r="G1668" s="20" t="s">
        <v>181</v>
      </c>
      <c r="I1668" s="61"/>
      <c r="J1668" s="61"/>
      <c r="K1668" s="61"/>
      <c r="M1668" s="61"/>
    </row>
    <row r="1669" spans="1:13" s="7" customFormat="1" ht="10.199999999999999" x14ac:dyDescent="0.2">
      <c r="A1669" s="42">
        <v>10</v>
      </c>
      <c r="B1669" s="15">
        <v>65216</v>
      </c>
      <c r="C1669" s="37" t="s">
        <v>1065</v>
      </c>
      <c r="D1669" s="15">
        <v>1</v>
      </c>
      <c r="E1669" s="18" t="s">
        <v>104</v>
      </c>
      <c r="F1669" s="19" t="s">
        <v>2216</v>
      </c>
      <c r="G1669" s="20" t="s">
        <v>170</v>
      </c>
      <c r="I1669" s="61"/>
      <c r="J1669" s="61"/>
      <c r="K1669" s="61"/>
      <c r="M1669" s="61"/>
    </row>
    <row r="1670" spans="1:13" s="7" customFormat="1" ht="10.199999999999999" x14ac:dyDescent="0.2">
      <c r="A1670" s="42">
        <v>17</v>
      </c>
      <c r="B1670" s="15">
        <v>65407</v>
      </c>
      <c r="C1670" s="37" t="s">
        <v>1180</v>
      </c>
      <c r="D1670" s="17">
        <v>1</v>
      </c>
      <c r="E1670" s="18" t="s">
        <v>702</v>
      </c>
      <c r="F1670" s="19" t="s">
        <v>2214</v>
      </c>
      <c r="G1670" s="20" t="s">
        <v>116</v>
      </c>
      <c r="I1670" s="61"/>
      <c r="J1670" s="61"/>
      <c r="K1670" s="61"/>
      <c r="M1670" s="61"/>
    </row>
    <row r="1671" spans="1:13" s="7" customFormat="1" ht="10.199999999999999" x14ac:dyDescent="0.2">
      <c r="A1671" s="42">
        <v>18</v>
      </c>
      <c r="B1671" s="15">
        <v>65436</v>
      </c>
      <c r="C1671" s="37" t="s">
        <v>1180</v>
      </c>
      <c r="D1671" s="17">
        <v>8</v>
      </c>
      <c r="E1671" s="18" t="s">
        <v>352</v>
      </c>
      <c r="F1671" s="19" t="s">
        <v>2214</v>
      </c>
      <c r="G1671" s="20" t="s">
        <v>120</v>
      </c>
      <c r="I1671" s="61"/>
      <c r="J1671" s="61"/>
      <c r="K1671" s="61"/>
      <c r="M1671" s="61"/>
    </row>
    <row r="1672" spans="1:13" s="7" customFormat="1" ht="10.199999999999999" x14ac:dyDescent="0.2">
      <c r="A1672" s="42">
        <v>14</v>
      </c>
      <c r="B1672" s="15">
        <v>65314</v>
      </c>
      <c r="C1672" s="37" t="s">
        <v>491</v>
      </c>
      <c r="D1672" s="17">
        <v>2</v>
      </c>
      <c r="E1672" s="80" t="s">
        <v>152</v>
      </c>
      <c r="F1672" s="19" t="s">
        <v>2214</v>
      </c>
      <c r="G1672" s="20" t="s">
        <v>120</v>
      </c>
      <c r="I1672" s="61"/>
      <c r="J1672" s="61"/>
      <c r="K1672" s="61"/>
      <c r="M1672" s="61"/>
    </row>
    <row r="1673" spans="1:13" s="7" customFormat="1" ht="10.199999999999999" x14ac:dyDescent="0.2">
      <c r="A1673" s="42">
        <v>23</v>
      </c>
      <c r="B1673" s="15">
        <v>65598</v>
      </c>
      <c r="C1673" s="37" t="s">
        <v>491</v>
      </c>
      <c r="D1673" s="17">
        <v>10</v>
      </c>
      <c r="E1673" s="18" t="s">
        <v>672</v>
      </c>
      <c r="F1673" s="19" t="s">
        <v>2214</v>
      </c>
      <c r="G1673" s="20" t="s">
        <v>116</v>
      </c>
      <c r="I1673" s="61"/>
      <c r="J1673" s="61"/>
      <c r="K1673" s="61"/>
      <c r="M1673" s="61"/>
    </row>
    <row r="1674" spans="1:13" s="7" customFormat="1" ht="10.199999999999999" x14ac:dyDescent="0.2">
      <c r="A1674" s="42">
        <v>28</v>
      </c>
      <c r="B1674" s="15">
        <v>65743</v>
      </c>
      <c r="C1674" s="16" t="s">
        <v>491</v>
      </c>
      <c r="D1674" s="17">
        <v>10</v>
      </c>
      <c r="E1674" s="18" t="s">
        <v>596</v>
      </c>
      <c r="F1674" s="19" t="s">
        <v>2214</v>
      </c>
      <c r="G1674" s="20" t="s">
        <v>209</v>
      </c>
      <c r="I1674" s="61"/>
      <c r="J1674" s="61"/>
      <c r="K1674" s="61"/>
      <c r="M1674" s="61"/>
    </row>
    <row r="1675" spans="1:13" s="7" customFormat="1" ht="10.199999999999999" x14ac:dyDescent="0.2">
      <c r="A1675" s="42">
        <v>12</v>
      </c>
      <c r="B1675" s="15">
        <v>65254</v>
      </c>
      <c r="C1675" s="37" t="s">
        <v>135</v>
      </c>
      <c r="D1675" s="15">
        <v>10</v>
      </c>
      <c r="E1675" s="18" t="s">
        <v>672</v>
      </c>
      <c r="F1675" s="19" t="s">
        <v>2214</v>
      </c>
      <c r="G1675" s="20" t="s">
        <v>116</v>
      </c>
      <c r="I1675" s="61"/>
      <c r="J1675" s="61"/>
      <c r="K1675" s="61"/>
      <c r="M1675" s="61"/>
    </row>
    <row r="1676" spans="1:13" s="7" customFormat="1" ht="10.199999999999999" x14ac:dyDescent="0.2">
      <c r="A1676" s="42">
        <v>13</v>
      </c>
      <c r="B1676" s="15">
        <v>65285</v>
      </c>
      <c r="C1676" s="37" t="s">
        <v>135</v>
      </c>
      <c r="D1676" s="17">
        <v>10</v>
      </c>
      <c r="E1676" s="18" t="s">
        <v>739</v>
      </c>
      <c r="F1676" s="19" t="s">
        <v>2214</v>
      </c>
      <c r="G1676" s="20" t="s">
        <v>116</v>
      </c>
      <c r="I1676" s="61"/>
      <c r="J1676" s="61"/>
      <c r="K1676" s="61"/>
      <c r="M1676" s="61"/>
    </row>
    <row r="1677" spans="1:13" s="7" customFormat="1" ht="10.199999999999999" x14ac:dyDescent="0.2">
      <c r="A1677" s="42">
        <v>13</v>
      </c>
      <c r="B1677" s="15">
        <v>65281</v>
      </c>
      <c r="C1677" s="37" t="s">
        <v>135</v>
      </c>
      <c r="D1677" s="17">
        <v>10</v>
      </c>
      <c r="E1677" s="18" t="s">
        <v>126</v>
      </c>
      <c r="F1677" s="19" t="s">
        <v>2214</v>
      </c>
      <c r="G1677" s="20" t="s">
        <v>120</v>
      </c>
      <c r="I1677" s="61"/>
      <c r="J1677" s="61"/>
      <c r="K1677" s="61"/>
      <c r="M1677" s="61"/>
    </row>
    <row r="1678" spans="1:13" s="7" customFormat="1" ht="10.199999999999999" x14ac:dyDescent="0.2">
      <c r="A1678" s="42">
        <v>15</v>
      </c>
      <c r="B1678" s="15">
        <v>65327</v>
      </c>
      <c r="C1678" s="37" t="s">
        <v>135</v>
      </c>
      <c r="D1678" s="17">
        <v>8</v>
      </c>
      <c r="E1678" s="80" t="s">
        <v>449</v>
      </c>
      <c r="F1678" s="19" t="s">
        <v>2214</v>
      </c>
      <c r="G1678" s="20" t="s">
        <v>120</v>
      </c>
      <c r="I1678" s="61"/>
      <c r="J1678" s="61"/>
      <c r="K1678" s="61"/>
      <c r="M1678" s="61"/>
    </row>
    <row r="1679" spans="1:13" s="7" customFormat="1" ht="10.199999999999999" x14ac:dyDescent="0.2">
      <c r="A1679" s="42">
        <v>19</v>
      </c>
      <c r="B1679" s="15">
        <v>65467</v>
      </c>
      <c r="C1679" s="37" t="s">
        <v>135</v>
      </c>
      <c r="D1679" s="17">
        <v>8</v>
      </c>
      <c r="E1679" s="18" t="s">
        <v>115</v>
      </c>
      <c r="F1679" s="19" t="s">
        <v>2214</v>
      </c>
      <c r="G1679" s="20" t="s">
        <v>116</v>
      </c>
      <c r="I1679" s="61"/>
      <c r="J1679" s="61"/>
      <c r="K1679" s="61"/>
      <c r="M1679" s="61"/>
    </row>
    <row r="1680" spans="1:13" s="7" customFormat="1" ht="10.199999999999999" x14ac:dyDescent="0.2">
      <c r="A1680" s="42">
        <v>22</v>
      </c>
      <c r="B1680" s="15">
        <v>65559</v>
      </c>
      <c r="C1680" s="37" t="s">
        <v>135</v>
      </c>
      <c r="D1680" s="17">
        <v>8</v>
      </c>
      <c r="E1680" s="18" t="s">
        <v>596</v>
      </c>
      <c r="F1680" s="19" t="s">
        <v>2214</v>
      </c>
      <c r="G1680" s="20" t="s">
        <v>116</v>
      </c>
      <c r="I1680" s="61"/>
      <c r="J1680" s="61"/>
      <c r="K1680" s="61"/>
      <c r="M1680" s="61"/>
    </row>
    <row r="1681" spans="1:13" s="7" customFormat="1" ht="10.199999999999999" x14ac:dyDescent="0.2">
      <c r="A1681" s="42">
        <v>22</v>
      </c>
      <c r="B1681" s="15">
        <v>65552</v>
      </c>
      <c r="C1681" s="37" t="s">
        <v>135</v>
      </c>
      <c r="D1681" s="17">
        <v>8</v>
      </c>
      <c r="E1681" s="18" t="s">
        <v>136</v>
      </c>
      <c r="F1681" s="19" t="s">
        <v>2214</v>
      </c>
      <c r="G1681" s="20" t="s">
        <v>120</v>
      </c>
      <c r="I1681" s="61"/>
      <c r="J1681" s="61"/>
      <c r="K1681" s="61"/>
      <c r="M1681" s="61"/>
    </row>
    <row r="1682" spans="1:13" s="7" customFormat="1" ht="10.199999999999999" x14ac:dyDescent="0.2">
      <c r="A1682" s="42">
        <v>26</v>
      </c>
      <c r="B1682" s="15">
        <v>65697</v>
      </c>
      <c r="C1682" s="16" t="s">
        <v>135</v>
      </c>
      <c r="D1682" s="17">
        <v>5</v>
      </c>
      <c r="E1682" s="18" t="s">
        <v>152</v>
      </c>
      <c r="F1682" s="19" t="s">
        <v>2214</v>
      </c>
      <c r="G1682" s="20" t="s">
        <v>120</v>
      </c>
      <c r="I1682" s="61"/>
      <c r="J1682" s="61"/>
      <c r="K1682" s="61"/>
      <c r="M1682" s="61"/>
    </row>
    <row r="1683" spans="1:13" s="7" customFormat="1" ht="10.199999999999999" x14ac:dyDescent="0.2">
      <c r="A1683" s="42">
        <v>17</v>
      </c>
      <c r="B1683" s="15">
        <v>65401</v>
      </c>
      <c r="C1683" s="37" t="s">
        <v>1174</v>
      </c>
      <c r="D1683" s="17">
        <v>1</v>
      </c>
      <c r="E1683" s="18" t="s">
        <v>232</v>
      </c>
      <c r="F1683" s="19" t="s">
        <v>2214</v>
      </c>
      <c r="G1683" s="20" t="s">
        <v>116</v>
      </c>
      <c r="I1683" s="61"/>
      <c r="J1683" s="61"/>
      <c r="K1683" s="61"/>
      <c r="M1683" s="61"/>
    </row>
    <row r="1684" spans="1:13" s="7" customFormat="1" ht="10.199999999999999" x14ac:dyDescent="0.2">
      <c r="A1684" s="42">
        <v>20</v>
      </c>
      <c r="B1684" s="15">
        <v>65509</v>
      </c>
      <c r="C1684" s="37" t="s">
        <v>1236</v>
      </c>
      <c r="D1684" s="17">
        <v>1</v>
      </c>
      <c r="E1684" s="18" t="s">
        <v>347</v>
      </c>
      <c r="F1684" s="19" t="s">
        <v>2207</v>
      </c>
      <c r="G1684" s="20" t="s">
        <v>107</v>
      </c>
      <c r="I1684" s="61"/>
      <c r="J1684" s="61"/>
      <c r="K1684" s="61"/>
      <c r="M1684" s="61"/>
    </row>
    <row r="1685" spans="1:13" s="7" customFormat="1" ht="10.199999999999999" x14ac:dyDescent="0.2">
      <c r="A1685" s="42">
        <v>8</v>
      </c>
      <c r="B1685" s="15">
        <v>65129</v>
      </c>
      <c r="C1685" s="37" t="s">
        <v>1019</v>
      </c>
      <c r="D1685" s="15">
        <v>1</v>
      </c>
      <c r="E1685" s="18" t="s">
        <v>347</v>
      </c>
      <c r="F1685" s="19" t="s">
        <v>2207</v>
      </c>
      <c r="G1685" s="20" t="s">
        <v>107</v>
      </c>
      <c r="I1685" s="61"/>
      <c r="J1685" s="61"/>
      <c r="K1685" s="61"/>
      <c r="M1685" s="61"/>
    </row>
    <row r="1686" spans="1:13" s="7" customFormat="1" ht="10.199999999999999" x14ac:dyDescent="0.2">
      <c r="A1686" s="42">
        <v>16</v>
      </c>
      <c r="B1686" s="15">
        <v>65364</v>
      </c>
      <c r="C1686" s="37" t="s">
        <v>1147</v>
      </c>
      <c r="D1686" s="17">
        <v>2</v>
      </c>
      <c r="E1686" s="80" t="s">
        <v>415</v>
      </c>
      <c r="F1686" s="19" t="s">
        <v>2207</v>
      </c>
      <c r="G1686" s="20" t="s">
        <v>110</v>
      </c>
      <c r="I1686" s="61"/>
      <c r="J1686" s="61"/>
      <c r="K1686" s="61"/>
      <c r="M1686" s="61"/>
    </row>
    <row r="1687" spans="1:13" s="7" customFormat="1" ht="10.199999999999999" x14ac:dyDescent="0.2">
      <c r="A1687" s="42">
        <v>10</v>
      </c>
      <c r="B1687" s="15">
        <v>65210</v>
      </c>
      <c r="C1687" s="37" t="s">
        <v>1061</v>
      </c>
      <c r="D1687" s="15">
        <v>1</v>
      </c>
      <c r="E1687" s="18" t="s">
        <v>188</v>
      </c>
      <c r="F1687" s="19" t="s">
        <v>2208</v>
      </c>
      <c r="G1687" s="20" t="s">
        <v>105</v>
      </c>
      <c r="I1687" s="61"/>
      <c r="J1687" s="61"/>
      <c r="K1687" s="61"/>
      <c r="M1687" s="61"/>
    </row>
    <row r="1688" spans="1:13" s="7" customFormat="1" ht="10.199999999999999" x14ac:dyDescent="0.2">
      <c r="A1688" s="42">
        <v>29</v>
      </c>
      <c r="B1688" s="15">
        <v>65795</v>
      </c>
      <c r="C1688" s="16" t="s">
        <v>1383</v>
      </c>
      <c r="D1688" s="17">
        <v>1</v>
      </c>
      <c r="E1688" s="18" t="s">
        <v>341</v>
      </c>
      <c r="F1688" s="19" t="s">
        <v>2207</v>
      </c>
      <c r="G1688" s="20" t="s">
        <v>91</v>
      </c>
      <c r="I1688" s="61"/>
      <c r="J1688" s="61"/>
      <c r="K1688" s="61"/>
      <c r="M1688" s="61"/>
    </row>
    <row r="1689" spans="1:13" s="7" customFormat="1" ht="10.199999999999999" x14ac:dyDescent="0.2">
      <c r="A1689" s="42">
        <v>10</v>
      </c>
      <c r="B1689" s="15">
        <v>65191</v>
      </c>
      <c r="C1689" s="37" t="s">
        <v>1056</v>
      </c>
      <c r="D1689" s="15">
        <v>1</v>
      </c>
      <c r="E1689" s="18" t="s">
        <v>593</v>
      </c>
      <c r="F1689" s="19" t="s">
        <v>2207</v>
      </c>
      <c r="G1689" s="20" t="s">
        <v>110</v>
      </c>
      <c r="I1689" s="61"/>
      <c r="J1689" s="61"/>
      <c r="K1689" s="61"/>
      <c r="M1689" s="61"/>
    </row>
    <row r="1690" spans="1:13" s="7" customFormat="1" ht="10.199999999999999" x14ac:dyDescent="0.2">
      <c r="A1690" s="42">
        <v>19</v>
      </c>
      <c r="B1690" s="15">
        <v>65472</v>
      </c>
      <c r="C1690" s="37" t="s">
        <v>606</v>
      </c>
      <c r="D1690" s="17">
        <v>1</v>
      </c>
      <c r="E1690" s="18" t="s">
        <v>341</v>
      </c>
      <c r="F1690" s="19" t="s">
        <v>2207</v>
      </c>
      <c r="G1690" s="20" t="s">
        <v>102</v>
      </c>
      <c r="I1690" s="61"/>
      <c r="J1690" s="61"/>
      <c r="K1690" s="61"/>
      <c r="M1690" s="61"/>
    </row>
    <row r="1691" spans="1:13" s="7" customFormat="1" ht="10.199999999999999" x14ac:dyDescent="0.2">
      <c r="A1691" s="42">
        <v>20</v>
      </c>
      <c r="B1691" s="15">
        <v>65503</v>
      </c>
      <c r="C1691" s="37" t="s">
        <v>606</v>
      </c>
      <c r="D1691" s="17">
        <v>1</v>
      </c>
      <c r="E1691" s="18" t="s">
        <v>218</v>
      </c>
      <c r="F1691" s="19" t="s">
        <v>2207</v>
      </c>
      <c r="G1691" s="20" t="s">
        <v>110</v>
      </c>
      <c r="I1691" s="61"/>
      <c r="J1691" s="61"/>
      <c r="K1691" s="61"/>
      <c r="M1691" s="61"/>
    </row>
    <row r="1692" spans="1:13" s="7" customFormat="1" ht="10.199999999999999" x14ac:dyDescent="0.2">
      <c r="A1692" s="42">
        <v>23</v>
      </c>
      <c r="B1692" s="15">
        <v>65615</v>
      </c>
      <c r="C1692" s="16" t="s">
        <v>1280</v>
      </c>
      <c r="D1692" s="17">
        <v>1</v>
      </c>
      <c r="E1692" s="18" t="s">
        <v>888</v>
      </c>
      <c r="F1692" s="19" t="s">
        <v>2208</v>
      </c>
      <c r="G1692" s="20" t="s">
        <v>157</v>
      </c>
      <c r="I1692" s="61"/>
      <c r="J1692" s="61"/>
      <c r="K1692" s="61"/>
      <c r="M1692" s="61"/>
    </row>
    <row r="1693" spans="1:13" s="7" customFormat="1" ht="10.199999999999999" x14ac:dyDescent="0.2">
      <c r="A1693" s="42">
        <v>18</v>
      </c>
      <c r="B1693" s="15">
        <v>65441</v>
      </c>
      <c r="C1693" s="37" t="s">
        <v>1195</v>
      </c>
      <c r="D1693" s="17">
        <v>1</v>
      </c>
      <c r="E1693" s="18" t="s">
        <v>1193</v>
      </c>
      <c r="F1693" s="19" t="s">
        <v>2208</v>
      </c>
      <c r="G1693" s="20" t="s">
        <v>94</v>
      </c>
      <c r="I1693" s="61"/>
      <c r="J1693" s="61"/>
      <c r="K1693" s="61"/>
      <c r="M1693" s="61"/>
    </row>
    <row r="1694" spans="1:13" s="7" customFormat="1" ht="10.199999999999999" x14ac:dyDescent="0.2">
      <c r="A1694" s="42">
        <v>26</v>
      </c>
      <c r="B1694" s="15">
        <v>65705</v>
      </c>
      <c r="C1694" s="16" t="s">
        <v>1328</v>
      </c>
      <c r="D1694" s="17">
        <v>1</v>
      </c>
      <c r="E1694" s="18" t="s">
        <v>429</v>
      </c>
      <c r="F1694" s="19" t="s">
        <v>2208</v>
      </c>
      <c r="G1694" s="20" t="s">
        <v>105</v>
      </c>
      <c r="I1694" s="61"/>
      <c r="J1694" s="61"/>
      <c r="K1694" s="61"/>
      <c r="M1694" s="61"/>
    </row>
    <row r="1695" spans="1:13" s="7" customFormat="1" ht="10.199999999999999" x14ac:dyDescent="0.2">
      <c r="A1695" s="42">
        <v>28</v>
      </c>
      <c r="B1695" s="15">
        <v>65744</v>
      </c>
      <c r="C1695" s="16" t="s">
        <v>1350</v>
      </c>
      <c r="D1695" s="17">
        <v>1</v>
      </c>
      <c r="E1695" s="18" t="s">
        <v>502</v>
      </c>
      <c r="F1695" s="19" t="s">
        <v>2208</v>
      </c>
      <c r="G1695" s="20" t="s">
        <v>151</v>
      </c>
      <c r="I1695" s="61"/>
      <c r="J1695" s="61"/>
      <c r="K1695" s="61"/>
      <c r="M1695" s="61"/>
    </row>
    <row r="1696" spans="1:13" s="7" customFormat="1" ht="10.199999999999999" x14ac:dyDescent="0.2">
      <c r="A1696" s="42">
        <v>20</v>
      </c>
      <c r="B1696" s="15">
        <v>65505</v>
      </c>
      <c r="C1696" s="37" t="s">
        <v>1230</v>
      </c>
      <c r="D1696" s="17">
        <v>1</v>
      </c>
      <c r="E1696" s="18" t="s">
        <v>109</v>
      </c>
      <c r="F1696" s="19" t="s">
        <v>2208</v>
      </c>
      <c r="G1696" s="20" t="s">
        <v>153</v>
      </c>
      <c r="I1696" s="61"/>
      <c r="J1696" s="61"/>
      <c r="K1696" s="61"/>
      <c r="M1696" s="61"/>
    </row>
    <row r="1697" spans="1:13" s="7" customFormat="1" ht="10.199999999999999" x14ac:dyDescent="0.2">
      <c r="A1697" s="42">
        <v>17</v>
      </c>
      <c r="B1697" s="15">
        <v>65396</v>
      </c>
      <c r="C1697" s="37" t="s">
        <v>1172</v>
      </c>
      <c r="D1697" s="17">
        <v>1</v>
      </c>
      <c r="E1697" s="18" t="s">
        <v>109</v>
      </c>
      <c r="F1697" s="19" t="s">
        <v>2208</v>
      </c>
      <c r="G1697" s="20" t="s">
        <v>110</v>
      </c>
      <c r="I1697" s="61"/>
      <c r="J1697" s="61"/>
      <c r="K1697" s="61"/>
      <c r="M1697" s="61"/>
    </row>
    <row r="1698" spans="1:13" s="7" customFormat="1" ht="10.199999999999999" x14ac:dyDescent="0.2">
      <c r="A1698" s="42">
        <v>2</v>
      </c>
      <c r="B1698" s="15">
        <v>64985</v>
      </c>
      <c r="C1698" s="37" t="s">
        <v>943</v>
      </c>
      <c r="D1698" s="15">
        <v>2</v>
      </c>
      <c r="E1698" s="80" t="s">
        <v>674</v>
      </c>
      <c r="F1698" s="81" t="s">
        <v>2208</v>
      </c>
      <c r="G1698" s="20" t="s">
        <v>116</v>
      </c>
      <c r="I1698" s="61"/>
      <c r="J1698" s="61"/>
      <c r="K1698" s="61"/>
      <c r="M1698" s="61"/>
    </row>
    <row r="1699" spans="1:13" s="7" customFormat="1" ht="10.199999999999999" x14ac:dyDescent="0.2">
      <c r="A1699" s="42">
        <v>8</v>
      </c>
      <c r="B1699" s="15">
        <v>65125</v>
      </c>
      <c r="C1699" s="37" t="s">
        <v>1016</v>
      </c>
      <c r="D1699" s="15">
        <v>1</v>
      </c>
      <c r="E1699" s="18" t="s">
        <v>1015</v>
      </c>
      <c r="F1699" s="19" t="s">
        <v>2208</v>
      </c>
      <c r="G1699" s="20" t="s">
        <v>157</v>
      </c>
      <c r="I1699" s="61"/>
      <c r="J1699" s="61"/>
      <c r="K1699" s="61"/>
      <c r="M1699" s="61"/>
    </row>
    <row r="1700" spans="1:13" s="7" customFormat="1" ht="10.199999999999999" x14ac:dyDescent="0.2">
      <c r="A1700" s="42"/>
      <c r="B1700" s="15"/>
      <c r="C1700" s="16"/>
      <c r="D1700" s="17"/>
      <c r="E1700" s="18"/>
      <c r="F1700" s="19"/>
      <c r="G1700" s="20"/>
      <c r="I1700" s="61"/>
      <c r="J1700" s="61"/>
      <c r="K1700" s="61"/>
      <c r="M1700" s="61"/>
    </row>
    <row r="1701" spans="1:13" s="7" customFormat="1" ht="10.199999999999999" x14ac:dyDescent="0.2">
      <c r="A1701" s="42"/>
      <c r="B1701" s="15"/>
      <c r="C1701" s="16"/>
      <c r="D1701" s="17"/>
      <c r="E1701" s="18"/>
      <c r="F1701" s="19"/>
      <c r="G1701" s="20"/>
      <c r="I1701" s="61"/>
      <c r="J1701" s="61"/>
      <c r="K1701" s="61"/>
      <c r="M1701" s="61"/>
    </row>
    <row r="1702" spans="1:13" s="7" customFormat="1" ht="10.199999999999999" x14ac:dyDescent="0.2">
      <c r="A1702" s="42"/>
      <c r="B1702" s="15"/>
      <c r="C1702" s="16"/>
      <c r="D1702" s="17"/>
      <c r="E1702" s="18"/>
      <c r="F1702" s="19"/>
      <c r="G1702" s="20"/>
      <c r="I1702" s="61"/>
      <c r="J1702" s="61"/>
      <c r="K1702" s="61"/>
      <c r="M1702" s="61"/>
    </row>
    <row r="1703" spans="1:13" s="7" customFormat="1" ht="10.199999999999999" x14ac:dyDescent="0.2">
      <c r="A1703" s="42"/>
      <c r="B1703" s="15"/>
      <c r="C1703" s="16"/>
      <c r="D1703" s="17"/>
      <c r="E1703" s="18"/>
      <c r="F1703" s="19"/>
      <c r="G1703" s="20"/>
      <c r="I1703" s="61"/>
      <c r="J1703" s="61"/>
      <c r="K1703" s="61"/>
      <c r="M1703" s="61"/>
    </row>
    <row r="1704" spans="1:13" s="7" customFormat="1" ht="10.199999999999999" x14ac:dyDescent="0.2">
      <c r="A1704" s="42"/>
      <c r="B1704" s="15"/>
      <c r="C1704" s="16"/>
      <c r="D1704" s="17"/>
      <c r="E1704" s="18"/>
      <c r="F1704" s="19"/>
      <c r="G1704" s="20"/>
      <c r="I1704" s="61"/>
      <c r="J1704" s="61"/>
      <c r="K1704" s="61"/>
      <c r="M1704" s="61"/>
    </row>
    <row r="1705" spans="1:13" s="7" customFormat="1" ht="10.199999999999999" x14ac:dyDescent="0.2">
      <c r="A1705" s="42"/>
      <c r="B1705" s="15"/>
      <c r="C1705" s="16"/>
      <c r="D1705" s="17"/>
      <c r="E1705" s="18"/>
      <c r="F1705" s="19"/>
      <c r="G1705" s="20"/>
      <c r="I1705" s="61"/>
      <c r="J1705" s="61"/>
      <c r="K1705" s="61"/>
      <c r="M1705" s="61"/>
    </row>
    <row r="1706" spans="1:13" s="7" customFormat="1" ht="10.199999999999999" x14ac:dyDescent="0.2">
      <c r="A1706" s="42"/>
      <c r="B1706" s="15"/>
      <c r="C1706" s="16"/>
      <c r="D1706" s="17"/>
      <c r="E1706" s="18"/>
      <c r="F1706" s="19"/>
      <c r="G1706" s="20"/>
      <c r="I1706" s="61"/>
      <c r="J1706" s="61"/>
      <c r="K1706" s="61"/>
      <c r="M1706" s="61"/>
    </row>
    <row r="1707" spans="1:13" s="7" customFormat="1" ht="10.199999999999999" x14ac:dyDescent="0.2">
      <c r="A1707" s="42"/>
      <c r="B1707" s="15"/>
      <c r="C1707" s="16"/>
      <c r="D1707" s="17"/>
      <c r="E1707" s="18"/>
      <c r="F1707" s="19"/>
      <c r="G1707" s="20"/>
      <c r="I1707" s="61"/>
      <c r="J1707" s="61"/>
      <c r="K1707" s="61"/>
      <c r="M1707" s="61"/>
    </row>
    <row r="1708" spans="1:13" s="7" customFormat="1" ht="10.199999999999999" x14ac:dyDescent="0.2">
      <c r="A1708" s="42"/>
      <c r="B1708" s="15"/>
      <c r="C1708" s="16"/>
      <c r="D1708" s="17"/>
      <c r="E1708" s="18"/>
      <c r="F1708" s="19"/>
      <c r="G1708" s="20"/>
      <c r="I1708" s="61"/>
      <c r="J1708" s="61"/>
      <c r="K1708" s="61"/>
      <c r="M1708" s="61"/>
    </row>
    <row r="1709" spans="1:13" s="7" customFormat="1" ht="10.199999999999999" x14ac:dyDescent="0.2">
      <c r="A1709" s="42"/>
      <c r="B1709" s="15"/>
      <c r="C1709" s="16"/>
      <c r="D1709" s="17"/>
      <c r="E1709" s="18"/>
      <c r="F1709" s="19"/>
      <c r="G1709" s="20"/>
      <c r="I1709" s="61"/>
      <c r="J1709" s="61"/>
      <c r="K1709" s="61"/>
      <c r="M1709" s="61"/>
    </row>
    <row r="1710" spans="1:13" s="7" customFormat="1" ht="10.199999999999999" x14ac:dyDescent="0.2">
      <c r="A1710" s="42"/>
      <c r="B1710" s="15"/>
      <c r="C1710" s="16"/>
      <c r="D1710" s="17"/>
      <c r="E1710" s="18"/>
      <c r="F1710" s="19"/>
      <c r="G1710" s="20"/>
      <c r="I1710" s="61"/>
      <c r="J1710" s="61"/>
      <c r="K1710" s="61"/>
      <c r="M1710" s="61"/>
    </row>
    <row r="1711" spans="1:13" s="7" customFormat="1" ht="10.199999999999999" x14ac:dyDescent="0.2">
      <c r="A1711" s="42"/>
      <c r="B1711" s="15"/>
      <c r="C1711" s="16"/>
      <c r="D1711" s="17"/>
      <c r="E1711" s="18"/>
      <c r="F1711" s="19"/>
      <c r="G1711" s="20"/>
      <c r="I1711" s="61"/>
      <c r="J1711" s="61"/>
      <c r="K1711" s="61"/>
      <c r="M1711" s="61"/>
    </row>
    <row r="1712" spans="1:13" s="7" customFormat="1" ht="10.199999999999999" x14ac:dyDescent="0.2">
      <c r="A1712" s="42"/>
      <c r="B1712" s="15"/>
      <c r="C1712" s="16"/>
      <c r="D1712" s="17"/>
      <c r="E1712" s="18"/>
      <c r="F1712" s="19"/>
      <c r="G1712" s="20"/>
      <c r="I1712" s="61"/>
      <c r="J1712" s="61"/>
      <c r="K1712" s="61"/>
      <c r="M1712" s="61"/>
    </row>
    <row r="1713" spans="1:13" s="7" customFormat="1" ht="10.199999999999999" x14ac:dyDescent="0.2">
      <c r="A1713" s="42"/>
      <c r="B1713" s="15"/>
      <c r="C1713" s="16"/>
      <c r="D1713" s="17"/>
      <c r="E1713" s="18"/>
      <c r="F1713" s="19"/>
      <c r="G1713" s="20"/>
      <c r="I1713" s="61"/>
      <c r="J1713" s="61"/>
      <c r="K1713" s="61"/>
      <c r="M1713" s="61"/>
    </row>
    <row r="1714" spans="1:13" s="7" customFormat="1" ht="10.199999999999999" x14ac:dyDescent="0.2">
      <c r="A1714" s="42"/>
      <c r="B1714" s="15"/>
      <c r="C1714" s="16"/>
      <c r="D1714" s="17"/>
      <c r="E1714" s="18"/>
      <c r="F1714" s="19"/>
      <c r="G1714" s="20"/>
      <c r="I1714" s="61"/>
      <c r="J1714" s="61"/>
      <c r="K1714" s="61"/>
      <c r="M1714" s="61"/>
    </row>
    <row r="1715" spans="1:13" s="7" customFormat="1" ht="10.199999999999999" x14ac:dyDescent="0.2">
      <c r="A1715" s="42"/>
      <c r="B1715" s="15"/>
      <c r="C1715" s="16"/>
      <c r="D1715" s="17"/>
      <c r="E1715" s="18"/>
      <c r="F1715" s="19"/>
      <c r="G1715" s="20"/>
      <c r="I1715" s="61"/>
      <c r="J1715" s="61"/>
      <c r="K1715" s="61"/>
      <c r="M1715" s="61"/>
    </row>
    <row r="1716" spans="1:13" s="7" customFormat="1" ht="10.199999999999999" x14ac:dyDescent="0.2">
      <c r="A1716" s="42"/>
      <c r="B1716" s="15"/>
      <c r="C1716" s="16"/>
      <c r="D1716" s="17"/>
      <c r="E1716" s="18"/>
      <c r="F1716" s="19"/>
      <c r="G1716" s="20"/>
      <c r="I1716" s="61"/>
      <c r="J1716" s="61"/>
      <c r="K1716" s="61"/>
      <c r="M1716" s="61"/>
    </row>
    <row r="1717" spans="1:13" s="7" customFormat="1" ht="10.199999999999999" x14ac:dyDescent="0.2">
      <c r="A1717" s="42"/>
      <c r="B1717" s="15"/>
      <c r="C1717" s="16"/>
      <c r="D1717" s="17"/>
      <c r="E1717" s="18"/>
      <c r="F1717" s="19"/>
      <c r="G1717" s="20"/>
      <c r="I1717" s="61"/>
      <c r="J1717" s="61"/>
      <c r="K1717" s="61"/>
      <c r="M1717" s="61"/>
    </row>
    <row r="1718" spans="1:13" s="7" customFormat="1" ht="10.199999999999999" x14ac:dyDescent="0.2">
      <c r="A1718" s="42"/>
      <c r="B1718" s="15"/>
      <c r="C1718" s="16"/>
      <c r="D1718" s="17"/>
      <c r="E1718" s="18"/>
      <c r="F1718" s="19"/>
      <c r="G1718" s="20"/>
      <c r="I1718" s="61"/>
      <c r="J1718" s="61"/>
      <c r="K1718" s="61"/>
      <c r="M1718" s="61"/>
    </row>
    <row r="1719" spans="1:13" s="7" customFormat="1" ht="10.199999999999999" x14ac:dyDescent="0.2">
      <c r="A1719" s="42"/>
      <c r="B1719" s="15"/>
      <c r="C1719" s="16"/>
      <c r="D1719" s="17"/>
      <c r="E1719" s="18"/>
      <c r="F1719" s="19"/>
      <c r="G1719" s="20"/>
      <c r="I1719" s="61"/>
      <c r="J1719" s="61"/>
      <c r="K1719" s="61"/>
      <c r="M1719" s="61"/>
    </row>
    <row r="1720" spans="1:13" s="7" customFormat="1" ht="10.199999999999999" x14ac:dyDescent="0.2">
      <c r="A1720" s="42"/>
      <c r="B1720" s="15"/>
      <c r="C1720" s="16"/>
      <c r="D1720" s="17"/>
      <c r="E1720" s="18"/>
      <c r="F1720" s="19"/>
      <c r="G1720" s="20"/>
      <c r="I1720" s="61"/>
      <c r="J1720" s="61"/>
      <c r="K1720" s="61"/>
      <c r="M1720" s="61"/>
    </row>
    <row r="1721" spans="1:13" s="7" customFormat="1" ht="10.199999999999999" x14ac:dyDescent="0.2">
      <c r="A1721" s="42"/>
      <c r="B1721" s="15"/>
      <c r="C1721" s="16"/>
      <c r="D1721" s="17"/>
      <c r="E1721" s="18"/>
      <c r="F1721" s="19"/>
      <c r="G1721" s="20"/>
      <c r="I1721" s="61"/>
      <c r="J1721" s="61"/>
      <c r="K1721" s="61"/>
      <c r="M1721" s="61"/>
    </row>
    <row r="1722" spans="1:13" s="7" customFormat="1" ht="10.199999999999999" x14ac:dyDescent="0.2">
      <c r="A1722" s="42"/>
      <c r="B1722" s="15"/>
      <c r="C1722" s="16"/>
      <c r="D1722" s="17"/>
      <c r="E1722" s="18"/>
      <c r="F1722" s="19"/>
      <c r="G1722" s="20"/>
      <c r="I1722" s="61"/>
      <c r="J1722" s="61"/>
      <c r="K1722" s="61"/>
      <c r="M1722" s="61"/>
    </row>
    <row r="1723" spans="1:13" s="7" customFormat="1" ht="10.199999999999999" x14ac:dyDescent="0.2">
      <c r="A1723" s="42"/>
      <c r="B1723" s="15"/>
      <c r="C1723" s="16"/>
      <c r="D1723" s="17"/>
      <c r="E1723" s="18"/>
      <c r="F1723" s="19"/>
      <c r="G1723" s="20"/>
      <c r="I1723" s="61"/>
      <c r="J1723" s="61"/>
      <c r="K1723" s="61"/>
      <c r="M1723" s="61"/>
    </row>
    <row r="1724" spans="1:13" s="7" customFormat="1" ht="10.199999999999999" x14ac:dyDescent="0.2">
      <c r="A1724" s="42"/>
      <c r="B1724" s="15"/>
      <c r="C1724" s="16"/>
      <c r="D1724" s="17"/>
      <c r="E1724" s="18"/>
      <c r="F1724" s="19"/>
      <c r="G1724" s="20"/>
      <c r="I1724" s="61"/>
      <c r="J1724" s="61"/>
      <c r="K1724" s="61"/>
      <c r="M1724" s="61"/>
    </row>
    <row r="1725" spans="1:13" s="7" customFormat="1" ht="10.199999999999999" x14ac:dyDescent="0.2">
      <c r="A1725" s="42"/>
      <c r="B1725" s="15"/>
      <c r="C1725" s="16"/>
      <c r="D1725" s="17"/>
      <c r="E1725" s="18"/>
      <c r="F1725" s="19"/>
      <c r="G1725" s="20"/>
      <c r="I1725" s="61"/>
      <c r="J1725" s="61"/>
      <c r="K1725" s="61"/>
      <c r="M1725" s="61"/>
    </row>
    <row r="1726" spans="1:13" s="7" customFormat="1" ht="10.199999999999999" x14ac:dyDescent="0.2">
      <c r="A1726" s="42"/>
      <c r="B1726" s="15"/>
      <c r="C1726" s="16"/>
      <c r="D1726" s="17"/>
      <c r="E1726" s="18"/>
      <c r="F1726" s="19"/>
      <c r="G1726" s="20"/>
      <c r="I1726" s="61"/>
      <c r="J1726" s="61"/>
      <c r="K1726" s="61"/>
      <c r="M1726" s="61"/>
    </row>
    <row r="1727" spans="1:13" s="7" customFormat="1" ht="10.199999999999999" x14ac:dyDescent="0.2">
      <c r="A1727" s="42"/>
      <c r="B1727" s="15"/>
      <c r="C1727" s="16"/>
      <c r="D1727" s="17"/>
      <c r="E1727" s="18"/>
      <c r="F1727" s="19"/>
      <c r="G1727" s="20"/>
      <c r="I1727" s="61"/>
      <c r="J1727" s="61"/>
      <c r="K1727" s="61"/>
      <c r="M1727" s="61"/>
    </row>
    <row r="1728" spans="1:13" s="7" customFormat="1" ht="10.199999999999999" x14ac:dyDescent="0.2">
      <c r="A1728" s="42"/>
      <c r="B1728" s="15"/>
      <c r="C1728" s="16"/>
      <c r="D1728" s="17"/>
      <c r="E1728" s="18"/>
      <c r="F1728" s="19"/>
      <c r="G1728" s="20"/>
      <c r="I1728" s="61"/>
      <c r="J1728" s="61"/>
      <c r="K1728" s="61"/>
      <c r="M1728" s="61"/>
    </row>
    <row r="1729" spans="1:13" s="7" customFormat="1" ht="10.199999999999999" x14ac:dyDescent="0.2">
      <c r="A1729" s="42"/>
      <c r="B1729" s="15"/>
      <c r="C1729" s="16"/>
      <c r="D1729" s="17"/>
      <c r="E1729" s="18"/>
      <c r="F1729" s="19"/>
      <c r="G1729" s="20"/>
      <c r="I1729" s="61"/>
      <c r="J1729" s="61"/>
      <c r="K1729" s="61"/>
      <c r="M1729" s="61"/>
    </row>
    <row r="1730" spans="1:13" s="7" customFormat="1" ht="10.199999999999999" x14ac:dyDescent="0.2">
      <c r="A1730" s="42"/>
      <c r="B1730" s="15"/>
      <c r="C1730" s="16"/>
      <c r="D1730" s="17"/>
      <c r="E1730" s="18"/>
      <c r="F1730" s="19"/>
      <c r="G1730" s="20"/>
      <c r="I1730" s="61"/>
      <c r="J1730" s="61"/>
      <c r="K1730" s="61"/>
      <c r="M1730" s="61"/>
    </row>
    <row r="1731" spans="1:13" s="7" customFormat="1" ht="10.199999999999999" x14ac:dyDescent="0.2">
      <c r="A1731" s="42"/>
      <c r="B1731" s="15"/>
      <c r="C1731" s="16"/>
      <c r="D1731" s="17"/>
      <c r="E1731" s="18"/>
      <c r="F1731" s="19"/>
      <c r="G1731" s="20"/>
      <c r="I1731" s="61"/>
      <c r="J1731" s="61"/>
      <c r="K1731" s="61"/>
      <c r="M1731" s="61"/>
    </row>
    <row r="1732" spans="1:13" s="7" customFormat="1" ht="10.199999999999999" x14ac:dyDescent="0.2">
      <c r="A1732" s="42"/>
      <c r="B1732" s="15"/>
      <c r="C1732" s="16"/>
      <c r="D1732" s="17"/>
      <c r="E1732" s="18"/>
      <c r="F1732" s="19"/>
      <c r="G1732" s="20"/>
      <c r="I1732" s="61"/>
      <c r="J1732" s="61"/>
      <c r="K1732" s="61"/>
      <c r="M1732" s="61"/>
    </row>
    <row r="1733" spans="1:13" s="7" customFormat="1" ht="10.199999999999999" x14ac:dyDescent="0.2">
      <c r="A1733" s="42"/>
      <c r="B1733" s="15"/>
      <c r="C1733" s="16"/>
      <c r="D1733" s="17"/>
      <c r="E1733" s="18"/>
      <c r="F1733" s="19"/>
      <c r="G1733" s="20"/>
      <c r="I1733" s="61"/>
      <c r="J1733" s="61"/>
      <c r="K1733" s="61"/>
      <c r="M1733" s="61"/>
    </row>
    <row r="1734" spans="1:13" s="7" customFormat="1" ht="10.199999999999999" x14ac:dyDescent="0.2">
      <c r="A1734" s="42"/>
      <c r="B1734" s="15"/>
      <c r="C1734" s="16"/>
      <c r="D1734" s="17"/>
      <c r="E1734" s="18"/>
      <c r="F1734" s="19"/>
      <c r="G1734" s="20"/>
      <c r="I1734" s="61"/>
      <c r="J1734" s="61"/>
      <c r="K1734" s="61"/>
      <c r="M1734" s="61"/>
    </row>
    <row r="1735" spans="1:13" s="7" customFormat="1" ht="10.199999999999999" x14ac:dyDescent="0.2">
      <c r="A1735" s="42"/>
      <c r="B1735" s="15"/>
      <c r="C1735" s="16"/>
      <c r="D1735" s="17"/>
      <c r="E1735" s="18"/>
      <c r="F1735" s="19"/>
      <c r="G1735" s="20"/>
      <c r="I1735" s="61"/>
      <c r="J1735" s="61"/>
      <c r="K1735" s="61"/>
      <c r="M1735" s="61"/>
    </row>
    <row r="1736" spans="1:13" s="7" customFormat="1" ht="10.199999999999999" x14ac:dyDescent="0.2">
      <c r="A1736" s="42"/>
      <c r="B1736" s="15"/>
      <c r="C1736" s="16"/>
      <c r="D1736" s="17"/>
      <c r="E1736" s="18"/>
      <c r="F1736" s="19"/>
      <c r="G1736" s="20"/>
      <c r="I1736" s="61"/>
      <c r="J1736" s="61"/>
      <c r="K1736" s="61"/>
      <c r="M1736" s="61"/>
    </row>
    <row r="1737" spans="1:13" s="7" customFormat="1" ht="10.199999999999999" x14ac:dyDescent="0.2">
      <c r="A1737" s="42"/>
      <c r="B1737" s="15"/>
      <c r="C1737" s="16"/>
      <c r="D1737" s="17"/>
      <c r="E1737" s="18"/>
      <c r="F1737" s="19"/>
      <c r="G1737" s="20"/>
      <c r="I1737" s="61"/>
      <c r="J1737" s="61"/>
      <c r="K1737" s="61"/>
      <c r="M1737" s="61"/>
    </row>
    <row r="1738" spans="1:13" s="7" customFormat="1" ht="10.199999999999999" x14ac:dyDescent="0.2">
      <c r="A1738" s="42"/>
      <c r="B1738" s="15"/>
      <c r="C1738" s="16"/>
      <c r="D1738" s="17"/>
      <c r="E1738" s="18"/>
      <c r="F1738" s="19"/>
      <c r="G1738" s="20"/>
      <c r="I1738" s="61"/>
      <c r="J1738" s="61"/>
      <c r="K1738" s="61"/>
      <c r="M1738" s="61"/>
    </row>
    <row r="1739" spans="1:13" s="7" customFormat="1" ht="10.199999999999999" x14ac:dyDescent="0.2">
      <c r="A1739" s="42"/>
      <c r="B1739" s="15"/>
      <c r="C1739" s="16"/>
      <c r="D1739" s="17"/>
      <c r="E1739" s="18"/>
      <c r="F1739" s="19"/>
      <c r="G1739" s="20"/>
      <c r="I1739" s="61"/>
      <c r="J1739" s="61"/>
      <c r="K1739" s="61"/>
      <c r="M1739" s="61"/>
    </row>
    <row r="1740" spans="1:13" s="7" customFormat="1" ht="10.199999999999999" x14ac:dyDescent="0.2">
      <c r="A1740" s="42"/>
      <c r="B1740" s="15"/>
      <c r="C1740" s="16"/>
      <c r="D1740" s="17"/>
      <c r="E1740" s="18"/>
      <c r="F1740" s="19"/>
      <c r="G1740" s="20"/>
      <c r="I1740" s="61"/>
      <c r="J1740" s="61"/>
      <c r="K1740" s="61"/>
      <c r="M1740" s="61"/>
    </row>
    <row r="1741" spans="1:13" s="7" customFormat="1" ht="10.199999999999999" x14ac:dyDescent="0.2">
      <c r="A1741" s="42"/>
      <c r="B1741" s="15"/>
      <c r="C1741" s="16"/>
      <c r="D1741" s="17"/>
      <c r="E1741" s="18"/>
      <c r="F1741" s="19"/>
      <c r="G1741" s="20"/>
      <c r="I1741" s="61"/>
      <c r="J1741" s="61"/>
      <c r="K1741" s="61"/>
      <c r="M1741" s="61"/>
    </row>
    <row r="1742" spans="1:13" s="7" customFormat="1" ht="10.199999999999999" x14ac:dyDescent="0.2">
      <c r="A1742" s="42"/>
      <c r="B1742" s="15"/>
      <c r="C1742" s="16"/>
      <c r="D1742" s="17"/>
      <c r="E1742" s="18"/>
      <c r="F1742" s="19"/>
      <c r="G1742" s="20"/>
      <c r="I1742" s="61"/>
      <c r="J1742" s="61"/>
      <c r="K1742" s="61"/>
      <c r="M1742" s="61"/>
    </row>
    <row r="1743" spans="1:13" s="7" customFormat="1" ht="10.199999999999999" x14ac:dyDescent="0.2">
      <c r="A1743" s="42"/>
      <c r="B1743" s="15"/>
      <c r="C1743" s="16"/>
      <c r="D1743" s="17"/>
      <c r="E1743" s="18"/>
      <c r="F1743" s="19"/>
      <c r="G1743" s="20"/>
      <c r="I1743" s="61"/>
      <c r="J1743" s="61"/>
      <c r="K1743" s="61"/>
      <c r="M1743" s="61"/>
    </row>
    <row r="1744" spans="1:13" s="7" customFormat="1" ht="10.199999999999999" x14ac:dyDescent="0.2">
      <c r="A1744" s="42"/>
      <c r="B1744" s="15"/>
      <c r="C1744" s="16"/>
      <c r="D1744" s="17"/>
      <c r="E1744" s="18"/>
      <c r="F1744" s="19"/>
      <c r="G1744" s="20"/>
      <c r="I1744" s="61"/>
      <c r="J1744" s="61"/>
      <c r="K1744" s="61"/>
      <c r="M1744" s="61"/>
    </row>
    <row r="1745" spans="1:13" s="7" customFormat="1" ht="10.199999999999999" x14ac:dyDescent="0.2">
      <c r="A1745" s="42"/>
      <c r="B1745" s="15"/>
      <c r="C1745" s="16"/>
      <c r="D1745" s="17"/>
      <c r="E1745" s="18"/>
      <c r="F1745" s="19"/>
      <c r="G1745" s="20"/>
      <c r="I1745" s="61"/>
      <c r="J1745" s="61"/>
      <c r="K1745" s="61"/>
      <c r="M1745" s="61"/>
    </row>
    <row r="1746" spans="1:13" s="7" customFormat="1" ht="10.199999999999999" x14ac:dyDescent="0.2">
      <c r="A1746" s="42"/>
      <c r="B1746" s="15"/>
      <c r="C1746" s="16"/>
      <c r="D1746" s="17"/>
      <c r="E1746" s="18"/>
      <c r="F1746" s="19"/>
      <c r="G1746" s="20"/>
      <c r="I1746" s="61"/>
      <c r="J1746" s="61"/>
      <c r="K1746" s="61"/>
      <c r="M1746" s="61"/>
    </row>
    <row r="1747" spans="1:13" s="7" customFormat="1" ht="10.199999999999999" x14ac:dyDescent="0.2">
      <c r="A1747" s="42"/>
      <c r="B1747" s="15"/>
      <c r="C1747" s="16"/>
      <c r="D1747" s="17"/>
      <c r="E1747" s="18"/>
      <c r="F1747" s="19"/>
      <c r="G1747" s="20"/>
      <c r="I1747" s="61"/>
      <c r="J1747" s="61"/>
      <c r="K1747" s="61"/>
      <c r="M1747" s="61"/>
    </row>
    <row r="1748" spans="1:13" s="7" customFormat="1" ht="10.199999999999999" x14ac:dyDescent="0.2">
      <c r="A1748" s="42"/>
      <c r="B1748" s="15"/>
      <c r="C1748" s="16"/>
      <c r="D1748" s="17"/>
      <c r="E1748" s="18"/>
      <c r="F1748" s="19"/>
      <c r="G1748" s="20"/>
      <c r="I1748" s="61"/>
      <c r="J1748" s="61"/>
      <c r="K1748" s="61"/>
      <c r="M1748" s="61"/>
    </row>
    <row r="1749" spans="1:13" s="7" customFormat="1" ht="10.199999999999999" x14ac:dyDescent="0.2">
      <c r="A1749" s="42"/>
      <c r="B1749" s="15"/>
      <c r="C1749" s="16"/>
      <c r="D1749" s="17"/>
      <c r="E1749" s="18"/>
      <c r="F1749" s="19"/>
      <c r="G1749" s="20"/>
      <c r="I1749" s="61"/>
      <c r="J1749" s="61"/>
      <c r="K1749" s="61"/>
      <c r="M1749" s="61"/>
    </row>
    <row r="1750" spans="1:13" s="7" customFormat="1" ht="10.199999999999999" x14ac:dyDescent="0.2">
      <c r="A1750" s="42"/>
      <c r="B1750" s="15"/>
      <c r="C1750" s="16"/>
      <c r="D1750" s="17"/>
      <c r="E1750" s="18"/>
      <c r="F1750" s="19"/>
      <c r="G1750" s="20"/>
      <c r="I1750" s="61"/>
      <c r="J1750" s="61"/>
      <c r="K1750" s="61"/>
      <c r="M1750" s="61"/>
    </row>
    <row r="1751" spans="1:13" s="7" customFormat="1" ht="10.199999999999999" x14ac:dyDescent="0.2">
      <c r="A1751" s="42"/>
      <c r="B1751" s="15"/>
      <c r="C1751" s="16"/>
      <c r="D1751" s="17"/>
      <c r="E1751" s="18"/>
      <c r="F1751" s="19"/>
      <c r="G1751" s="20"/>
      <c r="I1751" s="61"/>
      <c r="J1751" s="61"/>
      <c r="K1751" s="61"/>
      <c r="M1751" s="61"/>
    </row>
    <row r="1752" spans="1:13" s="7" customFormat="1" ht="10.199999999999999" x14ac:dyDescent="0.2">
      <c r="A1752" s="42"/>
      <c r="B1752" s="15"/>
      <c r="C1752" s="16"/>
      <c r="D1752" s="17"/>
      <c r="E1752" s="18"/>
      <c r="F1752" s="19"/>
      <c r="G1752" s="20"/>
      <c r="I1752" s="61"/>
      <c r="J1752" s="61"/>
      <c r="K1752" s="61"/>
      <c r="M1752" s="61"/>
    </row>
    <row r="1753" spans="1:13" s="7" customFormat="1" ht="10.199999999999999" x14ac:dyDescent="0.2">
      <c r="A1753" s="42"/>
      <c r="B1753" s="15"/>
      <c r="C1753" s="16"/>
      <c r="D1753" s="17"/>
      <c r="E1753" s="18"/>
      <c r="F1753" s="19"/>
      <c r="G1753" s="20"/>
      <c r="I1753" s="61"/>
      <c r="J1753" s="61"/>
      <c r="K1753" s="61"/>
      <c r="M1753" s="61"/>
    </row>
    <row r="1754" spans="1:13" s="7" customFormat="1" ht="10.199999999999999" x14ac:dyDescent="0.2">
      <c r="A1754" s="42"/>
      <c r="B1754" s="15"/>
      <c r="C1754" s="16"/>
      <c r="D1754" s="17"/>
      <c r="E1754" s="18"/>
      <c r="F1754" s="19"/>
      <c r="G1754" s="20"/>
      <c r="I1754" s="61"/>
      <c r="J1754" s="61"/>
      <c r="K1754" s="61"/>
      <c r="M1754" s="61"/>
    </row>
    <row r="1755" spans="1:13" s="7" customFormat="1" ht="10.199999999999999" x14ac:dyDescent="0.2">
      <c r="A1755" s="42"/>
      <c r="B1755" s="15"/>
      <c r="C1755" s="16"/>
      <c r="D1755" s="17"/>
      <c r="E1755" s="18"/>
      <c r="F1755" s="19"/>
      <c r="G1755" s="20"/>
      <c r="I1755" s="61"/>
      <c r="J1755" s="61"/>
      <c r="K1755" s="61"/>
      <c r="M1755" s="61"/>
    </row>
    <row r="1756" spans="1:13" s="7" customFormat="1" ht="10.199999999999999" x14ac:dyDescent="0.2">
      <c r="A1756" s="42"/>
      <c r="B1756" s="15"/>
      <c r="C1756" s="16"/>
      <c r="D1756" s="17"/>
      <c r="E1756" s="18"/>
      <c r="F1756" s="19"/>
      <c r="G1756" s="20"/>
      <c r="I1756" s="61"/>
      <c r="J1756" s="61"/>
      <c r="K1756" s="61"/>
      <c r="M1756" s="61"/>
    </row>
    <row r="1757" spans="1:13" s="7" customFormat="1" ht="10.199999999999999" x14ac:dyDescent="0.2">
      <c r="A1757" s="42"/>
      <c r="B1757" s="15"/>
      <c r="C1757" s="16"/>
      <c r="D1757" s="17"/>
      <c r="E1757" s="18"/>
      <c r="F1757" s="19"/>
      <c r="G1757" s="20"/>
      <c r="I1757" s="61"/>
      <c r="J1757" s="61"/>
      <c r="K1757" s="61"/>
      <c r="M1757" s="61"/>
    </row>
    <row r="1758" spans="1:13" s="7" customFormat="1" ht="10.199999999999999" x14ac:dyDescent="0.2">
      <c r="A1758" s="42"/>
      <c r="B1758" s="15"/>
      <c r="C1758" s="16"/>
      <c r="D1758" s="17"/>
      <c r="E1758" s="18"/>
      <c r="F1758" s="19"/>
      <c r="G1758" s="20"/>
      <c r="I1758" s="61"/>
      <c r="J1758" s="61"/>
      <c r="K1758" s="61"/>
      <c r="M1758" s="61"/>
    </row>
    <row r="1759" spans="1:13" s="7" customFormat="1" ht="10.199999999999999" x14ac:dyDescent="0.2">
      <c r="A1759" s="42"/>
      <c r="B1759" s="15"/>
      <c r="C1759" s="16"/>
      <c r="D1759" s="17"/>
      <c r="E1759" s="18"/>
      <c r="F1759" s="19"/>
      <c r="G1759" s="20"/>
      <c r="I1759" s="61"/>
      <c r="J1759" s="61"/>
      <c r="K1759" s="61"/>
      <c r="M1759" s="61"/>
    </row>
    <row r="1760" spans="1:13" s="7" customFormat="1" ht="10.199999999999999" x14ac:dyDescent="0.2">
      <c r="A1760" s="42"/>
      <c r="B1760" s="15"/>
      <c r="C1760" s="16"/>
      <c r="D1760" s="17"/>
      <c r="E1760" s="18"/>
      <c r="F1760" s="19"/>
      <c r="G1760" s="20"/>
      <c r="I1760" s="61"/>
      <c r="J1760" s="61"/>
      <c r="K1760" s="61"/>
      <c r="M1760" s="61"/>
    </row>
    <row r="1761" spans="1:13" s="7" customFormat="1" ht="10.199999999999999" x14ac:dyDescent="0.2">
      <c r="A1761" s="42"/>
      <c r="B1761" s="15"/>
      <c r="C1761" s="16"/>
      <c r="D1761" s="17"/>
      <c r="E1761" s="18"/>
      <c r="F1761" s="19"/>
      <c r="G1761" s="20"/>
      <c r="I1761" s="61"/>
      <c r="J1761" s="61"/>
      <c r="K1761" s="61"/>
      <c r="M1761" s="61"/>
    </row>
    <row r="1762" spans="1:13" s="7" customFormat="1" ht="10.199999999999999" x14ac:dyDescent="0.2">
      <c r="A1762" s="42"/>
      <c r="B1762" s="15"/>
      <c r="C1762" s="16"/>
      <c r="D1762" s="17"/>
      <c r="E1762" s="18"/>
      <c r="F1762" s="19"/>
      <c r="G1762" s="20"/>
      <c r="I1762" s="61"/>
      <c r="J1762" s="61"/>
      <c r="K1762" s="61"/>
      <c r="M1762" s="61"/>
    </row>
    <row r="1763" spans="1:13" s="7" customFormat="1" ht="10.199999999999999" x14ac:dyDescent="0.2">
      <c r="A1763" s="42"/>
      <c r="B1763" s="15"/>
      <c r="C1763" s="16"/>
      <c r="D1763" s="17"/>
      <c r="E1763" s="18"/>
      <c r="F1763" s="19"/>
      <c r="G1763" s="20"/>
      <c r="I1763" s="61"/>
      <c r="J1763" s="61"/>
      <c r="K1763" s="61"/>
      <c r="M1763" s="61"/>
    </row>
    <row r="1764" spans="1:13" s="7" customFormat="1" ht="10.199999999999999" x14ac:dyDescent="0.2">
      <c r="A1764" s="42"/>
      <c r="B1764" s="15"/>
      <c r="C1764" s="16"/>
      <c r="D1764" s="17"/>
      <c r="E1764" s="18"/>
      <c r="F1764" s="19"/>
      <c r="G1764" s="20"/>
      <c r="I1764" s="61"/>
      <c r="J1764" s="61"/>
      <c r="K1764" s="61"/>
      <c r="M1764" s="61"/>
    </row>
    <row r="1765" spans="1:13" s="7" customFormat="1" ht="10.199999999999999" x14ac:dyDescent="0.2">
      <c r="A1765" s="42"/>
      <c r="B1765" s="15"/>
      <c r="C1765" s="16"/>
      <c r="D1765" s="17"/>
      <c r="E1765" s="18"/>
      <c r="F1765" s="19"/>
      <c r="G1765" s="20"/>
      <c r="I1765" s="61"/>
      <c r="J1765" s="61"/>
      <c r="K1765" s="61"/>
      <c r="M1765" s="61"/>
    </row>
    <row r="1766" spans="1:13" s="7" customFormat="1" ht="10.199999999999999" x14ac:dyDescent="0.2">
      <c r="A1766" s="42"/>
      <c r="B1766" s="15"/>
      <c r="C1766" s="16"/>
      <c r="D1766" s="17"/>
      <c r="E1766" s="18"/>
      <c r="F1766" s="19"/>
      <c r="G1766" s="20"/>
      <c r="I1766" s="61"/>
      <c r="J1766" s="61"/>
      <c r="K1766" s="61"/>
      <c r="M1766" s="61"/>
    </row>
    <row r="1767" spans="1:13" s="7" customFormat="1" ht="10.199999999999999" x14ac:dyDescent="0.2">
      <c r="A1767" s="42"/>
      <c r="B1767" s="15"/>
      <c r="C1767" s="16"/>
      <c r="D1767" s="17"/>
      <c r="E1767" s="18"/>
      <c r="F1767" s="19"/>
      <c r="G1767" s="20"/>
      <c r="I1767" s="61"/>
      <c r="J1767" s="61"/>
      <c r="K1767" s="61"/>
      <c r="M1767" s="61"/>
    </row>
    <row r="1768" spans="1:13" s="7" customFormat="1" ht="10.199999999999999" x14ac:dyDescent="0.2">
      <c r="A1768" s="42"/>
      <c r="B1768" s="15"/>
      <c r="C1768" s="16"/>
      <c r="D1768" s="17"/>
      <c r="E1768" s="18"/>
      <c r="F1768" s="19"/>
      <c r="G1768" s="20"/>
      <c r="I1768" s="61"/>
      <c r="J1768" s="61"/>
      <c r="K1768" s="61"/>
      <c r="M1768" s="61"/>
    </row>
    <row r="1769" spans="1:13" s="7" customFormat="1" ht="10.199999999999999" x14ac:dyDescent="0.2">
      <c r="A1769" s="42"/>
      <c r="B1769" s="15"/>
      <c r="C1769" s="16"/>
      <c r="D1769" s="17"/>
      <c r="E1769" s="18"/>
      <c r="F1769" s="19"/>
      <c r="G1769" s="20"/>
      <c r="I1769" s="61"/>
      <c r="J1769" s="61"/>
      <c r="K1769" s="61"/>
      <c r="M1769" s="61"/>
    </row>
    <row r="1770" spans="1:13" s="7" customFormat="1" ht="10.199999999999999" x14ac:dyDescent="0.2">
      <c r="A1770" s="42"/>
      <c r="B1770" s="15"/>
      <c r="C1770" s="16"/>
      <c r="D1770" s="17"/>
      <c r="E1770" s="18"/>
      <c r="F1770" s="19"/>
      <c r="G1770" s="20"/>
      <c r="I1770" s="61"/>
      <c r="J1770" s="61"/>
      <c r="K1770" s="61"/>
      <c r="M1770" s="61"/>
    </row>
    <row r="1771" spans="1:13" s="7" customFormat="1" ht="10.199999999999999" x14ac:dyDescent="0.2">
      <c r="A1771" s="42"/>
      <c r="B1771" s="15"/>
      <c r="C1771" s="16"/>
      <c r="D1771" s="17"/>
      <c r="E1771" s="18"/>
      <c r="F1771" s="19"/>
      <c r="G1771" s="20"/>
      <c r="I1771" s="61"/>
      <c r="J1771" s="61"/>
      <c r="K1771" s="61"/>
      <c r="M1771" s="61"/>
    </row>
    <row r="1772" spans="1:13" s="7" customFormat="1" ht="10.199999999999999" x14ac:dyDescent="0.2">
      <c r="A1772" s="42"/>
      <c r="B1772" s="15"/>
      <c r="C1772" s="16"/>
      <c r="D1772" s="17"/>
      <c r="E1772" s="18"/>
      <c r="F1772" s="19"/>
      <c r="G1772" s="20"/>
      <c r="I1772" s="61"/>
      <c r="J1772" s="61"/>
      <c r="K1772" s="61"/>
      <c r="M1772" s="61"/>
    </row>
    <row r="1773" spans="1:13" s="7" customFormat="1" ht="10.199999999999999" x14ac:dyDescent="0.2">
      <c r="A1773" s="42"/>
      <c r="B1773" s="15"/>
      <c r="C1773" s="16"/>
      <c r="D1773" s="17"/>
      <c r="E1773" s="18"/>
      <c r="F1773" s="19"/>
      <c r="G1773" s="20"/>
      <c r="I1773" s="61"/>
      <c r="J1773" s="61"/>
      <c r="K1773" s="61"/>
      <c r="M1773" s="61"/>
    </row>
    <row r="1774" spans="1:13" s="7" customFormat="1" ht="10.199999999999999" x14ac:dyDescent="0.2">
      <c r="A1774" s="42"/>
      <c r="B1774" s="15"/>
      <c r="C1774" s="16"/>
      <c r="D1774" s="17"/>
      <c r="E1774" s="18"/>
      <c r="F1774" s="19"/>
      <c r="G1774" s="20"/>
      <c r="I1774" s="61"/>
      <c r="J1774" s="61"/>
      <c r="K1774" s="61"/>
      <c r="M1774" s="61"/>
    </row>
    <row r="1775" spans="1:13" s="7" customFormat="1" ht="10.199999999999999" x14ac:dyDescent="0.2">
      <c r="A1775" s="42"/>
      <c r="B1775" s="15"/>
      <c r="C1775" s="16"/>
      <c r="D1775" s="17"/>
      <c r="E1775" s="18"/>
      <c r="F1775" s="19"/>
      <c r="G1775" s="20"/>
      <c r="I1775" s="61"/>
      <c r="J1775" s="61"/>
      <c r="K1775" s="61"/>
      <c r="M1775" s="61"/>
    </row>
    <row r="1776" spans="1:13" s="7" customFormat="1" ht="10.199999999999999" x14ac:dyDescent="0.2">
      <c r="A1776" s="42"/>
      <c r="B1776" s="15"/>
      <c r="C1776" s="16"/>
      <c r="D1776" s="17"/>
      <c r="E1776" s="18"/>
      <c r="F1776" s="19"/>
      <c r="G1776" s="20"/>
      <c r="I1776" s="61"/>
      <c r="J1776" s="61"/>
      <c r="K1776" s="61"/>
      <c r="M1776" s="61"/>
    </row>
    <row r="1777" spans="1:13" s="7" customFormat="1" ht="10.199999999999999" x14ac:dyDescent="0.2">
      <c r="A1777" s="42"/>
      <c r="B1777" s="15"/>
      <c r="C1777" s="16"/>
      <c r="D1777" s="17"/>
      <c r="E1777" s="18"/>
      <c r="F1777" s="19"/>
      <c r="G1777" s="20"/>
      <c r="I1777" s="61"/>
      <c r="J1777" s="61"/>
      <c r="K1777" s="61"/>
      <c r="M1777" s="61"/>
    </row>
    <row r="1778" spans="1:13" s="7" customFormat="1" ht="10.199999999999999" x14ac:dyDescent="0.2">
      <c r="A1778" s="42"/>
      <c r="B1778" s="15"/>
      <c r="C1778" s="16"/>
      <c r="D1778" s="17"/>
      <c r="E1778" s="18"/>
      <c r="F1778" s="19"/>
      <c r="G1778" s="20"/>
      <c r="I1778" s="61"/>
      <c r="J1778" s="61"/>
      <c r="K1778" s="61"/>
      <c r="M1778" s="61"/>
    </row>
    <row r="1779" spans="1:13" s="7" customFormat="1" ht="10.199999999999999" x14ac:dyDescent="0.2">
      <c r="A1779" s="42"/>
      <c r="B1779" s="15"/>
      <c r="C1779" s="16"/>
      <c r="D1779" s="17"/>
      <c r="E1779" s="18"/>
      <c r="F1779" s="19"/>
      <c r="G1779" s="20"/>
      <c r="I1779" s="61"/>
      <c r="J1779" s="61"/>
      <c r="K1779" s="61"/>
      <c r="M1779" s="61"/>
    </row>
    <row r="1780" spans="1:13" s="7" customFormat="1" ht="10.199999999999999" x14ac:dyDescent="0.2">
      <c r="A1780" s="42"/>
      <c r="B1780" s="15"/>
      <c r="C1780" s="16"/>
      <c r="D1780" s="17"/>
      <c r="E1780" s="18"/>
      <c r="F1780" s="19"/>
      <c r="G1780" s="20"/>
      <c r="I1780" s="61"/>
      <c r="J1780" s="61"/>
      <c r="K1780" s="61"/>
      <c r="M1780" s="61"/>
    </row>
    <row r="1781" spans="1:13" s="7" customFormat="1" ht="10.199999999999999" x14ac:dyDescent="0.2">
      <c r="A1781" s="42"/>
      <c r="B1781" s="15"/>
      <c r="C1781" s="16"/>
      <c r="D1781" s="17"/>
      <c r="E1781" s="18"/>
      <c r="F1781" s="19"/>
      <c r="G1781" s="20"/>
      <c r="I1781" s="61"/>
      <c r="J1781" s="61"/>
      <c r="K1781" s="61"/>
      <c r="M1781" s="61"/>
    </row>
    <row r="1782" spans="1:13" s="7" customFormat="1" ht="10.199999999999999" x14ac:dyDescent="0.2">
      <c r="A1782" s="42"/>
      <c r="B1782" s="15"/>
      <c r="C1782" s="16"/>
      <c r="D1782" s="17"/>
      <c r="E1782" s="18"/>
      <c r="F1782" s="19"/>
      <c r="G1782" s="20"/>
      <c r="I1782" s="61"/>
      <c r="J1782" s="61"/>
      <c r="K1782" s="61"/>
      <c r="M1782" s="61"/>
    </row>
    <row r="1783" spans="1:13" s="7" customFormat="1" ht="10.199999999999999" x14ac:dyDescent="0.2">
      <c r="A1783" s="42"/>
      <c r="B1783" s="15"/>
      <c r="C1783" s="16"/>
      <c r="D1783" s="17"/>
      <c r="E1783" s="18"/>
      <c r="F1783" s="19"/>
      <c r="G1783" s="20"/>
      <c r="I1783" s="61"/>
      <c r="J1783" s="61"/>
      <c r="K1783" s="61"/>
      <c r="M1783" s="61"/>
    </row>
    <row r="1784" spans="1:13" s="7" customFormat="1" ht="10.199999999999999" x14ac:dyDescent="0.2">
      <c r="A1784" s="42"/>
      <c r="B1784" s="15"/>
      <c r="C1784" s="16"/>
      <c r="D1784" s="17"/>
      <c r="E1784" s="18"/>
      <c r="F1784" s="19"/>
      <c r="G1784" s="20"/>
      <c r="I1784" s="61"/>
      <c r="J1784" s="61"/>
      <c r="K1784" s="61"/>
      <c r="M1784" s="61"/>
    </row>
    <row r="1785" spans="1:13" s="7" customFormat="1" ht="10.199999999999999" x14ac:dyDescent="0.2">
      <c r="A1785" s="42"/>
      <c r="B1785" s="15"/>
      <c r="C1785" s="16"/>
      <c r="D1785" s="17"/>
      <c r="E1785" s="18"/>
      <c r="F1785" s="19"/>
      <c r="G1785" s="20"/>
      <c r="I1785" s="61"/>
      <c r="J1785" s="61"/>
      <c r="K1785" s="61"/>
      <c r="M1785" s="61"/>
    </row>
    <row r="1786" spans="1:13" s="7" customFormat="1" ht="10.199999999999999" x14ac:dyDescent="0.2">
      <c r="A1786" s="42"/>
      <c r="B1786" s="15"/>
      <c r="C1786" s="16"/>
      <c r="D1786" s="17"/>
      <c r="E1786" s="18"/>
      <c r="F1786" s="19"/>
      <c r="G1786" s="20"/>
      <c r="I1786" s="61"/>
      <c r="J1786" s="61"/>
      <c r="K1786" s="61"/>
      <c r="M1786" s="61"/>
    </row>
    <row r="1787" spans="1:13" s="7" customFormat="1" ht="10.199999999999999" x14ac:dyDescent="0.2">
      <c r="A1787" s="42"/>
      <c r="B1787" s="15"/>
      <c r="C1787" s="16"/>
      <c r="D1787" s="17"/>
      <c r="E1787" s="18"/>
      <c r="F1787" s="19"/>
      <c r="G1787" s="20"/>
      <c r="I1787" s="61"/>
      <c r="J1787" s="61"/>
      <c r="K1787" s="61"/>
      <c r="M1787" s="61"/>
    </row>
    <row r="1788" spans="1:13" s="7" customFormat="1" ht="10.199999999999999" x14ac:dyDescent="0.2">
      <c r="A1788" s="42"/>
      <c r="B1788" s="15"/>
      <c r="C1788" s="16"/>
      <c r="D1788" s="17"/>
      <c r="E1788" s="18"/>
      <c r="F1788" s="19"/>
      <c r="G1788" s="20"/>
      <c r="I1788" s="61"/>
      <c r="J1788" s="61"/>
      <c r="K1788" s="61"/>
      <c r="M1788" s="61"/>
    </row>
    <row r="1789" spans="1:13" s="7" customFormat="1" ht="10.199999999999999" x14ac:dyDescent="0.2">
      <c r="A1789" s="42"/>
      <c r="B1789" s="15"/>
      <c r="C1789" s="16"/>
      <c r="D1789" s="17"/>
      <c r="E1789" s="18"/>
      <c r="F1789" s="19"/>
      <c r="G1789" s="20"/>
      <c r="I1789" s="61"/>
      <c r="J1789" s="61"/>
      <c r="K1789" s="61"/>
      <c r="M1789" s="61"/>
    </row>
    <row r="1790" spans="1:13" s="7" customFormat="1" ht="10.199999999999999" x14ac:dyDescent="0.2">
      <c r="A1790" s="42"/>
      <c r="B1790" s="15"/>
      <c r="C1790" s="16"/>
      <c r="D1790" s="17"/>
      <c r="E1790" s="18"/>
      <c r="F1790" s="19"/>
      <c r="G1790" s="20"/>
      <c r="I1790" s="61"/>
      <c r="J1790" s="61"/>
      <c r="K1790" s="61"/>
      <c r="M1790" s="61"/>
    </row>
    <row r="1791" spans="1:13" s="7" customFormat="1" ht="10.199999999999999" x14ac:dyDescent="0.2">
      <c r="A1791" s="42"/>
      <c r="B1791" s="15"/>
      <c r="C1791" s="16"/>
      <c r="D1791" s="17"/>
      <c r="E1791" s="18"/>
      <c r="F1791" s="19"/>
      <c r="G1791" s="20"/>
      <c r="I1791" s="61"/>
      <c r="J1791" s="61"/>
      <c r="K1791" s="61"/>
      <c r="M1791" s="61"/>
    </row>
    <row r="1792" spans="1:13" s="7" customFormat="1" ht="10.199999999999999" x14ac:dyDescent="0.2">
      <c r="A1792" s="42"/>
      <c r="B1792" s="15"/>
      <c r="C1792" s="16"/>
      <c r="D1792" s="17"/>
      <c r="E1792" s="18"/>
      <c r="F1792" s="19"/>
      <c r="G1792" s="20"/>
      <c r="I1792" s="61"/>
      <c r="J1792" s="61"/>
      <c r="K1792" s="61"/>
      <c r="M1792" s="61"/>
    </row>
    <row r="1793" spans="1:13" s="7" customFormat="1" ht="10.199999999999999" x14ac:dyDescent="0.2">
      <c r="A1793" s="42"/>
      <c r="B1793" s="15"/>
      <c r="C1793" s="16"/>
      <c r="D1793" s="17"/>
      <c r="E1793" s="18"/>
      <c r="F1793" s="19"/>
      <c r="G1793" s="20"/>
      <c r="I1793" s="61"/>
      <c r="J1793" s="61"/>
      <c r="K1793" s="61"/>
      <c r="M1793" s="61"/>
    </row>
    <row r="1794" spans="1:13" s="7" customFormat="1" ht="10.199999999999999" x14ac:dyDescent="0.2">
      <c r="A1794" s="42"/>
      <c r="B1794" s="15"/>
      <c r="C1794" s="16"/>
      <c r="D1794" s="17"/>
      <c r="E1794" s="18"/>
      <c r="F1794" s="19"/>
      <c r="G1794" s="20"/>
      <c r="I1794" s="61"/>
      <c r="J1794" s="61"/>
      <c r="K1794" s="61"/>
      <c r="M1794" s="61"/>
    </row>
    <row r="1795" spans="1:13" s="7" customFormat="1" ht="10.199999999999999" x14ac:dyDescent="0.2">
      <c r="A1795" s="42"/>
      <c r="B1795" s="15"/>
      <c r="C1795" s="16"/>
      <c r="D1795" s="17"/>
      <c r="E1795" s="18"/>
      <c r="F1795" s="19"/>
      <c r="G1795" s="20"/>
      <c r="I1795" s="61"/>
      <c r="J1795" s="61"/>
      <c r="K1795" s="61"/>
      <c r="M1795" s="61"/>
    </row>
    <row r="1796" spans="1:13" s="7" customFormat="1" ht="10.199999999999999" x14ac:dyDescent="0.2">
      <c r="A1796" s="42"/>
      <c r="B1796" s="15"/>
      <c r="C1796" s="16"/>
      <c r="D1796" s="17"/>
      <c r="E1796" s="18"/>
      <c r="F1796" s="19"/>
      <c r="G1796" s="20"/>
      <c r="I1796" s="61"/>
      <c r="J1796" s="61"/>
      <c r="K1796" s="61"/>
      <c r="M1796" s="61"/>
    </row>
    <row r="1797" spans="1:13" s="7" customFormat="1" ht="10.199999999999999" x14ac:dyDescent="0.2">
      <c r="A1797" s="42"/>
      <c r="B1797" s="15"/>
      <c r="C1797" s="16"/>
      <c r="D1797" s="17"/>
      <c r="E1797" s="18"/>
      <c r="F1797" s="19"/>
      <c r="G1797" s="20"/>
      <c r="I1797" s="61"/>
      <c r="J1797" s="61"/>
      <c r="K1797" s="61"/>
      <c r="M1797" s="61"/>
    </row>
    <row r="1798" spans="1:13" s="7" customFormat="1" ht="10.199999999999999" x14ac:dyDescent="0.2">
      <c r="A1798" s="42"/>
      <c r="B1798" s="15"/>
      <c r="C1798" s="16"/>
      <c r="D1798" s="17"/>
      <c r="E1798" s="18"/>
      <c r="F1798" s="19"/>
      <c r="G1798" s="20"/>
      <c r="I1798" s="61"/>
      <c r="J1798" s="61"/>
      <c r="K1798" s="61"/>
      <c r="M1798" s="61"/>
    </row>
    <row r="1799" spans="1:13" s="7" customFormat="1" ht="10.199999999999999" x14ac:dyDescent="0.2">
      <c r="A1799" s="42"/>
      <c r="B1799" s="15"/>
      <c r="C1799" s="16"/>
      <c r="D1799" s="17"/>
      <c r="E1799" s="18"/>
      <c r="F1799" s="19"/>
      <c r="G1799" s="20"/>
      <c r="I1799" s="61"/>
      <c r="J1799" s="61"/>
      <c r="K1799" s="61"/>
      <c r="M1799" s="61"/>
    </row>
    <row r="1800" spans="1:13" s="7" customFormat="1" ht="10.199999999999999" x14ac:dyDescent="0.2">
      <c r="A1800" s="42"/>
      <c r="B1800" s="15"/>
      <c r="C1800" s="16"/>
      <c r="D1800" s="17"/>
      <c r="E1800" s="18"/>
      <c r="F1800" s="19"/>
      <c r="G1800" s="20"/>
      <c r="I1800" s="61"/>
      <c r="J1800" s="61"/>
      <c r="K1800" s="61"/>
      <c r="M1800" s="61"/>
    </row>
    <row r="1801" spans="1:13" s="7" customFormat="1" ht="10.199999999999999" x14ac:dyDescent="0.2">
      <c r="A1801" s="42"/>
      <c r="B1801" s="15"/>
      <c r="C1801" s="16"/>
      <c r="D1801" s="17"/>
      <c r="E1801" s="18"/>
      <c r="F1801" s="19"/>
      <c r="G1801" s="20"/>
      <c r="I1801" s="61"/>
      <c r="J1801" s="61"/>
      <c r="K1801" s="61"/>
      <c r="M1801" s="61"/>
    </row>
    <row r="1802" spans="1:13" s="7" customFormat="1" ht="10.199999999999999" x14ac:dyDescent="0.2">
      <c r="A1802" s="42"/>
      <c r="B1802" s="15"/>
      <c r="C1802" s="16"/>
      <c r="D1802" s="17"/>
      <c r="E1802" s="18"/>
      <c r="F1802" s="19"/>
      <c r="G1802" s="20"/>
      <c r="I1802" s="61"/>
      <c r="J1802" s="61"/>
      <c r="K1802" s="61"/>
      <c r="M1802" s="61"/>
    </row>
    <row r="1803" spans="1:13" s="7" customFormat="1" ht="10.199999999999999" x14ac:dyDescent="0.2">
      <c r="A1803" s="42"/>
      <c r="B1803" s="15"/>
      <c r="C1803" s="16"/>
      <c r="D1803" s="17"/>
      <c r="E1803" s="18"/>
      <c r="F1803" s="19"/>
      <c r="G1803" s="20"/>
      <c r="I1803" s="61"/>
      <c r="J1803" s="61"/>
      <c r="K1803" s="61"/>
      <c r="M1803" s="61"/>
    </row>
    <row r="1804" spans="1:13" s="7" customFormat="1" ht="10.199999999999999" x14ac:dyDescent="0.2">
      <c r="A1804" s="42"/>
      <c r="B1804" s="15"/>
      <c r="C1804" s="16"/>
      <c r="D1804" s="17"/>
      <c r="E1804" s="18"/>
      <c r="F1804" s="19"/>
      <c r="G1804" s="20"/>
      <c r="I1804" s="61"/>
      <c r="J1804" s="61"/>
      <c r="K1804" s="61"/>
      <c r="M1804" s="61"/>
    </row>
    <row r="1805" spans="1:13" s="7" customFormat="1" ht="10.199999999999999" x14ac:dyDescent="0.2">
      <c r="A1805" s="42"/>
      <c r="B1805" s="15"/>
      <c r="C1805" s="16"/>
      <c r="D1805" s="17"/>
      <c r="E1805" s="18"/>
      <c r="F1805" s="19"/>
      <c r="G1805" s="20"/>
      <c r="I1805" s="61"/>
      <c r="J1805" s="61"/>
      <c r="K1805" s="61"/>
      <c r="M1805" s="61"/>
    </row>
    <row r="1806" spans="1:13" s="7" customFormat="1" ht="10.199999999999999" x14ac:dyDescent="0.2">
      <c r="A1806" s="42"/>
      <c r="B1806" s="15"/>
      <c r="C1806" s="16"/>
      <c r="D1806" s="17"/>
      <c r="E1806" s="18"/>
      <c r="F1806" s="19"/>
      <c r="G1806" s="20"/>
      <c r="I1806" s="61"/>
      <c r="J1806" s="61"/>
      <c r="K1806" s="61"/>
      <c r="M1806" s="61"/>
    </row>
    <row r="1807" spans="1:13" s="7" customFormat="1" ht="10.199999999999999" x14ac:dyDescent="0.2">
      <c r="A1807" s="42"/>
      <c r="B1807" s="15"/>
      <c r="C1807" s="16"/>
      <c r="D1807" s="17"/>
      <c r="E1807" s="18"/>
      <c r="F1807" s="19"/>
      <c r="G1807" s="20"/>
      <c r="I1807" s="61"/>
      <c r="J1807" s="61"/>
      <c r="K1807" s="61"/>
      <c r="M1807" s="61"/>
    </row>
    <row r="1808" spans="1:13" s="7" customFormat="1" ht="10.199999999999999" x14ac:dyDescent="0.2">
      <c r="A1808" s="42"/>
      <c r="B1808" s="15"/>
      <c r="C1808" s="16"/>
      <c r="D1808" s="17"/>
      <c r="E1808" s="18"/>
      <c r="F1808" s="19"/>
      <c r="G1808" s="20"/>
      <c r="I1808" s="61"/>
      <c r="J1808" s="61"/>
      <c r="K1808" s="61"/>
      <c r="M1808" s="61"/>
    </row>
    <row r="1809" spans="1:13" s="7" customFormat="1" ht="10.199999999999999" x14ac:dyDescent="0.2">
      <c r="A1809" s="42"/>
      <c r="B1809" s="15"/>
      <c r="C1809" s="16"/>
      <c r="D1809" s="17"/>
      <c r="E1809" s="18"/>
      <c r="F1809" s="19"/>
      <c r="G1809" s="20"/>
      <c r="I1809" s="61"/>
      <c r="J1809" s="61"/>
      <c r="K1809" s="61"/>
      <c r="M1809" s="61"/>
    </row>
    <row r="1810" spans="1:13" s="7" customFormat="1" ht="10.199999999999999" x14ac:dyDescent="0.2">
      <c r="A1810" s="42"/>
      <c r="B1810" s="15"/>
      <c r="C1810" s="16"/>
      <c r="D1810" s="17"/>
      <c r="E1810" s="18"/>
      <c r="F1810" s="19"/>
      <c r="G1810" s="20"/>
      <c r="I1810" s="61"/>
      <c r="J1810" s="61"/>
      <c r="K1810" s="61"/>
      <c r="M1810" s="61"/>
    </row>
    <row r="1811" spans="1:13" s="7" customFormat="1" ht="10.199999999999999" x14ac:dyDescent="0.2">
      <c r="A1811" s="42"/>
      <c r="B1811" s="15"/>
      <c r="C1811" s="16"/>
      <c r="D1811" s="17"/>
      <c r="E1811" s="18"/>
      <c r="F1811" s="19"/>
      <c r="G1811" s="20"/>
      <c r="I1811" s="61"/>
      <c r="J1811" s="61"/>
      <c r="K1811" s="61"/>
      <c r="M1811" s="61"/>
    </row>
    <row r="1812" spans="1:13" s="7" customFormat="1" ht="10.199999999999999" x14ac:dyDescent="0.2">
      <c r="A1812" s="42"/>
      <c r="B1812" s="15"/>
      <c r="C1812" s="16"/>
      <c r="D1812" s="17"/>
      <c r="E1812" s="18"/>
      <c r="F1812" s="19"/>
      <c r="G1812" s="20"/>
      <c r="I1812" s="61"/>
      <c r="J1812" s="61"/>
      <c r="K1812" s="61"/>
      <c r="M1812" s="61"/>
    </row>
    <row r="1813" spans="1:13" s="7" customFormat="1" ht="10.199999999999999" x14ac:dyDescent="0.2">
      <c r="A1813" s="42"/>
      <c r="B1813" s="15"/>
      <c r="C1813" s="16"/>
      <c r="D1813" s="17"/>
      <c r="E1813" s="18"/>
      <c r="F1813" s="19"/>
      <c r="G1813" s="20"/>
      <c r="I1813" s="61"/>
      <c r="J1813" s="61"/>
      <c r="K1813" s="61"/>
      <c r="M1813" s="61"/>
    </row>
    <row r="1814" spans="1:13" s="7" customFormat="1" ht="10.199999999999999" x14ac:dyDescent="0.2">
      <c r="A1814" s="42"/>
      <c r="B1814" s="15"/>
      <c r="C1814" s="16"/>
      <c r="D1814" s="17"/>
      <c r="E1814" s="18"/>
      <c r="F1814" s="19"/>
      <c r="G1814" s="20"/>
      <c r="I1814" s="61"/>
      <c r="J1814" s="61"/>
      <c r="K1814" s="61"/>
      <c r="M1814" s="61"/>
    </row>
    <row r="1815" spans="1:13" s="7" customFormat="1" ht="10.199999999999999" x14ac:dyDescent="0.2">
      <c r="A1815" s="42"/>
      <c r="B1815" s="15"/>
      <c r="C1815" s="16"/>
      <c r="D1815" s="17"/>
      <c r="E1815" s="18"/>
      <c r="F1815" s="19"/>
      <c r="G1815" s="20"/>
      <c r="I1815" s="61"/>
      <c r="J1815" s="61"/>
      <c r="K1815" s="61"/>
      <c r="M1815" s="61"/>
    </row>
    <row r="1816" spans="1:13" s="7" customFormat="1" ht="10.199999999999999" x14ac:dyDescent="0.2">
      <c r="A1816" s="42"/>
      <c r="B1816" s="15"/>
      <c r="C1816" s="16"/>
      <c r="D1816" s="17"/>
      <c r="E1816" s="18"/>
      <c r="F1816" s="19"/>
      <c r="G1816" s="20"/>
      <c r="I1816" s="61"/>
      <c r="J1816" s="61"/>
      <c r="K1816" s="61"/>
      <c r="M1816" s="61"/>
    </row>
    <row r="1817" spans="1:13" s="7" customFormat="1" ht="10.199999999999999" x14ac:dyDescent="0.2">
      <c r="A1817" s="42"/>
      <c r="B1817" s="15"/>
      <c r="C1817" s="16"/>
      <c r="D1817" s="17"/>
      <c r="E1817" s="18"/>
      <c r="F1817" s="19"/>
      <c r="G1817" s="20"/>
      <c r="I1817" s="61"/>
      <c r="J1817" s="61"/>
      <c r="K1817" s="61"/>
      <c r="M1817" s="61"/>
    </row>
    <row r="1818" spans="1:13" s="7" customFormat="1" ht="10.199999999999999" x14ac:dyDescent="0.2">
      <c r="A1818" s="42"/>
      <c r="B1818" s="15"/>
      <c r="C1818" s="16"/>
      <c r="D1818" s="17"/>
      <c r="E1818" s="18"/>
      <c r="F1818" s="19"/>
      <c r="G1818" s="20"/>
      <c r="I1818" s="61"/>
      <c r="J1818" s="61"/>
      <c r="K1818" s="61"/>
      <c r="M1818" s="61"/>
    </row>
    <row r="1819" spans="1:13" s="7" customFormat="1" ht="10.199999999999999" x14ac:dyDescent="0.2">
      <c r="A1819" s="42"/>
      <c r="B1819" s="15"/>
      <c r="C1819" s="16"/>
      <c r="D1819" s="17"/>
      <c r="E1819" s="18"/>
      <c r="F1819" s="19"/>
      <c r="G1819" s="20"/>
      <c r="I1819" s="61"/>
      <c r="J1819" s="61"/>
      <c r="K1819" s="61"/>
      <c r="M1819" s="61"/>
    </row>
    <row r="1820" spans="1:13" s="7" customFormat="1" ht="10.199999999999999" x14ac:dyDescent="0.2">
      <c r="A1820" s="42"/>
      <c r="B1820" s="15"/>
      <c r="C1820" s="16"/>
      <c r="D1820" s="17"/>
      <c r="E1820" s="18"/>
      <c r="F1820" s="19"/>
      <c r="G1820" s="20"/>
      <c r="I1820" s="61"/>
      <c r="J1820" s="61"/>
      <c r="K1820" s="61"/>
      <c r="M1820" s="61"/>
    </row>
    <row r="1821" spans="1:13" s="7" customFormat="1" ht="10.199999999999999" x14ac:dyDescent="0.2">
      <c r="A1821" s="42"/>
      <c r="B1821" s="15"/>
      <c r="C1821" s="16"/>
      <c r="D1821" s="17"/>
      <c r="E1821" s="18"/>
      <c r="F1821" s="19"/>
      <c r="G1821" s="20"/>
      <c r="I1821" s="61"/>
      <c r="J1821" s="61"/>
      <c r="K1821" s="61"/>
      <c r="M1821" s="61"/>
    </row>
    <row r="1822" spans="1:13" s="7" customFormat="1" ht="10.199999999999999" x14ac:dyDescent="0.2">
      <c r="A1822" s="42"/>
      <c r="B1822" s="15"/>
      <c r="C1822" s="16"/>
      <c r="D1822" s="17"/>
      <c r="E1822" s="18"/>
      <c r="F1822" s="19"/>
      <c r="G1822" s="20"/>
      <c r="I1822" s="61"/>
      <c r="J1822" s="61"/>
      <c r="K1822" s="61"/>
      <c r="M1822" s="61"/>
    </row>
    <row r="1823" spans="1:13" s="7" customFormat="1" ht="10.199999999999999" x14ac:dyDescent="0.2">
      <c r="A1823" s="42"/>
      <c r="B1823" s="15"/>
      <c r="C1823" s="16"/>
      <c r="D1823" s="17"/>
      <c r="E1823" s="18"/>
      <c r="F1823" s="19"/>
      <c r="G1823" s="20"/>
      <c r="I1823" s="61"/>
      <c r="J1823" s="61"/>
      <c r="K1823" s="61"/>
      <c r="M1823" s="61"/>
    </row>
    <row r="1824" spans="1:13" s="7" customFormat="1" ht="10.199999999999999" x14ac:dyDescent="0.2">
      <c r="A1824" s="42"/>
      <c r="B1824" s="15"/>
      <c r="C1824" s="16"/>
      <c r="D1824" s="17"/>
      <c r="E1824" s="18"/>
      <c r="F1824" s="19"/>
      <c r="G1824" s="20"/>
      <c r="I1824" s="61"/>
      <c r="J1824" s="61"/>
      <c r="K1824" s="61"/>
      <c r="M1824" s="61"/>
    </row>
    <row r="1825" spans="1:13" s="7" customFormat="1" ht="10.199999999999999" x14ac:dyDescent="0.2">
      <c r="A1825" s="42"/>
      <c r="B1825" s="15"/>
      <c r="C1825" s="16"/>
      <c r="D1825" s="17"/>
      <c r="E1825" s="18"/>
      <c r="F1825" s="19"/>
      <c r="G1825" s="20"/>
      <c r="I1825" s="61"/>
      <c r="J1825" s="61"/>
      <c r="K1825" s="61"/>
      <c r="M1825" s="61"/>
    </row>
    <row r="1826" spans="1:13" s="7" customFormat="1" ht="10.199999999999999" x14ac:dyDescent="0.2">
      <c r="A1826" s="42"/>
      <c r="B1826" s="15"/>
      <c r="C1826" s="16"/>
      <c r="D1826" s="17"/>
      <c r="E1826" s="18"/>
      <c r="F1826" s="19"/>
      <c r="G1826" s="20"/>
      <c r="I1826" s="61"/>
      <c r="J1826" s="61"/>
      <c r="K1826" s="61"/>
      <c r="M1826" s="61"/>
    </row>
    <row r="1827" spans="1:13" s="7" customFormat="1" ht="10.199999999999999" x14ac:dyDescent="0.2">
      <c r="A1827" s="42"/>
      <c r="B1827" s="15"/>
      <c r="C1827" s="16"/>
      <c r="D1827" s="17"/>
      <c r="E1827" s="18"/>
      <c r="F1827" s="19"/>
      <c r="G1827" s="20"/>
      <c r="I1827" s="61"/>
      <c r="J1827" s="61"/>
      <c r="K1827" s="61"/>
      <c r="M1827" s="61"/>
    </row>
    <row r="1828" spans="1:13" s="7" customFormat="1" ht="10.199999999999999" x14ac:dyDescent="0.2">
      <c r="A1828" s="42"/>
      <c r="B1828" s="15"/>
      <c r="C1828" s="16"/>
      <c r="D1828" s="17"/>
      <c r="E1828" s="18"/>
      <c r="F1828" s="19"/>
      <c r="G1828" s="20"/>
      <c r="I1828" s="61"/>
      <c r="J1828" s="61"/>
      <c r="K1828" s="61"/>
      <c r="M1828" s="61"/>
    </row>
    <row r="1829" spans="1:13" s="7" customFormat="1" ht="10.199999999999999" x14ac:dyDescent="0.2">
      <c r="A1829" s="42"/>
      <c r="B1829" s="15"/>
      <c r="C1829" s="16"/>
      <c r="D1829" s="17"/>
      <c r="E1829" s="18"/>
      <c r="F1829" s="19"/>
      <c r="G1829" s="20"/>
      <c r="I1829" s="61"/>
      <c r="J1829" s="61"/>
      <c r="K1829" s="61"/>
      <c r="M1829" s="61"/>
    </row>
    <row r="1830" spans="1:13" s="7" customFormat="1" ht="10.199999999999999" x14ac:dyDescent="0.2">
      <c r="A1830" s="42"/>
      <c r="B1830" s="15"/>
      <c r="C1830" s="16"/>
      <c r="D1830" s="17"/>
      <c r="E1830" s="18"/>
      <c r="F1830" s="19"/>
      <c r="G1830" s="20"/>
      <c r="I1830" s="61"/>
      <c r="J1830" s="61"/>
      <c r="K1830" s="61"/>
      <c r="M1830" s="61"/>
    </row>
    <row r="1831" spans="1:13" s="7" customFormat="1" ht="10.199999999999999" x14ac:dyDescent="0.2">
      <c r="A1831" s="42"/>
      <c r="B1831" s="15"/>
      <c r="C1831" s="16"/>
      <c r="D1831" s="17"/>
      <c r="E1831" s="18"/>
      <c r="F1831" s="19"/>
      <c r="G1831" s="20"/>
      <c r="I1831" s="61"/>
      <c r="J1831" s="61"/>
      <c r="K1831" s="61"/>
      <c r="M1831" s="61"/>
    </row>
    <row r="1832" spans="1:13" s="7" customFormat="1" ht="10.199999999999999" x14ac:dyDescent="0.2">
      <c r="A1832" s="42"/>
      <c r="B1832" s="15"/>
      <c r="C1832" s="16"/>
      <c r="D1832" s="17"/>
      <c r="E1832" s="18"/>
      <c r="F1832" s="19"/>
      <c r="G1832" s="20"/>
      <c r="I1832" s="61"/>
      <c r="J1832" s="61"/>
      <c r="K1832" s="61"/>
      <c r="M1832" s="61"/>
    </row>
    <row r="1833" spans="1:13" s="7" customFormat="1" ht="10.199999999999999" x14ac:dyDescent="0.2">
      <c r="A1833" s="42"/>
      <c r="B1833" s="15"/>
      <c r="C1833" s="16"/>
      <c r="D1833" s="17"/>
      <c r="E1833" s="18"/>
      <c r="F1833" s="19"/>
      <c r="G1833" s="20"/>
      <c r="I1833" s="61"/>
      <c r="J1833" s="61"/>
      <c r="K1833" s="61"/>
      <c r="M1833" s="61"/>
    </row>
    <row r="1834" spans="1:13" s="7" customFormat="1" ht="10.199999999999999" x14ac:dyDescent="0.2">
      <c r="A1834" s="42"/>
      <c r="B1834" s="15"/>
      <c r="C1834" s="16"/>
      <c r="D1834" s="17"/>
      <c r="E1834" s="18"/>
      <c r="F1834" s="19"/>
      <c r="G1834" s="20"/>
      <c r="I1834" s="61"/>
      <c r="J1834" s="61"/>
      <c r="K1834" s="61"/>
      <c r="M1834" s="61"/>
    </row>
    <row r="1835" spans="1:13" s="7" customFormat="1" ht="10.199999999999999" x14ac:dyDescent="0.2">
      <c r="A1835" s="42"/>
      <c r="B1835" s="15"/>
      <c r="C1835" s="16"/>
      <c r="D1835" s="17"/>
      <c r="E1835" s="18"/>
      <c r="F1835" s="19"/>
      <c r="G1835" s="20"/>
      <c r="I1835" s="61"/>
      <c r="J1835" s="61"/>
      <c r="K1835" s="61"/>
      <c r="M1835" s="61"/>
    </row>
    <row r="1836" spans="1:13" s="7" customFormat="1" ht="10.199999999999999" x14ac:dyDescent="0.2">
      <c r="A1836" s="42"/>
      <c r="B1836" s="15"/>
      <c r="C1836" s="16"/>
      <c r="D1836" s="17"/>
      <c r="E1836" s="18"/>
      <c r="F1836" s="19"/>
      <c r="G1836" s="20"/>
      <c r="I1836" s="61"/>
      <c r="J1836" s="61"/>
      <c r="K1836" s="61"/>
      <c r="M1836" s="61"/>
    </row>
    <row r="1837" spans="1:13" s="7" customFormat="1" ht="10.199999999999999" x14ac:dyDescent="0.2">
      <c r="A1837" s="42"/>
      <c r="B1837" s="15"/>
      <c r="C1837" s="16"/>
      <c r="D1837" s="17"/>
      <c r="E1837" s="18"/>
      <c r="F1837" s="19"/>
      <c r="G1837" s="20"/>
      <c r="I1837" s="61"/>
      <c r="J1837" s="61"/>
      <c r="K1837" s="61"/>
      <c r="M1837" s="61"/>
    </row>
    <row r="1838" spans="1:13" s="7" customFormat="1" ht="10.199999999999999" x14ac:dyDescent="0.2">
      <c r="A1838" s="42"/>
      <c r="B1838" s="15"/>
      <c r="C1838" s="16"/>
      <c r="D1838" s="17"/>
      <c r="E1838" s="18"/>
      <c r="F1838" s="19"/>
      <c r="G1838" s="20"/>
      <c r="I1838" s="61"/>
      <c r="J1838" s="61"/>
      <c r="K1838" s="61"/>
      <c r="M1838" s="61"/>
    </row>
    <row r="1839" spans="1:13" s="7" customFormat="1" ht="10.199999999999999" x14ac:dyDescent="0.2">
      <c r="A1839" s="42"/>
      <c r="B1839" s="15"/>
      <c r="C1839" s="16"/>
      <c r="D1839" s="17"/>
      <c r="E1839" s="18"/>
      <c r="F1839" s="19"/>
      <c r="G1839" s="20"/>
      <c r="I1839" s="61"/>
      <c r="J1839" s="61"/>
      <c r="K1839" s="61"/>
      <c r="M1839" s="61"/>
    </row>
    <row r="1840" spans="1:13" s="7" customFormat="1" ht="10.199999999999999" x14ac:dyDescent="0.2">
      <c r="A1840" s="42"/>
      <c r="B1840" s="15"/>
      <c r="C1840" s="16"/>
      <c r="D1840" s="17"/>
      <c r="E1840" s="18"/>
      <c r="F1840" s="19"/>
      <c r="G1840" s="20"/>
      <c r="I1840" s="61"/>
      <c r="J1840" s="61"/>
      <c r="K1840" s="61"/>
      <c r="M1840" s="61"/>
    </row>
    <row r="1841" spans="1:13" s="7" customFormat="1" ht="10.199999999999999" x14ac:dyDescent="0.2">
      <c r="A1841" s="42"/>
      <c r="B1841" s="15"/>
      <c r="C1841" s="16"/>
      <c r="D1841" s="17"/>
      <c r="E1841" s="18"/>
      <c r="F1841" s="19"/>
      <c r="G1841" s="20"/>
      <c r="I1841" s="61"/>
      <c r="J1841" s="61"/>
      <c r="K1841" s="61"/>
      <c r="M1841" s="61"/>
    </row>
    <row r="1842" spans="1:13" s="7" customFormat="1" ht="10.199999999999999" x14ac:dyDescent="0.2">
      <c r="A1842" s="42"/>
      <c r="B1842" s="15"/>
      <c r="C1842" s="16"/>
      <c r="D1842" s="17"/>
      <c r="E1842" s="18"/>
      <c r="F1842" s="19"/>
      <c r="G1842" s="20"/>
      <c r="I1842" s="61"/>
      <c r="J1842" s="61"/>
      <c r="K1842" s="61"/>
      <c r="M1842" s="61"/>
    </row>
    <row r="1843" spans="1:13" s="7" customFormat="1" ht="10.199999999999999" x14ac:dyDescent="0.2">
      <c r="A1843" s="42"/>
      <c r="B1843" s="15"/>
      <c r="C1843" s="16"/>
      <c r="D1843" s="17"/>
      <c r="E1843" s="18"/>
      <c r="F1843" s="19"/>
      <c r="G1843" s="20"/>
      <c r="I1843" s="61"/>
      <c r="J1843" s="61"/>
      <c r="K1843" s="61"/>
      <c r="M1843" s="61"/>
    </row>
    <row r="1844" spans="1:13" s="7" customFormat="1" ht="10.199999999999999" x14ac:dyDescent="0.2">
      <c r="A1844" s="42"/>
      <c r="B1844" s="15"/>
      <c r="C1844" s="16"/>
      <c r="D1844" s="17"/>
      <c r="E1844" s="18"/>
      <c r="F1844" s="19"/>
      <c r="G1844" s="20"/>
      <c r="I1844" s="61"/>
      <c r="J1844" s="61"/>
      <c r="K1844" s="61"/>
      <c r="M1844" s="61"/>
    </row>
    <row r="1845" spans="1:13" s="7" customFormat="1" ht="10.199999999999999" x14ac:dyDescent="0.2">
      <c r="A1845" s="42"/>
      <c r="B1845" s="15"/>
      <c r="C1845" s="16"/>
      <c r="D1845" s="17"/>
      <c r="E1845" s="18"/>
      <c r="F1845" s="19"/>
      <c r="G1845" s="20"/>
      <c r="I1845" s="61"/>
      <c r="J1845" s="61"/>
      <c r="K1845" s="61"/>
      <c r="M1845" s="61"/>
    </row>
    <row r="1846" spans="1:13" s="7" customFormat="1" ht="10.199999999999999" x14ac:dyDescent="0.2">
      <c r="A1846" s="42"/>
      <c r="B1846" s="15"/>
      <c r="C1846" s="16"/>
      <c r="D1846" s="17"/>
      <c r="E1846" s="18"/>
      <c r="F1846" s="19"/>
      <c r="G1846" s="20"/>
      <c r="I1846" s="61"/>
      <c r="J1846" s="61"/>
      <c r="K1846" s="61"/>
      <c r="M1846" s="61"/>
    </row>
    <row r="1847" spans="1:13" s="7" customFormat="1" ht="10.199999999999999" x14ac:dyDescent="0.2">
      <c r="A1847" s="42"/>
      <c r="B1847" s="15"/>
      <c r="C1847" s="16"/>
      <c r="D1847" s="17"/>
      <c r="E1847" s="18"/>
      <c r="F1847" s="19"/>
      <c r="G1847" s="20"/>
      <c r="I1847" s="61"/>
      <c r="J1847" s="61"/>
      <c r="K1847" s="61"/>
      <c r="M1847" s="61"/>
    </row>
    <row r="1848" spans="1:13" s="7" customFormat="1" ht="10.199999999999999" x14ac:dyDescent="0.2">
      <c r="A1848" s="42"/>
      <c r="B1848" s="15"/>
      <c r="C1848" s="16"/>
      <c r="D1848" s="17"/>
      <c r="E1848" s="18"/>
      <c r="F1848" s="19"/>
      <c r="G1848" s="20"/>
      <c r="I1848" s="61"/>
      <c r="J1848" s="61"/>
      <c r="K1848" s="61"/>
      <c r="M1848" s="61"/>
    </row>
    <row r="1849" spans="1:13" s="7" customFormat="1" ht="10.199999999999999" x14ac:dyDescent="0.2">
      <c r="A1849" s="42"/>
      <c r="B1849" s="15"/>
      <c r="C1849" s="16"/>
      <c r="D1849" s="17"/>
      <c r="E1849" s="18"/>
      <c r="F1849" s="19"/>
      <c r="G1849" s="20"/>
      <c r="I1849" s="61"/>
      <c r="J1849" s="61"/>
      <c r="K1849" s="61"/>
      <c r="M1849" s="61"/>
    </row>
    <row r="1850" spans="1:13" s="7" customFormat="1" ht="10.199999999999999" x14ac:dyDescent="0.2">
      <c r="A1850" s="42"/>
      <c r="B1850" s="15"/>
      <c r="C1850" s="16"/>
      <c r="D1850" s="17"/>
      <c r="E1850" s="18"/>
      <c r="F1850" s="19"/>
      <c r="G1850" s="20"/>
      <c r="I1850" s="61"/>
      <c r="J1850" s="61"/>
      <c r="K1850" s="61"/>
      <c r="M1850" s="61"/>
    </row>
    <row r="1851" spans="1:13" s="7" customFormat="1" ht="10.199999999999999" x14ac:dyDescent="0.2">
      <c r="A1851" s="42"/>
      <c r="B1851" s="15"/>
      <c r="C1851" s="16"/>
      <c r="D1851" s="17"/>
      <c r="E1851" s="18"/>
      <c r="F1851" s="19"/>
      <c r="G1851" s="20"/>
      <c r="I1851" s="61"/>
      <c r="J1851" s="61"/>
      <c r="K1851" s="61"/>
      <c r="M1851" s="61"/>
    </row>
    <row r="1852" spans="1:13" s="7" customFormat="1" ht="10.199999999999999" x14ac:dyDescent="0.2">
      <c r="A1852" s="42"/>
      <c r="B1852" s="15"/>
      <c r="C1852" s="16"/>
      <c r="D1852" s="17"/>
      <c r="E1852" s="18"/>
      <c r="F1852" s="19"/>
      <c r="G1852" s="20"/>
      <c r="I1852" s="61"/>
      <c r="J1852" s="61"/>
      <c r="K1852" s="61"/>
      <c r="M1852" s="61"/>
    </row>
    <row r="1853" spans="1:13" s="7" customFormat="1" ht="10.199999999999999" x14ac:dyDescent="0.2">
      <c r="A1853" s="42"/>
      <c r="B1853" s="15"/>
      <c r="C1853" s="16"/>
      <c r="D1853" s="17"/>
      <c r="E1853" s="18"/>
      <c r="F1853" s="19"/>
      <c r="G1853" s="20"/>
      <c r="I1853" s="61"/>
      <c r="J1853" s="61"/>
      <c r="K1853" s="61"/>
      <c r="M1853" s="61"/>
    </row>
    <row r="1854" spans="1:13" s="7" customFormat="1" ht="10.199999999999999" x14ac:dyDescent="0.2">
      <c r="A1854" s="42"/>
      <c r="B1854" s="15"/>
      <c r="C1854" s="16"/>
      <c r="D1854" s="17"/>
      <c r="E1854" s="18"/>
      <c r="F1854" s="19"/>
      <c r="G1854" s="20"/>
      <c r="I1854" s="61"/>
      <c r="J1854" s="61"/>
      <c r="K1854" s="61"/>
      <c r="M1854" s="61"/>
    </row>
    <row r="1855" spans="1:13" s="7" customFormat="1" ht="10.199999999999999" x14ac:dyDescent="0.2">
      <c r="A1855" s="42"/>
      <c r="B1855" s="15"/>
      <c r="C1855" s="16"/>
      <c r="D1855" s="17"/>
      <c r="E1855" s="18"/>
      <c r="F1855" s="19"/>
      <c r="G1855" s="20"/>
      <c r="I1855" s="61"/>
      <c r="J1855" s="61"/>
      <c r="K1855" s="61"/>
      <c r="M1855" s="61"/>
    </row>
    <row r="1856" spans="1:13" s="7" customFormat="1" ht="10.199999999999999" x14ac:dyDescent="0.2">
      <c r="A1856" s="42"/>
      <c r="B1856" s="15"/>
      <c r="C1856" s="16"/>
      <c r="D1856" s="17"/>
      <c r="E1856" s="18"/>
      <c r="F1856" s="19"/>
      <c r="G1856" s="20"/>
      <c r="I1856" s="61"/>
      <c r="J1856" s="61"/>
      <c r="K1856" s="61"/>
      <c r="M1856" s="61"/>
    </row>
    <row r="1857" spans="1:13" s="7" customFormat="1" ht="10.199999999999999" x14ac:dyDescent="0.2">
      <c r="A1857" s="42"/>
      <c r="B1857" s="15"/>
      <c r="C1857" s="16"/>
      <c r="D1857" s="17"/>
      <c r="E1857" s="18"/>
      <c r="F1857" s="19"/>
      <c r="G1857" s="20"/>
      <c r="I1857" s="61"/>
      <c r="J1857" s="61"/>
      <c r="K1857" s="61"/>
      <c r="M1857" s="61"/>
    </row>
    <row r="1858" spans="1:13" s="7" customFormat="1" ht="10.199999999999999" x14ac:dyDescent="0.2">
      <c r="A1858" s="42"/>
      <c r="B1858" s="15"/>
      <c r="C1858" s="16"/>
      <c r="D1858" s="17"/>
      <c r="E1858" s="18"/>
      <c r="F1858" s="19"/>
      <c r="G1858" s="20"/>
      <c r="I1858" s="61"/>
      <c r="J1858" s="61"/>
      <c r="K1858" s="61"/>
      <c r="M1858" s="61"/>
    </row>
    <row r="1859" spans="1:13" s="7" customFormat="1" ht="10.199999999999999" x14ac:dyDescent="0.2">
      <c r="A1859" s="42"/>
      <c r="B1859" s="15"/>
      <c r="C1859" s="16"/>
      <c r="D1859" s="17"/>
      <c r="E1859" s="18"/>
      <c r="F1859" s="19"/>
      <c r="G1859" s="20"/>
      <c r="I1859" s="61"/>
      <c r="J1859" s="61"/>
      <c r="K1859" s="61"/>
      <c r="M1859" s="61"/>
    </row>
    <row r="1860" spans="1:13" s="7" customFormat="1" ht="10.199999999999999" x14ac:dyDescent="0.2">
      <c r="A1860" s="42"/>
      <c r="B1860" s="15"/>
      <c r="C1860" s="16"/>
      <c r="D1860" s="17"/>
      <c r="E1860" s="18"/>
      <c r="F1860" s="19"/>
      <c r="G1860" s="20"/>
      <c r="I1860" s="61"/>
      <c r="J1860" s="61"/>
      <c r="K1860" s="61"/>
      <c r="M1860" s="61"/>
    </row>
    <row r="1861" spans="1:13" s="7" customFormat="1" ht="10.199999999999999" x14ac:dyDescent="0.2">
      <c r="A1861" s="42"/>
      <c r="B1861" s="15"/>
      <c r="C1861" s="16"/>
      <c r="D1861" s="17"/>
      <c r="E1861" s="18"/>
      <c r="F1861" s="19"/>
      <c r="G1861" s="20"/>
      <c r="I1861" s="61"/>
      <c r="J1861" s="61"/>
      <c r="K1861" s="61"/>
      <c r="M1861" s="61"/>
    </row>
    <row r="1862" spans="1:13" s="7" customFormat="1" ht="10.199999999999999" x14ac:dyDescent="0.2">
      <c r="A1862" s="42"/>
      <c r="B1862" s="15"/>
      <c r="C1862" s="16"/>
      <c r="D1862" s="17"/>
      <c r="E1862" s="18"/>
      <c r="F1862" s="19"/>
      <c r="G1862" s="20"/>
      <c r="I1862" s="61"/>
      <c r="J1862" s="61"/>
      <c r="K1862" s="61"/>
      <c r="M1862" s="61"/>
    </row>
    <row r="1863" spans="1:13" s="7" customFormat="1" ht="10.199999999999999" x14ac:dyDescent="0.2">
      <c r="A1863" s="42"/>
      <c r="B1863" s="15"/>
      <c r="C1863" s="16"/>
      <c r="D1863" s="17"/>
      <c r="E1863" s="18"/>
      <c r="F1863" s="19"/>
      <c r="G1863" s="20"/>
      <c r="I1863" s="61"/>
      <c r="J1863" s="61"/>
      <c r="K1863" s="61"/>
      <c r="M1863" s="61"/>
    </row>
    <row r="1864" spans="1:13" s="7" customFormat="1" ht="10.199999999999999" x14ac:dyDescent="0.2">
      <c r="A1864" s="42"/>
      <c r="B1864" s="15"/>
      <c r="C1864" s="16"/>
      <c r="D1864" s="17"/>
      <c r="E1864" s="18"/>
      <c r="F1864" s="19"/>
      <c r="G1864" s="20"/>
      <c r="I1864" s="61"/>
      <c r="J1864" s="61"/>
      <c r="K1864" s="61"/>
      <c r="M1864" s="61"/>
    </row>
    <row r="1865" spans="1:13" s="7" customFormat="1" ht="10.199999999999999" x14ac:dyDescent="0.2">
      <c r="A1865" s="42"/>
      <c r="B1865" s="15"/>
      <c r="C1865" s="16"/>
      <c r="D1865" s="17"/>
      <c r="E1865" s="18"/>
      <c r="F1865" s="19"/>
      <c r="G1865" s="20"/>
      <c r="I1865" s="61"/>
      <c r="J1865" s="61"/>
      <c r="K1865" s="61"/>
      <c r="M1865" s="61"/>
    </row>
    <row r="1866" spans="1:13" s="7" customFormat="1" ht="10.199999999999999" x14ac:dyDescent="0.2">
      <c r="A1866" s="42"/>
      <c r="B1866" s="15"/>
      <c r="C1866" s="16"/>
      <c r="D1866" s="17"/>
      <c r="E1866" s="18"/>
      <c r="F1866" s="19"/>
      <c r="G1866" s="20"/>
      <c r="I1866" s="61"/>
      <c r="J1866" s="61"/>
      <c r="K1866" s="61"/>
      <c r="M1866" s="61"/>
    </row>
    <row r="1867" spans="1:13" s="7" customFormat="1" ht="10.199999999999999" x14ac:dyDescent="0.2">
      <c r="A1867" s="42"/>
      <c r="B1867" s="15"/>
      <c r="C1867" s="16"/>
      <c r="D1867" s="17"/>
      <c r="E1867" s="18"/>
      <c r="F1867" s="19"/>
      <c r="G1867" s="20"/>
      <c r="I1867" s="61"/>
      <c r="J1867" s="61"/>
      <c r="K1867" s="61"/>
      <c r="M1867" s="61"/>
    </row>
    <row r="1868" spans="1:13" s="7" customFormat="1" ht="10.199999999999999" x14ac:dyDescent="0.2">
      <c r="A1868" s="42"/>
      <c r="B1868" s="15"/>
      <c r="C1868" s="16"/>
      <c r="D1868" s="17"/>
      <c r="E1868" s="18"/>
      <c r="F1868" s="19"/>
      <c r="G1868" s="20"/>
      <c r="I1868" s="61"/>
      <c r="J1868" s="61"/>
      <c r="K1868" s="61"/>
      <c r="M1868" s="61"/>
    </row>
    <row r="1869" spans="1:13" s="7" customFormat="1" ht="10.199999999999999" x14ac:dyDescent="0.2">
      <c r="A1869" s="42"/>
      <c r="B1869" s="15"/>
      <c r="C1869" s="16"/>
      <c r="D1869" s="17"/>
      <c r="E1869" s="18"/>
      <c r="F1869" s="19"/>
      <c r="G1869" s="20"/>
      <c r="I1869" s="61"/>
      <c r="J1869" s="61"/>
      <c r="K1869" s="61"/>
      <c r="M1869" s="61"/>
    </row>
    <row r="1870" spans="1:13" s="7" customFormat="1" ht="10.199999999999999" x14ac:dyDescent="0.2">
      <c r="A1870" s="42"/>
      <c r="B1870" s="15"/>
      <c r="C1870" s="16"/>
      <c r="D1870" s="17"/>
      <c r="E1870" s="18"/>
      <c r="F1870" s="19"/>
      <c r="G1870" s="20"/>
      <c r="I1870" s="61"/>
      <c r="J1870" s="61"/>
      <c r="K1870" s="61"/>
      <c r="M1870" s="61"/>
    </row>
    <row r="1871" spans="1:13" s="7" customFormat="1" ht="10.199999999999999" x14ac:dyDescent="0.2">
      <c r="A1871" s="42"/>
      <c r="B1871" s="15"/>
      <c r="C1871" s="16"/>
      <c r="D1871" s="17"/>
      <c r="E1871" s="18"/>
      <c r="F1871" s="19"/>
      <c r="G1871" s="20"/>
      <c r="I1871" s="61"/>
      <c r="J1871" s="61"/>
      <c r="K1871" s="61"/>
      <c r="M1871" s="61"/>
    </row>
    <row r="1872" spans="1:13" s="7" customFormat="1" ht="10.199999999999999" x14ac:dyDescent="0.2">
      <c r="A1872" s="42"/>
      <c r="B1872" s="15"/>
      <c r="C1872" s="16"/>
      <c r="D1872" s="17"/>
      <c r="E1872" s="18"/>
      <c r="F1872" s="19"/>
      <c r="G1872" s="20"/>
      <c r="I1872" s="61"/>
      <c r="J1872" s="61"/>
      <c r="K1872" s="61"/>
      <c r="M1872" s="61"/>
    </row>
    <row r="1873" spans="1:13" s="7" customFormat="1" ht="10.199999999999999" x14ac:dyDescent="0.2">
      <c r="A1873" s="42"/>
      <c r="B1873" s="15"/>
      <c r="C1873" s="16"/>
      <c r="D1873" s="17"/>
      <c r="E1873" s="18"/>
      <c r="F1873" s="19"/>
      <c r="G1873" s="20"/>
      <c r="I1873" s="61"/>
      <c r="J1873" s="61"/>
      <c r="K1873" s="61"/>
      <c r="M1873" s="61"/>
    </row>
    <row r="1874" spans="1:13" s="7" customFormat="1" ht="10.199999999999999" x14ac:dyDescent="0.2">
      <c r="A1874" s="42"/>
      <c r="B1874" s="15"/>
      <c r="C1874" s="16"/>
      <c r="D1874" s="17"/>
      <c r="E1874" s="18"/>
      <c r="F1874" s="19"/>
      <c r="G1874" s="20"/>
      <c r="I1874" s="61"/>
      <c r="J1874" s="61"/>
      <c r="K1874" s="61"/>
      <c r="M1874" s="61"/>
    </row>
    <row r="1875" spans="1:13" s="7" customFormat="1" ht="10.199999999999999" x14ac:dyDescent="0.2">
      <c r="A1875" s="42"/>
      <c r="B1875" s="15"/>
      <c r="C1875" s="16"/>
      <c r="D1875" s="17"/>
      <c r="E1875" s="18"/>
      <c r="F1875" s="19"/>
      <c r="G1875" s="20"/>
      <c r="I1875" s="61"/>
      <c r="J1875" s="61"/>
      <c r="K1875" s="61"/>
      <c r="M1875" s="61"/>
    </row>
    <row r="1876" spans="1:13" s="7" customFormat="1" ht="10.199999999999999" x14ac:dyDescent="0.2">
      <c r="A1876" s="42"/>
      <c r="B1876" s="15"/>
      <c r="C1876" s="16"/>
      <c r="D1876" s="17"/>
      <c r="E1876" s="18"/>
      <c r="F1876" s="19"/>
      <c r="G1876" s="20"/>
      <c r="I1876" s="61"/>
      <c r="J1876" s="61"/>
      <c r="K1876" s="61"/>
      <c r="M1876" s="61"/>
    </row>
    <row r="1877" spans="1:13" s="7" customFormat="1" ht="10.199999999999999" x14ac:dyDescent="0.2">
      <c r="A1877" s="42"/>
      <c r="B1877" s="15"/>
      <c r="C1877" s="16"/>
      <c r="D1877" s="17"/>
      <c r="E1877" s="18"/>
      <c r="F1877" s="19"/>
      <c r="G1877" s="20"/>
      <c r="I1877" s="61"/>
      <c r="J1877" s="61"/>
      <c r="K1877" s="61"/>
      <c r="M1877" s="61"/>
    </row>
    <row r="1878" spans="1:13" s="7" customFormat="1" ht="10.199999999999999" x14ac:dyDescent="0.2">
      <c r="A1878" s="42"/>
      <c r="B1878" s="15"/>
      <c r="C1878" s="16"/>
      <c r="D1878" s="17"/>
      <c r="E1878" s="18"/>
      <c r="F1878" s="19"/>
      <c r="G1878" s="20"/>
      <c r="I1878" s="61"/>
      <c r="J1878" s="61"/>
      <c r="K1878" s="61"/>
      <c r="M1878" s="61"/>
    </row>
    <row r="1879" spans="1:13" s="7" customFormat="1" ht="10.199999999999999" x14ac:dyDescent="0.2">
      <c r="A1879" s="42"/>
      <c r="B1879" s="15"/>
      <c r="C1879" s="16"/>
      <c r="D1879" s="17"/>
      <c r="E1879" s="18"/>
      <c r="F1879" s="19"/>
      <c r="G1879" s="20"/>
      <c r="I1879" s="61"/>
      <c r="J1879" s="61"/>
      <c r="K1879" s="61"/>
      <c r="M1879" s="61"/>
    </row>
    <row r="1880" spans="1:13" s="7" customFormat="1" ht="10.199999999999999" x14ac:dyDescent="0.2">
      <c r="A1880" s="42"/>
      <c r="B1880" s="15"/>
      <c r="C1880" s="16"/>
      <c r="D1880" s="17"/>
      <c r="E1880" s="18"/>
      <c r="F1880" s="19"/>
      <c r="G1880" s="20"/>
      <c r="I1880" s="61"/>
      <c r="J1880" s="61"/>
      <c r="K1880" s="61"/>
      <c r="M1880" s="61"/>
    </row>
    <row r="1881" spans="1:13" s="7" customFormat="1" ht="10.199999999999999" x14ac:dyDescent="0.2">
      <c r="A1881" s="42"/>
      <c r="B1881" s="15"/>
      <c r="C1881" s="16"/>
      <c r="D1881" s="17"/>
      <c r="E1881" s="18"/>
      <c r="F1881" s="19"/>
      <c r="G1881" s="20"/>
      <c r="I1881" s="61"/>
      <c r="J1881" s="61"/>
      <c r="K1881" s="61"/>
      <c r="M1881" s="61"/>
    </row>
    <row r="1882" spans="1:13" s="7" customFormat="1" ht="10.199999999999999" x14ac:dyDescent="0.2">
      <c r="A1882" s="42"/>
      <c r="B1882" s="15"/>
      <c r="C1882" s="16"/>
      <c r="D1882" s="17"/>
      <c r="E1882" s="18"/>
      <c r="F1882" s="19"/>
      <c r="G1882" s="20"/>
      <c r="I1882" s="61"/>
      <c r="J1882" s="61"/>
      <c r="K1882" s="61"/>
      <c r="M1882" s="61"/>
    </row>
    <row r="1883" spans="1:13" s="7" customFormat="1" ht="10.199999999999999" x14ac:dyDescent="0.2">
      <c r="A1883" s="42"/>
      <c r="B1883" s="15"/>
      <c r="C1883" s="16"/>
      <c r="D1883" s="17"/>
      <c r="E1883" s="18"/>
      <c r="F1883" s="19"/>
      <c r="G1883" s="20"/>
      <c r="I1883" s="61"/>
      <c r="J1883" s="61"/>
      <c r="K1883" s="61"/>
      <c r="M1883" s="61"/>
    </row>
    <row r="1884" spans="1:13" s="7" customFormat="1" ht="10.199999999999999" x14ac:dyDescent="0.2">
      <c r="A1884" s="42"/>
      <c r="B1884" s="15"/>
      <c r="C1884" s="16"/>
      <c r="D1884" s="17"/>
      <c r="E1884" s="18"/>
      <c r="F1884" s="19"/>
      <c r="G1884" s="20"/>
      <c r="I1884" s="61"/>
      <c r="J1884" s="61"/>
      <c r="K1884" s="61"/>
      <c r="M1884" s="61"/>
    </row>
    <row r="1885" spans="1:13" s="7" customFormat="1" ht="10.199999999999999" x14ac:dyDescent="0.2">
      <c r="A1885" s="42"/>
      <c r="B1885" s="15"/>
      <c r="C1885" s="16"/>
      <c r="D1885" s="17"/>
      <c r="E1885" s="18"/>
      <c r="F1885" s="19"/>
      <c r="G1885" s="20"/>
      <c r="I1885" s="61"/>
      <c r="J1885" s="61"/>
      <c r="K1885" s="61"/>
      <c r="M1885" s="61"/>
    </row>
    <row r="1886" spans="1:13" s="7" customFormat="1" ht="10.199999999999999" x14ac:dyDescent="0.2">
      <c r="A1886" s="42"/>
      <c r="B1886" s="15"/>
      <c r="C1886" s="16"/>
      <c r="D1886" s="17"/>
      <c r="E1886" s="18"/>
      <c r="F1886" s="19"/>
      <c r="G1886" s="20"/>
      <c r="I1886" s="61"/>
      <c r="J1886" s="61"/>
      <c r="K1886" s="61"/>
      <c r="M1886" s="61"/>
    </row>
    <row r="1887" spans="1:13" s="7" customFormat="1" ht="10.199999999999999" x14ac:dyDescent="0.2">
      <c r="A1887" s="42"/>
      <c r="B1887" s="15"/>
      <c r="C1887" s="16"/>
      <c r="D1887" s="17"/>
      <c r="E1887" s="18"/>
      <c r="F1887" s="19"/>
      <c r="G1887" s="20"/>
      <c r="I1887" s="61"/>
      <c r="J1887" s="61"/>
      <c r="K1887" s="61"/>
      <c r="M1887" s="61"/>
    </row>
    <row r="1888" spans="1:13" s="7" customFormat="1" ht="10.199999999999999" x14ac:dyDescent="0.2">
      <c r="A1888" s="42"/>
      <c r="B1888" s="15"/>
      <c r="C1888" s="16"/>
      <c r="D1888" s="17"/>
      <c r="E1888" s="18"/>
      <c r="F1888" s="19"/>
      <c r="G1888" s="20"/>
      <c r="I1888" s="61"/>
      <c r="J1888" s="61"/>
      <c r="K1888" s="61"/>
      <c r="M1888" s="61"/>
    </row>
    <row r="1889" spans="1:13" s="7" customFormat="1" ht="10.199999999999999" x14ac:dyDescent="0.2">
      <c r="A1889" s="42"/>
      <c r="B1889" s="15"/>
      <c r="C1889" s="16"/>
      <c r="D1889" s="17"/>
      <c r="E1889" s="18"/>
      <c r="F1889" s="19"/>
      <c r="G1889" s="20"/>
      <c r="I1889" s="61"/>
      <c r="J1889" s="61"/>
      <c r="K1889" s="61"/>
      <c r="M1889" s="61"/>
    </row>
    <row r="1890" spans="1:13" s="7" customFormat="1" ht="10.199999999999999" x14ac:dyDescent="0.2">
      <c r="A1890" s="42"/>
      <c r="B1890" s="15"/>
      <c r="C1890" s="16"/>
      <c r="D1890" s="17"/>
      <c r="E1890" s="18"/>
      <c r="F1890" s="19"/>
      <c r="G1890" s="20"/>
      <c r="I1890" s="61"/>
      <c r="J1890" s="61"/>
      <c r="K1890" s="61"/>
      <c r="M1890" s="61"/>
    </row>
    <row r="1891" spans="1:13" s="7" customFormat="1" ht="10.199999999999999" x14ac:dyDescent="0.2">
      <c r="A1891" s="42"/>
      <c r="B1891" s="15"/>
      <c r="C1891" s="16"/>
      <c r="D1891" s="17"/>
      <c r="E1891" s="18"/>
      <c r="F1891" s="19"/>
      <c r="G1891" s="20"/>
      <c r="I1891" s="61"/>
      <c r="J1891" s="61"/>
      <c r="K1891" s="61"/>
      <c r="M1891" s="61"/>
    </row>
    <row r="1892" spans="1:13" s="7" customFormat="1" ht="10.199999999999999" x14ac:dyDescent="0.2">
      <c r="A1892" s="42"/>
      <c r="B1892" s="15"/>
      <c r="C1892" s="16"/>
      <c r="D1892" s="17"/>
      <c r="E1892" s="18"/>
      <c r="F1892" s="19"/>
      <c r="G1892" s="20"/>
      <c r="I1892" s="61"/>
      <c r="J1892" s="61"/>
      <c r="K1892" s="61"/>
      <c r="M1892" s="61"/>
    </row>
    <row r="1893" spans="1:13" s="7" customFormat="1" ht="10.199999999999999" x14ac:dyDescent="0.2">
      <c r="A1893" s="42"/>
      <c r="B1893" s="15"/>
      <c r="C1893" s="16"/>
      <c r="D1893" s="17"/>
      <c r="E1893" s="18"/>
      <c r="F1893" s="19"/>
      <c r="G1893" s="20"/>
      <c r="I1893" s="61"/>
      <c r="J1893" s="61"/>
      <c r="K1893" s="61"/>
      <c r="M1893" s="61"/>
    </row>
    <row r="1894" spans="1:13" s="7" customFormat="1" ht="10.199999999999999" x14ac:dyDescent="0.2">
      <c r="A1894" s="42"/>
      <c r="B1894" s="15"/>
      <c r="C1894" s="16"/>
      <c r="D1894" s="17"/>
      <c r="E1894" s="18"/>
      <c r="F1894" s="19"/>
      <c r="G1894" s="20"/>
      <c r="I1894" s="61"/>
      <c r="J1894" s="61"/>
      <c r="K1894" s="61"/>
      <c r="M1894" s="61"/>
    </row>
    <row r="1895" spans="1:13" s="7" customFormat="1" ht="10.199999999999999" x14ac:dyDescent="0.2">
      <c r="A1895" s="42"/>
      <c r="B1895" s="15"/>
      <c r="C1895" s="16"/>
      <c r="D1895" s="17"/>
      <c r="E1895" s="18"/>
      <c r="F1895" s="19"/>
      <c r="G1895" s="20"/>
      <c r="I1895" s="61"/>
      <c r="J1895" s="61"/>
      <c r="K1895" s="61"/>
      <c r="M1895" s="61"/>
    </row>
    <row r="1896" spans="1:13" s="7" customFormat="1" ht="10.199999999999999" x14ac:dyDescent="0.2">
      <c r="A1896" s="42"/>
      <c r="B1896" s="15"/>
      <c r="C1896" s="16"/>
      <c r="D1896" s="17"/>
      <c r="E1896" s="18"/>
      <c r="F1896" s="19"/>
      <c r="G1896" s="20"/>
      <c r="I1896" s="61"/>
      <c r="J1896" s="61"/>
      <c r="K1896" s="61"/>
      <c r="M1896" s="61"/>
    </row>
    <row r="1897" spans="1:13" s="7" customFormat="1" ht="10.199999999999999" x14ac:dyDescent="0.2">
      <c r="A1897" s="42"/>
      <c r="B1897" s="15"/>
      <c r="C1897" s="16"/>
      <c r="D1897" s="17"/>
      <c r="E1897" s="18"/>
      <c r="F1897" s="19"/>
      <c r="G1897" s="20"/>
      <c r="I1897" s="61"/>
      <c r="J1897" s="61"/>
      <c r="K1897" s="61"/>
      <c r="M1897" s="61"/>
    </row>
    <row r="1898" spans="1:13" s="7" customFormat="1" ht="10.199999999999999" x14ac:dyDescent="0.2">
      <c r="A1898" s="42"/>
      <c r="B1898" s="15"/>
      <c r="C1898" s="16"/>
      <c r="D1898" s="17"/>
      <c r="E1898" s="18"/>
      <c r="F1898" s="19"/>
      <c r="G1898" s="20"/>
      <c r="I1898" s="61"/>
      <c r="J1898" s="61"/>
      <c r="K1898" s="61"/>
      <c r="M1898" s="61"/>
    </row>
    <row r="1899" spans="1:13" s="7" customFormat="1" ht="10.199999999999999" x14ac:dyDescent="0.2">
      <c r="A1899" s="42"/>
      <c r="B1899" s="15"/>
      <c r="C1899" s="16"/>
      <c r="D1899" s="17"/>
      <c r="E1899" s="18"/>
      <c r="F1899" s="19"/>
      <c r="G1899" s="20"/>
      <c r="I1899" s="61"/>
      <c r="J1899" s="61"/>
      <c r="K1899" s="61"/>
      <c r="M1899" s="61"/>
    </row>
    <row r="1900" spans="1:13" s="7" customFormat="1" ht="10.199999999999999" x14ac:dyDescent="0.2">
      <c r="A1900" s="42"/>
      <c r="B1900" s="15"/>
      <c r="C1900" s="16"/>
      <c r="D1900" s="17"/>
      <c r="E1900" s="18"/>
      <c r="F1900" s="19"/>
      <c r="G1900" s="20"/>
      <c r="I1900" s="61"/>
      <c r="J1900" s="61"/>
      <c r="K1900" s="61"/>
      <c r="M1900" s="61"/>
    </row>
    <row r="1901" spans="1:13" s="7" customFormat="1" ht="10.199999999999999" x14ac:dyDescent="0.2">
      <c r="A1901" s="42"/>
      <c r="B1901" s="15"/>
      <c r="C1901" s="16"/>
      <c r="D1901" s="17"/>
      <c r="E1901" s="18"/>
      <c r="F1901" s="19"/>
      <c r="G1901" s="20"/>
      <c r="I1901" s="61"/>
      <c r="J1901" s="61"/>
      <c r="K1901" s="61"/>
      <c r="M1901" s="61"/>
    </row>
    <row r="1902" spans="1:13" s="7" customFormat="1" ht="10.199999999999999" x14ac:dyDescent="0.2">
      <c r="A1902" s="42"/>
      <c r="B1902" s="15"/>
      <c r="C1902" s="16"/>
      <c r="D1902" s="17"/>
      <c r="E1902" s="18"/>
      <c r="F1902" s="19"/>
      <c r="G1902" s="20"/>
      <c r="I1902" s="61"/>
      <c r="J1902" s="61"/>
      <c r="K1902" s="61"/>
      <c r="M1902" s="61"/>
    </row>
    <row r="1903" spans="1:13" s="7" customFormat="1" ht="10.199999999999999" x14ac:dyDescent="0.2">
      <c r="A1903" s="42"/>
      <c r="B1903" s="15"/>
      <c r="C1903" s="16"/>
      <c r="D1903" s="17"/>
      <c r="E1903" s="18"/>
      <c r="F1903" s="19"/>
      <c r="G1903" s="20"/>
      <c r="I1903" s="61"/>
      <c r="J1903" s="61"/>
      <c r="K1903" s="61"/>
      <c r="M1903" s="61"/>
    </row>
    <row r="1904" spans="1:13" s="7" customFormat="1" ht="10.199999999999999" x14ac:dyDescent="0.2">
      <c r="A1904" s="42"/>
      <c r="B1904" s="15"/>
      <c r="C1904" s="16"/>
      <c r="D1904" s="17"/>
      <c r="E1904" s="18"/>
      <c r="F1904" s="19"/>
      <c r="G1904" s="20"/>
      <c r="I1904" s="61"/>
      <c r="J1904" s="61"/>
      <c r="K1904" s="61"/>
      <c r="M1904" s="61"/>
    </row>
    <row r="1905" spans="1:13" s="7" customFormat="1" ht="10.199999999999999" x14ac:dyDescent="0.2">
      <c r="A1905" s="42"/>
      <c r="B1905" s="15"/>
      <c r="C1905" s="16"/>
      <c r="D1905" s="17"/>
      <c r="E1905" s="18"/>
      <c r="F1905" s="19"/>
      <c r="G1905" s="20"/>
      <c r="I1905" s="61"/>
      <c r="J1905" s="61"/>
      <c r="K1905" s="61"/>
      <c r="M1905" s="61"/>
    </row>
    <row r="1906" spans="1:13" s="9" customFormat="1" ht="10.8" thickBot="1" x14ac:dyDescent="0.25">
      <c r="A1906" s="43"/>
      <c r="B1906" s="44"/>
      <c r="C1906" s="45"/>
      <c r="D1906" s="44"/>
      <c r="E1906" s="46"/>
      <c r="F1906" s="47"/>
      <c r="G1906" s="48"/>
      <c r="H1906" s="7"/>
      <c r="I1906" s="60"/>
      <c r="J1906" s="60"/>
      <c r="K1906" s="60"/>
      <c r="M1906" s="60"/>
    </row>
    <row r="1907" spans="1:13" s="9" customFormat="1" ht="17.25" customHeight="1" thickTop="1" thickBot="1" x14ac:dyDescent="0.25">
      <c r="A1907" s="242" t="s">
        <v>1421</v>
      </c>
      <c r="B1907" s="243"/>
      <c r="C1907" s="244"/>
      <c r="D1907" s="49">
        <f>SUM(D28:D1096)</f>
        <v>3181</v>
      </c>
      <c r="E1907" s="50"/>
      <c r="F1907" s="51"/>
      <c r="G1907" s="52"/>
      <c r="H1907" s="7"/>
      <c r="I1907" s="60"/>
      <c r="J1907" s="60"/>
      <c r="K1907" s="60"/>
      <c r="M1907" s="60"/>
    </row>
    <row r="1908" spans="1:13" s="9" customFormat="1" ht="10.199999999999999" customHeight="1" x14ac:dyDescent="0.2">
      <c r="A1908" s="39"/>
      <c r="B1908" s="39"/>
      <c r="D1908" s="39"/>
      <c r="E1908" s="13"/>
      <c r="F1908" s="13"/>
      <c r="G1908" s="13"/>
      <c r="H1908" s="7"/>
      <c r="I1908" s="60"/>
      <c r="J1908" s="60"/>
      <c r="K1908" s="60"/>
      <c r="M1908" s="60"/>
    </row>
    <row r="1909" spans="1:13" s="9" customFormat="1" ht="10.199999999999999" customHeight="1" x14ac:dyDescent="0.2">
      <c r="A1909" s="39"/>
      <c r="B1909" s="39"/>
      <c r="D1909" s="39" t="s">
        <v>914</v>
      </c>
      <c r="E1909" s="13"/>
      <c r="F1909" s="13"/>
      <c r="G1909" s="13"/>
      <c r="H1909" s="7"/>
      <c r="I1909" s="60"/>
      <c r="J1909" s="60"/>
      <c r="K1909" s="60"/>
      <c r="M1909" s="60"/>
    </row>
    <row r="1910" spans="1:13" s="9" customFormat="1" ht="10.199999999999999" customHeight="1" x14ac:dyDescent="0.2">
      <c r="A1910" s="39"/>
      <c r="B1910" s="39"/>
      <c r="D1910" s="69"/>
      <c r="E1910" s="13"/>
      <c r="F1910" s="13"/>
      <c r="G1910" s="13"/>
      <c r="H1910" s="7"/>
      <c r="I1910" s="60"/>
      <c r="J1910" s="60"/>
      <c r="K1910" s="60"/>
      <c r="M1910" s="60"/>
    </row>
    <row r="1911" spans="1:13" s="9" customFormat="1" ht="10.199999999999999" hidden="1" customHeight="1" x14ac:dyDescent="0.2">
      <c r="A1911" s="39"/>
      <c r="B1911" s="39"/>
      <c r="D1911" s="69">
        <f>SUBTOTAL(9,D28:D356)</f>
        <v>490</v>
      </c>
      <c r="E1911" s="54"/>
      <c r="F1911" s="54"/>
      <c r="G1911" s="13"/>
      <c r="H1911" s="7"/>
      <c r="I1911" s="60"/>
      <c r="J1911" s="60"/>
      <c r="K1911" s="60"/>
      <c r="M1911" s="60"/>
    </row>
    <row r="1912" spans="1:13" s="9" customFormat="1" ht="10.199999999999999" x14ac:dyDescent="0.2">
      <c r="A1912" s="39"/>
      <c r="B1912" s="39"/>
      <c r="D1912" s="39"/>
      <c r="E1912" s="13"/>
      <c r="F1912" s="13"/>
      <c r="G1912" s="13"/>
      <c r="H1912" s="7"/>
      <c r="I1912" s="60"/>
      <c r="J1912" s="60"/>
      <c r="K1912" s="60"/>
      <c r="M1912" s="60"/>
    </row>
    <row r="1913" spans="1:13" s="9" customFormat="1" ht="10.199999999999999" x14ac:dyDescent="0.2">
      <c r="A1913" s="39"/>
      <c r="B1913" s="39"/>
      <c r="D1913" s="39"/>
      <c r="E1913" s="13"/>
      <c r="F1913" s="13"/>
      <c r="G1913" s="13"/>
      <c r="H1913" s="7"/>
      <c r="I1913" s="60"/>
      <c r="J1913" s="60"/>
      <c r="K1913" s="60"/>
      <c r="M1913" s="60"/>
    </row>
    <row r="1914" spans="1:13" s="9" customFormat="1" ht="10.199999999999999" x14ac:dyDescent="0.2">
      <c r="A1914" s="39"/>
      <c r="B1914" s="39"/>
      <c r="D1914" s="39"/>
      <c r="E1914" s="13"/>
      <c r="F1914" s="13"/>
      <c r="G1914" s="13"/>
      <c r="H1914" s="7"/>
      <c r="I1914" s="60"/>
      <c r="J1914" s="60"/>
      <c r="K1914" s="60"/>
      <c r="M1914" s="60"/>
    </row>
    <row r="1915" spans="1:13" s="9" customFormat="1" ht="12" customHeight="1" x14ac:dyDescent="0.2">
      <c r="A1915" s="39"/>
      <c r="B1915" s="39"/>
      <c r="D1915" s="39"/>
      <c r="E1915" s="13"/>
      <c r="F1915" s="13"/>
      <c r="G1915" s="13"/>
      <c r="H1915" s="7"/>
      <c r="I1915" s="60"/>
      <c r="J1915" s="60"/>
      <c r="K1915" s="60"/>
      <c r="M1915" s="60"/>
    </row>
    <row r="1916" spans="1:13" s="9" customFormat="1" ht="10.199999999999999" x14ac:dyDescent="0.2">
      <c r="A1916" s="39"/>
      <c r="B1916" s="39"/>
      <c r="D1916" s="39"/>
      <c r="E1916" s="13"/>
      <c r="F1916" s="13"/>
      <c r="G1916" s="13"/>
      <c r="H1916" s="7"/>
      <c r="I1916" s="60"/>
      <c r="J1916" s="60"/>
      <c r="K1916" s="60"/>
      <c r="M1916" s="60"/>
    </row>
    <row r="1917" spans="1:13" s="9" customFormat="1" ht="10.199999999999999" x14ac:dyDescent="0.2">
      <c r="A1917" s="39"/>
      <c r="B1917" s="39"/>
      <c r="D1917" s="39"/>
      <c r="E1917" s="13"/>
      <c r="F1917" s="13"/>
      <c r="G1917" s="13"/>
      <c r="H1917" s="7"/>
      <c r="I1917" s="60"/>
      <c r="J1917" s="60"/>
      <c r="K1917" s="60"/>
      <c r="M1917" s="60"/>
    </row>
    <row r="1918" spans="1:13" s="9" customFormat="1" ht="10.199999999999999" x14ac:dyDescent="0.2">
      <c r="A1918" s="39"/>
      <c r="B1918" s="39"/>
      <c r="D1918" s="39"/>
      <c r="E1918" s="13"/>
      <c r="F1918" s="13"/>
      <c r="G1918" s="13"/>
      <c r="H1918" s="7"/>
      <c r="I1918" s="60"/>
      <c r="J1918" s="60"/>
      <c r="K1918" s="60"/>
      <c r="M1918" s="60"/>
    </row>
    <row r="1919" spans="1:13" s="9" customFormat="1" ht="10.199999999999999" x14ac:dyDescent="0.2">
      <c r="A1919" s="39"/>
      <c r="B1919" s="39"/>
      <c r="D1919" s="39"/>
      <c r="E1919" s="13"/>
      <c r="F1919" s="13"/>
      <c r="G1919" s="13"/>
      <c r="H1919" s="7"/>
      <c r="I1919" s="60"/>
      <c r="J1919" s="60"/>
      <c r="K1919" s="60"/>
      <c r="M1919" s="60"/>
    </row>
    <row r="1920" spans="1:13" s="9" customFormat="1" ht="10.199999999999999" x14ac:dyDescent="0.2">
      <c r="A1920" s="39"/>
      <c r="B1920" s="39"/>
      <c r="D1920" s="39"/>
      <c r="E1920" s="13"/>
      <c r="F1920" s="13"/>
      <c r="G1920" s="13"/>
      <c r="H1920" s="7"/>
      <c r="I1920" s="60"/>
      <c r="J1920" s="60"/>
      <c r="K1920" s="60"/>
      <c r="M1920" s="60"/>
    </row>
    <row r="1921" spans="1:13" s="9" customFormat="1" ht="10.199999999999999" x14ac:dyDescent="0.2">
      <c r="A1921" s="39"/>
      <c r="B1921" s="39"/>
      <c r="D1921" s="39"/>
      <c r="E1921" s="13"/>
      <c r="F1921" s="13"/>
      <c r="G1921" s="13"/>
      <c r="H1921" s="7"/>
      <c r="I1921" s="60"/>
      <c r="J1921" s="60"/>
      <c r="K1921" s="60"/>
      <c r="M1921" s="60"/>
    </row>
    <row r="1922" spans="1:13" s="9" customFormat="1" ht="10.199999999999999" x14ac:dyDescent="0.2">
      <c r="A1922" s="39"/>
      <c r="B1922" s="39"/>
      <c r="D1922" s="39">
        <v>10</v>
      </c>
      <c r="E1922" s="13"/>
      <c r="F1922" s="13"/>
      <c r="G1922" s="13"/>
      <c r="H1922" s="7"/>
      <c r="I1922" s="60"/>
      <c r="J1922" s="60"/>
      <c r="K1922" s="60"/>
      <c r="M1922" s="60"/>
    </row>
    <row r="1923" spans="1:13" s="9" customFormat="1" ht="10.199999999999999" x14ac:dyDescent="0.2">
      <c r="A1923" s="39"/>
      <c r="B1923" s="39"/>
      <c r="C1923" s="40"/>
      <c r="D1923" s="39"/>
      <c r="E1923" s="13"/>
      <c r="F1923" s="13"/>
      <c r="G1923" s="13"/>
      <c r="H1923" s="7"/>
      <c r="I1923" s="60"/>
      <c r="J1923" s="60"/>
      <c r="K1923" s="60"/>
      <c r="M1923" s="60"/>
    </row>
    <row r="1924" spans="1:13" s="9" customFormat="1" ht="10.199999999999999" x14ac:dyDescent="0.2">
      <c r="A1924" s="39"/>
      <c r="B1924" s="39"/>
      <c r="D1924" s="39"/>
      <c r="E1924" s="13"/>
      <c r="F1924" s="13"/>
      <c r="G1924" s="13"/>
      <c r="H1924" s="7"/>
      <c r="I1924" s="60"/>
      <c r="J1924" s="60"/>
      <c r="K1924" s="60"/>
      <c r="M1924" s="60"/>
    </row>
    <row r="1925" spans="1:13" s="9" customFormat="1" ht="10.199999999999999" x14ac:dyDescent="0.2">
      <c r="A1925" s="39"/>
      <c r="B1925" s="39"/>
      <c r="D1925" s="39"/>
      <c r="E1925" s="13"/>
      <c r="F1925" s="13"/>
      <c r="G1925" s="13"/>
      <c r="H1925" s="7"/>
      <c r="I1925" s="60"/>
      <c r="J1925" s="60"/>
      <c r="K1925" s="60"/>
      <c r="M1925" s="60"/>
    </row>
    <row r="1926" spans="1:13" s="9" customFormat="1" ht="10.199999999999999" x14ac:dyDescent="0.2">
      <c r="A1926" s="39"/>
      <c r="B1926" s="39"/>
      <c r="D1926" s="39"/>
      <c r="E1926" s="13"/>
      <c r="F1926" s="13"/>
      <c r="G1926" s="13"/>
      <c r="H1926" s="7"/>
      <c r="I1926" s="60"/>
      <c r="J1926" s="60"/>
      <c r="K1926" s="60"/>
      <c r="M1926" s="60"/>
    </row>
    <row r="1927" spans="1:13" s="9" customFormat="1" ht="10.199999999999999" x14ac:dyDescent="0.2">
      <c r="A1927" s="39"/>
      <c r="B1927" s="39"/>
      <c r="D1927" s="39"/>
      <c r="E1927" s="13"/>
      <c r="F1927" s="13"/>
      <c r="G1927" s="13"/>
      <c r="H1927" s="7"/>
      <c r="I1927" s="60"/>
      <c r="J1927" s="60"/>
      <c r="K1927" s="60"/>
      <c r="M1927" s="60"/>
    </row>
    <row r="1928" spans="1:13" s="9" customFormat="1" ht="10.199999999999999" x14ac:dyDescent="0.2">
      <c r="A1928" s="39"/>
      <c r="B1928" s="39"/>
      <c r="D1928" s="39"/>
      <c r="E1928" s="13"/>
      <c r="F1928" s="13"/>
      <c r="G1928" s="13"/>
      <c r="H1928" s="7"/>
      <c r="I1928" s="60"/>
      <c r="J1928" s="60"/>
      <c r="K1928" s="60"/>
      <c r="M1928" s="60"/>
    </row>
    <row r="1929" spans="1:13" s="9" customFormat="1" ht="10.199999999999999" x14ac:dyDescent="0.2">
      <c r="A1929" s="39"/>
      <c r="B1929" s="39"/>
      <c r="D1929" s="39"/>
      <c r="E1929" s="13"/>
      <c r="F1929" s="13"/>
      <c r="G1929" s="13"/>
      <c r="H1929" s="7"/>
      <c r="I1929" s="60"/>
      <c r="J1929" s="60"/>
      <c r="K1929" s="60"/>
      <c r="M1929" s="60"/>
    </row>
    <row r="1930" spans="1:13" s="9" customFormat="1" ht="10.199999999999999" x14ac:dyDescent="0.2">
      <c r="A1930" s="39"/>
      <c r="B1930" s="39"/>
      <c r="D1930" s="39"/>
      <c r="E1930" s="13"/>
      <c r="F1930" s="13"/>
      <c r="G1930" s="13"/>
      <c r="H1930" s="7"/>
      <c r="I1930" s="60"/>
      <c r="J1930" s="60"/>
      <c r="K1930" s="60"/>
      <c r="M1930" s="60"/>
    </row>
    <row r="1931" spans="1:13" s="9" customFormat="1" ht="10.199999999999999" x14ac:dyDescent="0.2">
      <c r="A1931" s="39"/>
      <c r="B1931" s="39"/>
      <c r="D1931" s="39"/>
      <c r="E1931" s="13"/>
      <c r="F1931" s="13"/>
      <c r="G1931" s="13"/>
      <c r="H1931" s="7"/>
      <c r="I1931" s="60"/>
      <c r="J1931" s="60"/>
      <c r="K1931" s="60"/>
      <c r="M1931" s="60"/>
    </row>
    <row r="1932" spans="1:13" s="9" customFormat="1" ht="10.199999999999999" x14ac:dyDescent="0.2">
      <c r="A1932" s="39"/>
      <c r="B1932" s="39"/>
      <c r="D1932" s="39"/>
      <c r="E1932" s="13"/>
      <c r="F1932" s="13"/>
      <c r="G1932" s="13"/>
      <c r="H1932" s="7"/>
      <c r="I1932" s="60"/>
      <c r="J1932" s="60"/>
      <c r="K1932" s="60"/>
      <c r="M1932" s="60"/>
    </row>
    <row r="1933" spans="1:13" s="9" customFormat="1" ht="10.199999999999999" x14ac:dyDescent="0.2">
      <c r="A1933" s="39"/>
      <c r="B1933" s="39"/>
      <c r="D1933" s="39"/>
      <c r="E1933" s="13"/>
      <c r="F1933" s="13"/>
      <c r="G1933" s="13"/>
      <c r="H1933" s="7"/>
      <c r="I1933" s="60"/>
      <c r="J1933" s="60"/>
      <c r="K1933" s="60"/>
      <c r="M1933" s="60"/>
    </row>
    <row r="1934" spans="1:13" s="9" customFormat="1" ht="10.199999999999999" x14ac:dyDescent="0.2">
      <c r="A1934" s="39"/>
      <c r="B1934" s="39"/>
      <c r="D1934" s="39"/>
      <c r="E1934" s="13"/>
      <c r="F1934" s="13"/>
      <c r="G1934" s="13"/>
      <c r="H1934" s="7"/>
      <c r="I1934" s="60"/>
      <c r="J1934" s="60"/>
      <c r="K1934" s="60"/>
      <c r="M1934" s="60"/>
    </row>
    <row r="1935" spans="1:13" s="9" customFormat="1" ht="10.199999999999999" x14ac:dyDescent="0.2">
      <c r="A1935" s="39"/>
      <c r="B1935" s="39"/>
      <c r="D1935" s="39"/>
      <c r="E1935" s="13"/>
      <c r="F1935" s="13"/>
      <c r="G1935" s="13"/>
      <c r="H1935" s="7"/>
      <c r="I1935" s="60"/>
      <c r="J1935" s="60"/>
      <c r="K1935" s="60"/>
      <c r="M1935" s="60"/>
    </row>
    <row r="1936" spans="1:13" s="9" customFormat="1" ht="10.199999999999999" x14ac:dyDescent="0.2">
      <c r="A1936" s="39"/>
      <c r="B1936" s="39"/>
      <c r="D1936" s="39"/>
      <c r="E1936" s="13"/>
      <c r="F1936" s="13"/>
      <c r="G1936" s="13"/>
      <c r="H1936" s="7"/>
      <c r="I1936" s="60"/>
      <c r="J1936" s="60"/>
      <c r="K1936" s="60"/>
      <c r="M1936" s="60"/>
    </row>
    <row r="1937" spans="1:13" s="9" customFormat="1" ht="10.199999999999999" x14ac:dyDescent="0.2">
      <c r="A1937" s="39"/>
      <c r="B1937" s="39"/>
      <c r="D1937" s="39"/>
      <c r="E1937" s="13"/>
      <c r="F1937" s="13"/>
      <c r="G1937" s="13"/>
      <c r="H1937" s="7"/>
      <c r="I1937" s="60"/>
      <c r="J1937" s="60"/>
      <c r="K1937" s="60"/>
      <c r="M1937" s="60"/>
    </row>
    <row r="1938" spans="1:13" s="9" customFormat="1" ht="10.199999999999999" x14ac:dyDescent="0.2">
      <c r="A1938" s="39"/>
      <c r="B1938" s="39"/>
      <c r="D1938" s="39"/>
      <c r="E1938" s="13"/>
      <c r="F1938" s="13"/>
      <c r="G1938" s="13"/>
      <c r="H1938" s="7"/>
      <c r="I1938" s="60"/>
      <c r="J1938" s="60"/>
      <c r="K1938" s="60"/>
      <c r="M1938" s="60"/>
    </row>
    <row r="1939" spans="1:13" s="9" customFormat="1" ht="10.199999999999999" x14ac:dyDescent="0.2">
      <c r="A1939" s="39"/>
      <c r="B1939" s="39"/>
      <c r="D1939" s="39"/>
      <c r="E1939" s="13"/>
      <c r="F1939" s="13"/>
      <c r="G1939" s="13"/>
      <c r="H1939" s="7"/>
      <c r="I1939" s="60"/>
      <c r="J1939" s="60"/>
      <c r="K1939" s="60"/>
      <c r="M1939" s="60"/>
    </row>
    <row r="1940" spans="1:13" s="9" customFormat="1" ht="10.199999999999999" x14ac:dyDescent="0.2">
      <c r="A1940" s="39"/>
      <c r="B1940" s="39"/>
      <c r="D1940" s="39"/>
      <c r="E1940" s="13"/>
      <c r="F1940" s="13"/>
      <c r="G1940" s="13"/>
      <c r="H1940" s="7"/>
      <c r="I1940" s="60"/>
      <c r="J1940" s="60"/>
      <c r="K1940" s="60"/>
      <c r="M1940" s="60"/>
    </row>
    <row r="1941" spans="1:13" s="9" customFormat="1" ht="10.199999999999999" x14ac:dyDescent="0.2">
      <c r="A1941" s="39"/>
      <c r="B1941" s="39"/>
      <c r="D1941" s="39"/>
      <c r="E1941" s="13"/>
      <c r="F1941" s="13"/>
      <c r="G1941" s="13"/>
      <c r="H1941" s="7"/>
      <c r="I1941" s="60"/>
      <c r="J1941" s="60"/>
      <c r="K1941" s="60"/>
      <c r="M1941" s="60"/>
    </row>
    <row r="1942" spans="1:13" s="9" customFormat="1" ht="10.199999999999999" x14ac:dyDescent="0.2">
      <c r="A1942" s="39"/>
      <c r="B1942" s="39"/>
      <c r="D1942" s="39"/>
      <c r="E1942" s="13"/>
      <c r="F1942" s="13"/>
      <c r="G1942" s="13"/>
      <c r="H1942" s="7"/>
      <c r="I1942" s="60"/>
      <c r="J1942" s="60"/>
      <c r="K1942" s="60"/>
      <c r="M1942" s="60"/>
    </row>
    <row r="1943" spans="1:13" s="9" customFormat="1" ht="10.199999999999999" x14ac:dyDescent="0.2">
      <c r="A1943" s="39"/>
      <c r="B1943" s="39"/>
      <c r="D1943" s="39"/>
      <c r="E1943" s="13"/>
      <c r="F1943" s="13"/>
      <c r="G1943" s="13"/>
      <c r="H1943" s="7"/>
      <c r="I1943" s="60"/>
      <c r="J1943" s="60"/>
      <c r="K1943" s="60"/>
      <c r="M1943" s="60"/>
    </row>
    <row r="1944" spans="1:13" s="9" customFormat="1" ht="10.199999999999999" x14ac:dyDescent="0.2">
      <c r="A1944" s="39"/>
      <c r="B1944" s="39"/>
      <c r="D1944" s="39"/>
      <c r="E1944" s="13"/>
      <c r="F1944" s="13"/>
      <c r="G1944" s="13"/>
      <c r="H1944" s="7"/>
      <c r="I1944" s="60"/>
      <c r="J1944" s="60"/>
      <c r="K1944" s="60"/>
      <c r="M1944" s="60"/>
    </row>
    <row r="1945" spans="1:13" s="9" customFormat="1" ht="10.199999999999999" x14ac:dyDescent="0.2">
      <c r="A1945" s="39"/>
      <c r="B1945" s="39"/>
      <c r="D1945" s="39"/>
      <c r="E1945" s="13"/>
      <c r="F1945" s="13"/>
      <c r="G1945" s="13"/>
      <c r="H1945" s="7"/>
      <c r="I1945" s="60"/>
      <c r="J1945" s="60"/>
      <c r="K1945" s="60"/>
      <c r="M1945" s="60"/>
    </row>
    <row r="1946" spans="1:13" s="9" customFormat="1" ht="10.199999999999999" x14ac:dyDescent="0.2">
      <c r="A1946" s="39"/>
      <c r="B1946" s="39"/>
      <c r="D1946" s="39"/>
      <c r="E1946" s="13"/>
      <c r="F1946" s="13"/>
      <c r="G1946" s="13"/>
      <c r="H1946" s="7"/>
      <c r="I1946" s="60"/>
      <c r="J1946" s="60"/>
      <c r="K1946" s="60"/>
      <c r="M1946" s="60"/>
    </row>
    <row r="1947" spans="1:13" s="9" customFormat="1" ht="10.199999999999999" x14ac:dyDescent="0.2">
      <c r="A1947" s="39"/>
      <c r="B1947" s="39"/>
      <c r="D1947" s="39"/>
      <c r="E1947" s="13"/>
      <c r="F1947" s="13"/>
      <c r="G1947" s="13"/>
      <c r="H1947" s="7"/>
      <c r="I1947" s="60"/>
      <c r="J1947" s="60"/>
      <c r="K1947" s="60"/>
      <c r="M1947" s="60"/>
    </row>
    <row r="1948" spans="1:13" s="9" customFormat="1" ht="10.199999999999999" x14ac:dyDescent="0.2">
      <c r="A1948" s="39"/>
      <c r="B1948" s="39"/>
      <c r="D1948" s="39"/>
      <c r="E1948" s="13"/>
      <c r="F1948" s="13"/>
      <c r="G1948" s="13"/>
      <c r="H1948" s="7"/>
      <c r="I1948" s="60"/>
      <c r="J1948" s="60"/>
      <c r="K1948" s="60"/>
      <c r="M1948" s="60"/>
    </row>
    <row r="1949" spans="1:13" s="9" customFormat="1" ht="10.199999999999999" x14ac:dyDescent="0.2">
      <c r="A1949" s="39"/>
      <c r="B1949" s="39"/>
      <c r="D1949" s="39"/>
      <c r="E1949" s="13"/>
      <c r="F1949" s="13"/>
      <c r="G1949" s="13"/>
      <c r="H1949" s="7"/>
      <c r="I1949" s="60"/>
      <c r="J1949" s="60"/>
      <c r="K1949" s="60"/>
      <c r="M1949" s="60"/>
    </row>
    <row r="1950" spans="1:13" s="9" customFormat="1" ht="10.199999999999999" x14ac:dyDescent="0.2">
      <c r="A1950" s="39"/>
      <c r="B1950" s="39"/>
      <c r="D1950" s="39"/>
      <c r="E1950" s="13"/>
      <c r="F1950" s="13"/>
      <c r="G1950" s="13"/>
      <c r="H1950" s="7"/>
      <c r="I1950" s="60"/>
      <c r="J1950" s="60"/>
      <c r="K1950" s="60"/>
      <c r="M1950" s="60"/>
    </row>
    <row r="1951" spans="1:13" s="9" customFormat="1" ht="10.199999999999999" x14ac:dyDescent="0.2">
      <c r="A1951" s="39"/>
      <c r="B1951" s="39"/>
      <c r="D1951" s="39"/>
      <c r="E1951" s="13"/>
      <c r="F1951" s="13"/>
      <c r="G1951" s="13"/>
      <c r="H1951" s="7"/>
      <c r="I1951" s="60"/>
      <c r="J1951" s="60"/>
      <c r="K1951" s="60"/>
      <c r="M1951" s="60"/>
    </row>
    <row r="1952" spans="1:13" s="9" customFormat="1" ht="10.199999999999999" x14ac:dyDescent="0.2">
      <c r="A1952" s="39"/>
      <c r="B1952" s="39"/>
      <c r="D1952" s="39"/>
      <c r="E1952" s="13"/>
      <c r="F1952" s="13"/>
      <c r="G1952" s="13"/>
      <c r="H1952" s="7"/>
      <c r="I1952" s="60"/>
      <c r="J1952" s="60"/>
      <c r="K1952" s="60"/>
      <c r="M1952" s="60"/>
    </row>
    <row r="1953" spans="1:13" s="9" customFormat="1" ht="10.199999999999999" x14ac:dyDescent="0.2">
      <c r="A1953" s="39"/>
      <c r="B1953" s="39"/>
      <c r="D1953" s="39"/>
      <c r="E1953" s="13"/>
      <c r="F1953" s="13"/>
      <c r="G1953" s="13"/>
      <c r="H1953" s="7"/>
      <c r="I1953" s="60"/>
      <c r="J1953" s="60"/>
      <c r="K1953" s="60"/>
      <c r="M1953" s="60"/>
    </row>
    <row r="1954" spans="1:13" s="9" customFormat="1" ht="10.199999999999999" x14ac:dyDescent="0.2">
      <c r="A1954" s="39"/>
      <c r="B1954" s="39"/>
      <c r="D1954" s="39"/>
      <c r="E1954" s="13"/>
      <c r="F1954" s="13"/>
      <c r="G1954" s="13"/>
      <c r="H1954" s="7"/>
      <c r="I1954" s="60"/>
      <c r="J1954" s="60"/>
      <c r="K1954" s="60"/>
      <c r="M1954" s="60"/>
    </row>
    <row r="1955" spans="1:13" s="9" customFormat="1" ht="10.199999999999999" x14ac:dyDescent="0.2">
      <c r="A1955" s="39"/>
      <c r="B1955" s="39"/>
      <c r="D1955" s="39"/>
      <c r="E1955" s="13"/>
      <c r="F1955" s="13"/>
      <c r="G1955" s="13"/>
      <c r="H1955" s="7"/>
      <c r="I1955" s="60"/>
      <c r="J1955" s="60"/>
      <c r="K1955" s="60"/>
      <c r="M1955" s="60"/>
    </row>
    <row r="1956" spans="1:13" s="9" customFormat="1" ht="10.199999999999999" x14ac:dyDescent="0.2">
      <c r="A1956" s="39"/>
      <c r="B1956" s="39"/>
      <c r="D1956" s="39"/>
      <c r="E1956" s="13"/>
      <c r="F1956" s="13"/>
      <c r="G1956" s="13"/>
      <c r="H1956" s="7"/>
      <c r="I1956" s="60"/>
      <c r="J1956" s="60"/>
      <c r="K1956" s="60"/>
      <c r="M1956" s="60"/>
    </row>
    <row r="1957" spans="1:13" s="9" customFormat="1" ht="10.199999999999999" x14ac:dyDescent="0.2">
      <c r="A1957" s="39"/>
      <c r="B1957" s="39"/>
      <c r="D1957" s="39"/>
      <c r="E1957" s="13"/>
      <c r="F1957" s="13"/>
      <c r="G1957" s="13"/>
      <c r="H1957" s="7"/>
      <c r="I1957" s="60"/>
      <c r="J1957" s="60"/>
      <c r="K1957" s="60"/>
      <c r="M1957" s="60"/>
    </row>
    <row r="1958" spans="1:13" s="9" customFormat="1" ht="10.199999999999999" x14ac:dyDescent="0.2">
      <c r="A1958" s="39"/>
      <c r="B1958" s="39"/>
      <c r="D1958" s="39"/>
      <c r="E1958" s="13"/>
      <c r="F1958" s="13"/>
      <c r="G1958" s="13"/>
      <c r="H1958" s="7"/>
      <c r="I1958" s="60"/>
      <c r="J1958" s="60"/>
      <c r="K1958" s="60"/>
      <c r="M1958" s="60"/>
    </row>
    <row r="1959" spans="1:13" s="9" customFormat="1" ht="10.199999999999999" x14ac:dyDescent="0.2">
      <c r="A1959" s="39"/>
      <c r="B1959" s="39"/>
      <c r="D1959" s="39"/>
      <c r="E1959" s="13"/>
      <c r="F1959" s="13"/>
      <c r="G1959" s="13"/>
      <c r="H1959" s="7"/>
      <c r="I1959" s="60"/>
      <c r="J1959" s="60"/>
      <c r="K1959" s="60"/>
      <c r="M1959" s="60"/>
    </row>
    <row r="1960" spans="1:13" s="9" customFormat="1" ht="10.199999999999999" x14ac:dyDescent="0.2">
      <c r="A1960" s="39"/>
      <c r="B1960" s="39"/>
      <c r="D1960" s="39"/>
      <c r="E1960" s="13"/>
      <c r="F1960" s="13"/>
      <c r="G1960" s="13"/>
      <c r="H1960" s="7"/>
      <c r="I1960" s="60"/>
      <c r="J1960" s="60"/>
      <c r="K1960" s="60"/>
      <c r="M1960" s="60"/>
    </row>
    <row r="1961" spans="1:13" s="9" customFormat="1" ht="10.199999999999999" x14ac:dyDescent="0.2">
      <c r="A1961" s="39"/>
      <c r="B1961" s="39"/>
      <c r="D1961" s="39"/>
      <c r="E1961" s="13"/>
      <c r="F1961" s="13"/>
      <c r="G1961" s="13"/>
      <c r="H1961" s="7"/>
      <c r="I1961" s="60"/>
      <c r="J1961" s="60"/>
      <c r="K1961" s="60"/>
      <c r="M1961" s="60"/>
    </row>
    <row r="1962" spans="1:13" s="9" customFormat="1" ht="10.199999999999999" x14ac:dyDescent="0.2">
      <c r="A1962" s="39"/>
      <c r="B1962" s="39"/>
      <c r="D1962" s="39"/>
      <c r="E1962" s="13"/>
      <c r="F1962" s="13"/>
      <c r="G1962" s="13"/>
      <c r="H1962" s="7"/>
      <c r="I1962" s="60"/>
      <c r="J1962" s="60"/>
      <c r="K1962" s="60"/>
      <c r="M1962" s="60"/>
    </row>
    <row r="1963" spans="1:13" s="9" customFormat="1" ht="10.199999999999999" x14ac:dyDescent="0.2">
      <c r="A1963" s="39"/>
      <c r="B1963" s="39"/>
      <c r="D1963" s="39"/>
      <c r="E1963" s="13"/>
      <c r="F1963" s="13"/>
      <c r="G1963" s="13"/>
      <c r="H1963" s="7"/>
      <c r="I1963" s="60"/>
      <c r="J1963" s="60"/>
      <c r="K1963" s="60"/>
      <c r="M1963" s="60"/>
    </row>
    <row r="1964" spans="1:13" s="9" customFormat="1" ht="10.199999999999999" x14ac:dyDescent="0.2">
      <c r="A1964" s="39"/>
      <c r="B1964" s="39"/>
      <c r="D1964" s="39"/>
      <c r="E1964" s="13"/>
      <c r="F1964" s="13"/>
      <c r="G1964" s="13"/>
      <c r="H1964" s="7"/>
      <c r="I1964" s="60"/>
      <c r="J1964" s="60"/>
      <c r="K1964" s="60"/>
      <c r="M1964" s="60"/>
    </row>
    <row r="1965" spans="1:13" s="9" customFormat="1" ht="10.199999999999999" x14ac:dyDescent="0.2">
      <c r="A1965" s="39"/>
      <c r="B1965" s="39"/>
      <c r="D1965" s="39"/>
      <c r="E1965" s="13"/>
      <c r="F1965" s="13"/>
      <c r="G1965" s="13"/>
      <c r="H1965" s="7"/>
      <c r="I1965" s="60"/>
      <c r="J1965" s="60"/>
      <c r="K1965" s="60"/>
      <c r="M1965" s="60"/>
    </row>
    <row r="1966" spans="1:13" s="9" customFormat="1" ht="10.199999999999999" x14ac:dyDescent="0.2">
      <c r="A1966" s="39"/>
      <c r="B1966" s="39"/>
      <c r="D1966" s="39"/>
      <c r="E1966" s="13"/>
      <c r="F1966" s="13"/>
      <c r="G1966" s="13"/>
      <c r="H1966" s="7"/>
      <c r="I1966" s="60"/>
      <c r="J1966" s="60"/>
      <c r="K1966" s="60"/>
      <c r="M1966" s="60"/>
    </row>
    <row r="1967" spans="1:13" s="9" customFormat="1" ht="10.199999999999999" x14ac:dyDescent="0.2">
      <c r="A1967" s="39"/>
      <c r="B1967" s="39"/>
      <c r="D1967" s="39"/>
      <c r="E1967" s="13"/>
      <c r="F1967" s="13"/>
      <c r="G1967" s="13"/>
      <c r="H1967" s="7"/>
      <c r="I1967" s="60"/>
      <c r="J1967" s="60"/>
      <c r="K1967" s="60"/>
      <c r="M1967" s="60"/>
    </row>
    <row r="1968" spans="1:13" s="9" customFormat="1" ht="10.199999999999999" x14ac:dyDescent="0.2">
      <c r="A1968" s="39"/>
      <c r="B1968" s="39"/>
      <c r="D1968" s="39"/>
      <c r="E1968" s="13"/>
      <c r="F1968" s="13"/>
      <c r="G1968" s="13"/>
      <c r="H1968" s="7"/>
      <c r="I1968" s="60"/>
      <c r="J1968" s="60"/>
      <c r="K1968" s="60"/>
      <c r="M1968" s="60"/>
    </row>
    <row r="1969" spans="1:13" s="9" customFormat="1" ht="10.199999999999999" x14ac:dyDescent="0.2">
      <c r="A1969" s="39"/>
      <c r="B1969" s="39"/>
      <c r="D1969" s="39"/>
      <c r="E1969" s="13"/>
      <c r="F1969" s="13"/>
      <c r="G1969" s="13"/>
      <c r="H1969" s="7"/>
      <c r="I1969" s="60"/>
      <c r="J1969" s="60"/>
      <c r="K1969" s="60"/>
      <c r="M1969" s="60"/>
    </row>
    <row r="1970" spans="1:13" s="9" customFormat="1" ht="10.199999999999999" x14ac:dyDescent="0.2">
      <c r="A1970" s="39"/>
      <c r="B1970" s="39"/>
      <c r="D1970" s="39"/>
      <c r="E1970" s="13"/>
      <c r="F1970" s="13"/>
      <c r="G1970" s="13"/>
      <c r="H1970" s="7"/>
      <c r="I1970" s="60"/>
      <c r="J1970" s="60"/>
      <c r="K1970" s="60"/>
      <c r="M1970" s="60"/>
    </row>
    <row r="1971" spans="1:13" s="9" customFormat="1" ht="10.199999999999999" x14ac:dyDescent="0.2">
      <c r="A1971" s="39"/>
      <c r="B1971" s="39"/>
      <c r="D1971" s="39"/>
      <c r="E1971" s="13"/>
      <c r="F1971" s="13"/>
      <c r="G1971" s="13"/>
      <c r="H1971" s="7"/>
      <c r="I1971" s="60"/>
      <c r="J1971" s="60"/>
      <c r="K1971" s="60"/>
      <c r="M1971" s="60"/>
    </row>
    <row r="1972" spans="1:13" s="9" customFormat="1" ht="10.199999999999999" x14ac:dyDescent="0.2">
      <c r="A1972" s="39"/>
      <c r="B1972" s="39"/>
      <c r="D1972" s="39"/>
      <c r="E1972" s="13"/>
      <c r="F1972" s="13"/>
      <c r="G1972" s="13"/>
      <c r="H1972" s="7"/>
      <c r="I1972" s="60"/>
      <c r="J1972" s="60"/>
      <c r="K1972" s="60"/>
      <c r="M1972" s="60"/>
    </row>
    <row r="1973" spans="1:13" s="9" customFormat="1" ht="10.199999999999999" x14ac:dyDescent="0.2">
      <c r="A1973" s="39"/>
      <c r="B1973" s="39"/>
      <c r="D1973" s="39"/>
      <c r="E1973" s="13"/>
      <c r="F1973" s="13"/>
      <c r="G1973" s="13"/>
      <c r="H1973" s="7"/>
      <c r="I1973" s="60"/>
      <c r="J1973" s="60"/>
      <c r="K1973" s="60"/>
      <c r="M1973" s="60"/>
    </row>
    <row r="1974" spans="1:13" s="9" customFormat="1" ht="10.199999999999999" x14ac:dyDescent="0.2">
      <c r="A1974" s="39"/>
      <c r="B1974" s="39"/>
      <c r="D1974" s="39"/>
      <c r="E1974" s="13"/>
      <c r="F1974" s="13"/>
      <c r="G1974" s="13"/>
      <c r="H1974" s="7"/>
      <c r="I1974" s="60"/>
      <c r="J1974" s="60"/>
      <c r="K1974" s="60"/>
      <c r="M1974" s="60"/>
    </row>
    <row r="1975" spans="1:13" s="9" customFormat="1" ht="10.199999999999999" x14ac:dyDescent="0.2">
      <c r="A1975" s="39"/>
      <c r="B1975" s="39"/>
      <c r="D1975" s="39"/>
      <c r="E1975" s="13"/>
      <c r="F1975" s="13"/>
      <c r="G1975" s="13"/>
      <c r="H1975" s="7"/>
      <c r="I1975" s="60"/>
      <c r="J1975" s="60"/>
      <c r="K1975" s="60"/>
      <c r="M1975" s="60"/>
    </row>
    <row r="1976" spans="1:13" s="9" customFormat="1" ht="10.199999999999999" x14ac:dyDescent="0.2">
      <c r="A1976" s="39"/>
      <c r="B1976" s="39"/>
      <c r="D1976" s="39"/>
      <c r="E1976" s="13"/>
      <c r="F1976" s="13"/>
      <c r="G1976" s="13"/>
      <c r="H1976" s="7"/>
      <c r="I1976" s="60"/>
      <c r="J1976" s="60"/>
      <c r="K1976" s="60"/>
      <c r="M1976" s="60"/>
    </row>
    <row r="1977" spans="1:13" s="9" customFormat="1" ht="10.199999999999999" x14ac:dyDescent="0.2">
      <c r="A1977" s="39"/>
      <c r="B1977" s="39"/>
      <c r="D1977" s="39"/>
      <c r="E1977" s="13"/>
      <c r="F1977" s="13"/>
      <c r="G1977" s="13"/>
      <c r="H1977" s="7"/>
      <c r="I1977" s="60"/>
      <c r="J1977" s="60"/>
      <c r="K1977" s="60"/>
      <c r="M1977" s="60"/>
    </row>
    <row r="1978" spans="1:13" s="9" customFormat="1" ht="10.199999999999999" x14ac:dyDescent="0.2">
      <c r="A1978" s="39"/>
      <c r="B1978" s="39"/>
      <c r="D1978" s="39"/>
      <c r="E1978" s="13"/>
      <c r="F1978" s="13"/>
      <c r="G1978" s="13"/>
      <c r="H1978" s="7"/>
      <c r="I1978" s="60"/>
      <c r="J1978" s="60"/>
      <c r="K1978" s="60"/>
      <c r="M1978" s="60"/>
    </row>
    <row r="1979" spans="1:13" s="9" customFormat="1" ht="10.199999999999999" x14ac:dyDescent="0.2">
      <c r="A1979" s="39"/>
      <c r="B1979" s="39"/>
      <c r="D1979" s="39"/>
      <c r="E1979" s="13"/>
      <c r="F1979" s="13"/>
      <c r="G1979" s="13"/>
      <c r="H1979" s="7"/>
      <c r="I1979" s="60"/>
      <c r="J1979" s="60"/>
      <c r="K1979" s="60"/>
      <c r="M1979" s="60"/>
    </row>
    <row r="1980" spans="1:13" s="9" customFormat="1" ht="10.199999999999999" x14ac:dyDescent="0.2">
      <c r="A1980" s="39"/>
      <c r="B1980" s="39"/>
      <c r="D1980" s="39"/>
      <c r="E1980" s="13"/>
      <c r="F1980" s="13"/>
      <c r="G1980" s="13"/>
      <c r="H1980" s="7"/>
      <c r="I1980" s="60"/>
      <c r="J1980" s="60"/>
      <c r="K1980" s="60"/>
      <c r="M1980" s="60"/>
    </row>
    <row r="1981" spans="1:13" s="9" customFormat="1" ht="10.199999999999999" x14ac:dyDescent="0.2">
      <c r="A1981" s="39"/>
      <c r="B1981" s="39"/>
      <c r="D1981" s="39"/>
      <c r="E1981" s="13"/>
      <c r="F1981" s="13"/>
      <c r="G1981" s="13"/>
      <c r="H1981" s="7"/>
      <c r="I1981" s="60"/>
      <c r="J1981" s="60"/>
      <c r="K1981" s="60"/>
      <c r="M1981" s="60"/>
    </row>
    <row r="1982" spans="1:13" s="9" customFormat="1" ht="10.199999999999999" x14ac:dyDescent="0.2">
      <c r="A1982" s="39"/>
      <c r="B1982" s="39"/>
      <c r="D1982" s="39"/>
      <c r="E1982" s="13"/>
      <c r="F1982" s="13"/>
      <c r="G1982" s="13"/>
      <c r="H1982" s="7"/>
      <c r="I1982" s="60"/>
      <c r="J1982" s="60"/>
      <c r="K1982" s="60"/>
      <c r="M1982" s="60"/>
    </row>
    <row r="1983" spans="1:13" s="9" customFormat="1" ht="10.199999999999999" x14ac:dyDescent="0.2">
      <c r="A1983" s="39"/>
      <c r="B1983" s="39"/>
      <c r="D1983" s="39"/>
      <c r="E1983" s="13"/>
      <c r="F1983" s="13"/>
      <c r="G1983" s="13"/>
      <c r="H1983" s="7"/>
      <c r="I1983" s="60"/>
      <c r="J1983" s="60"/>
      <c r="K1983" s="60"/>
      <c r="M1983" s="60"/>
    </row>
    <row r="1984" spans="1:13" s="9" customFormat="1" ht="10.199999999999999" x14ac:dyDescent="0.2">
      <c r="A1984" s="39"/>
      <c r="B1984" s="39"/>
      <c r="D1984" s="39"/>
      <c r="E1984" s="13"/>
      <c r="F1984" s="13"/>
      <c r="G1984" s="13"/>
      <c r="H1984" s="7"/>
      <c r="I1984" s="60"/>
      <c r="J1984" s="60"/>
      <c r="K1984" s="60"/>
      <c r="M1984" s="60"/>
    </row>
    <row r="1985" spans="1:13" s="9" customFormat="1" ht="10.199999999999999" x14ac:dyDescent="0.2">
      <c r="A1985" s="39"/>
      <c r="B1985" s="39"/>
      <c r="D1985" s="39"/>
      <c r="E1985" s="13"/>
      <c r="F1985" s="13"/>
      <c r="G1985" s="13"/>
      <c r="H1985" s="7"/>
      <c r="I1985" s="60"/>
      <c r="J1985" s="60"/>
      <c r="K1985" s="60"/>
      <c r="M1985" s="60"/>
    </row>
    <row r="1986" spans="1:13" s="9" customFormat="1" ht="10.199999999999999" x14ac:dyDescent="0.2">
      <c r="A1986" s="39"/>
      <c r="B1986" s="39"/>
      <c r="D1986" s="39"/>
      <c r="E1986" s="13"/>
      <c r="F1986" s="13"/>
      <c r="G1986" s="13"/>
      <c r="H1986" s="7"/>
      <c r="I1986" s="60"/>
      <c r="J1986" s="60"/>
      <c r="K1986" s="60"/>
      <c r="M1986" s="60"/>
    </row>
    <row r="1987" spans="1:13" s="9" customFormat="1" ht="10.199999999999999" x14ac:dyDescent="0.2">
      <c r="A1987" s="39"/>
      <c r="B1987" s="39"/>
      <c r="D1987" s="39"/>
      <c r="E1987" s="13"/>
      <c r="F1987" s="13"/>
      <c r="G1987" s="13"/>
      <c r="H1987" s="7"/>
      <c r="I1987" s="60"/>
      <c r="J1987" s="60"/>
      <c r="K1987" s="60"/>
      <c r="M1987" s="60"/>
    </row>
    <row r="1988" spans="1:13" s="9" customFormat="1" ht="10.199999999999999" x14ac:dyDescent="0.2">
      <c r="A1988" s="39"/>
      <c r="B1988" s="39"/>
      <c r="D1988" s="39"/>
      <c r="E1988" s="13"/>
      <c r="F1988" s="13"/>
      <c r="G1988" s="13"/>
      <c r="H1988" s="7"/>
      <c r="I1988" s="60"/>
      <c r="J1988" s="60"/>
      <c r="K1988" s="60"/>
      <c r="M1988" s="60"/>
    </row>
    <row r="1989" spans="1:13" s="9" customFormat="1" ht="10.199999999999999" x14ac:dyDescent="0.2">
      <c r="A1989" s="39"/>
      <c r="B1989" s="39"/>
      <c r="D1989" s="39"/>
      <c r="E1989" s="13"/>
      <c r="F1989" s="13"/>
      <c r="G1989" s="13"/>
      <c r="H1989" s="7"/>
      <c r="I1989" s="60"/>
      <c r="J1989" s="60"/>
      <c r="K1989" s="60"/>
      <c r="M1989" s="60"/>
    </row>
    <row r="1990" spans="1:13" s="9" customFormat="1" ht="10.199999999999999" x14ac:dyDescent="0.2">
      <c r="A1990" s="39"/>
      <c r="B1990" s="39"/>
      <c r="D1990" s="39"/>
      <c r="E1990" s="13"/>
      <c r="F1990" s="13"/>
      <c r="G1990" s="13"/>
      <c r="H1990" s="7"/>
      <c r="I1990" s="60"/>
      <c r="J1990" s="60"/>
      <c r="K1990" s="60"/>
      <c r="M1990" s="60"/>
    </row>
    <row r="1991" spans="1:13" s="9" customFormat="1" ht="10.199999999999999" x14ac:dyDescent="0.2">
      <c r="A1991" s="39"/>
      <c r="B1991" s="39"/>
      <c r="D1991" s="39"/>
      <c r="E1991" s="13"/>
      <c r="F1991" s="13"/>
      <c r="G1991" s="13"/>
      <c r="H1991" s="7"/>
      <c r="I1991" s="60"/>
      <c r="J1991" s="60"/>
      <c r="K1991" s="60"/>
      <c r="M1991" s="60"/>
    </row>
    <row r="1992" spans="1:13" s="9" customFormat="1" ht="10.199999999999999" x14ac:dyDescent="0.2">
      <c r="A1992" s="39"/>
      <c r="B1992" s="39"/>
      <c r="D1992" s="39"/>
      <c r="E1992" s="13"/>
      <c r="F1992" s="13"/>
      <c r="G1992" s="13"/>
      <c r="H1992" s="7"/>
      <c r="I1992" s="60"/>
      <c r="J1992" s="60"/>
      <c r="K1992" s="60"/>
      <c r="M1992" s="60"/>
    </row>
    <row r="1993" spans="1:13" s="9" customFormat="1" ht="10.199999999999999" x14ac:dyDescent="0.2">
      <c r="A1993" s="39"/>
      <c r="B1993" s="39"/>
      <c r="D1993" s="39"/>
      <c r="E1993" s="13"/>
      <c r="F1993" s="13"/>
      <c r="G1993" s="13"/>
      <c r="H1993" s="7"/>
      <c r="I1993" s="60"/>
      <c r="J1993" s="60"/>
      <c r="K1993" s="60"/>
      <c r="M1993" s="60"/>
    </row>
    <row r="1994" spans="1:13" s="9" customFormat="1" ht="10.199999999999999" x14ac:dyDescent="0.2">
      <c r="A1994" s="39"/>
      <c r="B1994" s="39"/>
      <c r="D1994" s="39"/>
      <c r="E1994" s="13"/>
      <c r="F1994" s="13"/>
      <c r="G1994" s="13"/>
      <c r="H1994" s="7"/>
      <c r="I1994" s="60"/>
      <c r="J1994" s="60"/>
      <c r="K1994" s="60"/>
      <c r="M1994" s="60"/>
    </row>
    <row r="1995" spans="1:13" s="9" customFormat="1" ht="10.199999999999999" x14ac:dyDescent="0.2">
      <c r="A1995" s="39"/>
      <c r="B1995" s="39"/>
      <c r="D1995" s="39"/>
      <c r="E1995" s="13"/>
      <c r="F1995" s="13"/>
      <c r="G1995" s="13"/>
      <c r="H1995" s="7"/>
      <c r="I1995" s="60"/>
      <c r="J1995" s="60"/>
      <c r="K1995" s="60"/>
      <c r="M1995" s="60"/>
    </row>
    <row r="1996" spans="1:13" s="9" customFormat="1" ht="10.199999999999999" x14ac:dyDescent="0.2">
      <c r="A1996" s="39"/>
      <c r="B1996" s="39"/>
      <c r="D1996" s="39"/>
      <c r="E1996" s="13"/>
      <c r="F1996" s="13"/>
      <c r="G1996" s="13"/>
      <c r="H1996" s="7"/>
      <c r="I1996" s="60"/>
      <c r="J1996" s="60"/>
      <c r="K1996" s="60"/>
      <c r="M1996" s="60"/>
    </row>
    <row r="1997" spans="1:13" s="9" customFormat="1" ht="10.199999999999999" x14ac:dyDescent="0.2">
      <c r="A1997" s="39"/>
      <c r="B1997" s="39"/>
      <c r="D1997" s="39"/>
      <c r="E1997" s="13"/>
      <c r="F1997" s="13"/>
      <c r="G1997" s="13"/>
      <c r="H1997" s="7"/>
      <c r="I1997" s="60"/>
      <c r="J1997" s="60"/>
      <c r="K1997" s="60"/>
      <c r="M1997" s="60"/>
    </row>
    <row r="1998" spans="1:13" s="9" customFormat="1" ht="10.199999999999999" x14ac:dyDescent="0.2">
      <c r="A1998" s="39"/>
      <c r="B1998" s="39"/>
      <c r="D1998" s="39"/>
      <c r="E1998" s="13"/>
      <c r="F1998" s="13"/>
      <c r="G1998" s="13"/>
      <c r="H1998" s="7"/>
      <c r="I1998" s="60"/>
      <c r="J1998" s="60"/>
      <c r="K1998" s="60"/>
      <c r="M1998" s="60"/>
    </row>
    <row r="1999" spans="1:13" s="9" customFormat="1" ht="10.199999999999999" x14ac:dyDescent="0.2">
      <c r="A1999" s="39"/>
      <c r="B1999" s="39"/>
      <c r="D1999" s="39"/>
      <c r="E1999" s="13"/>
      <c r="F1999" s="13"/>
      <c r="G1999" s="13"/>
      <c r="H1999" s="7"/>
      <c r="I1999" s="60"/>
      <c r="J1999" s="60"/>
      <c r="K1999" s="60"/>
      <c r="M1999" s="60"/>
    </row>
    <row r="2000" spans="1:13" s="9" customFormat="1" ht="10.199999999999999" x14ac:dyDescent="0.2">
      <c r="A2000" s="39"/>
      <c r="B2000" s="39"/>
      <c r="D2000" s="39"/>
      <c r="E2000" s="13"/>
      <c r="F2000" s="13"/>
      <c r="G2000" s="13"/>
      <c r="H2000" s="7"/>
      <c r="I2000" s="60"/>
      <c r="J2000" s="60"/>
      <c r="K2000" s="60"/>
      <c r="M2000" s="60"/>
    </row>
    <row r="2001" spans="1:13" s="9" customFormat="1" ht="10.199999999999999" x14ac:dyDescent="0.2">
      <c r="A2001" s="39"/>
      <c r="B2001" s="39"/>
      <c r="D2001" s="39"/>
      <c r="E2001" s="13"/>
      <c r="F2001" s="13"/>
      <c r="G2001" s="13"/>
      <c r="H2001" s="7"/>
      <c r="I2001" s="60"/>
      <c r="J2001" s="60"/>
      <c r="K2001" s="60"/>
      <c r="M2001" s="60"/>
    </row>
    <row r="2002" spans="1:13" s="9" customFormat="1" ht="10.199999999999999" x14ac:dyDescent="0.2">
      <c r="A2002" s="39"/>
      <c r="B2002" s="39"/>
      <c r="D2002" s="39"/>
      <c r="E2002" s="13"/>
      <c r="F2002" s="13"/>
      <c r="G2002" s="13"/>
      <c r="H2002" s="7"/>
      <c r="I2002" s="60"/>
      <c r="J2002" s="60"/>
      <c r="K2002" s="60"/>
      <c r="M2002" s="60"/>
    </row>
    <row r="2003" spans="1:13" s="9" customFormat="1" ht="10.199999999999999" x14ac:dyDescent="0.2">
      <c r="A2003" s="39"/>
      <c r="B2003" s="39"/>
      <c r="D2003" s="39"/>
      <c r="E2003" s="13"/>
      <c r="F2003" s="13"/>
      <c r="G2003" s="13"/>
      <c r="H2003" s="7"/>
      <c r="I2003" s="60"/>
      <c r="J2003" s="60"/>
      <c r="K2003" s="60"/>
      <c r="M2003" s="60"/>
    </row>
    <row r="2004" spans="1:13" s="9" customFormat="1" ht="10.199999999999999" x14ac:dyDescent="0.2">
      <c r="A2004" s="39"/>
      <c r="B2004" s="39"/>
      <c r="D2004" s="39"/>
      <c r="E2004" s="13"/>
      <c r="F2004" s="13"/>
      <c r="G2004" s="13"/>
      <c r="H2004" s="7"/>
      <c r="I2004" s="60"/>
      <c r="J2004" s="60"/>
      <c r="K2004" s="60"/>
      <c r="M2004" s="60"/>
    </row>
    <row r="2005" spans="1:13" s="9" customFormat="1" ht="10.199999999999999" x14ac:dyDescent="0.2">
      <c r="A2005" s="39"/>
      <c r="B2005" s="39"/>
      <c r="D2005" s="39"/>
      <c r="E2005" s="13"/>
      <c r="F2005" s="13"/>
      <c r="G2005" s="13"/>
      <c r="H2005" s="7"/>
      <c r="I2005" s="60"/>
      <c r="J2005" s="60"/>
      <c r="K2005" s="60"/>
      <c r="M2005" s="60"/>
    </row>
    <row r="2006" spans="1:13" s="9" customFormat="1" ht="10.199999999999999" x14ac:dyDescent="0.2">
      <c r="A2006" s="39"/>
      <c r="B2006" s="39"/>
      <c r="D2006" s="39"/>
      <c r="E2006" s="13"/>
      <c r="F2006" s="13"/>
      <c r="G2006" s="13"/>
      <c r="H2006" s="7"/>
      <c r="I2006" s="60"/>
      <c r="J2006" s="60"/>
      <c r="K2006" s="60"/>
      <c r="M2006" s="60"/>
    </row>
    <row r="2007" spans="1:13" s="9" customFormat="1" ht="10.199999999999999" x14ac:dyDescent="0.2">
      <c r="A2007" s="39"/>
      <c r="B2007" s="39"/>
      <c r="D2007" s="39"/>
      <c r="E2007" s="13"/>
      <c r="F2007" s="13"/>
      <c r="G2007" s="13"/>
      <c r="H2007" s="7"/>
      <c r="I2007" s="60"/>
      <c r="J2007" s="60"/>
      <c r="K2007" s="60"/>
      <c r="M2007" s="60"/>
    </row>
    <row r="2008" spans="1:13" s="9" customFormat="1" ht="10.199999999999999" x14ac:dyDescent="0.2">
      <c r="A2008" s="39"/>
      <c r="B2008" s="39"/>
      <c r="D2008" s="39"/>
      <c r="E2008" s="13"/>
      <c r="F2008" s="13"/>
      <c r="G2008" s="13"/>
      <c r="H2008" s="7"/>
      <c r="I2008" s="60"/>
      <c r="J2008" s="60"/>
      <c r="K2008" s="60"/>
      <c r="M2008" s="60"/>
    </row>
    <row r="2009" spans="1:13" s="9" customFormat="1" ht="10.199999999999999" x14ac:dyDescent="0.2">
      <c r="A2009" s="39"/>
      <c r="B2009" s="39"/>
      <c r="D2009" s="39"/>
      <c r="E2009" s="13"/>
      <c r="F2009" s="13"/>
      <c r="G2009" s="13"/>
      <c r="H2009" s="7"/>
      <c r="I2009" s="60"/>
      <c r="J2009" s="60"/>
      <c r="K2009" s="60"/>
      <c r="M2009" s="60"/>
    </row>
    <row r="2010" spans="1:13" s="9" customFormat="1" ht="10.199999999999999" x14ac:dyDescent="0.2">
      <c r="A2010" s="39"/>
      <c r="B2010" s="39"/>
      <c r="D2010" s="39"/>
      <c r="E2010" s="13"/>
      <c r="F2010" s="13"/>
      <c r="G2010" s="13"/>
      <c r="H2010" s="7"/>
      <c r="I2010" s="60"/>
      <c r="J2010" s="60"/>
      <c r="K2010" s="60"/>
      <c r="M2010" s="60"/>
    </row>
    <row r="2011" spans="1:13" s="9" customFormat="1" ht="10.199999999999999" x14ac:dyDescent="0.2">
      <c r="A2011" s="39"/>
      <c r="B2011" s="39"/>
      <c r="D2011" s="39"/>
      <c r="E2011" s="13"/>
      <c r="F2011" s="13"/>
      <c r="G2011" s="13"/>
      <c r="H2011" s="7"/>
      <c r="I2011" s="60"/>
      <c r="J2011" s="60"/>
      <c r="K2011" s="60"/>
      <c r="M2011" s="60"/>
    </row>
    <row r="2012" spans="1:13" s="9" customFormat="1" ht="10.199999999999999" x14ac:dyDescent="0.2">
      <c r="A2012" s="39"/>
      <c r="B2012" s="39"/>
      <c r="D2012" s="39"/>
      <c r="E2012" s="13"/>
      <c r="F2012" s="13"/>
      <c r="G2012" s="13"/>
      <c r="H2012" s="7"/>
      <c r="I2012" s="60"/>
      <c r="J2012" s="60"/>
      <c r="K2012" s="60"/>
      <c r="M2012" s="60"/>
    </row>
    <row r="2013" spans="1:13" s="9" customFormat="1" ht="10.199999999999999" x14ac:dyDescent="0.2">
      <c r="A2013" s="39"/>
      <c r="B2013" s="39"/>
      <c r="D2013" s="39"/>
      <c r="E2013" s="13"/>
      <c r="F2013" s="13"/>
      <c r="G2013" s="13"/>
      <c r="H2013" s="7"/>
      <c r="I2013" s="60"/>
      <c r="J2013" s="60"/>
      <c r="K2013" s="60"/>
      <c r="M2013" s="60"/>
    </row>
    <row r="2014" spans="1:13" s="9" customFormat="1" ht="10.199999999999999" x14ac:dyDescent="0.2">
      <c r="A2014" s="39"/>
      <c r="B2014" s="39"/>
      <c r="D2014" s="39"/>
      <c r="E2014" s="13"/>
      <c r="F2014" s="13"/>
      <c r="G2014" s="13"/>
      <c r="H2014" s="7"/>
      <c r="I2014" s="60"/>
      <c r="J2014" s="60"/>
      <c r="K2014" s="60"/>
      <c r="M2014" s="60"/>
    </row>
    <row r="2015" spans="1:13" s="9" customFormat="1" ht="10.199999999999999" x14ac:dyDescent="0.2">
      <c r="A2015" s="39"/>
      <c r="B2015" s="39"/>
      <c r="D2015" s="39"/>
      <c r="E2015" s="13"/>
      <c r="F2015" s="13"/>
      <c r="G2015" s="13"/>
      <c r="H2015" s="7"/>
      <c r="I2015" s="60"/>
      <c r="J2015" s="60"/>
      <c r="K2015" s="60"/>
      <c r="M2015" s="60"/>
    </row>
    <row r="2016" spans="1:13" s="9" customFormat="1" ht="10.199999999999999" x14ac:dyDescent="0.2">
      <c r="A2016" s="39"/>
      <c r="B2016" s="39"/>
      <c r="D2016" s="39"/>
      <c r="E2016" s="13"/>
      <c r="F2016" s="13"/>
      <c r="G2016" s="13"/>
      <c r="H2016" s="7"/>
      <c r="I2016" s="60"/>
      <c r="J2016" s="60"/>
      <c r="K2016" s="60"/>
      <c r="M2016" s="60"/>
    </row>
    <row r="2017" spans="1:13" s="9" customFormat="1" ht="10.199999999999999" x14ac:dyDescent="0.2">
      <c r="A2017" s="39"/>
      <c r="B2017" s="39"/>
      <c r="D2017" s="39"/>
      <c r="E2017" s="13"/>
      <c r="F2017" s="13"/>
      <c r="G2017" s="13"/>
      <c r="H2017" s="7"/>
      <c r="I2017" s="60"/>
      <c r="J2017" s="60"/>
      <c r="K2017" s="60"/>
      <c r="M2017" s="60"/>
    </row>
    <row r="2018" spans="1:13" s="9" customFormat="1" ht="10.199999999999999" x14ac:dyDescent="0.2">
      <c r="A2018" s="39"/>
      <c r="B2018" s="39"/>
      <c r="D2018" s="39"/>
      <c r="E2018" s="13"/>
      <c r="F2018" s="13"/>
      <c r="G2018" s="13"/>
      <c r="H2018" s="7"/>
      <c r="I2018" s="60"/>
      <c r="J2018" s="60"/>
      <c r="K2018" s="60"/>
      <c r="M2018" s="60"/>
    </row>
    <row r="2019" spans="1:13" s="9" customFormat="1" ht="10.199999999999999" x14ac:dyDescent="0.2">
      <c r="A2019" s="39"/>
      <c r="B2019" s="39"/>
      <c r="D2019" s="39"/>
      <c r="E2019" s="13"/>
      <c r="F2019" s="13"/>
      <c r="G2019" s="13"/>
      <c r="H2019" s="7"/>
      <c r="I2019" s="60"/>
      <c r="J2019" s="60"/>
      <c r="K2019" s="60"/>
      <c r="M2019" s="60"/>
    </row>
    <row r="2020" spans="1:13" s="9" customFormat="1" ht="10.199999999999999" x14ac:dyDescent="0.2">
      <c r="A2020" s="39"/>
      <c r="B2020" s="39"/>
      <c r="D2020" s="39"/>
      <c r="E2020" s="13"/>
      <c r="F2020" s="13"/>
      <c r="G2020" s="13"/>
      <c r="H2020" s="7"/>
      <c r="I2020" s="60"/>
      <c r="J2020" s="60"/>
      <c r="K2020" s="60"/>
      <c r="M2020" s="60"/>
    </row>
    <row r="2021" spans="1:13" s="9" customFormat="1" ht="10.199999999999999" x14ac:dyDescent="0.2">
      <c r="A2021" s="39"/>
      <c r="B2021" s="39"/>
      <c r="D2021" s="39"/>
      <c r="E2021" s="13"/>
      <c r="F2021" s="13"/>
      <c r="G2021" s="13"/>
      <c r="H2021" s="7"/>
      <c r="I2021" s="60"/>
      <c r="J2021" s="60"/>
      <c r="K2021" s="60"/>
      <c r="M2021" s="60"/>
    </row>
    <row r="2022" spans="1:13" s="9" customFormat="1" ht="10.199999999999999" x14ac:dyDescent="0.2">
      <c r="A2022" s="39"/>
      <c r="B2022" s="39"/>
      <c r="D2022" s="39"/>
      <c r="E2022" s="13"/>
      <c r="F2022" s="13"/>
      <c r="G2022" s="13"/>
      <c r="H2022" s="7"/>
      <c r="I2022" s="60"/>
      <c r="J2022" s="60"/>
      <c r="K2022" s="60"/>
      <c r="M2022" s="60"/>
    </row>
    <row r="2023" spans="1:13" s="9" customFormat="1" ht="10.199999999999999" x14ac:dyDescent="0.2">
      <c r="A2023" s="39"/>
      <c r="B2023" s="39"/>
      <c r="D2023" s="39"/>
      <c r="E2023" s="13"/>
      <c r="F2023" s="13"/>
      <c r="G2023" s="13"/>
      <c r="H2023" s="7"/>
      <c r="I2023" s="60"/>
      <c r="J2023" s="60"/>
      <c r="K2023" s="60"/>
      <c r="M2023" s="60"/>
    </row>
    <row r="2024" spans="1:13" s="9" customFormat="1" ht="10.199999999999999" x14ac:dyDescent="0.2">
      <c r="A2024" s="39"/>
      <c r="B2024" s="39"/>
      <c r="D2024" s="39"/>
      <c r="E2024" s="13"/>
      <c r="F2024" s="13"/>
      <c r="G2024" s="13"/>
      <c r="H2024" s="7"/>
      <c r="I2024" s="60"/>
      <c r="J2024" s="60"/>
      <c r="K2024" s="60"/>
      <c r="M2024" s="60"/>
    </row>
    <row r="2025" spans="1:13" s="9" customFormat="1" ht="10.199999999999999" x14ac:dyDescent="0.2">
      <c r="A2025" s="39"/>
      <c r="B2025" s="39"/>
      <c r="D2025" s="39"/>
      <c r="E2025" s="13"/>
      <c r="F2025" s="13"/>
      <c r="G2025" s="13"/>
      <c r="H2025" s="7"/>
      <c r="I2025" s="60"/>
      <c r="J2025" s="60"/>
      <c r="K2025" s="60"/>
      <c r="M2025" s="60"/>
    </row>
    <row r="2026" spans="1:13" s="9" customFormat="1" ht="10.199999999999999" x14ac:dyDescent="0.2">
      <c r="A2026" s="39"/>
      <c r="B2026" s="39"/>
      <c r="D2026" s="39"/>
      <c r="E2026" s="13"/>
      <c r="F2026" s="13"/>
      <c r="G2026" s="13"/>
      <c r="H2026" s="7"/>
      <c r="I2026" s="60"/>
      <c r="J2026" s="60"/>
      <c r="K2026" s="60"/>
      <c r="M2026" s="60"/>
    </row>
    <row r="2027" spans="1:13" s="9" customFormat="1" ht="10.199999999999999" x14ac:dyDescent="0.2">
      <c r="A2027" s="39"/>
      <c r="B2027" s="39"/>
      <c r="D2027" s="39"/>
      <c r="E2027" s="13"/>
      <c r="F2027" s="13"/>
      <c r="G2027" s="13"/>
      <c r="H2027" s="7"/>
      <c r="I2027" s="60"/>
      <c r="J2027" s="60"/>
      <c r="K2027" s="60"/>
      <c r="M2027" s="60"/>
    </row>
    <row r="2028" spans="1:13" s="9" customFormat="1" ht="10.199999999999999" x14ac:dyDescent="0.2">
      <c r="A2028" s="39"/>
      <c r="B2028" s="39"/>
      <c r="D2028" s="39"/>
      <c r="E2028" s="13"/>
      <c r="F2028" s="13"/>
      <c r="G2028" s="13"/>
      <c r="H2028" s="7"/>
      <c r="I2028" s="60"/>
      <c r="J2028" s="60"/>
      <c r="K2028" s="60"/>
      <c r="M2028" s="60"/>
    </row>
    <row r="2029" spans="1:13" s="9" customFormat="1" ht="10.199999999999999" x14ac:dyDescent="0.2">
      <c r="A2029" s="39"/>
      <c r="B2029" s="39"/>
      <c r="D2029" s="39"/>
      <c r="E2029" s="13"/>
      <c r="F2029" s="13"/>
      <c r="G2029" s="13"/>
      <c r="H2029" s="7"/>
      <c r="I2029" s="60"/>
      <c r="J2029" s="60"/>
      <c r="K2029" s="60"/>
      <c r="M2029" s="60"/>
    </row>
    <row r="2030" spans="1:13" s="9" customFormat="1" ht="10.199999999999999" x14ac:dyDescent="0.2">
      <c r="A2030" s="39"/>
      <c r="B2030" s="39"/>
      <c r="D2030" s="39"/>
      <c r="E2030" s="13"/>
      <c r="F2030" s="13"/>
      <c r="G2030" s="13"/>
      <c r="H2030" s="7"/>
      <c r="I2030" s="60"/>
      <c r="J2030" s="60"/>
      <c r="K2030" s="60"/>
      <c r="M2030" s="60"/>
    </row>
    <row r="2031" spans="1:13" s="9" customFormat="1" ht="10.199999999999999" x14ac:dyDescent="0.2">
      <c r="A2031" s="39"/>
      <c r="B2031" s="39"/>
      <c r="D2031" s="39"/>
      <c r="E2031" s="13"/>
      <c r="F2031" s="13"/>
      <c r="G2031" s="13"/>
      <c r="H2031" s="7"/>
      <c r="I2031" s="60"/>
      <c r="J2031" s="60"/>
      <c r="K2031" s="60"/>
      <c r="M2031" s="60"/>
    </row>
    <row r="2032" spans="1:13" s="9" customFormat="1" ht="10.199999999999999" x14ac:dyDescent="0.2">
      <c r="A2032" s="39"/>
      <c r="B2032" s="39"/>
      <c r="D2032" s="39"/>
      <c r="E2032" s="13"/>
      <c r="F2032" s="13"/>
      <c r="G2032" s="13"/>
      <c r="H2032" s="7"/>
      <c r="I2032" s="60"/>
      <c r="J2032" s="60"/>
      <c r="K2032" s="60"/>
      <c r="M2032" s="60"/>
    </row>
    <row r="2033" spans="1:13" s="9" customFormat="1" ht="10.199999999999999" x14ac:dyDescent="0.2">
      <c r="A2033" s="39"/>
      <c r="B2033" s="39"/>
      <c r="D2033" s="39"/>
      <c r="E2033" s="13"/>
      <c r="F2033" s="13"/>
      <c r="G2033" s="13"/>
      <c r="H2033" s="7"/>
      <c r="I2033" s="60"/>
      <c r="J2033" s="60"/>
      <c r="K2033" s="60"/>
      <c r="M2033" s="60"/>
    </row>
    <row r="2034" spans="1:13" s="9" customFormat="1" ht="10.199999999999999" x14ac:dyDescent="0.2">
      <c r="A2034" s="39"/>
      <c r="B2034" s="39"/>
      <c r="D2034" s="39"/>
      <c r="E2034" s="13"/>
      <c r="F2034" s="13"/>
      <c r="G2034" s="13"/>
      <c r="H2034" s="7"/>
      <c r="I2034" s="60"/>
      <c r="J2034" s="60"/>
      <c r="K2034" s="60"/>
      <c r="M2034" s="60"/>
    </row>
    <row r="2035" spans="1:13" s="9" customFormat="1" ht="10.199999999999999" x14ac:dyDescent="0.2">
      <c r="A2035" s="39"/>
      <c r="B2035" s="39"/>
      <c r="D2035" s="39"/>
      <c r="E2035" s="13"/>
      <c r="F2035" s="13"/>
      <c r="G2035" s="13"/>
      <c r="H2035" s="7"/>
      <c r="I2035" s="60"/>
      <c r="J2035" s="60"/>
      <c r="K2035" s="60"/>
      <c r="M2035" s="60"/>
    </row>
    <row r="2036" spans="1:13" s="9" customFormat="1" ht="10.199999999999999" x14ac:dyDescent="0.2">
      <c r="A2036" s="39"/>
      <c r="B2036" s="39"/>
      <c r="D2036" s="39"/>
      <c r="E2036" s="13"/>
      <c r="F2036" s="13"/>
      <c r="G2036" s="13"/>
      <c r="H2036" s="7"/>
      <c r="I2036" s="60"/>
      <c r="J2036" s="60"/>
      <c r="K2036" s="60"/>
      <c r="M2036" s="60"/>
    </row>
    <row r="2037" spans="1:13" s="9" customFormat="1" ht="10.199999999999999" x14ac:dyDescent="0.2">
      <c r="A2037" s="39"/>
      <c r="B2037" s="39"/>
      <c r="D2037" s="39"/>
      <c r="E2037" s="13"/>
      <c r="F2037" s="13"/>
      <c r="G2037" s="13"/>
      <c r="H2037" s="7"/>
      <c r="I2037" s="60"/>
      <c r="J2037" s="60"/>
      <c r="K2037" s="60"/>
      <c r="M2037" s="60"/>
    </row>
    <row r="2038" spans="1:13" s="9" customFormat="1" ht="10.199999999999999" x14ac:dyDescent="0.2">
      <c r="A2038" s="39"/>
      <c r="B2038" s="39"/>
      <c r="D2038" s="39"/>
      <c r="E2038" s="13"/>
      <c r="F2038" s="13"/>
      <c r="G2038" s="13"/>
      <c r="H2038" s="7"/>
      <c r="I2038" s="60"/>
      <c r="J2038" s="60"/>
      <c r="K2038" s="60"/>
      <c r="M2038" s="60"/>
    </row>
    <row r="2039" spans="1:13" s="9" customFormat="1" ht="10.199999999999999" x14ac:dyDescent="0.2">
      <c r="A2039" s="39"/>
      <c r="B2039" s="39"/>
      <c r="D2039" s="39"/>
      <c r="E2039" s="13"/>
      <c r="F2039" s="13"/>
      <c r="G2039" s="13"/>
      <c r="H2039" s="7"/>
      <c r="I2039" s="60"/>
      <c r="J2039" s="60"/>
      <c r="K2039" s="60"/>
      <c r="M2039" s="60"/>
    </row>
    <row r="2040" spans="1:13" s="9" customFormat="1" ht="10.199999999999999" x14ac:dyDescent="0.2">
      <c r="A2040" s="39"/>
      <c r="B2040" s="39"/>
      <c r="D2040" s="39"/>
      <c r="E2040" s="13"/>
      <c r="F2040" s="13"/>
      <c r="G2040" s="13"/>
      <c r="H2040" s="7"/>
      <c r="I2040" s="60"/>
      <c r="J2040" s="60"/>
      <c r="K2040" s="60"/>
      <c r="M2040" s="60"/>
    </row>
    <row r="2041" spans="1:13" s="9" customFormat="1" ht="10.199999999999999" x14ac:dyDescent="0.2">
      <c r="A2041" s="39"/>
      <c r="B2041" s="39"/>
      <c r="D2041" s="39"/>
      <c r="E2041" s="13"/>
      <c r="F2041" s="13"/>
      <c r="G2041" s="13"/>
      <c r="H2041" s="7"/>
      <c r="I2041" s="60"/>
      <c r="J2041" s="60"/>
      <c r="K2041" s="60"/>
      <c r="M2041" s="60"/>
    </row>
    <row r="2042" spans="1:13" s="9" customFormat="1" ht="10.199999999999999" x14ac:dyDescent="0.2">
      <c r="A2042" s="39"/>
      <c r="B2042" s="39"/>
      <c r="D2042" s="39"/>
      <c r="E2042" s="13"/>
      <c r="F2042" s="13"/>
      <c r="G2042" s="13"/>
      <c r="H2042" s="7"/>
      <c r="I2042" s="60"/>
      <c r="J2042" s="60"/>
      <c r="K2042" s="60"/>
      <c r="M2042" s="60"/>
    </row>
    <row r="2043" spans="1:13" s="9" customFormat="1" ht="10.199999999999999" x14ac:dyDescent="0.2">
      <c r="A2043" s="39"/>
      <c r="B2043" s="39"/>
      <c r="D2043" s="39"/>
      <c r="E2043" s="13"/>
      <c r="F2043" s="13"/>
      <c r="G2043" s="13"/>
      <c r="H2043" s="7"/>
      <c r="I2043" s="60"/>
      <c r="J2043" s="60"/>
      <c r="K2043" s="60"/>
      <c r="M2043" s="60"/>
    </row>
    <row r="2044" spans="1:13" s="9" customFormat="1" ht="10.199999999999999" x14ac:dyDescent="0.2">
      <c r="A2044" s="39"/>
      <c r="B2044" s="39"/>
      <c r="D2044" s="39"/>
      <c r="E2044" s="13"/>
      <c r="F2044" s="13"/>
      <c r="G2044" s="13"/>
      <c r="H2044" s="7"/>
      <c r="I2044" s="60"/>
      <c r="J2044" s="60"/>
      <c r="K2044" s="60"/>
      <c r="M2044" s="60"/>
    </row>
    <row r="2045" spans="1:13" s="9" customFormat="1" ht="10.199999999999999" x14ac:dyDescent="0.2">
      <c r="A2045" s="39"/>
      <c r="B2045" s="39"/>
      <c r="D2045" s="39"/>
      <c r="E2045" s="13"/>
      <c r="F2045" s="13"/>
      <c r="G2045" s="13"/>
      <c r="H2045" s="7"/>
      <c r="I2045" s="60"/>
      <c r="J2045" s="60"/>
      <c r="K2045" s="60"/>
      <c r="M2045" s="60"/>
    </row>
    <row r="2046" spans="1:13" s="9" customFormat="1" ht="10.199999999999999" x14ac:dyDescent="0.2">
      <c r="A2046" s="39"/>
      <c r="B2046" s="39"/>
      <c r="D2046" s="39"/>
      <c r="E2046" s="13"/>
      <c r="F2046" s="13"/>
      <c r="G2046" s="13"/>
      <c r="H2046" s="7"/>
      <c r="I2046" s="60"/>
      <c r="J2046" s="60"/>
      <c r="K2046" s="60"/>
      <c r="M2046" s="60"/>
    </row>
    <row r="2047" spans="1:13" s="9" customFormat="1" ht="10.199999999999999" x14ac:dyDescent="0.2">
      <c r="A2047" s="39"/>
      <c r="B2047" s="39"/>
      <c r="D2047" s="39"/>
      <c r="E2047" s="13"/>
      <c r="F2047" s="13"/>
      <c r="G2047" s="13"/>
      <c r="H2047" s="7"/>
      <c r="I2047" s="60"/>
      <c r="J2047" s="60"/>
      <c r="K2047" s="60"/>
      <c r="M2047" s="60"/>
    </row>
    <row r="2048" spans="1:13" s="9" customFormat="1" ht="10.199999999999999" x14ac:dyDescent="0.2">
      <c r="A2048" s="39"/>
      <c r="B2048" s="39"/>
      <c r="D2048" s="39"/>
      <c r="E2048" s="13"/>
      <c r="F2048" s="13"/>
      <c r="G2048" s="13"/>
      <c r="H2048" s="7"/>
      <c r="I2048" s="60"/>
      <c r="J2048" s="60"/>
      <c r="K2048" s="60"/>
      <c r="M2048" s="60"/>
    </row>
    <row r="2049" spans="1:13" s="9" customFormat="1" ht="10.199999999999999" x14ac:dyDescent="0.2">
      <c r="A2049" s="39"/>
      <c r="B2049" s="39"/>
      <c r="D2049" s="39"/>
      <c r="E2049" s="13"/>
      <c r="F2049" s="13"/>
      <c r="G2049" s="13"/>
      <c r="H2049" s="7"/>
      <c r="I2049" s="60"/>
      <c r="J2049" s="60"/>
      <c r="K2049" s="60"/>
      <c r="M2049" s="60"/>
    </row>
    <row r="2050" spans="1:13" s="9" customFormat="1" ht="10.199999999999999" x14ac:dyDescent="0.2">
      <c r="A2050" s="39"/>
      <c r="B2050" s="39"/>
      <c r="D2050" s="39"/>
      <c r="E2050" s="13"/>
      <c r="F2050" s="13"/>
      <c r="G2050" s="13"/>
      <c r="H2050" s="7"/>
      <c r="I2050" s="60"/>
      <c r="J2050" s="60"/>
      <c r="K2050" s="60"/>
      <c r="M2050" s="60"/>
    </row>
    <row r="2051" spans="1:13" s="9" customFormat="1" ht="10.199999999999999" x14ac:dyDescent="0.2">
      <c r="A2051" s="39"/>
      <c r="B2051" s="39"/>
      <c r="D2051" s="39"/>
      <c r="E2051" s="13"/>
      <c r="F2051" s="13"/>
      <c r="G2051" s="13"/>
      <c r="H2051" s="7"/>
      <c r="I2051" s="60"/>
      <c r="J2051" s="60"/>
      <c r="K2051" s="60"/>
      <c r="M2051" s="60"/>
    </row>
    <row r="2052" spans="1:13" s="9" customFormat="1" ht="10.199999999999999" x14ac:dyDescent="0.2">
      <c r="A2052" s="39"/>
      <c r="B2052" s="39"/>
      <c r="D2052" s="39"/>
      <c r="E2052" s="13"/>
      <c r="F2052" s="13"/>
      <c r="G2052" s="13"/>
      <c r="H2052" s="7"/>
      <c r="I2052" s="60"/>
      <c r="J2052" s="60"/>
      <c r="K2052" s="60"/>
      <c r="M2052" s="60"/>
    </row>
    <row r="2053" spans="1:13" s="9" customFormat="1" ht="10.199999999999999" x14ac:dyDescent="0.2">
      <c r="A2053" s="39"/>
      <c r="B2053" s="39"/>
      <c r="D2053" s="39"/>
      <c r="E2053" s="13"/>
      <c r="F2053" s="13"/>
      <c r="G2053" s="13"/>
      <c r="H2053" s="7"/>
      <c r="I2053" s="60"/>
      <c r="J2053" s="60"/>
      <c r="K2053" s="60"/>
      <c r="M2053" s="60"/>
    </row>
    <row r="2054" spans="1:13" s="9" customFormat="1" ht="10.199999999999999" x14ac:dyDescent="0.2">
      <c r="A2054" s="39"/>
      <c r="B2054" s="39"/>
      <c r="D2054" s="39"/>
      <c r="E2054" s="13"/>
      <c r="F2054" s="13"/>
      <c r="G2054" s="13"/>
      <c r="H2054" s="7"/>
      <c r="I2054" s="60"/>
      <c r="J2054" s="60"/>
      <c r="K2054" s="60"/>
      <c r="M2054" s="60"/>
    </row>
    <row r="2055" spans="1:13" s="9" customFormat="1" ht="10.199999999999999" x14ac:dyDescent="0.2">
      <c r="A2055" s="39"/>
      <c r="B2055" s="39"/>
      <c r="D2055" s="39"/>
      <c r="E2055" s="13"/>
      <c r="F2055" s="13"/>
      <c r="G2055" s="13"/>
      <c r="H2055" s="7"/>
      <c r="I2055" s="60"/>
      <c r="J2055" s="60"/>
      <c r="K2055" s="60"/>
      <c r="M2055" s="60"/>
    </row>
    <row r="2056" spans="1:13" s="9" customFormat="1" ht="10.199999999999999" x14ac:dyDescent="0.2">
      <c r="A2056" s="39"/>
      <c r="B2056" s="39"/>
      <c r="D2056" s="39"/>
      <c r="E2056" s="13"/>
      <c r="F2056" s="13"/>
      <c r="G2056" s="13"/>
      <c r="H2056" s="7"/>
      <c r="I2056" s="60"/>
      <c r="J2056" s="60"/>
      <c r="K2056" s="60"/>
      <c r="M2056" s="60"/>
    </row>
    <row r="2057" spans="1:13" s="9" customFormat="1" ht="10.199999999999999" x14ac:dyDescent="0.2">
      <c r="A2057" s="39"/>
      <c r="B2057" s="39"/>
      <c r="D2057" s="39"/>
      <c r="E2057" s="13"/>
      <c r="F2057" s="13"/>
      <c r="G2057" s="13"/>
      <c r="H2057" s="7"/>
      <c r="I2057" s="60"/>
      <c r="J2057" s="60"/>
      <c r="K2057" s="60"/>
      <c r="M2057" s="60"/>
    </row>
    <row r="2058" spans="1:13" s="9" customFormat="1" ht="10.199999999999999" x14ac:dyDescent="0.2">
      <c r="A2058" s="39"/>
      <c r="B2058" s="39"/>
      <c r="D2058" s="39"/>
      <c r="E2058" s="13"/>
      <c r="F2058" s="13"/>
      <c r="G2058" s="13"/>
      <c r="H2058" s="7"/>
      <c r="I2058" s="60"/>
      <c r="J2058" s="60"/>
      <c r="K2058" s="60"/>
      <c r="M2058" s="60"/>
    </row>
    <row r="2059" spans="1:13" s="9" customFormat="1" ht="10.199999999999999" x14ac:dyDescent="0.2">
      <c r="A2059" s="39"/>
      <c r="B2059" s="39"/>
      <c r="D2059" s="39"/>
      <c r="E2059" s="13"/>
      <c r="F2059" s="13"/>
      <c r="G2059" s="13"/>
      <c r="H2059" s="7"/>
      <c r="I2059" s="60"/>
      <c r="J2059" s="60"/>
      <c r="K2059" s="60"/>
      <c r="M2059" s="60"/>
    </row>
    <row r="2060" spans="1:13" s="9" customFormat="1" ht="10.199999999999999" x14ac:dyDescent="0.2">
      <c r="A2060" s="39"/>
      <c r="B2060" s="39"/>
      <c r="D2060" s="39"/>
      <c r="E2060" s="13"/>
      <c r="F2060" s="13"/>
      <c r="G2060" s="13"/>
      <c r="H2060" s="7"/>
      <c r="I2060" s="60"/>
      <c r="J2060" s="60"/>
      <c r="K2060" s="60"/>
      <c r="M2060" s="60"/>
    </row>
    <row r="2061" spans="1:13" s="9" customFormat="1" ht="10.199999999999999" x14ac:dyDescent="0.2">
      <c r="A2061" s="39"/>
      <c r="B2061" s="39"/>
      <c r="D2061" s="39"/>
      <c r="E2061" s="13"/>
      <c r="F2061" s="13"/>
      <c r="G2061" s="13"/>
      <c r="H2061" s="7"/>
      <c r="I2061" s="60"/>
      <c r="J2061" s="60"/>
      <c r="K2061" s="60"/>
      <c r="M2061" s="60"/>
    </row>
    <row r="2062" spans="1:13" s="9" customFormat="1" ht="10.199999999999999" x14ac:dyDescent="0.2">
      <c r="A2062" s="39"/>
      <c r="B2062" s="39"/>
      <c r="D2062" s="39"/>
      <c r="E2062" s="13"/>
      <c r="F2062" s="13"/>
      <c r="G2062" s="13"/>
      <c r="H2062" s="7"/>
      <c r="I2062" s="60"/>
      <c r="J2062" s="60"/>
      <c r="K2062" s="60"/>
      <c r="M2062" s="60"/>
    </row>
    <row r="2063" spans="1:13" s="9" customFormat="1" ht="10.199999999999999" x14ac:dyDescent="0.2">
      <c r="A2063" s="39"/>
      <c r="B2063" s="39"/>
      <c r="D2063" s="39"/>
      <c r="E2063" s="13"/>
      <c r="F2063" s="13"/>
      <c r="G2063" s="13"/>
      <c r="H2063" s="7"/>
      <c r="I2063" s="60"/>
      <c r="J2063" s="60"/>
      <c r="K2063" s="60"/>
      <c r="M2063" s="60"/>
    </row>
    <row r="2064" spans="1:13" s="9" customFormat="1" ht="10.199999999999999" x14ac:dyDescent="0.2">
      <c r="A2064" s="39"/>
      <c r="B2064" s="39"/>
      <c r="D2064" s="39"/>
      <c r="E2064" s="13"/>
      <c r="F2064" s="13"/>
      <c r="G2064" s="13"/>
      <c r="H2064" s="7"/>
      <c r="I2064" s="60"/>
      <c r="J2064" s="60"/>
      <c r="K2064" s="60"/>
      <c r="M2064" s="60"/>
    </row>
    <row r="2065" spans="1:13" s="9" customFormat="1" ht="10.199999999999999" x14ac:dyDescent="0.2">
      <c r="A2065" s="39"/>
      <c r="B2065" s="39"/>
      <c r="D2065" s="39"/>
      <c r="E2065" s="13"/>
      <c r="F2065" s="13"/>
      <c r="G2065" s="13"/>
      <c r="H2065" s="7"/>
      <c r="I2065" s="60"/>
      <c r="J2065" s="60"/>
      <c r="K2065" s="60"/>
      <c r="M2065" s="60"/>
    </row>
    <row r="2066" spans="1:13" s="9" customFormat="1" ht="10.199999999999999" x14ac:dyDescent="0.2">
      <c r="A2066" s="39"/>
      <c r="B2066" s="39"/>
      <c r="D2066" s="39"/>
      <c r="E2066" s="13"/>
      <c r="F2066" s="13"/>
      <c r="G2066" s="13"/>
      <c r="H2066" s="7"/>
      <c r="I2066" s="60"/>
      <c r="J2066" s="60"/>
      <c r="K2066" s="60"/>
      <c r="M2066" s="60"/>
    </row>
    <row r="2067" spans="1:13" s="9" customFormat="1" ht="10.199999999999999" x14ac:dyDescent="0.2">
      <c r="A2067" s="39"/>
      <c r="B2067" s="39"/>
      <c r="D2067" s="39"/>
      <c r="E2067" s="13"/>
      <c r="F2067" s="13"/>
      <c r="G2067" s="13"/>
      <c r="H2067" s="7"/>
      <c r="I2067" s="60"/>
      <c r="J2067" s="60"/>
      <c r="K2067" s="60"/>
      <c r="M2067" s="60"/>
    </row>
    <row r="2068" spans="1:13" s="9" customFormat="1" ht="10.199999999999999" x14ac:dyDescent="0.2">
      <c r="A2068" s="39"/>
      <c r="B2068" s="39"/>
      <c r="D2068" s="39"/>
      <c r="E2068" s="13"/>
      <c r="F2068" s="13"/>
      <c r="G2068" s="13"/>
      <c r="H2068" s="7"/>
      <c r="I2068" s="60"/>
      <c r="J2068" s="60"/>
      <c r="K2068" s="60"/>
      <c r="M2068" s="60"/>
    </row>
    <row r="2069" spans="1:13" s="9" customFormat="1" ht="10.199999999999999" x14ac:dyDescent="0.2">
      <c r="A2069" s="39"/>
      <c r="B2069" s="39"/>
      <c r="D2069" s="39"/>
      <c r="E2069" s="13"/>
      <c r="F2069" s="13"/>
      <c r="G2069" s="13"/>
      <c r="H2069" s="7"/>
      <c r="I2069" s="60"/>
      <c r="J2069" s="60"/>
      <c r="K2069" s="60"/>
      <c r="M2069" s="60"/>
    </row>
    <row r="2070" spans="1:13" s="9" customFormat="1" ht="10.199999999999999" x14ac:dyDescent="0.2">
      <c r="A2070" s="39"/>
      <c r="B2070" s="39"/>
      <c r="D2070" s="39"/>
      <c r="E2070" s="13"/>
      <c r="F2070" s="13"/>
      <c r="G2070" s="13"/>
      <c r="H2070" s="7"/>
      <c r="I2070" s="60"/>
      <c r="J2070" s="60"/>
      <c r="K2070" s="60"/>
      <c r="M2070" s="60"/>
    </row>
    <row r="2071" spans="1:13" s="9" customFormat="1" ht="10.199999999999999" x14ac:dyDescent="0.2">
      <c r="A2071" s="39"/>
      <c r="B2071" s="39"/>
      <c r="D2071" s="39"/>
      <c r="E2071" s="13"/>
      <c r="F2071" s="13"/>
      <c r="G2071" s="13"/>
      <c r="H2071" s="7"/>
      <c r="I2071" s="60"/>
      <c r="J2071" s="60"/>
      <c r="K2071" s="60"/>
      <c r="M2071" s="60"/>
    </row>
    <row r="2072" spans="1:13" s="9" customFormat="1" ht="10.199999999999999" x14ac:dyDescent="0.2">
      <c r="A2072" s="39"/>
      <c r="B2072" s="39"/>
      <c r="D2072" s="39"/>
      <c r="E2072" s="13"/>
      <c r="F2072" s="13"/>
      <c r="G2072" s="13"/>
      <c r="H2072" s="7"/>
      <c r="I2072" s="60"/>
      <c r="J2072" s="60"/>
      <c r="K2072" s="60"/>
      <c r="M2072" s="60"/>
    </row>
    <row r="2073" spans="1:13" s="9" customFormat="1" ht="10.199999999999999" x14ac:dyDescent="0.2">
      <c r="A2073" s="39"/>
      <c r="B2073" s="39"/>
      <c r="D2073" s="39"/>
      <c r="E2073" s="13"/>
      <c r="F2073" s="13"/>
      <c r="G2073" s="13"/>
      <c r="H2073" s="7"/>
      <c r="I2073" s="60"/>
      <c r="J2073" s="60"/>
      <c r="K2073" s="60"/>
      <c r="M2073" s="60"/>
    </row>
    <row r="2074" spans="1:13" s="9" customFormat="1" ht="10.199999999999999" x14ac:dyDescent="0.2">
      <c r="A2074" s="39"/>
      <c r="B2074" s="39"/>
      <c r="D2074" s="39"/>
      <c r="E2074" s="13"/>
      <c r="F2074" s="13"/>
      <c r="G2074" s="13"/>
      <c r="H2074" s="7"/>
      <c r="I2074" s="60"/>
      <c r="J2074" s="60"/>
      <c r="K2074" s="60"/>
      <c r="M2074" s="60"/>
    </row>
    <row r="2075" spans="1:13" s="9" customFormat="1" ht="10.199999999999999" x14ac:dyDescent="0.2">
      <c r="A2075" s="39"/>
      <c r="B2075" s="39"/>
      <c r="D2075" s="39"/>
      <c r="E2075" s="13"/>
      <c r="F2075" s="13"/>
      <c r="G2075" s="13"/>
      <c r="H2075" s="7"/>
      <c r="I2075" s="60"/>
      <c r="J2075" s="60"/>
      <c r="K2075" s="60"/>
      <c r="M2075" s="60"/>
    </row>
    <row r="2076" spans="1:13" s="9" customFormat="1" ht="10.199999999999999" x14ac:dyDescent="0.2">
      <c r="A2076" s="39"/>
      <c r="B2076" s="39"/>
      <c r="D2076" s="39"/>
      <c r="E2076" s="13"/>
      <c r="F2076" s="13"/>
      <c r="G2076" s="13"/>
      <c r="H2076" s="7"/>
      <c r="I2076" s="60"/>
      <c r="J2076" s="60"/>
      <c r="K2076" s="60"/>
      <c r="M2076" s="60"/>
    </row>
    <row r="2077" spans="1:13" s="9" customFormat="1" ht="10.199999999999999" x14ac:dyDescent="0.2">
      <c r="A2077" s="39"/>
      <c r="B2077" s="39"/>
      <c r="D2077" s="39"/>
      <c r="E2077" s="13"/>
      <c r="F2077" s="13"/>
      <c r="G2077" s="13"/>
      <c r="H2077" s="7"/>
      <c r="I2077" s="60"/>
      <c r="J2077" s="60"/>
      <c r="K2077" s="60"/>
      <c r="M2077" s="60"/>
    </row>
    <row r="2078" spans="1:13" s="9" customFormat="1" ht="10.199999999999999" x14ac:dyDescent="0.2">
      <c r="A2078" s="39"/>
      <c r="B2078" s="39"/>
      <c r="D2078" s="39"/>
      <c r="E2078" s="13"/>
      <c r="F2078" s="13"/>
      <c r="G2078" s="13"/>
      <c r="H2078" s="7"/>
      <c r="I2078" s="60"/>
      <c r="J2078" s="60"/>
      <c r="K2078" s="60"/>
      <c r="M2078" s="60"/>
    </row>
    <row r="2079" spans="1:13" s="9" customFormat="1" ht="10.199999999999999" x14ac:dyDescent="0.2">
      <c r="A2079" s="39"/>
      <c r="B2079" s="39"/>
      <c r="D2079" s="39"/>
      <c r="E2079" s="13"/>
      <c r="F2079" s="13"/>
      <c r="G2079" s="13"/>
      <c r="H2079" s="7"/>
      <c r="I2079" s="60"/>
      <c r="J2079" s="60"/>
      <c r="K2079" s="60"/>
      <c r="M2079" s="60"/>
    </row>
    <row r="2080" spans="1:13" s="9" customFormat="1" ht="10.199999999999999" x14ac:dyDescent="0.2">
      <c r="A2080" s="39"/>
      <c r="B2080" s="39"/>
      <c r="D2080" s="39"/>
      <c r="E2080" s="13"/>
      <c r="F2080" s="13"/>
      <c r="G2080" s="13"/>
      <c r="H2080" s="7"/>
      <c r="I2080" s="60"/>
      <c r="J2080" s="60"/>
      <c r="K2080" s="60"/>
      <c r="M2080" s="60"/>
    </row>
    <row r="2081" spans="1:13" s="9" customFormat="1" ht="10.199999999999999" x14ac:dyDescent="0.2">
      <c r="A2081" s="39"/>
      <c r="B2081" s="39"/>
      <c r="D2081" s="39"/>
      <c r="E2081" s="13"/>
      <c r="F2081" s="13"/>
      <c r="G2081" s="13"/>
      <c r="H2081" s="7"/>
      <c r="I2081" s="60"/>
      <c r="J2081" s="60"/>
      <c r="K2081" s="60"/>
      <c r="M2081" s="60"/>
    </row>
    <row r="2082" spans="1:13" s="9" customFormat="1" ht="10.199999999999999" x14ac:dyDescent="0.2">
      <c r="A2082" s="39"/>
      <c r="B2082" s="39"/>
      <c r="D2082" s="39"/>
      <c r="E2082" s="13"/>
      <c r="F2082" s="13"/>
      <c r="G2082" s="13"/>
      <c r="H2082" s="7"/>
      <c r="I2082" s="60"/>
      <c r="J2082" s="60"/>
      <c r="K2082" s="60"/>
      <c r="M2082" s="60"/>
    </row>
    <row r="2083" spans="1:13" s="9" customFormat="1" ht="10.199999999999999" x14ac:dyDescent="0.2">
      <c r="A2083" s="39"/>
      <c r="B2083" s="39"/>
      <c r="D2083" s="39"/>
      <c r="E2083" s="13"/>
      <c r="F2083" s="13"/>
      <c r="G2083" s="13"/>
      <c r="H2083" s="7"/>
      <c r="I2083" s="60"/>
      <c r="J2083" s="60"/>
      <c r="K2083" s="60"/>
      <c r="M2083" s="60"/>
    </row>
    <row r="2084" spans="1:13" s="9" customFormat="1" ht="10.199999999999999" x14ac:dyDescent="0.2">
      <c r="A2084" s="39"/>
      <c r="B2084" s="39"/>
      <c r="D2084" s="39"/>
      <c r="E2084" s="13"/>
      <c r="F2084" s="13"/>
      <c r="G2084" s="13"/>
      <c r="H2084" s="7"/>
      <c r="I2084" s="60"/>
      <c r="J2084" s="60"/>
      <c r="K2084" s="60"/>
      <c r="M2084" s="60"/>
    </row>
    <row r="2085" spans="1:13" s="9" customFormat="1" ht="10.199999999999999" x14ac:dyDescent="0.2">
      <c r="A2085" s="39"/>
      <c r="B2085" s="39"/>
      <c r="D2085" s="39"/>
      <c r="E2085" s="13"/>
      <c r="F2085" s="13"/>
      <c r="G2085" s="13"/>
      <c r="H2085" s="7"/>
      <c r="I2085" s="60"/>
      <c r="J2085" s="60"/>
      <c r="K2085" s="60"/>
      <c r="M2085" s="60"/>
    </row>
    <row r="2086" spans="1:13" s="9" customFormat="1" ht="10.199999999999999" x14ac:dyDescent="0.2">
      <c r="A2086" s="39"/>
      <c r="B2086" s="39"/>
      <c r="D2086" s="39"/>
      <c r="E2086" s="13"/>
      <c r="F2086" s="13"/>
      <c r="G2086" s="13"/>
      <c r="H2086" s="7"/>
      <c r="I2086" s="60"/>
      <c r="J2086" s="60"/>
      <c r="K2086" s="60"/>
      <c r="M2086" s="60"/>
    </row>
    <row r="2087" spans="1:13" s="9" customFormat="1" ht="10.199999999999999" x14ac:dyDescent="0.2">
      <c r="A2087" s="39"/>
      <c r="B2087" s="39"/>
      <c r="D2087" s="39"/>
      <c r="E2087" s="13"/>
      <c r="F2087" s="13"/>
      <c r="G2087" s="13"/>
      <c r="H2087" s="7"/>
      <c r="I2087" s="60"/>
      <c r="J2087" s="60"/>
      <c r="K2087" s="60"/>
      <c r="M2087" s="60"/>
    </row>
    <row r="2088" spans="1:13" s="9" customFormat="1" ht="10.199999999999999" x14ac:dyDescent="0.2">
      <c r="A2088" s="39"/>
      <c r="B2088" s="39"/>
      <c r="D2088" s="39"/>
      <c r="E2088" s="13"/>
      <c r="F2088" s="13"/>
      <c r="G2088" s="13"/>
      <c r="H2088" s="7"/>
      <c r="I2088" s="60"/>
      <c r="J2088" s="60"/>
      <c r="K2088" s="60"/>
      <c r="M2088" s="60"/>
    </row>
    <row r="2089" spans="1:13" s="9" customFormat="1" ht="10.199999999999999" x14ac:dyDescent="0.2">
      <c r="A2089" s="39"/>
      <c r="B2089" s="39"/>
      <c r="D2089" s="39"/>
      <c r="E2089" s="13"/>
      <c r="F2089" s="13"/>
      <c r="G2089" s="13"/>
      <c r="H2089" s="7"/>
      <c r="I2089" s="60"/>
      <c r="J2089" s="60"/>
      <c r="K2089" s="60"/>
      <c r="M2089" s="60"/>
    </row>
    <row r="2090" spans="1:13" s="9" customFormat="1" ht="10.199999999999999" x14ac:dyDescent="0.2">
      <c r="A2090" s="39"/>
      <c r="B2090" s="39"/>
      <c r="D2090" s="39"/>
      <c r="E2090" s="13"/>
      <c r="F2090" s="13"/>
      <c r="G2090" s="13"/>
      <c r="H2090" s="7"/>
      <c r="I2090" s="60"/>
      <c r="J2090" s="60"/>
      <c r="K2090" s="60"/>
      <c r="M2090" s="60"/>
    </row>
    <row r="2091" spans="1:13" s="9" customFormat="1" ht="10.199999999999999" x14ac:dyDescent="0.2">
      <c r="A2091" s="39"/>
      <c r="B2091" s="39"/>
      <c r="D2091" s="39"/>
      <c r="E2091" s="13"/>
      <c r="F2091" s="13"/>
      <c r="G2091" s="13"/>
      <c r="H2091" s="7"/>
      <c r="I2091" s="60"/>
      <c r="J2091" s="60"/>
      <c r="K2091" s="60"/>
      <c r="M2091" s="60"/>
    </row>
    <row r="2092" spans="1:13" s="9" customFormat="1" ht="10.199999999999999" x14ac:dyDescent="0.2">
      <c r="A2092" s="39"/>
      <c r="B2092" s="39"/>
      <c r="D2092" s="39"/>
      <c r="E2092" s="13"/>
      <c r="F2092" s="13"/>
      <c r="G2092" s="13"/>
      <c r="H2092" s="7"/>
      <c r="I2092" s="60"/>
      <c r="J2092" s="60"/>
      <c r="K2092" s="60"/>
      <c r="M2092" s="60"/>
    </row>
    <row r="2093" spans="1:13" s="9" customFormat="1" ht="10.199999999999999" x14ac:dyDescent="0.2">
      <c r="A2093" s="39"/>
      <c r="B2093" s="39"/>
      <c r="D2093" s="39"/>
      <c r="E2093" s="13"/>
      <c r="F2093" s="13"/>
      <c r="G2093" s="13"/>
      <c r="H2093" s="7"/>
      <c r="I2093" s="60"/>
      <c r="J2093" s="60"/>
      <c r="K2093" s="60"/>
      <c r="M2093" s="60"/>
    </row>
    <row r="2094" spans="1:13" s="9" customFormat="1" ht="10.199999999999999" x14ac:dyDescent="0.2">
      <c r="A2094" s="39"/>
      <c r="B2094" s="39"/>
      <c r="D2094" s="39"/>
      <c r="E2094" s="13"/>
      <c r="F2094" s="13"/>
      <c r="G2094" s="13"/>
      <c r="H2094" s="7"/>
      <c r="I2094" s="60"/>
      <c r="J2094" s="60"/>
      <c r="K2094" s="60"/>
      <c r="M2094" s="60"/>
    </row>
    <row r="2095" spans="1:13" s="9" customFormat="1" ht="10.199999999999999" x14ac:dyDescent="0.2">
      <c r="A2095" s="39"/>
      <c r="B2095" s="39"/>
      <c r="D2095" s="39"/>
      <c r="E2095" s="13"/>
      <c r="F2095" s="13"/>
      <c r="G2095" s="13"/>
      <c r="H2095" s="7"/>
      <c r="I2095" s="60"/>
      <c r="J2095" s="60"/>
      <c r="K2095" s="60"/>
      <c r="M2095" s="60"/>
    </row>
    <row r="2096" spans="1:13" s="9" customFormat="1" ht="10.199999999999999" x14ac:dyDescent="0.2">
      <c r="A2096" s="39"/>
      <c r="B2096" s="39"/>
      <c r="D2096" s="39"/>
      <c r="E2096" s="13"/>
      <c r="F2096" s="13"/>
      <c r="G2096" s="13"/>
      <c r="H2096" s="7"/>
      <c r="I2096" s="60"/>
      <c r="J2096" s="60"/>
      <c r="K2096" s="60"/>
      <c r="M2096" s="60"/>
    </row>
    <row r="2097" spans="1:13" s="9" customFormat="1" ht="10.199999999999999" x14ac:dyDescent="0.2">
      <c r="A2097" s="39"/>
      <c r="B2097" s="39"/>
      <c r="D2097" s="39"/>
      <c r="E2097" s="13"/>
      <c r="F2097" s="13"/>
      <c r="G2097" s="13"/>
      <c r="H2097" s="7"/>
      <c r="I2097" s="60"/>
      <c r="J2097" s="60"/>
      <c r="K2097" s="60"/>
      <c r="M2097" s="60"/>
    </row>
    <row r="2098" spans="1:13" s="9" customFormat="1" ht="10.199999999999999" x14ac:dyDescent="0.2">
      <c r="A2098" s="39"/>
      <c r="B2098" s="39"/>
      <c r="D2098" s="39"/>
      <c r="E2098" s="13"/>
      <c r="F2098" s="13"/>
      <c r="G2098" s="13"/>
      <c r="H2098" s="7"/>
      <c r="I2098" s="60"/>
      <c r="J2098" s="60"/>
      <c r="K2098" s="60"/>
      <c r="M2098" s="60"/>
    </row>
    <row r="2099" spans="1:13" s="9" customFormat="1" ht="10.199999999999999" x14ac:dyDescent="0.2">
      <c r="A2099" s="39"/>
      <c r="B2099" s="39"/>
      <c r="D2099" s="39"/>
      <c r="E2099" s="13"/>
      <c r="F2099" s="13"/>
      <c r="G2099" s="13"/>
      <c r="H2099" s="7"/>
      <c r="I2099" s="60"/>
      <c r="J2099" s="60"/>
      <c r="K2099" s="60"/>
      <c r="M2099" s="60"/>
    </row>
    <row r="2100" spans="1:13" s="9" customFormat="1" ht="10.199999999999999" x14ac:dyDescent="0.2">
      <c r="A2100" s="39"/>
      <c r="B2100" s="39"/>
      <c r="D2100" s="39"/>
      <c r="E2100" s="13"/>
      <c r="F2100" s="13"/>
      <c r="G2100" s="13"/>
      <c r="H2100" s="7"/>
      <c r="I2100" s="60"/>
      <c r="J2100" s="60"/>
      <c r="K2100" s="60"/>
      <c r="M2100" s="60"/>
    </row>
    <row r="2101" spans="1:13" s="9" customFormat="1" ht="10.199999999999999" x14ac:dyDescent="0.2">
      <c r="A2101" s="39"/>
      <c r="B2101" s="39"/>
      <c r="D2101" s="39"/>
      <c r="E2101" s="13"/>
      <c r="F2101" s="13"/>
      <c r="G2101" s="13"/>
      <c r="H2101" s="7"/>
      <c r="I2101" s="60"/>
      <c r="J2101" s="60"/>
      <c r="K2101" s="60"/>
      <c r="M2101" s="60"/>
    </row>
    <row r="2102" spans="1:13" s="9" customFormat="1" ht="10.199999999999999" x14ac:dyDescent="0.2">
      <c r="A2102" s="39"/>
      <c r="B2102" s="39"/>
      <c r="D2102" s="39"/>
      <c r="E2102" s="13"/>
      <c r="F2102" s="13"/>
      <c r="G2102" s="13"/>
      <c r="H2102" s="7"/>
      <c r="I2102" s="60"/>
      <c r="J2102" s="60"/>
      <c r="K2102" s="60"/>
      <c r="M2102" s="60"/>
    </row>
    <row r="2103" spans="1:13" s="9" customFormat="1" ht="10.199999999999999" x14ac:dyDescent="0.2">
      <c r="A2103" s="39"/>
      <c r="B2103" s="39"/>
      <c r="D2103" s="39"/>
      <c r="E2103" s="13"/>
      <c r="F2103" s="13"/>
      <c r="G2103" s="13"/>
      <c r="H2103" s="7"/>
      <c r="I2103" s="60"/>
      <c r="J2103" s="60"/>
      <c r="K2103" s="60"/>
      <c r="M2103" s="60"/>
    </row>
    <row r="2104" spans="1:13" s="9" customFormat="1" ht="10.199999999999999" x14ac:dyDescent="0.2">
      <c r="A2104" s="39"/>
      <c r="B2104" s="39"/>
      <c r="D2104" s="39"/>
      <c r="E2104" s="13"/>
      <c r="F2104" s="13"/>
      <c r="G2104" s="13"/>
      <c r="H2104" s="7"/>
      <c r="I2104" s="60"/>
      <c r="J2104" s="60"/>
      <c r="K2104" s="60"/>
      <c r="M2104" s="60"/>
    </row>
    <row r="2105" spans="1:13" s="9" customFormat="1" ht="10.199999999999999" x14ac:dyDescent="0.2">
      <c r="A2105" s="39"/>
      <c r="B2105" s="39"/>
      <c r="D2105" s="39"/>
      <c r="E2105" s="13"/>
      <c r="F2105" s="13"/>
      <c r="G2105" s="13"/>
      <c r="H2105" s="7"/>
      <c r="I2105" s="60"/>
      <c r="J2105" s="60"/>
      <c r="K2105" s="60"/>
      <c r="M2105" s="60"/>
    </row>
    <row r="2106" spans="1:13" s="9" customFormat="1" ht="10.199999999999999" x14ac:dyDescent="0.2">
      <c r="A2106" s="39"/>
      <c r="B2106" s="39"/>
      <c r="D2106" s="39"/>
      <c r="E2106" s="13"/>
      <c r="F2106" s="13"/>
      <c r="G2106" s="13"/>
      <c r="H2106" s="7"/>
      <c r="I2106" s="60"/>
      <c r="J2106" s="60"/>
      <c r="K2106" s="60"/>
      <c r="M2106" s="60"/>
    </row>
    <row r="2107" spans="1:13" s="9" customFormat="1" ht="10.199999999999999" x14ac:dyDescent="0.2">
      <c r="A2107" s="39"/>
      <c r="B2107" s="39"/>
      <c r="D2107" s="39"/>
      <c r="E2107" s="13"/>
      <c r="F2107" s="13"/>
      <c r="G2107" s="13"/>
      <c r="H2107" s="7"/>
      <c r="I2107" s="60"/>
      <c r="J2107" s="60"/>
      <c r="K2107" s="60"/>
      <c r="M2107" s="60"/>
    </row>
    <row r="2108" spans="1:13" s="9" customFormat="1" ht="10.199999999999999" x14ac:dyDescent="0.2">
      <c r="A2108" s="39"/>
      <c r="B2108" s="39"/>
      <c r="D2108" s="39"/>
      <c r="E2108" s="13"/>
      <c r="F2108" s="13"/>
      <c r="G2108" s="13"/>
      <c r="H2108" s="7"/>
      <c r="I2108" s="60"/>
      <c r="J2108" s="60"/>
      <c r="K2108" s="60"/>
      <c r="M2108" s="60"/>
    </row>
    <row r="2109" spans="1:13" s="9" customFormat="1" ht="10.199999999999999" x14ac:dyDescent="0.2">
      <c r="A2109" s="39"/>
      <c r="B2109" s="39"/>
      <c r="D2109" s="39"/>
      <c r="E2109" s="13"/>
      <c r="F2109" s="13"/>
      <c r="G2109" s="13"/>
      <c r="H2109" s="7"/>
      <c r="I2109" s="60"/>
      <c r="J2109" s="60"/>
      <c r="K2109" s="60"/>
      <c r="M2109" s="60"/>
    </row>
    <row r="2110" spans="1:13" s="9" customFormat="1" ht="10.199999999999999" x14ac:dyDescent="0.2">
      <c r="A2110" s="39"/>
      <c r="B2110" s="39"/>
      <c r="D2110" s="39"/>
      <c r="E2110" s="13"/>
      <c r="F2110" s="13"/>
      <c r="G2110" s="13"/>
      <c r="H2110" s="7"/>
      <c r="I2110" s="60"/>
      <c r="J2110" s="60"/>
      <c r="K2110" s="60"/>
      <c r="M2110" s="60"/>
    </row>
    <row r="2111" spans="1:13" s="9" customFormat="1" ht="10.199999999999999" x14ac:dyDescent="0.2">
      <c r="A2111" s="39"/>
      <c r="B2111" s="39"/>
      <c r="D2111" s="39"/>
      <c r="E2111" s="13"/>
      <c r="F2111" s="13"/>
      <c r="G2111" s="13"/>
      <c r="H2111" s="7"/>
      <c r="I2111" s="60"/>
      <c r="J2111" s="60"/>
      <c r="K2111" s="60"/>
      <c r="M2111" s="60"/>
    </row>
    <row r="2112" spans="1:13" s="9" customFormat="1" ht="10.199999999999999" x14ac:dyDescent="0.2">
      <c r="A2112" s="39"/>
      <c r="B2112" s="39"/>
      <c r="D2112" s="39"/>
      <c r="E2112" s="13"/>
      <c r="F2112" s="13"/>
      <c r="G2112" s="13"/>
      <c r="H2112" s="7"/>
      <c r="I2112" s="60"/>
      <c r="J2112" s="60"/>
      <c r="K2112" s="60"/>
      <c r="M2112" s="60"/>
    </row>
    <row r="2113" spans="1:13" s="9" customFormat="1" ht="10.199999999999999" x14ac:dyDescent="0.2">
      <c r="A2113" s="39"/>
      <c r="B2113" s="39"/>
      <c r="D2113" s="39"/>
      <c r="E2113" s="13"/>
      <c r="F2113" s="13"/>
      <c r="G2113" s="13"/>
      <c r="H2113" s="7"/>
      <c r="I2113" s="60"/>
      <c r="J2113" s="60"/>
      <c r="K2113" s="60"/>
      <c r="M2113" s="60"/>
    </row>
    <row r="2114" spans="1:13" s="9" customFormat="1" ht="10.199999999999999" x14ac:dyDescent="0.2">
      <c r="A2114" s="39"/>
      <c r="B2114" s="39"/>
      <c r="D2114" s="39"/>
      <c r="E2114" s="13"/>
      <c r="F2114" s="13"/>
      <c r="G2114" s="13"/>
      <c r="H2114" s="7"/>
      <c r="I2114" s="60"/>
      <c r="J2114" s="60"/>
      <c r="K2114" s="60"/>
      <c r="M2114" s="60"/>
    </row>
    <row r="2115" spans="1:13" s="9" customFormat="1" ht="10.199999999999999" x14ac:dyDescent="0.2">
      <c r="A2115" s="39"/>
      <c r="B2115" s="39"/>
      <c r="D2115" s="39"/>
      <c r="E2115" s="13"/>
      <c r="F2115" s="13"/>
      <c r="G2115" s="13"/>
      <c r="H2115" s="7"/>
      <c r="I2115" s="60"/>
      <c r="J2115" s="60"/>
      <c r="K2115" s="60"/>
      <c r="M2115" s="60"/>
    </row>
    <row r="2116" spans="1:13" s="9" customFormat="1" ht="10.199999999999999" x14ac:dyDescent="0.2">
      <c r="A2116" s="39"/>
      <c r="B2116" s="39"/>
      <c r="D2116" s="39"/>
      <c r="E2116" s="13"/>
      <c r="F2116" s="13"/>
      <c r="G2116" s="13"/>
      <c r="H2116" s="7"/>
      <c r="I2116" s="60"/>
      <c r="J2116" s="60"/>
      <c r="K2116" s="60"/>
      <c r="M2116" s="60"/>
    </row>
    <row r="2117" spans="1:13" s="9" customFormat="1" ht="10.199999999999999" x14ac:dyDescent="0.2">
      <c r="A2117" s="39"/>
      <c r="B2117" s="39"/>
      <c r="D2117" s="39"/>
      <c r="E2117" s="13"/>
      <c r="F2117" s="13"/>
      <c r="G2117" s="13"/>
      <c r="H2117" s="7"/>
      <c r="I2117" s="60"/>
      <c r="J2117" s="60"/>
      <c r="K2117" s="60"/>
      <c r="M2117" s="60"/>
    </row>
    <row r="2118" spans="1:13" s="9" customFormat="1" ht="10.199999999999999" x14ac:dyDescent="0.2">
      <c r="A2118" s="39"/>
      <c r="B2118" s="39"/>
      <c r="D2118" s="39"/>
      <c r="E2118" s="13"/>
      <c r="F2118" s="13"/>
      <c r="G2118" s="13"/>
      <c r="H2118" s="7"/>
      <c r="I2118" s="60"/>
      <c r="J2118" s="60"/>
      <c r="K2118" s="60"/>
      <c r="M2118" s="60"/>
    </row>
    <row r="2119" spans="1:13" s="9" customFormat="1" ht="10.199999999999999" x14ac:dyDescent="0.2">
      <c r="A2119" s="39"/>
      <c r="B2119" s="39"/>
      <c r="D2119" s="39"/>
      <c r="E2119" s="13"/>
      <c r="F2119" s="13"/>
      <c r="G2119" s="13"/>
      <c r="H2119" s="7"/>
      <c r="I2119" s="60"/>
      <c r="J2119" s="60"/>
      <c r="K2119" s="60"/>
      <c r="M2119" s="60"/>
    </row>
    <row r="2120" spans="1:13" s="9" customFormat="1" ht="10.199999999999999" x14ac:dyDescent="0.2">
      <c r="A2120" s="39"/>
      <c r="B2120" s="39"/>
      <c r="D2120" s="39"/>
      <c r="E2120" s="13"/>
      <c r="F2120" s="13"/>
      <c r="G2120" s="13"/>
      <c r="H2120" s="7"/>
      <c r="I2120" s="60"/>
      <c r="J2120" s="60"/>
      <c r="K2120" s="60"/>
      <c r="M2120" s="60"/>
    </row>
    <row r="2121" spans="1:13" s="9" customFormat="1" ht="10.199999999999999" x14ac:dyDescent="0.2">
      <c r="A2121" s="39"/>
      <c r="B2121" s="39"/>
      <c r="D2121" s="39"/>
      <c r="E2121" s="13"/>
      <c r="F2121" s="13"/>
      <c r="G2121" s="13"/>
      <c r="H2121" s="7"/>
      <c r="I2121" s="60"/>
      <c r="J2121" s="60"/>
      <c r="K2121" s="60"/>
      <c r="M2121" s="60"/>
    </row>
    <row r="2122" spans="1:13" s="9" customFormat="1" ht="10.199999999999999" x14ac:dyDescent="0.2">
      <c r="A2122" s="39"/>
      <c r="B2122" s="39"/>
      <c r="D2122" s="39"/>
      <c r="E2122" s="13"/>
      <c r="F2122" s="13"/>
      <c r="G2122" s="13"/>
      <c r="H2122" s="7"/>
      <c r="I2122" s="60"/>
      <c r="J2122" s="60"/>
      <c r="K2122" s="60"/>
      <c r="M2122" s="60"/>
    </row>
    <row r="2123" spans="1:13" s="9" customFormat="1" ht="10.199999999999999" x14ac:dyDescent="0.2">
      <c r="A2123" s="39"/>
      <c r="B2123" s="39"/>
      <c r="D2123" s="39"/>
      <c r="E2123" s="13"/>
      <c r="F2123" s="13"/>
      <c r="G2123" s="13"/>
      <c r="H2123" s="7"/>
      <c r="I2123" s="60"/>
      <c r="J2123" s="60"/>
      <c r="K2123" s="60"/>
      <c r="M2123" s="60"/>
    </row>
    <row r="2124" spans="1:13" s="9" customFormat="1" ht="10.199999999999999" x14ac:dyDescent="0.2">
      <c r="A2124" s="39"/>
      <c r="B2124" s="39"/>
      <c r="D2124" s="39"/>
      <c r="E2124" s="13"/>
      <c r="F2124" s="13"/>
      <c r="G2124" s="13"/>
      <c r="H2124" s="7"/>
      <c r="I2124" s="60"/>
      <c r="J2124" s="60"/>
      <c r="K2124" s="60"/>
      <c r="M2124" s="60"/>
    </row>
    <row r="2125" spans="1:13" s="9" customFormat="1" ht="10.199999999999999" x14ac:dyDescent="0.2">
      <c r="A2125" s="39"/>
      <c r="B2125" s="39"/>
      <c r="D2125" s="39"/>
      <c r="E2125" s="13"/>
      <c r="F2125" s="13"/>
      <c r="G2125" s="13"/>
      <c r="H2125" s="7"/>
      <c r="I2125" s="60"/>
      <c r="J2125" s="60"/>
      <c r="K2125" s="60"/>
      <c r="M2125" s="60"/>
    </row>
    <row r="2126" spans="1:13" s="9" customFormat="1" ht="10.199999999999999" x14ac:dyDescent="0.2">
      <c r="A2126" s="39"/>
      <c r="B2126" s="39"/>
      <c r="D2126" s="39"/>
      <c r="E2126" s="13"/>
      <c r="F2126" s="13"/>
      <c r="G2126" s="13"/>
      <c r="H2126" s="7"/>
      <c r="I2126" s="60"/>
      <c r="J2126" s="60"/>
      <c r="K2126" s="60"/>
      <c r="M2126" s="60"/>
    </row>
    <row r="2127" spans="1:13" s="9" customFormat="1" ht="10.199999999999999" x14ac:dyDescent="0.2">
      <c r="A2127" s="39"/>
      <c r="B2127" s="39"/>
      <c r="D2127" s="39"/>
      <c r="E2127" s="13"/>
      <c r="F2127" s="13"/>
      <c r="G2127" s="13"/>
      <c r="H2127" s="7"/>
      <c r="I2127" s="60"/>
      <c r="J2127" s="60"/>
      <c r="K2127" s="60"/>
      <c r="M2127" s="60"/>
    </row>
    <row r="2128" spans="1:13" s="9" customFormat="1" ht="10.199999999999999" x14ac:dyDescent="0.2">
      <c r="A2128" s="39"/>
      <c r="B2128" s="39"/>
      <c r="D2128" s="39"/>
      <c r="E2128" s="13"/>
      <c r="F2128" s="13"/>
      <c r="G2128" s="13"/>
      <c r="H2128" s="7"/>
      <c r="I2128" s="60"/>
      <c r="J2128" s="60"/>
      <c r="K2128" s="60"/>
      <c r="M2128" s="60"/>
    </row>
    <row r="2129" spans="1:13" s="9" customFormat="1" ht="10.199999999999999" x14ac:dyDescent="0.2">
      <c r="A2129" s="39"/>
      <c r="B2129" s="39"/>
      <c r="D2129" s="39"/>
      <c r="E2129" s="13"/>
      <c r="F2129" s="13"/>
      <c r="G2129" s="13"/>
      <c r="H2129" s="7"/>
      <c r="I2129" s="60"/>
      <c r="J2129" s="60"/>
      <c r="K2129" s="60"/>
      <c r="M2129" s="60"/>
    </row>
    <row r="2130" spans="1:13" s="9" customFormat="1" ht="10.199999999999999" x14ac:dyDescent="0.2">
      <c r="A2130" s="39"/>
      <c r="B2130" s="39"/>
      <c r="D2130" s="39"/>
      <c r="E2130" s="13"/>
      <c r="F2130" s="13"/>
      <c r="G2130" s="13"/>
      <c r="H2130" s="7"/>
      <c r="I2130" s="60"/>
      <c r="J2130" s="60"/>
      <c r="K2130" s="60"/>
      <c r="M2130" s="60"/>
    </row>
    <row r="2131" spans="1:13" s="9" customFormat="1" ht="10.199999999999999" x14ac:dyDescent="0.2">
      <c r="A2131" s="39"/>
      <c r="B2131" s="39"/>
      <c r="D2131" s="39"/>
      <c r="E2131" s="13"/>
      <c r="F2131" s="13"/>
      <c r="G2131" s="13"/>
      <c r="H2131" s="7"/>
      <c r="I2131" s="60"/>
      <c r="J2131" s="60"/>
      <c r="K2131" s="60"/>
      <c r="M2131" s="60"/>
    </row>
    <row r="2132" spans="1:13" s="9" customFormat="1" ht="10.199999999999999" x14ac:dyDescent="0.2">
      <c r="A2132" s="39"/>
      <c r="B2132" s="39"/>
      <c r="D2132" s="39"/>
      <c r="E2132" s="13"/>
      <c r="F2132" s="13"/>
      <c r="G2132" s="13"/>
      <c r="H2132" s="7"/>
      <c r="I2132" s="60"/>
      <c r="J2132" s="60"/>
      <c r="K2132" s="60"/>
      <c r="M2132" s="60"/>
    </row>
    <row r="2133" spans="1:13" s="9" customFormat="1" ht="10.199999999999999" x14ac:dyDescent="0.2">
      <c r="A2133" s="39"/>
      <c r="B2133" s="39"/>
      <c r="D2133" s="39"/>
      <c r="E2133" s="13"/>
      <c r="F2133" s="13"/>
      <c r="G2133" s="13"/>
      <c r="H2133" s="7"/>
      <c r="I2133" s="60"/>
      <c r="J2133" s="60"/>
      <c r="K2133" s="60"/>
      <c r="M2133" s="60"/>
    </row>
    <row r="2134" spans="1:13" s="9" customFormat="1" ht="10.199999999999999" x14ac:dyDescent="0.2">
      <c r="A2134" s="39"/>
      <c r="B2134" s="39"/>
      <c r="D2134" s="39"/>
      <c r="E2134" s="13"/>
      <c r="F2134" s="13"/>
      <c r="G2134" s="13"/>
      <c r="H2134" s="7"/>
      <c r="I2134" s="60"/>
      <c r="J2134" s="60"/>
      <c r="K2134" s="60"/>
      <c r="M2134" s="60"/>
    </row>
    <row r="2135" spans="1:13" s="9" customFormat="1" ht="10.199999999999999" x14ac:dyDescent="0.2">
      <c r="A2135" s="39"/>
      <c r="B2135" s="39"/>
      <c r="D2135" s="39"/>
      <c r="E2135" s="13"/>
      <c r="F2135" s="13"/>
      <c r="G2135" s="13"/>
      <c r="H2135" s="7"/>
      <c r="I2135" s="60"/>
      <c r="J2135" s="60"/>
      <c r="K2135" s="60"/>
      <c r="M2135" s="60"/>
    </row>
    <row r="2136" spans="1:13" s="9" customFormat="1" ht="10.199999999999999" x14ac:dyDescent="0.2">
      <c r="A2136" s="39"/>
      <c r="B2136" s="39"/>
      <c r="D2136" s="39"/>
      <c r="E2136" s="13"/>
      <c r="F2136" s="13"/>
      <c r="G2136" s="13"/>
      <c r="H2136" s="7"/>
      <c r="I2136" s="60"/>
      <c r="J2136" s="60"/>
      <c r="K2136" s="60"/>
      <c r="M2136" s="60"/>
    </row>
    <row r="2137" spans="1:13" s="9" customFormat="1" ht="10.199999999999999" x14ac:dyDescent="0.2">
      <c r="A2137" s="39"/>
      <c r="B2137" s="39"/>
      <c r="D2137" s="39"/>
      <c r="E2137" s="13"/>
      <c r="F2137" s="13"/>
      <c r="G2137" s="13"/>
      <c r="H2137" s="7"/>
      <c r="I2137" s="60"/>
      <c r="J2137" s="60"/>
      <c r="K2137" s="60"/>
      <c r="M2137" s="60"/>
    </row>
    <row r="2138" spans="1:13" s="9" customFormat="1" ht="10.199999999999999" x14ac:dyDescent="0.2">
      <c r="A2138" s="39"/>
      <c r="B2138" s="39"/>
      <c r="D2138" s="39"/>
      <c r="E2138" s="13"/>
      <c r="F2138" s="13"/>
      <c r="G2138" s="13"/>
      <c r="H2138" s="7"/>
      <c r="I2138" s="60"/>
      <c r="J2138" s="60"/>
      <c r="K2138" s="60"/>
      <c r="M2138" s="60"/>
    </row>
    <row r="2139" spans="1:13" s="9" customFormat="1" ht="10.199999999999999" x14ac:dyDescent="0.2">
      <c r="A2139" s="39"/>
      <c r="B2139" s="39"/>
      <c r="D2139" s="39"/>
      <c r="E2139" s="13"/>
      <c r="F2139" s="13"/>
      <c r="G2139" s="13"/>
      <c r="H2139" s="7"/>
      <c r="I2139" s="60"/>
      <c r="J2139" s="60"/>
      <c r="K2139" s="60"/>
      <c r="M2139" s="60"/>
    </row>
    <row r="2140" spans="1:13" s="9" customFormat="1" ht="10.199999999999999" x14ac:dyDescent="0.2">
      <c r="A2140" s="39"/>
      <c r="B2140" s="39"/>
      <c r="D2140" s="39"/>
      <c r="E2140" s="13"/>
      <c r="F2140" s="13"/>
      <c r="G2140" s="13"/>
      <c r="H2140" s="7"/>
      <c r="I2140" s="60"/>
      <c r="J2140" s="60"/>
      <c r="K2140" s="60"/>
      <c r="M2140" s="60"/>
    </row>
    <row r="2141" spans="1:13" s="9" customFormat="1" ht="10.199999999999999" x14ac:dyDescent="0.2">
      <c r="A2141" s="39"/>
      <c r="B2141" s="39"/>
      <c r="D2141" s="39"/>
      <c r="E2141" s="13"/>
      <c r="F2141" s="13"/>
      <c r="G2141" s="13"/>
      <c r="H2141" s="7"/>
      <c r="I2141" s="60"/>
      <c r="J2141" s="60"/>
      <c r="K2141" s="60"/>
      <c r="M2141" s="60"/>
    </row>
    <row r="2142" spans="1:13" s="9" customFormat="1" ht="10.199999999999999" x14ac:dyDescent="0.2">
      <c r="A2142" s="39"/>
      <c r="B2142" s="39"/>
      <c r="D2142" s="39"/>
      <c r="E2142" s="13"/>
      <c r="F2142" s="13"/>
      <c r="G2142" s="13"/>
      <c r="H2142" s="7"/>
      <c r="I2142" s="60"/>
      <c r="J2142" s="60"/>
      <c r="K2142" s="60"/>
      <c r="M2142" s="60"/>
    </row>
    <row r="2143" spans="1:13" s="9" customFormat="1" ht="10.199999999999999" x14ac:dyDescent="0.2">
      <c r="A2143" s="39"/>
      <c r="B2143" s="39"/>
      <c r="D2143" s="39"/>
      <c r="E2143" s="13"/>
      <c r="F2143" s="13"/>
      <c r="G2143" s="13"/>
      <c r="H2143" s="7"/>
      <c r="I2143" s="60"/>
      <c r="J2143" s="60"/>
      <c r="K2143" s="60"/>
      <c r="M2143" s="60"/>
    </row>
    <row r="2144" spans="1:13" s="9" customFormat="1" ht="10.199999999999999" x14ac:dyDescent="0.2">
      <c r="A2144" s="39"/>
      <c r="B2144" s="39"/>
      <c r="D2144" s="39"/>
      <c r="E2144" s="13"/>
      <c r="F2144" s="13"/>
      <c r="G2144" s="13"/>
      <c r="H2144" s="7"/>
      <c r="I2144" s="60"/>
      <c r="J2144" s="60"/>
      <c r="K2144" s="60"/>
      <c r="M2144" s="60"/>
    </row>
    <row r="2145" spans="1:13" s="9" customFormat="1" ht="10.199999999999999" x14ac:dyDescent="0.2">
      <c r="A2145" s="39"/>
      <c r="B2145" s="39"/>
      <c r="D2145" s="39"/>
      <c r="E2145" s="13"/>
      <c r="F2145" s="13"/>
      <c r="G2145" s="13"/>
      <c r="H2145" s="7"/>
      <c r="I2145" s="60"/>
      <c r="J2145" s="60"/>
      <c r="K2145" s="60"/>
      <c r="M2145" s="60"/>
    </row>
    <row r="2146" spans="1:13" s="9" customFormat="1" ht="10.199999999999999" x14ac:dyDescent="0.2">
      <c r="A2146" s="39"/>
      <c r="B2146" s="39"/>
      <c r="D2146" s="39"/>
      <c r="E2146" s="13"/>
      <c r="F2146" s="13"/>
      <c r="G2146" s="13"/>
      <c r="H2146" s="7"/>
      <c r="I2146" s="60"/>
      <c r="J2146" s="60"/>
      <c r="K2146" s="60"/>
      <c r="M2146" s="60"/>
    </row>
    <row r="2147" spans="1:13" s="9" customFormat="1" ht="10.199999999999999" x14ac:dyDescent="0.2">
      <c r="A2147" s="39"/>
      <c r="B2147" s="39"/>
      <c r="D2147" s="39"/>
      <c r="E2147" s="13"/>
      <c r="F2147" s="13"/>
      <c r="G2147" s="13"/>
      <c r="H2147" s="7"/>
      <c r="I2147" s="60"/>
      <c r="J2147" s="60"/>
      <c r="K2147" s="60"/>
      <c r="M2147" s="60"/>
    </row>
    <row r="2148" spans="1:13" s="9" customFormat="1" ht="10.199999999999999" x14ac:dyDescent="0.2">
      <c r="A2148" s="39"/>
      <c r="B2148" s="39"/>
      <c r="D2148" s="39"/>
      <c r="E2148" s="13"/>
      <c r="F2148" s="13"/>
      <c r="G2148" s="13"/>
      <c r="H2148" s="7"/>
      <c r="I2148" s="60"/>
      <c r="J2148" s="60"/>
      <c r="K2148" s="60"/>
      <c r="M2148" s="60"/>
    </row>
    <row r="2149" spans="1:13" s="9" customFormat="1" ht="10.199999999999999" x14ac:dyDescent="0.2">
      <c r="A2149" s="39"/>
      <c r="B2149" s="39"/>
      <c r="D2149" s="39"/>
      <c r="E2149" s="13"/>
      <c r="F2149" s="13"/>
      <c r="G2149" s="13"/>
      <c r="H2149" s="7"/>
      <c r="I2149" s="60"/>
      <c r="J2149" s="60"/>
      <c r="K2149" s="60"/>
      <c r="M2149" s="60"/>
    </row>
    <row r="2150" spans="1:13" s="9" customFormat="1" ht="10.199999999999999" x14ac:dyDescent="0.2">
      <c r="A2150" s="39"/>
      <c r="B2150" s="39"/>
      <c r="D2150" s="39"/>
      <c r="E2150" s="13"/>
      <c r="F2150" s="13"/>
      <c r="G2150" s="13"/>
      <c r="H2150" s="7"/>
      <c r="I2150" s="60"/>
      <c r="J2150" s="60"/>
      <c r="K2150" s="60"/>
      <c r="M2150" s="60"/>
    </row>
    <row r="2151" spans="1:13" s="9" customFormat="1" ht="10.199999999999999" x14ac:dyDescent="0.2">
      <c r="A2151" s="39"/>
      <c r="B2151" s="39"/>
      <c r="D2151" s="39"/>
      <c r="E2151" s="13"/>
      <c r="F2151" s="13"/>
      <c r="G2151" s="13"/>
      <c r="H2151" s="7"/>
      <c r="I2151" s="60"/>
      <c r="J2151" s="60"/>
      <c r="K2151" s="60"/>
      <c r="M2151" s="60"/>
    </row>
    <row r="2152" spans="1:13" s="9" customFormat="1" ht="10.199999999999999" x14ac:dyDescent="0.2">
      <c r="A2152" s="39"/>
      <c r="B2152" s="39"/>
      <c r="D2152" s="39"/>
      <c r="E2152" s="13"/>
      <c r="F2152" s="13"/>
      <c r="G2152" s="13"/>
      <c r="H2152" s="7"/>
      <c r="I2152" s="60"/>
      <c r="J2152" s="60"/>
      <c r="K2152" s="60"/>
      <c r="M2152" s="60"/>
    </row>
  </sheetData>
  <autoFilter ref="A5:G1699" xr:uid="{A9C0F6ED-BCC8-447E-950C-A87234E3ADF7}">
    <sortState xmlns:xlrd2="http://schemas.microsoft.com/office/spreadsheetml/2017/richdata2" ref="A8:G1699">
      <sortCondition ref="C5:C1699"/>
    </sortState>
  </autoFilter>
  <mergeCells count="11">
    <mergeCell ref="A1907:C1907"/>
    <mergeCell ref="A1:G1"/>
    <mergeCell ref="A2:G2"/>
    <mergeCell ref="A3:G3"/>
    <mergeCell ref="A5:A6"/>
    <mergeCell ref="B5:B6"/>
    <mergeCell ref="C5:C6"/>
    <mergeCell ref="D5:D6"/>
    <mergeCell ref="G5:G6"/>
    <mergeCell ref="F5:F6"/>
    <mergeCell ref="E5:E6"/>
  </mergeCells>
  <pageMargins left="0.70866141732283472" right="0.70866141732283472" top="0.74803149606299213" bottom="0.78740157480314965" header="0.31496062992125984" footer="0.31496062992125984"/>
  <pageSetup paperSize="5" scale="10" orientation="landscape"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5F90A-CA47-46E7-B736-F03EB627E5DB}">
  <sheetPr>
    <pageSetUpPr fitToPage="1"/>
  </sheetPr>
  <dimension ref="A1:IU1774"/>
  <sheetViews>
    <sheetView showGridLines="0" zoomScale="130" zoomScaleNormal="130" zoomScaleSheetLayoutView="90" workbookViewId="0">
      <pane ySplit="6" topLeftCell="A730" activePane="bottomLeft" state="frozen"/>
      <selection activeCell="F64" sqref="F64"/>
      <selection pane="bottomLeft" activeCell="C740" sqref="C740"/>
    </sheetView>
  </sheetViews>
  <sheetFormatPr defaultColWidth="1.5546875" defaultRowHeight="13.2" x14ac:dyDescent="0.25"/>
  <cols>
    <col min="1" max="1" width="5.6640625" style="55" customWidth="1"/>
    <col min="2" max="2" width="10.44140625" style="55" customWidth="1"/>
    <col min="3" max="3" width="43.88671875" style="56" customWidth="1"/>
    <col min="4" max="4" width="6.33203125" style="55" customWidth="1"/>
    <col min="5" max="6" width="19" style="57" customWidth="1"/>
    <col min="7" max="7" width="14.109375" style="57" customWidth="1"/>
    <col min="8" max="8" width="26.33203125" style="58" customWidth="1"/>
    <col min="9" max="11" width="1.5546875" style="75" customWidth="1"/>
    <col min="12" max="12" width="3.44140625" style="56" customWidth="1"/>
    <col min="13" max="13" width="3.44140625" style="75" customWidth="1"/>
    <col min="14" max="16" width="3.44140625" style="56" customWidth="1"/>
    <col min="17" max="255" width="1.5546875" style="56"/>
    <col min="256" max="256" width="5.6640625" style="56" customWidth="1"/>
    <col min="257" max="257" width="10.44140625" style="56" customWidth="1"/>
    <col min="258" max="258" width="43.88671875" style="56" customWidth="1"/>
    <col min="259" max="259" width="6.33203125" style="56" customWidth="1"/>
    <col min="260" max="260" width="10.109375" style="56" customWidth="1"/>
    <col min="261" max="261" width="19" style="56" customWidth="1"/>
    <col min="262" max="262" width="0" style="56" hidden="1" customWidth="1"/>
    <col min="263" max="263" width="14.109375" style="56" customWidth="1"/>
    <col min="264" max="264" width="26.33203125" style="56" customWidth="1"/>
    <col min="265" max="267" width="1.5546875" style="56"/>
    <col min="268" max="272" width="3.44140625" style="56" customWidth="1"/>
    <col min="273" max="511" width="1.5546875" style="56"/>
    <col min="512" max="512" width="5.6640625" style="56" customWidth="1"/>
    <col min="513" max="513" width="10.44140625" style="56" customWidth="1"/>
    <col min="514" max="514" width="43.88671875" style="56" customWidth="1"/>
    <col min="515" max="515" width="6.33203125" style="56" customWidth="1"/>
    <col min="516" max="516" width="10.109375" style="56" customWidth="1"/>
    <col min="517" max="517" width="19" style="56" customWidth="1"/>
    <col min="518" max="518" width="0" style="56" hidden="1" customWidth="1"/>
    <col min="519" max="519" width="14.109375" style="56" customWidth="1"/>
    <col min="520" max="520" width="26.33203125" style="56" customWidth="1"/>
    <col min="521" max="523" width="1.5546875" style="56"/>
    <col min="524" max="528" width="3.44140625" style="56" customWidth="1"/>
    <col min="529" max="767" width="1.5546875" style="56"/>
    <col min="768" max="768" width="5.6640625" style="56" customWidth="1"/>
    <col min="769" max="769" width="10.44140625" style="56" customWidth="1"/>
    <col min="770" max="770" width="43.88671875" style="56" customWidth="1"/>
    <col min="771" max="771" width="6.33203125" style="56" customWidth="1"/>
    <col min="772" max="772" width="10.109375" style="56" customWidth="1"/>
    <col min="773" max="773" width="19" style="56" customWidth="1"/>
    <col min="774" max="774" width="0" style="56" hidden="1" customWidth="1"/>
    <col min="775" max="775" width="14.109375" style="56" customWidth="1"/>
    <col min="776" max="776" width="26.33203125" style="56" customWidth="1"/>
    <col min="777" max="779" width="1.5546875" style="56"/>
    <col min="780" max="784" width="3.44140625" style="56" customWidth="1"/>
    <col min="785" max="1023" width="1.5546875" style="56"/>
    <col min="1024" max="1024" width="5.6640625" style="56" customWidth="1"/>
    <col min="1025" max="1025" width="10.44140625" style="56" customWidth="1"/>
    <col min="1026" max="1026" width="43.88671875" style="56" customWidth="1"/>
    <col min="1027" max="1027" width="6.33203125" style="56" customWidth="1"/>
    <col min="1028" max="1028" width="10.109375" style="56" customWidth="1"/>
    <col min="1029" max="1029" width="19" style="56" customWidth="1"/>
    <col min="1030" max="1030" width="0" style="56" hidden="1" customWidth="1"/>
    <col min="1031" max="1031" width="14.109375" style="56" customWidth="1"/>
    <col min="1032" max="1032" width="26.33203125" style="56" customWidth="1"/>
    <col min="1033" max="1035" width="1.5546875" style="56"/>
    <col min="1036" max="1040" width="3.44140625" style="56" customWidth="1"/>
    <col min="1041" max="1279" width="1.5546875" style="56"/>
    <col min="1280" max="1280" width="5.6640625" style="56" customWidth="1"/>
    <col min="1281" max="1281" width="10.44140625" style="56" customWidth="1"/>
    <col min="1282" max="1282" width="43.88671875" style="56" customWidth="1"/>
    <col min="1283" max="1283" width="6.33203125" style="56" customWidth="1"/>
    <col min="1284" max="1284" width="10.109375" style="56" customWidth="1"/>
    <col min="1285" max="1285" width="19" style="56" customWidth="1"/>
    <col min="1286" max="1286" width="0" style="56" hidden="1" customWidth="1"/>
    <col min="1287" max="1287" width="14.109375" style="56" customWidth="1"/>
    <col min="1288" max="1288" width="26.33203125" style="56" customWidth="1"/>
    <col min="1289" max="1291" width="1.5546875" style="56"/>
    <col min="1292" max="1296" width="3.44140625" style="56" customWidth="1"/>
    <col min="1297" max="1535" width="1.5546875" style="56"/>
    <col min="1536" max="1536" width="5.6640625" style="56" customWidth="1"/>
    <col min="1537" max="1537" width="10.44140625" style="56" customWidth="1"/>
    <col min="1538" max="1538" width="43.88671875" style="56" customWidth="1"/>
    <col min="1539" max="1539" width="6.33203125" style="56" customWidth="1"/>
    <col min="1540" max="1540" width="10.109375" style="56" customWidth="1"/>
    <col min="1541" max="1541" width="19" style="56" customWidth="1"/>
    <col min="1542" max="1542" width="0" style="56" hidden="1" customWidth="1"/>
    <col min="1543" max="1543" width="14.109375" style="56" customWidth="1"/>
    <col min="1544" max="1544" width="26.33203125" style="56" customWidth="1"/>
    <col min="1545" max="1547" width="1.5546875" style="56"/>
    <col min="1548" max="1552" width="3.44140625" style="56" customWidth="1"/>
    <col min="1553" max="1791" width="1.5546875" style="56"/>
    <col min="1792" max="1792" width="5.6640625" style="56" customWidth="1"/>
    <col min="1793" max="1793" width="10.44140625" style="56" customWidth="1"/>
    <col min="1794" max="1794" width="43.88671875" style="56" customWidth="1"/>
    <col min="1795" max="1795" width="6.33203125" style="56" customWidth="1"/>
    <col min="1796" max="1796" width="10.109375" style="56" customWidth="1"/>
    <col min="1797" max="1797" width="19" style="56" customWidth="1"/>
    <col min="1798" max="1798" width="0" style="56" hidden="1" customWidth="1"/>
    <col min="1799" max="1799" width="14.109375" style="56" customWidth="1"/>
    <col min="1800" max="1800" width="26.33203125" style="56" customWidth="1"/>
    <col min="1801" max="1803" width="1.5546875" style="56"/>
    <col min="1804" max="1808" width="3.44140625" style="56" customWidth="1"/>
    <col min="1809" max="2047" width="1.5546875" style="56"/>
    <col min="2048" max="2048" width="5.6640625" style="56" customWidth="1"/>
    <col min="2049" max="2049" width="10.44140625" style="56" customWidth="1"/>
    <col min="2050" max="2050" width="43.88671875" style="56" customWidth="1"/>
    <col min="2051" max="2051" width="6.33203125" style="56" customWidth="1"/>
    <col min="2052" max="2052" width="10.109375" style="56" customWidth="1"/>
    <col min="2053" max="2053" width="19" style="56" customWidth="1"/>
    <col min="2054" max="2054" width="0" style="56" hidden="1" customWidth="1"/>
    <col min="2055" max="2055" width="14.109375" style="56" customWidth="1"/>
    <col min="2056" max="2056" width="26.33203125" style="56" customWidth="1"/>
    <col min="2057" max="2059" width="1.5546875" style="56"/>
    <col min="2060" max="2064" width="3.44140625" style="56" customWidth="1"/>
    <col min="2065" max="2303" width="1.5546875" style="56"/>
    <col min="2304" max="2304" width="5.6640625" style="56" customWidth="1"/>
    <col min="2305" max="2305" width="10.44140625" style="56" customWidth="1"/>
    <col min="2306" max="2306" width="43.88671875" style="56" customWidth="1"/>
    <col min="2307" max="2307" width="6.33203125" style="56" customWidth="1"/>
    <col min="2308" max="2308" width="10.109375" style="56" customWidth="1"/>
    <col min="2309" max="2309" width="19" style="56" customWidth="1"/>
    <col min="2310" max="2310" width="0" style="56" hidden="1" customWidth="1"/>
    <col min="2311" max="2311" width="14.109375" style="56" customWidth="1"/>
    <col min="2312" max="2312" width="26.33203125" style="56" customWidth="1"/>
    <col min="2313" max="2315" width="1.5546875" style="56"/>
    <col min="2316" max="2320" width="3.44140625" style="56" customWidth="1"/>
    <col min="2321" max="2559" width="1.5546875" style="56"/>
    <col min="2560" max="2560" width="5.6640625" style="56" customWidth="1"/>
    <col min="2561" max="2561" width="10.44140625" style="56" customWidth="1"/>
    <col min="2562" max="2562" width="43.88671875" style="56" customWidth="1"/>
    <col min="2563" max="2563" width="6.33203125" style="56" customWidth="1"/>
    <col min="2564" max="2564" width="10.109375" style="56" customWidth="1"/>
    <col min="2565" max="2565" width="19" style="56" customWidth="1"/>
    <col min="2566" max="2566" width="0" style="56" hidden="1" customWidth="1"/>
    <col min="2567" max="2567" width="14.109375" style="56" customWidth="1"/>
    <col min="2568" max="2568" width="26.33203125" style="56" customWidth="1"/>
    <col min="2569" max="2571" width="1.5546875" style="56"/>
    <col min="2572" max="2576" width="3.44140625" style="56" customWidth="1"/>
    <col min="2577" max="2815" width="1.5546875" style="56"/>
    <col min="2816" max="2816" width="5.6640625" style="56" customWidth="1"/>
    <col min="2817" max="2817" width="10.44140625" style="56" customWidth="1"/>
    <col min="2818" max="2818" width="43.88671875" style="56" customWidth="1"/>
    <col min="2819" max="2819" width="6.33203125" style="56" customWidth="1"/>
    <col min="2820" max="2820" width="10.109375" style="56" customWidth="1"/>
    <col min="2821" max="2821" width="19" style="56" customWidth="1"/>
    <col min="2822" max="2822" width="0" style="56" hidden="1" customWidth="1"/>
    <col min="2823" max="2823" width="14.109375" style="56" customWidth="1"/>
    <col min="2824" max="2824" width="26.33203125" style="56" customWidth="1"/>
    <col min="2825" max="2827" width="1.5546875" style="56"/>
    <col min="2828" max="2832" width="3.44140625" style="56" customWidth="1"/>
    <col min="2833" max="3071" width="1.5546875" style="56"/>
    <col min="3072" max="3072" width="5.6640625" style="56" customWidth="1"/>
    <col min="3073" max="3073" width="10.44140625" style="56" customWidth="1"/>
    <col min="3074" max="3074" width="43.88671875" style="56" customWidth="1"/>
    <col min="3075" max="3075" width="6.33203125" style="56" customWidth="1"/>
    <col min="3076" max="3076" width="10.109375" style="56" customWidth="1"/>
    <col min="3077" max="3077" width="19" style="56" customWidth="1"/>
    <col min="3078" max="3078" width="0" style="56" hidden="1" customWidth="1"/>
    <col min="3079" max="3079" width="14.109375" style="56" customWidth="1"/>
    <col min="3080" max="3080" width="26.33203125" style="56" customWidth="1"/>
    <col min="3081" max="3083" width="1.5546875" style="56"/>
    <col min="3084" max="3088" width="3.44140625" style="56" customWidth="1"/>
    <col min="3089" max="3327" width="1.5546875" style="56"/>
    <col min="3328" max="3328" width="5.6640625" style="56" customWidth="1"/>
    <col min="3329" max="3329" width="10.44140625" style="56" customWidth="1"/>
    <col min="3330" max="3330" width="43.88671875" style="56" customWidth="1"/>
    <col min="3331" max="3331" width="6.33203125" style="56" customWidth="1"/>
    <col min="3332" max="3332" width="10.109375" style="56" customWidth="1"/>
    <col min="3333" max="3333" width="19" style="56" customWidth="1"/>
    <col min="3334" max="3334" width="0" style="56" hidden="1" customWidth="1"/>
    <col min="3335" max="3335" width="14.109375" style="56" customWidth="1"/>
    <col min="3336" max="3336" width="26.33203125" style="56" customWidth="1"/>
    <col min="3337" max="3339" width="1.5546875" style="56"/>
    <col min="3340" max="3344" width="3.44140625" style="56" customWidth="1"/>
    <col min="3345" max="3583" width="1.5546875" style="56"/>
    <col min="3584" max="3584" width="5.6640625" style="56" customWidth="1"/>
    <col min="3585" max="3585" width="10.44140625" style="56" customWidth="1"/>
    <col min="3586" max="3586" width="43.88671875" style="56" customWidth="1"/>
    <col min="3587" max="3587" width="6.33203125" style="56" customWidth="1"/>
    <col min="3588" max="3588" width="10.109375" style="56" customWidth="1"/>
    <col min="3589" max="3589" width="19" style="56" customWidth="1"/>
    <col min="3590" max="3590" width="0" style="56" hidden="1" customWidth="1"/>
    <col min="3591" max="3591" width="14.109375" style="56" customWidth="1"/>
    <col min="3592" max="3592" width="26.33203125" style="56" customWidth="1"/>
    <col min="3593" max="3595" width="1.5546875" style="56"/>
    <col min="3596" max="3600" width="3.44140625" style="56" customWidth="1"/>
    <col min="3601" max="3839" width="1.5546875" style="56"/>
    <col min="3840" max="3840" width="5.6640625" style="56" customWidth="1"/>
    <col min="3841" max="3841" width="10.44140625" style="56" customWidth="1"/>
    <col min="3842" max="3842" width="43.88671875" style="56" customWidth="1"/>
    <col min="3843" max="3843" width="6.33203125" style="56" customWidth="1"/>
    <col min="3844" max="3844" width="10.109375" style="56" customWidth="1"/>
    <col min="3845" max="3845" width="19" style="56" customWidth="1"/>
    <col min="3846" max="3846" width="0" style="56" hidden="1" customWidth="1"/>
    <col min="3847" max="3847" width="14.109375" style="56" customWidth="1"/>
    <col min="3848" max="3848" width="26.33203125" style="56" customWidth="1"/>
    <col min="3849" max="3851" width="1.5546875" style="56"/>
    <col min="3852" max="3856" width="3.44140625" style="56" customWidth="1"/>
    <col min="3857" max="4095" width="1.5546875" style="56"/>
    <col min="4096" max="4096" width="5.6640625" style="56" customWidth="1"/>
    <col min="4097" max="4097" width="10.44140625" style="56" customWidth="1"/>
    <col min="4098" max="4098" width="43.88671875" style="56" customWidth="1"/>
    <col min="4099" max="4099" width="6.33203125" style="56" customWidth="1"/>
    <col min="4100" max="4100" width="10.109375" style="56" customWidth="1"/>
    <col min="4101" max="4101" width="19" style="56" customWidth="1"/>
    <col min="4102" max="4102" width="0" style="56" hidden="1" customWidth="1"/>
    <col min="4103" max="4103" width="14.109375" style="56" customWidth="1"/>
    <col min="4104" max="4104" width="26.33203125" style="56" customWidth="1"/>
    <col min="4105" max="4107" width="1.5546875" style="56"/>
    <col min="4108" max="4112" width="3.44140625" style="56" customWidth="1"/>
    <col min="4113" max="4351" width="1.5546875" style="56"/>
    <col min="4352" max="4352" width="5.6640625" style="56" customWidth="1"/>
    <col min="4353" max="4353" width="10.44140625" style="56" customWidth="1"/>
    <col min="4354" max="4354" width="43.88671875" style="56" customWidth="1"/>
    <col min="4355" max="4355" width="6.33203125" style="56" customWidth="1"/>
    <col min="4356" max="4356" width="10.109375" style="56" customWidth="1"/>
    <col min="4357" max="4357" width="19" style="56" customWidth="1"/>
    <col min="4358" max="4358" width="0" style="56" hidden="1" customWidth="1"/>
    <col min="4359" max="4359" width="14.109375" style="56" customWidth="1"/>
    <col min="4360" max="4360" width="26.33203125" style="56" customWidth="1"/>
    <col min="4361" max="4363" width="1.5546875" style="56"/>
    <col min="4364" max="4368" width="3.44140625" style="56" customWidth="1"/>
    <col min="4369" max="4607" width="1.5546875" style="56"/>
    <col min="4608" max="4608" width="5.6640625" style="56" customWidth="1"/>
    <col min="4609" max="4609" width="10.44140625" style="56" customWidth="1"/>
    <col min="4610" max="4610" width="43.88671875" style="56" customWidth="1"/>
    <col min="4611" max="4611" width="6.33203125" style="56" customWidth="1"/>
    <col min="4612" max="4612" width="10.109375" style="56" customWidth="1"/>
    <col min="4613" max="4613" width="19" style="56" customWidth="1"/>
    <col min="4614" max="4614" width="0" style="56" hidden="1" customWidth="1"/>
    <col min="4615" max="4615" width="14.109375" style="56" customWidth="1"/>
    <col min="4616" max="4616" width="26.33203125" style="56" customWidth="1"/>
    <col min="4617" max="4619" width="1.5546875" style="56"/>
    <col min="4620" max="4624" width="3.44140625" style="56" customWidth="1"/>
    <col min="4625" max="4863" width="1.5546875" style="56"/>
    <col min="4864" max="4864" width="5.6640625" style="56" customWidth="1"/>
    <col min="4865" max="4865" width="10.44140625" style="56" customWidth="1"/>
    <col min="4866" max="4866" width="43.88671875" style="56" customWidth="1"/>
    <col min="4867" max="4867" width="6.33203125" style="56" customWidth="1"/>
    <col min="4868" max="4868" width="10.109375" style="56" customWidth="1"/>
    <col min="4869" max="4869" width="19" style="56" customWidth="1"/>
    <col min="4870" max="4870" width="0" style="56" hidden="1" customWidth="1"/>
    <col min="4871" max="4871" width="14.109375" style="56" customWidth="1"/>
    <col min="4872" max="4872" width="26.33203125" style="56" customWidth="1"/>
    <col min="4873" max="4875" width="1.5546875" style="56"/>
    <col min="4876" max="4880" width="3.44140625" style="56" customWidth="1"/>
    <col min="4881" max="5119" width="1.5546875" style="56"/>
    <col min="5120" max="5120" width="5.6640625" style="56" customWidth="1"/>
    <col min="5121" max="5121" width="10.44140625" style="56" customWidth="1"/>
    <col min="5122" max="5122" width="43.88671875" style="56" customWidth="1"/>
    <col min="5123" max="5123" width="6.33203125" style="56" customWidth="1"/>
    <col min="5124" max="5124" width="10.109375" style="56" customWidth="1"/>
    <col min="5125" max="5125" width="19" style="56" customWidth="1"/>
    <col min="5126" max="5126" width="0" style="56" hidden="1" customWidth="1"/>
    <col min="5127" max="5127" width="14.109375" style="56" customWidth="1"/>
    <col min="5128" max="5128" width="26.33203125" style="56" customWidth="1"/>
    <col min="5129" max="5131" width="1.5546875" style="56"/>
    <col min="5132" max="5136" width="3.44140625" style="56" customWidth="1"/>
    <col min="5137" max="5375" width="1.5546875" style="56"/>
    <col min="5376" max="5376" width="5.6640625" style="56" customWidth="1"/>
    <col min="5377" max="5377" width="10.44140625" style="56" customWidth="1"/>
    <col min="5378" max="5378" width="43.88671875" style="56" customWidth="1"/>
    <col min="5379" max="5379" width="6.33203125" style="56" customWidth="1"/>
    <col min="5380" max="5380" width="10.109375" style="56" customWidth="1"/>
    <col min="5381" max="5381" width="19" style="56" customWidth="1"/>
    <col min="5382" max="5382" width="0" style="56" hidden="1" customWidth="1"/>
    <col min="5383" max="5383" width="14.109375" style="56" customWidth="1"/>
    <col min="5384" max="5384" width="26.33203125" style="56" customWidth="1"/>
    <col min="5385" max="5387" width="1.5546875" style="56"/>
    <col min="5388" max="5392" width="3.44140625" style="56" customWidth="1"/>
    <col min="5393" max="5631" width="1.5546875" style="56"/>
    <col min="5632" max="5632" width="5.6640625" style="56" customWidth="1"/>
    <col min="5633" max="5633" width="10.44140625" style="56" customWidth="1"/>
    <col min="5634" max="5634" width="43.88671875" style="56" customWidth="1"/>
    <col min="5635" max="5635" width="6.33203125" style="56" customWidth="1"/>
    <col min="5636" max="5636" width="10.109375" style="56" customWidth="1"/>
    <col min="5637" max="5637" width="19" style="56" customWidth="1"/>
    <col min="5638" max="5638" width="0" style="56" hidden="1" customWidth="1"/>
    <col min="5639" max="5639" width="14.109375" style="56" customWidth="1"/>
    <col min="5640" max="5640" width="26.33203125" style="56" customWidth="1"/>
    <col min="5641" max="5643" width="1.5546875" style="56"/>
    <col min="5644" max="5648" width="3.44140625" style="56" customWidth="1"/>
    <col min="5649" max="5887" width="1.5546875" style="56"/>
    <col min="5888" max="5888" width="5.6640625" style="56" customWidth="1"/>
    <col min="5889" max="5889" width="10.44140625" style="56" customWidth="1"/>
    <col min="5890" max="5890" width="43.88671875" style="56" customWidth="1"/>
    <col min="5891" max="5891" width="6.33203125" style="56" customWidth="1"/>
    <col min="5892" max="5892" width="10.109375" style="56" customWidth="1"/>
    <col min="5893" max="5893" width="19" style="56" customWidth="1"/>
    <col min="5894" max="5894" width="0" style="56" hidden="1" customWidth="1"/>
    <col min="5895" max="5895" width="14.109375" style="56" customWidth="1"/>
    <col min="5896" max="5896" width="26.33203125" style="56" customWidth="1"/>
    <col min="5897" max="5899" width="1.5546875" style="56"/>
    <col min="5900" max="5904" width="3.44140625" style="56" customWidth="1"/>
    <col min="5905" max="6143" width="1.5546875" style="56"/>
    <col min="6144" max="6144" width="5.6640625" style="56" customWidth="1"/>
    <col min="6145" max="6145" width="10.44140625" style="56" customWidth="1"/>
    <col min="6146" max="6146" width="43.88671875" style="56" customWidth="1"/>
    <col min="6147" max="6147" width="6.33203125" style="56" customWidth="1"/>
    <col min="6148" max="6148" width="10.109375" style="56" customWidth="1"/>
    <col min="6149" max="6149" width="19" style="56" customWidth="1"/>
    <col min="6150" max="6150" width="0" style="56" hidden="1" customWidth="1"/>
    <col min="6151" max="6151" width="14.109375" style="56" customWidth="1"/>
    <col min="6152" max="6152" width="26.33203125" style="56" customWidth="1"/>
    <col min="6153" max="6155" width="1.5546875" style="56"/>
    <col min="6156" max="6160" width="3.44140625" style="56" customWidth="1"/>
    <col min="6161" max="6399" width="1.5546875" style="56"/>
    <col min="6400" max="6400" width="5.6640625" style="56" customWidth="1"/>
    <col min="6401" max="6401" width="10.44140625" style="56" customWidth="1"/>
    <col min="6402" max="6402" width="43.88671875" style="56" customWidth="1"/>
    <col min="6403" max="6403" width="6.33203125" style="56" customWidth="1"/>
    <col min="6404" max="6404" width="10.109375" style="56" customWidth="1"/>
    <col min="6405" max="6405" width="19" style="56" customWidth="1"/>
    <col min="6406" max="6406" width="0" style="56" hidden="1" customWidth="1"/>
    <col min="6407" max="6407" width="14.109375" style="56" customWidth="1"/>
    <col min="6408" max="6408" width="26.33203125" style="56" customWidth="1"/>
    <col min="6409" max="6411" width="1.5546875" style="56"/>
    <col min="6412" max="6416" width="3.44140625" style="56" customWidth="1"/>
    <col min="6417" max="6655" width="1.5546875" style="56"/>
    <col min="6656" max="6656" width="5.6640625" style="56" customWidth="1"/>
    <col min="6657" max="6657" width="10.44140625" style="56" customWidth="1"/>
    <col min="6658" max="6658" width="43.88671875" style="56" customWidth="1"/>
    <col min="6659" max="6659" width="6.33203125" style="56" customWidth="1"/>
    <col min="6660" max="6660" width="10.109375" style="56" customWidth="1"/>
    <col min="6661" max="6661" width="19" style="56" customWidth="1"/>
    <col min="6662" max="6662" width="0" style="56" hidden="1" customWidth="1"/>
    <col min="6663" max="6663" width="14.109375" style="56" customWidth="1"/>
    <col min="6664" max="6664" width="26.33203125" style="56" customWidth="1"/>
    <col min="6665" max="6667" width="1.5546875" style="56"/>
    <col min="6668" max="6672" width="3.44140625" style="56" customWidth="1"/>
    <col min="6673" max="6911" width="1.5546875" style="56"/>
    <col min="6912" max="6912" width="5.6640625" style="56" customWidth="1"/>
    <col min="6913" max="6913" width="10.44140625" style="56" customWidth="1"/>
    <col min="6914" max="6914" width="43.88671875" style="56" customWidth="1"/>
    <col min="6915" max="6915" width="6.33203125" style="56" customWidth="1"/>
    <col min="6916" max="6916" width="10.109375" style="56" customWidth="1"/>
    <col min="6917" max="6917" width="19" style="56" customWidth="1"/>
    <col min="6918" max="6918" width="0" style="56" hidden="1" customWidth="1"/>
    <col min="6919" max="6919" width="14.109375" style="56" customWidth="1"/>
    <col min="6920" max="6920" width="26.33203125" style="56" customWidth="1"/>
    <col min="6921" max="6923" width="1.5546875" style="56"/>
    <col min="6924" max="6928" width="3.44140625" style="56" customWidth="1"/>
    <col min="6929" max="7167" width="1.5546875" style="56"/>
    <col min="7168" max="7168" width="5.6640625" style="56" customWidth="1"/>
    <col min="7169" max="7169" width="10.44140625" style="56" customWidth="1"/>
    <col min="7170" max="7170" width="43.88671875" style="56" customWidth="1"/>
    <col min="7171" max="7171" width="6.33203125" style="56" customWidth="1"/>
    <col min="7172" max="7172" width="10.109375" style="56" customWidth="1"/>
    <col min="7173" max="7173" width="19" style="56" customWidth="1"/>
    <col min="7174" max="7174" width="0" style="56" hidden="1" customWidth="1"/>
    <col min="7175" max="7175" width="14.109375" style="56" customWidth="1"/>
    <col min="7176" max="7176" width="26.33203125" style="56" customWidth="1"/>
    <col min="7177" max="7179" width="1.5546875" style="56"/>
    <col min="7180" max="7184" width="3.44140625" style="56" customWidth="1"/>
    <col min="7185" max="7423" width="1.5546875" style="56"/>
    <col min="7424" max="7424" width="5.6640625" style="56" customWidth="1"/>
    <col min="7425" max="7425" width="10.44140625" style="56" customWidth="1"/>
    <col min="7426" max="7426" width="43.88671875" style="56" customWidth="1"/>
    <col min="7427" max="7427" width="6.33203125" style="56" customWidth="1"/>
    <col min="7428" max="7428" width="10.109375" style="56" customWidth="1"/>
    <col min="7429" max="7429" width="19" style="56" customWidth="1"/>
    <col min="7430" max="7430" width="0" style="56" hidden="1" customWidth="1"/>
    <col min="7431" max="7431" width="14.109375" style="56" customWidth="1"/>
    <col min="7432" max="7432" width="26.33203125" style="56" customWidth="1"/>
    <col min="7433" max="7435" width="1.5546875" style="56"/>
    <col min="7436" max="7440" width="3.44140625" style="56" customWidth="1"/>
    <col min="7441" max="7679" width="1.5546875" style="56"/>
    <col min="7680" max="7680" width="5.6640625" style="56" customWidth="1"/>
    <col min="7681" max="7681" width="10.44140625" style="56" customWidth="1"/>
    <col min="7682" max="7682" width="43.88671875" style="56" customWidth="1"/>
    <col min="7683" max="7683" width="6.33203125" style="56" customWidth="1"/>
    <col min="7684" max="7684" width="10.109375" style="56" customWidth="1"/>
    <col min="7685" max="7685" width="19" style="56" customWidth="1"/>
    <col min="7686" max="7686" width="0" style="56" hidden="1" customWidth="1"/>
    <col min="7687" max="7687" width="14.109375" style="56" customWidth="1"/>
    <col min="7688" max="7688" width="26.33203125" style="56" customWidth="1"/>
    <col min="7689" max="7691" width="1.5546875" style="56"/>
    <col min="7692" max="7696" width="3.44140625" style="56" customWidth="1"/>
    <col min="7697" max="7935" width="1.5546875" style="56"/>
    <col min="7936" max="7936" width="5.6640625" style="56" customWidth="1"/>
    <col min="7937" max="7937" width="10.44140625" style="56" customWidth="1"/>
    <col min="7938" max="7938" width="43.88671875" style="56" customWidth="1"/>
    <col min="7939" max="7939" width="6.33203125" style="56" customWidth="1"/>
    <col min="7940" max="7940" width="10.109375" style="56" customWidth="1"/>
    <col min="7941" max="7941" width="19" style="56" customWidth="1"/>
    <col min="7942" max="7942" width="0" style="56" hidden="1" customWidth="1"/>
    <col min="7943" max="7943" width="14.109375" style="56" customWidth="1"/>
    <col min="7944" max="7944" width="26.33203125" style="56" customWidth="1"/>
    <col min="7945" max="7947" width="1.5546875" style="56"/>
    <col min="7948" max="7952" width="3.44140625" style="56" customWidth="1"/>
    <col min="7953" max="8191" width="1.5546875" style="56"/>
    <col min="8192" max="8192" width="5.6640625" style="56" customWidth="1"/>
    <col min="8193" max="8193" width="10.44140625" style="56" customWidth="1"/>
    <col min="8194" max="8194" width="43.88671875" style="56" customWidth="1"/>
    <col min="8195" max="8195" width="6.33203125" style="56" customWidth="1"/>
    <col min="8196" max="8196" width="10.109375" style="56" customWidth="1"/>
    <col min="8197" max="8197" width="19" style="56" customWidth="1"/>
    <col min="8198" max="8198" width="0" style="56" hidden="1" customWidth="1"/>
    <col min="8199" max="8199" width="14.109375" style="56" customWidth="1"/>
    <col min="8200" max="8200" width="26.33203125" style="56" customWidth="1"/>
    <col min="8201" max="8203" width="1.5546875" style="56"/>
    <col min="8204" max="8208" width="3.44140625" style="56" customWidth="1"/>
    <col min="8209" max="8447" width="1.5546875" style="56"/>
    <col min="8448" max="8448" width="5.6640625" style="56" customWidth="1"/>
    <col min="8449" max="8449" width="10.44140625" style="56" customWidth="1"/>
    <col min="8450" max="8450" width="43.88671875" style="56" customWidth="1"/>
    <col min="8451" max="8451" width="6.33203125" style="56" customWidth="1"/>
    <col min="8452" max="8452" width="10.109375" style="56" customWidth="1"/>
    <col min="8453" max="8453" width="19" style="56" customWidth="1"/>
    <col min="8454" max="8454" width="0" style="56" hidden="1" customWidth="1"/>
    <col min="8455" max="8455" width="14.109375" style="56" customWidth="1"/>
    <col min="8456" max="8456" width="26.33203125" style="56" customWidth="1"/>
    <col min="8457" max="8459" width="1.5546875" style="56"/>
    <col min="8460" max="8464" width="3.44140625" style="56" customWidth="1"/>
    <col min="8465" max="8703" width="1.5546875" style="56"/>
    <col min="8704" max="8704" width="5.6640625" style="56" customWidth="1"/>
    <col min="8705" max="8705" width="10.44140625" style="56" customWidth="1"/>
    <col min="8706" max="8706" width="43.88671875" style="56" customWidth="1"/>
    <col min="8707" max="8707" width="6.33203125" style="56" customWidth="1"/>
    <col min="8708" max="8708" width="10.109375" style="56" customWidth="1"/>
    <col min="8709" max="8709" width="19" style="56" customWidth="1"/>
    <col min="8710" max="8710" width="0" style="56" hidden="1" customWidth="1"/>
    <col min="8711" max="8711" width="14.109375" style="56" customWidth="1"/>
    <col min="8712" max="8712" width="26.33203125" style="56" customWidth="1"/>
    <col min="8713" max="8715" width="1.5546875" style="56"/>
    <col min="8716" max="8720" width="3.44140625" style="56" customWidth="1"/>
    <col min="8721" max="8959" width="1.5546875" style="56"/>
    <col min="8960" max="8960" width="5.6640625" style="56" customWidth="1"/>
    <col min="8961" max="8961" width="10.44140625" style="56" customWidth="1"/>
    <col min="8962" max="8962" width="43.88671875" style="56" customWidth="1"/>
    <col min="8963" max="8963" width="6.33203125" style="56" customWidth="1"/>
    <col min="8964" max="8964" width="10.109375" style="56" customWidth="1"/>
    <col min="8965" max="8965" width="19" style="56" customWidth="1"/>
    <col min="8966" max="8966" width="0" style="56" hidden="1" customWidth="1"/>
    <col min="8967" max="8967" width="14.109375" style="56" customWidth="1"/>
    <col min="8968" max="8968" width="26.33203125" style="56" customWidth="1"/>
    <col min="8969" max="8971" width="1.5546875" style="56"/>
    <col min="8972" max="8976" width="3.44140625" style="56" customWidth="1"/>
    <col min="8977" max="9215" width="1.5546875" style="56"/>
    <col min="9216" max="9216" width="5.6640625" style="56" customWidth="1"/>
    <col min="9217" max="9217" width="10.44140625" style="56" customWidth="1"/>
    <col min="9218" max="9218" width="43.88671875" style="56" customWidth="1"/>
    <col min="9219" max="9219" width="6.33203125" style="56" customWidth="1"/>
    <col min="9220" max="9220" width="10.109375" style="56" customWidth="1"/>
    <col min="9221" max="9221" width="19" style="56" customWidth="1"/>
    <col min="9222" max="9222" width="0" style="56" hidden="1" customWidth="1"/>
    <col min="9223" max="9223" width="14.109375" style="56" customWidth="1"/>
    <col min="9224" max="9224" width="26.33203125" style="56" customWidth="1"/>
    <col min="9225" max="9227" width="1.5546875" style="56"/>
    <col min="9228" max="9232" width="3.44140625" style="56" customWidth="1"/>
    <col min="9233" max="9471" width="1.5546875" style="56"/>
    <col min="9472" max="9472" width="5.6640625" style="56" customWidth="1"/>
    <col min="9473" max="9473" width="10.44140625" style="56" customWidth="1"/>
    <col min="9474" max="9474" width="43.88671875" style="56" customWidth="1"/>
    <col min="9475" max="9475" width="6.33203125" style="56" customWidth="1"/>
    <col min="9476" max="9476" width="10.109375" style="56" customWidth="1"/>
    <col min="9477" max="9477" width="19" style="56" customWidth="1"/>
    <col min="9478" max="9478" width="0" style="56" hidden="1" customWidth="1"/>
    <col min="9479" max="9479" width="14.109375" style="56" customWidth="1"/>
    <col min="9480" max="9480" width="26.33203125" style="56" customWidth="1"/>
    <col min="9481" max="9483" width="1.5546875" style="56"/>
    <col min="9484" max="9488" width="3.44140625" style="56" customWidth="1"/>
    <col min="9489" max="9727" width="1.5546875" style="56"/>
    <col min="9728" max="9728" width="5.6640625" style="56" customWidth="1"/>
    <col min="9729" max="9729" width="10.44140625" style="56" customWidth="1"/>
    <col min="9730" max="9730" width="43.88671875" style="56" customWidth="1"/>
    <col min="9731" max="9731" width="6.33203125" style="56" customWidth="1"/>
    <col min="9732" max="9732" width="10.109375" style="56" customWidth="1"/>
    <col min="9733" max="9733" width="19" style="56" customWidth="1"/>
    <col min="9734" max="9734" width="0" style="56" hidden="1" customWidth="1"/>
    <col min="9735" max="9735" width="14.109375" style="56" customWidth="1"/>
    <col min="9736" max="9736" width="26.33203125" style="56" customWidth="1"/>
    <col min="9737" max="9739" width="1.5546875" style="56"/>
    <col min="9740" max="9744" width="3.44140625" style="56" customWidth="1"/>
    <col min="9745" max="9983" width="1.5546875" style="56"/>
    <col min="9984" max="9984" width="5.6640625" style="56" customWidth="1"/>
    <col min="9985" max="9985" width="10.44140625" style="56" customWidth="1"/>
    <col min="9986" max="9986" width="43.88671875" style="56" customWidth="1"/>
    <col min="9987" max="9987" width="6.33203125" style="56" customWidth="1"/>
    <col min="9988" max="9988" width="10.109375" style="56" customWidth="1"/>
    <col min="9989" max="9989" width="19" style="56" customWidth="1"/>
    <col min="9990" max="9990" width="0" style="56" hidden="1" customWidth="1"/>
    <col min="9991" max="9991" width="14.109375" style="56" customWidth="1"/>
    <col min="9992" max="9992" width="26.33203125" style="56" customWidth="1"/>
    <col min="9993" max="9995" width="1.5546875" style="56"/>
    <col min="9996" max="10000" width="3.44140625" style="56" customWidth="1"/>
    <col min="10001" max="10239" width="1.5546875" style="56"/>
    <col min="10240" max="10240" width="5.6640625" style="56" customWidth="1"/>
    <col min="10241" max="10241" width="10.44140625" style="56" customWidth="1"/>
    <col min="10242" max="10242" width="43.88671875" style="56" customWidth="1"/>
    <col min="10243" max="10243" width="6.33203125" style="56" customWidth="1"/>
    <col min="10244" max="10244" width="10.109375" style="56" customWidth="1"/>
    <col min="10245" max="10245" width="19" style="56" customWidth="1"/>
    <col min="10246" max="10246" width="0" style="56" hidden="1" customWidth="1"/>
    <col min="10247" max="10247" width="14.109375" style="56" customWidth="1"/>
    <col min="10248" max="10248" width="26.33203125" style="56" customWidth="1"/>
    <col min="10249" max="10251" width="1.5546875" style="56"/>
    <col min="10252" max="10256" width="3.44140625" style="56" customWidth="1"/>
    <col min="10257" max="10495" width="1.5546875" style="56"/>
    <col min="10496" max="10496" width="5.6640625" style="56" customWidth="1"/>
    <col min="10497" max="10497" width="10.44140625" style="56" customWidth="1"/>
    <col min="10498" max="10498" width="43.88671875" style="56" customWidth="1"/>
    <col min="10499" max="10499" width="6.33203125" style="56" customWidth="1"/>
    <col min="10500" max="10500" width="10.109375" style="56" customWidth="1"/>
    <col min="10501" max="10501" width="19" style="56" customWidth="1"/>
    <col min="10502" max="10502" width="0" style="56" hidden="1" customWidth="1"/>
    <col min="10503" max="10503" width="14.109375" style="56" customWidth="1"/>
    <col min="10504" max="10504" width="26.33203125" style="56" customWidth="1"/>
    <col min="10505" max="10507" width="1.5546875" style="56"/>
    <col min="10508" max="10512" width="3.44140625" style="56" customWidth="1"/>
    <col min="10513" max="10751" width="1.5546875" style="56"/>
    <col min="10752" max="10752" width="5.6640625" style="56" customWidth="1"/>
    <col min="10753" max="10753" width="10.44140625" style="56" customWidth="1"/>
    <col min="10754" max="10754" width="43.88671875" style="56" customWidth="1"/>
    <col min="10755" max="10755" width="6.33203125" style="56" customWidth="1"/>
    <col min="10756" max="10756" width="10.109375" style="56" customWidth="1"/>
    <col min="10757" max="10757" width="19" style="56" customWidth="1"/>
    <col min="10758" max="10758" width="0" style="56" hidden="1" customWidth="1"/>
    <col min="10759" max="10759" width="14.109375" style="56" customWidth="1"/>
    <col min="10760" max="10760" width="26.33203125" style="56" customWidth="1"/>
    <col min="10761" max="10763" width="1.5546875" style="56"/>
    <col min="10764" max="10768" width="3.44140625" style="56" customWidth="1"/>
    <col min="10769" max="11007" width="1.5546875" style="56"/>
    <col min="11008" max="11008" width="5.6640625" style="56" customWidth="1"/>
    <col min="11009" max="11009" width="10.44140625" style="56" customWidth="1"/>
    <col min="11010" max="11010" width="43.88671875" style="56" customWidth="1"/>
    <col min="11011" max="11011" width="6.33203125" style="56" customWidth="1"/>
    <col min="11012" max="11012" width="10.109375" style="56" customWidth="1"/>
    <col min="11013" max="11013" width="19" style="56" customWidth="1"/>
    <col min="11014" max="11014" width="0" style="56" hidden="1" customWidth="1"/>
    <col min="11015" max="11015" width="14.109375" style="56" customWidth="1"/>
    <col min="11016" max="11016" width="26.33203125" style="56" customWidth="1"/>
    <col min="11017" max="11019" width="1.5546875" style="56"/>
    <col min="11020" max="11024" width="3.44140625" style="56" customWidth="1"/>
    <col min="11025" max="11263" width="1.5546875" style="56"/>
    <col min="11264" max="11264" width="5.6640625" style="56" customWidth="1"/>
    <col min="11265" max="11265" width="10.44140625" style="56" customWidth="1"/>
    <col min="11266" max="11266" width="43.88671875" style="56" customWidth="1"/>
    <col min="11267" max="11267" width="6.33203125" style="56" customWidth="1"/>
    <col min="11268" max="11268" width="10.109375" style="56" customWidth="1"/>
    <col min="11269" max="11269" width="19" style="56" customWidth="1"/>
    <col min="11270" max="11270" width="0" style="56" hidden="1" customWidth="1"/>
    <col min="11271" max="11271" width="14.109375" style="56" customWidth="1"/>
    <col min="11272" max="11272" width="26.33203125" style="56" customWidth="1"/>
    <col min="11273" max="11275" width="1.5546875" style="56"/>
    <col min="11276" max="11280" width="3.44140625" style="56" customWidth="1"/>
    <col min="11281" max="11519" width="1.5546875" style="56"/>
    <col min="11520" max="11520" width="5.6640625" style="56" customWidth="1"/>
    <col min="11521" max="11521" width="10.44140625" style="56" customWidth="1"/>
    <col min="11522" max="11522" width="43.88671875" style="56" customWidth="1"/>
    <col min="11523" max="11523" width="6.33203125" style="56" customWidth="1"/>
    <col min="11524" max="11524" width="10.109375" style="56" customWidth="1"/>
    <col min="11525" max="11525" width="19" style="56" customWidth="1"/>
    <col min="11526" max="11526" width="0" style="56" hidden="1" customWidth="1"/>
    <col min="11527" max="11527" width="14.109375" style="56" customWidth="1"/>
    <col min="11528" max="11528" width="26.33203125" style="56" customWidth="1"/>
    <col min="11529" max="11531" width="1.5546875" style="56"/>
    <col min="11532" max="11536" width="3.44140625" style="56" customWidth="1"/>
    <col min="11537" max="11775" width="1.5546875" style="56"/>
    <col min="11776" max="11776" width="5.6640625" style="56" customWidth="1"/>
    <col min="11777" max="11777" width="10.44140625" style="56" customWidth="1"/>
    <col min="11778" max="11778" width="43.88671875" style="56" customWidth="1"/>
    <col min="11779" max="11779" width="6.33203125" style="56" customWidth="1"/>
    <col min="11780" max="11780" width="10.109375" style="56" customWidth="1"/>
    <col min="11781" max="11781" width="19" style="56" customWidth="1"/>
    <col min="11782" max="11782" width="0" style="56" hidden="1" customWidth="1"/>
    <col min="11783" max="11783" width="14.109375" style="56" customWidth="1"/>
    <col min="11784" max="11784" width="26.33203125" style="56" customWidth="1"/>
    <col min="11785" max="11787" width="1.5546875" style="56"/>
    <col min="11788" max="11792" width="3.44140625" style="56" customWidth="1"/>
    <col min="11793" max="12031" width="1.5546875" style="56"/>
    <col min="12032" max="12032" width="5.6640625" style="56" customWidth="1"/>
    <col min="12033" max="12033" width="10.44140625" style="56" customWidth="1"/>
    <col min="12034" max="12034" width="43.88671875" style="56" customWidth="1"/>
    <col min="12035" max="12035" width="6.33203125" style="56" customWidth="1"/>
    <col min="12036" max="12036" width="10.109375" style="56" customWidth="1"/>
    <col min="12037" max="12037" width="19" style="56" customWidth="1"/>
    <col min="12038" max="12038" width="0" style="56" hidden="1" customWidth="1"/>
    <col min="12039" max="12039" width="14.109375" style="56" customWidth="1"/>
    <col min="12040" max="12040" width="26.33203125" style="56" customWidth="1"/>
    <col min="12041" max="12043" width="1.5546875" style="56"/>
    <col min="12044" max="12048" width="3.44140625" style="56" customWidth="1"/>
    <col min="12049" max="12287" width="1.5546875" style="56"/>
    <col min="12288" max="12288" width="5.6640625" style="56" customWidth="1"/>
    <col min="12289" max="12289" width="10.44140625" style="56" customWidth="1"/>
    <col min="12290" max="12290" width="43.88671875" style="56" customWidth="1"/>
    <col min="12291" max="12291" width="6.33203125" style="56" customWidth="1"/>
    <col min="12292" max="12292" width="10.109375" style="56" customWidth="1"/>
    <col min="12293" max="12293" width="19" style="56" customWidth="1"/>
    <col min="12294" max="12294" width="0" style="56" hidden="1" customWidth="1"/>
    <col min="12295" max="12295" width="14.109375" style="56" customWidth="1"/>
    <col min="12296" max="12296" width="26.33203125" style="56" customWidth="1"/>
    <col min="12297" max="12299" width="1.5546875" style="56"/>
    <col min="12300" max="12304" width="3.44140625" style="56" customWidth="1"/>
    <col min="12305" max="12543" width="1.5546875" style="56"/>
    <col min="12544" max="12544" width="5.6640625" style="56" customWidth="1"/>
    <col min="12545" max="12545" width="10.44140625" style="56" customWidth="1"/>
    <col min="12546" max="12546" width="43.88671875" style="56" customWidth="1"/>
    <col min="12547" max="12547" width="6.33203125" style="56" customWidth="1"/>
    <col min="12548" max="12548" width="10.109375" style="56" customWidth="1"/>
    <col min="12549" max="12549" width="19" style="56" customWidth="1"/>
    <col min="12550" max="12550" width="0" style="56" hidden="1" customWidth="1"/>
    <col min="12551" max="12551" width="14.109375" style="56" customWidth="1"/>
    <col min="12552" max="12552" width="26.33203125" style="56" customWidth="1"/>
    <col min="12553" max="12555" width="1.5546875" style="56"/>
    <col min="12556" max="12560" width="3.44140625" style="56" customWidth="1"/>
    <col min="12561" max="12799" width="1.5546875" style="56"/>
    <col min="12800" max="12800" width="5.6640625" style="56" customWidth="1"/>
    <col min="12801" max="12801" width="10.44140625" style="56" customWidth="1"/>
    <col min="12802" max="12802" width="43.88671875" style="56" customWidth="1"/>
    <col min="12803" max="12803" width="6.33203125" style="56" customWidth="1"/>
    <col min="12804" max="12804" width="10.109375" style="56" customWidth="1"/>
    <col min="12805" max="12805" width="19" style="56" customWidth="1"/>
    <col min="12806" max="12806" width="0" style="56" hidden="1" customWidth="1"/>
    <col min="12807" max="12807" width="14.109375" style="56" customWidth="1"/>
    <col min="12808" max="12808" width="26.33203125" style="56" customWidth="1"/>
    <col min="12809" max="12811" width="1.5546875" style="56"/>
    <col min="12812" max="12816" width="3.44140625" style="56" customWidth="1"/>
    <col min="12817" max="13055" width="1.5546875" style="56"/>
    <col min="13056" max="13056" width="5.6640625" style="56" customWidth="1"/>
    <col min="13057" max="13057" width="10.44140625" style="56" customWidth="1"/>
    <col min="13058" max="13058" width="43.88671875" style="56" customWidth="1"/>
    <col min="13059" max="13059" width="6.33203125" style="56" customWidth="1"/>
    <col min="13060" max="13060" width="10.109375" style="56" customWidth="1"/>
    <col min="13061" max="13061" width="19" style="56" customWidth="1"/>
    <col min="13062" max="13062" width="0" style="56" hidden="1" customWidth="1"/>
    <col min="13063" max="13063" width="14.109375" style="56" customWidth="1"/>
    <col min="13064" max="13064" width="26.33203125" style="56" customWidth="1"/>
    <col min="13065" max="13067" width="1.5546875" style="56"/>
    <col min="13068" max="13072" width="3.44140625" style="56" customWidth="1"/>
    <col min="13073" max="13311" width="1.5546875" style="56"/>
    <col min="13312" max="13312" width="5.6640625" style="56" customWidth="1"/>
    <col min="13313" max="13313" width="10.44140625" style="56" customWidth="1"/>
    <col min="13314" max="13314" width="43.88671875" style="56" customWidth="1"/>
    <col min="13315" max="13315" width="6.33203125" style="56" customWidth="1"/>
    <col min="13316" max="13316" width="10.109375" style="56" customWidth="1"/>
    <col min="13317" max="13317" width="19" style="56" customWidth="1"/>
    <col min="13318" max="13318" width="0" style="56" hidden="1" customWidth="1"/>
    <col min="13319" max="13319" width="14.109375" style="56" customWidth="1"/>
    <col min="13320" max="13320" width="26.33203125" style="56" customWidth="1"/>
    <col min="13321" max="13323" width="1.5546875" style="56"/>
    <col min="13324" max="13328" width="3.44140625" style="56" customWidth="1"/>
    <col min="13329" max="13567" width="1.5546875" style="56"/>
    <col min="13568" max="13568" width="5.6640625" style="56" customWidth="1"/>
    <col min="13569" max="13569" width="10.44140625" style="56" customWidth="1"/>
    <col min="13570" max="13570" width="43.88671875" style="56" customWidth="1"/>
    <col min="13571" max="13571" width="6.33203125" style="56" customWidth="1"/>
    <col min="13572" max="13572" width="10.109375" style="56" customWidth="1"/>
    <col min="13573" max="13573" width="19" style="56" customWidth="1"/>
    <col min="13574" max="13574" width="0" style="56" hidden="1" customWidth="1"/>
    <col min="13575" max="13575" width="14.109375" style="56" customWidth="1"/>
    <col min="13576" max="13576" width="26.33203125" style="56" customWidth="1"/>
    <col min="13577" max="13579" width="1.5546875" style="56"/>
    <col min="13580" max="13584" width="3.44140625" style="56" customWidth="1"/>
    <col min="13585" max="13823" width="1.5546875" style="56"/>
    <col min="13824" max="13824" width="5.6640625" style="56" customWidth="1"/>
    <col min="13825" max="13825" width="10.44140625" style="56" customWidth="1"/>
    <col min="13826" max="13826" width="43.88671875" style="56" customWidth="1"/>
    <col min="13827" max="13827" width="6.33203125" style="56" customWidth="1"/>
    <col min="13828" max="13828" width="10.109375" style="56" customWidth="1"/>
    <col min="13829" max="13829" width="19" style="56" customWidth="1"/>
    <col min="13830" max="13830" width="0" style="56" hidden="1" customWidth="1"/>
    <col min="13831" max="13831" width="14.109375" style="56" customWidth="1"/>
    <col min="13832" max="13832" width="26.33203125" style="56" customWidth="1"/>
    <col min="13833" max="13835" width="1.5546875" style="56"/>
    <col min="13836" max="13840" width="3.44140625" style="56" customWidth="1"/>
    <col min="13841" max="14079" width="1.5546875" style="56"/>
    <col min="14080" max="14080" width="5.6640625" style="56" customWidth="1"/>
    <col min="14081" max="14081" width="10.44140625" style="56" customWidth="1"/>
    <col min="14082" max="14082" width="43.88671875" style="56" customWidth="1"/>
    <col min="14083" max="14083" width="6.33203125" style="56" customWidth="1"/>
    <col min="14084" max="14084" width="10.109375" style="56" customWidth="1"/>
    <col min="14085" max="14085" width="19" style="56" customWidth="1"/>
    <col min="14086" max="14086" width="0" style="56" hidden="1" customWidth="1"/>
    <col min="14087" max="14087" width="14.109375" style="56" customWidth="1"/>
    <col min="14088" max="14088" width="26.33203125" style="56" customWidth="1"/>
    <col min="14089" max="14091" width="1.5546875" style="56"/>
    <col min="14092" max="14096" width="3.44140625" style="56" customWidth="1"/>
    <col min="14097" max="14335" width="1.5546875" style="56"/>
    <col min="14336" max="14336" width="5.6640625" style="56" customWidth="1"/>
    <col min="14337" max="14337" width="10.44140625" style="56" customWidth="1"/>
    <col min="14338" max="14338" width="43.88671875" style="56" customWidth="1"/>
    <col min="14339" max="14339" width="6.33203125" style="56" customWidth="1"/>
    <col min="14340" max="14340" width="10.109375" style="56" customWidth="1"/>
    <col min="14341" max="14341" width="19" style="56" customWidth="1"/>
    <col min="14342" max="14342" width="0" style="56" hidden="1" customWidth="1"/>
    <col min="14343" max="14343" width="14.109375" style="56" customWidth="1"/>
    <col min="14344" max="14344" width="26.33203125" style="56" customWidth="1"/>
    <col min="14345" max="14347" width="1.5546875" style="56"/>
    <col min="14348" max="14352" width="3.44140625" style="56" customWidth="1"/>
    <col min="14353" max="14591" width="1.5546875" style="56"/>
    <col min="14592" max="14592" width="5.6640625" style="56" customWidth="1"/>
    <col min="14593" max="14593" width="10.44140625" style="56" customWidth="1"/>
    <col min="14594" max="14594" width="43.88671875" style="56" customWidth="1"/>
    <col min="14595" max="14595" width="6.33203125" style="56" customWidth="1"/>
    <col min="14596" max="14596" width="10.109375" style="56" customWidth="1"/>
    <col min="14597" max="14597" width="19" style="56" customWidth="1"/>
    <col min="14598" max="14598" width="0" style="56" hidden="1" customWidth="1"/>
    <col min="14599" max="14599" width="14.109375" style="56" customWidth="1"/>
    <col min="14600" max="14600" width="26.33203125" style="56" customWidth="1"/>
    <col min="14601" max="14603" width="1.5546875" style="56"/>
    <col min="14604" max="14608" width="3.44140625" style="56" customWidth="1"/>
    <col min="14609" max="14847" width="1.5546875" style="56"/>
    <col min="14848" max="14848" width="5.6640625" style="56" customWidth="1"/>
    <col min="14849" max="14849" width="10.44140625" style="56" customWidth="1"/>
    <col min="14850" max="14850" width="43.88671875" style="56" customWidth="1"/>
    <col min="14851" max="14851" width="6.33203125" style="56" customWidth="1"/>
    <col min="14852" max="14852" width="10.109375" style="56" customWidth="1"/>
    <col min="14853" max="14853" width="19" style="56" customWidth="1"/>
    <col min="14854" max="14854" width="0" style="56" hidden="1" customWidth="1"/>
    <col min="14855" max="14855" width="14.109375" style="56" customWidth="1"/>
    <col min="14856" max="14856" width="26.33203125" style="56" customWidth="1"/>
    <col min="14857" max="14859" width="1.5546875" style="56"/>
    <col min="14860" max="14864" width="3.44140625" style="56" customWidth="1"/>
    <col min="14865" max="15103" width="1.5546875" style="56"/>
    <col min="15104" max="15104" width="5.6640625" style="56" customWidth="1"/>
    <col min="15105" max="15105" width="10.44140625" style="56" customWidth="1"/>
    <col min="15106" max="15106" width="43.88671875" style="56" customWidth="1"/>
    <col min="15107" max="15107" width="6.33203125" style="56" customWidth="1"/>
    <col min="15108" max="15108" width="10.109375" style="56" customWidth="1"/>
    <col min="15109" max="15109" width="19" style="56" customWidth="1"/>
    <col min="15110" max="15110" width="0" style="56" hidden="1" customWidth="1"/>
    <col min="15111" max="15111" width="14.109375" style="56" customWidth="1"/>
    <col min="15112" max="15112" width="26.33203125" style="56" customWidth="1"/>
    <col min="15113" max="15115" width="1.5546875" style="56"/>
    <col min="15116" max="15120" width="3.44140625" style="56" customWidth="1"/>
    <col min="15121" max="15359" width="1.5546875" style="56"/>
    <col min="15360" max="15360" width="5.6640625" style="56" customWidth="1"/>
    <col min="15361" max="15361" width="10.44140625" style="56" customWidth="1"/>
    <col min="15362" max="15362" width="43.88671875" style="56" customWidth="1"/>
    <col min="15363" max="15363" width="6.33203125" style="56" customWidth="1"/>
    <col min="15364" max="15364" width="10.109375" style="56" customWidth="1"/>
    <col min="15365" max="15365" width="19" style="56" customWidth="1"/>
    <col min="15366" max="15366" width="0" style="56" hidden="1" customWidth="1"/>
    <col min="15367" max="15367" width="14.109375" style="56" customWidth="1"/>
    <col min="15368" max="15368" width="26.33203125" style="56" customWidth="1"/>
    <col min="15369" max="15371" width="1.5546875" style="56"/>
    <col min="15372" max="15376" width="3.44140625" style="56" customWidth="1"/>
    <col min="15377" max="15615" width="1.5546875" style="56"/>
    <col min="15616" max="15616" width="5.6640625" style="56" customWidth="1"/>
    <col min="15617" max="15617" width="10.44140625" style="56" customWidth="1"/>
    <col min="15618" max="15618" width="43.88671875" style="56" customWidth="1"/>
    <col min="15619" max="15619" width="6.33203125" style="56" customWidth="1"/>
    <col min="15620" max="15620" width="10.109375" style="56" customWidth="1"/>
    <col min="15621" max="15621" width="19" style="56" customWidth="1"/>
    <col min="15622" max="15622" width="0" style="56" hidden="1" customWidth="1"/>
    <col min="15623" max="15623" width="14.109375" style="56" customWidth="1"/>
    <col min="15624" max="15624" width="26.33203125" style="56" customWidth="1"/>
    <col min="15625" max="15627" width="1.5546875" style="56"/>
    <col min="15628" max="15632" width="3.44140625" style="56" customWidth="1"/>
    <col min="15633" max="15871" width="1.5546875" style="56"/>
    <col min="15872" max="15872" width="5.6640625" style="56" customWidth="1"/>
    <col min="15873" max="15873" width="10.44140625" style="56" customWidth="1"/>
    <col min="15874" max="15874" width="43.88671875" style="56" customWidth="1"/>
    <col min="15875" max="15875" width="6.33203125" style="56" customWidth="1"/>
    <col min="15876" max="15876" width="10.109375" style="56" customWidth="1"/>
    <col min="15877" max="15877" width="19" style="56" customWidth="1"/>
    <col min="15878" max="15878" width="0" style="56" hidden="1" customWidth="1"/>
    <col min="15879" max="15879" width="14.109375" style="56" customWidth="1"/>
    <col min="15880" max="15880" width="26.33203125" style="56" customWidth="1"/>
    <col min="15881" max="15883" width="1.5546875" style="56"/>
    <col min="15884" max="15888" width="3.44140625" style="56" customWidth="1"/>
    <col min="15889" max="16127" width="1.5546875" style="56"/>
    <col min="16128" max="16128" width="5.6640625" style="56" customWidth="1"/>
    <col min="16129" max="16129" width="10.44140625" style="56" customWidth="1"/>
    <col min="16130" max="16130" width="43.88671875" style="56" customWidth="1"/>
    <col min="16131" max="16131" width="6.33203125" style="56" customWidth="1"/>
    <col min="16132" max="16132" width="10.109375" style="56" customWidth="1"/>
    <col min="16133" max="16133" width="19" style="56" customWidth="1"/>
    <col min="16134" max="16134" width="0" style="56" hidden="1" customWidth="1"/>
    <col min="16135" max="16135" width="14.109375" style="56" customWidth="1"/>
    <col min="16136" max="16136" width="26.33203125" style="56" customWidth="1"/>
    <col min="16137" max="16139" width="1.5546875" style="56"/>
    <col min="16140" max="16144" width="3.44140625" style="56" customWidth="1"/>
    <col min="16145" max="16384" width="1.5546875" style="56"/>
  </cols>
  <sheetData>
    <row r="1" spans="1:13" s="9" customFormat="1" ht="24" customHeight="1" x14ac:dyDescent="0.2">
      <c r="A1" s="245" t="str">
        <f>+'[3]Penerimaan Pembelian SPP'!A1:H1</f>
        <v>PT INDO TRANS ABDIMAS</v>
      </c>
      <c r="B1" s="245"/>
      <c r="C1" s="245"/>
      <c r="D1" s="245"/>
      <c r="E1" s="245"/>
      <c r="F1" s="245"/>
      <c r="G1" s="245"/>
      <c r="H1" s="7"/>
      <c r="I1" s="71"/>
      <c r="J1" s="71"/>
      <c r="K1" s="71"/>
      <c r="M1" s="71"/>
    </row>
    <row r="2" spans="1:13" s="9" customFormat="1" ht="15.75" customHeight="1" x14ac:dyDescent="0.2">
      <c r="A2" s="246" t="s">
        <v>76</v>
      </c>
      <c r="B2" s="246"/>
      <c r="C2" s="246"/>
      <c r="D2" s="246"/>
      <c r="E2" s="246"/>
      <c r="F2" s="246"/>
      <c r="G2" s="246"/>
      <c r="H2" s="7"/>
      <c r="I2" s="71"/>
      <c r="J2" s="71"/>
      <c r="K2" s="71"/>
      <c r="M2" s="71"/>
    </row>
    <row r="3" spans="1:13" s="9" customFormat="1" ht="15.75" customHeight="1" x14ac:dyDescent="0.2">
      <c r="A3" s="246" t="s">
        <v>1422</v>
      </c>
      <c r="B3" s="246"/>
      <c r="C3" s="246"/>
      <c r="D3" s="246"/>
      <c r="E3" s="246"/>
      <c r="F3" s="246"/>
      <c r="G3" s="246"/>
      <c r="H3" s="7"/>
      <c r="I3" s="71"/>
      <c r="J3" s="71"/>
      <c r="K3" s="71"/>
      <c r="M3" s="71"/>
    </row>
    <row r="4" spans="1:13" s="9" customFormat="1" ht="10.8" thickBot="1" x14ac:dyDescent="0.25">
      <c r="A4" s="10"/>
      <c r="B4" s="10"/>
      <c r="C4" s="10"/>
      <c r="D4" s="10"/>
      <c r="E4" s="11"/>
      <c r="F4" s="12"/>
      <c r="G4" s="13"/>
      <c r="H4" s="7"/>
      <c r="I4" s="71"/>
      <c r="J4" s="71"/>
      <c r="K4" s="71"/>
      <c r="M4" s="71"/>
    </row>
    <row r="5" spans="1:13" s="9" customFormat="1" ht="17.25" customHeight="1" x14ac:dyDescent="0.2">
      <c r="A5" s="247" t="s">
        <v>78</v>
      </c>
      <c r="B5" s="236" t="s">
        <v>79</v>
      </c>
      <c r="C5" s="236" t="s">
        <v>80</v>
      </c>
      <c r="D5" s="236" t="s">
        <v>81</v>
      </c>
      <c r="E5" s="236" t="s">
        <v>2205</v>
      </c>
      <c r="F5" s="236" t="s">
        <v>2206</v>
      </c>
      <c r="G5" s="239" t="s">
        <v>82</v>
      </c>
      <c r="H5" s="7"/>
      <c r="I5" s="71"/>
      <c r="J5" s="71"/>
      <c r="K5" s="71"/>
      <c r="M5" s="71"/>
    </row>
    <row r="6" spans="1:13" s="9" customFormat="1" ht="17.25" customHeight="1" x14ac:dyDescent="0.2">
      <c r="A6" s="248"/>
      <c r="B6" s="237"/>
      <c r="C6" s="237"/>
      <c r="D6" s="237"/>
      <c r="E6" s="237"/>
      <c r="F6" s="237"/>
      <c r="G6" s="240"/>
      <c r="H6" s="7"/>
      <c r="I6" s="71"/>
      <c r="J6" s="71"/>
      <c r="K6" s="71"/>
      <c r="M6" s="71"/>
    </row>
    <row r="7" spans="1:13" s="9" customFormat="1" ht="10.199999999999999" x14ac:dyDescent="0.2">
      <c r="A7" s="14">
        <v>10</v>
      </c>
      <c r="B7" s="15">
        <v>66224</v>
      </c>
      <c r="C7" s="37" t="s">
        <v>1587</v>
      </c>
      <c r="D7" s="15">
        <v>1</v>
      </c>
      <c r="E7" s="18" t="s">
        <v>419</v>
      </c>
      <c r="F7" s="19" t="s">
        <v>2208</v>
      </c>
      <c r="G7" s="20" t="s">
        <v>88</v>
      </c>
      <c r="H7" s="7"/>
      <c r="I7" s="71"/>
      <c r="J7" s="71"/>
      <c r="K7" s="71"/>
      <c r="M7" s="71"/>
    </row>
    <row r="8" spans="1:13" s="9" customFormat="1" ht="10.199999999999999" x14ac:dyDescent="0.2">
      <c r="A8" s="14">
        <v>15</v>
      </c>
      <c r="B8" s="15">
        <v>66333</v>
      </c>
      <c r="C8" s="37" t="s">
        <v>1628</v>
      </c>
      <c r="D8" s="17">
        <v>2</v>
      </c>
      <c r="E8" s="80" t="s">
        <v>1613</v>
      </c>
      <c r="F8" s="81" t="s">
        <v>2215</v>
      </c>
      <c r="G8" s="20" t="s">
        <v>99</v>
      </c>
      <c r="H8" s="72"/>
      <c r="I8" s="71"/>
      <c r="J8" s="71"/>
      <c r="K8" s="71"/>
      <c r="M8" s="71"/>
    </row>
    <row r="9" spans="1:13" s="9" customFormat="1" ht="10.199999999999999" x14ac:dyDescent="0.2">
      <c r="A9" s="14">
        <v>2</v>
      </c>
      <c r="B9" s="15">
        <v>65947</v>
      </c>
      <c r="C9" s="37" t="s">
        <v>461</v>
      </c>
      <c r="D9" s="15">
        <v>2</v>
      </c>
      <c r="E9" s="80" t="s">
        <v>373</v>
      </c>
      <c r="F9" s="81" t="s">
        <v>2207</v>
      </c>
      <c r="G9" s="20" t="s">
        <v>102</v>
      </c>
      <c r="H9" s="72"/>
      <c r="I9" s="71"/>
      <c r="J9" s="71"/>
      <c r="K9" s="71"/>
      <c r="M9" s="71"/>
    </row>
    <row r="10" spans="1:13" s="9" customFormat="1" ht="10.199999999999999" x14ac:dyDescent="0.2">
      <c r="A10" s="14">
        <v>4</v>
      </c>
      <c r="B10" s="15">
        <v>66013</v>
      </c>
      <c r="C10" s="23" t="s">
        <v>461</v>
      </c>
      <c r="D10" s="22">
        <v>1</v>
      </c>
      <c r="E10" s="80" t="s">
        <v>916</v>
      </c>
      <c r="F10" s="81" t="s">
        <v>2215</v>
      </c>
      <c r="G10" s="20" t="s">
        <v>94</v>
      </c>
      <c r="H10" s="7"/>
      <c r="I10" s="71"/>
      <c r="J10" s="71"/>
      <c r="K10" s="71"/>
      <c r="M10" s="71"/>
    </row>
    <row r="11" spans="1:13" s="9" customFormat="1" ht="10.199999999999999" x14ac:dyDescent="0.2">
      <c r="A11" s="14">
        <v>7</v>
      </c>
      <c r="B11" s="15">
        <v>66090</v>
      </c>
      <c r="C11" s="23" t="s">
        <v>461</v>
      </c>
      <c r="D11" s="22">
        <v>1</v>
      </c>
      <c r="E11" s="18" t="s">
        <v>469</v>
      </c>
      <c r="F11" s="19" t="s">
        <v>2208</v>
      </c>
      <c r="G11" s="20" t="s">
        <v>107</v>
      </c>
      <c r="H11" s="7"/>
      <c r="I11" s="71"/>
      <c r="J11" s="71"/>
      <c r="K11" s="71"/>
      <c r="M11" s="71"/>
    </row>
    <row r="12" spans="1:13" s="9" customFormat="1" ht="10.199999999999999" x14ac:dyDescent="0.2">
      <c r="A12" s="14">
        <v>24</v>
      </c>
      <c r="B12" s="22">
        <v>66577</v>
      </c>
      <c r="C12" s="23" t="s">
        <v>461</v>
      </c>
      <c r="D12" s="28">
        <v>2</v>
      </c>
      <c r="E12" s="30" t="s">
        <v>156</v>
      </c>
      <c r="F12" s="19" t="s">
        <v>2207</v>
      </c>
      <c r="G12" s="26" t="s">
        <v>740</v>
      </c>
      <c r="H12" s="7"/>
      <c r="I12" s="71"/>
      <c r="J12" s="71"/>
      <c r="K12" s="71"/>
      <c r="M12" s="71"/>
    </row>
    <row r="13" spans="1:13" s="9" customFormat="1" ht="10.199999999999999" x14ac:dyDescent="0.2">
      <c r="A13" s="14">
        <v>26</v>
      </c>
      <c r="B13" s="22">
        <v>66626</v>
      </c>
      <c r="C13" s="27" t="s">
        <v>461</v>
      </c>
      <c r="D13" s="28">
        <v>2</v>
      </c>
      <c r="E13" s="30" t="s">
        <v>1755</v>
      </c>
      <c r="F13" s="19" t="s">
        <v>2208</v>
      </c>
      <c r="G13" s="26" t="s">
        <v>214</v>
      </c>
      <c r="H13" s="7"/>
      <c r="I13" s="71"/>
      <c r="J13" s="71"/>
      <c r="K13" s="71"/>
      <c r="M13" s="71"/>
    </row>
    <row r="14" spans="1:13" s="9" customFormat="1" ht="10.199999999999999" x14ac:dyDescent="0.2">
      <c r="A14" s="14">
        <v>28</v>
      </c>
      <c r="B14" s="22">
        <v>66676</v>
      </c>
      <c r="C14" s="27" t="s">
        <v>461</v>
      </c>
      <c r="D14" s="28">
        <v>2</v>
      </c>
      <c r="E14" s="30" t="s">
        <v>128</v>
      </c>
      <c r="F14" s="19" t="s">
        <v>2208</v>
      </c>
      <c r="G14" s="26" t="s">
        <v>110</v>
      </c>
      <c r="H14" s="7"/>
      <c r="I14" s="71"/>
      <c r="J14" s="71"/>
      <c r="K14" s="71"/>
      <c r="M14" s="71"/>
    </row>
    <row r="15" spans="1:13" s="9" customFormat="1" ht="10.199999999999999" x14ac:dyDescent="0.2">
      <c r="A15" s="14">
        <v>12</v>
      </c>
      <c r="B15" s="22">
        <v>66273</v>
      </c>
      <c r="C15" s="23" t="s">
        <v>1603</v>
      </c>
      <c r="D15" s="28">
        <v>2</v>
      </c>
      <c r="E15" s="30" t="s">
        <v>237</v>
      </c>
      <c r="F15" s="19" t="s">
        <v>2208</v>
      </c>
      <c r="G15" s="26" t="s">
        <v>217</v>
      </c>
      <c r="H15" s="7"/>
      <c r="I15" s="71"/>
      <c r="J15" s="71"/>
      <c r="K15" s="71"/>
      <c r="M15" s="71"/>
    </row>
    <row r="16" spans="1:13" s="9" customFormat="1" ht="10.199999999999999" x14ac:dyDescent="0.2">
      <c r="A16" s="14">
        <v>29</v>
      </c>
      <c r="B16" s="22">
        <v>66712</v>
      </c>
      <c r="C16" s="27" t="s">
        <v>369</v>
      </c>
      <c r="D16" s="28">
        <v>2</v>
      </c>
      <c r="E16" s="30" t="s">
        <v>1798</v>
      </c>
      <c r="F16" s="19" t="s">
        <v>2207</v>
      </c>
      <c r="G16" s="26" t="s">
        <v>214</v>
      </c>
      <c r="H16" s="7"/>
      <c r="I16" s="71"/>
      <c r="J16" s="71"/>
      <c r="K16" s="71"/>
      <c r="M16" s="71"/>
    </row>
    <row r="17" spans="1:13" s="9" customFormat="1" ht="10.199999999999999" x14ac:dyDescent="0.2">
      <c r="A17" s="14">
        <v>9</v>
      </c>
      <c r="B17" s="22">
        <v>66148</v>
      </c>
      <c r="C17" s="23" t="s">
        <v>1549</v>
      </c>
      <c r="D17" s="22">
        <v>1</v>
      </c>
      <c r="E17" s="30" t="s">
        <v>265</v>
      </c>
      <c r="F17" s="19" t="s">
        <v>2208</v>
      </c>
      <c r="G17" s="26" t="s">
        <v>214</v>
      </c>
      <c r="H17" s="7"/>
      <c r="I17" s="71"/>
      <c r="J17" s="71"/>
      <c r="K17" s="71"/>
      <c r="M17" s="71"/>
    </row>
    <row r="18" spans="1:13" s="9" customFormat="1" ht="10.199999999999999" x14ac:dyDescent="0.2">
      <c r="A18" s="14">
        <v>16</v>
      </c>
      <c r="B18" s="22">
        <v>66385</v>
      </c>
      <c r="C18" s="23" t="s">
        <v>1644</v>
      </c>
      <c r="D18" s="28">
        <v>1</v>
      </c>
      <c r="E18" s="30" t="s">
        <v>265</v>
      </c>
      <c r="F18" s="81" t="s">
        <v>2207</v>
      </c>
      <c r="G18" s="26" t="s">
        <v>99</v>
      </c>
      <c r="H18" s="7"/>
      <c r="I18" s="71"/>
      <c r="J18" s="71"/>
      <c r="K18" s="71"/>
      <c r="M18" s="71"/>
    </row>
    <row r="19" spans="1:13" s="9" customFormat="1" ht="10.199999999999999" x14ac:dyDescent="0.2">
      <c r="A19" s="14">
        <v>18</v>
      </c>
      <c r="B19" s="22">
        <v>66432</v>
      </c>
      <c r="C19" s="23" t="s">
        <v>1644</v>
      </c>
      <c r="D19" s="28">
        <v>1</v>
      </c>
      <c r="E19" s="30" t="s">
        <v>752</v>
      </c>
      <c r="F19" s="19" t="s">
        <v>2208</v>
      </c>
      <c r="G19" s="26" t="s">
        <v>116</v>
      </c>
      <c r="H19" s="7"/>
      <c r="I19" s="71"/>
      <c r="J19" s="71"/>
      <c r="K19" s="71"/>
      <c r="M19" s="71"/>
    </row>
    <row r="20" spans="1:13" s="9" customFormat="1" ht="10.199999999999999" x14ac:dyDescent="0.2">
      <c r="A20" s="14">
        <v>13</v>
      </c>
      <c r="B20" s="22">
        <v>66279</v>
      </c>
      <c r="C20" s="23" t="s">
        <v>212</v>
      </c>
      <c r="D20" s="28">
        <v>1</v>
      </c>
      <c r="E20" s="30" t="s">
        <v>1608</v>
      </c>
      <c r="F20" s="31" t="s">
        <v>2208</v>
      </c>
      <c r="G20" s="26" t="s">
        <v>107</v>
      </c>
      <c r="H20" s="7"/>
      <c r="I20" s="71"/>
      <c r="J20" s="71"/>
      <c r="K20" s="71"/>
      <c r="M20" s="71"/>
    </row>
    <row r="21" spans="1:13" s="9" customFormat="1" ht="10.199999999999999" x14ac:dyDescent="0.2">
      <c r="A21" s="14">
        <v>29</v>
      </c>
      <c r="B21" s="22">
        <v>66702</v>
      </c>
      <c r="C21" s="27" t="s">
        <v>212</v>
      </c>
      <c r="D21" s="28">
        <v>1</v>
      </c>
      <c r="E21" s="30" t="s">
        <v>358</v>
      </c>
      <c r="F21" s="31" t="s">
        <v>2207</v>
      </c>
      <c r="G21" s="26" t="s">
        <v>214</v>
      </c>
      <c r="H21" s="7"/>
      <c r="I21" s="71"/>
      <c r="J21" s="71"/>
      <c r="K21" s="71"/>
      <c r="M21" s="71"/>
    </row>
    <row r="22" spans="1:13" s="9" customFormat="1" ht="10.199999999999999" x14ac:dyDescent="0.2">
      <c r="A22" s="14">
        <v>7</v>
      </c>
      <c r="B22" s="22">
        <v>66080</v>
      </c>
      <c r="C22" s="23" t="s">
        <v>367</v>
      </c>
      <c r="D22" s="22">
        <v>1</v>
      </c>
      <c r="E22" s="30" t="s">
        <v>104</v>
      </c>
      <c r="F22" s="31" t="s">
        <v>2208</v>
      </c>
      <c r="G22" s="26" t="s">
        <v>170</v>
      </c>
      <c r="H22" s="7"/>
      <c r="I22" s="71"/>
      <c r="J22" s="71"/>
      <c r="K22" s="71"/>
      <c r="M22" s="71"/>
    </row>
    <row r="23" spans="1:13" s="9" customFormat="1" ht="10.199999999999999" x14ac:dyDescent="0.2">
      <c r="A23" s="14">
        <v>17</v>
      </c>
      <c r="B23" s="22">
        <v>66400</v>
      </c>
      <c r="C23" s="23" t="s">
        <v>367</v>
      </c>
      <c r="D23" s="28">
        <v>2</v>
      </c>
      <c r="E23" s="30" t="s">
        <v>410</v>
      </c>
      <c r="F23" s="31" t="s">
        <v>2208</v>
      </c>
      <c r="G23" s="26" t="s">
        <v>116</v>
      </c>
      <c r="H23" s="7"/>
      <c r="I23" s="71"/>
      <c r="J23" s="71"/>
      <c r="K23" s="71"/>
      <c r="M23" s="71"/>
    </row>
    <row r="24" spans="1:13" s="9" customFormat="1" ht="10.199999999999999" x14ac:dyDescent="0.2">
      <c r="A24" s="14">
        <v>20</v>
      </c>
      <c r="B24" s="22">
        <v>66452</v>
      </c>
      <c r="C24" s="23" t="s">
        <v>367</v>
      </c>
      <c r="D24" s="28">
        <v>1</v>
      </c>
      <c r="E24" s="30" t="s">
        <v>104</v>
      </c>
      <c r="F24" s="31" t="s">
        <v>2208</v>
      </c>
      <c r="G24" s="26" t="s">
        <v>105</v>
      </c>
      <c r="H24" s="7"/>
      <c r="I24" s="71"/>
      <c r="J24" s="71"/>
      <c r="K24" s="71"/>
      <c r="M24" s="71"/>
    </row>
    <row r="25" spans="1:13" s="9" customFormat="1" ht="10.199999999999999" x14ac:dyDescent="0.2">
      <c r="A25" s="14">
        <v>11</v>
      </c>
      <c r="B25" s="22">
        <v>66231</v>
      </c>
      <c r="C25" s="23" t="s">
        <v>1588</v>
      </c>
      <c r="D25" s="22">
        <v>1</v>
      </c>
      <c r="E25" s="30" t="s">
        <v>109</v>
      </c>
      <c r="F25" s="31" t="s">
        <v>2208</v>
      </c>
      <c r="G25" s="26" t="s">
        <v>153</v>
      </c>
      <c r="H25" s="7"/>
      <c r="I25" s="71"/>
      <c r="J25" s="71"/>
      <c r="K25" s="71"/>
      <c r="M25" s="71"/>
    </row>
    <row r="26" spans="1:13" s="9" customFormat="1" ht="10.199999999999999" x14ac:dyDescent="0.2">
      <c r="A26" s="14">
        <v>26</v>
      </c>
      <c r="B26" s="22">
        <v>66616</v>
      </c>
      <c r="C26" s="27" t="s">
        <v>1749</v>
      </c>
      <c r="D26" s="28">
        <v>1</v>
      </c>
      <c r="E26" s="30" t="s">
        <v>104</v>
      </c>
      <c r="F26" s="31" t="s">
        <v>2208</v>
      </c>
      <c r="G26" s="26" t="s">
        <v>163</v>
      </c>
      <c r="H26" s="7"/>
      <c r="I26" s="71"/>
      <c r="J26" s="71"/>
      <c r="K26" s="71"/>
      <c r="M26" s="71"/>
    </row>
    <row r="27" spans="1:13" s="9" customFormat="1" ht="10.199999999999999" x14ac:dyDescent="0.2">
      <c r="A27" s="14">
        <v>1</v>
      </c>
      <c r="B27" s="22">
        <v>65915</v>
      </c>
      <c r="C27" s="23" t="s">
        <v>896</v>
      </c>
      <c r="D27" s="22">
        <v>1</v>
      </c>
      <c r="E27" s="24" t="s">
        <v>596</v>
      </c>
      <c r="F27" s="31" t="s">
        <v>2208</v>
      </c>
      <c r="G27" s="26" t="s">
        <v>153</v>
      </c>
      <c r="H27" s="7"/>
      <c r="I27" s="71"/>
      <c r="J27" s="71"/>
      <c r="K27" s="71"/>
      <c r="M27" s="71"/>
    </row>
    <row r="28" spans="1:13" s="9" customFormat="1" ht="10.199999999999999" x14ac:dyDescent="0.2">
      <c r="A28" s="14">
        <v>15</v>
      </c>
      <c r="B28" s="22">
        <v>66346</v>
      </c>
      <c r="C28" s="23" t="s">
        <v>1635</v>
      </c>
      <c r="D28" s="28">
        <v>1</v>
      </c>
      <c r="E28" s="24" t="s">
        <v>933</v>
      </c>
      <c r="F28" s="25" t="s">
        <v>2215</v>
      </c>
      <c r="G28" s="26" t="s">
        <v>99</v>
      </c>
      <c r="H28" s="7"/>
      <c r="I28" s="71"/>
      <c r="J28" s="71"/>
      <c r="K28" s="71"/>
      <c r="M28" s="71"/>
    </row>
    <row r="29" spans="1:13" s="9" customFormat="1" ht="10.199999999999999" x14ac:dyDescent="0.2">
      <c r="A29" s="14">
        <v>27</v>
      </c>
      <c r="B29" s="22">
        <v>66634</v>
      </c>
      <c r="C29" s="27" t="s">
        <v>1760</v>
      </c>
      <c r="D29" s="28">
        <v>1</v>
      </c>
      <c r="E29" s="30" t="s">
        <v>368</v>
      </c>
      <c r="F29" s="31" t="s">
        <v>2208</v>
      </c>
      <c r="G29" s="26" t="s">
        <v>145</v>
      </c>
      <c r="H29" s="7"/>
      <c r="I29" s="71"/>
      <c r="J29" s="71"/>
      <c r="K29" s="71"/>
      <c r="M29" s="71"/>
    </row>
    <row r="30" spans="1:13" s="9" customFormat="1" ht="10.199999999999999" x14ac:dyDescent="0.2">
      <c r="A30" s="14">
        <v>27</v>
      </c>
      <c r="B30" s="22">
        <v>66634</v>
      </c>
      <c r="C30" s="27" t="s">
        <v>1759</v>
      </c>
      <c r="D30" s="28">
        <v>1</v>
      </c>
      <c r="E30" s="30" t="s">
        <v>368</v>
      </c>
      <c r="F30" s="31" t="s">
        <v>2208</v>
      </c>
      <c r="G30" s="26" t="s">
        <v>740</v>
      </c>
      <c r="H30" s="7"/>
      <c r="I30" s="71"/>
      <c r="J30" s="71"/>
      <c r="K30" s="71"/>
      <c r="M30" s="71"/>
    </row>
    <row r="31" spans="1:13" s="9" customFormat="1" ht="10.199999999999999" x14ac:dyDescent="0.2">
      <c r="A31" s="14">
        <v>1</v>
      </c>
      <c r="B31" s="22">
        <v>65860</v>
      </c>
      <c r="C31" s="23" t="s">
        <v>1081</v>
      </c>
      <c r="D31" s="22">
        <v>1</v>
      </c>
      <c r="E31" s="30" t="s">
        <v>739</v>
      </c>
      <c r="F31" s="31" t="s">
        <v>2208</v>
      </c>
      <c r="G31" s="26" t="s">
        <v>153</v>
      </c>
      <c r="H31" s="7"/>
      <c r="I31" s="71"/>
      <c r="J31" s="71"/>
      <c r="K31" s="71"/>
      <c r="M31" s="71"/>
    </row>
    <row r="32" spans="1:13" s="9" customFormat="1" ht="10.199999999999999" x14ac:dyDescent="0.2">
      <c r="A32" s="14">
        <v>16</v>
      </c>
      <c r="B32" s="22">
        <v>66388</v>
      </c>
      <c r="C32" s="23" t="s">
        <v>1645</v>
      </c>
      <c r="D32" s="28">
        <v>1</v>
      </c>
      <c r="E32" s="30" t="s">
        <v>655</v>
      </c>
      <c r="F32" s="25" t="s">
        <v>2207</v>
      </c>
      <c r="G32" s="26" t="s">
        <v>99</v>
      </c>
      <c r="H32" s="7"/>
      <c r="I32" s="71"/>
      <c r="J32" s="71"/>
      <c r="K32" s="71"/>
      <c r="M32" s="71"/>
    </row>
    <row r="33" spans="1:13" s="9" customFormat="1" ht="10.199999999999999" x14ac:dyDescent="0.2">
      <c r="A33" s="14">
        <v>3</v>
      </c>
      <c r="B33" s="22">
        <v>65974</v>
      </c>
      <c r="C33" s="27" t="s">
        <v>1469</v>
      </c>
      <c r="D33" s="22">
        <v>1</v>
      </c>
      <c r="E33" s="30" t="s">
        <v>781</v>
      </c>
      <c r="F33" s="25" t="s">
        <v>2207</v>
      </c>
      <c r="G33" s="26" t="s">
        <v>163</v>
      </c>
      <c r="H33" s="7"/>
      <c r="I33" s="71"/>
      <c r="J33" s="71"/>
      <c r="K33" s="71"/>
      <c r="M33" s="71"/>
    </row>
    <row r="34" spans="1:13" s="9" customFormat="1" ht="10.199999999999999" x14ac:dyDescent="0.2">
      <c r="A34" s="14">
        <v>5</v>
      </c>
      <c r="B34" s="22">
        <v>66034</v>
      </c>
      <c r="C34" s="23" t="s">
        <v>1496</v>
      </c>
      <c r="D34" s="22">
        <v>1</v>
      </c>
      <c r="E34" s="30" t="s">
        <v>744</v>
      </c>
      <c r="F34" s="25" t="s">
        <v>2212</v>
      </c>
      <c r="G34" s="26" t="s">
        <v>163</v>
      </c>
      <c r="H34" s="7"/>
      <c r="I34" s="71"/>
      <c r="J34" s="71"/>
      <c r="K34" s="71"/>
      <c r="M34" s="71"/>
    </row>
    <row r="35" spans="1:13" s="9" customFormat="1" ht="10.199999999999999" x14ac:dyDescent="0.2">
      <c r="A35" s="14">
        <v>5</v>
      </c>
      <c r="B35" s="22">
        <v>66034</v>
      </c>
      <c r="C35" s="23" t="s">
        <v>1497</v>
      </c>
      <c r="D35" s="22">
        <v>1</v>
      </c>
      <c r="E35" s="30" t="s">
        <v>744</v>
      </c>
      <c r="F35" s="25" t="s">
        <v>2212</v>
      </c>
      <c r="G35" s="26" t="s">
        <v>168</v>
      </c>
      <c r="H35" s="7"/>
      <c r="I35" s="71"/>
      <c r="J35" s="71"/>
      <c r="K35" s="71"/>
      <c r="M35" s="71"/>
    </row>
    <row r="36" spans="1:13" s="9" customFormat="1" ht="10.199999999999999" x14ac:dyDescent="0.2">
      <c r="A36" s="14">
        <v>16</v>
      </c>
      <c r="B36" s="22">
        <v>66389</v>
      </c>
      <c r="C36" s="23" t="s">
        <v>603</v>
      </c>
      <c r="D36" s="28">
        <v>2</v>
      </c>
      <c r="E36" s="30" t="s">
        <v>437</v>
      </c>
      <c r="F36" s="25" t="s">
        <v>2207</v>
      </c>
      <c r="G36" s="26" t="s">
        <v>107</v>
      </c>
      <c r="H36" s="7"/>
      <c r="I36" s="71"/>
      <c r="K36" s="71"/>
      <c r="M36" s="71"/>
    </row>
    <row r="37" spans="1:13" s="9" customFormat="1" ht="10.199999999999999" x14ac:dyDescent="0.2">
      <c r="A37" s="14">
        <v>30</v>
      </c>
      <c r="B37" s="22">
        <v>66727</v>
      </c>
      <c r="C37" s="16" t="s">
        <v>603</v>
      </c>
      <c r="D37" s="17">
        <v>2</v>
      </c>
      <c r="E37" s="30" t="s">
        <v>180</v>
      </c>
      <c r="F37" s="31" t="s">
        <v>2207</v>
      </c>
      <c r="G37" s="26" t="s">
        <v>740</v>
      </c>
      <c r="H37" s="7"/>
      <c r="I37" s="71"/>
      <c r="J37" s="71"/>
      <c r="K37" s="71"/>
      <c r="M37" s="71"/>
    </row>
    <row r="38" spans="1:13" s="9" customFormat="1" ht="10.199999999999999" x14ac:dyDescent="0.2">
      <c r="A38" s="14">
        <v>2</v>
      </c>
      <c r="B38" s="22">
        <v>65945</v>
      </c>
      <c r="C38" s="37" t="s">
        <v>1442</v>
      </c>
      <c r="D38" s="15">
        <v>2</v>
      </c>
      <c r="E38" s="24" t="s">
        <v>417</v>
      </c>
      <c r="F38" s="25" t="s">
        <v>2207</v>
      </c>
      <c r="G38" s="26" t="s">
        <v>102</v>
      </c>
      <c r="H38" s="7"/>
      <c r="I38" s="71"/>
      <c r="J38" s="71"/>
      <c r="K38" s="71"/>
      <c r="M38" s="71"/>
    </row>
    <row r="39" spans="1:13" s="9" customFormat="1" ht="10.199999999999999" x14ac:dyDescent="0.2">
      <c r="A39" s="14">
        <v>2</v>
      </c>
      <c r="B39" s="22">
        <v>65968</v>
      </c>
      <c r="C39" s="23" t="s">
        <v>1459</v>
      </c>
      <c r="D39" s="22">
        <v>2</v>
      </c>
      <c r="E39" s="24" t="s">
        <v>93</v>
      </c>
      <c r="F39" s="25" t="s">
        <v>2207</v>
      </c>
      <c r="G39" s="26" t="s">
        <v>153</v>
      </c>
      <c r="H39" s="7"/>
      <c r="I39" s="71"/>
      <c r="J39" s="71"/>
      <c r="K39" s="71"/>
      <c r="M39" s="71"/>
    </row>
    <row r="40" spans="1:13" s="9" customFormat="1" ht="10.199999999999999" x14ac:dyDescent="0.2">
      <c r="A40" s="14">
        <v>20</v>
      </c>
      <c r="B40" s="22">
        <v>66463</v>
      </c>
      <c r="C40" s="23" t="s">
        <v>1681</v>
      </c>
      <c r="D40" s="28">
        <v>200</v>
      </c>
      <c r="E40" s="30" t="s">
        <v>104</v>
      </c>
      <c r="F40" s="31" t="s">
        <v>2211</v>
      </c>
      <c r="G40" s="26" t="s">
        <v>548</v>
      </c>
      <c r="H40" s="7"/>
      <c r="I40" s="71"/>
      <c r="J40" s="71"/>
      <c r="K40" s="71"/>
      <c r="M40" s="71"/>
    </row>
    <row r="41" spans="1:13" s="9" customFormat="1" ht="10.199999999999999" x14ac:dyDescent="0.2">
      <c r="A41" s="14">
        <v>8</v>
      </c>
      <c r="B41" s="22">
        <v>66120</v>
      </c>
      <c r="C41" s="23" t="s">
        <v>505</v>
      </c>
      <c r="D41" s="22">
        <v>4</v>
      </c>
      <c r="E41" s="30" t="s">
        <v>196</v>
      </c>
      <c r="F41" s="31" t="s">
        <v>2208</v>
      </c>
      <c r="G41" s="26" t="s">
        <v>110</v>
      </c>
      <c r="H41" s="7"/>
      <c r="I41" s="71"/>
      <c r="J41" s="71"/>
      <c r="K41" s="71"/>
      <c r="M41" s="71"/>
    </row>
    <row r="42" spans="1:13" s="9" customFormat="1" ht="10.199999999999999" x14ac:dyDescent="0.2">
      <c r="A42" s="14">
        <v>1</v>
      </c>
      <c r="B42" s="22">
        <v>65906</v>
      </c>
      <c r="C42" s="23" t="s">
        <v>1426</v>
      </c>
      <c r="D42" s="22">
        <v>4</v>
      </c>
      <c r="E42" s="24" t="s">
        <v>596</v>
      </c>
      <c r="F42" s="31" t="s">
        <v>2208</v>
      </c>
      <c r="G42" s="26" t="s">
        <v>153</v>
      </c>
      <c r="H42" s="7"/>
      <c r="I42" s="71"/>
      <c r="J42" s="71"/>
      <c r="K42" s="71"/>
      <c r="M42" s="71"/>
    </row>
    <row r="43" spans="1:13" s="9" customFormat="1" ht="10.199999999999999" x14ac:dyDescent="0.2">
      <c r="A43" s="14">
        <v>29</v>
      </c>
      <c r="B43" s="22">
        <v>66684</v>
      </c>
      <c r="C43" s="27" t="s">
        <v>1426</v>
      </c>
      <c r="D43" s="28">
        <v>2</v>
      </c>
      <c r="E43" s="30" t="s">
        <v>471</v>
      </c>
      <c r="F43" s="31" t="s">
        <v>2207</v>
      </c>
      <c r="G43" s="26" t="s">
        <v>214</v>
      </c>
      <c r="H43" s="7"/>
      <c r="I43" s="71"/>
      <c r="J43" s="71"/>
      <c r="K43" s="71"/>
      <c r="M43" s="71"/>
    </row>
    <row r="44" spans="1:13" s="9" customFormat="1" ht="10.199999999999999" x14ac:dyDescent="0.2">
      <c r="A44" s="14">
        <v>20</v>
      </c>
      <c r="B44" s="22">
        <v>66466</v>
      </c>
      <c r="C44" s="23" t="s">
        <v>1684</v>
      </c>
      <c r="D44" s="28">
        <v>6</v>
      </c>
      <c r="E44" s="30" t="s">
        <v>213</v>
      </c>
      <c r="F44" s="31" t="s">
        <v>2208</v>
      </c>
      <c r="G44" s="26" t="s">
        <v>548</v>
      </c>
      <c r="H44" s="7"/>
      <c r="I44" s="71"/>
      <c r="J44" s="71"/>
      <c r="K44" s="71"/>
      <c r="M44" s="71"/>
    </row>
    <row r="45" spans="1:13" s="9" customFormat="1" ht="10.199999999999999" x14ac:dyDescent="0.2">
      <c r="A45" s="14">
        <v>20</v>
      </c>
      <c r="B45" s="22">
        <v>66469</v>
      </c>
      <c r="C45" s="23" t="s">
        <v>1686</v>
      </c>
      <c r="D45" s="28">
        <v>6</v>
      </c>
      <c r="E45" s="30" t="s">
        <v>213</v>
      </c>
      <c r="F45" s="31" t="s">
        <v>2208</v>
      </c>
      <c r="G45" s="26" t="s">
        <v>153</v>
      </c>
      <c r="H45" s="7"/>
      <c r="I45" s="71"/>
      <c r="J45" s="71"/>
      <c r="K45" s="71"/>
      <c r="M45" s="71"/>
    </row>
    <row r="46" spans="1:13" s="9" customFormat="1" ht="10.199999999999999" x14ac:dyDescent="0.2">
      <c r="A46" s="14">
        <v>25</v>
      </c>
      <c r="B46" s="22">
        <v>66610</v>
      </c>
      <c r="C46" s="27" t="s">
        <v>1746</v>
      </c>
      <c r="D46" s="28">
        <v>4</v>
      </c>
      <c r="E46" s="30" t="s">
        <v>368</v>
      </c>
      <c r="F46" s="31" t="s">
        <v>2210</v>
      </c>
      <c r="G46" s="26" t="s">
        <v>199</v>
      </c>
      <c r="H46" s="7"/>
      <c r="I46" s="71"/>
      <c r="J46" s="71"/>
      <c r="K46" s="71"/>
      <c r="M46" s="71"/>
    </row>
    <row r="47" spans="1:13" s="9" customFormat="1" ht="10.199999999999999" x14ac:dyDescent="0.2">
      <c r="A47" s="14">
        <v>3</v>
      </c>
      <c r="B47" s="22">
        <v>65971</v>
      </c>
      <c r="C47" s="23" t="s">
        <v>1464</v>
      </c>
      <c r="D47" s="22">
        <v>12</v>
      </c>
      <c r="E47" s="24" t="s">
        <v>852</v>
      </c>
      <c r="F47" s="25" t="s">
        <v>2207</v>
      </c>
      <c r="G47" s="26" t="s">
        <v>102</v>
      </c>
      <c r="H47" s="7"/>
      <c r="I47" s="71"/>
      <c r="J47" s="71"/>
      <c r="K47" s="71"/>
      <c r="M47" s="71"/>
    </row>
    <row r="48" spans="1:13" s="9" customFormat="1" ht="10.199999999999999" x14ac:dyDescent="0.2">
      <c r="A48" s="14">
        <v>11</v>
      </c>
      <c r="B48" s="22">
        <v>66232</v>
      </c>
      <c r="C48" s="23" t="s">
        <v>1589</v>
      </c>
      <c r="D48" s="22">
        <v>2</v>
      </c>
      <c r="E48" s="30" t="s">
        <v>1045</v>
      </c>
      <c r="F48" s="31" t="s">
        <v>2208</v>
      </c>
      <c r="G48" s="26" t="s">
        <v>153</v>
      </c>
      <c r="H48" s="7"/>
      <c r="I48" s="71"/>
      <c r="J48" s="71"/>
      <c r="K48" s="71"/>
      <c r="M48" s="71"/>
    </row>
    <row r="49" spans="1:13" s="9" customFormat="1" ht="10.199999999999999" x14ac:dyDescent="0.2">
      <c r="A49" s="14">
        <v>12</v>
      </c>
      <c r="B49" s="22">
        <v>66270</v>
      </c>
      <c r="C49" s="23" t="s">
        <v>1589</v>
      </c>
      <c r="D49" s="28">
        <v>1</v>
      </c>
      <c r="E49" s="30" t="s">
        <v>539</v>
      </c>
      <c r="F49" s="31" t="s">
        <v>2208</v>
      </c>
      <c r="G49" s="26" t="s">
        <v>107</v>
      </c>
      <c r="H49" s="7"/>
      <c r="I49" s="71"/>
      <c r="J49" s="71"/>
      <c r="K49" s="71"/>
      <c r="M49" s="71"/>
    </row>
    <row r="50" spans="1:13" s="9" customFormat="1" ht="10.199999999999999" x14ac:dyDescent="0.2">
      <c r="A50" s="14">
        <v>1</v>
      </c>
      <c r="B50" s="22">
        <v>65905</v>
      </c>
      <c r="C50" s="23" t="s">
        <v>158</v>
      </c>
      <c r="D50" s="22">
        <v>2</v>
      </c>
      <c r="E50" s="24" t="s">
        <v>1104</v>
      </c>
      <c r="F50" s="31" t="s">
        <v>2208</v>
      </c>
      <c r="G50" s="26" t="s">
        <v>740</v>
      </c>
      <c r="H50" s="7"/>
      <c r="I50" s="71"/>
      <c r="J50" s="71"/>
      <c r="K50" s="71"/>
      <c r="M50" s="71"/>
    </row>
    <row r="51" spans="1:13" s="9" customFormat="1" ht="10.199999999999999" x14ac:dyDescent="0.2">
      <c r="A51" s="14">
        <v>7</v>
      </c>
      <c r="B51" s="22">
        <v>66094</v>
      </c>
      <c r="C51" s="23" t="s">
        <v>158</v>
      </c>
      <c r="D51" s="22">
        <v>3</v>
      </c>
      <c r="E51" s="30" t="s">
        <v>552</v>
      </c>
      <c r="F51" s="31" t="s">
        <v>2208</v>
      </c>
      <c r="G51" s="26" t="s">
        <v>91</v>
      </c>
      <c r="H51" s="7"/>
      <c r="I51" s="71"/>
      <c r="J51" s="71"/>
      <c r="K51" s="71"/>
      <c r="M51" s="71"/>
    </row>
    <row r="52" spans="1:13" s="9" customFormat="1" ht="10.199999999999999" x14ac:dyDescent="0.2">
      <c r="A52" s="14">
        <v>15</v>
      </c>
      <c r="B52" s="22">
        <v>66344</v>
      </c>
      <c r="C52" s="23" t="s">
        <v>158</v>
      </c>
      <c r="D52" s="28">
        <v>4</v>
      </c>
      <c r="E52" s="24" t="s">
        <v>550</v>
      </c>
      <c r="F52" s="25" t="s">
        <v>2215</v>
      </c>
      <c r="G52" s="26" t="s">
        <v>99</v>
      </c>
      <c r="H52" s="7"/>
      <c r="I52" s="71"/>
      <c r="J52" s="71"/>
      <c r="K52" s="71"/>
      <c r="M52" s="71"/>
    </row>
    <row r="53" spans="1:13" s="9" customFormat="1" ht="10.199999999999999" x14ac:dyDescent="0.2">
      <c r="A53" s="14">
        <v>17</v>
      </c>
      <c r="B53" s="22">
        <v>66425</v>
      </c>
      <c r="C53" s="23" t="s">
        <v>158</v>
      </c>
      <c r="D53" s="28">
        <v>1</v>
      </c>
      <c r="E53" s="30" t="s">
        <v>136</v>
      </c>
      <c r="F53" s="31" t="s">
        <v>2208</v>
      </c>
      <c r="G53" s="26" t="s">
        <v>116</v>
      </c>
      <c r="H53" s="7"/>
      <c r="I53" s="71"/>
      <c r="J53" s="71"/>
      <c r="K53" s="71"/>
      <c r="M53" s="71"/>
    </row>
    <row r="54" spans="1:13" s="9" customFormat="1" ht="10.199999999999999" x14ac:dyDescent="0.2">
      <c r="A54" s="14">
        <v>6</v>
      </c>
      <c r="B54" s="22">
        <v>66048</v>
      </c>
      <c r="C54" s="23" t="s">
        <v>139</v>
      </c>
      <c r="D54" s="22">
        <v>1</v>
      </c>
      <c r="E54" s="30" t="s">
        <v>454</v>
      </c>
      <c r="F54" s="31" t="s">
        <v>2208</v>
      </c>
      <c r="G54" s="26" t="s">
        <v>214</v>
      </c>
      <c r="H54" s="7"/>
      <c r="I54" s="71"/>
      <c r="J54" s="71"/>
      <c r="K54" s="71"/>
      <c r="M54" s="71"/>
    </row>
    <row r="55" spans="1:13" s="9" customFormat="1" ht="10.199999999999999" x14ac:dyDescent="0.2">
      <c r="A55" s="14">
        <v>28</v>
      </c>
      <c r="B55" s="22">
        <v>66666</v>
      </c>
      <c r="C55" s="27" t="s">
        <v>139</v>
      </c>
      <c r="D55" s="28">
        <v>2</v>
      </c>
      <c r="E55" s="30" t="s">
        <v>472</v>
      </c>
      <c r="F55" s="31" t="s">
        <v>2208</v>
      </c>
      <c r="G55" s="26" t="s">
        <v>199</v>
      </c>
      <c r="H55" s="7"/>
      <c r="I55" s="71"/>
      <c r="J55" s="71"/>
      <c r="K55" s="71"/>
      <c r="M55" s="71"/>
    </row>
    <row r="56" spans="1:13" s="9" customFormat="1" ht="10.199999999999999" x14ac:dyDescent="0.2">
      <c r="A56" s="14">
        <v>28</v>
      </c>
      <c r="B56" s="22">
        <v>66668</v>
      </c>
      <c r="C56" s="27" t="s">
        <v>139</v>
      </c>
      <c r="D56" s="28">
        <v>1</v>
      </c>
      <c r="E56" s="30" t="s">
        <v>502</v>
      </c>
      <c r="F56" s="31" t="s">
        <v>2208</v>
      </c>
      <c r="G56" s="26" t="s">
        <v>199</v>
      </c>
      <c r="H56" s="7"/>
      <c r="I56" s="71"/>
      <c r="J56" s="71"/>
      <c r="K56" s="71"/>
      <c r="M56" s="71"/>
    </row>
    <row r="57" spans="1:13" s="9" customFormat="1" ht="10.199999999999999" x14ac:dyDescent="0.2">
      <c r="A57" s="14">
        <v>19</v>
      </c>
      <c r="B57" s="22">
        <v>66446</v>
      </c>
      <c r="C57" s="23" t="s">
        <v>1009</v>
      </c>
      <c r="D57" s="28">
        <v>3</v>
      </c>
      <c r="E57" s="30" t="s">
        <v>469</v>
      </c>
      <c r="F57" s="31" t="s">
        <v>2210</v>
      </c>
      <c r="G57" s="26" t="s">
        <v>110</v>
      </c>
      <c r="H57" s="7"/>
      <c r="I57" s="71"/>
      <c r="J57" s="71"/>
      <c r="K57" s="71"/>
      <c r="M57" s="71"/>
    </row>
    <row r="58" spans="1:13" s="9" customFormat="1" ht="10.199999999999999" x14ac:dyDescent="0.2">
      <c r="A58" s="14">
        <v>23</v>
      </c>
      <c r="B58" s="22">
        <v>66564</v>
      </c>
      <c r="C58" s="23" t="s">
        <v>1717</v>
      </c>
      <c r="D58" s="28">
        <v>1</v>
      </c>
      <c r="E58" s="30" t="s">
        <v>419</v>
      </c>
      <c r="F58" s="31" t="s">
        <v>2207</v>
      </c>
      <c r="G58" s="26" t="s">
        <v>105</v>
      </c>
      <c r="H58" s="7"/>
      <c r="I58" s="71"/>
      <c r="J58" s="71"/>
      <c r="K58" s="71"/>
      <c r="M58" s="71"/>
    </row>
    <row r="59" spans="1:13" s="9" customFormat="1" ht="10.199999999999999" x14ac:dyDescent="0.2">
      <c r="A59" s="14">
        <v>28</v>
      </c>
      <c r="B59" s="22">
        <v>66667</v>
      </c>
      <c r="C59" s="27" t="s">
        <v>242</v>
      </c>
      <c r="D59" s="28">
        <v>2</v>
      </c>
      <c r="E59" s="30" t="s">
        <v>933</v>
      </c>
      <c r="F59" s="31" t="s">
        <v>2208</v>
      </c>
      <c r="G59" s="26" t="s">
        <v>153</v>
      </c>
      <c r="H59" s="7"/>
      <c r="I59" s="71"/>
      <c r="J59" s="71"/>
      <c r="K59" s="71"/>
      <c r="M59" s="71"/>
    </row>
    <row r="60" spans="1:13" s="9" customFormat="1" ht="10.199999999999999" x14ac:dyDescent="0.2">
      <c r="A60" s="14">
        <v>7</v>
      </c>
      <c r="B60" s="22">
        <v>66087</v>
      </c>
      <c r="C60" s="23" t="s">
        <v>1511</v>
      </c>
      <c r="D60" s="22">
        <v>1</v>
      </c>
      <c r="E60" s="30" t="s">
        <v>265</v>
      </c>
      <c r="F60" s="31" t="s">
        <v>2208</v>
      </c>
      <c r="G60" s="26" t="s">
        <v>91</v>
      </c>
      <c r="H60" s="7"/>
      <c r="I60" s="71"/>
      <c r="J60" s="71"/>
      <c r="K60" s="71"/>
      <c r="M60" s="71"/>
    </row>
    <row r="61" spans="1:13" s="9" customFormat="1" ht="10.199999999999999" x14ac:dyDescent="0.2">
      <c r="A61" s="14">
        <v>1</v>
      </c>
      <c r="B61" s="22">
        <v>65910</v>
      </c>
      <c r="C61" s="23" t="s">
        <v>332</v>
      </c>
      <c r="D61" s="22">
        <v>1</v>
      </c>
      <c r="E61" s="24" t="s">
        <v>329</v>
      </c>
      <c r="F61" s="31" t="s">
        <v>2208</v>
      </c>
      <c r="G61" s="26" t="s">
        <v>102</v>
      </c>
      <c r="H61" s="7"/>
      <c r="I61" s="71"/>
      <c r="J61" s="71"/>
      <c r="K61" s="71"/>
      <c r="M61" s="71"/>
    </row>
    <row r="62" spans="1:13" s="9" customFormat="1" ht="10.199999999999999" x14ac:dyDescent="0.2">
      <c r="A62" s="14">
        <v>12</v>
      </c>
      <c r="B62" s="22">
        <v>66272</v>
      </c>
      <c r="C62" s="23" t="s">
        <v>332</v>
      </c>
      <c r="D62" s="28">
        <v>1</v>
      </c>
      <c r="E62" s="30" t="s">
        <v>540</v>
      </c>
      <c r="F62" s="31" t="s">
        <v>2208</v>
      </c>
      <c r="G62" s="26" t="s">
        <v>153</v>
      </c>
      <c r="H62" s="7"/>
      <c r="I62" s="71"/>
      <c r="J62" s="71"/>
      <c r="K62" s="71"/>
      <c r="M62" s="71"/>
    </row>
    <row r="63" spans="1:13" s="9" customFormat="1" ht="10.199999999999999" x14ac:dyDescent="0.2">
      <c r="A63" s="14">
        <v>24</v>
      </c>
      <c r="B63" s="22">
        <v>66578</v>
      </c>
      <c r="C63" s="23" t="s">
        <v>332</v>
      </c>
      <c r="D63" s="28">
        <v>1</v>
      </c>
      <c r="E63" s="30" t="s">
        <v>97</v>
      </c>
      <c r="F63" s="31" t="s">
        <v>2207</v>
      </c>
      <c r="G63" s="26" t="s">
        <v>740</v>
      </c>
      <c r="H63" s="7"/>
      <c r="I63" s="71"/>
      <c r="J63" s="71"/>
      <c r="K63" s="71"/>
      <c r="M63" s="71"/>
    </row>
    <row r="64" spans="1:13" s="9" customFormat="1" ht="10.199999999999999" x14ac:dyDescent="0.2">
      <c r="A64" s="14">
        <v>24</v>
      </c>
      <c r="B64" s="22">
        <v>66579</v>
      </c>
      <c r="C64" s="23" t="s">
        <v>332</v>
      </c>
      <c r="D64" s="28">
        <v>1</v>
      </c>
      <c r="E64" s="30" t="s">
        <v>550</v>
      </c>
      <c r="F64" s="31" t="s">
        <v>2207</v>
      </c>
      <c r="G64" s="26" t="s">
        <v>740</v>
      </c>
      <c r="H64" s="7"/>
      <c r="I64" s="71"/>
      <c r="J64" s="71"/>
      <c r="K64" s="71"/>
      <c r="M64" s="71"/>
    </row>
    <row r="65" spans="1:13" s="9" customFormat="1" ht="10.199999999999999" x14ac:dyDescent="0.2">
      <c r="A65" s="14">
        <v>29</v>
      </c>
      <c r="B65" s="22">
        <v>66684</v>
      </c>
      <c r="C65" s="27" t="s">
        <v>332</v>
      </c>
      <c r="D65" s="28">
        <v>1</v>
      </c>
      <c r="E65" s="30" t="s">
        <v>471</v>
      </c>
      <c r="F65" s="31" t="s">
        <v>2208</v>
      </c>
      <c r="G65" s="26" t="s">
        <v>153</v>
      </c>
      <c r="H65" s="7"/>
      <c r="I65" s="71"/>
      <c r="J65" s="71"/>
      <c r="K65" s="71"/>
      <c r="M65" s="71"/>
    </row>
    <row r="66" spans="1:13" s="9" customFormat="1" ht="10.199999999999999" x14ac:dyDescent="0.2">
      <c r="A66" s="14">
        <v>17</v>
      </c>
      <c r="B66" s="22">
        <v>66396</v>
      </c>
      <c r="C66" s="23" t="s">
        <v>1649</v>
      </c>
      <c r="D66" s="28">
        <v>2</v>
      </c>
      <c r="E66" s="30" t="s">
        <v>561</v>
      </c>
      <c r="F66" s="31" t="s">
        <v>2208</v>
      </c>
      <c r="G66" s="26" t="s">
        <v>116</v>
      </c>
      <c r="H66" s="7"/>
      <c r="I66" s="71"/>
      <c r="J66" s="71"/>
      <c r="K66" s="71"/>
      <c r="M66" s="71"/>
    </row>
    <row r="67" spans="1:13" s="9" customFormat="1" ht="10.199999999999999" x14ac:dyDescent="0.2">
      <c r="A67" s="14">
        <v>7</v>
      </c>
      <c r="B67" s="22">
        <v>66088</v>
      </c>
      <c r="C67" s="35" t="s">
        <v>133</v>
      </c>
      <c r="D67" s="22">
        <v>1</v>
      </c>
      <c r="E67" s="30" t="s">
        <v>552</v>
      </c>
      <c r="F67" s="31" t="s">
        <v>2208</v>
      </c>
      <c r="G67" s="26" t="s">
        <v>91</v>
      </c>
      <c r="H67" s="7"/>
      <c r="I67" s="71"/>
      <c r="J67" s="71"/>
      <c r="K67" s="71"/>
      <c r="M67" s="71"/>
    </row>
    <row r="68" spans="1:13" s="9" customFormat="1" ht="10.199999999999999" x14ac:dyDescent="0.2">
      <c r="A68" s="14">
        <v>9</v>
      </c>
      <c r="B68" s="22">
        <v>66150</v>
      </c>
      <c r="C68" s="23" t="s">
        <v>133</v>
      </c>
      <c r="D68" s="22">
        <v>1</v>
      </c>
      <c r="E68" s="30" t="s">
        <v>288</v>
      </c>
      <c r="F68" s="31" t="s">
        <v>2208</v>
      </c>
      <c r="G68" s="26" t="s">
        <v>214</v>
      </c>
      <c r="H68" s="7"/>
      <c r="I68" s="71"/>
      <c r="J68" s="71"/>
      <c r="K68" s="71"/>
      <c r="M68" s="71"/>
    </row>
    <row r="69" spans="1:13" s="9" customFormat="1" ht="10.199999999999999" x14ac:dyDescent="0.2">
      <c r="A69" s="14">
        <v>13</v>
      </c>
      <c r="B69" s="22">
        <v>66283</v>
      </c>
      <c r="C69" s="23" t="s">
        <v>133</v>
      </c>
      <c r="D69" s="28">
        <v>1</v>
      </c>
      <c r="E69" s="24" t="s">
        <v>593</v>
      </c>
      <c r="F69" s="31" t="s">
        <v>2208</v>
      </c>
      <c r="G69" s="26" t="s">
        <v>105</v>
      </c>
      <c r="H69" s="7"/>
      <c r="I69" s="71"/>
      <c r="J69" s="71"/>
      <c r="K69" s="71"/>
      <c r="M69" s="71"/>
    </row>
    <row r="70" spans="1:13" s="9" customFormat="1" ht="10.199999999999999" x14ac:dyDescent="0.2">
      <c r="A70" s="14">
        <v>20</v>
      </c>
      <c r="B70" s="22">
        <v>66467</v>
      </c>
      <c r="C70" s="23" t="s">
        <v>133</v>
      </c>
      <c r="D70" s="28">
        <v>1</v>
      </c>
      <c r="E70" s="30" t="s">
        <v>894</v>
      </c>
      <c r="F70" s="31" t="s">
        <v>2208</v>
      </c>
      <c r="G70" s="26" t="s">
        <v>153</v>
      </c>
      <c r="H70" s="7"/>
      <c r="I70" s="71"/>
      <c r="J70" s="71"/>
      <c r="K70" s="71"/>
      <c r="M70" s="71"/>
    </row>
    <row r="71" spans="1:13" s="9" customFormat="1" ht="10.199999999999999" x14ac:dyDescent="0.2">
      <c r="A71" s="14">
        <v>22</v>
      </c>
      <c r="B71" s="22">
        <v>66523</v>
      </c>
      <c r="C71" s="23" t="s">
        <v>133</v>
      </c>
      <c r="D71" s="28">
        <v>1</v>
      </c>
      <c r="E71" s="30" t="s">
        <v>784</v>
      </c>
      <c r="F71" s="31" t="s">
        <v>2208</v>
      </c>
      <c r="G71" s="26" t="s">
        <v>157</v>
      </c>
      <c r="H71" s="7"/>
      <c r="I71" s="71"/>
      <c r="J71" s="71"/>
      <c r="K71" s="71"/>
      <c r="M71" s="71"/>
    </row>
    <row r="72" spans="1:13" s="9" customFormat="1" ht="10.199999999999999" x14ac:dyDescent="0.2">
      <c r="A72" s="14">
        <v>25</v>
      </c>
      <c r="B72" s="22">
        <v>66601</v>
      </c>
      <c r="C72" s="23" t="s">
        <v>133</v>
      </c>
      <c r="D72" s="28">
        <v>1</v>
      </c>
      <c r="E72" s="30" t="s">
        <v>152</v>
      </c>
      <c r="F72" s="31" t="s">
        <v>2210</v>
      </c>
      <c r="G72" s="26" t="s">
        <v>214</v>
      </c>
      <c r="H72" s="7"/>
      <c r="I72" s="71"/>
      <c r="J72" s="71"/>
      <c r="K72" s="71"/>
      <c r="M72" s="71"/>
    </row>
    <row r="73" spans="1:13" s="9" customFormat="1" ht="10.199999999999999" x14ac:dyDescent="0.2">
      <c r="A73" s="14">
        <v>27</v>
      </c>
      <c r="B73" s="22">
        <v>66645</v>
      </c>
      <c r="C73" s="27" t="s">
        <v>133</v>
      </c>
      <c r="D73" s="28">
        <v>1</v>
      </c>
      <c r="E73" s="30" t="s">
        <v>368</v>
      </c>
      <c r="F73" s="31" t="s">
        <v>2208</v>
      </c>
      <c r="G73" s="26" t="s">
        <v>740</v>
      </c>
      <c r="H73" s="7"/>
      <c r="I73" s="71"/>
      <c r="J73" s="71"/>
      <c r="K73" s="71"/>
      <c r="M73" s="71"/>
    </row>
    <row r="74" spans="1:13" s="9" customFormat="1" ht="10.199999999999999" x14ac:dyDescent="0.2">
      <c r="A74" s="14">
        <v>23</v>
      </c>
      <c r="B74" s="22">
        <v>66570</v>
      </c>
      <c r="C74" s="23" t="s">
        <v>1723</v>
      </c>
      <c r="D74" s="28">
        <v>1</v>
      </c>
      <c r="E74" s="30" t="s">
        <v>213</v>
      </c>
      <c r="F74" s="31" t="s">
        <v>2207</v>
      </c>
      <c r="G74" s="26" t="s">
        <v>153</v>
      </c>
      <c r="H74" s="7"/>
      <c r="I74" s="71"/>
      <c r="J74" s="71"/>
      <c r="K74" s="71"/>
      <c r="M74" s="71"/>
    </row>
    <row r="75" spans="1:13" s="9" customFormat="1" ht="10.199999999999999" x14ac:dyDescent="0.2">
      <c r="A75" s="14">
        <v>1</v>
      </c>
      <c r="B75" s="22">
        <v>65906</v>
      </c>
      <c r="C75" s="23" t="s">
        <v>118</v>
      </c>
      <c r="D75" s="22">
        <v>1</v>
      </c>
      <c r="E75" s="24" t="s">
        <v>596</v>
      </c>
      <c r="F75" s="31" t="s">
        <v>2208</v>
      </c>
      <c r="G75" s="26" t="s">
        <v>170</v>
      </c>
      <c r="H75" s="7"/>
      <c r="I75" s="71"/>
      <c r="J75" s="71"/>
      <c r="K75" s="71"/>
      <c r="M75" s="71"/>
    </row>
    <row r="76" spans="1:13" s="9" customFormat="1" ht="10.199999999999999" x14ac:dyDescent="0.2">
      <c r="A76" s="14">
        <v>3</v>
      </c>
      <c r="B76" s="22">
        <v>65975</v>
      </c>
      <c r="C76" s="27" t="s">
        <v>118</v>
      </c>
      <c r="D76" s="22">
        <v>1</v>
      </c>
      <c r="E76" s="30" t="s">
        <v>593</v>
      </c>
      <c r="F76" s="25" t="s">
        <v>2207</v>
      </c>
      <c r="G76" s="26" t="s">
        <v>102</v>
      </c>
      <c r="H76" s="7"/>
      <c r="I76" s="71"/>
      <c r="J76" s="71"/>
      <c r="K76" s="71"/>
      <c r="M76" s="71"/>
    </row>
    <row r="77" spans="1:13" s="9" customFormat="1" ht="10.199999999999999" x14ac:dyDescent="0.2">
      <c r="A77" s="14">
        <v>14</v>
      </c>
      <c r="B77" s="22">
        <v>66313</v>
      </c>
      <c r="C77" s="23" t="s">
        <v>118</v>
      </c>
      <c r="D77" s="28">
        <v>1</v>
      </c>
      <c r="E77" s="24" t="s">
        <v>277</v>
      </c>
      <c r="F77" s="25" t="s">
        <v>2213</v>
      </c>
      <c r="G77" s="26" t="s">
        <v>214</v>
      </c>
      <c r="H77" s="7"/>
      <c r="I77" s="71"/>
      <c r="J77" s="71"/>
      <c r="K77" s="71"/>
      <c r="M77" s="71"/>
    </row>
    <row r="78" spans="1:13" s="9" customFormat="1" ht="10.199999999999999" x14ac:dyDescent="0.2">
      <c r="A78" s="14">
        <v>17</v>
      </c>
      <c r="B78" s="22">
        <v>66395</v>
      </c>
      <c r="C78" s="23" t="s">
        <v>118</v>
      </c>
      <c r="D78" s="28">
        <v>1</v>
      </c>
      <c r="E78" s="30" t="s">
        <v>655</v>
      </c>
      <c r="F78" s="31" t="s">
        <v>2208</v>
      </c>
      <c r="G78" s="26" t="s">
        <v>120</v>
      </c>
      <c r="H78" s="7"/>
      <c r="I78" s="71"/>
      <c r="J78" s="71"/>
      <c r="K78" s="71"/>
      <c r="M78" s="71"/>
    </row>
    <row r="79" spans="1:13" s="9" customFormat="1" ht="10.199999999999999" x14ac:dyDescent="0.2">
      <c r="A79" s="14">
        <v>22</v>
      </c>
      <c r="B79" s="22">
        <v>66513</v>
      </c>
      <c r="C79" s="23" t="s">
        <v>118</v>
      </c>
      <c r="D79" s="28">
        <v>1</v>
      </c>
      <c r="E79" s="30" t="s">
        <v>423</v>
      </c>
      <c r="F79" s="31" t="s">
        <v>2216</v>
      </c>
      <c r="G79" s="26" t="s">
        <v>157</v>
      </c>
      <c r="H79" s="7"/>
      <c r="I79" s="71"/>
      <c r="J79" s="71"/>
      <c r="K79" s="71"/>
      <c r="M79" s="71"/>
    </row>
    <row r="80" spans="1:13" s="9" customFormat="1" ht="10.199999999999999" x14ac:dyDescent="0.2">
      <c r="A80" s="14">
        <v>9</v>
      </c>
      <c r="B80" s="22">
        <v>66157</v>
      </c>
      <c r="C80" s="23" t="s">
        <v>1231</v>
      </c>
      <c r="D80" s="22">
        <v>2</v>
      </c>
      <c r="E80" s="30" t="s">
        <v>352</v>
      </c>
      <c r="F80" s="31" t="s">
        <v>2210</v>
      </c>
      <c r="G80" s="26" t="s">
        <v>110</v>
      </c>
      <c r="H80" s="7"/>
      <c r="I80" s="71"/>
      <c r="J80" s="71"/>
      <c r="K80" s="71"/>
      <c r="M80" s="71"/>
    </row>
    <row r="81" spans="1:13" s="9" customFormat="1" ht="10.199999999999999" x14ac:dyDescent="0.2">
      <c r="A81" s="14">
        <v>1</v>
      </c>
      <c r="B81" s="22">
        <v>65915</v>
      </c>
      <c r="C81" s="23" t="s">
        <v>114</v>
      </c>
      <c r="D81" s="22">
        <v>1</v>
      </c>
      <c r="E81" s="24" t="s">
        <v>596</v>
      </c>
      <c r="F81" s="31" t="s">
        <v>2208</v>
      </c>
      <c r="G81" s="26" t="s">
        <v>88</v>
      </c>
      <c r="H81" s="7"/>
      <c r="I81" s="71"/>
      <c r="J81" s="71"/>
      <c r="K81" s="71"/>
      <c r="M81" s="71"/>
    </row>
    <row r="82" spans="1:13" s="9" customFormat="1" ht="10.199999999999999" x14ac:dyDescent="0.2">
      <c r="A82" s="14">
        <v>4</v>
      </c>
      <c r="B82" s="22">
        <v>66003</v>
      </c>
      <c r="C82" s="23" t="s">
        <v>114</v>
      </c>
      <c r="D82" s="22">
        <v>1</v>
      </c>
      <c r="E82" s="30" t="s">
        <v>1114</v>
      </c>
      <c r="F82" s="25" t="s">
        <v>2215</v>
      </c>
      <c r="G82" s="26" t="s">
        <v>94</v>
      </c>
      <c r="H82" s="7"/>
      <c r="I82" s="71"/>
      <c r="J82" s="71"/>
      <c r="K82" s="71"/>
      <c r="M82" s="71"/>
    </row>
    <row r="83" spans="1:13" s="9" customFormat="1" ht="10.199999999999999" x14ac:dyDescent="0.2">
      <c r="A83" s="14">
        <v>7</v>
      </c>
      <c r="B83" s="22">
        <v>66081</v>
      </c>
      <c r="C83" s="23" t="s">
        <v>114</v>
      </c>
      <c r="D83" s="22">
        <v>1</v>
      </c>
      <c r="E83" s="30" t="s">
        <v>672</v>
      </c>
      <c r="F83" s="31" t="s">
        <v>2208</v>
      </c>
      <c r="G83" s="26" t="s">
        <v>110</v>
      </c>
      <c r="H83" s="7"/>
      <c r="I83" s="71"/>
      <c r="J83" s="71"/>
      <c r="K83" s="71"/>
      <c r="M83" s="71"/>
    </row>
    <row r="84" spans="1:13" s="9" customFormat="1" ht="10.199999999999999" x14ac:dyDescent="0.2">
      <c r="A84" s="14">
        <v>15</v>
      </c>
      <c r="B84" s="22">
        <v>66346</v>
      </c>
      <c r="C84" s="23" t="s">
        <v>114</v>
      </c>
      <c r="D84" s="28">
        <v>1</v>
      </c>
      <c r="E84" s="24" t="s">
        <v>933</v>
      </c>
      <c r="F84" s="25" t="s">
        <v>2215</v>
      </c>
      <c r="G84" s="26" t="s">
        <v>99</v>
      </c>
      <c r="H84" s="7"/>
      <c r="I84" s="71"/>
      <c r="J84" s="71"/>
      <c r="K84" s="71"/>
      <c r="M84" s="71"/>
    </row>
    <row r="85" spans="1:13" s="9" customFormat="1" ht="10.199999999999999" x14ac:dyDescent="0.2">
      <c r="A85" s="14">
        <v>16</v>
      </c>
      <c r="B85" s="22">
        <v>66372</v>
      </c>
      <c r="C85" s="23" t="s">
        <v>114</v>
      </c>
      <c r="D85" s="28">
        <v>1</v>
      </c>
      <c r="E85" s="30" t="s">
        <v>191</v>
      </c>
      <c r="F85" s="25" t="s">
        <v>2207</v>
      </c>
      <c r="G85" s="26" t="s">
        <v>110</v>
      </c>
      <c r="H85" s="7"/>
      <c r="I85" s="71"/>
      <c r="J85" s="71"/>
      <c r="K85" s="71"/>
      <c r="M85" s="71"/>
    </row>
    <row r="86" spans="1:13" s="9" customFormat="1" ht="10.199999999999999" x14ac:dyDescent="0.2">
      <c r="A86" s="14">
        <v>29</v>
      </c>
      <c r="B86" s="22">
        <v>66701</v>
      </c>
      <c r="C86" s="27" t="s">
        <v>114</v>
      </c>
      <c r="D86" s="28">
        <v>1</v>
      </c>
      <c r="E86" s="30" t="s">
        <v>510</v>
      </c>
      <c r="F86" s="31" t="s">
        <v>2207</v>
      </c>
      <c r="G86" s="26" t="s">
        <v>153</v>
      </c>
      <c r="H86" s="7"/>
      <c r="I86" s="71"/>
      <c r="J86" s="71"/>
      <c r="K86" s="71"/>
      <c r="M86" s="71"/>
    </row>
    <row r="87" spans="1:13" s="9" customFormat="1" ht="10.199999999999999" x14ac:dyDescent="0.2">
      <c r="A87" s="14">
        <v>8</v>
      </c>
      <c r="B87" s="22">
        <v>66129</v>
      </c>
      <c r="C87" s="23" t="s">
        <v>1531</v>
      </c>
      <c r="D87" s="22">
        <v>1</v>
      </c>
      <c r="E87" s="30" t="s">
        <v>196</v>
      </c>
      <c r="F87" s="31" t="s">
        <v>2208</v>
      </c>
      <c r="G87" s="26" t="s">
        <v>110</v>
      </c>
      <c r="H87" s="7"/>
      <c r="I87" s="71"/>
      <c r="J87" s="71"/>
      <c r="K87" s="71"/>
      <c r="M87" s="71"/>
    </row>
    <row r="88" spans="1:13" s="9" customFormat="1" ht="10.199999999999999" x14ac:dyDescent="0.2">
      <c r="A88" s="14">
        <v>20</v>
      </c>
      <c r="B88" s="22">
        <v>66466</v>
      </c>
      <c r="C88" s="23" t="s">
        <v>1685</v>
      </c>
      <c r="D88" s="28">
        <v>2</v>
      </c>
      <c r="E88" s="30" t="s">
        <v>213</v>
      </c>
      <c r="F88" s="31" t="s">
        <v>2208</v>
      </c>
      <c r="G88" s="26" t="s">
        <v>153</v>
      </c>
      <c r="H88" s="7"/>
      <c r="I88" s="71"/>
      <c r="J88" s="71"/>
      <c r="K88" s="71"/>
      <c r="M88" s="71"/>
    </row>
    <row r="89" spans="1:13" s="9" customFormat="1" ht="10.199999999999999" x14ac:dyDescent="0.2">
      <c r="A89" s="14">
        <v>23</v>
      </c>
      <c r="B89" s="22">
        <v>66567</v>
      </c>
      <c r="C89" s="23" t="s">
        <v>1721</v>
      </c>
      <c r="D89" s="28">
        <v>1</v>
      </c>
      <c r="E89" s="30" t="s">
        <v>216</v>
      </c>
      <c r="F89" s="31" t="s">
        <v>2207</v>
      </c>
      <c r="G89" s="26" t="s">
        <v>153</v>
      </c>
      <c r="H89" s="7"/>
      <c r="I89" s="71"/>
      <c r="J89" s="71"/>
      <c r="K89" s="71"/>
      <c r="M89" s="71"/>
    </row>
    <row r="90" spans="1:13" s="9" customFormat="1" ht="10.199999999999999" x14ac:dyDescent="0.2">
      <c r="A90" s="14">
        <v>20</v>
      </c>
      <c r="B90" s="22">
        <v>66469</v>
      </c>
      <c r="C90" s="23" t="s">
        <v>1687</v>
      </c>
      <c r="D90" s="28">
        <v>6</v>
      </c>
      <c r="E90" s="30" t="s">
        <v>213</v>
      </c>
      <c r="F90" s="31" t="s">
        <v>2208</v>
      </c>
      <c r="G90" s="26" t="s">
        <v>740</v>
      </c>
      <c r="H90" s="7"/>
      <c r="I90" s="71"/>
      <c r="J90" s="71"/>
      <c r="K90" s="71"/>
      <c r="M90" s="71"/>
    </row>
    <row r="91" spans="1:13" s="9" customFormat="1" ht="10.199999999999999" x14ac:dyDescent="0.2">
      <c r="A91" s="14">
        <v>2</v>
      </c>
      <c r="B91" s="22">
        <v>65956</v>
      </c>
      <c r="C91" s="23" t="s">
        <v>1449</v>
      </c>
      <c r="D91" s="28">
        <v>2</v>
      </c>
      <c r="E91" s="24" t="s">
        <v>528</v>
      </c>
      <c r="F91" s="25" t="s">
        <v>2207</v>
      </c>
      <c r="G91" s="26" t="s">
        <v>153</v>
      </c>
      <c r="H91" s="7"/>
      <c r="I91" s="71"/>
      <c r="J91" s="71"/>
      <c r="K91" s="71"/>
      <c r="M91" s="71"/>
    </row>
    <row r="92" spans="1:13" s="9" customFormat="1" ht="10.199999999999999" x14ac:dyDescent="0.2">
      <c r="A92" s="14">
        <v>28</v>
      </c>
      <c r="B92" s="22">
        <v>66660</v>
      </c>
      <c r="C92" s="27" t="s">
        <v>1776</v>
      </c>
      <c r="D92" s="28">
        <v>1</v>
      </c>
      <c r="E92" s="30" t="s">
        <v>992</v>
      </c>
      <c r="F92" s="31" t="s">
        <v>2208</v>
      </c>
      <c r="G92" s="26" t="s">
        <v>153</v>
      </c>
      <c r="H92" s="7"/>
      <c r="I92" s="71"/>
      <c r="J92" s="71"/>
      <c r="K92" s="71"/>
      <c r="M92" s="71"/>
    </row>
    <row r="93" spans="1:13" s="9" customFormat="1" ht="10.199999999999999" x14ac:dyDescent="0.2">
      <c r="A93" s="14">
        <v>17</v>
      </c>
      <c r="B93" s="22">
        <v>66409</v>
      </c>
      <c r="C93" s="23" t="s">
        <v>1655</v>
      </c>
      <c r="D93" s="28">
        <v>1</v>
      </c>
      <c r="E93" s="30" t="s">
        <v>607</v>
      </c>
      <c r="F93" s="31" t="s">
        <v>2208</v>
      </c>
      <c r="G93" s="26" t="s">
        <v>120</v>
      </c>
      <c r="H93" s="7"/>
      <c r="I93" s="71"/>
      <c r="J93" s="71"/>
      <c r="K93" s="71"/>
      <c r="M93" s="71"/>
    </row>
    <row r="94" spans="1:13" s="9" customFormat="1" ht="10.199999999999999" x14ac:dyDescent="0.2">
      <c r="A94" s="14">
        <v>16</v>
      </c>
      <c r="B94" s="22">
        <v>66377</v>
      </c>
      <c r="C94" s="23" t="s">
        <v>1390</v>
      </c>
      <c r="D94" s="28">
        <v>1</v>
      </c>
      <c r="E94" s="30" t="s">
        <v>286</v>
      </c>
      <c r="F94" s="25" t="s">
        <v>2207</v>
      </c>
      <c r="G94" s="26" t="s">
        <v>110</v>
      </c>
      <c r="H94" s="7"/>
      <c r="I94" s="71"/>
      <c r="J94" s="71"/>
      <c r="K94" s="71"/>
      <c r="M94" s="71"/>
    </row>
    <row r="95" spans="1:13" s="9" customFormat="1" ht="10.199999999999999" x14ac:dyDescent="0.2">
      <c r="A95" s="14">
        <v>16</v>
      </c>
      <c r="B95" s="22">
        <v>66394</v>
      </c>
      <c r="C95" s="23" t="s">
        <v>809</v>
      </c>
      <c r="D95" s="28">
        <v>1</v>
      </c>
      <c r="E95" s="30" t="s">
        <v>265</v>
      </c>
      <c r="F95" s="25" t="s">
        <v>2207</v>
      </c>
      <c r="G95" s="26" t="s">
        <v>168</v>
      </c>
      <c r="H95" s="7"/>
      <c r="I95" s="71"/>
      <c r="J95" s="71"/>
      <c r="K95" s="71"/>
      <c r="M95" s="71"/>
    </row>
    <row r="96" spans="1:13" s="9" customFormat="1" ht="10.199999999999999" x14ac:dyDescent="0.2">
      <c r="A96" s="14">
        <v>29</v>
      </c>
      <c r="B96" s="22">
        <v>66706</v>
      </c>
      <c r="C96" s="27" t="s">
        <v>1079</v>
      </c>
      <c r="D96" s="28">
        <v>2</v>
      </c>
      <c r="E96" s="30" t="s">
        <v>655</v>
      </c>
      <c r="F96" s="31" t="s">
        <v>2207</v>
      </c>
      <c r="G96" s="26" t="s">
        <v>153</v>
      </c>
      <c r="H96" s="7"/>
      <c r="I96" s="71"/>
      <c r="J96" s="71"/>
      <c r="K96" s="71"/>
      <c r="M96" s="71"/>
    </row>
    <row r="97" spans="1:13" s="9" customFormat="1" ht="10.199999999999999" x14ac:dyDescent="0.2">
      <c r="A97" s="14">
        <v>16</v>
      </c>
      <c r="B97" s="22">
        <v>66381</v>
      </c>
      <c r="C97" s="23" t="s">
        <v>1360</v>
      </c>
      <c r="D97" s="28">
        <v>1</v>
      </c>
      <c r="E97" s="30" t="s">
        <v>410</v>
      </c>
      <c r="F97" s="25" t="s">
        <v>2207</v>
      </c>
      <c r="G97" s="26" t="s">
        <v>168</v>
      </c>
      <c r="H97" s="7"/>
      <c r="I97" s="71"/>
      <c r="J97" s="71"/>
      <c r="K97" s="71"/>
      <c r="M97" s="71"/>
    </row>
    <row r="98" spans="1:13" s="9" customFormat="1" ht="10.199999999999999" x14ac:dyDescent="0.2">
      <c r="A98" s="14">
        <v>9</v>
      </c>
      <c r="B98" s="22">
        <v>66156</v>
      </c>
      <c r="C98" s="23" t="s">
        <v>1555</v>
      </c>
      <c r="D98" s="22">
        <v>1</v>
      </c>
      <c r="E98" s="30" t="s">
        <v>265</v>
      </c>
      <c r="F98" s="31" t="s">
        <v>2210</v>
      </c>
      <c r="G98" s="26" t="s">
        <v>102</v>
      </c>
      <c r="H98" s="7"/>
      <c r="I98" s="71"/>
      <c r="J98" s="71"/>
      <c r="K98" s="71"/>
      <c r="M98" s="71"/>
    </row>
    <row r="99" spans="1:13" s="9" customFormat="1" ht="10.199999999999999" x14ac:dyDescent="0.2">
      <c r="A99" s="14">
        <v>7</v>
      </c>
      <c r="B99" s="22">
        <v>66087</v>
      </c>
      <c r="C99" s="23" t="s">
        <v>590</v>
      </c>
      <c r="D99" s="22">
        <v>2</v>
      </c>
      <c r="E99" s="30" t="s">
        <v>265</v>
      </c>
      <c r="F99" s="31" t="s">
        <v>2208</v>
      </c>
      <c r="G99" s="26" t="s">
        <v>168</v>
      </c>
      <c r="H99" s="7"/>
      <c r="I99" s="71"/>
      <c r="J99" s="71"/>
      <c r="K99" s="71"/>
      <c r="M99" s="71"/>
    </row>
    <row r="100" spans="1:13" s="9" customFormat="1" ht="10.199999999999999" x14ac:dyDescent="0.2">
      <c r="A100" s="14">
        <v>8</v>
      </c>
      <c r="B100" s="22">
        <v>66109</v>
      </c>
      <c r="C100" s="23" t="s">
        <v>590</v>
      </c>
      <c r="D100" s="22">
        <v>2</v>
      </c>
      <c r="E100" s="30" t="s">
        <v>963</v>
      </c>
      <c r="F100" s="31" t="s">
        <v>2208</v>
      </c>
      <c r="G100" s="26" t="s">
        <v>110</v>
      </c>
      <c r="H100" s="7"/>
      <c r="I100" s="71"/>
      <c r="J100" s="71"/>
      <c r="K100" s="71"/>
      <c r="M100" s="71"/>
    </row>
    <row r="101" spans="1:13" s="9" customFormat="1" ht="10.199999999999999" x14ac:dyDescent="0.2">
      <c r="A101" s="14">
        <v>24</v>
      </c>
      <c r="B101" s="22">
        <v>66572</v>
      </c>
      <c r="C101" s="23" t="s">
        <v>1728</v>
      </c>
      <c r="D101" s="28">
        <v>1</v>
      </c>
      <c r="E101" s="30" t="s">
        <v>194</v>
      </c>
      <c r="F101" s="31" t="s">
        <v>2207</v>
      </c>
      <c r="G101" s="26" t="s">
        <v>740</v>
      </c>
      <c r="H101" s="7"/>
      <c r="I101" s="71"/>
      <c r="J101" s="71"/>
      <c r="K101" s="71"/>
      <c r="M101" s="71"/>
    </row>
    <row r="102" spans="1:13" s="9" customFormat="1" ht="10.199999999999999" x14ac:dyDescent="0.2">
      <c r="A102" s="14">
        <v>30</v>
      </c>
      <c r="B102" s="22">
        <v>66715</v>
      </c>
      <c r="C102" s="27" t="s">
        <v>1802</v>
      </c>
      <c r="D102" s="28">
        <v>1</v>
      </c>
      <c r="E102" s="30" t="s">
        <v>465</v>
      </c>
      <c r="F102" s="31" t="s">
        <v>2207</v>
      </c>
      <c r="G102" s="26" t="s">
        <v>740</v>
      </c>
      <c r="H102" s="7"/>
      <c r="I102" s="71"/>
      <c r="J102" s="71"/>
      <c r="K102" s="71"/>
      <c r="M102" s="71"/>
    </row>
    <row r="103" spans="1:13" s="9" customFormat="1" ht="10.199999999999999" x14ac:dyDescent="0.2">
      <c r="A103" s="14">
        <v>27</v>
      </c>
      <c r="B103" s="22">
        <v>66634</v>
      </c>
      <c r="C103" s="27" t="s">
        <v>320</v>
      </c>
      <c r="D103" s="28">
        <v>2</v>
      </c>
      <c r="E103" s="30" t="s">
        <v>368</v>
      </c>
      <c r="F103" s="31" t="s">
        <v>2210</v>
      </c>
      <c r="G103" s="26" t="s">
        <v>740</v>
      </c>
      <c r="H103" s="7"/>
      <c r="I103" s="71"/>
      <c r="J103" s="71"/>
      <c r="K103" s="71"/>
      <c r="M103" s="71"/>
    </row>
    <row r="104" spans="1:13" s="9" customFormat="1" ht="10.199999999999999" x14ac:dyDescent="0.2">
      <c r="A104" s="14">
        <v>27</v>
      </c>
      <c r="B104" s="22">
        <v>66634</v>
      </c>
      <c r="C104" s="27" t="s">
        <v>319</v>
      </c>
      <c r="D104" s="28">
        <v>1</v>
      </c>
      <c r="E104" s="30" t="s">
        <v>368</v>
      </c>
      <c r="F104" s="31" t="s">
        <v>2210</v>
      </c>
      <c r="G104" s="26" t="s">
        <v>740</v>
      </c>
      <c r="H104" s="7"/>
      <c r="I104" s="71"/>
      <c r="J104" s="71"/>
      <c r="K104" s="71"/>
      <c r="M104" s="71"/>
    </row>
    <row r="105" spans="1:13" s="9" customFormat="1" ht="10.199999999999999" x14ac:dyDescent="0.2">
      <c r="A105" s="14">
        <v>30</v>
      </c>
      <c r="B105" s="22">
        <v>66715</v>
      </c>
      <c r="C105" s="27" t="s">
        <v>1801</v>
      </c>
      <c r="D105" s="28">
        <v>1</v>
      </c>
      <c r="E105" s="30" t="s">
        <v>465</v>
      </c>
      <c r="F105" s="31" t="s">
        <v>2207</v>
      </c>
      <c r="G105" s="26" t="s">
        <v>740</v>
      </c>
      <c r="H105" s="7"/>
      <c r="I105" s="71"/>
      <c r="J105" s="71"/>
      <c r="K105" s="71"/>
      <c r="M105" s="71"/>
    </row>
    <row r="106" spans="1:13" s="9" customFormat="1" ht="10.199999999999999" x14ac:dyDescent="0.2">
      <c r="A106" s="14">
        <v>24</v>
      </c>
      <c r="B106" s="22">
        <v>66572</v>
      </c>
      <c r="C106" s="23" t="s">
        <v>1730</v>
      </c>
      <c r="D106" s="28">
        <v>1</v>
      </c>
      <c r="E106" s="30" t="s">
        <v>194</v>
      </c>
      <c r="F106" s="31" t="s">
        <v>2207</v>
      </c>
      <c r="G106" s="26" t="s">
        <v>740</v>
      </c>
      <c r="H106" s="7"/>
      <c r="I106" s="71"/>
      <c r="J106" s="71"/>
      <c r="K106" s="71"/>
      <c r="M106" s="71"/>
    </row>
    <row r="107" spans="1:13" s="9" customFormat="1" ht="10.199999999999999" x14ac:dyDescent="0.2">
      <c r="A107" s="14">
        <v>10</v>
      </c>
      <c r="B107" s="22">
        <v>66225</v>
      </c>
      <c r="C107" s="23" t="s">
        <v>435</v>
      </c>
      <c r="D107" s="22">
        <v>1</v>
      </c>
      <c r="E107" s="30" t="s">
        <v>342</v>
      </c>
      <c r="F107" s="31" t="s">
        <v>2208</v>
      </c>
      <c r="G107" s="26" t="s">
        <v>88</v>
      </c>
      <c r="H107" s="7"/>
      <c r="I107" s="71"/>
      <c r="J107" s="71"/>
      <c r="K107" s="71"/>
      <c r="M107" s="71"/>
    </row>
    <row r="108" spans="1:13" s="9" customFormat="1" ht="10.199999999999999" x14ac:dyDescent="0.2">
      <c r="A108" s="14">
        <v>12</v>
      </c>
      <c r="B108" s="22">
        <v>66256</v>
      </c>
      <c r="C108" s="23" t="s">
        <v>435</v>
      </c>
      <c r="D108" s="28">
        <v>1</v>
      </c>
      <c r="E108" s="30" t="s">
        <v>540</v>
      </c>
      <c r="F108" s="31" t="s">
        <v>2208</v>
      </c>
      <c r="G108" s="26" t="s">
        <v>153</v>
      </c>
      <c r="H108" s="7"/>
      <c r="I108" s="71"/>
      <c r="J108" s="71"/>
      <c r="K108" s="71"/>
      <c r="M108" s="71"/>
    </row>
    <row r="109" spans="1:13" s="9" customFormat="1" ht="10.199999999999999" x14ac:dyDescent="0.2">
      <c r="A109" s="14">
        <v>13</v>
      </c>
      <c r="B109" s="22">
        <v>66307</v>
      </c>
      <c r="C109" s="23" t="s">
        <v>435</v>
      </c>
      <c r="D109" s="28">
        <v>1</v>
      </c>
      <c r="E109" s="24" t="s">
        <v>510</v>
      </c>
      <c r="F109" s="31" t="s">
        <v>2208</v>
      </c>
      <c r="G109" s="26" t="s">
        <v>105</v>
      </c>
      <c r="H109" s="7"/>
      <c r="I109" s="71"/>
      <c r="J109" s="71"/>
      <c r="K109" s="71"/>
      <c r="M109" s="71"/>
    </row>
    <row r="110" spans="1:13" s="9" customFormat="1" ht="10.199999999999999" x14ac:dyDescent="0.2">
      <c r="A110" s="14">
        <v>20</v>
      </c>
      <c r="B110" s="22">
        <v>66451</v>
      </c>
      <c r="C110" s="23" t="s">
        <v>435</v>
      </c>
      <c r="D110" s="28">
        <v>1</v>
      </c>
      <c r="E110" s="30" t="s">
        <v>1104</v>
      </c>
      <c r="F110" s="31" t="s">
        <v>2208</v>
      </c>
      <c r="G110" s="26" t="s">
        <v>740</v>
      </c>
      <c r="H110" s="7"/>
      <c r="I110" s="71"/>
      <c r="J110" s="71"/>
      <c r="K110" s="71"/>
      <c r="M110" s="71"/>
    </row>
    <row r="111" spans="1:13" s="9" customFormat="1" ht="10.199999999999999" x14ac:dyDescent="0.2">
      <c r="A111" s="14">
        <v>21</v>
      </c>
      <c r="B111" s="22">
        <v>66480</v>
      </c>
      <c r="C111" s="23" t="s">
        <v>435</v>
      </c>
      <c r="D111" s="28">
        <v>1</v>
      </c>
      <c r="E111" s="30" t="s">
        <v>784</v>
      </c>
      <c r="F111" s="31" t="s">
        <v>2207</v>
      </c>
      <c r="G111" s="26" t="s">
        <v>170</v>
      </c>
      <c r="H111" s="7"/>
      <c r="I111" s="71"/>
      <c r="J111" s="71"/>
      <c r="K111" s="71"/>
      <c r="M111" s="71"/>
    </row>
    <row r="112" spans="1:13" s="9" customFormat="1" ht="10.199999999999999" x14ac:dyDescent="0.2">
      <c r="A112" s="14">
        <v>22</v>
      </c>
      <c r="B112" s="22">
        <v>66526</v>
      </c>
      <c r="C112" s="23" t="s">
        <v>435</v>
      </c>
      <c r="D112" s="28">
        <v>1</v>
      </c>
      <c r="E112" s="30" t="s">
        <v>97</v>
      </c>
      <c r="F112" s="31" t="s">
        <v>2216</v>
      </c>
      <c r="G112" s="26" t="s">
        <v>157</v>
      </c>
      <c r="H112" s="7"/>
      <c r="I112" s="71"/>
      <c r="J112" s="71"/>
      <c r="K112" s="71"/>
      <c r="M112" s="71"/>
    </row>
    <row r="113" spans="1:13" s="9" customFormat="1" ht="10.199999999999999" x14ac:dyDescent="0.2">
      <c r="A113" s="14">
        <v>23</v>
      </c>
      <c r="B113" s="22">
        <v>66565</v>
      </c>
      <c r="C113" s="23" t="s">
        <v>435</v>
      </c>
      <c r="D113" s="28">
        <v>1</v>
      </c>
      <c r="E113" s="30" t="s">
        <v>1706</v>
      </c>
      <c r="F113" s="31" t="s">
        <v>2207</v>
      </c>
      <c r="G113" s="26" t="s">
        <v>153</v>
      </c>
      <c r="H113" s="7"/>
      <c r="I113" s="71"/>
      <c r="J113" s="71"/>
      <c r="K113" s="71"/>
      <c r="M113" s="71"/>
    </row>
    <row r="114" spans="1:13" s="9" customFormat="1" ht="10.199999999999999" x14ac:dyDescent="0.2">
      <c r="A114" s="14">
        <v>30</v>
      </c>
      <c r="B114" s="22">
        <v>66743</v>
      </c>
      <c r="C114" s="27" t="s">
        <v>435</v>
      </c>
      <c r="D114" s="28">
        <v>1</v>
      </c>
      <c r="E114" s="30" t="s">
        <v>1818</v>
      </c>
      <c r="F114" s="31" t="s">
        <v>2207</v>
      </c>
      <c r="G114" s="26" t="s">
        <v>740</v>
      </c>
      <c r="H114" s="7"/>
      <c r="I114" s="71"/>
      <c r="J114" s="71"/>
      <c r="K114" s="71"/>
      <c r="M114" s="71"/>
    </row>
    <row r="115" spans="1:13" s="9" customFormat="1" ht="10.199999999999999" x14ac:dyDescent="0.2">
      <c r="A115" s="14">
        <v>12</v>
      </c>
      <c r="B115" s="22">
        <v>66262</v>
      </c>
      <c r="C115" s="23" t="s">
        <v>1597</v>
      </c>
      <c r="D115" s="28">
        <v>1</v>
      </c>
      <c r="E115" s="30" t="s">
        <v>265</v>
      </c>
      <c r="F115" s="31" t="s">
        <v>2208</v>
      </c>
      <c r="G115" s="26" t="s">
        <v>153</v>
      </c>
      <c r="H115" s="7"/>
      <c r="I115" s="71"/>
      <c r="J115" s="71"/>
      <c r="K115" s="71"/>
      <c r="M115" s="71"/>
    </row>
    <row r="116" spans="1:13" s="9" customFormat="1" ht="10.199999999999999" x14ac:dyDescent="0.2">
      <c r="A116" s="14">
        <v>12</v>
      </c>
      <c r="B116" s="22">
        <v>66259</v>
      </c>
      <c r="C116" s="23" t="s">
        <v>1596</v>
      </c>
      <c r="D116" s="28">
        <v>1</v>
      </c>
      <c r="E116" s="30" t="s">
        <v>178</v>
      </c>
      <c r="F116" s="31" t="s">
        <v>2208</v>
      </c>
      <c r="G116" s="26" t="s">
        <v>153</v>
      </c>
      <c r="H116" s="7"/>
      <c r="I116" s="71"/>
      <c r="J116" s="71"/>
      <c r="K116" s="71"/>
      <c r="M116" s="71"/>
    </row>
    <row r="117" spans="1:13" s="9" customFormat="1" ht="10.199999999999999" x14ac:dyDescent="0.2">
      <c r="A117" s="14">
        <v>27</v>
      </c>
      <c r="B117" s="22">
        <v>66634</v>
      </c>
      <c r="C117" s="27" t="s">
        <v>1761</v>
      </c>
      <c r="D117" s="28">
        <v>1</v>
      </c>
      <c r="E117" s="30" t="s">
        <v>368</v>
      </c>
      <c r="F117" s="31" t="s">
        <v>2210</v>
      </c>
      <c r="G117" s="26" t="s">
        <v>740</v>
      </c>
      <c r="H117" s="7"/>
      <c r="I117" s="71"/>
      <c r="J117" s="71"/>
      <c r="K117" s="71"/>
      <c r="M117" s="71"/>
    </row>
    <row r="118" spans="1:13" s="9" customFormat="1" ht="10.199999999999999" x14ac:dyDescent="0.2">
      <c r="A118" s="14">
        <v>21</v>
      </c>
      <c r="B118" s="22">
        <v>66480</v>
      </c>
      <c r="C118" s="23" t="s">
        <v>1086</v>
      </c>
      <c r="D118" s="28">
        <v>1</v>
      </c>
      <c r="E118" s="30" t="s">
        <v>784</v>
      </c>
      <c r="F118" s="31" t="s">
        <v>2207</v>
      </c>
      <c r="G118" s="26" t="s">
        <v>170</v>
      </c>
      <c r="H118" s="7"/>
      <c r="I118" s="71"/>
      <c r="J118" s="71"/>
      <c r="K118" s="71"/>
      <c r="M118" s="71"/>
    </row>
    <row r="119" spans="1:13" s="9" customFormat="1" ht="10.199999999999999" x14ac:dyDescent="0.2">
      <c r="A119" s="14">
        <v>26</v>
      </c>
      <c r="B119" s="22">
        <v>66632</v>
      </c>
      <c r="C119" s="27" t="s">
        <v>1758</v>
      </c>
      <c r="D119" s="28">
        <v>1</v>
      </c>
      <c r="E119" s="30" t="s">
        <v>257</v>
      </c>
      <c r="F119" s="31" t="s">
        <v>2208</v>
      </c>
      <c r="G119" s="26" t="s">
        <v>163</v>
      </c>
      <c r="H119" s="7"/>
      <c r="I119" s="71"/>
      <c r="J119" s="71"/>
      <c r="K119" s="71"/>
      <c r="M119" s="71"/>
    </row>
    <row r="120" spans="1:13" s="9" customFormat="1" ht="10.199999999999999" x14ac:dyDescent="0.2">
      <c r="A120" s="14">
        <v>9</v>
      </c>
      <c r="B120" s="22">
        <v>66156</v>
      </c>
      <c r="C120" s="23" t="s">
        <v>1223</v>
      </c>
      <c r="D120" s="22">
        <v>1</v>
      </c>
      <c r="E120" s="30" t="s">
        <v>265</v>
      </c>
      <c r="F120" s="31" t="s">
        <v>2210</v>
      </c>
      <c r="G120" s="26" t="s">
        <v>88</v>
      </c>
      <c r="H120" s="7"/>
      <c r="I120" s="71"/>
      <c r="J120" s="71"/>
      <c r="K120" s="71"/>
      <c r="M120" s="71"/>
    </row>
    <row r="121" spans="1:13" s="9" customFormat="1" ht="10.199999999999999" x14ac:dyDescent="0.2">
      <c r="A121" s="14">
        <v>28</v>
      </c>
      <c r="B121" s="22">
        <v>66660</v>
      </c>
      <c r="C121" s="27" t="s">
        <v>1775</v>
      </c>
      <c r="D121" s="28">
        <v>1</v>
      </c>
      <c r="E121" s="30" t="s">
        <v>992</v>
      </c>
      <c r="F121" s="31" t="s">
        <v>2208</v>
      </c>
      <c r="G121" s="26" t="s">
        <v>153</v>
      </c>
      <c r="H121" s="7"/>
      <c r="I121" s="71"/>
      <c r="J121" s="71"/>
      <c r="K121" s="71"/>
      <c r="M121" s="71"/>
    </row>
    <row r="122" spans="1:13" s="9" customFormat="1" ht="10.199999999999999" x14ac:dyDescent="0.2">
      <c r="A122" s="14">
        <v>13</v>
      </c>
      <c r="B122" s="22">
        <v>66301</v>
      </c>
      <c r="C122" s="23" t="s">
        <v>1611</v>
      </c>
      <c r="D122" s="28">
        <v>2</v>
      </c>
      <c r="E122" s="24" t="s">
        <v>781</v>
      </c>
      <c r="F122" s="31" t="s">
        <v>2208</v>
      </c>
      <c r="G122" s="26" t="s">
        <v>105</v>
      </c>
      <c r="H122" s="7"/>
      <c r="I122" s="71"/>
      <c r="J122" s="71"/>
      <c r="K122" s="71"/>
      <c r="M122" s="71"/>
    </row>
    <row r="123" spans="1:13" s="9" customFormat="1" ht="10.199999999999999" x14ac:dyDescent="0.2">
      <c r="A123" s="14">
        <v>6</v>
      </c>
      <c r="B123" s="22">
        <v>66059</v>
      </c>
      <c r="C123" s="23" t="s">
        <v>1500</v>
      </c>
      <c r="D123" s="22">
        <v>2</v>
      </c>
      <c r="E123" s="30" t="s">
        <v>1024</v>
      </c>
      <c r="F123" s="31" t="s">
        <v>2208</v>
      </c>
      <c r="G123" s="26" t="s">
        <v>153</v>
      </c>
      <c r="H123" s="7"/>
      <c r="I123" s="71"/>
      <c r="J123" s="71"/>
      <c r="K123" s="71"/>
      <c r="M123" s="71"/>
    </row>
    <row r="124" spans="1:13" s="9" customFormat="1" ht="10.199999999999999" x14ac:dyDescent="0.2">
      <c r="A124" s="14">
        <v>30</v>
      </c>
      <c r="B124" s="22">
        <v>66715</v>
      </c>
      <c r="C124" s="27" t="s">
        <v>1805</v>
      </c>
      <c r="D124" s="28">
        <v>1</v>
      </c>
      <c r="E124" s="30" t="s">
        <v>465</v>
      </c>
      <c r="F124" s="31" t="s">
        <v>2207</v>
      </c>
      <c r="G124" s="26" t="s">
        <v>740</v>
      </c>
      <c r="H124" s="7"/>
      <c r="I124" s="71"/>
      <c r="J124" s="71"/>
      <c r="K124" s="71"/>
      <c r="M124" s="71"/>
    </row>
    <row r="125" spans="1:13" s="9" customFormat="1" ht="10.199999999999999" x14ac:dyDescent="0.2">
      <c r="A125" s="14">
        <v>27</v>
      </c>
      <c r="B125" s="22">
        <v>66634</v>
      </c>
      <c r="C125" s="27" t="s">
        <v>864</v>
      </c>
      <c r="D125" s="28">
        <v>2</v>
      </c>
      <c r="E125" s="30" t="s">
        <v>368</v>
      </c>
      <c r="F125" s="31" t="s">
        <v>2210</v>
      </c>
      <c r="G125" s="26" t="s">
        <v>740</v>
      </c>
      <c r="H125" s="7"/>
      <c r="I125" s="71"/>
      <c r="J125" s="71"/>
      <c r="K125" s="71"/>
      <c r="M125" s="71"/>
    </row>
    <row r="126" spans="1:13" s="9" customFormat="1" ht="10.199999999999999" x14ac:dyDescent="0.2">
      <c r="A126" s="14">
        <v>16</v>
      </c>
      <c r="B126" s="22">
        <v>66394</v>
      </c>
      <c r="C126" s="23" t="s">
        <v>1648</v>
      </c>
      <c r="D126" s="28">
        <v>1</v>
      </c>
      <c r="E126" s="30" t="s">
        <v>265</v>
      </c>
      <c r="F126" s="25" t="s">
        <v>2207</v>
      </c>
      <c r="G126" s="26" t="s">
        <v>168</v>
      </c>
      <c r="H126" s="7"/>
      <c r="I126" s="71"/>
      <c r="J126" s="71"/>
      <c r="K126" s="71"/>
      <c r="M126" s="71"/>
    </row>
    <row r="127" spans="1:13" s="9" customFormat="1" ht="10.199999999999999" x14ac:dyDescent="0.2">
      <c r="A127" s="14">
        <v>31</v>
      </c>
      <c r="B127" s="22">
        <v>66765</v>
      </c>
      <c r="C127" s="27" t="s">
        <v>1835</v>
      </c>
      <c r="D127" s="28">
        <v>2</v>
      </c>
      <c r="E127" s="30" t="s">
        <v>465</v>
      </c>
      <c r="F127" s="31" t="s">
        <v>2214</v>
      </c>
      <c r="G127" s="26" t="s">
        <v>116</v>
      </c>
      <c r="H127" s="7"/>
      <c r="I127" s="71"/>
      <c r="J127" s="71"/>
      <c r="K127" s="71"/>
      <c r="M127" s="71"/>
    </row>
    <row r="128" spans="1:13" s="9" customFormat="1" ht="10.199999999999999" x14ac:dyDescent="0.2">
      <c r="A128" s="14">
        <v>28</v>
      </c>
      <c r="B128" s="22">
        <v>66663</v>
      </c>
      <c r="C128" s="27" t="s">
        <v>1779</v>
      </c>
      <c r="D128" s="28">
        <v>1</v>
      </c>
      <c r="E128" s="30" t="s">
        <v>119</v>
      </c>
      <c r="F128" s="31" t="s">
        <v>2208</v>
      </c>
      <c r="G128" s="26" t="s">
        <v>153</v>
      </c>
      <c r="H128" s="7"/>
      <c r="I128" s="71"/>
      <c r="J128" s="71"/>
      <c r="K128" s="71"/>
      <c r="M128" s="71"/>
    </row>
    <row r="129" spans="1:13" s="9" customFormat="1" ht="10.199999999999999" x14ac:dyDescent="0.2">
      <c r="A129" s="14">
        <v>8</v>
      </c>
      <c r="B129" s="22">
        <v>66128</v>
      </c>
      <c r="C129" s="23" t="s">
        <v>1530</v>
      </c>
      <c r="D129" s="22">
        <v>1</v>
      </c>
      <c r="E129" s="30" t="s">
        <v>265</v>
      </c>
      <c r="F129" s="31" t="s">
        <v>2208</v>
      </c>
      <c r="G129" s="26" t="s">
        <v>88</v>
      </c>
      <c r="H129" s="7"/>
      <c r="I129" s="71"/>
      <c r="J129" s="71"/>
      <c r="K129" s="71"/>
      <c r="M129" s="71"/>
    </row>
    <row r="130" spans="1:13" s="9" customFormat="1" ht="10.199999999999999" x14ac:dyDescent="0.2">
      <c r="A130" s="14">
        <v>21</v>
      </c>
      <c r="B130" s="22">
        <v>66494</v>
      </c>
      <c r="C130" s="23" t="s">
        <v>1693</v>
      </c>
      <c r="D130" s="28">
        <v>1</v>
      </c>
      <c r="E130" s="30" t="s">
        <v>604</v>
      </c>
      <c r="F130" s="31" t="s">
        <v>2207</v>
      </c>
      <c r="G130" s="26" t="s">
        <v>214</v>
      </c>
      <c r="H130" s="7"/>
      <c r="I130" s="71"/>
      <c r="J130" s="71"/>
      <c r="K130" s="71"/>
      <c r="M130" s="71"/>
    </row>
    <row r="131" spans="1:13" s="9" customFormat="1" ht="10.199999999999999" x14ac:dyDescent="0.2">
      <c r="A131" s="14">
        <v>22</v>
      </c>
      <c r="B131" s="22">
        <v>66546</v>
      </c>
      <c r="C131" s="23" t="s">
        <v>1693</v>
      </c>
      <c r="D131" s="28">
        <v>1</v>
      </c>
      <c r="E131" s="30" t="s">
        <v>213</v>
      </c>
      <c r="F131" s="31" t="s">
        <v>2216</v>
      </c>
      <c r="G131" s="26" t="s">
        <v>153</v>
      </c>
      <c r="H131" s="7"/>
      <c r="I131" s="71"/>
      <c r="J131" s="71"/>
      <c r="K131" s="71"/>
      <c r="M131" s="71"/>
    </row>
    <row r="132" spans="1:13" s="9" customFormat="1" ht="10.199999999999999" x14ac:dyDescent="0.2">
      <c r="A132" s="14">
        <v>30</v>
      </c>
      <c r="B132" s="22">
        <v>66738</v>
      </c>
      <c r="C132" s="27" t="s">
        <v>1813</v>
      </c>
      <c r="D132" s="28">
        <v>1</v>
      </c>
      <c r="E132" s="30" t="s">
        <v>180</v>
      </c>
      <c r="F132" s="31" t="s">
        <v>2207</v>
      </c>
      <c r="G132" s="26" t="s">
        <v>99</v>
      </c>
      <c r="H132" s="7"/>
      <c r="I132" s="71"/>
      <c r="J132" s="71"/>
      <c r="K132" s="71"/>
      <c r="M132" s="71"/>
    </row>
    <row r="133" spans="1:13" s="9" customFormat="1" ht="10.199999999999999" x14ac:dyDescent="0.2">
      <c r="A133" s="14">
        <v>24</v>
      </c>
      <c r="B133" s="22">
        <v>66584</v>
      </c>
      <c r="C133" s="23" t="s">
        <v>1736</v>
      </c>
      <c r="D133" s="28">
        <v>2</v>
      </c>
      <c r="E133" s="30" t="s">
        <v>550</v>
      </c>
      <c r="F133" s="31" t="s">
        <v>2207</v>
      </c>
      <c r="G133" s="26" t="s">
        <v>740</v>
      </c>
      <c r="H133" s="7"/>
      <c r="I133" s="71"/>
      <c r="J133" s="71"/>
      <c r="K133" s="71"/>
      <c r="M133" s="71"/>
    </row>
    <row r="134" spans="1:13" s="9" customFormat="1" ht="10.199999999999999" x14ac:dyDescent="0.2">
      <c r="A134" s="14">
        <v>6</v>
      </c>
      <c r="B134" s="22">
        <v>66061</v>
      </c>
      <c r="C134" s="23" t="s">
        <v>1502</v>
      </c>
      <c r="D134" s="22">
        <v>1</v>
      </c>
      <c r="E134" s="30" t="s">
        <v>333</v>
      </c>
      <c r="F134" s="31" t="s">
        <v>2208</v>
      </c>
      <c r="G134" s="26" t="s">
        <v>153</v>
      </c>
      <c r="H134" s="7"/>
      <c r="I134" s="71"/>
      <c r="J134" s="71"/>
      <c r="K134" s="71"/>
      <c r="M134" s="71"/>
    </row>
    <row r="135" spans="1:13" s="9" customFormat="1" ht="10.199999999999999" x14ac:dyDescent="0.2">
      <c r="A135" s="14">
        <v>14</v>
      </c>
      <c r="B135" s="22">
        <v>66331</v>
      </c>
      <c r="C135" s="38" t="s">
        <v>1627</v>
      </c>
      <c r="D135" s="28">
        <v>2</v>
      </c>
      <c r="E135" s="24" t="s">
        <v>838</v>
      </c>
      <c r="F135" s="25" t="s">
        <v>2208</v>
      </c>
      <c r="G135" s="26" t="s">
        <v>214</v>
      </c>
      <c r="H135" s="7"/>
      <c r="I135" s="71"/>
      <c r="J135" s="71"/>
      <c r="K135" s="71"/>
      <c r="M135" s="71"/>
    </row>
    <row r="136" spans="1:13" s="9" customFormat="1" ht="10.199999999999999" x14ac:dyDescent="0.2">
      <c r="A136" s="14">
        <v>29</v>
      </c>
      <c r="B136" s="22">
        <v>66707</v>
      </c>
      <c r="C136" s="27" t="s">
        <v>1795</v>
      </c>
      <c r="D136" s="28">
        <v>1</v>
      </c>
      <c r="E136" s="30" t="s">
        <v>471</v>
      </c>
      <c r="F136" s="31" t="s">
        <v>2207</v>
      </c>
      <c r="G136" s="26" t="s">
        <v>153</v>
      </c>
      <c r="H136" s="7"/>
      <c r="I136" s="71"/>
      <c r="J136" s="71"/>
      <c r="K136" s="71"/>
      <c r="M136" s="71"/>
    </row>
    <row r="137" spans="1:13" s="9" customFormat="1" ht="10.199999999999999" x14ac:dyDescent="0.2">
      <c r="A137" s="14">
        <v>29</v>
      </c>
      <c r="B137" s="22">
        <v>66707</v>
      </c>
      <c r="C137" s="27" t="s">
        <v>1794</v>
      </c>
      <c r="D137" s="28">
        <v>1</v>
      </c>
      <c r="E137" s="30" t="s">
        <v>471</v>
      </c>
      <c r="F137" s="31" t="s">
        <v>2207</v>
      </c>
      <c r="G137" s="26" t="s">
        <v>153</v>
      </c>
      <c r="H137" s="7"/>
      <c r="I137" s="71"/>
      <c r="J137" s="71"/>
      <c r="K137" s="71"/>
      <c r="M137" s="71"/>
    </row>
    <row r="138" spans="1:13" s="9" customFormat="1" ht="10.199999999999999" x14ac:dyDescent="0.2">
      <c r="A138" s="14">
        <v>12</v>
      </c>
      <c r="B138" s="22">
        <v>66272</v>
      </c>
      <c r="C138" s="23" t="s">
        <v>1600</v>
      </c>
      <c r="D138" s="28">
        <v>1</v>
      </c>
      <c r="E138" s="30" t="s">
        <v>540</v>
      </c>
      <c r="F138" s="31" t="s">
        <v>2208</v>
      </c>
      <c r="G138" s="26" t="s">
        <v>153</v>
      </c>
      <c r="H138" s="7"/>
      <c r="I138" s="71"/>
      <c r="J138" s="71"/>
      <c r="K138" s="71"/>
      <c r="M138" s="71"/>
    </row>
    <row r="139" spans="1:13" s="9" customFormat="1" ht="10.199999999999999" x14ac:dyDescent="0.2">
      <c r="A139" s="14">
        <v>17</v>
      </c>
      <c r="B139" s="22">
        <v>66412</v>
      </c>
      <c r="C139" s="23" t="s">
        <v>1656</v>
      </c>
      <c r="D139" s="28">
        <v>1</v>
      </c>
      <c r="E139" s="30" t="s">
        <v>561</v>
      </c>
      <c r="F139" s="31" t="s">
        <v>2208</v>
      </c>
      <c r="G139" s="26" t="s">
        <v>120</v>
      </c>
      <c r="H139" s="7"/>
      <c r="I139" s="71"/>
      <c r="J139" s="71"/>
      <c r="K139" s="71"/>
      <c r="M139" s="71"/>
    </row>
    <row r="140" spans="1:13" s="9" customFormat="1" ht="10.199999999999999" x14ac:dyDescent="0.2">
      <c r="A140" s="14">
        <v>12</v>
      </c>
      <c r="B140" s="22">
        <v>66272</v>
      </c>
      <c r="C140" s="23" t="s">
        <v>1601</v>
      </c>
      <c r="D140" s="28">
        <v>1</v>
      </c>
      <c r="E140" s="30" t="s">
        <v>540</v>
      </c>
      <c r="F140" s="31" t="s">
        <v>2208</v>
      </c>
      <c r="G140" s="26" t="s">
        <v>153</v>
      </c>
      <c r="H140" s="7"/>
      <c r="I140" s="71"/>
      <c r="J140" s="71"/>
      <c r="K140" s="71"/>
      <c r="M140" s="71"/>
    </row>
    <row r="141" spans="1:13" s="9" customFormat="1" ht="10.199999999999999" x14ac:dyDescent="0.2">
      <c r="A141" s="14">
        <v>17</v>
      </c>
      <c r="B141" s="22">
        <v>66405</v>
      </c>
      <c r="C141" s="23" t="s">
        <v>935</v>
      </c>
      <c r="D141" s="28">
        <v>1</v>
      </c>
      <c r="E141" s="30" t="s">
        <v>561</v>
      </c>
      <c r="F141" s="31" t="s">
        <v>2208</v>
      </c>
      <c r="G141" s="26" t="s">
        <v>120</v>
      </c>
      <c r="H141" s="7"/>
      <c r="I141" s="71"/>
      <c r="J141" s="71"/>
      <c r="K141" s="71"/>
      <c r="M141" s="71"/>
    </row>
    <row r="142" spans="1:13" s="9" customFormat="1" ht="10.199999999999999" x14ac:dyDescent="0.2">
      <c r="A142" s="14">
        <v>17</v>
      </c>
      <c r="B142" s="22">
        <v>66405</v>
      </c>
      <c r="C142" s="23" t="s">
        <v>1215</v>
      </c>
      <c r="D142" s="28">
        <v>1</v>
      </c>
      <c r="E142" s="30" t="s">
        <v>561</v>
      </c>
      <c r="F142" s="31" t="s">
        <v>2207</v>
      </c>
      <c r="G142" s="26" t="s">
        <v>120</v>
      </c>
      <c r="H142" s="7"/>
      <c r="I142" s="71"/>
      <c r="J142" s="71"/>
      <c r="K142" s="71"/>
      <c r="M142" s="71"/>
    </row>
    <row r="143" spans="1:13" s="9" customFormat="1" ht="10.199999999999999" x14ac:dyDescent="0.2">
      <c r="A143" s="14">
        <v>9</v>
      </c>
      <c r="B143" s="22">
        <v>66160</v>
      </c>
      <c r="C143" s="23" t="s">
        <v>1561</v>
      </c>
      <c r="D143" s="22">
        <v>1</v>
      </c>
      <c r="E143" s="30" t="s">
        <v>301</v>
      </c>
      <c r="F143" s="31" t="s">
        <v>2210</v>
      </c>
      <c r="G143" s="26" t="s">
        <v>88</v>
      </c>
      <c r="H143" s="7"/>
      <c r="I143" s="71"/>
      <c r="J143" s="71"/>
      <c r="K143" s="71"/>
      <c r="M143" s="71"/>
    </row>
    <row r="144" spans="1:13" s="9" customFormat="1" ht="10.199999999999999" x14ac:dyDescent="0.2">
      <c r="A144" s="14">
        <v>9</v>
      </c>
      <c r="B144" s="22">
        <v>66149</v>
      </c>
      <c r="C144" s="23" t="s">
        <v>1551</v>
      </c>
      <c r="D144" s="22">
        <v>1</v>
      </c>
      <c r="E144" s="30" t="s">
        <v>593</v>
      </c>
      <c r="F144" s="31" t="s">
        <v>2208</v>
      </c>
      <c r="G144" s="26" t="s">
        <v>88</v>
      </c>
      <c r="H144" s="7"/>
      <c r="I144" s="71"/>
      <c r="J144" s="71"/>
      <c r="K144" s="71"/>
      <c r="M144" s="71"/>
    </row>
    <row r="145" spans="1:13" s="9" customFormat="1" ht="10.199999999999999" x14ac:dyDescent="0.2">
      <c r="A145" s="14">
        <v>14</v>
      </c>
      <c r="B145" s="22">
        <v>66313</v>
      </c>
      <c r="C145" s="23" t="s">
        <v>492</v>
      </c>
      <c r="D145" s="28">
        <v>1</v>
      </c>
      <c r="E145" s="24" t="s">
        <v>277</v>
      </c>
      <c r="F145" s="25" t="s">
        <v>2207</v>
      </c>
      <c r="G145" s="26" t="s">
        <v>170</v>
      </c>
      <c r="H145" s="7"/>
      <c r="I145" s="71"/>
      <c r="J145" s="71"/>
      <c r="K145" s="71"/>
      <c r="M145" s="71"/>
    </row>
    <row r="146" spans="1:13" s="9" customFormat="1" ht="10.199999999999999" x14ac:dyDescent="0.2">
      <c r="A146" s="14">
        <v>17</v>
      </c>
      <c r="B146" s="22">
        <v>66395</v>
      </c>
      <c r="C146" s="23" t="s">
        <v>492</v>
      </c>
      <c r="D146" s="28">
        <v>1</v>
      </c>
      <c r="E146" s="30" t="s">
        <v>655</v>
      </c>
      <c r="F146" s="31" t="s">
        <v>2207</v>
      </c>
      <c r="G146" s="26" t="s">
        <v>199</v>
      </c>
      <c r="H146" s="7"/>
      <c r="I146" s="71"/>
      <c r="J146" s="71"/>
      <c r="K146" s="71"/>
      <c r="M146" s="71"/>
    </row>
    <row r="147" spans="1:13" s="9" customFormat="1" ht="10.199999999999999" x14ac:dyDescent="0.2">
      <c r="A147" s="14">
        <v>22</v>
      </c>
      <c r="B147" s="22">
        <v>66513</v>
      </c>
      <c r="C147" s="23" t="s">
        <v>492</v>
      </c>
      <c r="D147" s="28">
        <v>1</v>
      </c>
      <c r="E147" s="30" t="s">
        <v>423</v>
      </c>
      <c r="F147" s="31" t="s">
        <v>2216</v>
      </c>
      <c r="G147" s="26" t="s">
        <v>153</v>
      </c>
      <c r="H147" s="7"/>
      <c r="I147" s="71"/>
      <c r="J147" s="71"/>
      <c r="K147" s="71"/>
      <c r="M147" s="71"/>
    </row>
    <row r="148" spans="1:13" s="9" customFormat="1" ht="10.199999999999999" x14ac:dyDescent="0.2">
      <c r="A148" s="14">
        <v>9</v>
      </c>
      <c r="B148" s="22">
        <v>66157</v>
      </c>
      <c r="C148" s="23" t="s">
        <v>640</v>
      </c>
      <c r="D148" s="22">
        <v>2</v>
      </c>
      <c r="E148" s="30" t="s">
        <v>352</v>
      </c>
      <c r="F148" s="31" t="s">
        <v>2208</v>
      </c>
      <c r="G148" s="26" t="s">
        <v>88</v>
      </c>
      <c r="H148" s="7"/>
      <c r="I148" s="71"/>
      <c r="J148" s="71"/>
      <c r="K148" s="71"/>
      <c r="M148" s="71"/>
    </row>
    <row r="149" spans="1:13" s="9" customFormat="1" ht="10.199999999999999" x14ac:dyDescent="0.2">
      <c r="A149" s="14">
        <v>2</v>
      </c>
      <c r="B149" s="22">
        <v>65945</v>
      </c>
      <c r="C149" s="23" t="s">
        <v>229</v>
      </c>
      <c r="D149" s="22">
        <v>1</v>
      </c>
      <c r="E149" s="24" t="s">
        <v>417</v>
      </c>
      <c r="F149" s="25" t="s">
        <v>2207</v>
      </c>
      <c r="G149" s="26" t="s">
        <v>153</v>
      </c>
      <c r="H149" s="7"/>
      <c r="I149" s="71"/>
      <c r="J149" s="71"/>
      <c r="K149" s="71"/>
      <c r="M149" s="71"/>
    </row>
    <row r="150" spans="1:13" s="9" customFormat="1" ht="10.199999999999999" x14ac:dyDescent="0.2">
      <c r="A150" s="14">
        <v>29</v>
      </c>
      <c r="B150" s="22">
        <v>66701</v>
      </c>
      <c r="C150" s="27" t="s">
        <v>229</v>
      </c>
      <c r="D150" s="28">
        <v>2</v>
      </c>
      <c r="E150" s="30" t="s">
        <v>510</v>
      </c>
      <c r="F150" s="31" t="s">
        <v>2207</v>
      </c>
      <c r="G150" s="26" t="s">
        <v>153</v>
      </c>
      <c r="H150" s="7"/>
      <c r="I150" s="71"/>
      <c r="J150" s="71"/>
      <c r="K150" s="71"/>
      <c r="M150" s="71"/>
    </row>
    <row r="151" spans="1:13" s="9" customFormat="1" ht="10.199999999999999" x14ac:dyDescent="0.2">
      <c r="A151" s="14">
        <v>15</v>
      </c>
      <c r="B151" s="22">
        <v>66346</v>
      </c>
      <c r="C151" s="23" t="s">
        <v>1415</v>
      </c>
      <c r="D151" s="28">
        <v>1</v>
      </c>
      <c r="E151" s="24" t="s">
        <v>933</v>
      </c>
      <c r="F151" s="25" t="s">
        <v>2215</v>
      </c>
      <c r="G151" s="26" t="s">
        <v>99</v>
      </c>
      <c r="H151" s="7"/>
      <c r="I151" s="71"/>
      <c r="J151" s="71"/>
      <c r="K151" s="71"/>
      <c r="M151" s="71"/>
    </row>
    <row r="152" spans="1:13" s="9" customFormat="1" ht="10.199999999999999" x14ac:dyDescent="0.2">
      <c r="A152" s="14">
        <v>16</v>
      </c>
      <c r="B152" s="22">
        <v>66372</v>
      </c>
      <c r="C152" s="23" t="s">
        <v>230</v>
      </c>
      <c r="D152" s="28">
        <v>2</v>
      </c>
      <c r="E152" s="30" t="s">
        <v>191</v>
      </c>
      <c r="F152" s="25" t="s">
        <v>2207</v>
      </c>
      <c r="G152" s="26" t="s">
        <v>102</v>
      </c>
      <c r="H152" s="7"/>
      <c r="I152" s="71"/>
      <c r="J152" s="71"/>
      <c r="K152" s="71"/>
      <c r="M152" s="71"/>
    </row>
    <row r="153" spans="1:13" s="9" customFormat="1" ht="10.199999999999999" x14ac:dyDescent="0.2">
      <c r="A153" s="14">
        <v>8</v>
      </c>
      <c r="B153" s="22">
        <v>66129</v>
      </c>
      <c r="C153" s="23" t="s">
        <v>1532</v>
      </c>
      <c r="D153" s="22">
        <v>1</v>
      </c>
      <c r="E153" s="30" t="s">
        <v>196</v>
      </c>
      <c r="F153" s="31" t="s">
        <v>2208</v>
      </c>
      <c r="G153" s="26" t="s">
        <v>88</v>
      </c>
      <c r="H153" s="7"/>
      <c r="I153" s="71"/>
      <c r="J153" s="71"/>
      <c r="K153" s="71"/>
      <c r="M153" s="71"/>
    </row>
    <row r="154" spans="1:13" s="9" customFormat="1" ht="10.199999999999999" x14ac:dyDescent="0.2">
      <c r="A154" s="14">
        <v>3</v>
      </c>
      <c r="B154" s="22">
        <v>65986</v>
      </c>
      <c r="C154" s="23" t="s">
        <v>1197</v>
      </c>
      <c r="D154" s="22">
        <v>1</v>
      </c>
      <c r="E154" s="24" t="s">
        <v>781</v>
      </c>
      <c r="F154" s="25" t="s">
        <v>2207</v>
      </c>
      <c r="G154" s="26" t="s">
        <v>105</v>
      </c>
      <c r="H154" s="7"/>
      <c r="I154" s="71"/>
      <c r="J154" s="71"/>
      <c r="K154" s="71"/>
      <c r="M154" s="71"/>
    </row>
    <row r="155" spans="1:13" s="9" customFormat="1" ht="10.199999999999999" x14ac:dyDescent="0.2">
      <c r="A155" s="14">
        <v>18</v>
      </c>
      <c r="B155" s="22">
        <v>66429</v>
      </c>
      <c r="C155" s="23" t="s">
        <v>1662</v>
      </c>
      <c r="D155" s="28">
        <v>1</v>
      </c>
      <c r="E155" s="30" t="s">
        <v>860</v>
      </c>
      <c r="F155" s="31" t="s">
        <v>2208</v>
      </c>
      <c r="G155" s="26" t="s">
        <v>116</v>
      </c>
      <c r="H155" s="7"/>
      <c r="I155" s="71"/>
      <c r="J155" s="71"/>
      <c r="K155" s="71"/>
      <c r="M155" s="71"/>
    </row>
    <row r="156" spans="1:13" s="9" customFormat="1" ht="10.199999999999999" x14ac:dyDescent="0.2">
      <c r="A156" s="14">
        <v>2</v>
      </c>
      <c r="B156" s="22">
        <v>65956</v>
      </c>
      <c r="C156" s="23" t="s">
        <v>1448</v>
      </c>
      <c r="D156" s="28">
        <v>4</v>
      </c>
      <c r="E156" s="24" t="s">
        <v>528</v>
      </c>
      <c r="F156" s="25" t="s">
        <v>2207</v>
      </c>
      <c r="G156" s="26" t="s">
        <v>153</v>
      </c>
      <c r="H156" s="7"/>
      <c r="I156" s="71"/>
      <c r="J156" s="71"/>
      <c r="K156" s="71"/>
      <c r="M156" s="71"/>
    </row>
    <row r="157" spans="1:13" s="9" customFormat="1" ht="10.199999999999999" x14ac:dyDescent="0.2">
      <c r="A157" s="14">
        <v>9</v>
      </c>
      <c r="B157" s="22">
        <v>66158</v>
      </c>
      <c r="C157" s="23" t="s">
        <v>1559</v>
      </c>
      <c r="D157" s="22">
        <v>2</v>
      </c>
      <c r="E157" s="30" t="s">
        <v>196</v>
      </c>
      <c r="F157" s="31" t="s">
        <v>2208</v>
      </c>
      <c r="G157" s="26" t="s">
        <v>88</v>
      </c>
      <c r="H157" s="7"/>
      <c r="I157" s="71"/>
      <c r="J157" s="71"/>
      <c r="K157" s="71"/>
      <c r="M157" s="71"/>
    </row>
    <row r="158" spans="1:13" s="9" customFormat="1" ht="10.199999999999999" x14ac:dyDescent="0.2">
      <c r="A158" s="14">
        <v>9</v>
      </c>
      <c r="B158" s="22">
        <v>66172</v>
      </c>
      <c r="C158" s="23" t="s">
        <v>1564</v>
      </c>
      <c r="D158" s="22">
        <v>1</v>
      </c>
      <c r="E158" s="30" t="s">
        <v>196</v>
      </c>
      <c r="F158" s="31" t="s">
        <v>2208</v>
      </c>
      <c r="G158" s="26" t="s">
        <v>88</v>
      </c>
      <c r="H158" s="7"/>
      <c r="I158" s="71"/>
      <c r="J158" s="71"/>
      <c r="K158" s="71"/>
      <c r="M158" s="71"/>
    </row>
    <row r="159" spans="1:13" s="9" customFormat="1" ht="10.199999999999999" x14ac:dyDescent="0.2">
      <c r="A159" s="14">
        <v>9</v>
      </c>
      <c r="B159" s="22">
        <v>66172</v>
      </c>
      <c r="C159" s="23" t="s">
        <v>1565</v>
      </c>
      <c r="D159" s="22">
        <v>1</v>
      </c>
      <c r="E159" s="30" t="s">
        <v>196</v>
      </c>
      <c r="F159" s="31" t="s">
        <v>2208</v>
      </c>
      <c r="G159" s="26" t="s">
        <v>88</v>
      </c>
      <c r="H159" s="7"/>
      <c r="I159" s="71"/>
      <c r="J159" s="71"/>
      <c r="K159" s="71"/>
      <c r="M159" s="71"/>
    </row>
    <row r="160" spans="1:13" s="9" customFormat="1" ht="10.199999999999999" x14ac:dyDescent="0.2">
      <c r="A160" s="14">
        <v>12</v>
      </c>
      <c r="B160" s="22">
        <v>66265</v>
      </c>
      <c r="C160" s="23" t="s">
        <v>873</v>
      </c>
      <c r="D160" s="28">
        <v>1</v>
      </c>
      <c r="E160" s="30" t="s">
        <v>907</v>
      </c>
      <c r="F160" s="31" t="s">
        <v>2208</v>
      </c>
      <c r="G160" s="26" t="s">
        <v>153</v>
      </c>
      <c r="H160" s="7"/>
      <c r="I160" s="71"/>
      <c r="J160" s="71"/>
      <c r="K160" s="71"/>
      <c r="M160" s="71"/>
    </row>
    <row r="161" spans="1:13" s="9" customFormat="1" ht="10.199999999999999" x14ac:dyDescent="0.2">
      <c r="A161" s="14">
        <v>20</v>
      </c>
      <c r="B161" s="22">
        <v>66458</v>
      </c>
      <c r="C161" s="23" t="s">
        <v>1677</v>
      </c>
      <c r="D161" s="28">
        <v>1</v>
      </c>
      <c r="E161" s="30" t="s">
        <v>894</v>
      </c>
      <c r="F161" s="31" t="s">
        <v>2212</v>
      </c>
      <c r="G161" s="26" t="s">
        <v>163</v>
      </c>
      <c r="H161" s="7"/>
      <c r="I161" s="71"/>
      <c r="J161" s="71"/>
      <c r="K161" s="71"/>
      <c r="M161" s="71"/>
    </row>
    <row r="162" spans="1:13" s="9" customFormat="1" ht="10.199999999999999" x14ac:dyDescent="0.2">
      <c r="A162" s="14">
        <v>23</v>
      </c>
      <c r="B162" s="22">
        <v>66566</v>
      </c>
      <c r="C162" s="23" t="s">
        <v>208</v>
      </c>
      <c r="D162" s="28">
        <v>2</v>
      </c>
      <c r="E162" s="30" t="s">
        <v>888</v>
      </c>
      <c r="F162" s="31" t="s">
        <v>2207</v>
      </c>
      <c r="G162" s="26" t="s">
        <v>153</v>
      </c>
      <c r="H162" s="7"/>
      <c r="I162" s="71"/>
      <c r="J162" s="71"/>
      <c r="K162" s="71"/>
      <c r="M162" s="71"/>
    </row>
    <row r="163" spans="1:13" s="9" customFormat="1" ht="10.199999999999999" x14ac:dyDescent="0.2">
      <c r="A163" s="14">
        <v>30</v>
      </c>
      <c r="B163" s="22">
        <v>66717</v>
      </c>
      <c r="C163" s="27" t="s">
        <v>208</v>
      </c>
      <c r="D163" s="28">
        <v>5</v>
      </c>
      <c r="E163" s="30" t="s">
        <v>333</v>
      </c>
      <c r="F163" s="31" t="s">
        <v>2207</v>
      </c>
      <c r="G163" s="26" t="s">
        <v>99</v>
      </c>
      <c r="H163" s="7"/>
      <c r="I163" s="71"/>
      <c r="J163" s="71"/>
      <c r="K163" s="71"/>
      <c r="M163" s="71"/>
    </row>
    <row r="164" spans="1:13" s="9" customFormat="1" ht="10.199999999999999" x14ac:dyDescent="0.2">
      <c r="A164" s="14">
        <v>10</v>
      </c>
      <c r="B164" s="22">
        <v>66202</v>
      </c>
      <c r="C164" s="23" t="s">
        <v>1577</v>
      </c>
      <c r="D164" s="22">
        <v>1</v>
      </c>
      <c r="E164" s="30" t="s">
        <v>526</v>
      </c>
      <c r="F164" s="31" t="s">
        <v>2208</v>
      </c>
      <c r="G164" s="26" t="s">
        <v>88</v>
      </c>
      <c r="H164" s="7"/>
      <c r="I164" s="71"/>
      <c r="J164" s="71"/>
      <c r="K164" s="71"/>
      <c r="M164" s="71"/>
    </row>
    <row r="165" spans="1:13" s="9" customFormat="1" ht="10.199999999999999" x14ac:dyDescent="0.2">
      <c r="A165" s="14">
        <v>21</v>
      </c>
      <c r="B165" s="22">
        <v>66475</v>
      </c>
      <c r="C165" s="23" t="s">
        <v>256</v>
      </c>
      <c r="D165" s="28">
        <v>2</v>
      </c>
      <c r="E165" s="30" t="s">
        <v>655</v>
      </c>
      <c r="F165" s="31" t="s">
        <v>2207</v>
      </c>
      <c r="G165" s="26" t="s">
        <v>214</v>
      </c>
      <c r="H165" s="7"/>
      <c r="I165" s="71"/>
      <c r="J165" s="71"/>
      <c r="K165" s="71"/>
      <c r="M165" s="71"/>
    </row>
    <row r="166" spans="1:13" s="9" customFormat="1" ht="10.199999999999999" x14ac:dyDescent="0.2">
      <c r="A166" s="14">
        <v>30</v>
      </c>
      <c r="B166" s="22">
        <v>66717</v>
      </c>
      <c r="C166" s="27" t="s">
        <v>256</v>
      </c>
      <c r="D166" s="28">
        <v>2</v>
      </c>
      <c r="E166" s="30" t="s">
        <v>333</v>
      </c>
      <c r="F166" s="31" t="s">
        <v>2207</v>
      </c>
      <c r="G166" s="26" t="s">
        <v>99</v>
      </c>
      <c r="H166" s="7"/>
      <c r="I166" s="71"/>
      <c r="J166" s="71"/>
      <c r="K166" s="71"/>
      <c r="M166" s="71"/>
    </row>
    <row r="167" spans="1:13" s="9" customFormat="1" ht="10.199999999999999" x14ac:dyDescent="0.2">
      <c r="A167" s="14">
        <v>9</v>
      </c>
      <c r="B167" s="22">
        <v>66162</v>
      </c>
      <c r="C167" s="23" t="s">
        <v>501</v>
      </c>
      <c r="D167" s="22">
        <v>2</v>
      </c>
      <c r="E167" s="30" t="s">
        <v>655</v>
      </c>
      <c r="F167" s="31" t="s">
        <v>2208</v>
      </c>
      <c r="G167" s="26" t="s">
        <v>740</v>
      </c>
      <c r="H167" s="7"/>
      <c r="I167" s="71"/>
      <c r="J167" s="71"/>
      <c r="K167" s="71"/>
      <c r="M167" s="71"/>
    </row>
    <row r="168" spans="1:13" s="9" customFormat="1" ht="10.199999999999999" x14ac:dyDescent="0.2">
      <c r="A168" s="14">
        <v>17</v>
      </c>
      <c r="B168" s="22">
        <v>66410</v>
      </c>
      <c r="C168" s="23" t="s">
        <v>501</v>
      </c>
      <c r="D168" s="28">
        <v>2</v>
      </c>
      <c r="E168" s="30" t="s">
        <v>1595</v>
      </c>
      <c r="F168" s="31" t="s">
        <v>2207</v>
      </c>
      <c r="G168" s="26" t="s">
        <v>120</v>
      </c>
      <c r="H168" s="7"/>
      <c r="I168" s="71"/>
      <c r="J168" s="71"/>
      <c r="K168" s="71"/>
      <c r="M168" s="71"/>
    </row>
    <row r="169" spans="1:13" s="9" customFormat="1" ht="10.199999999999999" x14ac:dyDescent="0.2">
      <c r="A169" s="14">
        <v>26</v>
      </c>
      <c r="B169" s="22">
        <v>66624</v>
      </c>
      <c r="C169" s="27" t="s">
        <v>501</v>
      </c>
      <c r="D169" s="28">
        <v>2</v>
      </c>
      <c r="E169" s="30" t="s">
        <v>552</v>
      </c>
      <c r="F169" s="31" t="s">
        <v>2210</v>
      </c>
      <c r="G169" s="26" t="s">
        <v>88</v>
      </c>
      <c r="H169" s="7"/>
      <c r="I169" s="71"/>
      <c r="J169" s="71"/>
      <c r="K169" s="71"/>
      <c r="M169" s="71"/>
    </row>
    <row r="170" spans="1:13" s="9" customFormat="1" ht="10.199999999999999" x14ac:dyDescent="0.2">
      <c r="A170" s="14">
        <v>27</v>
      </c>
      <c r="B170" s="22">
        <v>66650</v>
      </c>
      <c r="C170" s="27" t="s">
        <v>501</v>
      </c>
      <c r="D170" s="28">
        <v>1</v>
      </c>
      <c r="E170" s="30" t="s">
        <v>469</v>
      </c>
      <c r="F170" s="31" t="s">
        <v>2210</v>
      </c>
      <c r="G170" s="26" t="s">
        <v>740</v>
      </c>
      <c r="H170" s="7"/>
      <c r="I170" s="71"/>
      <c r="J170" s="71"/>
      <c r="K170" s="71"/>
      <c r="M170" s="71"/>
    </row>
    <row r="171" spans="1:13" s="9" customFormat="1" ht="10.199999999999999" x14ac:dyDescent="0.2">
      <c r="A171" s="14">
        <v>27</v>
      </c>
      <c r="B171" s="22">
        <v>66652</v>
      </c>
      <c r="C171" s="27" t="s">
        <v>501</v>
      </c>
      <c r="D171" s="28">
        <v>2</v>
      </c>
      <c r="E171" s="30" t="s">
        <v>333</v>
      </c>
      <c r="F171" s="31" t="s">
        <v>2210</v>
      </c>
      <c r="G171" s="26" t="s">
        <v>740</v>
      </c>
      <c r="H171" s="7"/>
      <c r="I171" s="71"/>
      <c r="J171" s="71"/>
      <c r="K171" s="71"/>
      <c r="M171" s="71"/>
    </row>
    <row r="172" spans="1:13" s="9" customFormat="1" ht="10.199999999999999" x14ac:dyDescent="0.2">
      <c r="A172" s="14">
        <v>10</v>
      </c>
      <c r="B172" s="22">
        <v>66222</v>
      </c>
      <c r="C172" s="23" t="s">
        <v>1586</v>
      </c>
      <c r="D172" s="22">
        <v>1</v>
      </c>
      <c r="E172" s="30" t="s">
        <v>265</v>
      </c>
      <c r="F172" s="31" t="s">
        <v>2208</v>
      </c>
      <c r="G172" s="26" t="s">
        <v>163</v>
      </c>
      <c r="H172" s="7"/>
      <c r="I172" s="71"/>
      <c r="J172" s="71"/>
      <c r="K172" s="71"/>
      <c r="M172" s="71"/>
    </row>
    <row r="173" spans="1:13" s="9" customFormat="1" ht="10.199999999999999" x14ac:dyDescent="0.2">
      <c r="A173" s="14">
        <v>10</v>
      </c>
      <c r="B173" s="22">
        <v>66202</v>
      </c>
      <c r="C173" s="23" t="s">
        <v>330</v>
      </c>
      <c r="D173" s="22">
        <v>1</v>
      </c>
      <c r="E173" s="30" t="s">
        <v>526</v>
      </c>
      <c r="F173" s="31" t="s">
        <v>2208</v>
      </c>
      <c r="G173" s="26" t="s">
        <v>145</v>
      </c>
      <c r="H173" s="7"/>
      <c r="I173" s="71"/>
      <c r="J173" s="71"/>
      <c r="K173" s="71"/>
      <c r="M173" s="71"/>
    </row>
    <row r="174" spans="1:13" s="9" customFormat="1" ht="10.199999999999999" x14ac:dyDescent="0.2">
      <c r="A174" s="14">
        <v>16</v>
      </c>
      <c r="B174" s="22">
        <v>66374</v>
      </c>
      <c r="C174" s="23" t="s">
        <v>330</v>
      </c>
      <c r="D174" s="28">
        <v>2</v>
      </c>
      <c r="E174" s="30" t="s">
        <v>191</v>
      </c>
      <c r="F174" s="25" t="s">
        <v>2207</v>
      </c>
      <c r="G174" s="26" t="s">
        <v>102</v>
      </c>
      <c r="H174" s="7"/>
      <c r="I174" s="71"/>
      <c r="J174" s="71"/>
      <c r="K174" s="71"/>
      <c r="M174" s="71"/>
    </row>
    <row r="175" spans="1:13" s="9" customFormat="1" ht="10.199999999999999" x14ac:dyDescent="0.2">
      <c r="A175" s="14">
        <v>16</v>
      </c>
      <c r="B175" s="22">
        <v>66378</v>
      </c>
      <c r="C175" s="23" t="s">
        <v>330</v>
      </c>
      <c r="D175" s="28">
        <v>2</v>
      </c>
      <c r="E175" s="30" t="s">
        <v>207</v>
      </c>
      <c r="F175" s="25" t="s">
        <v>2207</v>
      </c>
      <c r="G175" s="26" t="s">
        <v>102</v>
      </c>
      <c r="H175" s="7"/>
      <c r="I175" s="71"/>
      <c r="J175" s="71"/>
      <c r="K175" s="71"/>
      <c r="M175" s="71"/>
    </row>
    <row r="176" spans="1:13" s="9" customFormat="1" ht="10.199999999999999" x14ac:dyDescent="0.2">
      <c r="A176" s="14">
        <v>16</v>
      </c>
      <c r="B176" s="22">
        <v>66386</v>
      </c>
      <c r="C176" s="23" t="s">
        <v>330</v>
      </c>
      <c r="D176" s="28">
        <v>1</v>
      </c>
      <c r="E176" s="30" t="s">
        <v>250</v>
      </c>
      <c r="F176" s="25" t="s">
        <v>2207</v>
      </c>
      <c r="G176" s="26" t="s">
        <v>102</v>
      </c>
      <c r="H176" s="7"/>
      <c r="I176" s="71"/>
      <c r="J176" s="71"/>
      <c r="K176" s="71"/>
      <c r="M176" s="71"/>
    </row>
    <row r="177" spans="1:13" s="9" customFormat="1" ht="10.199999999999999" x14ac:dyDescent="0.2">
      <c r="A177" s="14">
        <v>30</v>
      </c>
      <c r="B177" s="22">
        <v>66717</v>
      </c>
      <c r="C177" s="27" t="s">
        <v>330</v>
      </c>
      <c r="D177" s="28">
        <v>2</v>
      </c>
      <c r="E177" s="30" t="s">
        <v>333</v>
      </c>
      <c r="F177" s="31" t="s">
        <v>2207</v>
      </c>
      <c r="G177" s="26" t="s">
        <v>145</v>
      </c>
      <c r="H177" s="7"/>
      <c r="I177" s="71"/>
      <c r="J177" s="71"/>
      <c r="K177" s="71"/>
      <c r="M177" s="71"/>
    </row>
    <row r="178" spans="1:13" s="9" customFormat="1" ht="10.199999999999999" x14ac:dyDescent="0.2">
      <c r="A178" s="14">
        <v>30</v>
      </c>
      <c r="B178" s="22">
        <v>66729</v>
      </c>
      <c r="C178" s="27" t="s">
        <v>330</v>
      </c>
      <c r="D178" s="28">
        <v>1</v>
      </c>
      <c r="E178" s="30" t="s">
        <v>152</v>
      </c>
      <c r="F178" s="31" t="s">
        <v>2207</v>
      </c>
      <c r="G178" s="26" t="s">
        <v>145</v>
      </c>
      <c r="H178" s="7"/>
      <c r="I178" s="71"/>
      <c r="J178" s="71"/>
      <c r="K178" s="71"/>
      <c r="M178" s="71"/>
    </row>
    <row r="179" spans="1:13" s="9" customFormat="1" ht="10.199999999999999" x14ac:dyDescent="0.2">
      <c r="A179" s="14">
        <v>27</v>
      </c>
      <c r="B179" s="22">
        <v>66643</v>
      </c>
      <c r="C179" s="27" t="s">
        <v>511</v>
      </c>
      <c r="D179" s="28">
        <v>1</v>
      </c>
      <c r="E179" s="30" t="s">
        <v>156</v>
      </c>
      <c r="F179" s="31" t="s">
        <v>2213</v>
      </c>
      <c r="G179" s="26" t="s">
        <v>740</v>
      </c>
      <c r="H179" s="7"/>
      <c r="I179" s="71"/>
      <c r="J179" s="71"/>
      <c r="K179" s="71"/>
      <c r="M179" s="71"/>
    </row>
    <row r="180" spans="1:13" s="9" customFormat="1" ht="10.199999999999999" x14ac:dyDescent="0.2">
      <c r="A180" s="14">
        <v>30</v>
      </c>
      <c r="B180" s="22">
        <v>66718</v>
      </c>
      <c r="C180" s="27" t="s">
        <v>579</v>
      </c>
      <c r="D180" s="28">
        <v>1</v>
      </c>
      <c r="E180" s="30" t="s">
        <v>1807</v>
      </c>
      <c r="F180" s="31" t="s">
        <v>2207</v>
      </c>
      <c r="G180" s="26" t="s">
        <v>145</v>
      </c>
      <c r="H180" s="7"/>
      <c r="I180" s="71"/>
      <c r="J180" s="71"/>
      <c r="K180" s="71"/>
      <c r="M180" s="71"/>
    </row>
    <row r="181" spans="1:13" s="9" customFormat="1" ht="10.199999999999999" x14ac:dyDescent="0.2">
      <c r="A181" s="14">
        <v>9</v>
      </c>
      <c r="B181" s="22">
        <v>66181</v>
      </c>
      <c r="C181" s="23" t="s">
        <v>1572</v>
      </c>
      <c r="D181" s="22">
        <v>2</v>
      </c>
      <c r="E181" s="30" t="s">
        <v>436</v>
      </c>
      <c r="F181" s="31" t="s">
        <v>2208</v>
      </c>
      <c r="G181" s="26" t="s">
        <v>145</v>
      </c>
      <c r="H181" s="7"/>
      <c r="I181" s="71"/>
      <c r="J181" s="71"/>
      <c r="K181" s="71"/>
      <c r="M181" s="71"/>
    </row>
    <row r="182" spans="1:13" s="9" customFormat="1" ht="10.199999999999999" x14ac:dyDescent="0.2">
      <c r="A182" s="14">
        <v>11</v>
      </c>
      <c r="B182" s="22">
        <v>66235</v>
      </c>
      <c r="C182" s="23" t="s">
        <v>1572</v>
      </c>
      <c r="D182" s="22">
        <v>1</v>
      </c>
      <c r="E182" s="30" t="s">
        <v>436</v>
      </c>
      <c r="F182" s="31" t="s">
        <v>2208</v>
      </c>
      <c r="G182" s="26" t="s">
        <v>153</v>
      </c>
      <c r="H182" s="7"/>
      <c r="I182" s="71"/>
      <c r="J182" s="71"/>
      <c r="K182" s="71"/>
      <c r="M182" s="71"/>
    </row>
    <row r="183" spans="1:13" s="9" customFormat="1" ht="10.199999999999999" x14ac:dyDescent="0.2">
      <c r="A183" s="14">
        <v>1</v>
      </c>
      <c r="B183" s="22">
        <v>65910</v>
      </c>
      <c r="C183" s="23" t="s">
        <v>1430</v>
      </c>
      <c r="D183" s="22">
        <v>2</v>
      </c>
      <c r="E183" s="24" t="s">
        <v>329</v>
      </c>
      <c r="F183" s="31" t="s">
        <v>2208</v>
      </c>
      <c r="G183" s="26" t="s">
        <v>102</v>
      </c>
      <c r="H183" s="7"/>
      <c r="I183" s="71"/>
      <c r="J183" s="71"/>
      <c r="K183" s="71"/>
      <c r="M183" s="71"/>
    </row>
    <row r="184" spans="1:13" s="9" customFormat="1" ht="10.199999999999999" x14ac:dyDescent="0.2">
      <c r="A184" s="14">
        <v>9</v>
      </c>
      <c r="B184" s="22">
        <v>66150</v>
      </c>
      <c r="C184" s="23" t="s">
        <v>1553</v>
      </c>
      <c r="D184" s="22">
        <v>4</v>
      </c>
      <c r="E184" s="30" t="s">
        <v>288</v>
      </c>
      <c r="F184" s="31" t="s">
        <v>2208</v>
      </c>
      <c r="G184" s="26" t="s">
        <v>120</v>
      </c>
      <c r="H184" s="7"/>
      <c r="I184" s="71"/>
      <c r="J184" s="71"/>
      <c r="K184" s="71"/>
      <c r="M184" s="71"/>
    </row>
    <row r="185" spans="1:13" s="9" customFormat="1" ht="10.199999999999999" x14ac:dyDescent="0.2">
      <c r="A185" s="14">
        <v>24</v>
      </c>
      <c r="B185" s="22">
        <v>66579</v>
      </c>
      <c r="C185" s="23" t="s">
        <v>934</v>
      </c>
      <c r="D185" s="28">
        <v>2</v>
      </c>
      <c r="E185" s="30" t="s">
        <v>550</v>
      </c>
      <c r="F185" s="31" t="s">
        <v>2207</v>
      </c>
      <c r="G185" s="26" t="s">
        <v>740</v>
      </c>
      <c r="H185" s="7"/>
      <c r="I185" s="71"/>
      <c r="J185" s="71"/>
      <c r="K185" s="71"/>
      <c r="M185" s="71"/>
    </row>
    <row r="186" spans="1:13" s="9" customFormat="1" ht="10.199999999999999" x14ac:dyDescent="0.2">
      <c r="A186" s="14">
        <v>24</v>
      </c>
      <c r="B186" s="22">
        <v>66582</v>
      </c>
      <c r="C186" s="23" t="s">
        <v>1349</v>
      </c>
      <c r="D186" s="28">
        <v>2</v>
      </c>
      <c r="E186" s="30" t="s">
        <v>434</v>
      </c>
      <c r="F186" s="31" t="s">
        <v>2207</v>
      </c>
      <c r="G186" s="26" t="s">
        <v>88</v>
      </c>
      <c r="H186" s="7"/>
      <c r="I186" s="71"/>
      <c r="J186" s="71"/>
      <c r="K186" s="71"/>
      <c r="M186" s="71"/>
    </row>
    <row r="187" spans="1:13" s="9" customFormat="1" ht="10.199999999999999" x14ac:dyDescent="0.2">
      <c r="A187" s="14">
        <v>27</v>
      </c>
      <c r="B187" s="22">
        <v>66645</v>
      </c>
      <c r="C187" s="27" t="s">
        <v>575</v>
      </c>
      <c r="D187" s="28">
        <v>2</v>
      </c>
      <c r="E187" s="30" t="s">
        <v>368</v>
      </c>
      <c r="F187" s="31" t="s">
        <v>2213</v>
      </c>
      <c r="G187" s="26" t="s">
        <v>740</v>
      </c>
      <c r="H187" s="7"/>
      <c r="I187" s="71"/>
      <c r="K187" s="71"/>
      <c r="M187" s="71"/>
    </row>
    <row r="188" spans="1:13" s="9" customFormat="1" ht="10.199999999999999" x14ac:dyDescent="0.2">
      <c r="A188" s="14">
        <v>12</v>
      </c>
      <c r="B188" s="22">
        <v>66272</v>
      </c>
      <c r="C188" s="23" t="s">
        <v>1602</v>
      </c>
      <c r="D188" s="28">
        <v>2</v>
      </c>
      <c r="E188" s="30" t="s">
        <v>540</v>
      </c>
      <c r="F188" s="31" t="s">
        <v>2208</v>
      </c>
      <c r="G188" s="26" t="s">
        <v>168</v>
      </c>
      <c r="H188" s="7"/>
      <c r="I188" s="71"/>
      <c r="K188" s="71"/>
      <c r="M188" s="71"/>
    </row>
    <row r="189" spans="1:13" s="9" customFormat="1" ht="10.199999999999999" x14ac:dyDescent="0.2">
      <c r="A189" s="14">
        <v>14</v>
      </c>
      <c r="B189" s="22">
        <v>66313</v>
      </c>
      <c r="C189" s="23" t="s">
        <v>1617</v>
      </c>
      <c r="D189" s="28">
        <v>2</v>
      </c>
      <c r="E189" s="24" t="s">
        <v>277</v>
      </c>
      <c r="F189" s="25" t="s">
        <v>2207</v>
      </c>
      <c r="G189" s="26" t="s">
        <v>170</v>
      </c>
      <c r="H189" s="7"/>
      <c r="I189" s="71"/>
      <c r="J189" s="71"/>
      <c r="K189" s="71"/>
      <c r="M189" s="71"/>
    </row>
    <row r="190" spans="1:13" s="9" customFormat="1" ht="10.199999999999999" x14ac:dyDescent="0.2">
      <c r="A190" s="14">
        <v>24</v>
      </c>
      <c r="B190" s="22">
        <v>66582</v>
      </c>
      <c r="C190" s="23" t="s">
        <v>1232</v>
      </c>
      <c r="D190" s="28">
        <v>3</v>
      </c>
      <c r="E190" s="30" t="s">
        <v>434</v>
      </c>
      <c r="F190" s="31" t="s">
        <v>2207</v>
      </c>
      <c r="G190" s="26" t="s">
        <v>163</v>
      </c>
      <c r="H190" s="7"/>
      <c r="I190" s="71"/>
      <c r="J190" s="71"/>
      <c r="K190" s="71"/>
      <c r="M190" s="71"/>
    </row>
    <row r="191" spans="1:13" s="9" customFormat="1" ht="10.199999999999999" x14ac:dyDescent="0.2">
      <c r="A191" s="14">
        <v>29</v>
      </c>
      <c r="B191" s="22">
        <v>66714</v>
      </c>
      <c r="C191" s="27" t="s">
        <v>1232</v>
      </c>
      <c r="D191" s="28">
        <v>2</v>
      </c>
      <c r="E191" s="30" t="s">
        <v>172</v>
      </c>
      <c r="F191" s="31" t="s">
        <v>2207</v>
      </c>
      <c r="G191" s="26" t="s">
        <v>363</v>
      </c>
      <c r="H191" s="7"/>
      <c r="I191" s="71"/>
      <c r="J191" s="71"/>
      <c r="K191" s="71"/>
      <c r="M191" s="71"/>
    </row>
    <row r="192" spans="1:13" s="9" customFormat="1" ht="10.199999999999999" x14ac:dyDescent="0.2">
      <c r="A192" s="14">
        <v>1</v>
      </c>
      <c r="B192" s="22">
        <v>65915</v>
      </c>
      <c r="C192" s="23" t="s">
        <v>895</v>
      </c>
      <c r="D192" s="22">
        <v>3</v>
      </c>
      <c r="E192" s="24" t="s">
        <v>596</v>
      </c>
      <c r="F192" s="31" t="s">
        <v>2208</v>
      </c>
      <c r="G192" s="26" t="s">
        <v>170</v>
      </c>
      <c r="H192" s="7"/>
      <c r="I192" s="71"/>
      <c r="J192" s="71"/>
      <c r="K192" s="71"/>
      <c r="M192" s="71"/>
    </row>
    <row r="193" spans="1:13" s="9" customFormat="1" ht="10.199999999999999" x14ac:dyDescent="0.2">
      <c r="A193" s="14">
        <v>3</v>
      </c>
      <c r="B193" s="22">
        <v>65984</v>
      </c>
      <c r="C193" s="23" t="s">
        <v>1474</v>
      </c>
      <c r="D193" s="22">
        <v>3</v>
      </c>
      <c r="E193" s="24" t="s">
        <v>1106</v>
      </c>
      <c r="F193" s="25" t="s">
        <v>2207</v>
      </c>
      <c r="G193" s="26" t="s">
        <v>105</v>
      </c>
      <c r="H193" s="7"/>
      <c r="I193" s="71"/>
      <c r="J193" s="71"/>
      <c r="K193" s="71"/>
      <c r="M193" s="71"/>
    </row>
    <row r="194" spans="1:13" s="9" customFormat="1" ht="10.199999999999999" x14ac:dyDescent="0.2">
      <c r="A194" s="14">
        <v>9</v>
      </c>
      <c r="B194" s="22">
        <v>66173</v>
      </c>
      <c r="C194" s="23" t="s">
        <v>1567</v>
      </c>
      <c r="D194" s="22">
        <v>4</v>
      </c>
      <c r="E194" s="30" t="s">
        <v>410</v>
      </c>
      <c r="F194" s="31" t="s">
        <v>2208</v>
      </c>
      <c r="G194" s="26" t="s">
        <v>120</v>
      </c>
      <c r="H194" s="7"/>
      <c r="I194" s="71"/>
      <c r="K194" s="71"/>
      <c r="M194" s="71"/>
    </row>
    <row r="195" spans="1:13" s="9" customFormat="1" ht="10.199999999999999" x14ac:dyDescent="0.2">
      <c r="A195" s="14">
        <v>7</v>
      </c>
      <c r="B195" s="22">
        <v>66081</v>
      </c>
      <c r="C195" s="23" t="s">
        <v>1509</v>
      </c>
      <c r="D195" s="22">
        <v>2</v>
      </c>
      <c r="E195" s="30" t="s">
        <v>672</v>
      </c>
      <c r="F195" s="31" t="s">
        <v>2208</v>
      </c>
      <c r="G195" s="26" t="s">
        <v>168</v>
      </c>
      <c r="H195" s="7"/>
      <c r="I195" s="71"/>
      <c r="K195" s="71"/>
      <c r="M195" s="71"/>
    </row>
    <row r="196" spans="1:13" s="9" customFormat="1" ht="10.199999999999999" x14ac:dyDescent="0.2">
      <c r="A196" s="14">
        <v>15</v>
      </c>
      <c r="B196" s="22">
        <v>66346</v>
      </c>
      <c r="C196" s="23" t="s">
        <v>1509</v>
      </c>
      <c r="D196" s="28">
        <v>1</v>
      </c>
      <c r="E196" s="24" t="s">
        <v>933</v>
      </c>
      <c r="F196" s="25" t="s">
        <v>2215</v>
      </c>
      <c r="G196" s="26" t="s">
        <v>99</v>
      </c>
      <c r="H196" s="7"/>
      <c r="I196" s="71"/>
      <c r="J196" s="71"/>
      <c r="K196" s="71"/>
      <c r="M196" s="71"/>
    </row>
    <row r="197" spans="1:13" s="9" customFormat="1" ht="10.199999999999999" x14ac:dyDescent="0.2">
      <c r="A197" s="14">
        <v>3</v>
      </c>
      <c r="B197" s="22">
        <v>65985</v>
      </c>
      <c r="C197" s="23" t="s">
        <v>1475</v>
      </c>
      <c r="D197" s="22">
        <v>6</v>
      </c>
      <c r="E197" s="24" t="s">
        <v>410</v>
      </c>
      <c r="F197" s="25" t="s">
        <v>2207</v>
      </c>
      <c r="G197" s="26" t="s">
        <v>105</v>
      </c>
      <c r="H197" s="7"/>
      <c r="I197" s="71"/>
      <c r="J197" s="71"/>
      <c r="K197" s="71"/>
      <c r="M197" s="71"/>
    </row>
    <row r="198" spans="1:13" s="9" customFormat="1" ht="10.199999999999999" x14ac:dyDescent="0.2">
      <c r="A198" s="14">
        <v>24</v>
      </c>
      <c r="B198" s="22">
        <v>66583</v>
      </c>
      <c r="C198" s="23" t="s">
        <v>1475</v>
      </c>
      <c r="D198" s="28">
        <v>4</v>
      </c>
      <c r="E198" s="30" t="s">
        <v>257</v>
      </c>
      <c r="F198" s="31" t="s">
        <v>2207</v>
      </c>
      <c r="G198" s="26" t="s">
        <v>157</v>
      </c>
      <c r="H198" s="7"/>
      <c r="I198" s="71"/>
      <c r="J198" s="71"/>
      <c r="K198" s="71"/>
      <c r="M198" s="71"/>
    </row>
    <row r="199" spans="1:13" s="9" customFormat="1" ht="10.199999999999999" x14ac:dyDescent="0.2">
      <c r="A199" s="14">
        <v>7</v>
      </c>
      <c r="B199" s="22">
        <v>66079</v>
      </c>
      <c r="C199" s="23" t="s">
        <v>1507</v>
      </c>
      <c r="D199" s="22">
        <v>2</v>
      </c>
      <c r="E199" s="30" t="s">
        <v>1193</v>
      </c>
      <c r="F199" s="31" t="s">
        <v>2208</v>
      </c>
      <c r="G199" s="26" t="s">
        <v>168</v>
      </c>
      <c r="H199" s="7"/>
      <c r="I199" s="71"/>
      <c r="J199" s="71"/>
      <c r="K199" s="71"/>
      <c r="M199" s="71"/>
    </row>
    <row r="200" spans="1:13" s="9" customFormat="1" ht="10.199999999999999" x14ac:dyDescent="0.2">
      <c r="A200" s="14">
        <v>22</v>
      </c>
      <c r="B200" s="22">
        <v>66548</v>
      </c>
      <c r="C200" s="23" t="s">
        <v>1709</v>
      </c>
      <c r="D200" s="28">
        <v>1</v>
      </c>
      <c r="E200" s="30" t="s">
        <v>1145</v>
      </c>
      <c r="F200" s="31" t="s">
        <v>2216</v>
      </c>
      <c r="G200" s="26" t="s">
        <v>107</v>
      </c>
      <c r="H200" s="7"/>
      <c r="I200" s="71"/>
      <c r="J200" s="71"/>
      <c r="K200" s="71"/>
      <c r="M200" s="71"/>
    </row>
    <row r="201" spans="1:13" s="9" customFormat="1" ht="10.199999999999999" x14ac:dyDescent="0.2">
      <c r="A201" s="14">
        <v>17</v>
      </c>
      <c r="B201" s="22">
        <v>66402</v>
      </c>
      <c r="C201" s="23" t="s">
        <v>785</v>
      </c>
      <c r="D201" s="28">
        <v>1</v>
      </c>
      <c r="E201" s="30" t="s">
        <v>561</v>
      </c>
      <c r="F201" s="31" t="s">
        <v>2207</v>
      </c>
      <c r="G201" s="26" t="s">
        <v>199</v>
      </c>
      <c r="H201" s="7"/>
      <c r="I201" s="71"/>
      <c r="J201" s="71"/>
      <c r="K201" s="71"/>
      <c r="M201" s="71"/>
    </row>
    <row r="202" spans="1:13" s="9" customFormat="1" ht="10.199999999999999" x14ac:dyDescent="0.2">
      <c r="A202" s="14">
        <v>22</v>
      </c>
      <c r="B202" s="22">
        <v>66531</v>
      </c>
      <c r="C202" s="23" t="s">
        <v>785</v>
      </c>
      <c r="D202" s="28">
        <v>1</v>
      </c>
      <c r="E202" s="30" t="s">
        <v>436</v>
      </c>
      <c r="F202" s="31" t="s">
        <v>2216</v>
      </c>
      <c r="G202" s="26" t="s">
        <v>120</v>
      </c>
      <c r="H202" s="7"/>
      <c r="I202" s="71"/>
      <c r="J202" s="71"/>
      <c r="K202" s="71"/>
      <c r="M202" s="71"/>
    </row>
    <row r="203" spans="1:13" s="9" customFormat="1" ht="10.199999999999999" x14ac:dyDescent="0.2">
      <c r="A203" s="14">
        <v>8</v>
      </c>
      <c r="B203" s="22">
        <v>66113</v>
      </c>
      <c r="C203" s="23" t="s">
        <v>1516</v>
      </c>
      <c r="D203" s="22">
        <v>1</v>
      </c>
      <c r="E203" s="30" t="s">
        <v>186</v>
      </c>
      <c r="F203" s="31" t="s">
        <v>2208</v>
      </c>
      <c r="G203" s="26" t="s">
        <v>88</v>
      </c>
      <c r="H203" s="7"/>
      <c r="I203" s="71"/>
      <c r="J203" s="71"/>
      <c r="K203" s="71"/>
      <c r="M203" s="71"/>
    </row>
    <row r="204" spans="1:13" s="9" customFormat="1" ht="10.199999999999999" x14ac:dyDescent="0.2">
      <c r="A204" s="14">
        <v>14</v>
      </c>
      <c r="B204" s="22">
        <v>66311</v>
      </c>
      <c r="C204" s="23" t="s">
        <v>1616</v>
      </c>
      <c r="D204" s="28">
        <v>1</v>
      </c>
      <c r="E204" s="24" t="s">
        <v>265</v>
      </c>
      <c r="F204" s="25" t="s">
        <v>2207</v>
      </c>
      <c r="G204" s="26" t="s">
        <v>94</v>
      </c>
      <c r="H204" s="7"/>
      <c r="I204" s="71"/>
      <c r="J204" s="71"/>
      <c r="K204" s="71"/>
      <c r="M204" s="71"/>
    </row>
    <row r="205" spans="1:13" s="9" customFormat="1" ht="10.199999999999999" x14ac:dyDescent="0.2">
      <c r="A205" s="14">
        <v>19</v>
      </c>
      <c r="B205" s="22">
        <v>66443</v>
      </c>
      <c r="C205" s="23" t="s">
        <v>1670</v>
      </c>
      <c r="D205" s="28">
        <v>1</v>
      </c>
      <c r="E205" s="30" t="s">
        <v>188</v>
      </c>
      <c r="F205" s="31" t="s">
        <v>2210</v>
      </c>
      <c r="G205" s="26" t="s">
        <v>110</v>
      </c>
      <c r="H205" s="7"/>
      <c r="I205" s="71"/>
      <c r="J205" s="71"/>
      <c r="K205" s="71"/>
      <c r="M205" s="71"/>
    </row>
    <row r="206" spans="1:13" s="9" customFormat="1" ht="10.199999999999999" x14ac:dyDescent="0.2">
      <c r="A206" s="14">
        <v>14</v>
      </c>
      <c r="B206" s="22">
        <v>66321</v>
      </c>
      <c r="C206" s="23" t="s">
        <v>1623</v>
      </c>
      <c r="D206" s="28">
        <v>1</v>
      </c>
      <c r="E206" s="24" t="s">
        <v>104</v>
      </c>
      <c r="F206" s="25" t="s">
        <v>2207</v>
      </c>
      <c r="G206" s="26" t="s">
        <v>94</v>
      </c>
      <c r="H206" s="7"/>
      <c r="I206" s="71"/>
      <c r="J206" s="71"/>
      <c r="K206" s="71"/>
      <c r="M206" s="71"/>
    </row>
    <row r="207" spans="1:13" s="9" customFormat="1" ht="10.199999999999999" x14ac:dyDescent="0.2">
      <c r="A207" s="14">
        <v>26</v>
      </c>
      <c r="B207" s="22">
        <v>66620</v>
      </c>
      <c r="C207" s="27" t="s">
        <v>1754</v>
      </c>
      <c r="D207" s="28">
        <v>1</v>
      </c>
      <c r="E207" s="30" t="s">
        <v>1748</v>
      </c>
      <c r="F207" s="31" t="s">
        <v>2210</v>
      </c>
      <c r="G207" s="26" t="s">
        <v>88</v>
      </c>
      <c r="H207" s="7"/>
      <c r="I207" s="71"/>
      <c r="J207" s="71"/>
      <c r="K207" s="71"/>
      <c r="M207" s="71"/>
    </row>
    <row r="208" spans="1:13" s="9" customFormat="1" ht="10.199999999999999" x14ac:dyDescent="0.2">
      <c r="A208" s="14">
        <v>22</v>
      </c>
      <c r="B208" s="22">
        <v>66545</v>
      </c>
      <c r="C208" s="23" t="s">
        <v>1708</v>
      </c>
      <c r="D208" s="28">
        <v>1</v>
      </c>
      <c r="E208" s="30" t="s">
        <v>1641</v>
      </c>
      <c r="F208" s="31" t="s">
        <v>2216</v>
      </c>
      <c r="G208" s="26" t="s">
        <v>120</v>
      </c>
      <c r="H208" s="7"/>
      <c r="I208" s="71"/>
      <c r="J208" s="71"/>
      <c r="K208" s="71"/>
      <c r="M208" s="71"/>
    </row>
    <row r="209" spans="1:13" s="9" customFormat="1" ht="10.199999999999999" x14ac:dyDescent="0.2">
      <c r="A209" s="14">
        <v>15</v>
      </c>
      <c r="B209" s="22">
        <v>66342</v>
      </c>
      <c r="C209" s="23" t="s">
        <v>1088</v>
      </c>
      <c r="D209" s="28">
        <v>2</v>
      </c>
      <c r="E209" s="24" t="s">
        <v>329</v>
      </c>
      <c r="F209" s="25" t="s">
        <v>2210</v>
      </c>
      <c r="G209" s="26" t="s">
        <v>99</v>
      </c>
      <c r="H209" s="7"/>
      <c r="I209" s="71"/>
      <c r="J209" s="71"/>
      <c r="K209" s="71"/>
      <c r="M209" s="71"/>
    </row>
    <row r="210" spans="1:13" s="9" customFormat="1" ht="10.199999999999999" x14ac:dyDescent="0.2">
      <c r="A210" s="14">
        <v>10</v>
      </c>
      <c r="B210" s="22">
        <v>66221</v>
      </c>
      <c r="C210" s="23" t="s">
        <v>1583</v>
      </c>
      <c r="D210" s="22">
        <v>1</v>
      </c>
      <c r="E210" s="30" t="s">
        <v>540</v>
      </c>
      <c r="F210" s="31" t="s">
        <v>2208</v>
      </c>
      <c r="G210" s="26" t="s">
        <v>145</v>
      </c>
      <c r="H210" s="7"/>
      <c r="I210" s="71"/>
      <c r="J210" s="71"/>
      <c r="K210" s="71"/>
      <c r="M210" s="71"/>
    </row>
    <row r="211" spans="1:13" s="9" customFormat="1" ht="10.199999999999999" x14ac:dyDescent="0.2">
      <c r="A211" s="14">
        <v>13</v>
      </c>
      <c r="B211" s="22">
        <v>66276</v>
      </c>
      <c r="C211" s="23" t="s">
        <v>1583</v>
      </c>
      <c r="D211" s="28">
        <v>2</v>
      </c>
      <c r="E211" s="30" t="s">
        <v>1133</v>
      </c>
      <c r="F211" s="31" t="s">
        <v>2208</v>
      </c>
      <c r="G211" s="26" t="s">
        <v>105</v>
      </c>
      <c r="H211" s="7"/>
      <c r="I211" s="71"/>
      <c r="J211" s="71"/>
      <c r="K211" s="71"/>
      <c r="M211" s="71"/>
    </row>
    <row r="212" spans="1:13" s="9" customFormat="1" ht="10.199999999999999" x14ac:dyDescent="0.2">
      <c r="A212" s="14">
        <v>13</v>
      </c>
      <c r="B212" s="22">
        <v>66277</v>
      </c>
      <c r="C212" s="23" t="s">
        <v>830</v>
      </c>
      <c r="D212" s="28">
        <v>1</v>
      </c>
      <c r="E212" s="30" t="s">
        <v>907</v>
      </c>
      <c r="F212" s="31" t="s">
        <v>2208</v>
      </c>
      <c r="G212" s="26" t="s">
        <v>105</v>
      </c>
      <c r="H212" s="7"/>
      <c r="I212" s="71"/>
      <c r="J212" s="71"/>
      <c r="K212" s="71"/>
      <c r="M212" s="71"/>
    </row>
    <row r="213" spans="1:13" s="9" customFormat="1" ht="10.199999999999999" x14ac:dyDescent="0.2">
      <c r="A213" s="14">
        <v>16</v>
      </c>
      <c r="B213" s="22">
        <v>66363</v>
      </c>
      <c r="C213" s="23" t="s">
        <v>830</v>
      </c>
      <c r="D213" s="28">
        <v>1</v>
      </c>
      <c r="E213" s="30" t="s">
        <v>191</v>
      </c>
      <c r="F213" s="25" t="s">
        <v>2207</v>
      </c>
      <c r="G213" s="26" t="s">
        <v>145</v>
      </c>
      <c r="H213" s="7"/>
      <c r="I213" s="71"/>
      <c r="J213" s="71"/>
      <c r="K213" s="71"/>
      <c r="M213" s="71"/>
    </row>
    <row r="214" spans="1:13" s="9" customFormat="1" ht="10.199999999999999" x14ac:dyDescent="0.2">
      <c r="A214" s="14">
        <v>26</v>
      </c>
      <c r="B214" s="22">
        <v>66616</v>
      </c>
      <c r="C214" s="27" t="s">
        <v>1750</v>
      </c>
      <c r="D214" s="28">
        <v>1</v>
      </c>
      <c r="E214" s="30" t="s">
        <v>104</v>
      </c>
      <c r="F214" s="31" t="s">
        <v>2210</v>
      </c>
      <c r="G214" s="26" t="s">
        <v>88</v>
      </c>
      <c r="H214" s="7"/>
      <c r="I214" s="71"/>
      <c r="J214" s="71"/>
      <c r="K214" s="71"/>
      <c r="M214" s="71"/>
    </row>
    <row r="215" spans="1:13" s="9" customFormat="1" ht="10.199999999999999" x14ac:dyDescent="0.2">
      <c r="A215" s="14">
        <v>13</v>
      </c>
      <c r="B215" s="22">
        <v>66276</v>
      </c>
      <c r="C215" s="23" t="s">
        <v>1606</v>
      </c>
      <c r="D215" s="28">
        <v>1</v>
      </c>
      <c r="E215" s="30" t="s">
        <v>1133</v>
      </c>
      <c r="F215" s="31" t="s">
        <v>2208</v>
      </c>
      <c r="G215" s="26" t="s">
        <v>105</v>
      </c>
      <c r="H215" s="7"/>
      <c r="I215" s="71"/>
      <c r="J215" s="71"/>
      <c r="K215" s="71"/>
      <c r="M215" s="71"/>
    </row>
    <row r="216" spans="1:13" s="9" customFormat="1" ht="10.199999999999999" x14ac:dyDescent="0.2">
      <c r="A216" s="14">
        <v>27</v>
      </c>
      <c r="B216" s="22">
        <v>66651</v>
      </c>
      <c r="C216" s="27" t="s">
        <v>1606</v>
      </c>
      <c r="D216" s="28">
        <v>1</v>
      </c>
      <c r="E216" s="30" t="s">
        <v>792</v>
      </c>
      <c r="F216" s="31" t="s">
        <v>2213</v>
      </c>
      <c r="G216" s="26" t="s">
        <v>740</v>
      </c>
      <c r="H216" s="7"/>
      <c r="I216" s="71"/>
      <c r="J216" s="71"/>
      <c r="K216" s="71"/>
      <c r="M216" s="71"/>
    </row>
    <row r="217" spans="1:13" s="9" customFormat="1" ht="10.199999999999999" x14ac:dyDescent="0.2">
      <c r="A217" s="14">
        <v>16</v>
      </c>
      <c r="B217" s="22">
        <v>66376</v>
      </c>
      <c r="C217" s="23" t="s">
        <v>1643</v>
      </c>
      <c r="D217" s="28">
        <v>1</v>
      </c>
      <c r="E217" s="30" t="s">
        <v>347</v>
      </c>
      <c r="F217" s="25" t="s">
        <v>2207</v>
      </c>
      <c r="G217" s="26" t="s">
        <v>740</v>
      </c>
      <c r="H217" s="7"/>
      <c r="I217" s="71"/>
      <c r="J217" s="71"/>
      <c r="K217" s="71"/>
      <c r="M217" s="71"/>
    </row>
    <row r="218" spans="1:13" s="9" customFormat="1" ht="10.199999999999999" x14ac:dyDescent="0.2">
      <c r="A218" s="14">
        <v>20</v>
      </c>
      <c r="B218" s="22">
        <v>66453</v>
      </c>
      <c r="C218" s="23" t="s">
        <v>1675</v>
      </c>
      <c r="D218" s="28">
        <v>2</v>
      </c>
      <c r="E218" s="30" t="s">
        <v>419</v>
      </c>
      <c r="F218" s="31" t="s">
        <v>2212</v>
      </c>
      <c r="G218" s="26" t="s">
        <v>102</v>
      </c>
      <c r="H218" s="7"/>
      <c r="I218" s="71"/>
      <c r="J218" s="71"/>
      <c r="K218" s="71"/>
      <c r="M218" s="71"/>
    </row>
    <row r="219" spans="1:13" s="9" customFormat="1" ht="10.199999999999999" x14ac:dyDescent="0.2">
      <c r="A219" s="14">
        <v>15</v>
      </c>
      <c r="B219" s="22">
        <v>66353</v>
      </c>
      <c r="C219" s="23" t="s">
        <v>1640</v>
      </c>
      <c r="D219" s="28">
        <v>1</v>
      </c>
      <c r="E219" s="24" t="s">
        <v>104</v>
      </c>
      <c r="F219" s="25" t="s">
        <v>2210</v>
      </c>
      <c r="G219" s="26" t="s">
        <v>214</v>
      </c>
      <c r="H219" s="7"/>
      <c r="I219" s="71"/>
      <c r="J219" s="71"/>
      <c r="K219" s="71"/>
      <c r="M219" s="71"/>
    </row>
    <row r="220" spans="1:13" s="9" customFormat="1" ht="10.199999999999999" x14ac:dyDescent="0.2">
      <c r="A220" s="14">
        <v>24</v>
      </c>
      <c r="B220" s="22">
        <v>66572</v>
      </c>
      <c r="C220" s="23" t="s">
        <v>1726</v>
      </c>
      <c r="D220" s="28">
        <v>2</v>
      </c>
      <c r="E220" s="30" t="s">
        <v>194</v>
      </c>
      <c r="F220" s="31" t="s">
        <v>2207</v>
      </c>
      <c r="G220" s="26" t="s">
        <v>145</v>
      </c>
      <c r="H220" s="7"/>
      <c r="I220" s="71"/>
      <c r="J220" s="71"/>
      <c r="K220" s="71"/>
      <c r="M220" s="71"/>
    </row>
    <row r="221" spans="1:13" s="9" customFormat="1" ht="10.199999999999999" x14ac:dyDescent="0.2">
      <c r="A221" s="14">
        <v>24</v>
      </c>
      <c r="B221" s="22">
        <v>66572</v>
      </c>
      <c r="C221" s="23" t="s">
        <v>1727</v>
      </c>
      <c r="D221" s="28">
        <v>2</v>
      </c>
      <c r="E221" s="30" t="s">
        <v>194</v>
      </c>
      <c r="F221" s="31" t="s">
        <v>2207</v>
      </c>
      <c r="G221" s="26" t="s">
        <v>214</v>
      </c>
      <c r="H221" s="7"/>
      <c r="I221" s="71"/>
      <c r="J221" s="71"/>
      <c r="K221" s="71"/>
      <c r="M221" s="71"/>
    </row>
    <row r="222" spans="1:13" s="9" customFormat="1" ht="10.199999999999999" x14ac:dyDescent="0.2">
      <c r="A222" s="14">
        <v>27</v>
      </c>
      <c r="B222" s="22">
        <v>66634</v>
      </c>
      <c r="C222" s="27" t="s">
        <v>1762</v>
      </c>
      <c r="D222" s="28">
        <v>1</v>
      </c>
      <c r="E222" s="30" t="s">
        <v>368</v>
      </c>
      <c r="F222" s="31" t="s">
        <v>2213</v>
      </c>
      <c r="G222" s="26" t="s">
        <v>740</v>
      </c>
      <c r="H222" s="72"/>
      <c r="I222" s="71"/>
      <c r="J222" s="71"/>
      <c r="K222" s="71"/>
      <c r="M222" s="71"/>
    </row>
    <row r="223" spans="1:13" s="9" customFormat="1" ht="10.199999999999999" x14ac:dyDescent="0.2">
      <c r="A223" s="14">
        <v>1</v>
      </c>
      <c r="B223" s="22">
        <v>65913</v>
      </c>
      <c r="C223" s="23" t="s">
        <v>872</v>
      </c>
      <c r="D223" s="22">
        <v>1</v>
      </c>
      <c r="E223" s="24" t="s">
        <v>1114</v>
      </c>
      <c r="F223" s="31" t="s">
        <v>2208</v>
      </c>
      <c r="G223" s="26" t="s">
        <v>102</v>
      </c>
      <c r="H223" s="7"/>
      <c r="I223" s="71"/>
      <c r="J223" s="71"/>
      <c r="K223" s="71"/>
      <c r="M223" s="71"/>
    </row>
    <row r="224" spans="1:13" s="9" customFormat="1" ht="10.199999999999999" x14ac:dyDescent="0.2">
      <c r="A224" s="14">
        <v>29</v>
      </c>
      <c r="B224" s="22">
        <v>66679</v>
      </c>
      <c r="C224" s="27" t="s">
        <v>1790</v>
      </c>
      <c r="D224" s="28">
        <v>1</v>
      </c>
      <c r="E224" s="30" t="s">
        <v>1364</v>
      </c>
      <c r="F224" s="31" t="s">
        <v>2207</v>
      </c>
      <c r="G224" s="26" t="s">
        <v>363</v>
      </c>
      <c r="H224" s="7"/>
      <c r="I224" s="71"/>
      <c r="J224" s="71"/>
      <c r="K224" s="71"/>
      <c r="M224" s="71"/>
    </row>
    <row r="225" spans="1:13" s="9" customFormat="1" ht="10.199999999999999" x14ac:dyDescent="0.2">
      <c r="A225" s="14">
        <v>9</v>
      </c>
      <c r="B225" s="22">
        <v>66174</v>
      </c>
      <c r="C225" s="23" t="s">
        <v>1568</v>
      </c>
      <c r="D225" s="22">
        <v>1</v>
      </c>
      <c r="E225" s="30" t="s">
        <v>109</v>
      </c>
      <c r="F225" s="31" t="s">
        <v>2208</v>
      </c>
      <c r="G225" s="26" t="s">
        <v>120</v>
      </c>
      <c r="H225" s="7"/>
      <c r="I225" s="71"/>
      <c r="J225" s="71"/>
      <c r="K225" s="71"/>
      <c r="M225" s="71"/>
    </row>
    <row r="226" spans="1:13" s="9" customFormat="1" ht="10.199999999999999" x14ac:dyDescent="0.2">
      <c r="A226" s="14">
        <v>21</v>
      </c>
      <c r="B226" s="22">
        <v>66503</v>
      </c>
      <c r="C226" s="23" t="s">
        <v>1696</v>
      </c>
      <c r="D226" s="28">
        <v>1</v>
      </c>
      <c r="E226" s="30" t="s">
        <v>213</v>
      </c>
      <c r="F226" s="31" t="s">
        <v>2207</v>
      </c>
      <c r="G226" s="26" t="s">
        <v>170</v>
      </c>
      <c r="H226" s="7"/>
      <c r="I226" s="71"/>
      <c r="J226" s="71"/>
      <c r="K226" s="71"/>
      <c r="M226" s="71"/>
    </row>
    <row r="227" spans="1:13" s="9" customFormat="1" ht="10.199999999999999" x14ac:dyDescent="0.2">
      <c r="A227" s="14">
        <v>2</v>
      </c>
      <c r="B227" s="22">
        <v>65952</v>
      </c>
      <c r="C227" s="23" t="s">
        <v>278</v>
      </c>
      <c r="D227" s="22">
        <v>1</v>
      </c>
      <c r="E227" s="24" t="s">
        <v>1446</v>
      </c>
      <c r="F227" s="25" t="s">
        <v>2207</v>
      </c>
      <c r="G227" s="26" t="s">
        <v>153</v>
      </c>
      <c r="H227" s="7"/>
      <c r="I227" s="71"/>
      <c r="J227" s="71"/>
      <c r="K227" s="71"/>
      <c r="M227" s="71"/>
    </row>
    <row r="228" spans="1:13" s="9" customFormat="1" ht="10.199999999999999" x14ac:dyDescent="0.2">
      <c r="A228" s="14">
        <v>6</v>
      </c>
      <c r="B228" s="22">
        <v>66063</v>
      </c>
      <c r="C228" s="23" t="s">
        <v>278</v>
      </c>
      <c r="D228" s="22">
        <v>1</v>
      </c>
      <c r="E228" s="30" t="s">
        <v>180</v>
      </c>
      <c r="F228" s="31" t="s">
        <v>2208</v>
      </c>
      <c r="G228" s="26" t="s">
        <v>153</v>
      </c>
      <c r="H228" s="7"/>
      <c r="I228" s="71"/>
      <c r="J228" s="71"/>
      <c r="K228" s="71"/>
      <c r="M228" s="71"/>
    </row>
    <row r="229" spans="1:13" s="9" customFormat="1" ht="10.199999999999999" x14ac:dyDescent="0.2">
      <c r="A229" s="14">
        <v>7</v>
      </c>
      <c r="B229" s="22">
        <v>66082</v>
      </c>
      <c r="C229" s="23" t="s">
        <v>278</v>
      </c>
      <c r="D229" s="22">
        <v>1</v>
      </c>
      <c r="E229" s="30" t="s">
        <v>469</v>
      </c>
      <c r="F229" s="31" t="s">
        <v>2208</v>
      </c>
      <c r="G229" s="26" t="s">
        <v>168</v>
      </c>
      <c r="H229" s="7"/>
      <c r="I229" s="71"/>
      <c r="J229" s="71"/>
      <c r="K229" s="71"/>
      <c r="M229" s="71"/>
    </row>
    <row r="230" spans="1:13" s="9" customFormat="1" ht="10.199999999999999" x14ac:dyDescent="0.2">
      <c r="A230" s="14">
        <v>14</v>
      </c>
      <c r="B230" s="22">
        <v>66308</v>
      </c>
      <c r="C230" s="23" t="s">
        <v>278</v>
      </c>
      <c r="D230" s="28">
        <v>1</v>
      </c>
      <c r="E230" s="24" t="s">
        <v>526</v>
      </c>
      <c r="F230" s="25" t="s">
        <v>2207</v>
      </c>
      <c r="G230" s="26" t="s">
        <v>94</v>
      </c>
      <c r="H230" s="7"/>
      <c r="I230" s="71"/>
      <c r="J230" s="71"/>
      <c r="K230" s="71"/>
      <c r="M230" s="71"/>
    </row>
    <row r="231" spans="1:13" s="9" customFormat="1" ht="10.199999999999999" x14ac:dyDescent="0.2">
      <c r="A231" s="14">
        <v>18</v>
      </c>
      <c r="B231" s="22">
        <v>66431</v>
      </c>
      <c r="C231" s="23" t="s">
        <v>278</v>
      </c>
      <c r="D231" s="28">
        <v>1</v>
      </c>
      <c r="E231" s="30" t="s">
        <v>333</v>
      </c>
      <c r="F231" s="31" t="s">
        <v>2208</v>
      </c>
      <c r="G231" s="26" t="s">
        <v>116</v>
      </c>
      <c r="H231" s="7"/>
      <c r="I231" s="71"/>
      <c r="J231" s="71"/>
      <c r="K231" s="71"/>
      <c r="M231" s="71"/>
    </row>
    <row r="232" spans="1:13" s="9" customFormat="1" ht="10.199999999999999" x14ac:dyDescent="0.2">
      <c r="A232" s="14">
        <v>9</v>
      </c>
      <c r="B232" s="22">
        <v>66170</v>
      </c>
      <c r="C232" s="23" t="s">
        <v>337</v>
      </c>
      <c r="D232" s="22">
        <v>1</v>
      </c>
      <c r="E232" s="30" t="s">
        <v>415</v>
      </c>
      <c r="F232" s="31" t="s">
        <v>2208</v>
      </c>
      <c r="G232" s="26" t="s">
        <v>116</v>
      </c>
      <c r="H232" s="7"/>
      <c r="I232" s="71"/>
      <c r="K232" s="71"/>
      <c r="M232" s="71"/>
    </row>
    <row r="233" spans="1:13" s="9" customFormat="1" ht="10.199999999999999" x14ac:dyDescent="0.2">
      <c r="A233" s="14">
        <v>12</v>
      </c>
      <c r="B233" s="22">
        <v>66274</v>
      </c>
      <c r="C233" s="23" t="s">
        <v>337</v>
      </c>
      <c r="D233" s="28">
        <v>1</v>
      </c>
      <c r="E233" s="30" t="s">
        <v>286</v>
      </c>
      <c r="F233" s="31" t="s">
        <v>2208</v>
      </c>
      <c r="G233" s="26" t="s">
        <v>94</v>
      </c>
      <c r="H233" s="7"/>
      <c r="I233" s="71"/>
      <c r="K233" s="71"/>
      <c r="M233" s="71"/>
    </row>
    <row r="234" spans="1:13" s="9" customFormat="1" ht="10.199999999999999" x14ac:dyDescent="0.2">
      <c r="A234" s="14">
        <v>14</v>
      </c>
      <c r="B234" s="22">
        <v>66319</v>
      </c>
      <c r="C234" s="23" t="s">
        <v>337</v>
      </c>
      <c r="D234" s="28">
        <v>1</v>
      </c>
      <c r="E234" s="24" t="s">
        <v>432</v>
      </c>
      <c r="F234" s="25" t="s">
        <v>2207</v>
      </c>
      <c r="G234" s="26" t="s">
        <v>94</v>
      </c>
      <c r="H234" s="7"/>
      <c r="I234" s="71"/>
      <c r="K234" s="71"/>
      <c r="M234" s="71"/>
    </row>
    <row r="235" spans="1:13" s="9" customFormat="1" ht="10.199999999999999" x14ac:dyDescent="0.2">
      <c r="A235" s="14">
        <v>10</v>
      </c>
      <c r="B235" s="22">
        <v>66208</v>
      </c>
      <c r="C235" s="23" t="s">
        <v>624</v>
      </c>
      <c r="D235" s="22">
        <v>1</v>
      </c>
      <c r="E235" s="30" t="s">
        <v>454</v>
      </c>
      <c r="F235" s="31" t="s">
        <v>2208</v>
      </c>
      <c r="G235" s="26" t="s">
        <v>740</v>
      </c>
      <c r="H235" s="7"/>
      <c r="I235" s="71"/>
      <c r="K235" s="71"/>
      <c r="M235" s="71"/>
    </row>
    <row r="236" spans="1:13" s="9" customFormat="1" ht="10.199999999999999" x14ac:dyDescent="0.2">
      <c r="A236" s="14">
        <v>17</v>
      </c>
      <c r="B236" s="22">
        <v>66423</v>
      </c>
      <c r="C236" s="23" t="s">
        <v>1660</v>
      </c>
      <c r="D236" s="28">
        <v>1</v>
      </c>
      <c r="E236" s="30" t="s">
        <v>752</v>
      </c>
      <c r="F236" s="31" t="s">
        <v>2207</v>
      </c>
      <c r="G236" s="26" t="s">
        <v>102</v>
      </c>
      <c r="H236" s="7"/>
      <c r="I236" s="71"/>
      <c r="J236" s="71"/>
      <c r="K236" s="71"/>
      <c r="M236" s="71"/>
    </row>
    <row r="237" spans="1:13" s="9" customFormat="1" ht="10.199999999999999" x14ac:dyDescent="0.2">
      <c r="A237" s="14">
        <v>9</v>
      </c>
      <c r="B237" s="22">
        <v>66176</v>
      </c>
      <c r="C237" s="23" t="s">
        <v>1571</v>
      </c>
      <c r="D237" s="22">
        <v>1</v>
      </c>
      <c r="E237" s="30" t="s">
        <v>888</v>
      </c>
      <c r="F237" s="31" t="s">
        <v>2208</v>
      </c>
      <c r="G237" s="26" t="s">
        <v>116</v>
      </c>
      <c r="H237" s="7"/>
      <c r="I237" s="71"/>
      <c r="J237" s="71"/>
      <c r="K237" s="71"/>
      <c r="M237" s="71"/>
    </row>
    <row r="238" spans="1:13" s="9" customFormat="1" ht="10.199999999999999" x14ac:dyDescent="0.2">
      <c r="A238" s="14">
        <v>2</v>
      </c>
      <c r="B238" s="22">
        <v>65933</v>
      </c>
      <c r="C238" s="23" t="s">
        <v>861</v>
      </c>
      <c r="D238" s="22">
        <v>1</v>
      </c>
      <c r="E238" s="24" t="s">
        <v>539</v>
      </c>
      <c r="F238" s="25" t="s">
        <v>2207</v>
      </c>
      <c r="G238" s="26" t="s">
        <v>153</v>
      </c>
      <c r="H238" s="7"/>
      <c r="I238" s="71"/>
      <c r="J238" s="71"/>
      <c r="K238" s="71"/>
      <c r="M238" s="71"/>
    </row>
    <row r="239" spans="1:13" s="9" customFormat="1" ht="10.199999999999999" x14ac:dyDescent="0.2">
      <c r="A239" s="14">
        <v>7</v>
      </c>
      <c r="B239" s="22">
        <v>66077</v>
      </c>
      <c r="C239" s="23" t="s">
        <v>861</v>
      </c>
      <c r="D239" s="22">
        <v>1</v>
      </c>
      <c r="E239" s="30" t="s">
        <v>1193</v>
      </c>
      <c r="F239" s="31" t="s">
        <v>2208</v>
      </c>
      <c r="G239" s="26" t="s">
        <v>168</v>
      </c>
      <c r="H239" s="7"/>
      <c r="I239" s="71"/>
      <c r="J239" s="71"/>
      <c r="K239" s="71"/>
      <c r="M239" s="71"/>
    </row>
    <row r="240" spans="1:13" s="9" customFormat="1" ht="10.199999999999999" x14ac:dyDescent="0.2">
      <c r="A240" s="14">
        <v>8</v>
      </c>
      <c r="B240" s="22">
        <v>66111</v>
      </c>
      <c r="C240" s="23" t="s">
        <v>648</v>
      </c>
      <c r="D240" s="22">
        <v>1</v>
      </c>
      <c r="E240" s="30" t="s">
        <v>265</v>
      </c>
      <c r="F240" s="31" t="s">
        <v>2208</v>
      </c>
      <c r="G240" s="26" t="s">
        <v>107</v>
      </c>
      <c r="H240" s="7"/>
      <c r="I240" s="71"/>
      <c r="J240" s="71"/>
      <c r="K240" s="71"/>
      <c r="M240" s="71"/>
    </row>
    <row r="241" spans="1:13" s="9" customFormat="1" ht="10.199999999999999" x14ac:dyDescent="0.2">
      <c r="A241" s="14">
        <v>17</v>
      </c>
      <c r="B241" s="22">
        <v>66421</v>
      </c>
      <c r="C241" s="23" t="s">
        <v>648</v>
      </c>
      <c r="D241" s="28">
        <v>1</v>
      </c>
      <c r="E241" s="30" t="s">
        <v>257</v>
      </c>
      <c r="F241" s="31" t="s">
        <v>2207</v>
      </c>
      <c r="G241" s="26" t="s">
        <v>102</v>
      </c>
      <c r="H241" s="7"/>
      <c r="I241" s="71"/>
      <c r="J241" s="71"/>
      <c r="K241" s="71"/>
      <c r="M241" s="71"/>
    </row>
    <row r="242" spans="1:13" s="9" customFormat="1" ht="10.199999999999999" x14ac:dyDescent="0.2">
      <c r="A242" s="14">
        <v>28</v>
      </c>
      <c r="B242" s="22">
        <v>66661</v>
      </c>
      <c r="C242" s="27" t="s">
        <v>648</v>
      </c>
      <c r="D242" s="28">
        <v>1</v>
      </c>
      <c r="E242" s="30" t="s">
        <v>119</v>
      </c>
      <c r="F242" s="31" t="s">
        <v>2208</v>
      </c>
      <c r="G242" s="26" t="s">
        <v>153</v>
      </c>
      <c r="H242" s="7"/>
      <c r="I242" s="71"/>
      <c r="J242" s="71"/>
      <c r="K242" s="71"/>
      <c r="M242" s="71"/>
    </row>
    <row r="243" spans="1:13" s="9" customFormat="1" ht="10.199999999999999" x14ac:dyDescent="0.2">
      <c r="A243" s="14">
        <v>19</v>
      </c>
      <c r="B243" s="22">
        <v>66441</v>
      </c>
      <c r="C243" s="23" t="s">
        <v>1672</v>
      </c>
      <c r="D243" s="28">
        <v>1</v>
      </c>
      <c r="E243" s="30" t="s">
        <v>349</v>
      </c>
      <c r="F243" s="31" t="s">
        <v>2208</v>
      </c>
      <c r="G243" s="26" t="s">
        <v>163</v>
      </c>
      <c r="H243" s="7"/>
      <c r="I243" s="71"/>
      <c r="J243" s="71"/>
      <c r="K243" s="71"/>
      <c r="M243" s="71"/>
    </row>
    <row r="244" spans="1:13" s="9" customFormat="1" ht="10.199999999999999" x14ac:dyDescent="0.2">
      <c r="A244" s="14">
        <v>19</v>
      </c>
      <c r="B244" s="22">
        <v>66442</v>
      </c>
      <c r="C244" s="23" t="s">
        <v>1668</v>
      </c>
      <c r="D244" s="28">
        <v>1</v>
      </c>
      <c r="E244" s="30" t="s">
        <v>394</v>
      </c>
      <c r="F244" s="31" t="s">
        <v>2207</v>
      </c>
      <c r="G244" s="26" t="s">
        <v>163</v>
      </c>
      <c r="H244" s="7"/>
      <c r="I244" s="71"/>
      <c r="J244" s="71"/>
      <c r="K244" s="71"/>
      <c r="M244" s="71"/>
    </row>
    <row r="245" spans="1:13" s="9" customFormat="1" ht="10.199999999999999" x14ac:dyDescent="0.2">
      <c r="A245" s="14">
        <v>7</v>
      </c>
      <c r="B245" s="22">
        <v>66071</v>
      </c>
      <c r="C245" s="23" t="s">
        <v>1506</v>
      </c>
      <c r="D245" s="22">
        <v>1</v>
      </c>
      <c r="E245" s="30" t="s">
        <v>263</v>
      </c>
      <c r="F245" s="31" t="s">
        <v>2208</v>
      </c>
      <c r="G245" s="26" t="s">
        <v>168</v>
      </c>
      <c r="H245" s="7"/>
      <c r="I245" s="71"/>
      <c r="J245" s="71"/>
      <c r="K245" s="71"/>
      <c r="M245" s="71"/>
    </row>
    <row r="246" spans="1:13" s="9" customFormat="1" ht="10.199999999999999" x14ac:dyDescent="0.2">
      <c r="A246" s="14">
        <v>12</v>
      </c>
      <c r="B246" s="22">
        <v>66257</v>
      </c>
      <c r="C246" s="23" t="s">
        <v>1506</v>
      </c>
      <c r="D246" s="28">
        <v>1</v>
      </c>
      <c r="E246" s="30" t="s">
        <v>426</v>
      </c>
      <c r="F246" s="31" t="s">
        <v>2208</v>
      </c>
      <c r="G246" s="26" t="s">
        <v>94</v>
      </c>
      <c r="H246" s="7"/>
      <c r="I246" s="71"/>
      <c r="J246" s="71"/>
      <c r="K246" s="71"/>
      <c r="M246" s="71"/>
    </row>
    <row r="247" spans="1:13" s="9" customFormat="1" ht="10.199999999999999" x14ac:dyDescent="0.2">
      <c r="A247" s="14">
        <v>31</v>
      </c>
      <c r="B247" s="22">
        <v>66759</v>
      </c>
      <c r="C247" s="27" t="s">
        <v>1829</v>
      </c>
      <c r="D247" s="28">
        <v>1</v>
      </c>
      <c r="E247" s="30" t="s">
        <v>1830</v>
      </c>
      <c r="F247" s="31" t="s">
        <v>2214</v>
      </c>
      <c r="G247" s="26" t="s">
        <v>199</v>
      </c>
      <c r="H247" s="7"/>
      <c r="I247" s="71"/>
      <c r="J247" s="71"/>
      <c r="K247" s="71"/>
      <c r="M247" s="71"/>
    </row>
    <row r="248" spans="1:13" s="9" customFormat="1" ht="10.199999999999999" x14ac:dyDescent="0.2">
      <c r="A248" s="14">
        <v>16</v>
      </c>
      <c r="B248" s="22">
        <v>66366</v>
      </c>
      <c r="C248" s="23" t="s">
        <v>972</v>
      </c>
      <c r="D248" s="28">
        <v>1</v>
      </c>
      <c r="E248" s="30" t="s">
        <v>191</v>
      </c>
      <c r="F248" s="25" t="s">
        <v>2207</v>
      </c>
      <c r="G248" s="26" t="s">
        <v>740</v>
      </c>
      <c r="H248" s="7"/>
      <c r="I248" s="71"/>
      <c r="J248" s="71"/>
      <c r="K248" s="71"/>
      <c r="M248" s="71"/>
    </row>
    <row r="249" spans="1:13" s="9" customFormat="1" ht="10.199999999999999" x14ac:dyDescent="0.2">
      <c r="A249" s="14">
        <v>18</v>
      </c>
      <c r="B249" s="22">
        <v>66433</v>
      </c>
      <c r="C249" s="23" t="s">
        <v>972</v>
      </c>
      <c r="D249" s="28">
        <v>1</v>
      </c>
      <c r="E249" s="30" t="s">
        <v>358</v>
      </c>
      <c r="F249" s="31" t="s">
        <v>2208</v>
      </c>
      <c r="G249" s="26" t="s">
        <v>181</v>
      </c>
      <c r="H249" s="7"/>
      <c r="I249" s="71"/>
      <c r="J249" s="71"/>
      <c r="K249" s="71"/>
      <c r="M249" s="71"/>
    </row>
    <row r="250" spans="1:13" s="9" customFormat="1" ht="10.199999999999999" x14ac:dyDescent="0.2">
      <c r="A250" s="14">
        <v>11</v>
      </c>
      <c r="B250" s="22">
        <v>66241</v>
      </c>
      <c r="C250" s="23" t="s">
        <v>1591</v>
      </c>
      <c r="D250" s="22">
        <v>1</v>
      </c>
      <c r="E250" s="30" t="s">
        <v>724</v>
      </c>
      <c r="F250" s="31" t="s">
        <v>2208</v>
      </c>
      <c r="G250" s="26" t="s">
        <v>153</v>
      </c>
      <c r="H250" s="7"/>
      <c r="I250" s="71"/>
      <c r="J250" s="71"/>
      <c r="K250" s="71"/>
      <c r="M250" s="71"/>
    </row>
    <row r="251" spans="1:13" s="9" customFormat="1" ht="10.199999999999999" x14ac:dyDescent="0.2">
      <c r="A251" s="14">
        <v>2</v>
      </c>
      <c r="B251" s="22">
        <v>65955</v>
      </c>
      <c r="C251" s="23" t="s">
        <v>1447</v>
      </c>
      <c r="D251" s="28">
        <v>1</v>
      </c>
      <c r="E251" s="24" t="s">
        <v>245</v>
      </c>
      <c r="F251" s="25" t="s">
        <v>2207</v>
      </c>
      <c r="G251" s="26" t="s">
        <v>153</v>
      </c>
      <c r="H251" s="7"/>
      <c r="I251" s="71"/>
      <c r="J251" s="71"/>
      <c r="K251" s="71"/>
      <c r="M251" s="71"/>
    </row>
    <row r="252" spans="1:13" s="9" customFormat="1" ht="10.199999999999999" x14ac:dyDescent="0.2">
      <c r="A252" s="14">
        <v>21</v>
      </c>
      <c r="B252" s="22">
        <v>66483</v>
      </c>
      <c r="C252" s="23" t="s">
        <v>1690</v>
      </c>
      <c r="D252" s="28">
        <v>2</v>
      </c>
      <c r="E252" s="30" t="s">
        <v>419</v>
      </c>
      <c r="F252" s="31" t="s">
        <v>2207</v>
      </c>
      <c r="G252" s="26" t="s">
        <v>214</v>
      </c>
      <c r="H252" s="7"/>
      <c r="I252" s="71"/>
      <c r="J252" s="71"/>
      <c r="K252" s="71"/>
      <c r="M252" s="71"/>
    </row>
    <row r="253" spans="1:13" s="9" customFormat="1" ht="10.199999999999999" x14ac:dyDescent="0.2">
      <c r="A253" s="14">
        <v>21</v>
      </c>
      <c r="B253" s="22">
        <v>66483</v>
      </c>
      <c r="C253" s="23" t="s">
        <v>1691</v>
      </c>
      <c r="D253" s="28">
        <v>2</v>
      </c>
      <c r="E253" s="30" t="s">
        <v>419</v>
      </c>
      <c r="F253" s="31" t="s">
        <v>2207</v>
      </c>
      <c r="G253" s="26" t="s">
        <v>107</v>
      </c>
      <c r="H253" s="7"/>
      <c r="I253" s="71"/>
      <c r="J253" s="71"/>
      <c r="K253" s="71"/>
      <c r="M253" s="71"/>
    </row>
    <row r="254" spans="1:13" s="9" customFormat="1" ht="10.199999999999999" x14ac:dyDescent="0.2">
      <c r="A254" s="14">
        <v>27</v>
      </c>
      <c r="B254" s="22">
        <v>66656</v>
      </c>
      <c r="C254" s="27" t="s">
        <v>1771</v>
      </c>
      <c r="D254" s="28">
        <v>1</v>
      </c>
      <c r="E254" s="30" t="s">
        <v>109</v>
      </c>
      <c r="F254" s="31" t="s">
        <v>2213</v>
      </c>
      <c r="G254" s="26" t="s">
        <v>153</v>
      </c>
      <c r="H254" s="7"/>
      <c r="I254" s="71"/>
      <c r="J254" s="71"/>
      <c r="K254" s="71"/>
      <c r="M254" s="71"/>
    </row>
    <row r="255" spans="1:13" s="9" customFormat="1" ht="10.199999999999999" x14ac:dyDescent="0.2">
      <c r="A255" s="14">
        <v>9</v>
      </c>
      <c r="B255" s="22">
        <v>66175</v>
      </c>
      <c r="C255" s="23" t="s">
        <v>1569</v>
      </c>
      <c r="D255" s="22">
        <v>1</v>
      </c>
      <c r="E255" s="30" t="s">
        <v>104</v>
      </c>
      <c r="F255" s="31" t="s">
        <v>2208</v>
      </c>
      <c r="G255" s="26" t="s">
        <v>116</v>
      </c>
      <c r="H255" s="7"/>
      <c r="I255" s="71"/>
      <c r="J255" s="71"/>
      <c r="K255" s="71"/>
      <c r="M255" s="71"/>
    </row>
    <row r="256" spans="1:13" s="9" customFormat="1" ht="10.199999999999999" x14ac:dyDescent="0.2">
      <c r="A256" s="14">
        <v>9</v>
      </c>
      <c r="B256" s="22">
        <v>66143</v>
      </c>
      <c r="C256" s="23" t="s">
        <v>1546</v>
      </c>
      <c r="D256" s="22">
        <v>1</v>
      </c>
      <c r="E256" s="30" t="s">
        <v>109</v>
      </c>
      <c r="F256" s="31" t="s">
        <v>2208</v>
      </c>
      <c r="G256" s="26" t="s">
        <v>107</v>
      </c>
      <c r="H256" s="7"/>
      <c r="I256" s="71"/>
      <c r="J256" s="71"/>
      <c r="K256" s="71"/>
      <c r="M256" s="71"/>
    </row>
    <row r="257" spans="1:13" s="9" customFormat="1" ht="10.199999999999999" x14ac:dyDescent="0.2">
      <c r="A257" s="14">
        <v>21</v>
      </c>
      <c r="B257" s="22">
        <v>66479</v>
      </c>
      <c r="C257" s="23" t="s">
        <v>718</v>
      </c>
      <c r="D257" s="28">
        <v>1</v>
      </c>
      <c r="E257" s="30" t="s">
        <v>419</v>
      </c>
      <c r="F257" s="31" t="s">
        <v>2208</v>
      </c>
      <c r="G257" s="26" t="s">
        <v>91</v>
      </c>
      <c r="H257" s="7"/>
      <c r="I257" s="71"/>
      <c r="J257" s="71"/>
      <c r="K257" s="71"/>
      <c r="M257" s="71"/>
    </row>
    <row r="258" spans="1:13" s="9" customFormat="1" ht="10.199999999999999" x14ac:dyDescent="0.2">
      <c r="A258" s="14">
        <v>23</v>
      </c>
      <c r="B258" s="22">
        <v>66570</v>
      </c>
      <c r="C258" s="23" t="s">
        <v>249</v>
      </c>
      <c r="D258" s="28">
        <v>1</v>
      </c>
      <c r="E258" s="30" t="s">
        <v>213</v>
      </c>
      <c r="F258" s="31" t="s">
        <v>2207</v>
      </c>
      <c r="G258" s="26" t="s">
        <v>99</v>
      </c>
      <c r="H258" s="7"/>
      <c r="I258" s="71"/>
      <c r="J258" s="71"/>
      <c r="K258" s="71"/>
      <c r="M258" s="71"/>
    </row>
    <row r="259" spans="1:13" s="9" customFormat="1" ht="10.199999999999999" x14ac:dyDescent="0.2">
      <c r="A259" s="14">
        <v>31</v>
      </c>
      <c r="B259" s="22">
        <v>66746</v>
      </c>
      <c r="C259" s="27" t="s">
        <v>249</v>
      </c>
      <c r="D259" s="28">
        <v>1</v>
      </c>
      <c r="E259" s="30" t="s">
        <v>841</v>
      </c>
      <c r="F259" s="31" t="s">
        <v>2214</v>
      </c>
      <c r="G259" s="26" t="s">
        <v>107</v>
      </c>
      <c r="H259" s="7"/>
      <c r="I259" s="71"/>
      <c r="J259" s="71"/>
      <c r="K259" s="71"/>
      <c r="M259" s="71"/>
    </row>
    <row r="260" spans="1:13" s="9" customFormat="1" ht="10.199999999999999" x14ac:dyDescent="0.2">
      <c r="A260" s="14">
        <v>1</v>
      </c>
      <c r="B260" s="22">
        <v>65903</v>
      </c>
      <c r="C260" s="23" t="s">
        <v>446</v>
      </c>
      <c r="D260" s="22">
        <v>1</v>
      </c>
      <c r="E260" s="24" t="s">
        <v>596</v>
      </c>
      <c r="F260" s="31" t="s">
        <v>2208</v>
      </c>
      <c r="G260" s="26" t="s">
        <v>102</v>
      </c>
      <c r="H260" s="7"/>
      <c r="I260" s="71"/>
      <c r="J260" s="71"/>
      <c r="K260" s="71"/>
      <c r="M260" s="71"/>
    </row>
    <row r="261" spans="1:13" s="9" customFormat="1" ht="10.199999999999999" x14ac:dyDescent="0.2">
      <c r="A261" s="14">
        <v>5</v>
      </c>
      <c r="B261" s="22">
        <v>66030</v>
      </c>
      <c r="C261" s="23" t="s">
        <v>446</v>
      </c>
      <c r="D261" s="22">
        <v>1</v>
      </c>
      <c r="E261" s="30" t="s">
        <v>97</v>
      </c>
      <c r="F261" s="25" t="s">
        <v>2212</v>
      </c>
      <c r="G261" s="26" t="s">
        <v>168</v>
      </c>
      <c r="H261" s="7"/>
      <c r="I261" s="71"/>
      <c r="J261" s="71"/>
      <c r="K261" s="71"/>
      <c r="M261" s="71"/>
    </row>
    <row r="262" spans="1:13" s="9" customFormat="1" ht="10.199999999999999" x14ac:dyDescent="0.2">
      <c r="A262" s="14">
        <v>9</v>
      </c>
      <c r="B262" s="22">
        <v>66155</v>
      </c>
      <c r="C262" s="23" t="s">
        <v>446</v>
      </c>
      <c r="D262" s="22">
        <v>1</v>
      </c>
      <c r="E262" s="30" t="s">
        <v>593</v>
      </c>
      <c r="F262" s="31" t="s">
        <v>2208</v>
      </c>
      <c r="G262" s="26" t="s">
        <v>1554</v>
      </c>
      <c r="H262" s="7"/>
      <c r="I262" s="71"/>
      <c r="J262" s="71"/>
      <c r="K262" s="71"/>
      <c r="M262" s="71"/>
    </row>
    <row r="263" spans="1:13" s="9" customFormat="1" ht="10.199999999999999" x14ac:dyDescent="0.2">
      <c r="A263" s="14">
        <v>16</v>
      </c>
      <c r="B263" s="22">
        <v>66357</v>
      </c>
      <c r="C263" s="23" t="s">
        <v>446</v>
      </c>
      <c r="D263" s="28">
        <v>1</v>
      </c>
      <c r="E263" s="24" t="s">
        <v>152</v>
      </c>
      <c r="F263" s="25" t="s">
        <v>2207</v>
      </c>
      <c r="G263" s="26" t="s">
        <v>94</v>
      </c>
      <c r="H263" s="7"/>
      <c r="I263" s="71"/>
      <c r="J263" s="71"/>
      <c r="K263" s="71"/>
      <c r="M263" s="71"/>
    </row>
    <row r="264" spans="1:13" s="9" customFormat="1" ht="10.199999999999999" x14ac:dyDescent="0.2">
      <c r="A264" s="14">
        <v>16</v>
      </c>
      <c r="B264" s="22">
        <v>66391</v>
      </c>
      <c r="C264" s="23" t="s">
        <v>446</v>
      </c>
      <c r="D264" s="28">
        <v>1</v>
      </c>
      <c r="E264" s="30" t="s">
        <v>152</v>
      </c>
      <c r="F264" s="25" t="s">
        <v>2207</v>
      </c>
      <c r="G264" s="26" t="s">
        <v>94</v>
      </c>
      <c r="H264" s="7"/>
      <c r="I264" s="71"/>
      <c r="J264" s="71"/>
      <c r="K264" s="71"/>
      <c r="M264" s="71"/>
    </row>
    <row r="265" spans="1:13" s="9" customFormat="1" ht="10.199999999999999" x14ac:dyDescent="0.2">
      <c r="A265" s="14">
        <v>23</v>
      </c>
      <c r="B265" s="22">
        <v>66569</v>
      </c>
      <c r="C265" s="23" t="s">
        <v>446</v>
      </c>
      <c r="D265" s="28">
        <v>1</v>
      </c>
      <c r="E265" s="30" t="s">
        <v>136</v>
      </c>
      <c r="F265" s="31" t="s">
        <v>2207</v>
      </c>
      <c r="G265" s="26" t="s">
        <v>199</v>
      </c>
      <c r="H265" s="7"/>
      <c r="I265" s="71"/>
      <c r="J265" s="71"/>
      <c r="K265" s="71"/>
      <c r="M265" s="71"/>
    </row>
    <row r="266" spans="1:13" s="9" customFormat="1" ht="10.199999999999999" x14ac:dyDescent="0.2">
      <c r="A266" s="14">
        <v>27</v>
      </c>
      <c r="B266" s="22">
        <v>66639</v>
      </c>
      <c r="C266" s="27" t="s">
        <v>446</v>
      </c>
      <c r="D266" s="28">
        <v>1</v>
      </c>
      <c r="E266" s="30" t="s">
        <v>255</v>
      </c>
      <c r="F266" s="31" t="s">
        <v>2213</v>
      </c>
      <c r="G266" s="26" t="s">
        <v>116</v>
      </c>
      <c r="H266" s="7"/>
      <c r="I266" s="71"/>
      <c r="J266" s="71"/>
      <c r="K266" s="71"/>
      <c r="M266" s="71"/>
    </row>
    <row r="267" spans="1:13" s="9" customFormat="1" ht="10.199999999999999" x14ac:dyDescent="0.2">
      <c r="A267" s="14">
        <v>29</v>
      </c>
      <c r="B267" s="22">
        <v>66704</v>
      </c>
      <c r="C267" s="27" t="s">
        <v>446</v>
      </c>
      <c r="D267" s="28">
        <v>1</v>
      </c>
      <c r="E267" s="30" t="s">
        <v>655</v>
      </c>
      <c r="F267" s="31" t="s">
        <v>2207</v>
      </c>
      <c r="G267" s="26" t="s">
        <v>91</v>
      </c>
      <c r="H267" s="7"/>
      <c r="I267" s="71"/>
      <c r="J267" s="71"/>
      <c r="K267" s="71"/>
      <c r="M267" s="71"/>
    </row>
    <row r="268" spans="1:13" s="9" customFormat="1" ht="10.199999999999999" x14ac:dyDescent="0.2">
      <c r="A268" s="14">
        <v>31</v>
      </c>
      <c r="B268" s="22">
        <v>66749</v>
      </c>
      <c r="C268" s="27" t="s">
        <v>446</v>
      </c>
      <c r="D268" s="28">
        <v>1</v>
      </c>
      <c r="E268" s="30" t="s">
        <v>355</v>
      </c>
      <c r="F268" s="31" t="s">
        <v>2214</v>
      </c>
      <c r="G268" s="26" t="s">
        <v>107</v>
      </c>
      <c r="H268" s="7"/>
      <c r="I268" s="71"/>
      <c r="J268" s="71"/>
      <c r="K268" s="71"/>
      <c r="M268" s="71"/>
    </row>
    <row r="269" spans="1:13" s="9" customFormat="1" ht="10.199999999999999" x14ac:dyDescent="0.2">
      <c r="A269" s="14">
        <v>3</v>
      </c>
      <c r="B269" s="22">
        <v>65993</v>
      </c>
      <c r="C269" s="23" t="s">
        <v>340</v>
      </c>
      <c r="D269" s="22">
        <v>1</v>
      </c>
      <c r="E269" s="24" t="s">
        <v>894</v>
      </c>
      <c r="F269" s="25" t="s">
        <v>2207</v>
      </c>
      <c r="G269" s="26" t="s">
        <v>105</v>
      </c>
      <c r="H269" s="7"/>
      <c r="I269" s="71"/>
      <c r="J269" s="71"/>
      <c r="K269" s="71"/>
      <c r="M269" s="71"/>
    </row>
    <row r="270" spans="1:13" s="9" customFormat="1" ht="10.199999999999999" x14ac:dyDescent="0.2">
      <c r="A270" s="14">
        <v>22</v>
      </c>
      <c r="B270" s="22">
        <v>66542</v>
      </c>
      <c r="C270" s="23" t="s">
        <v>340</v>
      </c>
      <c r="D270" s="28">
        <v>1</v>
      </c>
      <c r="E270" s="30" t="s">
        <v>423</v>
      </c>
      <c r="F270" s="31" t="s">
        <v>2212</v>
      </c>
      <c r="G270" s="26" t="s">
        <v>120</v>
      </c>
      <c r="H270" s="7"/>
      <c r="I270" s="71"/>
      <c r="J270" s="71"/>
      <c r="K270" s="71"/>
      <c r="M270" s="71"/>
    </row>
    <row r="271" spans="1:13" s="9" customFormat="1" ht="10.199999999999999" x14ac:dyDescent="0.2">
      <c r="A271" s="14">
        <v>23</v>
      </c>
      <c r="B271" s="22">
        <v>66569</v>
      </c>
      <c r="C271" s="23" t="s">
        <v>340</v>
      </c>
      <c r="D271" s="28">
        <v>1</v>
      </c>
      <c r="E271" s="30" t="s">
        <v>136</v>
      </c>
      <c r="F271" s="31" t="s">
        <v>2207</v>
      </c>
      <c r="G271" s="26" t="s">
        <v>102</v>
      </c>
      <c r="H271" s="7"/>
      <c r="I271" s="71"/>
      <c r="J271" s="71"/>
      <c r="K271" s="71"/>
      <c r="M271" s="71"/>
    </row>
    <row r="272" spans="1:13" s="9" customFormat="1" ht="10.199999999999999" x14ac:dyDescent="0.2">
      <c r="A272" s="14">
        <v>27</v>
      </c>
      <c r="B272" s="22">
        <v>66639</v>
      </c>
      <c r="C272" s="27" t="s">
        <v>340</v>
      </c>
      <c r="D272" s="28">
        <v>1</v>
      </c>
      <c r="E272" s="30" t="s">
        <v>255</v>
      </c>
      <c r="F272" s="31" t="s">
        <v>2213</v>
      </c>
      <c r="G272" s="26" t="s">
        <v>99</v>
      </c>
      <c r="H272" s="7"/>
      <c r="I272" s="71"/>
      <c r="J272" s="71"/>
      <c r="K272" s="71"/>
      <c r="M272" s="71"/>
    </row>
    <row r="273" spans="1:13" s="9" customFormat="1" ht="10.199999999999999" x14ac:dyDescent="0.2">
      <c r="A273" s="14">
        <v>29</v>
      </c>
      <c r="B273" s="22">
        <v>66704</v>
      </c>
      <c r="C273" s="27" t="s">
        <v>340</v>
      </c>
      <c r="D273" s="28">
        <v>1</v>
      </c>
      <c r="E273" s="30" t="s">
        <v>655</v>
      </c>
      <c r="F273" s="31" t="s">
        <v>2207</v>
      </c>
      <c r="G273" s="26" t="s">
        <v>91</v>
      </c>
      <c r="H273" s="7"/>
      <c r="I273" s="71"/>
      <c r="J273" s="71"/>
      <c r="K273" s="71"/>
      <c r="M273" s="71"/>
    </row>
    <row r="274" spans="1:13" s="9" customFormat="1" ht="10.199999999999999" x14ac:dyDescent="0.2">
      <c r="A274" s="14">
        <v>14</v>
      </c>
      <c r="B274" s="22">
        <v>66316</v>
      </c>
      <c r="C274" s="23" t="s">
        <v>1620</v>
      </c>
      <c r="D274" s="28">
        <v>1</v>
      </c>
      <c r="E274" s="24" t="s">
        <v>194</v>
      </c>
      <c r="F274" s="25" t="s">
        <v>2207</v>
      </c>
      <c r="G274" s="26" t="s">
        <v>107</v>
      </c>
      <c r="H274" s="7"/>
      <c r="I274" s="71"/>
      <c r="K274" s="71"/>
      <c r="M274" s="71"/>
    </row>
    <row r="275" spans="1:13" s="9" customFormat="1" ht="10.199999999999999" x14ac:dyDescent="0.2">
      <c r="A275" s="14">
        <v>8</v>
      </c>
      <c r="B275" s="22">
        <v>66108</v>
      </c>
      <c r="C275" s="23" t="s">
        <v>1515</v>
      </c>
      <c r="D275" s="22">
        <v>1</v>
      </c>
      <c r="E275" s="30" t="s">
        <v>196</v>
      </c>
      <c r="F275" s="31" t="s">
        <v>2208</v>
      </c>
      <c r="G275" s="26" t="s">
        <v>214</v>
      </c>
      <c r="H275" s="7"/>
      <c r="I275" s="71"/>
      <c r="K275" s="71"/>
      <c r="M275" s="71"/>
    </row>
    <row r="276" spans="1:13" s="9" customFormat="1" ht="11.25" customHeight="1" x14ac:dyDescent="0.2">
      <c r="A276" s="14">
        <v>30</v>
      </c>
      <c r="B276" s="22">
        <v>66719</v>
      </c>
      <c r="C276" s="27" t="s">
        <v>646</v>
      </c>
      <c r="D276" s="28">
        <v>1</v>
      </c>
      <c r="E276" s="30" t="s">
        <v>526</v>
      </c>
      <c r="F276" s="31" t="s">
        <v>2207</v>
      </c>
      <c r="G276" s="26" t="s">
        <v>145</v>
      </c>
      <c r="H276" s="7"/>
      <c r="I276" s="71"/>
      <c r="K276" s="71"/>
      <c r="M276" s="71"/>
    </row>
    <row r="277" spans="1:13" s="9" customFormat="1" ht="11.25" customHeight="1" x14ac:dyDescent="0.2">
      <c r="A277" s="14">
        <v>2</v>
      </c>
      <c r="B277" s="22">
        <v>65949</v>
      </c>
      <c r="C277" s="23" t="s">
        <v>1444</v>
      </c>
      <c r="D277" s="22">
        <v>1</v>
      </c>
      <c r="E277" s="24" t="s">
        <v>277</v>
      </c>
      <c r="F277" s="25" t="s">
        <v>2207</v>
      </c>
      <c r="G277" s="26" t="s">
        <v>153</v>
      </c>
      <c r="H277" s="7"/>
      <c r="I277" s="71"/>
      <c r="K277" s="71"/>
      <c r="M277" s="71"/>
    </row>
    <row r="278" spans="1:13" s="9" customFormat="1" ht="11.25" customHeight="1" x14ac:dyDescent="0.2">
      <c r="A278" s="14">
        <v>27</v>
      </c>
      <c r="B278" s="22">
        <v>66653</v>
      </c>
      <c r="C278" s="27" t="s">
        <v>1125</v>
      </c>
      <c r="D278" s="28">
        <v>1</v>
      </c>
      <c r="E278" s="30" t="s">
        <v>423</v>
      </c>
      <c r="F278" s="31" t="s">
        <v>2213</v>
      </c>
      <c r="G278" s="26" t="s">
        <v>99</v>
      </c>
      <c r="H278" s="7"/>
      <c r="I278" s="71"/>
      <c r="K278" s="71"/>
      <c r="M278" s="71"/>
    </row>
    <row r="279" spans="1:13" s="9" customFormat="1" ht="11.25" customHeight="1" x14ac:dyDescent="0.2">
      <c r="A279" s="14">
        <v>30</v>
      </c>
      <c r="B279" s="22">
        <v>66732</v>
      </c>
      <c r="C279" s="27" t="s">
        <v>1812</v>
      </c>
      <c r="D279" s="28">
        <v>1</v>
      </c>
      <c r="E279" s="30" t="s">
        <v>259</v>
      </c>
      <c r="F279" s="31" t="s">
        <v>2207</v>
      </c>
      <c r="G279" s="26" t="s">
        <v>145</v>
      </c>
      <c r="H279" s="7"/>
      <c r="I279" s="71"/>
      <c r="K279" s="71"/>
      <c r="M279" s="71"/>
    </row>
    <row r="280" spans="1:13" s="9" customFormat="1" ht="11.25" customHeight="1" x14ac:dyDescent="0.2">
      <c r="A280" s="14">
        <v>13</v>
      </c>
      <c r="B280" s="22">
        <v>66301</v>
      </c>
      <c r="C280" s="23" t="s">
        <v>273</v>
      </c>
      <c r="D280" s="28">
        <v>1</v>
      </c>
      <c r="E280" s="24" t="s">
        <v>781</v>
      </c>
      <c r="F280" s="31" t="s">
        <v>2208</v>
      </c>
      <c r="G280" s="26" t="s">
        <v>105</v>
      </c>
      <c r="H280" s="7"/>
      <c r="I280" s="71"/>
      <c r="K280" s="71"/>
      <c r="M280" s="71"/>
    </row>
    <row r="281" spans="1:13" s="9" customFormat="1" ht="11.25" customHeight="1" x14ac:dyDescent="0.2">
      <c r="A281" s="14">
        <v>12</v>
      </c>
      <c r="B281" s="22">
        <v>66267</v>
      </c>
      <c r="C281" s="23" t="s">
        <v>1599</v>
      </c>
      <c r="D281" s="28">
        <v>1</v>
      </c>
      <c r="E281" s="30" t="s">
        <v>237</v>
      </c>
      <c r="F281" s="31" t="s">
        <v>2208</v>
      </c>
      <c r="G281" s="26" t="s">
        <v>168</v>
      </c>
      <c r="H281" s="7"/>
      <c r="I281" s="71"/>
      <c r="J281" s="71"/>
      <c r="K281" s="71"/>
      <c r="M281" s="71"/>
    </row>
    <row r="282" spans="1:13" s="9" customFormat="1" ht="11.25" customHeight="1" x14ac:dyDescent="0.2">
      <c r="A282" s="14">
        <v>8</v>
      </c>
      <c r="B282" s="22">
        <v>66128</v>
      </c>
      <c r="C282" s="23" t="s">
        <v>1529</v>
      </c>
      <c r="D282" s="22">
        <v>1</v>
      </c>
      <c r="E282" s="30" t="s">
        <v>265</v>
      </c>
      <c r="F282" s="31" t="s">
        <v>2208</v>
      </c>
      <c r="G282" s="26" t="s">
        <v>214</v>
      </c>
      <c r="H282" s="7"/>
      <c r="I282" s="71"/>
      <c r="J282" s="71"/>
      <c r="K282" s="71"/>
      <c r="M282" s="71"/>
    </row>
    <row r="283" spans="1:13" s="9" customFormat="1" ht="11.25" customHeight="1" x14ac:dyDescent="0.2">
      <c r="A283" s="14">
        <v>20</v>
      </c>
      <c r="B283" s="22">
        <v>66462</v>
      </c>
      <c r="C283" s="23" t="s">
        <v>1680</v>
      </c>
      <c r="D283" s="28">
        <v>2</v>
      </c>
      <c r="E283" s="30" t="s">
        <v>752</v>
      </c>
      <c r="F283" s="31" t="s">
        <v>2212</v>
      </c>
      <c r="G283" s="26" t="s">
        <v>99</v>
      </c>
      <c r="H283" s="7"/>
      <c r="I283" s="71"/>
      <c r="J283" s="71"/>
      <c r="K283" s="71"/>
      <c r="M283" s="71"/>
    </row>
    <row r="284" spans="1:13" s="9" customFormat="1" ht="11.25" customHeight="1" x14ac:dyDescent="0.2">
      <c r="A284" s="14">
        <v>2</v>
      </c>
      <c r="B284" s="22">
        <v>65939</v>
      </c>
      <c r="C284" s="23" t="s">
        <v>98</v>
      </c>
      <c r="D284" s="22">
        <v>2</v>
      </c>
      <c r="E284" s="24" t="s">
        <v>141</v>
      </c>
      <c r="F284" s="25" t="s">
        <v>2207</v>
      </c>
      <c r="G284" s="26" t="s">
        <v>145</v>
      </c>
      <c r="H284" s="7"/>
      <c r="I284" s="71"/>
      <c r="J284" s="71"/>
      <c r="K284" s="71"/>
      <c r="M284" s="71"/>
    </row>
    <row r="285" spans="1:13" s="9" customFormat="1" ht="11.25" customHeight="1" x14ac:dyDescent="0.2">
      <c r="A285" s="14">
        <v>7</v>
      </c>
      <c r="B285" s="22">
        <v>66087</v>
      </c>
      <c r="C285" s="23" t="s">
        <v>98</v>
      </c>
      <c r="D285" s="22">
        <v>2</v>
      </c>
      <c r="E285" s="30" t="s">
        <v>265</v>
      </c>
      <c r="F285" s="31" t="s">
        <v>2208</v>
      </c>
      <c r="G285" s="26" t="s">
        <v>107</v>
      </c>
      <c r="H285" s="7"/>
      <c r="I285" s="71"/>
      <c r="J285" s="71"/>
      <c r="K285" s="71"/>
      <c r="M285" s="71"/>
    </row>
    <row r="286" spans="1:13" s="9" customFormat="1" ht="11.25" customHeight="1" x14ac:dyDescent="0.2">
      <c r="A286" s="14">
        <v>8</v>
      </c>
      <c r="B286" s="22">
        <v>66134</v>
      </c>
      <c r="C286" s="23" t="s">
        <v>98</v>
      </c>
      <c r="D286" s="22">
        <v>2</v>
      </c>
      <c r="E286" s="30" t="s">
        <v>410</v>
      </c>
      <c r="F286" s="31" t="s">
        <v>2208</v>
      </c>
      <c r="G286" s="26" t="s">
        <v>214</v>
      </c>
      <c r="H286" s="7"/>
      <c r="I286" s="71"/>
      <c r="J286" s="71"/>
      <c r="K286" s="71"/>
      <c r="M286" s="71"/>
    </row>
    <row r="287" spans="1:13" s="9" customFormat="1" ht="11.25" customHeight="1" x14ac:dyDescent="0.2">
      <c r="A287" s="14">
        <v>9</v>
      </c>
      <c r="B287" s="22">
        <v>66170</v>
      </c>
      <c r="C287" s="23" t="s">
        <v>98</v>
      </c>
      <c r="D287" s="22">
        <v>2</v>
      </c>
      <c r="E287" s="30" t="s">
        <v>415</v>
      </c>
      <c r="F287" s="31" t="s">
        <v>2208</v>
      </c>
      <c r="G287" s="26" t="s">
        <v>102</v>
      </c>
      <c r="H287" s="7"/>
      <c r="I287" s="71"/>
      <c r="J287" s="71"/>
      <c r="K287" s="71"/>
      <c r="M287" s="71"/>
    </row>
    <row r="288" spans="1:13" s="9" customFormat="1" ht="11.25" customHeight="1" x14ac:dyDescent="0.2">
      <c r="A288" s="14">
        <v>12</v>
      </c>
      <c r="B288" s="22">
        <v>66253</v>
      </c>
      <c r="C288" s="23" t="s">
        <v>98</v>
      </c>
      <c r="D288" s="28">
        <v>2</v>
      </c>
      <c r="E288" s="30" t="s">
        <v>1595</v>
      </c>
      <c r="F288" s="31" t="s">
        <v>2208</v>
      </c>
      <c r="G288" s="26" t="s">
        <v>168</v>
      </c>
      <c r="H288" s="7"/>
      <c r="I288" s="71"/>
      <c r="J288" s="71"/>
      <c r="K288" s="71"/>
      <c r="M288" s="71"/>
    </row>
    <row r="289" spans="1:13" s="9" customFormat="1" ht="11.25" customHeight="1" x14ac:dyDescent="0.2">
      <c r="A289" s="14">
        <v>12</v>
      </c>
      <c r="B289" s="22">
        <v>66261</v>
      </c>
      <c r="C289" s="23" t="s">
        <v>98</v>
      </c>
      <c r="D289" s="28">
        <v>2</v>
      </c>
      <c r="E289" s="30" t="s">
        <v>907</v>
      </c>
      <c r="F289" s="31" t="s">
        <v>2208</v>
      </c>
      <c r="G289" s="26" t="s">
        <v>168</v>
      </c>
      <c r="H289" s="7"/>
      <c r="I289" s="71"/>
      <c r="J289" s="71"/>
      <c r="K289" s="71"/>
      <c r="M289" s="71"/>
    </row>
    <row r="290" spans="1:13" s="9" customFormat="1" ht="11.25" customHeight="1" x14ac:dyDescent="0.2">
      <c r="A290" s="14">
        <v>16</v>
      </c>
      <c r="B290" s="22">
        <v>66356</v>
      </c>
      <c r="C290" s="23" t="s">
        <v>98</v>
      </c>
      <c r="D290" s="28">
        <v>2</v>
      </c>
      <c r="E290" s="24" t="s">
        <v>186</v>
      </c>
      <c r="F290" s="25" t="s">
        <v>2207</v>
      </c>
      <c r="G290" s="26" t="s">
        <v>214</v>
      </c>
      <c r="H290" s="7"/>
      <c r="I290" s="71"/>
      <c r="J290" s="71"/>
      <c r="K290" s="71"/>
      <c r="M290" s="71"/>
    </row>
    <row r="291" spans="1:13" s="9" customFormat="1" ht="11.25" customHeight="1" x14ac:dyDescent="0.2">
      <c r="A291" s="14">
        <v>16</v>
      </c>
      <c r="B291" s="22">
        <v>66365</v>
      </c>
      <c r="C291" s="23" t="s">
        <v>98</v>
      </c>
      <c r="D291" s="28">
        <v>2</v>
      </c>
      <c r="E291" s="30" t="s">
        <v>347</v>
      </c>
      <c r="F291" s="25" t="s">
        <v>2207</v>
      </c>
      <c r="G291" s="26" t="s">
        <v>214</v>
      </c>
      <c r="H291" s="7"/>
      <c r="I291" s="71"/>
      <c r="J291" s="71"/>
      <c r="K291" s="71"/>
      <c r="M291" s="71"/>
    </row>
    <row r="292" spans="1:13" s="9" customFormat="1" ht="11.25" customHeight="1" x14ac:dyDescent="0.2">
      <c r="A292" s="14">
        <v>19</v>
      </c>
      <c r="B292" s="22">
        <v>66437</v>
      </c>
      <c r="C292" s="23" t="s">
        <v>98</v>
      </c>
      <c r="D292" s="28">
        <v>2</v>
      </c>
      <c r="E292" s="30" t="s">
        <v>482</v>
      </c>
      <c r="F292" s="31" t="s">
        <v>2207</v>
      </c>
      <c r="G292" s="26" t="s">
        <v>107</v>
      </c>
      <c r="H292" s="7"/>
      <c r="I292" s="71"/>
      <c r="J292" s="71"/>
      <c r="K292" s="71"/>
      <c r="M292" s="71"/>
    </row>
    <row r="293" spans="1:13" s="9" customFormat="1" ht="11.25" customHeight="1" x14ac:dyDescent="0.2">
      <c r="A293" s="14">
        <v>22</v>
      </c>
      <c r="B293" s="22">
        <v>66527</v>
      </c>
      <c r="C293" s="23" t="s">
        <v>98</v>
      </c>
      <c r="D293" s="28">
        <v>2</v>
      </c>
      <c r="E293" s="30" t="s">
        <v>1641</v>
      </c>
      <c r="F293" s="31" t="s">
        <v>2207</v>
      </c>
      <c r="G293" s="26" t="s">
        <v>102</v>
      </c>
      <c r="H293" s="7"/>
      <c r="I293" s="71"/>
      <c r="J293" s="71"/>
      <c r="K293" s="71"/>
      <c r="M293" s="71"/>
    </row>
    <row r="294" spans="1:13" s="9" customFormat="1" ht="11.25" customHeight="1" x14ac:dyDescent="0.2">
      <c r="A294" s="14">
        <v>22</v>
      </c>
      <c r="B294" s="22">
        <v>66528</v>
      </c>
      <c r="C294" s="23" t="s">
        <v>98</v>
      </c>
      <c r="D294" s="28">
        <v>2</v>
      </c>
      <c r="E294" s="30" t="s">
        <v>528</v>
      </c>
      <c r="F294" s="31" t="s">
        <v>2207</v>
      </c>
      <c r="G294" s="26" t="s">
        <v>102</v>
      </c>
      <c r="H294" s="7"/>
      <c r="I294" s="71"/>
      <c r="J294" s="71"/>
      <c r="K294" s="71"/>
      <c r="M294" s="71"/>
    </row>
    <row r="295" spans="1:13" s="9" customFormat="1" ht="11.25" customHeight="1" x14ac:dyDescent="0.2">
      <c r="A295" s="14">
        <v>22</v>
      </c>
      <c r="B295" s="22">
        <v>66537</v>
      </c>
      <c r="C295" s="23" t="s">
        <v>98</v>
      </c>
      <c r="D295" s="28">
        <v>2</v>
      </c>
      <c r="E295" s="30" t="s">
        <v>213</v>
      </c>
      <c r="F295" s="31" t="s">
        <v>2207</v>
      </c>
      <c r="G295" s="26" t="s">
        <v>102</v>
      </c>
      <c r="H295" s="7"/>
      <c r="I295" s="71"/>
      <c r="J295" s="71"/>
      <c r="K295" s="71"/>
      <c r="M295" s="71"/>
    </row>
    <row r="296" spans="1:13" s="9" customFormat="1" ht="11.25" customHeight="1" x14ac:dyDescent="0.2">
      <c r="A296" s="14">
        <v>26</v>
      </c>
      <c r="B296" s="22">
        <v>66619</v>
      </c>
      <c r="C296" s="27" t="s">
        <v>98</v>
      </c>
      <c r="D296" s="28">
        <v>2</v>
      </c>
      <c r="E296" s="30" t="s">
        <v>257</v>
      </c>
      <c r="F296" s="31" t="s">
        <v>2210</v>
      </c>
      <c r="G296" s="26" t="s">
        <v>217</v>
      </c>
      <c r="H296" s="7"/>
      <c r="I296" s="71"/>
      <c r="J296" s="71"/>
      <c r="K296" s="71"/>
      <c r="M296" s="71"/>
    </row>
    <row r="297" spans="1:13" s="9" customFormat="1" ht="11.25" customHeight="1" x14ac:dyDescent="0.2">
      <c r="A297" s="14">
        <v>8</v>
      </c>
      <c r="B297" s="22">
        <v>66109</v>
      </c>
      <c r="C297" s="23" t="s">
        <v>971</v>
      </c>
      <c r="D297" s="22">
        <v>2</v>
      </c>
      <c r="E297" s="30" t="s">
        <v>963</v>
      </c>
      <c r="F297" s="31" t="s">
        <v>2208</v>
      </c>
      <c r="G297" s="26" t="s">
        <v>153</v>
      </c>
      <c r="H297" s="7"/>
      <c r="I297" s="71"/>
      <c r="J297" s="71"/>
      <c r="K297" s="71"/>
      <c r="M297" s="71"/>
    </row>
    <row r="298" spans="1:13" s="9" customFormat="1" ht="11.25" customHeight="1" x14ac:dyDescent="0.2">
      <c r="A298" s="14">
        <v>9</v>
      </c>
      <c r="B298" s="22">
        <v>66142</v>
      </c>
      <c r="C298" s="23" t="s">
        <v>971</v>
      </c>
      <c r="D298" s="22">
        <v>2</v>
      </c>
      <c r="E298" s="30" t="s">
        <v>841</v>
      </c>
      <c r="F298" s="31" t="s">
        <v>2208</v>
      </c>
      <c r="G298" s="26" t="s">
        <v>168</v>
      </c>
      <c r="H298" s="7"/>
      <c r="I298" s="71"/>
      <c r="J298" s="71"/>
      <c r="K298" s="71"/>
      <c r="M298" s="71"/>
    </row>
    <row r="299" spans="1:13" s="9" customFormat="1" ht="11.25" customHeight="1" x14ac:dyDescent="0.2">
      <c r="A299" s="14">
        <v>25</v>
      </c>
      <c r="B299" s="22">
        <v>66606</v>
      </c>
      <c r="C299" s="23" t="s">
        <v>971</v>
      </c>
      <c r="D299" s="28">
        <v>2</v>
      </c>
      <c r="E299" s="30" t="s">
        <v>665</v>
      </c>
      <c r="F299" s="31" t="s">
        <v>2210</v>
      </c>
      <c r="G299" s="26" t="s">
        <v>116</v>
      </c>
      <c r="H299" s="7"/>
      <c r="I299" s="71"/>
      <c r="J299" s="71"/>
      <c r="K299" s="71"/>
      <c r="M299" s="71"/>
    </row>
    <row r="300" spans="1:13" s="9" customFormat="1" ht="11.25" customHeight="1" x14ac:dyDescent="0.2">
      <c r="A300" s="14">
        <v>20</v>
      </c>
      <c r="B300" s="22">
        <v>66454</v>
      </c>
      <c r="C300" s="23" t="s">
        <v>880</v>
      </c>
      <c r="D300" s="28">
        <v>2</v>
      </c>
      <c r="E300" s="30" t="s">
        <v>784</v>
      </c>
      <c r="F300" s="31" t="s">
        <v>2212</v>
      </c>
      <c r="G300" s="26" t="s">
        <v>99</v>
      </c>
      <c r="H300" s="7"/>
      <c r="I300" s="71"/>
      <c r="J300" s="71"/>
      <c r="K300" s="71"/>
      <c r="M300" s="71"/>
    </row>
    <row r="301" spans="1:13" s="9" customFormat="1" ht="11.25" customHeight="1" x14ac:dyDescent="0.2">
      <c r="A301" s="14">
        <v>8</v>
      </c>
      <c r="B301" s="22">
        <v>66126</v>
      </c>
      <c r="C301" s="23" t="s">
        <v>127</v>
      </c>
      <c r="D301" s="22">
        <v>2</v>
      </c>
      <c r="E301" s="30" t="s">
        <v>283</v>
      </c>
      <c r="F301" s="31" t="s">
        <v>2208</v>
      </c>
      <c r="G301" s="26" t="s">
        <v>153</v>
      </c>
      <c r="H301" s="7"/>
      <c r="I301" s="71"/>
      <c r="J301" s="71"/>
      <c r="K301" s="71"/>
      <c r="M301" s="71"/>
    </row>
    <row r="302" spans="1:13" s="9" customFormat="1" ht="11.25" customHeight="1" x14ac:dyDescent="0.2">
      <c r="A302" s="14">
        <v>15</v>
      </c>
      <c r="B302" s="22">
        <v>66334</v>
      </c>
      <c r="C302" s="23" t="s">
        <v>127</v>
      </c>
      <c r="D302" s="28">
        <v>2</v>
      </c>
      <c r="E302" s="24" t="s">
        <v>781</v>
      </c>
      <c r="F302" s="25" t="s">
        <v>2210</v>
      </c>
      <c r="G302" s="26" t="s">
        <v>102</v>
      </c>
      <c r="H302" s="7"/>
      <c r="I302" s="71"/>
      <c r="J302" s="71"/>
      <c r="K302" s="71"/>
      <c r="M302" s="71"/>
    </row>
    <row r="303" spans="1:13" s="9" customFormat="1" ht="11.25" customHeight="1" x14ac:dyDescent="0.2">
      <c r="A303" s="14">
        <v>16</v>
      </c>
      <c r="B303" s="22">
        <v>66367</v>
      </c>
      <c r="C303" s="23" t="s">
        <v>127</v>
      </c>
      <c r="D303" s="28">
        <v>2</v>
      </c>
      <c r="E303" s="30" t="s">
        <v>152</v>
      </c>
      <c r="F303" s="25" t="s">
        <v>2207</v>
      </c>
      <c r="G303" s="26" t="s">
        <v>170</v>
      </c>
      <c r="H303" s="7"/>
      <c r="I303" s="71"/>
      <c r="J303" s="71"/>
      <c r="K303" s="71"/>
      <c r="M303" s="71"/>
    </row>
    <row r="304" spans="1:13" s="9" customFormat="1" ht="11.25" customHeight="1" x14ac:dyDescent="0.2">
      <c r="A304" s="14">
        <v>26</v>
      </c>
      <c r="B304" s="22">
        <v>66613</v>
      </c>
      <c r="C304" s="27" t="s">
        <v>127</v>
      </c>
      <c r="D304" s="28">
        <v>2</v>
      </c>
      <c r="E304" s="30" t="s">
        <v>355</v>
      </c>
      <c r="F304" s="31" t="s">
        <v>2210</v>
      </c>
      <c r="G304" s="26" t="s">
        <v>311</v>
      </c>
      <c r="H304" s="7"/>
      <c r="I304" s="71"/>
      <c r="J304" s="71"/>
      <c r="K304" s="71"/>
      <c r="M304" s="71"/>
    </row>
    <row r="305" spans="1:13" s="9" customFormat="1" ht="11.25" customHeight="1" x14ac:dyDescent="0.2">
      <c r="A305" s="14">
        <v>30</v>
      </c>
      <c r="B305" s="22">
        <v>66737</v>
      </c>
      <c r="C305" s="27" t="s">
        <v>127</v>
      </c>
      <c r="D305" s="28">
        <v>2</v>
      </c>
      <c r="E305" s="30" t="s">
        <v>180</v>
      </c>
      <c r="F305" s="31" t="s">
        <v>2207</v>
      </c>
      <c r="G305" s="26" t="s">
        <v>145</v>
      </c>
      <c r="H305" s="7"/>
      <c r="I305" s="71"/>
      <c r="J305" s="71"/>
      <c r="K305" s="71"/>
      <c r="M305" s="71"/>
    </row>
    <row r="306" spans="1:13" s="9" customFormat="1" ht="11.25" customHeight="1" x14ac:dyDescent="0.2">
      <c r="A306" s="14">
        <v>31</v>
      </c>
      <c r="B306" s="22">
        <v>66763</v>
      </c>
      <c r="C306" s="27" t="s">
        <v>127</v>
      </c>
      <c r="D306" s="28">
        <v>2</v>
      </c>
      <c r="E306" s="30" t="s">
        <v>792</v>
      </c>
      <c r="F306" s="31" t="s">
        <v>2214</v>
      </c>
      <c r="G306" s="26" t="s">
        <v>168</v>
      </c>
      <c r="H306" s="7"/>
      <c r="I306" s="71"/>
      <c r="J306" s="71"/>
      <c r="K306" s="71"/>
      <c r="M306" s="71"/>
    </row>
    <row r="307" spans="1:13" s="9" customFormat="1" ht="11.25" customHeight="1" x14ac:dyDescent="0.2">
      <c r="A307" s="14">
        <v>2</v>
      </c>
      <c r="B307" s="22">
        <v>65931</v>
      </c>
      <c r="C307" s="27" t="s">
        <v>182</v>
      </c>
      <c r="D307" s="22">
        <v>2</v>
      </c>
      <c r="E307" s="24" t="s">
        <v>141</v>
      </c>
      <c r="F307" s="25" t="s">
        <v>2207</v>
      </c>
      <c r="G307" s="26" t="s">
        <v>163</v>
      </c>
      <c r="H307" s="7"/>
      <c r="I307" s="71"/>
      <c r="J307" s="71"/>
      <c r="K307" s="71"/>
      <c r="M307" s="71"/>
    </row>
    <row r="308" spans="1:13" s="9" customFormat="1" ht="11.25" customHeight="1" x14ac:dyDescent="0.2">
      <c r="A308" s="14">
        <v>5</v>
      </c>
      <c r="B308" s="22">
        <v>66031</v>
      </c>
      <c r="C308" s="23" t="s">
        <v>182</v>
      </c>
      <c r="D308" s="22">
        <v>2</v>
      </c>
      <c r="E308" s="30" t="s">
        <v>471</v>
      </c>
      <c r="F308" s="25" t="s">
        <v>2212</v>
      </c>
      <c r="G308" s="26" t="s">
        <v>168</v>
      </c>
      <c r="H308" s="7"/>
      <c r="I308" s="71"/>
      <c r="J308" s="71"/>
      <c r="K308" s="71"/>
      <c r="M308" s="71"/>
    </row>
    <row r="309" spans="1:13" s="9" customFormat="1" ht="11.25" customHeight="1" x14ac:dyDescent="0.2">
      <c r="A309" s="14">
        <v>12</v>
      </c>
      <c r="B309" s="22">
        <v>66251</v>
      </c>
      <c r="C309" s="23" t="s">
        <v>182</v>
      </c>
      <c r="D309" s="28">
        <v>2</v>
      </c>
      <c r="E309" s="30" t="s">
        <v>373</v>
      </c>
      <c r="F309" s="31" t="s">
        <v>2208</v>
      </c>
      <c r="G309" s="26" t="s">
        <v>168</v>
      </c>
      <c r="H309" s="7"/>
      <c r="I309" s="71"/>
      <c r="J309" s="71"/>
      <c r="K309" s="71"/>
      <c r="M309" s="71"/>
    </row>
    <row r="310" spans="1:13" s="9" customFormat="1" ht="11.25" customHeight="1" x14ac:dyDescent="0.2">
      <c r="A310" s="14">
        <v>12</v>
      </c>
      <c r="B310" s="22">
        <v>66252</v>
      </c>
      <c r="C310" s="23" t="s">
        <v>182</v>
      </c>
      <c r="D310" s="28">
        <v>2</v>
      </c>
      <c r="E310" s="30" t="s">
        <v>247</v>
      </c>
      <c r="F310" s="31" t="s">
        <v>2208</v>
      </c>
      <c r="G310" s="26" t="s">
        <v>107</v>
      </c>
      <c r="H310" s="72"/>
      <c r="I310" s="71"/>
      <c r="J310" s="71"/>
      <c r="K310" s="71"/>
      <c r="M310" s="71"/>
    </row>
    <row r="311" spans="1:13" s="9" customFormat="1" ht="11.25" customHeight="1" x14ac:dyDescent="0.2">
      <c r="A311" s="14">
        <v>12</v>
      </c>
      <c r="B311" s="22">
        <v>66253</v>
      </c>
      <c r="C311" s="23" t="s">
        <v>182</v>
      </c>
      <c r="D311" s="28">
        <v>2</v>
      </c>
      <c r="E311" s="30" t="s">
        <v>1595</v>
      </c>
      <c r="F311" s="31" t="s">
        <v>2208</v>
      </c>
      <c r="G311" s="26" t="s">
        <v>199</v>
      </c>
      <c r="H311" s="7"/>
      <c r="I311" s="71"/>
      <c r="J311" s="71"/>
      <c r="K311" s="71"/>
      <c r="M311" s="71"/>
    </row>
    <row r="312" spans="1:13" s="9" customFormat="1" ht="11.25" customHeight="1" x14ac:dyDescent="0.2">
      <c r="A312" s="14">
        <v>12</v>
      </c>
      <c r="B312" s="22">
        <v>66260</v>
      </c>
      <c r="C312" s="23" t="s">
        <v>182</v>
      </c>
      <c r="D312" s="28">
        <v>2</v>
      </c>
      <c r="E312" s="30" t="s">
        <v>907</v>
      </c>
      <c r="F312" s="31" t="s">
        <v>2208</v>
      </c>
      <c r="G312" s="26" t="s">
        <v>120</v>
      </c>
      <c r="H312" s="7"/>
      <c r="I312" s="71"/>
      <c r="J312" s="71"/>
      <c r="K312" s="71"/>
      <c r="M312" s="71"/>
    </row>
    <row r="313" spans="1:13" s="9" customFormat="1" ht="11.25" customHeight="1" x14ac:dyDescent="0.2">
      <c r="A313" s="14">
        <v>16</v>
      </c>
      <c r="B313" s="22">
        <v>66364</v>
      </c>
      <c r="C313" s="23" t="s">
        <v>182</v>
      </c>
      <c r="D313" s="28">
        <v>2</v>
      </c>
      <c r="E313" s="30" t="s">
        <v>152</v>
      </c>
      <c r="F313" s="25" t="s">
        <v>2207</v>
      </c>
      <c r="G313" s="26" t="s">
        <v>214</v>
      </c>
      <c r="H313" s="7"/>
      <c r="I313" s="71"/>
      <c r="J313" s="71"/>
      <c r="K313" s="71"/>
      <c r="M313" s="71"/>
    </row>
    <row r="314" spans="1:13" s="9" customFormat="1" ht="11.25" customHeight="1" x14ac:dyDescent="0.2">
      <c r="A314" s="14">
        <v>17</v>
      </c>
      <c r="B314" s="22">
        <v>66403</v>
      </c>
      <c r="C314" s="23" t="s">
        <v>182</v>
      </c>
      <c r="D314" s="28">
        <v>2</v>
      </c>
      <c r="E314" s="30" t="s">
        <v>655</v>
      </c>
      <c r="F314" s="31" t="s">
        <v>2207</v>
      </c>
      <c r="G314" s="26" t="s">
        <v>94</v>
      </c>
      <c r="H314" s="7"/>
      <c r="I314" s="71"/>
      <c r="J314" s="71"/>
      <c r="K314" s="71"/>
      <c r="M314" s="71"/>
    </row>
    <row r="315" spans="1:13" s="9" customFormat="1" ht="11.25" customHeight="1" x14ac:dyDescent="0.2">
      <c r="A315" s="14">
        <v>19</v>
      </c>
      <c r="B315" s="22">
        <v>66447</v>
      </c>
      <c r="C315" s="23" t="s">
        <v>182</v>
      </c>
      <c r="D315" s="28">
        <v>2</v>
      </c>
      <c r="E315" s="30" t="s">
        <v>469</v>
      </c>
      <c r="F315" s="31" t="s">
        <v>2209</v>
      </c>
      <c r="G315" s="26" t="s">
        <v>181</v>
      </c>
      <c r="H315" s="7"/>
      <c r="I315" s="71"/>
      <c r="J315" s="71"/>
      <c r="K315" s="71"/>
      <c r="M315" s="71"/>
    </row>
    <row r="316" spans="1:13" s="9" customFormat="1" ht="11.25" customHeight="1" x14ac:dyDescent="0.2">
      <c r="A316" s="14">
        <v>27</v>
      </c>
      <c r="B316" s="22">
        <v>66636</v>
      </c>
      <c r="C316" s="27" t="s">
        <v>182</v>
      </c>
      <c r="D316" s="28">
        <v>2</v>
      </c>
      <c r="E316" s="30" t="s">
        <v>1193</v>
      </c>
      <c r="F316" s="31" t="s">
        <v>2213</v>
      </c>
      <c r="G316" s="26" t="s">
        <v>110</v>
      </c>
      <c r="H316" s="7"/>
      <c r="I316" s="71"/>
      <c r="J316" s="71"/>
      <c r="K316" s="71"/>
      <c r="M316" s="71"/>
    </row>
    <row r="317" spans="1:13" s="9" customFormat="1" ht="11.25" customHeight="1" x14ac:dyDescent="0.2">
      <c r="A317" s="14">
        <v>9</v>
      </c>
      <c r="B317" s="22">
        <v>66170</v>
      </c>
      <c r="C317" s="23" t="s">
        <v>714</v>
      </c>
      <c r="D317" s="22">
        <v>2</v>
      </c>
      <c r="E317" s="30" t="s">
        <v>415</v>
      </c>
      <c r="F317" s="31" t="s">
        <v>2208</v>
      </c>
      <c r="G317" s="26" t="s">
        <v>168</v>
      </c>
      <c r="H317" s="7"/>
      <c r="I317" s="71"/>
      <c r="J317" s="71"/>
      <c r="K317" s="71"/>
      <c r="M317" s="71"/>
    </row>
    <row r="318" spans="1:13" s="9" customFormat="1" ht="11.25" customHeight="1" x14ac:dyDescent="0.2">
      <c r="A318" s="14">
        <v>27</v>
      </c>
      <c r="B318" s="22">
        <v>66657</v>
      </c>
      <c r="C318" s="27" t="s">
        <v>714</v>
      </c>
      <c r="D318" s="28">
        <v>2</v>
      </c>
      <c r="E318" s="30" t="s">
        <v>540</v>
      </c>
      <c r="F318" s="31" t="s">
        <v>2213</v>
      </c>
      <c r="G318" s="26" t="s">
        <v>110</v>
      </c>
      <c r="H318" s="7"/>
      <c r="I318" s="71"/>
      <c r="J318" s="71"/>
      <c r="K318" s="71"/>
      <c r="M318" s="71"/>
    </row>
    <row r="319" spans="1:13" s="9" customFormat="1" ht="11.25" customHeight="1" x14ac:dyDescent="0.2">
      <c r="A319" s="14">
        <v>12</v>
      </c>
      <c r="B319" s="22">
        <v>66261</v>
      </c>
      <c r="C319" s="23" t="s">
        <v>905</v>
      </c>
      <c r="D319" s="28">
        <v>2</v>
      </c>
      <c r="E319" s="30" t="s">
        <v>907</v>
      </c>
      <c r="F319" s="31" t="s">
        <v>2208</v>
      </c>
      <c r="G319" s="26" t="s">
        <v>170</v>
      </c>
      <c r="H319" s="7"/>
      <c r="I319" s="71"/>
      <c r="J319" s="71"/>
      <c r="K319" s="71"/>
      <c r="M319" s="71"/>
    </row>
    <row r="320" spans="1:13" s="9" customFormat="1" ht="11.25" customHeight="1" x14ac:dyDescent="0.2">
      <c r="A320" s="14">
        <v>19</v>
      </c>
      <c r="B320" s="22">
        <v>66437</v>
      </c>
      <c r="C320" s="23" t="s">
        <v>905</v>
      </c>
      <c r="D320" s="28">
        <v>2</v>
      </c>
      <c r="E320" s="30" t="s">
        <v>482</v>
      </c>
      <c r="F320" s="31" t="s">
        <v>2208</v>
      </c>
      <c r="G320" s="26" t="s">
        <v>214</v>
      </c>
      <c r="H320" s="7"/>
      <c r="I320" s="71"/>
      <c r="J320" s="71"/>
      <c r="K320" s="71"/>
      <c r="M320" s="71"/>
    </row>
    <row r="321" spans="1:13" s="9" customFormat="1" ht="11.25" customHeight="1" x14ac:dyDescent="0.2">
      <c r="A321" s="14">
        <v>7</v>
      </c>
      <c r="B321" s="36">
        <v>66104</v>
      </c>
      <c r="C321" s="23" t="s">
        <v>489</v>
      </c>
      <c r="D321" s="36">
        <v>2</v>
      </c>
      <c r="E321" s="30" t="s">
        <v>1104</v>
      </c>
      <c r="F321" s="31" t="s">
        <v>2208</v>
      </c>
      <c r="G321" s="26" t="s">
        <v>145</v>
      </c>
      <c r="H321" s="7"/>
      <c r="I321" s="71"/>
      <c r="J321" s="71"/>
      <c r="K321" s="71"/>
      <c r="M321" s="71"/>
    </row>
    <row r="322" spans="1:13" s="9" customFormat="1" ht="11.25" customHeight="1" x14ac:dyDescent="0.2">
      <c r="A322" s="14">
        <v>26</v>
      </c>
      <c r="B322" s="22">
        <v>66613</v>
      </c>
      <c r="C322" s="27" t="s">
        <v>489</v>
      </c>
      <c r="D322" s="28">
        <v>2</v>
      </c>
      <c r="E322" s="30" t="s">
        <v>355</v>
      </c>
      <c r="F322" s="31" t="s">
        <v>2210</v>
      </c>
      <c r="G322" s="26" t="s">
        <v>311</v>
      </c>
      <c r="H322" s="7"/>
      <c r="I322" s="71"/>
      <c r="J322" s="71"/>
      <c r="K322" s="71"/>
      <c r="M322" s="71"/>
    </row>
    <row r="323" spans="1:13" s="9" customFormat="1" ht="11.25" customHeight="1" x14ac:dyDescent="0.2">
      <c r="A323" s="14">
        <v>3</v>
      </c>
      <c r="B323" s="22">
        <v>65988</v>
      </c>
      <c r="C323" s="23" t="s">
        <v>580</v>
      </c>
      <c r="D323" s="22">
        <v>2</v>
      </c>
      <c r="E323" s="24" t="s">
        <v>689</v>
      </c>
      <c r="F323" s="25" t="s">
        <v>2207</v>
      </c>
      <c r="G323" s="26" t="s">
        <v>105</v>
      </c>
      <c r="H323" s="7"/>
      <c r="I323" s="71"/>
      <c r="J323" s="71"/>
      <c r="K323" s="71"/>
      <c r="M323" s="71"/>
    </row>
    <row r="324" spans="1:13" s="9" customFormat="1" ht="11.25" customHeight="1" x14ac:dyDescent="0.2">
      <c r="A324" s="14">
        <v>8</v>
      </c>
      <c r="B324" s="22">
        <v>66126</v>
      </c>
      <c r="C324" s="23" t="s">
        <v>580</v>
      </c>
      <c r="D324" s="22">
        <v>2</v>
      </c>
      <c r="E324" s="30" t="s">
        <v>283</v>
      </c>
      <c r="F324" s="31" t="s">
        <v>2208</v>
      </c>
      <c r="G324" s="26" t="s">
        <v>153</v>
      </c>
      <c r="H324" s="7"/>
      <c r="I324" s="71"/>
      <c r="J324" s="71"/>
      <c r="K324" s="71"/>
      <c r="M324" s="71"/>
    </row>
    <row r="325" spans="1:13" s="9" customFormat="1" ht="11.25" customHeight="1" x14ac:dyDescent="0.2">
      <c r="A325" s="14">
        <v>16</v>
      </c>
      <c r="B325" s="22">
        <v>66367</v>
      </c>
      <c r="C325" s="23" t="s">
        <v>580</v>
      </c>
      <c r="D325" s="28">
        <v>2</v>
      </c>
      <c r="E325" s="30" t="s">
        <v>152</v>
      </c>
      <c r="F325" s="25" t="s">
        <v>2207</v>
      </c>
      <c r="G325" s="26" t="s">
        <v>214</v>
      </c>
      <c r="H325" s="7"/>
      <c r="I325" s="73"/>
      <c r="J325" s="71"/>
      <c r="K325" s="71"/>
      <c r="M325" s="71"/>
    </row>
    <row r="326" spans="1:13" s="9" customFormat="1" ht="11.25" customHeight="1" x14ac:dyDescent="0.2">
      <c r="A326" s="14">
        <v>16</v>
      </c>
      <c r="B326" s="22">
        <v>66373</v>
      </c>
      <c r="C326" s="23" t="s">
        <v>580</v>
      </c>
      <c r="D326" s="28">
        <v>2</v>
      </c>
      <c r="E326" s="30" t="s">
        <v>179</v>
      </c>
      <c r="F326" s="25" t="s">
        <v>2207</v>
      </c>
      <c r="G326" s="26" t="s">
        <v>116</v>
      </c>
      <c r="H326" s="7"/>
      <c r="I326" s="71"/>
      <c r="J326" s="71"/>
      <c r="K326" s="71"/>
      <c r="M326" s="71"/>
    </row>
    <row r="327" spans="1:13" s="9" customFormat="1" ht="11.25" customHeight="1" x14ac:dyDescent="0.2">
      <c r="A327" s="14">
        <v>19</v>
      </c>
      <c r="B327" s="22">
        <v>66447</v>
      </c>
      <c r="C327" s="23" t="s">
        <v>580</v>
      </c>
      <c r="D327" s="28">
        <v>2</v>
      </c>
      <c r="E327" s="30" t="s">
        <v>469</v>
      </c>
      <c r="F327" s="31" t="s">
        <v>2212</v>
      </c>
      <c r="G327" s="26" t="s">
        <v>214</v>
      </c>
      <c r="H327" s="7"/>
      <c r="I327" s="71"/>
      <c r="J327" s="71"/>
      <c r="K327" s="71"/>
      <c r="M327" s="71"/>
    </row>
    <row r="328" spans="1:13" s="9" customFormat="1" ht="11.25" customHeight="1" x14ac:dyDescent="0.2">
      <c r="A328" s="14">
        <v>20</v>
      </c>
      <c r="B328" s="22">
        <v>66471</v>
      </c>
      <c r="C328" s="23" t="s">
        <v>580</v>
      </c>
      <c r="D328" s="28">
        <v>2</v>
      </c>
      <c r="E328" s="30" t="s">
        <v>255</v>
      </c>
      <c r="F328" s="31" t="s">
        <v>2212</v>
      </c>
      <c r="G328" s="26" t="s">
        <v>102</v>
      </c>
      <c r="H328" s="7"/>
      <c r="I328" s="71"/>
      <c r="J328" s="71"/>
      <c r="K328" s="71"/>
      <c r="M328" s="71"/>
    </row>
    <row r="329" spans="1:13" s="9" customFormat="1" ht="11.25" customHeight="1" x14ac:dyDescent="0.2">
      <c r="A329" s="14">
        <v>30</v>
      </c>
      <c r="B329" s="22">
        <v>66718</v>
      </c>
      <c r="C329" s="27" t="s">
        <v>580</v>
      </c>
      <c r="D329" s="28">
        <v>2</v>
      </c>
      <c r="E329" s="30" t="s">
        <v>1807</v>
      </c>
      <c r="F329" s="31" t="s">
        <v>2215</v>
      </c>
      <c r="G329" s="26" t="s">
        <v>145</v>
      </c>
      <c r="H329" s="7"/>
      <c r="I329" s="71"/>
      <c r="J329" s="71"/>
      <c r="K329" s="71"/>
      <c r="M329" s="71"/>
    </row>
    <row r="330" spans="1:13" s="9" customFormat="1" ht="11.25" customHeight="1" x14ac:dyDescent="0.2">
      <c r="A330" s="14">
        <v>30</v>
      </c>
      <c r="B330" s="22">
        <v>66737</v>
      </c>
      <c r="C330" s="27" t="s">
        <v>580</v>
      </c>
      <c r="D330" s="28">
        <v>2</v>
      </c>
      <c r="E330" s="30" t="s">
        <v>180</v>
      </c>
      <c r="F330" s="31" t="s">
        <v>2215</v>
      </c>
      <c r="G330" s="26" t="s">
        <v>163</v>
      </c>
      <c r="H330" s="7"/>
      <c r="I330" s="71"/>
      <c r="J330" s="71"/>
      <c r="K330" s="71"/>
      <c r="M330" s="71"/>
    </row>
    <row r="331" spans="1:13" s="9" customFormat="1" ht="11.25" customHeight="1" x14ac:dyDescent="0.2">
      <c r="A331" s="14">
        <v>16</v>
      </c>
      <c r="B331" s="22">
        <v>66365</v>
      </c>
      <c r="C331" s="23" t="s">
        <v>696</v>
      </c>
      <c r="D331" s="28">
        <v>2</v>
      </c>
      <c r="E331" s="30" t="s">
        <v>347</v>
      </c>
      <c r="F331" s="25" t="s">
        <v>2207</v>
      </c>
      <c r="G331" s="26" t="s">
        <v>116</v>
      </c>
      <c r="H331" s="7"/>
      <c r="I331" s="71"/>
      <c r="J331" s="71"/>
      <c r="K331" s="71"/>
      <c r="M331" s="71"/>
    </row>
    <row r="332" spans="1:13" s="9" customFormat="1" ht="11.25" customHeight="1" x14ac:dyDescent="0.2">
      <c r="A332" s="14">
        <v>23</v>
      </c>
      <c r="B332" s="22">
        <v>66568</v>
      </c>
      <c r="C332" s="23" t="s">
        <v>1330</v>
      </c>
      <c r="D332" s="28">
        <v>2</v>
      </c>
      <c r="E332" s="30" t="s">
        <v>528</v>
      </c>
      <c r="F332" s="31" t="s">
        <v>2207</v>
      </c>
      <c r="G332" s="26" t="s">
        <v>168</v>
      </c>
      <c r="H332" s="7"/>
      <c r="I332" s="71"/>
      <c r="J332" s="71"/>
      <c r="K332" s="71"/>
      <c r="M332" s="71"/>
    </row>
    <row r="333" spans="1:13" s="9" customFormat="1" ht="11.25" customHeight="1" x14ac:dyDescent="0.2">
      <c r="A333" s="14">
        <v>20</v>
      </c>
      <c r="B333" s="22">
        <v>66462</v>
      </c>
      <c r="C333" s="23" t="s">
        <v>1679</v>
      </c>
      <c r="D333" s="28">
        <v>2</v>
      </c>
      <c r="E333" s="30" t="s">
        <v>752</v>
      </c>
      <c r="F333" s="31" t="s">
        <v>2212</v>
      </c>
      <c r="G333" s="26" t="s">
        <v>102</v>
      </c>
      <c r="H333" s="7"/>
      <c r="I333" s="71"/>
      <c r="J333" s="71"/>
      <c r="K333" s="71"/>
      <c r="M333" s="71"/>
    </row>
    <row r="334" spans="1:13" s="9" customFormat="1" ht="11.25" customHeight="1" x14ac:dyDescent="0.2">
      <c r="A334" s="14">
        <v>8</v>
      </c>
      <c r="B334" s="22">
        <v>66109</v>
      </c>
      <c r="C334" s="23" t="s">
        <v>957</v>
      </c>
      <c r="D334" s="22">
        <v>2</v>
      </c>
      <c r="E334" s="30" t="s">
        <v>963</v>
      </c>
      <c r="F334" s="31" t="s">
        <v>2208</v>
      </c>
      <c r="G334" s="26" t="s">
        <v>153</v>
      </c>
      <c r="H334" s="7"/>
      <c r="I334" s="71"/>
      <c r="J334" s="71"/>
      <c r="K334" s="71"/>
      <c r="M334" s="71"/>
    </row>
    <row r="335" spans="1:13" s="9" customFormat="1" ht="11.25" customHeight="1" x14ac:dyDescent="0.2">
      <c r="A335" s="14">
        <v>9</v>
      </c>
      <c r="B335" s="22">
        <v>66142</v>
      </c>
      <c r="C335" s="23" t="s">
        <v>957</v>
      </c>
      <c r="D335" s="22">
        <v>2</v>
      </c>
      <c r="E335" s="30" t="s">
        <v>841</v>
      </c>
      <c r="F335" s="31" t="s">
        <v>2208</v>
      </c>
      <c r="G335" s="26" t="s">
        <v>107</v>
      </c>
      <c r="H335" s="7"/>
      <c r="I335" s="71"/>
      <c r="J335" s="71"/>
      <c r="K335" s="71"/>
      <c r="M335" s="71"/>
    </row>
    <row r="336" spans="1:13" s="9" customFormat="1" ht="11.25" customHeight="1" x14ac:dyDescent="0.2">
      <c r="A336" s="14">
        <v>15</v>
      </c>
      <c r="B336" s="22">
        <v>66345</v>
      </c>
      <c r="C336" s="27" t="s">
        <v>1237</v>
      </c>
      <c r="D336" s="28">
        <v>2</v>
      </c>
      <c r="E336" s="24" t="s">
        <v>781</v>
      </c>
      <c r="F336" s="25" t="s">
        <v>2210</v>
      </c>
      <c r="G336" s="26" t="s">
        <v>88</v>
      </c>
      <c r="H336" s="7"/>
      <c r="I336" s="71"/>
      <c r="J336" s="71"/>
      <c r="K336" s="71"/>
      <c r="M336" s="71"/>
    </row>
    <row r="337" spans="1:13" s="9" customFormat="1" ht="11.25" customHeight="1" x14ac:dyDescent="0.2">
      <c r="A337" s="14">
        <v>2</v>
      </c>
      <c r="B337" s="22">
        <v>65931</v>
      </c>
      <c r="C337" s="23" t="s">
        <v>1032</v>
      </c>
      <c r="D337" s="22">
        <v>1</v>
      </c>
      <c r="E337" s="24" t="s">
        <v>141</v>
      </c>
      <c r="F337" s="25" t="s">
        <v>2207</v>
      </c>
      <c r="G337" s="26" t="s">
        <v>120</v>
      </c>
      <c r="H337" s="7"/>
      <c r="I337" s="71"/>
      <c r="J337" s="71"/>
      <c r="K337" s="71"/>
      <c r="M337" s="71"/>
    </row>
    <row r="338" spans="1:13" s="9" customFormat="1" ht="11.25" customHeight="1" x14ac:dyDescent="0.2">
      <c r="A338" s="14">
        <v>5</v>
      </c>
      <c r="B338" s="22">
        <v>66031</v>
      </c>
      <c r="C338" s="23" t="s">
        <v>1032</v>
      </c>
      <c r="D338" s="22">
        <v>1</v>
      </c>
      <c r="E338" s="30" t="s">
        <v>471</v>
      </c>
      <c r="F338" s="25" t="s">
        <v>2212</v>
      </c>
      <c r="G338" s="26" t="s">
        <v>157</v>
      </c>
      <c r="H338" s="7"/>
      <c r="I338" s="71"/>
      <c r="J338" s="71"/>
      <c r="K338" s="71"/>
      <c r="M338" s="71"/>
    </row>
    <row r="339" spans="1:13" s="9" customFormat="1" ht="11.25" customHeight="1" x14ac:dyDescent="0.2">
      <c r="A339" s="14">
        <v>12</v>
      </c>
      <c r="B339" s="22">
        <v>66260</v>
      </c>
      <c r="C339" s="23" t="s">
        <v>1032</v>
      </c>
      <c r="D339" s="28">
        <v>1</v>
      </c>
      <c r="E339" s="30" t="s">
        <v>907</v>
      </c>
      <c r="F339" s="31" t="s">
        <v>2208</v>
      </c>
      <c r="G339" s="26" t="s">
        <v>168</v>
      </c>
      <c r="H339" s="7"/>
      <c r="I339" s="71"/>
      <c r="J339" s="71"/>
      <c r="K339" s="71"/>
      <c r="M339" s="71"/>
    </row>
    <row r="340" spans="1:13" s="9" customFormat="1" ht="11.25" customHeight="1" x14ac:dyDescent="0.2">
      <c r="A340" s="14">
        <v>12</v>
      </c>
      <c r="B340" s="22">
        <v>66253</v>
      </c>
      <c r="C340" s="23" t="s">
        <v>1032</v>
      </c>
      <c r="D340" s="28">
        <v>1</v>
      </c>
      <c r="E340" s="30" t="s">
        <v>1595</v>
      </c>
      <c r="F340" s="31" t="s">
        <v>2208</v>
      </c>
      <c r="G340" s="26" t="s">
        <v>107</v>
      </c>
      <c r="H340" s="7"/>
      <c r="I340" s="71"/>
      <c r="J340" s="71"/>
      <c r="K340" s="71"/>
      <c r="M340" s="71"/>
    </row>
    <row r="341" spans="1:13" s="9" customFormat="1" ht="11.25" customHeight="1" x14ac:dyDescent="0.2">
      <c r="A341" s="14">
        <v>12</v>
      </c>
      <c r="B341" s="22">
        <v>66254</v>
      </c>
      <c r="C341" s="23" t="s">
        <v>184</v>
      </c>
      <c r="D341" s="28">
        <v>1</v>
      </c>
      <c r="E341" s="30" t="s">
        <v>1316</v>
      </c>
      <c r="F341" s="31" t="s">
        <v>2208</v>
      </c>
      <c r="G341" s="26" t="s">
        <v>168</v>
      </c>
      <c r="H341" s="7"/>
      <c r="I341" s="71"/>
      <c r="J341" s="71"/>
      <c r="K341" s="71"/>
      <c r="M341" s="71"/>
    </row>
    <row r="342" spans="1:13" s="9" customFormat="1" ht="11.25" customHeight="1" x14ac:dyDescent="0.2">
      <c r="A342" s="14">
        <v>12</v>
      </c>
      <c r="B342" s="22">
        <v>66260</v>
      </c>
      <c r="C342" s="23" t="s">
        <v>184</v>
      </c>
      <c r="D342" s="28">
        <v>1</v>
      </c>
      <c r="E342" s="30" t="s">
        <v>907</v>
      </c>
      <c r="F342" s="31" t="s">
        <v>2208</v>
      </c>
      <c r="G342" s="26" t="s">
        <v>168</v>
      </c>
      <c r="H342" s="7"/>
      <c r="I342" s="71"/>
      <c r="J342" s="71"/>
      <c r="K342" s="71"/>
      <c r="M342" s="71"/>
    </row>
    <row r="343" spans="1:13" s="9" customFormat="1" ht="11.25" customHeight="1" x14ac:dyDescent="0.2">
      <c r="A343" s="14">
        <v>13</v>
      </c>
      <c r="B343" s="22">
        <v>66285</v>
      </c>
      <c r="C343" s="23" t="s">
        <v>184</v>
      </c>
      <c r="D343" s="28">
        <v>1</v>
      </c>
      <c r="E343" s="24" t="s">
        <v>510</v>
      </c>
      <c r="F343" s="31" t="s">
        <v>2208</v>
      </c>
      <c r="G343" s="26" t="s">
        <v>740</v>
      </c>
      <c r="H343" s="7"/>
      <c r="I343" s="71"/>
      <c r="J343" s="71"/>
      <c r="K343" s="71"/>
      <c r="M343" s="71"/>
    </row>
    <row r="344" spans="1:13" s="9" customFormat="1" ht="11.25" customHeight="1" x14ac:dyDescent="0.2">
      <c r="A344" s="14">
        <v>14</v>
      </c>
      <c r="B344" s="22">
        <v>66330</v>
      </c>
      <c r="C344" s="23" t="s">
        <v>184</v>
      </c>
      <c r="D344" s="28">
        <v>1</v>
      </c>
      <c r="E344" s="24" t="s">
        <v>665</v>
      </c>
      <c r="F344" s="25" t="s">
        <v>2207</v>
      </c>
      <c r="G344" s="26" t="s">
        <v>102</v>
      </c>
      <c r="H344" s="7"/>
      <c r="I344" s="71"/>
      <c r="J344" s="71"/>
      <c r="K344" s="71"/>
      <c r="M344" s="71"/>
    </row>
    <row r="345" spans="1:13" s="9" customFormat="1" ht="11.25" customHeight="1" x14ac:dyDescent="0.2">
      <c r="A345" s="14">
        <v>16</v>
      </c>
      <c r="B345" s="22">
        <v>66375</v>
      </c>
      <c r="C345" s="23" t="s">
        <v>184</v>
      </c>
      <c r="D345" s="28">
        <v>1</v>
      </c>
      <c r="E345" s="30" t="s">
        <v>672</v>
      </c>
      <c r="F345" s="25" t="s">
        <v>2207</v>
      </c>
      <c r="G345" s="26" t="s">
        <v>151</v>
      </c>
      <c r="H345" s="7"/>
      <c r="I345" s="71"/>
      <c r="J345" s="71"/>
      <c r="K345" s="71"/>
      <c r="M345" s="71"/>
    </row>
    <row r="346" spans="1:13" s="9" customFormat="1" ht="11.25" customHeight="1" x14ac:dyDescent="0.2">
      <c r="A346" s="14">
        <v>24</v>
      </c>
      <c r="B346" s="22">
        <v>66573</v>
      </c>
      <c r="C346" s="23" t="s">
        <v>184</v>
      </c>
      <c r="D346" s="28">
        <v>1</v>
      </c>
      <c r="E346" s="30" t="s">
        <v>247</v>
      </c>
      <c r="F346" s="31" t="s">
        <v>2207</v>
      </c>
      <c r="G346" s="26" t="s">
        <v>120</v>
      </c>
      <c r="H346" s="7"/>
      <c r="I346" s="71"/>
      <c r="J346" s="71"/>
      <c r="K346" s="71"/>
      <c r="M346" s="71"/>
    </row>
    <row r="347" spans="1:13" s="9" customFormat="1" ht="11.25" customHeight="1" x14ac:dyDescent="0.2">
      <c r="A347" s="14">
        <v>8</v>
      </c>
      <c r="B347" s="22">
        <v>66117</v>
      </c>
      <c r="C347" s="38" t="s">
        <v>858</v>
      </c>
      <c r="D347" s="22">
        <v>1</v>
      </c>
      <c r="E347" s="30" t="s">
        <v>227</v>
      </c>
      <c r="F347" s="31" t="s">
        <v>2208</v>
      </c>
      <c r="G347" s="26" t="s">
        <v>145</v>
      </c>
      <c r="H347" s="7"/>
      <c r="I347" s="71"/>
      <c r="J347" s="71"/>
      <c r="K347" s="71"/>
      <c r="M347" s="71"/>
    </row>
    <row r="348" spans="1:13" s="9" customFormat="1" ht="11.25" customHeight="1" x14ac:dyDescent="0.2">
      <c r="A348" s="14">
        <v>2</v>
      </c>
      <c r="B348" s="22">
        <v>65941</v>
      </c>
      <c r="C348" s="23" t="s">
        <v>1439</v>
      </c>
      <c r="D348" s="28">
        <v>1</v>
      </c>
      <c r="E348" s="24" t="s">
        <v>237</v>
      </c>
      <c r="F348" s="25" t="s">
        <v>2208</v>
      </c>
      <c r="G348" s="26" t="s">
        <v>88</v>
      </c>
      <c r="H348" s="7"/>
      <c r="I348" s="71"/>
      <c r="J348" s="71"/>
      <c r="K348" s="71"/>
      <c r="M348" s="71"/>
    </row>
    <row r="349" spans="1:13" s="9" customFormat="1" ht="11.25" customHeight="1" x14ac:dyDescent="0.2">
      <c r="A349" s="14">
        <v>4</v>
      </c>
      <c r="B349" s="22">
        <v>66020</v>
      </c>
      <c r="C349" s="23" t="s">
        <v>1439</v>
      </c>
      <c r="D349" s="22">
        <v>1</v>
      </c>
      <c r="E349" s="24" t="s">
        <v>93</v>
      </c>
      <c r="F349" s="25" t="s">
        <v>2208</v>
      </c>
      <c r="G349" s="26" t="s">
        <v>94</v>
      </c>
      <c r="H349" s="7"/>
      <c r="I349" s="71"/>
      <c r="J349" s="71"/>
      <c r="K349" s="71"/>
      <c r="M349" s="71"/>
    </row>
    <row r="350" spans="1:13" s="9" customFormat="1" ht="11.25" customHeight="1" x14ac:dyDescent="0.2">
      <c r="A350" s="14">
        <v>30</v>
      </c>
      <c r="B350" s="22">
        <v>66716</v>
      </c>
      <c r="C350" s="27" t="s">
        <v>1806</v>
      </c>
      <c r="D350" s="28">
        <v>2</v>
      </c>
      <c r="E350" s="30" t="s">
        <v>358</v>
      </c>
      <c r="F350" s="31" t="s">
        <v>2215</v>
      </c>
      <c r="G350" s="26" t="s">
        <v>163</v>
      </c>
      <c r="H350" s="7"/>
      <c r="I350" s="71"/>
      <c r="J350" s="71"/>
      <c r="K350" s="71"/>
      <c r="M350" s="71"/>
    </row>
    <row r="351" spans="1:13" s="9" customFormat="1" ht="11.25" customHeight="1" x14ac:dyDescent="0.2">
      <c r="A351" s="14">
        <v>16</v>
      </c>
      <c r="B351" s="22">
        <v>66390</v>
      </c>
      <c r="C351" s="23" t="s">
        <v>398</v>
      </c>
      <c r="D351" s="28">
        <v>1</v>
      </c>
      <c r="E351" s="30" t="s">
        <v>394</v>
      </c>
      <c r="F351" s="25" t="s">
        <v>2207</v>
      </c>
      <c r="G351" s="26" t="s">
        <v>94</v>
      </c>
      <c r="H351" s="7"/>
      <c r="I351" s="71"/>
      <c r="J351" s="71"/>
      <c r="K351" s="71"/>
      <c r="M351" s="71"/>
    </row>
    <row r="352" spans="1:13" s="9" customFormat="1" ht="11.25" customHeight="1" x14ac:dyDescent="0.2">
      <c r="A352" s="14">
        <v>30</v>
      </c>
      <c r="B352" s="22">
        <v>66716</v>
      </c>
      <c r="C352" s="27" t="s">
        <v>398</v>
      </c>
      <c r="D352" s="28">
        <v>1</v>
      </c>
      <c r="E352" s="30" t="s">
        <v>358</v>
      </c>
      <c r="F352" s="31" t="s">
        <v>2215</v>
      </c>
      <c r="G352" s="26" t="s">
        <v>105</v>
      </c>
      <c r="H352" s="7"/>
      <c r="I352" s="71"/>
      <c r="J352" s="71"/>
      <c r="K352" s="71"/>
      <c r="M352" s="71"/>
    </row>
    <row r="353" spans="1:13" s="9" customFormat="1" ht="11.25" customHeight="1" x14ac:dyDescent="0.2">
      <c r="A353" s="14">
        <v>31</v>
      </c>
      <c r="B353" s="22">
        <v>66763</v>
      </c>
      <c r="C353" s="27" t="s">
        <v>398</v>
      </c>
      <c r="D353" s="28">
        <v>1</v>
      </c>
      <c r="E353" s="30" t="s">
        <v>792</v>
      </c>
      <c r="F353" s="31" t="s">
        <v>2214</v>
      </c>
      <c r="G353" s="26" t="s">
        <v>168</v>
      </c>
      <c r="H353" s="7"/>
      <c r="I353" s="71"/>
      <c r="J353" s="71"/>
      <c r="K353" s="71"/>
      <c r="M353" s="71"/>
    </row>
    <row r="354" spans="1:13" s="9" customFormat="1" ht="11.25" customHeight="1" x14ac:dyDescent="0.2">
      <c r="A354" s="14">
        <v>1</v>
      </c>
      <c r="B354" s="22">
        <v>65904</v>
      </c>
      <c r="C354" s="23" t="s">
        <v>1325</v>
      </c>
      <c r="D354" s="22">
        <v>1</v>
      </c>
      <c r="E354" s="24" t="s">
        <v>933</v>
      </c>
      <c r="F354" s="31" t="s">
        <v>2208</v>
      </c>
      <c r="G354" s="26" t="s">
        <v>116</v>
      </c>
      <c r="H354" s="7"/>
      <c r="I354" s="71"/>
      <c r="J354" s="71"/>
      <c r="K354" s="71"/>
      <c r="M354" s="71"/>
    </row>
    <row r="355" spans="1:13" s="9" customFormat="1" ht="11.25" customHeight="1" x14ac:dyDescent="0.2">
      <c r="A355" s="14">
        <v>10</v>
      </c>
      <c r="B355" s="22">
        <v>66216</v>
      </c>
      <c r="C355" s="23" t="s">
        <v>1325</v>
      </c>
      <c r="D355" s="22">
        <v>1</v>
      </c>
      <c r="E355" s="30" t="s">
        <v>526</v>
      </c>
      <c r="F355" s="31" t="s">
        <v>2208</v>
      </c>
      <c r="G355" s="26" t="s">
        <v>107</v>
      </c>
      <c r="H355" s="7"/>
      <c r="I355" s="71"/>
      <c r="J355" s="71"/>
      <c r="K355" s="71"/>
      <c r="M355" s="71"/>
    </row>
    <row r="356" spans="1:13" s="9" customFormat="1" ht="11.25" customHeight="1" x14ac:dyDescent="0.2">
      <c r="A356" s="14">
        <v>8</v>
      </c>
      <c r="B356" s="22">
        <v>66141</v>
      </c>
      <c r="C356" s="23" t="s">
        <v>140</v>
      </c>
      <c r="D356" s="22">
        <v>2</v>
      </c>
      <c r="E356" s="30" t="s">
        <v>469</v>
      </c>
      <c r="F356" s="31" t="s">
        <v>2208</v>
      </c>
      <c r="G356" s="26" t="s">
        <v>91</v>
      </c>
      <c r="H356" s="7"/>
      <c r="I356" s="71"/>
      <c r="J356" s="71"/>
      <c r="K356" s="71"/>
      <c r="M356" s="71"/>
    </row>
    <row r="357" spans="1:13" s="9" customFormat="1" ht="11.25" customHeight="1" x14ac:dyDescent="0.2">
      <c r="A357" s="14">
        <v>27</v>
      </c>
      <c r="B357" s="22">
        <v>66644</v>
      </c>
      <c r="C357" s="27" t="s">
        <v>1105</v>
      </c>
      <c r="D357" s="28">
        <v>1</v>
      </c>
      <c r="E357" s="30" t="s">
        <v>257</v>
      </c>
      <c r="F357" s="31" t="s">
        <v>2213</v>
      </c>
      <c r="G357" s="26" t="s">
        <v>110</v>
      </c>
      <c r="H357" s="7"/>
      <c r="I357" s="71"/>
      <c r="J357" s="71"/>
      <c r="K357" s="71"/>
      <c r="M357" s="71"/>
    </row>
    <row r="358" spans="1:13" s="9" customFormat="1" ht="11.25" customHeight="1" x14ac:dyDescent="0.2">
      <c r="A358" s="14">
        <v>1</v>
      </c>
      <c r="B358" s="22">
        <v>65919</v>
      </c>
      <c r="C358" s="23" t="s">
        <v>92</v>
      </c>
      <c r="D358" s="22">
        <v>1</v>
      </c>
      <c r="E358" s="24" t="s">
        <v>352</v>
      </c>
      <c r="F358" s="25" t="s">
        <v>2208</v>
      </c>
      <c r="G358" s="26" t="s">
        <v>116</v>
      </c>
      <c r="H358" s="7"/>
      <c r="I358" s="71"/>
      <c r="J358" s="71"/>
      <c r="K358" s="71"/>
      <c r="M358" s="71"/>
    </row>
    <row r="359" spans="1:13" s="9" customFormat="1" ht="11.25" customHeight="1" x14ac:dyDescent="0.2">
      <c r="A359" s="14">
        <v>1</v>
      </c>
      <c r="B359" s="22">
        <v>65922</v>
      </c>
      <c r="C359" s="23" t="s">
        <v>92</v>
      </c>
      <c r="D359" s="22">
        <v>1</v>
      </c>
      <c r="E359" s="24" t="s">
        <v>472</v>
      </c>
      <c r="F359" s="25" t="s">
        <v>2208</v>
      </c>
      <c r="G359" s="26" t="s">
        <v>116</v>
      </c>
      <c r="H359" s="7"/>
      <c r="I359" s="71"/>
      <c r="J359" s="71"/>
      <c r="K359" s="71"/>
      <c r="M359" s="71"/>
    </row>
    <row r="360" spans="1:13" s="9" customFormat="1" ht="11.25" customHeight="1" x14ac:dyDescent="0.2">
      <c r="A360" s="14">
        <v>1</v>
      </c>
      <c r="B360" s="22">
        <v>65859</v>
      </c>
      <c r="C360" s="27" t="s">
        <v>92</v>
      </c>
      <c r="D360" s="28">
        <v>1</v>
      </c>
      <c r="E360" s="30" t="s">
        <v>596</v>
      </c>
      <c r="F360" s="31" t="s">
        <v>2208</v>
      </c>
      <c r="G360" s="26" t="s">
        <v>116</v>
      </c>
      <c r="H360" s="7"/>
      <c r="I360" s="71"/>
      <c r="J360" s="71"/>
      <c r="K360" s="71"/>
      <c r="M360" s="71"/>
    </row>
    <row r="361" spans="1:13" s="9" customFormat="1" ht="11.25" customHeight="1" x14ac:dyDescent="0.2">
      <c r="A361" s="14">
        <v>2</v>
      </c>
      <c r="B361" s="22">
        <v>65960</v>
      </c>
      <c r="C361" s="23" t="s">
        <v>92</v>
      </c>
      <c r="D361" s="22">
        <v>1</v>
      </c>
      <c r="E361" s="24" t="s">
        <v>84</v>
      </c>
      <c r="F361" s="25" t="s">
        <v>2207</v>
      </c>
      <c r="G361" s="26" t="s">
        <v>153</v>
      </c>
      <c r="H361" s="7"/>
      <c r="I361" s="71"/>
      <c r="J361" s="71"/>
      <c r="K361" s="71"/>
      <c r="M361" s="71"/>
    </row>
    <row r="362" spans="1:13" s="9" customFormat="1" ht="11.25" customHeight="1" x14ac:dyDescent="0.2">
      <c r="A362" s="14">
        <v>2</v>
      </c>
      <c r="B362" s="22">
        <v>65942</v>
      </c>
      <c r="C362" s="23" t="s">
        <v>92</v>
      </c>
      <c r="D362" s="22">
        <v>1</v>
      </c>
      <c r="E362" s="24" t="s">
        <v>218</v>
      </c>
      <c r="F362" s="25" t="s">
        <v>2207</v>
      </c>
      <c r="G362" s="26" t="s">
        <v>248</v>
      </c>
      <c r="H362" s="7"/>
      <c r="I362" s="71"/>
      <c r="J362" s="71"/>
      <c r="K362" s="71"/>
      <c r="M362" s="71"/>
    </row>
    <row r="363" spans="1:13" s="9" customFormat="1" ht="11.25" customHeight="1" x14ac:dyDescent="0.2">
      <c r="A363" s="14">
        <v>2</v>
      </c>
      <c r="B363" s="22">
        <v>65959</v>
      </c>
      <c r="C363" s="23" t="s">
        <v>92</v>
      </c>
      <c r="D363" s="22">
        <v>1</v>
      </c>
      <c r="E363" s="24" t="s">
        <v>93</v>
      </c>
      <c r="F363" s="25" t="s">
        <v>2207</v>
      </c>
      <c r="G363" s="26" t="s">
        <v>163</v>
      </c>
      <c r="H363" s="7"/>
      <c r="I363" s="71"/>
      <c r="J363" s="71"/>
      <c r="K363" s="71"/>
      <c r="M363" s="71"/>
    </row>
    <row r="364" spans="1:13" s="9" customFormat="1" ht="11.25" customHeight="1" x14ac:dyDescent="0.2">
      <c r="A364" s="14">
        <v>2</v>
      </c>
      <c r="B364" s="22">
        <v>65930</v>
      </c>
      <c r="C364" s="23" t="s">
        <v>92</v>
      </c>
      <c r="D364" s="22">
        <v>1</v>
      </c>
      <c r="E364" s="24" t="s">
        <v>702</v>
      </c>
      <c r="F364" s="25" t="s">
        <v>2207</v>
      </c>
      <c r="G364" s="26" t="s">
        <v>88</v>
      </c>
      <c r="H364" s="7"/>
      <c r="I364" s="71"/>
      <c r="J364" s="71"/>
      <c r="K364" s="71"/>
      <c r="M364" s="71"/>
    </row>
    <row r="365" spans="1:13" s="9" customFormat="1" ht="11.25" customHeight="1" x14ac:dyDescent="0.2">
      <c r="A365" s="14">
        <v>2</v>
      </c>
      <c r="B365" s="22">
        <v>65931</v>
      </c>
      <c r="C365" s="27" t="s">
        <v>92</v>
      </c>
      <c r="D365" s="22">
        <v>1</v>
      </c>
      <c r="E365" s="24" t="s">
        <v>141</v>
      </c>
      <c r="F365" s="25" t="s">
        <v>2207</v>
      </c>
      <c r="G365" s="26" t="s">
        <v>199</v>
      </c>
      <c r="H365" s="7"/>
      <c r="I365" s="71"/>
      <c r="J365" s="71"/>
      <c r="K365" s="71"/>
      <c r="M365" s="71"/>
    </row>
    <row r="366" spans="1:13" s="9" customFormat="1" ht="11.25" customHeight="1" x14ac:dyDescent="0.2">
      <c r="A366" s="14">
        <v>4</v>
      </c>
      <c r="B366" s="22">
        <v>66002</v>
      </c>
      <c r="C366" s="23" t="s">
        <v>92</v>
      </c>
      <c r="D366" s="22">
        <v>1</v>
      </c>
      <c r="E366" s="30" t="s">
        <v>223</v>
      </c>
      <c r="F366" s="25" t="s">
        <v>2207</v>
      </c>
      <c r="G366" s="26" t="s">
        <v>170</v>
      </c>
      <c r="H366" s="7"/>
      <c r="I366" s="71"/>
      <c r="J366" s="71"/>
      <c r="K366" s="71"/>
      <c r="M366" s="71"/>
    </row>
    <row r="367" spans="1:13" s="9" customFormat="1" ht="11.25" customHeight="1" x14ac:dyDescent="0.2">
      <c r="A367" s="14">
        <v>4</v>
      </c>
      <c r="B367" s="22">
        <v>66005</v>
      </c>
      <c r="C367" s="23" t="s">
        <v>92</v>
      </c>
      <c r="D367" s="22">
        <v>1</v>
      </c>
      <c r="E367" s="24" t="s">
        <v>482</v>
      </c>
      <c r="F367" s="25" t="s">
        <v>2207</v>
      </c>
      <c r="G367" s="26" t="s">
        <v>170</v>
      </c>
      <c r="H367" s="7"/>
      <c r="I367" s="71"/>
      <c r="J367" s="71"/>
      <c r="K367" s="71"/>
      <c r="M367" s="71"/>
    </row>
    <row r="368" spans="1:13" s="9" customFormat="1" ht="11.25" customHeight="1" x14ac:dyDescent="0.2">
      <c r="A368" s="14">
        <v>4</v>
      </c>
      <c r="B368" s="22">
        <v>66006</v>
      </c>
      <c r="C368" s="23" t="s">
        <v>92</v>
      </c>
      <c r="D368" s="22">
        <v>1</v>
      </c>
      <c r="E368" s="24" t="s">
        <v>282</v>
      </c>
      <c r="F368" s="25" t="s">
        <v>2207</v>
      </c>
      <c r="G368" s="26" t="s">
        <v>181</v>
      </c>
      <c r="H368" s="7"/>
      <c r="I368" s="71"/>
      <c r="J368" s="71"/>
      <c r="K368" s="71"/>
      <c r="M368" s="71"/>
    </row>
    <row r="369" spans="1:13" s="9" customFormat="1" ht="11.25" customHeight="1" x14ac:dyDescent="0.2">
      <c r="A369" s="14">
        <v>4</v>
      </c>
      <c r="B369" s="22">
        <v>66007</v>
      </c>
      <c r="C369" s="23" t="s">
        <v>92</v>
      </c>
      <c r="D369" s="22">
        <v>1</v>
      </c>
      <c r="E369" s="24" t="s">
        <v>188</v>
      </c>
      <c r="F369" s="25" t="s">
        <v>2207</v>
      </c>
      <c r="G369" s="26" t="s">
        <v>181</v>
      </c>
      <c r="H369" s="7"/>
      <c r="I369" s="71"/>
      <c r="J369" s="71"/>
      <c r="K369" s="71"/>
      <c r="M369" s="71"/>
    </row>
    <row r="370" spans="1:13" s="9" customFormat="1" ht="11.25" customHeight="1" x14ac:dyDescent="0.2">
      <c r="A370" s="14">
        <v>4</v>
      </c>
      <c r="B370" s="22">
        <v>66016</v>
      </c>
      <c r="C370" s="23" t="s">
        <v>92</v>
      </c>
      <c r="D370" s="22">
        <v>1</v>
      </c>
      <c r="E370" s="24" t="s">
        <v>1104</v>
      </c>
      <c r="F370" s="25" t="s">
        <v>2207</v>
      </c>
      <c r="G370" s="26" t="s">
        <v>181</v>
      </c>
      <c r="H370" s="7"/>
      <c r="I370" s="71"/>
      <c r="J370" s="71"/>
      <c r="K370" s="71"/>
      <c r="M370" s="71"/>
    </row>
    <row r="371" spans="1:13" s="9" customFormat="1" ht="11.25" customHeight="1" x14ac:dyDescent="0.2">
      <c r="A371" s="14">
        <v>5</v>
      </c>
      <c r="B371" s="22">
        <v>66026</v>
      </c>
      <c r="C371" s="23" t="s">
        <v>92</v>
      </c>
      <c r="D371" s="22">
        <v>1</v>
      </c>
      <c r="E371" s="30" t="s">
        <v>263</v>
      </c>
      <c r="F371" s="25" t="s">
        <v>2208</v>
      </c>
      <c r="G371" s="26" t="s">
        <v>110</v>
      </c>
      <c r="H371" s="7"/>
      <c r="I371" s="71"/>
      <c r="J371" s="71"/>
      <c r="K371" s="71"/>
      <c r="M371" s="71"/>
    </row>
    <row r="372" spans="1:13" s="9" customFormat="1" ht="11.25" customHeight="1" x14ac:dyDescent="0.2">
      <c r="A372" s="14">
        <v>5</v>
      </c>
      <c r="B372" s="22">
        <v>66027</v>
      </c>
      <c r="C372" s="23" t="s">
        <v>92</v>
      </c>
      <c r="D372" s="22">
        <v>1</v>
      </c>
      <c r="E372" s="24" t="s">
        <v>301</v>
      </c>
      <c r="F372" s="25" t="s">
        <v>2208</v>
      </c>
      <c r="G372" s="26" t="s">
        <v>110</v>
      </c>
      <c r="H372" s="7"/>
      <c r="I372" s="71"/>
      <c r="J372" s="71"/>
      <c r="K372" s="71"/>
      <c r="M372" s="71"/>
    </row>
    <row r="373" spans="1:13" s="9" customFormat="1" ht="11.25" customHeight="1" x14ac:dyDescent="0.2">
      <c r="A373" s="14">
        <v>5</v>
      </c>
      <c r="B373" s="22">
        <v>66035</v>
      </c>
      <c r="C373" s="23" t="s">
        <v>92</v>
      </c>
      <c r="D373" s="22">
        <v>1</v>
      </c>
      <c r="E373" s="30" t="s">
        <v>186</v>
      </c>
      <c r="F373" s="25" t="s">
        <v>2208</v>
      </c>
      <c r="G373" s="26" t="s">
        <v>110</v>
      </c>
      <c r="H373" s="7"/>
      <c r="I373" s="71"/>
      <c r="J373" s="71"/>
      <c r="K373" s="71"/>
      <c r="M373" s="71"/>
    </row>
    <row r="374" spans="1:13" s="9" customFormat="1" ht="11.25" customHeight="1" x14ac:dyDescent="0.2">
      <c r="A374" s="14">
        <v>5</v>
      </c>
      <c r="B374" s="22">
        <v>66041</v>
      </c>
      <c r="C374" s="37" t="s">
        <v>92</v>
      </c>
      <c r="D374" s="22">
        <v>3</v>
      </c>
      <c r="E374" s="30" t="s">
        <v>387</v>
      </c>
      <c r="F374" s="25" t="s">
        <v>2208</v>
      </c>
      <c r="G374" s="26" t="s">
        <v>110</v>
      </c>
      <c r="H374" s="7"/>
      <c r="I374" s="71"/>
      <c r="J374" s="71"/>
      <c r="K374" s="71"/>
      <c r="M374" s="71"/>
    </row>
    <row r="375" spans="1:13" s="9" customFormat="1" ht="11.25" customHeight="1" x14ac:dyDescent="0.2">
      <c r="A375" s="14">
        <v>6</v>
      </c>
      <c r="B375" s="22">
        <v>66045</v>
      </c>
      <c r="C375" s="23" t="s">
        <v>92</v>
      </c>
      <c r="D375" s="22">
        <v>1</v>
      </c>
      <c r="E375" s="30" t="s">
        <v>454</v>
      </c>
      <c r="F375" s="31" t="s">
        <v>2208</v>
      </c>
      <c r="G375" s="26" t="s">
        <v>88</v>
      </c>
      <c r="H375" s="7"/>
      <c r="I375" s="71"/>
      <c r="J375" s="71"/>
      <c r="K375" s="71"/>
      <c r="M375" s="71"/>
    </row>
    <row r="376" spans="1:13" s="9" customFormat="1" ht="11.25" customHeight="1" x14ac:dyDescent="0.2">
      <c r="A376" s="14">
        <v>6</v>
      </c>
      <c r="B376" s="22">
        <v>66046</v>
      </c>
      <c r="C376" s="23" t="s">
        <v>92</v>
      </c>
      <c r="D376" s="22">
        <v>1</v>
      </c>
      <c r="E376" s="30" t="s">
        <v>152</v>
      </c>
      <c r="F376" s="31" t="s">
        <v>2208</v>
      </c>
      <c r="G376" s="26" t="s">
        <v>88</v>
      </c>
      <c r="H376" s="7"/>
      <c r="I376" s="71"/>
      <c r="J376" s="71"/>
      <c r="K376" s="71"/>
      <c r="M376" s="71"/>
    </row>
    <row r="377" spans="1:13" s="9" customFormat="1" ht="11.25" customHeight="1" x14ac:dyDescent="0.2">
      <c r="A377" s="14">
        <v>6</v>
      </c>
      <c r="B377" s="22">
        <v>66051</v>
      </c>
      <c r="C377" s="23" t="s">
        <v>92</v>
      </c>
      <c r="D377" s="22">
        <v>1</v>
      </c>
      <c r="E377" s="30" t="s">
        <v>368</v>
      </c>
      <c r="F377" s="31" t="s">
        <v>2208</v>
      </c>
      <c r="G377" s="26" t="s">
        <v>88</v>
      </c>
      <c r="H377" s="7"/>
      <c r="I377" s="71"/>
      <c r="J377" s="71"/>
      <c r="K377" s="71"/>
      <c r="M377" s="71"/>
    </row>
    <row r="378" spans="1:13" s="9" customFormat="1" ht="11.25" customHeight="1" x14ac:dyDescent="0.2">
      <c r="A378" s="14">
        <v>6</v>
      </c>
      <c r="B378" s="22">
        <v>66055</v>
      </c>
      <c r="C378" s="37" t="s">
        <v>92</v>
      </c>
      <c r="D378" s="22">
        <v>1</v>
      </c>
      <c r="E378" s="30" t="s">
        <v>333</v>
      </c>
      <c r="F378" s="31" t="s">
        <v>2208</v>
      </c>
      <c r="G378" s="26" t="s">
        <v>88</v>
      </c>
      <c r="H378" s="7"/>
      <c r="I378" s="71"/>
      <c r="J378" s="71"/>
      <c r="K378" s="71"/>
      <c r="M378" s="71"/>
    </row>
    <row r="379" spans="1:13" s="9" customFormat="1" ht="11.25" customHeight="1" x14ac:dyDescent="0.2">
      <c r="A379" s="14">
        <v>6</v>
      </c>
      <c r="B379" s="22">
        <v>66066</v>
      </c>
      <c r="C379" s="37" t="s">
        <v>92</v>
      </c>
      <c r="D379" s="22">
        <v>1</v>
      </c>
      <c r="E379" s="30" t="s">
        <v>136</v>
      </c>
      <c r="F379" s="31" t="s">
        <v>2208</v>
      </c>
      <c r="G379" s="26" t="s">
        <v>88</v>
      </c>
      <c r="H379" s="7"/>
      <c r="I379" s="71"/>
      <c r="J379" s="71"/>
      <c r="K379" s="71"/>
      <c r="M379" s="71"/>
    </row>
    <row r="380" spans="1:13" s="9" customFormat="1" ht="11.25" customHeight="1" x14ac:dyDescent="0.2">
      <c r="A380" s="14">
        <v>7</v>
      </c>
      <c r="B380" s="22">
        <v>66074</v>
      </c>
      <c r="C380" s="37" t="s">
        <v>92</v>
      </c>
      <c r="D380" s="22">
        <v>1</v>
      </c>
      <c r="E380" s="30" t="s">
        <v>469</v>
      </c>
      <c r="F380" s="31" t="s">
        <v>2208</v>
      </c>
      <c r="G380" s="26" t="s">
        <v>168</v>
      </c>
      <c r="H380" s="7"/>
      <c r="I380" s="71"/>
      <c r="J380" s="71"/>
      <c r="K380" s="71"/>
      <c r="M380" s="71"/>
    </row>
    <row r="381" spans="1:13" s="9" customFormat="1" ht="11.25" customHeight="1" x14ac:dyDescent="0.2">
      <c r="A381" s="14">
        <v>7</v>
      </c>
      <c r="B381" s="22">
        <v>66075</v>
      </c>
      <c r="C381" s="37" t="s">
        <v>92</v>
      </c>
      <c r="D381" s="22">
        <v>1</v>
      </c>
      <c r="E381" s="30" t="s">
        <v>373</v>
      </c>
      <c r="F381" s="31" t="s">
        <v>2208</v>
      </c>
      <c r="G381" s="26" t="s">
        <v>168</v>
      </c>
      <c r="H381" s="7"/>
      <c r="I381" s="71"/>
      <c r="J381" s="71"/>
      <c r="K381" s="71"/>
      <c r="M381" s="71"/>
    </row>
    <row r="382" spans="1:13" s="9" customFormat="1" ht="11.25" customHeight="1" x14ac:dyDescent="0.2">
      <c r="A382" s="14">
        <v>7</v>
      </c>
      <c r="B382" s="36">
        <v>66102</v>
      </c>
      <c r="C382" s="37" t="s">
        <v>92</v>
      </c>
      <c r="D382" s="22">
        <v>1</v>
      </c>
      <c r="E382" s="30" t="s">
        <v>449</v>
      </c>
      <c r="F382" s="31" t="s">
        <v>2208</v>
      </c>
      <c r="G382" s="26" t="s">
        <v>168</v>
      </c>
      <c r="H382" s="7"/>
      <c r="I382" s="71"/>
      <c r="J382" s="71"/>
      <c r="K382" s="71"/>
      <c r="M382" s="71"/>
    </row>
    <row r="383" spans="1:13" s="9" customFormat="1" ht="11.25" customHeight="1" x14ac:dyDescent="0.2">
      <c r="A383" s="14">
        <v>8</v>
      </c>
      <c r="B383" s="22">
        <v>66140</v>
      </c>
      <c r="C383" s="37" t="s">
        <v>92</v>
      </c>
      <c r="D383" s="22">
        <v>1</v>
      </c>
      <c r="E383" s="30" t="s">
        <v>207</v>
      </c>
      <c r="F383" s="31" t="s">
        <v>2208</v>
      </c>
      <c r="G383" s="26" t="s">
        <v>181</v>
      </c>
      <c r="H383" s="7"/>
      <c r="I383" s="71"/>
      <c r="J383" s="71"/>
      <c r="K383" s="71"/>
      <c r="M383" s="71"/>
    </row>
    <row r="384" spans="1:13" s="9" customFormat="1" ht="11.25" customHeight="1" x14ac:dyDescent="0.2">
      <c r="A384" s="14">
        <v>8</v>
      </c>
      <c r="B384" s="22">
        <v>66107</v>
      </c>
      <c r="C384" s="37" t="s">
        <v>92</v>
      </c>
      <c r="D384" s="22">
        <v>1</v>
      </c>
      <c r="E384" s="30" t="s">
        <v>436</v>
      </c>
      <c r="F384" s="31" t="s">
        <v>2208</v>
      </c>
      <c r="G384" s="26" t="s">
        <v>91</v>
      </c>
      <c r="H384" s="7"/>
      <c r="I384" s="71"/>
      <c r="J384" s="71"/>
      <c r="K384" s="71"/>
      <c r="M384" s="71"/>
    </row>
    <row r="385" spans="1:13" s="9" customFormat="1" ht="11.25" customHeight="1" x14ac:dyDescent="0.2">
      <c r="A385" s="14">
        <v>9</v>
      </c>
      <c r="B385" s="22">
        <v>66145</v>
      </c>
      <c r="C385" s="37" t="s">
        <v>92</v>
      </c>
      <c r="D385" s="22">
        <v>1</v>
      </c>
      <c r="E385" s="30" t="s">
        <v>593</v>
      </c>
      <c r="F385" s="31" t="s">
        <v>2208</v>
      </c>
      <c r="G385" s="26" t="s">
        <v>153</v>
      </c>
      <c r="H385" s="7"/>
      <c r="I385" s="71"/>
      <c r="J385" s="71"/>
      <c r="K385" s="71"/>
      <c r="M385" s="71"/>
    </row>
    <row r="386" spans="1:13" s="9" customFormat="1" ht="11.25" customHeight="1" x14ac:dyDescent="0.2">
      <c r="A386" s="14">
        <v>9</v>
      </c>
      <c r="B386" s="22">
        <v>66154</v>
      </c>
      <c r="C386" s="37" t="s">
        <v>92</v>
      </c>
      <c r="D386" s="22">
        <v>1</v>
      </c>
      <c r="E386" s="30" t="s">
        <v>434</v>
      </c>
      <c r="F386" s="31" t="s">
        <v>2208</v>
      </c>
      <c r="G386" s="26" t="s">
        <v>153</v>
      </c>
      <c r="H386" s="7"/>
      <c r="I386" s="71"/>
      <c r="J386" s="71"/>
      <c r="K386" s="71"/>
      <c r="M386" s="71"/>
    </row>
    <row r="387" spans="1:13" s="9" customFormat="1" ht="11.25" customHeight="1" x14ac:dyDescent="0.2">
      <c r="A387" s="14">
        <v>9</v>
      </c>
      <c r="B387" s="22">
        <v>66161</v>
      </c>
      <c r="C387" s="23" t="s">
        <v>92</v>
      </c>
      <c r="D387" s="22">
        <v>1</v>
      </c>
      <c r="E387" s="30" t="s">
        <v>415</v>
      </c>
      <c r="F387" s="31" t="s">
        <v>2208</v>
      </c>
      <c r="G387" s="26" t="s">
        <v>153</v>
      </c>
      <c r="H387" s="7"/>
      <c r="I387" s="71"/>
      <c r="J387" s="71"/>
      <c r="K387" s="71"/>
      <c r="M387" s="71"/>
    </row>
    <row r="388" spans="1:13" s="9" customFormat="1" ht="11.25" customHeight="1" x14ac:dyDescent="0.2">
      <c r="A388" s="14">
        <v>9</v>
      </c>
      <c r="B388" s="22">
        <v>66177</v>
      </c>
      <c r="C388" s="23" t="s">
        <v>92</v>
      </c>
      <c r="D388" s="22">
        <v>4</v>
      </c>
      <c r="E388" s="30" t="s">
        <v>387</v>
      </c>
      <c r="F388" s="31" t="s">
        <v>2208</v>
      </c>
      <c r="G388" s="26" t="s">
        <v>116</v>
      </c>
      <c r="H388" s="7"/>
      <c r="I388" s="71"/>
      <c r="J388" s="71"/>
      <c r="K388" s="71"/>
      <c r="M388" s="71"/>
    </row>
    <row r="389" spans="1:13" s="9" customFormat="1" ht="11.25" customHeight="1" x14ac:dyDescent="0.2">
      <c r="A389" s="14">
        <v>9</v>
      </c>
      <c r="B389" s="22">
        <v>66183</v>
      </c>
      <c r="C389" s="37" t="s">
        <v>92</v>
      </c>
      <c r="D389" s="22">
        <v>1</v>
      </c>
      <c r="E389" s="30" t="s">
        <v>498</v>
      </c>
      <c r="F389" s="31" t="s">
        <v>2208</v>
      </c>
      <c r="G389" s="26" t="s">
        <v>116</v>
      </c>
      <c r="H389" s="7"/>
      <c r="I389" s="71"/>
      <c r="J389" s="71"/>
      <c r="K389" s="71"/>
      <c r="M389" s="71"/>
    </row>
    <row r="390" spans="1:13" s="9" customFormat="1" ht="11.25" customHeight="1" x14ac:dyDescent="0.2">
      <c r="A390" s="14">
        <v>10</v>
      </c>
      <c r="B390" s="22">
        <v>66189</v>
      </c>
      <c r="C390" s="37" t="s">
        <v>92</v>
      </c>
      <c r="D390" s="22">
        <v>1</v>
      </c>
      <c r="E390" s="30" t="s">
        <v>232</v>
      </c>
      <c r="F390" s="31" t="s">
        <v>2208</v>
      </c>
      <c r="G390" s="26" t="s">
        <v>153</v>
      </c>
      <c r="H390" s="7"/>
      <c r="I390" s="71"/>
      <c r="J390" s="71"/>
      <c r="K390" s="71"/>
      <c r="M390" s="71"/>
    </row>
    <row r="391" spans="1:13" s="9" customFormat="1" ht="11.25" customHeight="1" x14ac:dyDescent="0.2">
      <c r="A391" s="14">
        <v>10</v>
      </c>
      <c r="B391" s="22">
        <v>66191</v>
      </c>
      <c r="C391" s="37" t="s">
        <v>92</v>
      </c>
      <c r="D391" s="22">
        <v>1</v>
      </c>
      <c r="E391" s="30" t="s">
        <v>277</v>
      </c>
      <c r="F391" s="31" t="s">
        <v>2208</v>
      </c>
      <c r="G391" s="26" t="s">
        <v>153</v>
      </c>
      <c r="H391" s="7"/>
      <c r="I391" s="71"/>
      <c r="J391" s="71"/>
      <c r="K391" s="71"/>
      <c r="M391" s="71"/>
    </row>
    <row r="392" spans="1:13" s="9" customFormat="1" ht="11.25" customHeight="1" x14ac:dyDescent="0.2">
      <c r="A392" s="14">
        <v>11</v>
      </c>
      <c r="B392" s="22">
        <v>66228</v>
      </c>
      <c r="C392" s="37" t="s">
        <v>92</v>
      </c>
      <c r="D392" s="22">
        <v>1</v>
      </c>
      <c r="E392" s="30" t="s">
        <v>550</v>
      </c>
      <c r="F392" s="31" t="s">
        <v>2208</v>
      </c>
      <c r="G392" s="26" t="s">
        <v>153</v>
      </c>
      <c r="H392" s="7"/>
      <c r="I392" s="71"/>
      <c r="J392" s="71"/>
      <c r="K392" s="71"/>
      <c r="M392" s="71"/>
    </row>
    <row r="393" spans="1:13" s="9" customFormat="1" ht="11.25" customHeight="1" x14ac:dyDescent="0.2">
      <c r="A393" s="14">
        <v>12</v>
      </c>
      <c r="B393" s="22">
        <v>66248</v>
      </c>
      <c r="C393" s="37" t="s">
        <v>92</v>
      </c>
      <c r="D393" s="28">
        <v>1</v>
      </c>
      <c r="E393" s="30" t="s">
        <v>355</v>
      </c>
      <c r="F393" s="31" t="s">
        <v>2208</v>
      </c>
      <c r="G393" s="26" t="s">
        <v>99</v>
      </c>
      <c r="H393" s="7"/>
      <c r="I393" s="71"/>
      <c r="J393" s="71"/>
      <c r="K393" s="71"/>
      <c r="M393" s="71"/>
    </row>
    <row r="394" spans="1:13" s="9" customFormat="1" ht="11.25" customHeight="1" x14ac:dyDescent="0.2">
      <c r="A394" s="14">
        <v>12</v>
      </c>
      <c r="B394" s="22">
        <v>66249</v>
      </c>
      <c r="C394" s="37" t="s">
        <v>92</v>
      </c>
      <c r="D394" s="28">
        <v>1</v>
      </c>
      <c r="E394" s="30" t="s">
        <v>672</v>
      </c>
      <c r="F394" s="31" t="s">
        <v>2208</v>
      </c>
      <c r="G394" s="26" t="s">
        <v>99</v>
      </c>
      <c r="H394" s="7"/>
      <c r="I394" s="71"/>
      <c r="J394" s="71"/>
      <c r="K394" s="71"/>
      <c r="M394" s="71"/>
    </row>
    <row r="395" spans="1:13" s="9" customFormat="1" ht="11.25" customHeight="1" x14ac:dyDescent="0.2">
      <c r="A395" s="14">
        <v>13</v>
      </c>
      <c r="B395" s="22">
        <v>66306</v>
      </c>
      <c r="C395" s="37" t="s">
        <v>92</v>
      </c>
      <c r="D395" s="17">
        <v>1</v>
      </c>
      <c r="E395" s="24" t="s">
        <v>577</v>
      </c>
      <c r="F395" s="31" t="s">
        <v>2208</v>
      </c>
      <c r="G395" s="26" t="s">
        <v>740</v>
      </c>
      <c r="H395" s="7"/>
      <c r="I395" s="71"/>
      <c r="J395" s="71"/>
      <c r="K395" s="71"/>
      <c r="M395" s="71"/>
    </row>
    <row r="396" spans="1:13" s="9" customFormat="1" ht="11.25" customHeight="1" x14ac:dyDescent="0.2">
      <c r="A396" s="14">
        <v>14</v>
      </c>
      <c r="B396" s="22">
        <v>66329</v>
      </c>
      <c r="C396" s="37" t="s">
        <v>92</v>
      </c>
      <c r="D396" s="17">
        <v>1</v>
      </c>
      <c r="E396" s="24" t="s">
        <v>283</v>
      </c>
      <c r="F396" s="25" t="s">
        <v>2207</v>
      </c>
      <c r="G396" s="26" t="s">
        <v>102</v>
      </c>
      <c r="H396" s="7"/>
      <c r="I396" s="71"/>
      <c r="J396" s="71"/>
      <c r="K396" s="71"/>
      <c r="M396" s="71"/>
    </row>
    <row r="397" spans="1:13" s="9" customFormat="1" ht="11.25" customHeight="1" x14ac:dyDescent="0.2">
      <c r="A397" s="14">
        <v>14</v>
      </c>
      <c r="B397" s="22">
        <v>66330</v>
      </c>
      <c r="C397" s="23" t="s">
        <v>92</v>
      </c>
      <c r="D397" s="17">
        <v>1</v>
      </c>
      <c r="E397" s="24" t="s">
        <v>665</v>
      </c>
      <c r="F397" s="25" t="s">
        <v>2207</v>
      </c>
      <c r="G397" s="26" t="s">
        <v>102</v>
      </c>
      <c r="H397" s="7"/>
      <c r="I397" s="71"/>
      <c r="J397" s="71"/>
      <c r="K397" s="71"/>
      <c r="M397" s="71"/>
    </row>
    <row r="398" spans="1:13" s="9" customFormat="1" ht="11.25" customHeight="1" x14ac:dyDescent="0.2">
      <c r="A398" s="14">
        <v>14</v>
      </c>
      <c r="B398" s="22">
        <v>66332</v>
      </c>
      <c r="C398" s="23" t="s">
        <v>92</v>
      </c>
      <c r="D398" s="17">
        <v>1</v>
      </c>
      <c r="E398" s="24" t="s">
        <v>933</v>
      </c>
      <c r="F398" s="25" t="s">
        <v>2207</v>
      </c>
      <c r="G398" s="26" t="s">
        <v>116</v>
      </c>
      <c r="H398" s="7"/>
      <c r="I398" s="71"/>
      <c r="J398" s="71"/>
      <c r="K398" s="71"/>
      <c r="M398" s="71"/>
    </row>
    <row r="399" spans="1:13" s="9" customFormat="1" ht="11.25" customHeight="1" x14ac:dyDescent="0.2">
      <c r="A399" s="14">
        <v>15</v>
      </c>
      <c r="B399" s="22">
        <v>66352</v>
      </c>
      <c r="C399" s="23" t="s">
        <v>92</v>
      </c>
      <c r="D399" s="17">
        <v>1</v>
      </c>
      <c r="E399" s="24" t="s">
        <v>437</v>
      </c>
      <c r="F399" s="25" t="s">
        <v>2210</v>
      </c>
      <c r="G399" s="26" t="s">
        <v>88</v>
      </c>
      <c r="H399" s="7"/>
      <c r="I399" s="71"/>
      <c r="J399" s="71"/>
      <c r="K399" s="71"/>
      <c r="M399" s="71"/>
    </row>
    <row r="400" spans="1:13" s="9" customFormat="1" ht="11.25" customHeight="1" x14ac:dyDescent="0.2">
      <c r="A400" s="14">
        <v>16</v>
      </c>
      <c r="B400" s="22">
        <v>66359</v>
      </c>
      <c r="C400" s="23" t="s">
        <v>92</v>
      </c>
      <c r="D400" s="17">
        <v>1</v>
      </c>
      <c r="E400" s="24" t="s">
        <v>191</v>
      </c>
      <c r="F400" s="25" t="s">
        <v>2207</v>
      </c>
      <c r="G400" s="26" t="s">
        <v>94</v>
      </c>
      <c r="H400" s="7"/>
      <c r="I400" s="71"/>
      <c r="J400" s="71"/>
      <c r="K400" s="71"/>
      <c r="M400" s="71"/>
    </row>
    <row r="401" spans="1:13" s="9" customFormat="1" ht="11.25" customHeight="1" x14ac:dyDescent="0.2">
      <c r="A401" s="14">
        <v>16</v>
      </c>
      <c r="B401" s="22">
        <v>66370</v>
      </c>
      <c r="C401" s="23" t="s">
        <v>92</v>
      </c>
      <c r="D401" s="17">
        <v>1</v>
      </c>
      <c r="E401" s="30" t="s">
        <v>255</v>
      </c>
      <c r="F401" s="25" t="s">
        <v>2207</v>
      </c>
      <c r="G401" s="26" t="s">
        <v>107</v>
      </c>
      <c r="H401" s="7"/>
      <c r="I401" s="71"/>
      <c r="J401" s="71"/>
      <c r="K401" s="71"/>
      <c r="M401" s="71"/>
    </row>
    <row r="402" spans="1:13" s="9" customFormat="1" ht="11.25" customHeight="1" x14ac:dyDescent="0.2">
      <c r="A402" s="14">
        <v>17</v>
      </c>
      <c r="B402" s="22">
        <v>66419</v>
      </c>
      <c r="C402" s="37" t="s">
        <v>92</v>
      </c>
      <c r="D402" s="17">
        <v>1</v>
      </c>
      <c r="E402" s="30" t="s">
        <v>394</v>
      </c>
      <c r="F402" s="31" t="s">
        <v>2207</v>
      </c>
      <c r="G402" s="26" t="s">
        <v>94</v>
      </c>
      <c r="H402" s="7"/>
      <c r="I402" s="71"/>
      <c r="J402" s="71"/>
      <c r="K402" s="71"/>
      <c r="M402" s="71"/>
    </row>
    <row r="403" spans="1:13" s="9" customFormat="1" ht="11.25" customHeight="1" x14ac:dyDescent="0.2">
      <c r="A403" s="14">
        <v>17</v>
      </c>
      <c r="B403" s="22">
        <v>66420</v>
      </c>
      <c r="C403" s="37" t="s">
        <v>92</v>
      </c>
      <c r="D403" s="17">
        <v>1</v>
      </c>
      <c r="E403" s="30" t="s">
        <v>180</v>
      </c>
      <c r="F403" s="31" t="s">
        <v>2207</v>
      </c>
      <c r="G403" s="26" t="s">
        <v>199</v>
      </c>
      <c r="H403" s="7"/>
      <c r="I403" s="71"/>
      <c r="J403" s="71"/>
      <c r="K403" s="71"/>
      <c r="M403" s="71"/>
    </row>
    <row r="404" spans="1:13" s="9" customFormat="1" ht="11.25" customHeight="1" x14ac:dyDescent="0.2">
      <c r="A404" s="14">
        <v>18</v>
      </c>
      <c r="B404" s="22">
        <v>66430</v>
      </c>
      <c r="C404" s="23" t="s">
        <v>92</v>
      </c>
      <c r="D404" s="17">
        <v>1</v>
      </c>
      <c r="E404" s="30" t="s">
        <v>792</v>
      </c>
      <c r="F404" s="31" t="s">
        <v>2208</v>
      </c>
      <c r="G404" s="26" t="s">
        <v>181</v>
      </c>
      <c r="H404" s="7"/>
      <c r="I404" s="71"/>
      <c r="J404" s="71"/>
      <c r="K404" s="71"/>
      <c r="M404" s="71"/>
    </row>
    <row r="405" spans="1:13" s="9" customFormat="1" ht="11.25" customHeight="1" x14ac:dyDescent="0.2">
      <c r="A405" s="14">
        <v>20</v>
      </c>
      <c r="B405" s="22">
        <v>66450</v>
      </c>
      <c r="C405" s="23" t="s">
        <v>92</v>
      </c>
      <c r="D405" s="28">
        <v>1</v>
      </c>
      <c r="E405" s="30" t="s">
        <v>444</v>
      </c>
      <c r="F405" s="25" t="s">
        <v>2208</v>
      </c>
      <c r="G405" s="26" t="s">
        <v>102</v>
      </c>
      <c r="H405" s="7"/>
      <c r="I405" s="71"/>
      <c r="J405" s="71"/>
      <c r="K405" s="71"/>
      <c r="M405" s="71"/>
    </row>
    <row r="406" spans="1:13" s="9" customFormat="1" ht="11.25" customHeight="1" x14ac:dyDescent="0.2">
      <c r="A406" s="14">
        <v>20</v>
      </c>
      <c r="B406" s="22">
        <v>66456</v>
      </c>
      <c r="C406" s="23" t="s">
        <v>92</v>
      </c>
      <c r="D406" s="17">
        <v>1</v>
      </c>
      <c r="E406" s="30" t="s">
        <v>784</v>
      </c>
      <c r="F406" s="25" t="s">
        <v>2208</v>
      </c>
      <c r="G406" s="26" t="s">
        <v>151</v>
      </c>
      <c r="H406" s="7"/>
      <c r="I406" s="71"/>
      <c r="J406" s="71"/>
      <c r="K406" s="71"/>
      <c r="M406" s="71"/>
    </row>
    <row r="407" spans="1:13" s="9" customFormat="1" ht="11.25" customHeight="1" x14ac:dyDescent="0.2">
      <c r="A407" s="14">
        <v>20</v>
      </c>
      <c r="B407" s="22">
        <v>66465</v>
      </c>
      <c r="C407" s="37" t="s">
        <v>92</v>
      </c>
      <c r="D407" s="17">
        <v>1</v>
      </c>
      <c r="E407" s="30" t="s">
        <v>894</v>
      </c>
      <c r="F407" s="25" t="s">
        <v>2208</v>
      </c>
      <c r="G407" s="26" t="s">
        <v>151</v>
      </c>
      <c r="H407" s="7"/>
      <c r="I407" s="71"/>
      <c r="J407" s="71"/>
      <c r="K407" s="71"/>
      <c r="M407" s="71"/>
    </row>
    <row r="408" spans="1:13" s="9" customFormat="1" ht="11.25" customHeight="1" x14ac:dyDescent="0.2">
      <c r="A408" s="14">
        <v>22</v>
      </c>
      <c r="B408" s="22">
        <v>66549</v>
      </c>
      <c r="C408" s="37" t="s">
        <v>92</v>
      </c>
      <c r="D408" s="17">
        <v>1</v>
      </c>
      <c r="E408" s="30" t="s">
        <v>1165</v>
      </c>
      <c r="F408" s="31" t="s">
        <v>2207</v>
      </c>
      <c r="G408" s="26" t="s">
        <v>102</v>
      </c>
      <c r="H408" s="7"/>
      <c r="I408" s="71"/>
      <c r="J408" s="71"/>
      <c r="K408" s="71"/>
      <c r="M408" s="71"/>
    </row>
    <row r="409" spans="1:13" s="9" customFormat="1" ht="11.25" customHeight="1" x14ac:dyDescent="0.2">
      <c r="A409" s="14">
        <v>22</v>
      </c>
      <c r="B409" s="22">
        <v>66539</v>
      </c>
      <c r="C409" s="23" t="s">
        <v>92</v>
      </c>
      <c r="D409" s="17">
        <v>1</v>
      </c>
      <c r="E409" s="30" t="s">
        <v>1706</v>
      </c>
      <c r="F409" s="31" t="s">
        <v>2207</v>
      </c>
      <c r="G409" s="26" t="s">
        <v>88</v>
      </c>
      <c r="H409" s="7"/>
      <c r="I409" s="71"/>
      <c r="J409" s="71"/>
      <c r="K409" s="71"/>
      <c r="M409" s="71"/>
    </row>
    <row r="410" spans="1:13" s="9" customFormat="1" ht="11.25" customHeight="1" x14ac:dyDescent="0.2">
      <c r="A410" s="14">
        <v>23</v>
      </c>
      <c r="B410" s="22">
        <v>66556</v>
      </c>
      <c r="C410" s="37" t="s">
        <v>92</v>
      </c>
      <c r="D410" s="17">
        <v>1</v>
      </c>
      <c r="E410" s="30" t="s">
        <v>806</v>
      </c>
      <c r="F410" s="31" t="s">
        <v>2207</v>
      </c>
      <c r="G410" s="26" t="s">
        <v>168</v>
      </c>
      <c r="H410" s="7"/>
      <c r="I410" s="71"/>
      <c r="J410" s="71"/>
      <c r="K410" s="71"/>
      <c r="M410" s="71"/>
    </row>
    <row r="411" spans="1:13" s="9" customFormat="1" ht="11.25" customHeight="1" x14ac:dyDescent="0.2">
      <c r="A411" s="14">
        <v>23</v>
      </c>
      <c r="B411" s="22">
        <v>66560</v>
      </c>
      <c r="C411" s="37" t="s">
        <v>92</v>
      </c>
      <c r="D411" s="17">
        <v>1</v>
      </c>
      <c r="E411" s="30" t="s">
        <v>172</v>
      </c>
      <c r="F411" s="31" t="s">
        <v>2207</v>
      </c>
      <c r="G411" s="26" t="s">
        <v>168</v>
      </c>
      <c r="H411" s="7"/>
      <c r="I411" s="71"/>
      <c r="J411" s="71"/>
      <c r="K411" s="71"/>
      <c r="M411" s="71"/>
    </row>
    <row r="412" spans="1:13" s="9" customFormat="1" ht="11.25" customHeight="1" x14ac:dyDescent="0.2">
      <c r="A412" s="14">
        <v>25</v>
      </c>
      <c r="B412" s="22">
        <v>66597</v>
      </c>
      <c r="C412" s="37" t="s">
        <v>92</v>
      </c>
      <c r="D412" s="17">
        <v>1</v>
      </c>
      <c r="E412" s="30" t="s">
        <v>259</v>
      </c>
      <c r="F412" s="31" t="s">
        <v>2210</v>
      </c>
      <c r="G412" s="26" t="s">
        <v>116</v>
      </c>
      <c r="H412" s="7"/>
      <c r="I412" s="71"/>
      <c r="J412" s="71"/>
      <c r="K412" s="71"/>
      <c r="M412" s="71"/>
    </row>
    <row r="413" spans="1:13" s="9" customFormat="1" ht="11.25" customHeight="1" x14ac:dyDescent="0.2">
      <c r="A413" s="14">
        <v>26</v>
      </c>
      <c r="B413" s="22">
        <v>66614</v>
      </c>
      <c r="C413" s="16" t="s">
        <v>92</v>
      </c>
      <c r="D413" s="17">
        <v>1</v>
      </c>
      <c r="E413" s="30" t="s">
        <v>739</v>
      </c>
      <c r="F413" s="31" t="s">
        <v>2210</v>
      </c>
      <c r="G413" s="26" t="s">
        <v>311</v>
      </c>
      <c r="H413" s="7"/>
      <c r="I413" s="71"/>
      <c r="J413" s="71"/>
      <c r="K413" s="71"/>
      <c r="M413" s="71"/>
    </row>
    <row r="414" spans="1:13" s="9" customFormat="1" ht="11.25" customHeight="1" x14ac:dyDescent="0.2">
      <c r="A414" s="14">
        <v>26</v>
      </c>
      <c r="B414" s="22">
        <v>66627</v>
      </c>
      <c r="C414" s="27" t="s">
        <v>92</v>
      </c>
      <c r="D414" s="17">
        <v>1</v>
      </c>
      <c r="E414" s="30" t="s">
        <v>288</v>
      </c>
      <c r="F414" s="31" t="s">
        <v>2210</v>
      </c>
      <c r="G414" s="26" t="s">
        <v>311</v>
      </c>
      <c r="H414" s="7"/>
      <c r="I414" s="71"/>
      <c r="J414" s="71"/>
      <c r="K414" s="71"/>
      <c r="M414" s="71"/>
    </row>
    <row r="415" spans="1:13" s="9" customFormat="1" ht="11.25" customHeight="1" x14ac:dyDescent="0.2">
      <c r="A415" s="14">
        <v>27</v>
      </c>
      <c r="B415" s="22">
        <v>66651</v>
      </c>
      <c r="C415" s="27" t="s">
        <v>92</v>
      </c>
      <c r="D415" s="17">
        <v>1</v>
      </c>
      <c r="E415" s="30" t="s">
        <v>792</v>
      </c>
      <c r="F415" s="25" t="s">
        <v>2208</v>
      </c>
      <c r="G415" s="26" t="s">
        <v>740</v>
      </c>
      <c r="H415" s="7"/>
      <c r="I415" s="71"/>
      <c r="J415" s="71"/>
      <c r="K415" s="71"/>
      <c r="M415" s="71"/>
    </row>
    <row r="416" spans="1:13" s="9" customFormat="1" ht="11.25" customHeight="1" x14ac:dyDescent="0.2">
      <c r="A416" s="14">
        <v>27</v>
      </c>
      <c r="B416" s="22">
        <v>66646</v>
      </c>
      <c r="C416" s="27" t="s">
        <v>92</v>
      </c>
      <c r="D416" s="17">
        <v>1</v>
      </c>
      <c r="E416" s="30" t="s">
        <v>724</v>
      </c>
      <c r="F416" s="25" t="s">
        <v>2208</v>
      </c>
      <c r="G416" s="26" t="s">
        <v>105</v>
      </c>
      <c r="H416" s="7"/>
      <c r="I416" s="71"/>
      <c r="J416" s="71"/>
      <c r="K416" s="71"/>
      <c r="M416" s="71"/>
    </row>
    <row r="417" spans="1:13" s="9" customFormat="1" ht="11.25" customHeight="1" x14ac:dyDescent="0.2">
      <c r="A417" s="14">
        <v>29</v>
      </c>
      <c r="B417" s="22">
        <v>66680</v>
      </c>
      <c r="C417" s="27" t="s">
        <v>92</v>
      </c>
      <c r="D417" s="17">
        <v>1</v>
      </c>
      <c r="E417" s="30" t="s">
        <v>510</v>
      </c>
      <c r="F417" s="31" t="s">
        <v>2207</v>
      </c>
      <c r="G417" s="26" t="s">
        <v>116</v>
      </c>
      <c r="H417" s="7"/>
      <c r="I417" s="71"/>
      <c r="J417" s="71"/>
      <c r="K417" s="71"/>
      <c r="M417" s="71"/>
    </row>
    <row r="418" spans="1:13" s="9" customFormat="1" ht="11.25" customHeight="1" x14ac:dyDescent="0.2">
      <c r="A418" s="14">
        <v>29</v>
      </c>
      <c r="B418" s="22">
        <v>66681</v>
      </c>
      <c r="C418" s="16" t="s">
        <v>92</v>
      </c>
      <c r="D418" s="17">
        <v>1</v>
      </c>
      <c r="E418" s="30" t="s">
        <v>502</v>
      </c>
      <c r="F418" s="31" t="s">
        <v>2207</v>
      </c>
      <c r="G418" s="26" t="s">
        <v>116</v>
      </c>
      <c r="H418" s="7"/>
      <c r="I418" s="71"/>
      <c r="J418" s="71"/>
      <c r="K418" s="71"/>
      <c r="M418" s="71"/>
    </row>
    <row r="419" spans="1:13" s="9" customFormat="1" ht="11.25" customHeight="1" x14ac:dyDescent="0.2">
      <c r="A419" s="14">
        <v>29</v>
      </c>
      <c r="B419" s="22">
        <v>66709</v>
      </c>
      <c r="C419" s="16" t="s">
        <v>92</v>
      </c>
      <c r="D419" s="17">
        <v>1</v>
      </c>
      <c r="E419" s="30" t="s">
        <v>1748</v>
      </c>
      <c r="F419" s="31" t="s">
        <v>2207</v>
      </c>
      <c r="G419" s="26" t="s">
        <v>116</v>
      </c>
      <c r="H419" s="7"/>
      <c r="I419" s="71"/>
      <c r="J419" s="71"/>
      <c r="K419" s="71"/>
      <c r="M419" s="71"/>
    </row>
    <row r="420" spans="1:13" s="9" customFormat="1" ht="11.25" customHeight="1" x14ac:dyDescent="0.2">
      <c r="A420" s="14">
        <v>30</v>
      </c>
      <c r="B420" s="22">
        <v>66739</v>
      </c>
      <c r="C420" s="16" t="s">
        <v>92</v>
      </c>
      <c r="D420" s="17">
        <v>1</v>
      </c>
      <c r="E420" s="30" t="s">
        <v>676</v>
      </c>
      <c r="F420" s="31" t="s">
        <v>2208</v>
      </c>
      <c r="G420" s="26" t="s">
        <v>91</v>
      </c>
      <c r="H420" s="7"/>
      <c r="I420" s="71"/>
      <c r="J420" s="71"/>
      <c r="K420" s="71"/>
      <c r="M420" s="71"/>
    </row>
    <row r="421" spans="1:13" s="9" customFormat="1" ht="11.25" customHeight="1" x14ac:dyDescent="0.2">
      <c r="A421" s="14">
        <v>31</v>
      </c>
      <c r="B421" s="22">
        <v>66758</v>
      </c>
      <c r="C421" s="16" t="s">
        <v>92</v>
      </c>
      <c r="D421" s="17">
        <v>1</v>
      </c>
      <c r="E421" s="30" t="s">
        <v>598</v>
      </c>
      <c r="F421" s="31" t="s">
        <v>2208</v>
      </c>
      <c r="G421" s="26" t="s">
        <v>168</v>
      </c>
      <c r="H421" s="7"/>
      <c r="I421" s="71"/>
      <c r="J421" s="71"/>
      <c r="K421" s="71"/>
      <c r="M421" s="71"/>
    </row>
    <row r="422" spans="1:13" s="9" customFormat="1" ht="11.25" customHeight="1" x14ac:dyDescent="0.2">
      <c r="A422" s="14">
        <v>2</v>
      </c>
      <c r="B422" s="15">
        <v>65941</v>
      </c>
      <c r="C422" s="37" t="s">
        <v>386</v>
      </c>
      <c r="D422" s="28">
        <v>1</v>
      </c>
      <c r="E422" s="24" t="s">
        <v>237</v>
      </c>
      <c r="F422" s="25" t="s">
        <v>2207</v>
      </c>
      <c r="G422" s="26" t="s">
        <v>153</v>
      </c>
      <c r="H422" s="7"/>
      <c r="I422" s="71"/>
      <c r="J422" s="71"/>
      <c r="K422" s="71"/>
      <c r="M422" s="71"/>
    </row>
    <row r="423" spans="1:13" s="9" customFormat="1" ht="11.25" customHeight="1" x14ac:dyDescent="0.2">
      <c r="A423" s="14">
        <v>4</v>
      </c>
      <c r="B423" s="15">
        <v>66018</v>
      </c>
      <c r="C423" s="37" t="s">
        <v>386</v>
      </c>
      <c r="D423" s="22">
        <v>1</v>
      </c>
      <c r="E423" s="24" t="s">
        <v>426</v>
      </c>
      <c r="F423" s="25" t="s">
        <v>2207</v>
      </c>
      <c r="G423" s="26" t="s">
        <v>110</v>
      </c>
      <c r="H423" s="7"/>
      <c r="I423" s="71"/>
      <c r="J423" s="71"/>
      <c r="K423" s="71"/>
      <c r="M423" s="71"/>
    </row>
    <row r="424" spans="1:13" s="9" customFormat="1" ht="11.25" customHeight="1" x14ac:dyDescent="0.2">
      <c r="A424" s="14">
        <v>5</v>
      </c>
      <c r="B424" s="15">
        <v>66036</v>
      </c>
      <c r="C424" s="37" t="s">
        <v>386</v>
      </c>
      <c r="D424" s="22">
        <v>1</v>
      </c>
      <c r="E424" s="30" t="s">
        <v>598</v>
      </c>
      <c r="F424" s="25" t="s">
        <v>2212</v>
      </c>
      <c r="G424" s="26" t="s">
        <v>116</v>
      </c>
      <c r="H424" s="7"/>
      <c r="I424" s="71"/>
      <c r="J424" s="71"/>
      <c r="K424" s="71"/>
      <c r="M424" s="71"/>
    </row>
    <row r="425" spans="1:13" s="9" customFormat="1" ht="11.25" customHeight="1" x14ac:dyDescent="0.2">
      <c r="A425" s="14">
        <v>5</v>
      </c>
      <c r="B425" s="15">
        <v>66041</v>
      </c>
      <c r="C425" s="37" t="s">
        <v>386</v>
      </c>
      <c r="D425" s="22">
        <v>1</v>
      </c>
      <c r="E425" s="30" t="s">
        <v>387</v>
      </c>
      <c r="F425" s="25" t="s">
        <v>2212</v>
      </c>
      <c r="G425" s="26" t="s">
        <v>116</v>
      </c>
      <c r="H425" s="7"/>
      <c r="I425" s="71"/>
      <c r="J425" s="71"/>
      <c r="K425" s="71"/>
      <c r="M425" s="71"/>
    </row>
    <row r="426" spans="1:13" s="9" customFormat="1" ht="11.25" customHeight="1" x14ac:dyDescent="0.2">
      <c r="A426" s="14">
        <v>8</v>
      </c>
      <c r="B426" s="15">
        <v>66117</v>
      </c>
      <c r="C426" s="37" t="s">
        <v>386</v>
      </c>
      <c r="D426" s="22">
        <v>1</v>
      </c>
      <c r="E426" s="30" t="s">
        <v>227</v>
      </c>
      <c r="F426" s="31" t="s">
        <v>2208</v>
      </c>
      <c r="G426" s="26" t="s">
        <v>153</v>
      </c>
      <c r="H426" s="7"/>
      <c r="I426" s="71"/>
      <c r="J426" s="71"/>
      <c r="K426" s="71"/>
      <c r="M426" s="71"/>
    </row>
    <row r="427" spans="1:13" s="9" customFormat="1" ht="11.25" customHeight="1" x14ac:dyDescent="0.2">
      <c r="A427" s="14">
        <v>8</v>
      </c>
      <c r="B427" s="15">
        <v>66116</v>
      </c>
      <c r="C427" s="37" t="s">
        <v>386</v>
      </c>
      <c r="D427" s="22">
        <v>1</v>
      </c>
      <c r="E427" s="30" t="s">
        <v>529</v>
      </c>
      <c r="F427" s="31" t="s">
        <v>2208</v>
      </c>
      <c r="G427" s="26" t="s">
        <v>1520</v>
      </c>
      <c r="H427" s="7"/>
      <c r="I427" s="71"/>
      <c r="J427" s="71"/>
      <c r="K427" s="71"/>
      <c r="M427" s="71"/>
    </row>
    <row r="428" spans="1:13" s="9" customFormat="1" ht="11.25" customHeight="1" x14ac:dyDescent="0.2">
      <c r="A428" s="14">
        <v>8</v>
      </c>
      <c r="B428" s="15">
        <v>66110</v>
      </c>
      <c r="C428" s="37" t="s">
        <v>386</v>
      </c>
      <c r="D428" s="15">
        <v>1</v>
      </c>
      <c r="E428" s="30" t="s">
        <v>607</v>
      </c>
      <c r="F428" s="31" t="s">
        <v>2208</v>
      </c>
      <c r="G428" s="26" t="s">
        <v>1518</v>
      </c>
      <c r="H428" s="7"/>
      <c r="I428" s="71"/>
      <c r="J428" s="71"/>
      <c r="K428" s="71"/>
      <c r="M428" s="71"/>
    </row>
    <row r="429" spans="1:13" s="9" customFormat="1" ht="11.25" customHeight="1" x14ac:dyDescent="0.2">
      <c r="A429" s="14">
        <v>9</v>
      </c>
      <c r="B429" s="15">
        <v>66146</v>
      </c>
      <c r="C429" s="37" t="s">
        <v>386</v>
      </c>
      <c r="D429" s="22">
        <v>1</v>
      </c>
      <c r="E429" s="30" t="s">
        <v>327</v>
      </c>
      <c r="F429" s="31" t="s">
        <v>2208</v>
      </c>
      <c r="G429" s="26" t="s">
        <v>116</v>
      </c>
      <c r="H429" s="7"/>
      <c r="I429" s="71"/>
      <c r="J429" s="71"/>
      <c r="K429" s="71"/>
      <c r="M429" s="71"/>
    </row>
    <row r="430" spans="1:13" s="9" customFormat="1" ht="11.25" customHeight="1" x14ac:dyDescent="0.2">
      <c r="A430" s="14">
        <v>23</v>
      </c>
      <c r="B430" s="15">
        <v>66552</v>
      </c>
      <c r="C430" s="37" t="s">
        <v>386</v>
      </c>
      <c r="D430" s="28">
        <v>1</v>
      </c>
      <c r="E430" s="30" t="s">
        <v>483</v>
      </c>
      <c r="F430" s="31" t="s">
        <v>2207</v>
      </c>
      <c r="G430" s="26" t="s">
        <v>110</v>
      </c>
      <c r="H430" s="7"/>
      <c r="I430" s="71"/>
      <c r="J430" s="71"/>
      <c r="K430" s="71"/>
      <c r="M430" s="71"/>
    </row>
    <row r="431" spans="1:13" s="9" customFormat="1" ht="11.25" customHeight="1" x14ac:dyDescent="0.2">
      <c r="A431" s="14">
        <v>26</v>
      </c>
      <c r="B431" s="15">
        <v>66625</v>
      </c>
      <c r="C431" s="16" t="s">
        <v>386</v>
      </c>
      <c r="D431" s="17">
        <v>1</v>
      </c>
      <c r="E431" s="30" t="s">
        <v>1641</v>
      </c>
      <c r="F431" s="31" t="s">
        <v>2210</v>
      </c>
      <c r="G431" s="26" t="s">
        <v>214</v>
      </c>
      <c r="H431" s="7"/>
      <c r="I431" s="71"/>
      <c r="J431" s="71"/>
      <c r="K431" s="71"/>
      <c r="M431" s="71"/>
    </row>
    <row r="432" spans="1:13" s="9" customFormat="1" ht="11.25" customHeight="1" x14ac:dyDescent="0.2">
      <c r="A432" s="14">
        <v>28</v>
      </c>
      <c r="B432" s="15">
        <v>66672</v>
      </c>
      <c r="C432" s="16" t="s">
        <v>386</v>
      </c>
      <c r="D432" s="17">
        <v>1</v>
      </c>
      <c r="E432" s="30" t="s">
        <v>237</v>
      </c>
      <c r="F432" s="31" t="s">
        <v>2208</v>
      </c>
      <c r="G432" s="26" t="s">
        <v>153</v>
      </c>
      <c r="H432" s="7"/>
      <c r="I432" s="71"/>
      <c r="J432" s="71"/>
      <c r="K432" s="71"/>
      <c r="M432" s="71"/>
    </row>
    <row r="433" spans="1:13" s="9" customFormat="1" ht="11.25" customHeight="1" x14ac:dyDescent="0.2">
      <c r="A433" s="14">
        <v>1</v>
      </c>
      <c r="B433" s="15">
        <v>65925</v>
      </c>
      <c r="C433" s="37" t="s">
        <v>267</v>
      </c>
      <c r="D433" s="15">
        <v>1</v>
      </c>
      <c r="E433" s="24" t="s">
        <v>194</v>
      </c>
      <c r="F433" s="25" t="s">
        <v>2212</v>
      </c>
      <c r="G433" s="26" t="s">
        <v>116</v>
      </c>
      <c r="H433" s="7"/>
      <c r="I433" s="71"/>
      <c r="J433" s="71"/>
      <c r="K433" s="71"/>
      <c r="M433" s="71"/>
    </row>
    <row r="434" spans="1:13" s="9" customFormat="1" ht="11.25" customHeight="1" x14ac:dyDescent="0.2">
      <c r="A434" s="14">
        <v>2</v>
      </c>
      <c r="B434" s="15">
        <v>65946</v>
      </c>
      <c r="C434" s="37" t="s">
        <v>267</v>
      </c>
      <c r="D434" s="15">
        <v>1</v>
      </c>
      <c r="E434" s="24" t="s">
        <v>465</v>
      </c>
      <c r="F434" s="25" t="s">
        <v>2207</v>
      </c>
      <c r="G434" s="26" t="s">
        <v>153</v>
      </c>
      <c r="H434" s="7"/>
      <c r="I434" s="71"/>
      <c r="J434" s="71"/>
      <c r="K434" s="71"/>
      <c r="M434" s="71"/>
    </row>
    <row r="435" spans="1:13" s="9" customFormat="1" ht="11.25" customHeight="1" x14ac:dyDescent="0.2">
      <c r="A435" s="14">
        <v>3</v>
      </c>
      <c r="B435" s="15">
        <v>65987</v>
      </c>
      <c r="C435" s="37" t="s">
        <v>267</v>
      </c>
      <c r="D435" s="15">
        <v>1</v>
      </c>
      <c r="E435" s="80" t="s">
        <v>855</v>
      </c>
      <c r="F435" s="25" t="s">
        <v>2207</v>
      </c>
      <c r="G435" s="20" t="s">
        <v>105</v>
      </c>
      <c r="H435" s="7"/>
      <c r="I435" s="71"/>
      <c r="J435" s="71"/>
      <c r="K435" s="71"/>
      <c r="M435" s="71"/>
    </row>
    <row r="436" spans="1:13" s="9" customFormat="1" ht="11.25" customHeight="1" x14ac:dyDescent="0.2">
      <c r="A436" s="14">
        <v>4</v>
      </c>
      <c r="B436" s="15">
        <v>66012</v>
      </c>
      <c r="C436" s="37" t="s">
        <v>267</v>
      </c>
      <c r="D436" s="15">
        <v>1</v>
      </c>
      <c r="E436" s="80" t="s">
        <v>556</v>
      </c>
      <c r="F436" s="25" t="s">
        <v>2207</v>
      </c>
      <c r="G436" s="20" t="s">
        <v>94</v>
      </c>
      <c r="H436" s="7"/>
      <c r="I436" s="71"/>
      <c r="J436" s="71"/>
      <c r="K436" s="71"/>
      <c r="M436" s="71"/>
    </row>
    <row r="437" spans="1:13" s="9" customFormat="1" ht="11.25" customHeight="1" x14ac:dyDescent="0.2">
      <c r="A437" s="14">
        <v>4</v>
      </c>
      <c r="B437" s="15">
        <v>66004</v>
      </c>
      <c r="C437" s="37" t="s">
        <v>267</v>
      </c>
      <c r="D437" s="15">
        <v>1</v>
      </c>
      <c r="E437" s="80" t="s">
        <v>551</v>
      </c>
      <c r="F437" s="25" t="s">
        <v>2207</v>
      </c>
      <c r="G437" s="20" t="s">
        <v>110</v>
      </c>
      <c r="H437" s="7"/>
      <c r="I437" s="71"/>
      <c r="J437" s="71"/>
      <c r="K437" s="71"/>
      <c r="M437" s="71"/>
    </row>
    <row r="438" spans="1:13" s="9" customFormat="1" ht="11.25" customHeight="1" x14ac:dyDescent="0.2">
      <c r="A438" s="14">
        <v>4</v>
      </c>
      <c r="B438" s="15">
        <v>66009</v>
      </c>
      <c r="C438" s="37" t="s">
        <v>267</v>
      </c>
      <c r="D438" s="15">
        <v>1</v>
      </c>
      <c r="E438" s="80" t="s">
        <v>737</v>
      </c>
      <c r="F438" s="25" t="s">
        <v>2207</v>
      </c>
      <c r="G438" s="20" t="s">
        <v>110</v>
      </c>
      <c r="H438" s="7"/>
      <c r="I438" s="71"/>
      <c r="J438" s="71"/>
      <c r="K438" s="71"/>
      <c r="M438" s="71"/>
    </row>
    <row r="439" spans="1:13" s="9" customFormat="1" ht="11.25" customHeight="1" x14ac:dyDescent="0.2">
      <c r="A439" s="14">
        <v>5</v>
      </c>
      <c r="B439" s="15">
        <v>66022</v>
      </c>
      <c r="C439" s="37" t="s">
        <v>267</v>
      </c>
      <c r="D439" s="15">
        <v>1</v>
      </c>
      <c r="E439" s="80" t="s">
        <v>250</v>
      </c>
      <c r="F439" s="31" t="s">
        <v>2215</v>
      </c>
      <c r="G439" s="20" t="s">
        <v>116</v>
      </c>
      <c r="H439" s="7"/>
      <c r="I439" s="71"/>
      <c r="J439" s="71"/>
      <c r="K439" s="71"/>
      <c r="M439" s="71"/>
    </row>
    <row r="440" spans="1:13" s="9" customFormat="1" ht="11.25" customHeight="1" x14ac:dyDescent="0.2">
      <c r="A440" s="14">
        <v>6</v>
      </c>
      <c r="B440" s="15">
        <v>66049</v>
      </c>
      <c r="C440" s="37" t="s">
        <v>267</v>
      </c>
      <c r="D440" s="15">
        <v>1</v>
      </c>
      <c r="E440" s="18" t="s">
        <v>614</v>
      </c>
      <c r="F440" s="31" t="s">
        <v>2208</v>
      </c>
      <c r="G440" s="20" t="s">
        <v>153</v>
      </c>
      <c r="H440" s="7"/>
      <c r="I440" s="71"/>
      <c r="J440" s="71"/>
      <c r="K440" s="71"/>
      <c r="M440" s="71"/>
    </row>
    <row r="441" spans="1:13" s="9" customFormat="1" ht="11.25" customHeight="1" x14ac:dyDescent="0.2">
      <c r="A441" s="14">
        <v>6</v>
      </c>
      <c r="B441" s="15">
        <v>66054</v>
      </c>
      <c r="C441" s="37" t="s">
        <v>267</v>
      </c>
      <c r="D441" s="15">
        <v>1</v>
      </c>
      <c r="E441" s="18" t="s">
        <v>347</v>
      </c>
      <c r="F441" s="31" t="s">
        <v>2208</v>
      </c>
      <c r="G441" s="20" t="s">
        <v>102</v>
      </c>
      <c r="H441" s="7"/>
      <c r="I441" s="71"/>
      <c r="J441" s="71"/>
      <c r="K441" s="71"/>
      <c r="M441" s="71"/>
    </row>
    <row r="442" spans="1:13" s="9" customFormat="1" ht="11.25" customHeight="1" x14ac:dyDescent="0.2">
      <c r="A442" s="14">
        <v>6</v>
      </c>
      <c r="B442" s="15">
        <v>66044</v>
      </c>
      <c r="C442" s="37" t="s">
        <v>267</v>
      </c>
      <c r="D442" s="15">
        <v>1</v>
      </c>
      <c r="E442" s="18" t="s">
        <v>674</v>
      </c>
      <c r="F442" s="31" t="s">
        <v>2208</v>
      </c>
      <c r="G442" s="20" t="s">
        <v>88</v>
      </c>
      <c r="H442" s="7"/>
      <c r="I442" s="71"/>
      <c r="J442" s="71"/>
      <c r="K442" s="71"/>
      <c r="M442" s="71"/>
    </row>
    <row r="443" spans="1:13" s="9" customFormat="1" ht="11.25" customHeight="1" x14ac:dyDescent="0.2">
      <c r="A443" s="14">
        <v>7</v>
      </c>
      <c r="B443" s="15">
        <v>66078</v>
      </c>
      <c r="C443" s="37" t="s">
        <v>267</v>
      </c>
      <c r="D443" s="15">
        <v>1</v>
      </c>
      <c r="E443" s="18" t="s">
        <v>178</v>
      </c>
      <c r="F443" s="31" t="s">
        <v>2208</v>
      </c>
      <c r="G443" s="20" t="s">
        <v>110</v>
      </c>
      <c r="H443" s="7"/>
      <c r="I443" s="71"/>
      <c r="J443" s="71"/>
      <c r="K443" s="71"/>
      <c r="M443" s="71"/>
    </row>
    <row r="444" spans="1:13" s="9" customFormat="1" ht="11.25" customHeight="1" x14ac:dyDescent="0.2">
      <c r="A444" s="14">
        <v>10</v>
      </c>
      <c r="B444" s="15">
        <v>66184</v>
      </c>
      <c r="C444" s="37" t="s">
        <v>267</v>
      </c>
      <c r="D444" s="15">
        <v>1</v>
      </c>
      <c r="E444" s="18" t="s">
        <v>109</v>
      </c>
      <c r="F444" s="31" t="s">
        <v>2208</v>
      </c>
      <c r="G444" s="20" t="s">
        <v>157</v>
      </c>
      <c r="H444" s="7"/>
      <c r="I444" s="71"/>
      <c r="J444" s="71"/>
      <c r="K444" s="71"/>
      <c r="M444" s="71"/>
    </row>
    <row r="445" spans="1:13" s="9" customFormat="1" ht="11.25" customHeight="1" x14ac:dyDescent="0.2">
      <c r="A445" s="14">
        <v>11</v>
      </c>
      <c r="B445" s="15">
        <v>66230</v>
      </c>
      <c r="C445" s="37" t="s">
        <v>267</v>
      </c>
      <c r="D445" s="15">
        <v>1</v>
      </c>
      <c r="E445" s="18" t="s">
        <v>1024</v>
      </c>
      <c r="F445" s="31" t="s">
        <v>2208</v>
      </c>
      <c r="G445" s="20" t="s">
        <v>153</v>
      </c>
      <c r="H445" s="7"/>
      <c r="I445" s="71"/>
      <c r="J445" s="71"/>
      <c r="K445" s="71"/>
      <c r="M445" s="71"/>
    </row>
    <row r="446" spans="1:13" s="9" customFormat="1" ht="11.25" customHeight="1" x14ac:dyDescent="0.2">
      <c r="A446" s="14">
        <v>15</v>
      </c>
      <c r="B446" s="15">
        <v>66336</v>
      </c>
      <c r="C446" s="37" t="s">
        <v>267</v>
      </c>
      <c r="D446" s="17">
        <v>1</v>
      </c>
      <c r="E446" s="80" t="s">
        <v>781</v>
      </c>
      <c r="F446" s="25" t="s">
        <v>2210</v>
      </c>
      <c r="G446" s="20" t="s">
        <v>88</v>
      </c>
      <c r="H446" s="7"/>
      <c r="I446" s="71"/>
      <c r="J446" s="71"/>
      <c r="K446" s="71"/>
      <c r="M446" s="71"/>
    </row>
    <row r="447" spans="1:13" s="9" customFormat="1" ht="11.25" customHeight="1" x14ac:dyDescent="0.2">
      <c r="A447" s="14">
        <v>17</v>
      </c>
      <c r="B447" s="15">
        <v>66427</v>
      </c>
      <c r="C447" s="37" t="s">
        <v>267</v>
      </c>
      <c r="D447" s="17">
        <v>1</v>
      </c>
      <c r="E447" s="18" t="s">
        <v>119</v>
      </c>
      <c r="F447" s="31" t="s">
        <v>2207</v>
      </c>
      <c r="G447" s="20" t="s">
        <v>151</v>
      </c>
      <c r="H447" s="7"/>
      <c r="I447" s="71"/>
      <c r="J447" s="71"/>
      <c r="K447" s="71"/>
      <c r="M447" s="71"/>
    </row>
    <row r="448" spans="1:13" s="9" customFormat="1" ht="11.25" customHeight="1" x14ac:dyDescent="0.2">
      <c r="A448" s="14">
        <v>20</v>
      </c>
      <c r="B448" s="15">
        <v>66457</v>
      </c>
      <c r="C448" s="37" t="s">
        <v>267</v>
      </c>
      <c r="D448" s="17">
        <v>1</v>
      </c>
      <c r="E448" s="18" t="s">
        <v>752</v>
      </c>
      <c r="F448" s="31" t="s">
        <v>2212</v>
      </c>
      <c r="G448" s="20" t="s">
        <v>151</v>
      </c>
      <c r="H448" s="7"/>
      <c r="I448" s="71"/>
      <c r="J448" s="71"/>
      <c r="K448" s="71"/>
      <c r="M448" s="71"/>
    </row>
    <row r="449" spans="1:13" s="9" customFormat="1" ht="11.25" customHeight="1" x14ac:dyDescent="0.2">
      <c r="A449" s="14">
        <v>22</v>
      </c>
      <c r="B449" s="15">
        <v>66540</v>
      </c>
      <c r="C449" s="37" t="s">
        <v>267</v>
      </c>
      <c r="D449" s="17">
        <v>1</v>
      </c>
      <c r="E449" s="18" t="s">
        <v>213</v>
      </c>
      <c r="F449" s="31" t="s">
        <v>2207</v>
      </c>
      <c r="G449" s="20" t="s">
        <v>91</v>
      </c>
      <c r="H449" s="7"/>
      <c r="I449" s="71"/>
      <c r="J449" s="71"/>
      <c r="K449" s="71"/>
      <c r="M449" s="71"/>
    </row>
    <row r="450" spans="1:13" s="9" customFormat="1" ht="11.25" customHeight="1" x14ac:dyDescent="0.2">
      <c r="A450" s="14">
        <v>22</v>
      </c>
      <c r="B450" s="15">
        <v>66543</v>
      </c>
      <c r="C450" s="37" t="s">
        <v>267</v>
      </c>
      <c r="D450" s="17">
        <v>1</v>
      </c>
      <c r="E450" s="18" t="s">
        <v>1310</v>
      </c>
      <c r="F450" s="31" t="s">
        <v>2207</v>
      </c>
      <c r="G450" s="20" t="s">
        <v>91</v>
      </c>
      <c r="H450" s="7"/>
      <c r="I450" s="71"/>
      <c r="J450" s="71"/>
      <c r="K450" s="71"/>
      <c r="M450" s="71"/>
    </row>
    <row r="451" spans="1:13" s="9" customFormat="1" ht="11.25" customHeight="1" x14ac:dyDescent="0.2">
      <c r="A451" s="14">
        <v>24</v>
      </c>
      <c r="B451" s="15">
        <v>66580</v>
      </c>
      <c r="C451" s="37" t="s">
        <v>267</v>
      </c>
      <c r="D451" s="17">
        <v>1</v>
      </c>
      <c r="E451" s="18" t="s">
        <v>963</v>
      </c>
      <c r="F451" s="31" t="s">
        <v>2211</v>
      </c>
      <c r="G451" s="20" t="s">
        <v>120</v>
      </c>
      <c r="H451" s="7"/>
      <c r="I451" s="71"/>
      <c r="J451" s="71"/>
      <c r="K451" s="71"/>
      <c r="M451" s="71"/>
    </row>
    <row r="452" spans="1:13" s="9" customFormat="1" ht="11.25" customHeight="1" x14ac:dyDescent="0.2">
      <c r="A452" s="14">
        <v>25</v>
      </c>
      <c r="B452" s="15">
        <v>66599</v>
      </c>
      <c r="C452" s="37" t="s">
        <v>267</v>
      </c>
      <c r="D452" s="17">
        <v>1</v>
      </c>
      <c r="E452" s="18" t="s">
        <v>1106</v>
      </c>
      <c r="F452" s="31" t="s">
        <v>2210</v>
      </c>
      <c r="G452" s="20" t="s">
        <v>102</v>
      </c>
      <c r="H452" s="7"/>
      <c r="I452" s="71"/>
      <c r="J452" s="71"/>
      <c r="K452" s="71"/>
      <c r="M452" s="71"/>
    </row>
    <row r="453" spans="1:13" s="9" customFormat="1" ht="11.25" customHeight="1" x14ac:dyDescent="0.2">
      <c r="A453" s="14">
        <v>28</v>
      </c>
      <c r="B453" s="15">
        <v>66660</v>
      </c>
      <c r="C453" s="16" t="s">
        <v>267</v>
      </c>
      <c r="D453" s="17">
        <v>1</v>
      </c>
      <c r="E453" s="18" t="s">
        <v>992</v>
      </c>
      <c r="F453" s="31" t="s">
        <v>2208</v>
      </c>
      <c r="G453" s="20" t="s">
        <v>153</v>
      </c>
      <c r="H453" s="7"/>
      <c r="I453" s="71"/>
      <c r="J453" s="71"/>
      <c r="K453" s="71"/>
      <c r="M453" s="71"/>
    </row>
    <row r="454" spans="1:13" s="9" customFormat="1" ht="11.25" customHeight="1" x14ac:dyDescent="0.2">
      <c r="A454" s="14">
        <v>29</v>
      </c>
      <c r="B454" s="15">
        <v>66703</v>
      </c>
      <c r="C454" s="16" t="s">
        <v>267</v>
      </c>
      <c r="D454" s="17">
        <v>1</v>
      </c>
      <c r="E454" s="18" t="s">
        <v>401</v>
      </c>
      <c r="F454" s="31" t="s">
        <v>2207</v>
      </c>
      <c r="G454" s="20" t="s">
        <v>120</v>
      </c>
      <c r="H454" s="7"/>
      <c r="I454" s="71"/>
      <c r="J454" s="71"/>
      <c r="K454" s="71"/>
      <c r="M454" s="71"/>
    </row>
    <row r="455" spans="1:13" s="9" customFormat="1" ht="11.25" customHeight="1" x14ac:dyDescent="0.2">
      <c r="A455" s="14">
        <v>31</v>
      </c>
      <c r="B455" s="15">
        <v>66748</v>
      </c>
      <c r="C455" s="16" t="s">
        <v>267</v>
      </c>
      <c r="D455" s="17">
        <v>1</v>
      </c>
      <c r="E455" s="18" t="s">
        <v>245</v>
      </c>
      <c r="F455" s="31" t="s">
        <v>2214</v>
      </c>
      <c r="G455" s="20" t="s">
        <v>91</v>
      </c>
      <c r="H455" s="7"/>
      <c r="I455" s="71"/>
      <c r="J455" s="71"/>
      <c r="K455" s="71"/>
      <c r="M455" s="71"/>
    </row>
    <row r="456" spans="1:13" s="9" customFormat="1" ht="11.25" customHeight="1" x14ac:dyDescent="0.2">
      <c r="A456" s="14">
        <v>9</v>
      </c>
      <c r="B456" s="15">
        <v>66147</v>
      </c>
      <c r="C456" s="37" t="s">
        <v>1548</v>
      </c>
      <c r="D456" s="15">
        <v>1</v>
      </c>
      <c r="E456" s="18" t="s">
        <v>327</v>
      </c>
      <c r="F456" s="19" t="s">
        <v>2208</v>
      </c>
      <c r="G456" s="20" t="s">
        <v>116</v>
      </c>
      <c r="H456" s="7"/>
      <c r="I456" s="71"/>
      <c r="J456" s="71"/>
      <c r="K456" s="71"/>
      <c r="M456" s="71"/>
    </row>
    <row r="457" spans="1:13" s="9" customFormat="1" ht="11.25" customHeight="1" x14ac:dyDescent="0.2">
      <c r="A457" s="14">
        <v>23</v>
      </c>
      <c r="B457" s="15">
        <v>66554</v>
      </c>
      <c r="C457" s="37" t="s">
        <v>1713</v>
      </c>
      <c r="D457" s="17">
        <v>1</v>
      </c>
      <c r="E457" s="18" t="s">
        <v>483</v>
      </c>
      <c r="F457" s="19" t="s">
        <v>2207</v>
      </c>
      <c r="G457" s="20" t="s">
        <v>110</v>
      </c>
      <c r="H457" s="7"/>
      <c r="I457" s="71"/>
      <c r="J457" s="71"/>
      <c r="K457" s="71"/>
      <c r="M457" s="71"/>
    </row>
    <row r="458" spans="1:13" s="9" customFormat="1" ht="11.25" customHeight="1" x14ac:dyDescent="0.2">
      <c r="A458" s="14">
        <v>10</v>
      </c>
      <c r="B458" s="15">
        <v>66190</v>
      </c>
      <c r="C458" s="37" t="s">
        <v>1575</v>
      </c>
      <c r="D458" s="15">
        <v>1</v>
      </c>
      <c r="E458" s="18" t="s">
        <v>109</v>
      </c>
      <c r="F458" s="19" t="s">
        <v>2208</v>
      </c>
      <c r="G458" s="20" t="s">
        <v>88</v>
      </c>
      <c r="H458" s="7"/>
      <c r="I458" s="71"/>
      <c r="J458" s="71"/>
      <c r="K458" s="71"/>
      <c r="M458" s="71"/>
    </row>
    <row r="459" spans="1:13" s="9" customFormat="1" ht="11.25" customHeight="1" x14ac:dyDescent="0.2">
      <c r="A459" s="14">
        <v>1</v>
      </c>
      <c r="B459" s="15">
        <v>65908</v>
      </c>
      <c r="C459" s="37" t="s">
        <v>441</v>
      </c>
      <c r="D459" s="15">
        <v>1</v>
      </c>
      <c r="E459" s="80" t="s">
        <v>550</v>
      </c>
      <c r="F459" s="81" t="s">
        <v>2216</v>
      </c>
      <c r="G459" s="20" t="s">
        <v>116</v>
      </c>
      <c r="H459" s="7"/>
      <c r="I459" s="71"/>
      <c r="J459" s="71"/>
      <c r="K459" s="71"/>
      <c r="M459" s="71"/>
    </row>
    <row r="460" spans="1:13" s="9" customFormat="1" ht="11.25" customHeight="1" x14ac:dyDescent="0.2">
      <c r="A460" s="14">
        <v>1</v>
      </c>
      <c r="B460" s="15">
        <v>65859</v>
      </c>
      <c r="C460" s="16" t="s">
        <v>96</v>
      </c>
      <c r="D460" s="17">
        <v>1</v>
      </c>
      <c r="E460" s="18" t="s">
        <v>596</v>
      </c>
      <c r="F460" s="19" t="s">
        <v>2208</v>
      </c>
      <c r="G460" s="20" t="s">
        <v>116</v>
      </c>
      <c r="H460" s="7"/>
      <c r="I460" s="71"/>
      <c r="J460" s="71"/>
      <c r="K460" s="71"/>
      <c r="M460" s="71"/>
    </row>
    <row r="461" spans="1:13" s="9" customFormat="1" ht="11.25" customHeight="1" x14ac:dyDescent="0.2">
      <c r="A461" s="14">
        <v>1</v>
      </c>
      <c r="B461" s="15">
        <v>65919</v>
      </c>
      <c r="C461" s="37" t="s">
        <v>96</v>
      </c>
      <c r="D461" s="15">
        <v>1</v>
      </c>
      <c r="E461" s="80" t="s">
        <v>352</v>
      </c>
      <c r="F461" s="81" t="s">
        <v>2208</v>
      </c>
      <c r="G461" s="20" t="s">
        <v>116</v>
      </c>
      <c r="H461" s="7"/>
      <c r="I461" s="71"/>
      <c r="J461" s="71"/>
      <c r="K461" s="71"/>
      <c r="M461" s="71"/>
    </row>
    <row r="462" spans="1:13" s="9" customFormat="1" ht="11.25" customHeight="1" x14ac:dyDescent="0.2">
      <c r="A462" s="14">
        <v>1</v>
      </c>
      <c r="B462" s="15">
        <v>65922</v>
      </c>
      <c r="C462" s="37" t="s">
        <v>96</v>
      </c>
      <c r="D462" s="15">
        <v>1</v>
      </c>
      <c r="E462" s="80" t="s">
        <v>472</v>
      </c>
      <c r="F462" s="81" t="s">
        <v>2208</v>
      </c>
      <c r="G462" s="20" t="s">
        <v>151</v>
      </c>
      <c r="H462" s="7"/>
      <c r="I462" s="71"/>
      <c r="J462" s="71"/>
      <c r="K462" s="71"/>
      <c r="M462" s="71"/>
    </row>
    <row r="463" spans="1:13" s="9" customFormat="1" ht="11.25" customHeight="1" x14ac:dyDescent="0.2">
      <c r="A463" s="14">
        <v>2</v>
      </c>
      <c r="B463" s="15">
        <v>65930</v>
      </c>
      <c r="C463" s="37" t="s">
        <v>96</v>
      </c>
      <c r="D463" s="15">
        <v>1</v>
      </c>
      <c r="E463" s="80" t="s">
        <v>702</v>
      </c>
      <c r="F463" s="81" t="s">
        <v>2207</v>
      </c>
      <c r="G463" s="20" t="s">
        <v>153</v>
      </c>
      <c r="H463" s="7"/>
      <c r="I463" s="71"/>
      <c r="J463" s="71"/>
      <c r="K463" s="71"/>
      <c r="M463" s="71"/>
    </row>
    <row r="464" spans="1:13" s="9" customFormat="1" ht="11.25" customHeight="1" x14ac:dyDescent="0.2">
      <c r="A464" s="14">
        <v>2</v>
      </c>
      <c r="B464" s="15">
        <v>65931</v>
      </c>
      <c r="C464" s="37" t="s">
        <v>96</v>
      </c>
      <c r="D464" s="15">
        <v>1</v>
      </c>
      <c r="E464" s="80" t="s">
        <v>141</v>
      </c>
      <c r="F464" s="81" t="s">
        <v>2207</v>
      </c>
      <c r="G464" s="20" t="s">
        <v>153</v>
      </c>
      <c r="H464" s="7"/>
      <c r="I464" s="71"/>
      <c r="J464" s="71"/>
      <c r="K464" s="71"/>
      <c r="M464" s="71"/>
    </row>
    <row r="465" spans="1:13" s="9" customFormat="1" ht="11.25" customHeight="1" x14ac:dyDescent="0.2">
      <c r="A465" s="14">
        <v>2</v>
      </c>
      <c r="B465" s="15">
        <v>65942</v>
      </c>
      <c r="C465" s="37" t="s">
        <v>96</v>
      </c>
      <c r="D465" s="15">
        <v>1</v>
      </c>
      <c r="E465" s="80" t="s">
        <v>218</v>
      </c>
      <c r="F465" s="81" t="s">
        <v>2207</v>
      </c>
      <c r="G465" s="20" t="s">
        <v>153</v>
      </c>
      <c r="H465" s="7"/>
      <c r="I465" s="71"/>
      <c r="J465" s="71"/>
      <c r="K465" s="71"/>
      <c r="M465" s="71"/>
    </row>
    <row r="466" spans="1:13" s="9" customFormat="1" ht="11.25" customHeight="1" x14ac:dyDescent="0.2">
      <c r="A466" s="14">
        <v>2</v>
      </c>
      <c r="B466" s="15">
        <v>65959</v>
      </c>
      <c r="C466" s="37" t="s">
        <v>96</v>
      </c>
      <c r="D466" s="15">
        <v>1</v>
      </c>
      <c r="E466" s="80" t="s">
        <v>93</v>
      </c>
      <c r="F466" s="81" t="s">
        <v>2207</v>
      </c>
      <c r="G466" s="20" t="s">
        <v>153</v>
      </c>
      <c r="H466" s="7"/>
      <c r="I466" s="71"/>
      <c r="J466" s="71"/>
      <c r="K466" s="71"/>
      <c r="M466" s="71"/>
    </row>
    <row r="467" spans="1:13" s="9" customFormat="1" ht="11.25" customHeight="1" x14ac:dyDescent="0.2">
      <c r="A467" s="14">
        <v>2</v>
      </c>
      <c r="B467" s="15">
        <v>65960</v>
      </c>
      <c r="C467" s="37" t="s">
        <v>96</v>
      </c>
      <c r="D467" s="15">
        <v>1</v>
      </c>
      <c r="E467" s="80" t="s">
        <v>84</v>
      </c>
      <c r="F467" s="81" t="s">
        <v>2207</v>
      </c>
      <c r="G467" s="20" t="s">
        <v>91</v>
      </c>
      <c r="H467" s="7"/>
      <c r="I467" s="71"/>
      <c r="J467" s="71"/>
      <c r="K467" s="71"/>
      <c r="M467" s="71"/>
    </row>
    <row r="468" spans="1:13" s="9" customFormat="1" ht="11.25" customHeight="1" x14ac:dyDescent="0.2">
      <c r="A468" s="14">
        <v>4</v>
      </c>
      <c r="B468" s="15">
        <v>66002</v>
      </c>
      <c r="C468" s="37" t="s">
        <v>96</v>
      </c>
      <c r="D468" s="15">
        <v>1</v>
      </c>
      <c r="E468" s="18" t="s">
        <v>223</v>
      </c>
      <c r="F468" s="81" t="s">
        <v>2207</v>
      </c>
      <c r="G468" s="20" t="s">
        <v>94</v>
      </c>
      <c r="H468" s="7"/>
      <c r="I468" s="71"/>
      <c r="J468" s="71"/>
      <c r="K468" s="71"/>
      <c r="M468" s="71"/>
    </row>
    <row r="469" spans="1:13" s="9" customFormat="1" ht="11.25" customHeight="1" x14ac:dyDescent="0.2">
      <c r="A469" s="14">
        <v>4</v>
      </c>
      <c r="B469" s="15">
        <v>66005</v>
      </c>
      <c r="C469" s="37" t="s">
        <v>96</v>
      </c>
      <c r="D469" s="15">
        <v>1</v>
      </c>
      <c r="E469" s="80" t="s">
        <v>482</v>
      </c>
      <c r="F469" s="81" t="s">
        <v>2207</v>
      </c>
      <c r="G469" s="20" t="s">
        <v>94</v>
      </c>
      <c r="H469" s="7"/>
      <c r="I469" s="71"/>
      <c r="J469" s="71"/>
      <c r="K469" s="71"/>
      <c r="M469" s="71"/>
    </row>
    <row r="470" spans="1:13" s="9" customFormat="1" ht="11.25" customHeight="1" x14ac:dyDescent="0.2">
      <c r="A470" s="14">
        <v>4</v>
      </c>
      <c r="B470" s="15">
        <v>66006</v>
      </c>
      <c r="C470" s="37" t="s">
        <v>96</v>
      </c>
      <c r="D470" s="15">
        <v>1</v>
      </c>
      <c r="E470" s="80" t="s">
        <v>282</v>
      </c>
      <c r="F470" s="81" t="s">
        <v>2207</v>
      </c>
      <c r="G470" s="20" t="s">
        <v>94</v>
      </c>
      <c r="H470" s="7"/>
      <c r="I470" s="71"/>
      <c r="J470" s="71"/>
      <c r="K470" s="71"/>
      <c r="M470" s="71"/>
    </row>
    <row r="471" spans="1:13" s="9" customFormat="1" ht="11.25" customHeight="1" x14ac:dyDescent="0.2">
      <c r="A471" s="14">
        <v>4</v>
      </c>
      <c r="B471" s="15">
        <v>66007</v>
      </c>
      <c r="C471" s="37" t="s">
        <v>96</v>
      </c>
      <c r="D471" s="15">
        <v>1</v>
      </c>
      <c r="E471" s="80" t="s">
        <v>188</v>
      </c>
      <c r="F471" s="81" t="s">
        <v>2207</v>
      </c>
      <c r="G471" s="20" t="s">
        <v>94</v>
      </c>
      <c r="H471" s="7"/>
      <c r="I471" s="71"/>
      <c r="J471" s="71"/>
      <c r="K471" s="71"/>
      <c r="M471" s="71"/>
    </row>
    <row r="472" spans="1:13" s="9" customFormat="1" ht="11.25" customHeight="1" x14ac:dyDescent="0.2">
      <c r="A472" s="14">
        <v>4</v>
      </c>
      <c r="B472" s="15">
        <v>66016</v>
      </c>
      <c r="C472" s="37" t="s">
        <v>96</v>
      </c>
      <c r="D472" s="15">
        <v>1</v>
      </c>
      <c r="E472" s="80" t="s">
        <v>1104</v>
      </c>
      <c r="F472" s="81" t="s">
        <v>2207</v>
      </c>
      <c r="G472" s="20" t="s">
        <v>94</v>
      </c>
      <c r="H472" s="7"/>
      <c r="I472" s="71"/>
      <c r="J472" s="71"/>
      <c r="K472" s="71"/>
      <c r="M472" s="71"/>
    </row>
    <row r="473" spans="1:13" s="9" customFormat="1" ht="11.25" customHeight="1" x14ac:dyDescent="0.2">
      <c r="A473" s="14">
        <v>5</v>
      </c>
      <c r="B473" s="15">
        <v>66027</v>
      </c>
      <c r="C473" s="37" t="s">
        <v>96</v>
      </c>
      <c r="D473" s="15">
        <v>1</v>
      </c>
      <c r="E473" s="80" t="s">
        <v>301</v>
      </c>
      <c r="F473" s="19" t="s">
        <v>2208</v>
      </c>
      <c r="G473" s="20" t="s">
        <v>168</v>
      </c>
      <c r="H473" s="7"/>
      <c r="I473" s="71"/>
      <c r="J473" s="71"/>
      <c r="K473" s="71"/>
      <c r="M473" s="71"/>
    </row>
    <row r="474" spans="1:13" s="9" customFormat="1" ht="11.25" customHeight="1" x14ac:dyDescent="0.2">
      <c r="A474" s="14">
        <v>5</v>
      </c>
      <c r="B474" s="15">
        <v>66035</v>
      </c>
      <c r="C474" s="37" t="s">
        <v>96</v>
      </c>
      <c r="D474" s="15">
        <v>1</v>
      </c>
      <c r="E474" s="18" t="s">
        <v>186</v>
      </c>
      <c r="F474" s="19" t="s">
        <v>2208</v>
      </c>
      <c r="G474" s="20" t="s">
        <v>168</v>
      </c>
      <c r="H474" s="7"/>
      <c r="I474" s="71"/>
      <c r="J474" s="71"/>
      <c r="K474" s="71"/>
      <c r="M474" s="71"/>
    </row>
    <row r="475" spans="1:13" s="9" customFormat="1" ht="11.25" customHeight="1" x14ac:dyDescent="0.2">
      <c r="A475" s="14">
        <v>5</v>
      </c>
      <c r="B475" s="15">
        <v>66026</v>
      </c>
      <c r="C475" s="37" t="s">
        <v>96</v>
      </c>
      <c r="D475" s="15">
        <v>1</v>
      </c>
      <c r="E475" s="18" t="s">
        <v>263</v>
      </c>
      <c r="F475" s="19" t="s">
        <v>2208</v>
      </c>
      <c r="G475" s="20" t="s">
        <v>116</v>
      </c>
      <c r="H475" s="7"/>
      <c r="I475" s="71"/>
      <c r="J475" s="71"/>
      <c r="K475" s="71"/>
      <c r="M475" s="71"/>
    </row>
    <row r="476" spans="1:13" s="9" customFormat="1" ht="11.25" customHeight="1" x14ac:dyDescent="0.2">
      <c r="A476" s="14">
        <v>6</v>
      </c>
      <c r="B476" s="15">
        <v>66066</v>
      </c>
      <c r="C476" s="37" t="s">
        <v>96</v>
      </c>
      <c r="D476" s="15">
        <v>1</v>
      </c>
      <c r="E476" s="18" t="s">
        <v>136</v>
      </c>
      <c r="F476" s="19" t="s">
        <v>2208</v>
      </c>
      <c r="G476" s="20" t="s">
        <v>153</v>
      </c>
      <c r="H476" s="7"/>
      <c r="I476" s="71"/>
      <c r="J476" s="71"/>
      <c r="K476" s="71"/>
      <c r="M476" s="71"/>
    </row>
    <row r="477" spans="1:13" s="9" customFormat="1" ht="11.25" customHeight="1" x14ac:dyDescent="0.2">
      <c r="A477" s="14">
        <v>6</v>
      </c>
      <c r="B477" s="15">
        <v>66046</v>
      </c>
      <c r="C477" s="37" t="s">
        <v>96</v>
      </c>
      <c r="D477" s="15">
        <v>1</v>
      </c>
      <c r="E477" s="18" t="s">
        <v>152</v>
      </c>
      <c r="F477" s="19" t="s">
        <v>2208</v>
      </c>
      <c r="G477" s="20" t="s">
        <v>102</v>
      </c>
      <c r="H477" s="7"/>
      <c r="I477" s="71"/>
      <c r="J477" s="71"/>
      <c r="K477" s="71"/>
      <c r="M477" s="71"/>
    </row>
    <row r="478" spans="1:13" s="9" customFormat="1" ht="11.25" customHeight="1" x14ac:dyDescent="0.2">
      <c r="A478" s="14">
        <v>6</v>
      </c>
      <c r="B478" s="15">
        <v>66051</v>
      </c>
      <c r="C478" s="37" t="s">
        <v>96</v>
      </c>
      <c r="D478" s="15">
        <v>1</v>
      </c>
      <c r="E478" s="18" t="s">
        <v>368</v>
      </c>
      <c r="F478" s="19" t="s">
        <v>2208</v>
      </c>
      <c r="G478" s="20" t="s">
        <v>102</v>
      </c>
      <c r="H478" s="7"/>
      <c r="I478" s="71"/>
      <c r="J478" s="71"/>
      <c r="K478" s="71"/>
      <c r="M478" s="71"/>
    </row>
    <row r="479" spans="1:13" s="9" customFormat="1" ht="11.25" customHeight="1" x14ac:dyDescent="0.2">
      <c r="A479" s="14">
        <v>6</v>
      </c>
      <c r="B479" s="15">
        <v>66055</v>
      </c>
      <c r="C479" s="37" t="s">
        <v>96</v>
      </c>
      <c r="D479" s="15">
        <v>1</v>
      </c>
      <c r="E479" s="18" t="s">
        <v>333</v>
      </c>
      <c r="F479" s="19" t="s">
        <v>2208</v>
      </c>
      <c r="G479" s="20" t="s">
        <v>102</v>
      </c>
      <c r="H479" s="7"/>
      <c r="I479" s="71"/>
      <c r="J479" s="71"/>
      <c r="K479" s="71"/>
      <c r="M479" s="71"/>
    </row>
    <row r="480" spans="1:13" s="9" customFormat="1" ht="11.25" customHeight="1" x14ac:dyDescent="0.2">
      <c r="A480" s="14">
        <v>7</v>
      </c>
      <c r="B480" s="15">
        <v>66074</v>
      </c>
      <c r="C480" s="37" t="s">
        <v>96</v>
      </c>
      <c r="D480" s="15">
        <v>1</v>
      </c>
      <c r="E480" s="18" t="s">
        <v>469</v>
      </c>
      <c r="F480" s="19" t="s">
        <v>2208</v>
      </c>
      <c r="G480" s="20" t="s">
        <v>110</v>
      </c>
      <c r="H480" s="7"/>
      <c r="I480" s="71"/>
      <c r="J480" s="71"/>
      <c r="K480" s="71"/>
      <c r="M480" s="71"/>
    </row>
    <row r="481" spans="1:13" s="9" customFormat="1" ht="11.25" customHeight="1" x14ac:dyDescent="0.2">
      <c r="A481" s="14">
        <v>7</v>
      </c>
      <c r="B481" s="76">
        <v>66102</v>
      </c>
      <c r="C481" s="37" t="s">
        <v>96</v>
      </c>
      <c r="D481" s="15">
        <v>1</v>
      </c>
      <c r="E481" s="18" t="s">
        <v>449</v>
      </c>
      <c r="F481" s="19" t="s">
        <v>2208</v>
      </c>
      <c r="G481" s="20" t="s">
        <v>110</v>
      </c>
      <c r="H481" s="7"/>
      <c r="I481" s="71"/>
      <c r="J481" s="71"/>
      <c r="K481" s="71"/>
      <c r="M481" s="71"/>
    </row>
    <row r="482" spans="1:13" s="9" customFormat="1" ht="11.25" customHeight="1" x14ac:dyDescent="0.2">
      <c r="A482" s="14">
        <v>8</v>
      </c>
      <c r="B482" s="15">
        <v>66107</v>
      </c>
      <c r="C482" s="37" t="s">
        <v>96</v>
      </c>
      <c r="D482" s="15">
        <v>1</v>
      </c>
      <c r="E482" s="18" t="s">
        <v>436</v>
      </c>
      <c r="F482" s="19" t="s">
        <v>2208</v>
      </c>
      <c r="G482" s="20" t="s">
        <v>153</v>
      </c>
      <c r="H482" s="7"/>
      <c r="I482" s="71"/>
      <c r="J482" s="71"/>
      <c r="K482" s="71"/>
      <c r="M482" s="71"/>
    </row>
    <row r="483" spans="1:13" s="9" customFormat="1" ht="11.25" customHeight="1" x14ac:dyDescent="0.2">
      <c r="A483" s="14">
        <v>8</v>
      </c>
      <c r="B483" s="15">
        <v>66140</v>
      </c>
      <c r="C483" s="37" t="s">
        <v>96</v>
      </c>
      <c r="D483" s="15">
        <v>1</v>
      </c>
      <c r="E483" s="18" t="s">
        <v>207</v>
      </c>
      <c r="F483" s="19" t="s">
        <v>2208</v>
      </c>
      <c r="G483" s="20" t="s">
        <v>153</v>
      </c>
      <c r="H483" s="7"/>
      <c r="I483" s="71"/>
      <c r="J483" s="71"/>
      <c r="K483" s="71"/>
      <c r="M483" s="71"/>
    </row>
    <row r="484" spans="1:13" s="9" customFormat="1" ht="11.25" customHeight="1" x14ac:dyDescent="0.2">
      <c r="A484" s="14">
        <v>9</v>
      </c>
      <c r="B484" s="15">
        <v>66145</v>
      </c>
      <c r="C484" s="37" t="s">
        <v>96</v>
      </c>
      <c r="D484" s="15">
        <v>1</v>
      </c>
      <c r="E484" s="18" t="s">
        <v>593</v>
      </c>
      <c r="F484" s="19" t="s">
        <v>2208</v>
      </c>
      <c r="G484" s="20" t="s">
        <v>116</v>
      </c>
      <c r="H484" s="7"/>
      <c r="I484" s="71"/>
      <c r="J484" s="71"/>
      <c r="K484" s="71"/>
      <c r="M484" s="71"/>
    </row>
    <row r="485" spans="1:13" s="9" customFormat="1" ht="11.25" customHeight="1" x14ac:dyDescent="0.2">
      <c r="A485" s="14">
        <v>9</v>
      </c>
      <c r="B485" s="15">
        <v>66154</v>
      </c>
      <c r="C485" s="37" t="s">
        <v>96</v>
      </c>
      <c r="D485" s="15">
        <v>1</v>
      </c>
      <c r="E485" s="18" t="s">
        <v>434</v>
      </c>
      <c r="F485" s="19" t="s">
        <v>2208</v>
      </c>
      <c r="G485" s="20" t="s">
        <v>116</v>
      </c>
      <c r="H485" s="7"/>
      <c r="I485" s="71"/>
      <c r="J485" s="71"/>
      <c r="K485" s="71"/>
      <c r="M485" s="71"/>
    </row>
    <row r="486" spans="1:13" s="9" customFormat="1" ht="11.25" customHeight="1" x14ac:dyDescent="0.2">
      <c r="A486" s="14">
        <v>9</v>
      </c>
      <c r="B486" s="15">
        <v>66161</v>
      </c>
      <c r="C486" s="37" t="s">
        <v>96</v>
      </c>
      <c r="D486" s="15">
        <v>1</v>
      </c>
      <c r="E486" s="18" t="s">
        <v>415</v>
      </c>
      <c r="F486" s="19" t="s">
        <v>2208</v>
      </c>
      <c r="G486" s="20" t="s">
        <v>116</v>
      </c>
      <c r="H486" s="7"/>
      <c r="I486" s="71"/>
      <c r="J486" s="71"/>
      <c r="K486" s="71"/>
      <c r="M486" s="71"/>
    </row>
    <row r="487" spans="1:13" s="9" customFormat="1" ht="11.25" customHeight="1" x14ac:dyDescent="0.2">
      <c r="A487" s="14">
        <v>9</v>
      </c>
      <c r="B487" s="15">
        <v>66177</v>
      </c>
      <c r="C487" s="37" t="s">
        <v>96</v>
      </c>
      <c r="D487" s="15">
        <v>4</v>
      </c>
      <c r="E487" s="18" t="s">
        <v>387</v>
      </c>
      <c r="F487" s="19" t="s">
        <v>2208</v>
      </c>
      <c r="G487" s="20" t="s">
        <v>107</v>
      </c>
      <c r="H487" s="7"/>
      <c r="I487" s="71"/>
      <c r="J487" s="71"/>
      <c r="K487" s="71"/>
      <c r="M487" s="71"/>
    </row>
    <row r="488" spans="1:13" s="9" customFormat="1" ht="11.25" customHeight="1" x14ac:dyDescent="0.2">
      <c r="A488" s="14">
        <v>9</v>
      </c>
      <c r="B488" s="15">
        <v>66183</v>
      </c>
      <c r="C488" s="37" t="s">
        <v>96</v>
      </c>
      <c r="D488" s="15">
        <v>1</v>
      </c>
      <c r="E488" s="18" t="s">
        <v>498</v>
      </c>
      <c r="F488" s="19" t="s">
        <v>2208</v>
      </c>
      <c r="G488" s="20" t="s">
        <v>120</v>
      </c>
      <c r="H488" s="7"/>
      <c r="I488" s="71"/>
      <c r="J488" s="71"/>
      <c r="K488" s="71"/>
      <c r="M488" s="71"/>
    </row>
    <row r="489" spans="1:13" s="9" customFormat="1" ht="11.25" customHeight="1" x14ac:dyDescent="0.2">
      <c r="A489" s="14">
        <v>10</v>
      </c>
      <c r="B489" s="15">
        <v>66189</v>
      </c>
      <c r="C489" s="37" t="s">
        <v>96</v>
      </c>
      <c r="D489" s="15">
        <v>1</v>
      </c>
      <c r="E489" s="18" t="s">
        <v>232</v>
      </c>
      <c r="F489" s="19" t="s">
        <v>2208</v>
      </c>
      <c r="G489" s="20" t="s">
        <v>88</v>
      </c>
      <c r="H489" s="7"/>
      <c r="I489" s="71"/>
      <c r="J489" s="71"/>
      <c r="K489" s="71"/>
      <c r="M489" s="71"/>
    </row>
    <row r="490" spans="1:13" s="9" customFormat="1" ht="11.25" customHeight="1" x14ac:dyDescent="0.2">
      <c r="A490" s="14">
        <v>10</v>
      </c>
      <c r="B490" s="15">
        <v>66191</v>
      </c>
      <c r="C490" s="37" t="s">
        <v>96</v>
      </c>
      <c r="D490" s="15">
        <v>1</v>
      </c>
      <c r="E490" s="18" t="s">
        <v>277</v>
      </c>
      <c r="F490" s="19" t="s">
        <v>2208</v>
      </c>
      <c r="G490" s="20" t="s">
        <v>88</v>
      </c>
      <c r="H490" s="7"/>
      <c r="I490" s="71"/>
      <c r="J490" s="71"/>
      <c r="K490" s="71"/>
      <c r="M490" s="71"/>
    </row>
    <row r="491" spans="1:13" s="9" customFormat="1" ht="11.25" customHeight="1" x14ac:dyDescent="0.2">
      <c r="A491" s="14">
        <v>11</v>
      </c>
      <c r="B491" s="15">
        <v>66228</v>
      </c>
      <c r="C491" s="37" t="s">
        <v>96</v>
      </c>
      <c r="D491" s="15">
        <v>1</v>
      </c>
      <c r="E491" s="18" t="s">
        <v>550</v>
      </c>
      <c r="F491" s="19" t="s">
        <v>2208</v>
      </c>
      <c r="G491" s="20" t="s">
        <v>102</v>
      </c>
      <c r="H491" s="7"/>
      <c r="I491" s="71"/>
      <c r="J491" s="71"/>
      <c r="K491" s="71"/>
      <c r="M491" s="71"/>
    </row>
    <row r="492" spans="1:13" s="9" customFormat="1" ht="11.25" customHeight="1" x14ac:dyDescent="0.2">
      <c r="A492" s="14">
        <v>12</v>
      </c>
      <c r="B492" s="15">
        <v>66248</v>
      </c>
      <c r="C492" s="37" t="s">
        <v>96</v>
      </c>
      <c r="D492" s="17">
        <v>1</v>
      </c>
      <c r="E492" s="18" t="s">
        <v>355</v>
      </c>
      <c r="F492" s="19" t="s">
        <v>2208</v>
      </c>
      <c r="G492" s="20" t="s">
        <v>107</v>
      </c>
      <c r="H492" s="7"/>
      <c r="I492" s="71"/>
      <c r="J492" s="71"/>
      <c r="K492" s="71"/>
      <c r="M492" s="71"/>
    </row>
    <row r="493" spans="1:13" s="9" customFormat="1" ht="11.25" customHeight="1" x14ac:dyDescent="0.2">
      <c r="A493" s="14">
        <v>12</v>
      </c>
      <c r="B493" s="15">
        <v>66249</v>
      </c>
      <c r="C493" s="37" t="s">
        <v>96</v>
      </c>
      <c r="D493" s="17">
        <v>1</v>
      </c>
      <c r="E493" s="18" t="s">
        <v>672</v>
      </c>
      <c r="F493" s="19" t="s">
        <v>2208</v>
      </c>
      <c r="G493" s="20" t="s">
        <v>199</v>
      </c>
      <c r="H493" s="7"/>
      <c r="I493" s="71"/>
      <c r="J493" s="71"/>
      <c r="K493" s="71"/>
      <c r="M493" s="71"/>
    </row>
    <row r="494" spans="1:13" s="9" customFormat="1" ht="11.25" customHeight="1" x14ac:dyDescent="0.2">
      <c r="A494" s="14">
        <v>13</v>
      </c>
      <c r="B494" s="15">
        <v>66306</v>
      </c>
      <c r="C494" s="37" t="s">
        <v>96</v>
      </c>
      <c r="D494" s="17">
        <v>1</v>
      </c>
      <c r="E494" s="80" t="s">
        <v>577</v>
      </c>
      <c r="F494" s="19" t="s">
        <v>2208</v>
      </c>
      <c r="G494" s="20" t="s">
        <v>740</v>
      </c>
      <c r="H494" s="7"/>
      <c r="I494" s="71"/>
      <c r="J494" s="71"/>
      <c r="K494" s="71"/>
      <c r="M494" s="71"/>
    </row>
    <row r="495" spans="1:13" s="9" customFormat="1" ht="11.25" customHeight="1" x14ac:dyDescent="0.2">
      <c r="A495" s="14">
        <v>14</v>
      </c>
      <c r="B495" s="15">
        <v>66329</v>
      </c>
      <c r="C495" s="37" t="s">
        <v>96</v>
      </c>
      <c r="D495" s="17">
        <v>1</v>
      </c>
      <c r="E495" s="80" t="s">
        <v>283</v>
      </c>
      <c r="F495" s="81" t="s">
        <v>2207</v>
      </c>
      <c r="G495" s="20" t="s">
        <v>116</v>
      </c>
      <c r="H495" s="7"/>
      <c r="I495" s="71"/>
      <c r="J495" s="71"/>
      <c r="K495" s="71"/>
      <c r="M495" s="71"/>
    </row>
    <row r="496" spans="1:13" s="9" customFormat="1" ht="11.25" customHeight="1" x14ac:dyDescent="0.2">
      <c r="A496" s="14">
        <v>14</v>
      </c>
      <c r="B496" s="15">
        <v>66330</v>
      </c>
      <c r="C496" s="78" t="s">
        <v>96</v>
      </c>
      <c r="D496" s="17">
        <v>1</v>
      </c>
      <c r="E496" s="80" t="s">
        <v>665</v>
      </c>
      <c r="F496" s="81" t="s">
        <v>2207</v>
      </c>
      <c r="G496" s="20" t="s">
        <v>116</v>
      </c>
      <c r="H496" s="7"/>
      <c r="I496" s="71"/>
      <c r="J496" s="71"/>
      <c r="K496" s="71"/>
      <c r="M496" s="71"/>
    </row>
    <row r="497" spans="1:13" s="9" customFormat="1" ht="11.25" customHeight="1" x14ac:dyDescent="0.2">
      <c r="A497" s="14">
        <v>14</v>
      </c>
      <c r="B497" s="15">
        <v>66332</v>
      </c>
      <c r="C497" s="37" t="s">
        <v>96</v>
      </c>
      <c r="D497" s="17">
        <v>1</v>
      </c>
      <c r="E497" s="80" t="s">
        <v>933</v>
      </c>
      <c r="F497" s="81" t="s">
        <v>2207</v>
      </c>
      <c r="G497" s="20" t="s">
        <v>116</v>
      </c>
      <c r="H497" s="7"/>
      <c r="I497" s="71"/>
      <c r="J497" s="71"/>
      <c r="K497" s="71"/>
      <c r="M497" s="71"/>
    </row>
    <row r="498" spans="1:13" s="9" customFormat="1" ht="11.25" customHeight="1" x14ac:dyDescent="0.2">
      <c r="A498" s="14">
        <v>15</v>
      </c>
      <c r="B498" s="15">
        <v>66352</v>
      </c>
      <c r="C498" s="37" t="s">
        <v>96</v>
      </c>
      <c r="D498" s="17">
        <v>1</v>
      </c>
      <c r="E498" s="80" t="s">
        <v>437</v>
      </c>
      <c r="F498" s="81" t="s">
        <v>2210</v>
      </c>
      <c r="G498" s="20" t="s">
        <v>110</v>
      </c>
      <c r="H498" s="7"/>
      <c r="I498" s="71"/>
      <c r="J498" s="71"/>
      <c r="K498" s="71"/>
      <c r="M498" s="71"/>
    </row>
    <row r="499" spans="1:13" s="9" customFormat="1" ht="11.25" customHeight="1" x14ac:dyDescent="0.2">
      <c r="A499" s="14">
        <v>16</v>
      </c>
      <c r="B499" s="15">
        <v>66370</v>
      </c>
      <c r="C499" s="37" t="s">
        <v>96</v>
      </c>
      <c r="D499" s="17">
        <v>1</v>
      </c>
      <c r="E499" s="18" t="s">
        <v>255</v>
      </c>
      <c r="F499" s="81" t="s">
        <v>2207</v>
      </c>
      <c r="G499" s="20" t="s">
        <v>116</v>
      </c>
      <c r="H499" s="7"/>
      <c r="I499" s="71"/>
      <c r="J499" s="71"/>
      <c r="K499" s="71"/>
      <c r="M499" s="71"/>
    </row>
    <row r="500" spans="1:13" s="9" customFormat="1" ht="11.25" customHeight="1" x14ac:dyDescent="0.2">
      <c r="A500" s="14">
        <v>16</v>
      </c>
      <c r="B500" s="15">
        <v>66359</v>
      </c>
      <c r="C500" s="37" t="s">
        <v>96</v>
      </c>
      <c r="D500" s="17">
        <v>1</v>
      </c>
      <c r="E500" s="80" t="s">
        <v>191</v>
      </c>
      <c r="F500" s="81" t="s">
        <v>2207</v>
      </c>
      <c r="G500" s="20" t="s">
        <v>107</v>
      </c>
      <c r="H500" s="7"/>
      <c r="I500" s="71"/>
      <c r="J500" s="71"/>
      <c r="K500" s="71"/>
      <c r="M500" s="71"/>
    </row>
    <row r="501" spans="1:13" s="9" customFormat="1" ht="11.25" customHeight="1" x14ac:dyDescent="0.2">
      <c r="A501" s="14">
        <v>17</v>
      </c>
      <c r="B501" s="15">
        <v>66419</v>
      </c>
      <c r="C501" s="37" t="s">
        <v>96</v>
      </c>
      <c r="D501" s="17">
        <v>1</v>
      </c>
      <c r="E501" s="18" t="s">
        <v>394</v>
      </c>
      <c r="F501" s="19" t="s">
        <v>2207</v>
      </c>
      <c r="G501" s="20" t="s">
        <v>151</v>
      </c>
      <c r="H501" s="7"/>
      <c r="I501" s="71"/>
      <c r="J501" s="71"/>
      <c r="K501" s="71"/>
      <c r="M501" s="71"/>
    </row>
    <row r="502" spans="1:13" s="9" customFormat="1" ht="11.25" customHeight="1" x14ac:dyDescent="0.2">
      <c r="A502" s="14">
        <v>17</v>
      </c>
      <c r="B502" s="15">
        <v>66420</v>
      </c>
      <c r="C502" s="37" t="s">
        <v>96</v>
      </c>
      <c r="D502" s="17">
        <v>1</v>
      </c>
      <c r="E502" s="18" t="s">
        <v>180</v>
      </c>
      <c r="F502" s="19" t="s">
        <v>2207</v>
      </c>
      <c r="G502" s="20" t="s">
        <v>120</v>
      </c>
      <c r="H502" s="7"/>
      <c r="I502" s="71"/>
      <c r="J502" s="71"/>
      <c r="K502" s="71"/>
      <c r="M502" s="71"/>
    </row>
    <row r="503" spans="1:13" s="9" customFormat="1" ht="11.25" customHeight="1" x14ac:dyDescent="0.2">
      <c r="A503" s="14">
        <v>18</v>
      </c>
      <c r="B503" s="15">
        <v>66430</v>
      </c>
      <c r="C503" s="37" t="s">
        <v>96</v>
      </c>
      <c r="D503" s="17">
        <v>1</v>
      </c>
      <c r="E503" s="18" t="s">
        <v>792</v>
      </c>
      <c r="F503" s="19" t="s">
        <v>2208</v>
      </c>
      <c r="G503" s="20" t="s">
        <v>181</v>
      </c>
      <c r="H503" s="7"/>
      <c r="I503" s="71"/>
      <c r="J503" s="71"/>
      <c r="K503" s="71"/>
      <c r="M503" s="71"/>
    </row>
    <row r="504" spans="1:13" s="9" customFormat="1" ht="11.25" customHeight="1" x14ac:dyDescent="0.2">
      <c r="A504" s="14">
        <v>20</v>
      </c>
      <c r="B504" s="15">
        <v>66450</v>
      </c>
      <c r="C504" s="37" t="s">
        <v>96</v>
      </c>
      <c r="D504" s="17">
        <v>1</v>
      </c>
      <c r="E504" s="18" t="s">
        <v>444</v>
      </c>
      <c r="F504" s="19" t="s">
        <v>2208</v>
      </c>
      <c r="G504" s="20" t="s">
        <v>151</v>
      </c>
      <c r="H504" s="7"/>
      <c r="I504" s="71"/>
      <c r="J504" s="71"/>
      <c r="K504" s="71"/>
      <c r="M504" s="71"/>
    </row>
    <row r="505" spans="1:13" s="9" customFormat="1" ht="11.25" customHeight="1" x14ac:dyDescent="0.2">
      <c r="A505" s="14">
        <v>20</v>
      </c>
      <c r="B505" s="15">
        <v>66456</v>
      </c>
      <c r="C505" s="37" t="s">
        <v>96</v>
      </c>
      <c r="D505" s="17">
        <v>1</v>
      </c>
      <c r="E505" s="18" t="s">
        <v>784</v>
      </c>
      <c r="F505" s="19" t="s">
        <v>2208</v>
      </c>
      <c r="G505" s="20" t="s">
        <v>151</v>
      </c>
      <c r="H505" s="7"/>
      <c r="I505" s="71"/>
      <c r="J505" s="71"/>
      <c r="K505" s="71"/>
      <c r="M505" s="71"/>
    </row>
    <row r="506" spans="1:13" s="9" customFormat="1" ht="11.25" customHeight="1" x14ac:dyDescent="0.2">
      <c r="A506" s="14">
        <v>20</v>
      </c>
      <c r="B506" s="15">
        <v>66465</v>
      </c>
      <c r="C506" s="37" t="s">
        <v>96</v>
      </c>
      <c r="D506" s="17">
        <v>1</v>
      </c>
      <c r="E506" s="18" t="s">
        <v>894</v>
      </c>
      <c r="F506" s="19" t="s">
        <v>2208</v>
      </c>
      <c r="G506" s="20" t="s">
        <v>151</v>
      </c>
      <c r="H506" s="7"/>
      <c r="I506" s="71"/>
      <c r="J506" s="71"/>
      <c r="K506" s="71"/>
      <c r="M506" s="71"/>
    </row>
    <row r="507" spans="1:13" s="9" customFormat="1" ht="11.25" customHeight="1" x14ac:dyDescent="0.2">
      <c r="A507" s="14">
        <v>22</v>
      </c>
      <c r="B507" s="15">
        <v>66549</v>
      </c>
      <c r="C507" s="37" t="s">
        <v>96</v>
      </c>
      <c r="D507" s="17">
        <v>1</v>
      </c>
      <c r="E507" s="18" t="s">
        <v>1165</v>
      </c>
      <c r="F507" s="19" t="s">
        <v>2207</v>
      </c>
      <c r="G507" s="20" t="s">
        <v>170</v>
      </c>
      <c r="H507" s="7"/>
      <c r="I507" s="71"/>
      <c r="J507" s="71"/>
      <c r="K507" s="71"/>
      <c r="M507" s="71"/>
    </row>
    <row r="508" spans="1:13" s="9" customFormat="1" ht="11.25" customHeight="1" x14ac:dyDescent="0.2">
      <c r="A508" s="14">
        <v>22</v>
      </c>
      <c r="B508" s="15">
        <v>66539</v>
      </c>
      <c r="C508" s="37" t="s">
        <v>96</v>
      </c>
      <c r="D508" s="17">
        <v>1</v>
      </c>
      <c r="E508" s="18" t="s">
        <v>1706</v>
      </c>
      <c r="F508" s="19" t="s">
        <v>2207</v>
      </c>
      <c r="G508" s="20" t="s">
        <v>91</v>
      </c>
      <c r="H508" s="7"/>
      <c r="I508" s="71"/>
      <c r="J508" s="71"/>
      <c r="K508" s="71"/>
      <c r="M508" s="71"/>
    </row>
    <row r="509" spans="1:13" s="9" customFormat="1" ht="11.25" customHeight="1" x14ac:dyDescent="0.2">
      <c r="A509" s="14">
        <v>23</v>
      </c>
      <c r="B509" s="15">
        <v>66556</v>
      </c>
      <c r="C509" s="37" t="s">
        <v>96</v>
      </c>
      <c r="D509" s="17">
        <v>1</v>
      </c>
      <c r="E509" s="18" t="s">
        <v>806</v>
      </c>
      <c r="F509" s="19" t="s">
        <v>2207</v>
      </c>
      <c r="G509" s="20" t="s">
        <v>110</v>
      </c>
      <c r="H509" s="7"/>
      <c r="I509" s="71"/>
      <c r="J509" s="71"/>
      <c r="K509" s="71"/>
      <c r="M509" s="71"/>
    </row>
    <row r="510" spans="1:13" s="9" customFormat="1" ht="11.25" customHeight="1" x14ac:dyDescent="0.2">
      <c r="A510" s="14">
        <v>25</v>
      </c>
      <c r="B510" s="15">
        <v>66597</v>
      </c>
      <c r="C510" s="37" t="s">
        <v>96</v>
      </c>
      <c r="D510" s="17">
        <v>1</v>
      </c>
      <c r="E510" s="18" t="s">
        <v>259</v>
      </c>
      <c r="F510" s="19" t="s">
        <v>2210</v>
      </c>
      <c r="G510" s="20" t="s">
        <v>102</v>
      </c>
      <c r="H510" s="7"/>
      <c r="I510" s="71"/>
      <c r="J510" s="71"/>
      <c r="K510" s="71"/>
      <c r="M510" s="71"/>
    </row>
    <row r="511" spans="1:13" s="9" customFormat="1" ht="11.25" customHeight="1" x14ac:dyDescent="0.2">
      <c r="A511" s="14">
        <v>26</v>
      </c>
      <c r="B511" s="15">
        <v>66614</v>
      </c>
      <c r="C511" s="16" t="s">
        <v>96</v>
      </c>
      <c r="D511" s="17">
        <v>1</v>
      </c>
      <c r="E511" s="18" t="s">
        <v>739</v>
      </c>
      <c r="F511" s="19" t="s">
        <v>2207</v>
      </c>
      <c r="G511" s="20" t="s">
        <v>214</v>
      </c>
      <c r="H511" s="7"/>
      <c r="I511" s="71"/>
      <c r="J511" s="71"/>
      <c r="K511" s="71"/>
      <c r="M511" s="71"/>
    </row>
    <row r="512" spans="1:13" s="9" customFormat="1" ht="11.25" customHeight="1" x14ac:dyDescent="0.2">
      <c r="A512" s="14">
        <v>26</v>
      </c>
      <c r="B512" s="15">
        <v>66627</v>
      </c>
      <c r="C512" s="16" t="s">
        <v>96</v>
      </c>
      <c r="D512" s="17">
        <v>1</v>
      </c>
      <c r="E512" s="18" t="s">
        <v>288</v>
      </c>
      <c r="F512" s="19" t="s">
        <v>2207</v>
      </c>
      <c r="G512" s="20" t="s">
        <v>163</v>
      </c>
      <c r="H512" s="7"/>
      <c r="I512" s="71"/>
      <c r="J512" s="71"/>
      <c r="K512" s="71"/>
      <c r="M512" s="71"/>
    </row>
    <row r="513" spans="1:13" s="9" customFormat="1" ht="11.25" customHeight="1" x14ac:dyDescent="0.2">
      <c r="A513" s="14">
        <v>27</v>
      </c>
      <c r="B513" s="15">
        <v>66646</v>
      </c>
      <c r="C513" s="16" t="s">
        <v>96</v>
      </c>
      <c r="D513" s="17">
        <v>1</v>
      </c>
      <c r="E513" s="18" t="s">
        <v>724</v>
      </c>
      <c r="F513" s="19" t="s">
        <v>2208</v>
      </c>
      <c r="G513" s="20" t="s">
        <v>116</v>
      </c>
      <c r="H513" s="7"/>
      <c r="I513" s="71"/>
      <c r="J513" s="71"/>
      <c r="K513" s="71"/>
      <c r="M513" s="71"/>
    </row>
    <row r="514" spans="1:13" s="9" customFormat="1" ht="11.25" customHeight="1" x14ac:dyDescent="0.2">
      <c r="A514" s="14">
        <v>29</v>
      </c>
      <c r="B514" s="15">
        <v>66681</v>
      </c>
      <c r="C514" s="16" t="s">
        <v>96</v>
      </c>
      <c r="D514" s="17">
        <v>1</v>
      </c>
      <c r="E514" s="18" t="s">
        <v>502</v>
      </c>
      <c r="F514" s="19" t="s">
        <v>2207</v>
      </c>
      <c r="G514" s="20" t="s">
        <v>214</v>
      </c>
      <c r="H514" s="7"/>
      <c r="I514" s="71"/>
      <c r="J514" s="71"/>
      <c r="K514" s="71"/>
      <c r="M514" s="71"/>
    </row>
    <row r="515" spans="1:13" s="9" customFormat="1" ht="11.25" customHeight="1" x14ac:dyDescent="0.2">
      <c r="A515" s="14">
        <v>29</v>
      </c>
      <c r="B515" s="15">
        <v>66680</v>
      </c>
      <c r="C515" s="16" t="s">
        <v>96</v>
      </c>
      <c r="D515" s="17">
        <v>1</v>
      </c>
      <c r="E515" s="18" t="s">
        <v>510</v>
      </c>
      <c r="F515" s="19" t="s">
        <v>2207</v>
      </c>
      <c r="G515" s="20" t="s">
        <v>120</v>
      </c>
      <c r="H515" s="7"/>
      <c r="I515" s="71"/>
      <c r="J515" s="71"/>
      <c r="K515" s="71"/>
      <c r="M515" s="71"/>
    </row>
    <row r="516" spans="1:13" s="9" customFormat="1" ht="11.25" customHeight="1" x14ac:dyDescent="0.2">
      <c r="A516" s="14">
        <v>30</v>
      </c>
      <c r="B516" s="15">
        <v>66739</v>
      </c>
      <c r="C516" s="16" t="s">
        <v>96</v>
      </c>
      <c r="D516" s="17">
        <v>1</v>
      </c>
      <c r="E516" s="18" t="s">
        <v>676</v>
      </c>
      <c r="F516" s="19" t="s">
        <v>2208</v>
      </c>
      <c r="G516" s="20" t="s">
        <v>91</v>
      </c>
      <c r="H516" s="7"/>
      <c r="I516" s="71"/>
      <c r="J516" s="71"/>
      <c r="K516" s="71"/>
      <c r="M516" s="71"/>
    </row>
    <row r="517" spans="1:13" s="9" customFormat="1" ht="11.25" customHeight="1" x14ac:dyDescent="0.2">
      <c r="A517" s="14">
        <v>31</v>
      </c>
      <c r="B517" s="15">
        <v>66758</v>
      </c>
      <c r="C517" s="16" t="s">
        <v>96</v>
      </c>
      <c r="D517" s="17">
        <v>1</v>
      </c>
      <c r="E517" s="18" t="s">
        <v>598</v>
      </c>
      <c r="F517" s="19" t="s">
        <v>2208</v>
      </c>
      <c r="G517" s="20" t="s">
        <v>91</v>
      </c>
      <c r="H517" s="7"/>
      <c r="I517" s="71"/>
      <c r="J517" s="71"/>
      <c r="K517" s="71"/>
      <c r="M517" s="71"/>
    </row>
    <row r="518" spans="1:13" s="9" customFormat="1" ht="11.25" customHeight="1" x14ac:dyDescent="0.2">
      <c r="A518" s="14">
        <v>1</v>
      </c>
      <c r="B518" s="15">
        <v>65919</v>
      </c>
      <c r="C518" s="37" t="s">
        <v>95</v>
      </c>
      <c r="D518" s="15">
        <v>1</v>
      </c>
      <c r="E518" s="80" t="s">
        <v>352</v>
      </c>
      <c r="F518" s="81" t="s">
        <v>2208</v>
      </c>
      <c r="G518" s="20" t="s">
        <v>102</v>
      </c>
      <c r="H518" s="7"/>
      <c r="I518" s="71"/>
      <c r="J518" s="71"/>
      <c r="K518" s="71"/>
      <c r="M518" s="71"/>
    </row>
    <row r="519" spans="1:13" s="9" customFormat="1" ht="11.25" customHeight="1" x14ac:dyDescent="0.2">
      <c r="A519" s="14">
        <v>1</v>
      </c>
      <c r="B519" s="15">
        <v>65920</v>
      </c>
      <c r="C519" s="37" t="s">
        <v>95</v>
      </c>
      <c r="D519" s="15">
        <v>1</v>
      </c>
      <c r="E519" s="80" t="s">
        <v>415</v>
      </c>
      <c r="F519" s="81" t="s">
        <v>2208</v>
      </c>
      <c r="G519" s="20" t="s">
        <v>120</v>
      </c>
      <c r="H519" s="7"/>
      <c r="I519" s="71"/>
      <c r="J519" s="71"/>
      <c r="K519" s="71"/>
      <c r="M519" s="71"/>
    </row>
    <row r="520" spans="1:13" s="9" customFormat="1" ht="11.25" customHeight="1" x14ac:dyDescent="0.2">
      <c r="A520" s="14">
        <v>1</v>
      </c>
      <c r="B520" s="15">
        <v>65921</v>
      </c>
      <c r="C520" s="37" t="s">
        <v>95</v>
      </c>
      <c r="D520" s="15">
        <v>1</v>
      </c>
      <c r="E520" s="80" t="s">
        <v>286</v>
      </c>
      <c r="F520" s="81" t="s">
        <v>2208</v>
      </c>
      <c r="G520" s="20" t="s">
        <v>120</v>
      </c>
      <c r="H520" s="7"/>
      <c r="I520" s="71"/>
      <c r="J520" s="71"/>
      <c r="K520" s="71"/>
      <c r="M520" s="71"/>
    </row>
    <row r="521" spans="1:13" s="9" customFormat="1" ht="11.25" customHeight="1" x14ac:dyDescent="0.2">
      <c r="A521" s="14">
        <v>1</v>
      </c>
      <c r="B521" s="15">
        <v>65922</v>
      </c>
      <c r="C521" s="37" t="s">
        <v>95</v>
      </c>
      <c r="D521" s="15">
        <v>1</v>
      </c>
      <c r="E521" s="80" t="s">
        <v>472</v>
      </c>
      <c r="F521" s="81" t="s">
        <v>2208</v>
      </c>
      <c r="G521" s="20" t="s">
        <v>120</v>
      </c>
      <c r="H521" s="7"/>
      <c r="I521" s="71"/>
      <c r="J521" s="71"/>
      <c r="K521" s="71"/>
      <c r="M521" s="71"/>
    </row>
    <row r="522" spans="1:13" s="9" customFormat="1" ht="11.25" customHeight="1" x14ac:dyDescent="0.2">
      <c r="A522" s="14">
        <v>1</v>
      </c>
      <c r="B522" s="15">
        <v>65918</v>
      </c>
      <c r="C522" s="37" t="s">
        <v>95</v>
      </c>
      <c r="D522" s="15">
        <v>1</v>
      </c>
      <c r="E522" s="80" t="s">
        <v>434</v>
      </c>
      <c r="F522" s="81" t="s">
        <v>2207</v>
      </c>
      <c r="G522" s="20" t="s">
        <v>102</v>
      </c>
      <c r="H522" s="7"/>
      <c r="I522" s="71"/>
      <c r="J522" s="71"/>
      <c r="K522" s="71"/>
      <c r="M522" s="71"/>
    </row>
    <row r="523" spans="1:13" s="9" customFormat="1" ht="11.25" customHeight="1" x14ac:dyDescent="0.2">
      <c r="A523" s="14">
        <v>1</v>
      </c>
      <c r="B523" s="15">
        <v>65859</v>
      </c>
      <c r="C523" s="16" t="s">
        <v>95</v>
      </c>
      <c r="D523" s="17">
        <v>1</v>
      </c>
      <c r="E523" s="18" t="s">
        <v>596</v>
      </c>
      <c r="F523" s="81" t="s">
        <v>2207</v>
      </c>
      <c r="G523" s="20" t="s">
        <v>151</v>
      </c>
      <c r="H523" s="7"/>
      <c r="I523" s="71"/>
      <c r="J523" s="71"/>
      <c r="K523" s="71"/>
      <c r="M523" s="71"/>
    </row>
    <row r="524" spans="1:13" s="9" customFormat="1" ht="11.25" customHeight="1" x14ac:dyDescent="0.2">
      <c r="A524" s="14">
        <v>2</v>
      </c>
      <c r="B524" s="15">
        <v>65959</v>
      </c>
      <c r="C524" s="37" t="s">
        <v>95</v>
      </c>
      <c r="D524" s="15">
        <v>1</v>
      </c>
      <c r="E524" s="80" t="s">
        <v>93</v>
      </c>
      <c r="F524" s="81" t="s">
        <v>2213</v>
      </c>
      <c r="G524" s="20" t="s">
        <v>116</v>
      </c>
      <c r="H524" s="7"/>
      <c r="I524" s="71"/>
      <c r="J524" s="71"/>
      <c r="K524" s="71"/>
      <c r="M524" s="71"/>
    </row>
    <row r="525" spans="1:13" s="9" customFormat="1" ht="11.25" customHeight="1" x14ac:dyDescent="0.2">
      <c r="A525" s="14">
        <v>2</v>
      </c>
      <c r="B525" s="15">
        <v>65960</v>
      </c>
      <c r="C525" s="37" t="s">
        <v>95</v>
      </c>
      <c r="D525" s="15">
        <v>1</v>
      </c>
      <c r="E525" s="80" t="s">
        <v>84</v>
      </c>
      <c r="F525" s="81" t="s">
        <v>2213</v>
      </c>
      <c r="G525" s="20" t="s">
        <v>116</v>
      </c>
      <c r="H525" s="7"/>
      <c r="I525" s="71"/>
      <c r="J525" s="71"/>
      <c r="K525" s="71"/>
      <c r="M525" s="71"/>
    </row>
    <row r="526" spans="1:13" s="9" customFormat="1" ht="11.25" customHeight="1" x14ac:dyDescent="0.2">
      <c r="A526" s="14">
        <v>2</v>
      </c>
      <c r="B526" s="15">
        <v>65931</v>
      </c>
      <c r="C526" s="37" t="s">
        <v>95</v>
      </c>
      <c r="D526" s="15">
        <v>1</v>
      </c>
      <c r="E526" s="80" t="s">
        <v>141</v>
      </c>
      <c r="F526" s="81" t="s">
        <v>2213</v>
      </c>
      <c r="G526" s="20" t="s">
        <v>107</v>
      </c>
      <c r="H526" s="7"/>
      <c r="I526" s="71"/>
      <c r="J526" s="71"/>
      <c r="K526" s="71"/>
      <c r="M526" s="71"/>
    </row>
    <row r="527" spans="1:13" s="9" customFormat="1" ht="11.25" customHeight="1" x14ac:dyDescent="0.2">
      <c r="A527" s="14">
        <v>4</v>
      </c>
      <c r="B527" s="15">
        <v>66007</v>
      </c>
      <c r="C527" s="37" t="s">
        <v>95</v>
      </c>
      <c r="D527" s="15">
        <v>1</v>
      </c>
      <c r="E527" s="80" t="s">
        <v>188</v>
      </c>
      <c r="F527" s="81" t="s">
        <v>2207</v>
      </c>
      <c r="G527" s="20" t="s">
        <v>145</v>
      </c>
      <c r="H527" s="7"/>
      <c r="I527" s="71"/>
      <c r="J527" s="71"/>
      <c r="K527" s="71"/>
      <c r="M527" s="71"/>
    </row>
    <row r="528" spans="1:13" s="9" customFormat="1" ht="11.25" customHeight="1" x14ac:dyDescent="0.2">
      <c r="A528" s="14">
        <v>4</v>
      </c>
      <c r="B528" s="15">
        <v>66002</v>
      </c>
      <c r="C528" s="23" t="s">
        <v>95</v>
      </c>
      <c r="D528" s="15">
        <v>1</v>
      </c>
      <c r="E528" s="18" t="s">
        <v>223</v>
      </c>
      <c r="F528" s="81" t="s">
        <v>2207</v>
      </c>
      <c r="G528" s="20" t="s">
        <v>94</v>
      </c>
      <c r="H528" s="7"/>
      <c r="I528" s="71"/>
      <c r="J528" s="71"/>
      <c r="K528" s="71"/>
      <c r="M528" s="71"/>
    </row>
    <row r="529" spans="1:13" s="9" customFormat="1" ht="11.25" customHeight="1" x14ac:dyDescent="0.2">
      <c r="A529" s="14">
        <v>4</v>
      </c>
      <c r="B529" s="15">
        <v>66005</v>
      </c>
      <c r="C529" s="23" t="s">
        <v>95</v>
      </c>
      <c r="D529" s="15">
        <v>1</v>
      </c>
      <c r="E529" s="80" t="s">
        <v>482</v>
      </c>
      <c r="F529" s="81" t="s">
        <v>2207</v>
      </c>
      <c r="G529" s="20" t="s">
        <v>94</v>
      </c>
      <c r="H529" s="7"/>
      <c r="I529" s="71"/>
      <c r="J529" s="71"/>
      <c r="K529" s="71"/>
      <c r="M529" s="71"/>
    </row>
    <row r="530" spans="1:13" s="9" customFormat="1" ht="11.25" customHeight="1" x14ac:dyDescent="0.2">
      <c r="A530" s="14">
        <v>4</v>
      </c>
      <c r="B530" s="15">
        <v>66006</v>
      </c>
      <c r="C530" s="37" t="s">
        <v>95</v>
      </c>
      <c r="D530" s="15">
        <v>1</v>
      </c>
      <c r="E530" s="80" t="s">
        <v>282</v>
      </c>
      <c r="F530" s="81" t="s">
        <v>2207</v>
      </c>
      <c r="G530" s="20" t="s">
        <v>94</v>
      </c>
      <c r="H530" s="7"/>
      <c r="I530" s="71"/>
      <c r="J530" s="71"/>
      <c r="K530" s="71"/>
      <c r="M530" s="71"/>
    </row>
    <row r="531" spans="1:13" s="9" customFormat="1" ht="11.25" customHeight="1" x14ac:dyDescent="0.2">
      <c r="A531" s="14">
        <v>4</v>
      </c>
      <c r="B531" s="15">
        <v>66016</v>
      </c>
      <c r="C531" s="23" t="s">
        <v>95</v>
      </c>
      <c r="D531" s="15">
        <v>1</v>
      </c>
      <c r="E531" s="80" t="s">
        <v>1104</v>
      </c>
      <c r="F531" s="81" t="s">
        <v>2207</v>
      </c>
      <c r="G531" s="20" t="s">
        <v>94</v>
      </c>
      <c r="H531" s="7"/>
      <c r="I531" s="71"/>
      <c r="J531" s="71"/>
      <c r="K531" s="71"/>
      <c r="M531" s="71"/>
    </row>
    <row r="532" spans="1:13" s="9" customFormat="1" ht="11.25" customHeight="1" x14ac:dyDescent="0.2">
      <c r="A532" s="14">
        <v>5</v>
      </c>
      <c r="B532" s="15">
        <v>66026</v>
      </c>
      <c r="C532" s="23" t="s">
        <v>95</v>
      </c>
      <c r="D532" s="15">
        <v>1</v>
      </c>
      <c r="E532" s="18" t="s">
        <v>263</v>
      </c>
      <c r="F532" s="19" t="s">
        <v>2215</v>
      </c>
      <c r="G532" s="20" t="s">
        <v>168</v>
      </c>
      <c r="H532" s="7"/>
      <c r="I532" s="71"/>
      <c r="J532" s="71"/>
      <c r="K532" s="71"/>
      <c r="M532" s="71"/>
    </row>
    <row r="533" spans="1:13" s="9" customFormat="1" ht="11.25" customHeight="1" x14ac:dyDescent="0.2">
      <c r="A533" s="14">
        <v>5</v>
      </c>
      <c r="B533" s="15">
        <v>66027</v>
      </c>
      <c r="C533" s="23" t="s">
        <v>95</v>
      </c>
      <c r="D533" s="15">
        <v>1</v>
      </c>
      <c r="E533" s="80" t="s">
        <v>301</v>
      </c>
      <c r="F533" s="19" t="s">
        <v>2215</v>
      </c>
      <c r="G533" s="20" t="s">
        <v>168</v>
      </c>
      <c r="H533" s="7"/>
      <c r="I533" s="71"/>
      <c r="J533" s="71"/>
      <c r="K533" s="71"/>
      <c r="M533" s="71"/>
    </row>
    <row r="534" spans="1:13" s="9" customFormat="1" ht="11.25" customHeight="1" x14ac:dyDescent="0.2">
      <c r="A534" s="14">
        <v>5</v>
      </c>
      <c r="B534" s="15">
        <v>66035</v>
      </c>
      <c r="C534" s="23" t="s">
        <v>95</v>
      </c>
      <c r="D534" s="15">
        <v>1</v>
      </c>
      <c r="E534" s="18" t="s">
        <v>186</v>
      </c>
      <c r="F534" s="19" t="s">
        <v>2215</v>
      </c>
      <c r="G534" s="20" t="s">
        <v>168</v>
      </c>
      <c r="H534" s="7"/>
      <c r="I534" s="71"/>
      <c r="J534" s="71"/>
      <c r="K534" s="71"/>
      <c r="M534" s="71"/>
    </row>
    <row r="535" spans="1:13" s="9" customFormat="1" ht="11.25" customHeight="1" x14ac:dyDescent="0.2">
      <c r="A535" s="14">
        <v>5</v>
      </c>
      <c r="B535" s="15">
        <v>66041</v>
      </c>
      <c r="C535" s="23" t="s">
        <v>95</v>
      </c>
      <c r="D535" s="15">
        <v>3</v>
      </c>
      <c r="E535" s="18" t="s">
        <v>387</v>
      </c>
      <c r="F535" s="19" t="s">
        <v>2215</v>
      </c>
      <c r="G535" s="20" t="s">
        <v>168</v>
      </c>
      <c r="H535" s="7"/>
      <c r="I535" s="71"/>
      <c r="J535" s="71"/>
      <c r="K535" s="71"/>
      <c r="M535" s="71"/>
    </row>
    <row r="536" spans="1:13" s="9" customFormat="1" ht="11.25" customHeight="1" x14ac:dyDescent="0.2">
      <c r="A536" s="14">
        <v>6</v>
      </c>
      <c r="B536" s="15">
        <v>66068</v>
      </c>
      <c r="C536" s="23" t="s">
        <v>95</v>
      </c>
      <c r="D536" s="15">
        <v>1</v>
      </c>
      <c r="E536" s="18" t="s">
        <v>1193</v>
      </c>
      <c r="F536" s="19" t="s">
        <v>2208</v>
      </c>
      <c r="G536" s="20" t="s">
        <v>168</v>
      </c>
      <c r="H536" s="7"/>
      <c r="I536" s="71"/>
      <c r="J536" s="71"/>
      <c r="K536" s="71"/>
      <c r="M536" s="71"/>
    </row>
    <row r="537" spans="1:13" s="9" customFormat="1" ht="11.25" customHeight="1" x14ac:dyDescent="0.2">
      <c r="A537" s="14">
        <v>6</v>
      </c>
      <c r="B537" s="15">
        <v>66045</v>
      </c>
      <c r="C537" s="23" t="s">
        <v>95</v>
      </c>
      <c r="D537" s="15">
        <v>1</v>
      </c>
      <c r="E537" s="18" t="s">
        <v>454</v>
      </c>
      <c r="F537" s="19" t="s">
        <v>2208</v>
      </c>
      <c r="G537" s="20" t="s">
        <v>153</v>
      </c>
      <c r="H537" s="7"/>
      <c r="I537" s="71"/>
      <c r="J537" s="71"/>
      <c r="K537" s="71"/>
      <c r="M537" s="71"/>
    </row>
    <row r="538" spans="1:13" s="9" customFormat="1" ht="12" customHeight="1" x14ac:dyDescent="0.2">
      <c r="A538" s="14">
        <v>6</v>
      </c>
      <c r="B538" s="15">
        <v>66046</v>
      </c>
      <c r="C538" s="23" t="s">
        <v>95</v>
      </c>
      <c r="D538" s="15">
        <v>1</v>
      </c>
      <c r="E538" s="18" t="s">
        <v>152</v>
      </c>
      <c r="F538" s="19" t="s">
        <v>2208</v>
      </c>
      <c r="G538" s="20" t="s">
        <v>153</v>
      </c>
      <c r="H538" s="7"/>
      <c r="I538" s="71"/>
      <c r="J538" s="71"/>
      <c r="K538" s="71"/>
      <c r="M538" s="71"/>
    </row>
    <row r="539" spans="1:13" s="9" customFormat="1" ht="11.25" customHeight="1" x14ac:dyDescent="0.2">
      <c r="A539" s="14">
        <v>6</v>
      </c>
      <c r="B539" s="15">
        <v>66066</v>
      </c>
      <c r="C539" s="23" t="s">
        <v>95</v>
      </c>
      <c r="D539" s="15">
        <v>1</v>
      </c>
      <c r="E539" s="30" t="s">
        <v>136</v>
      </c>
      <c r="F539" s="19" t="s">
        <v>2208</v>
      </c>
      <c r="G539" s="20" t="s">
        <v>102</v>
      </c>
      <c r="H539" s="7"/>
      <c r="I539" s="71"/>
      <c r="J539" s="71"/>
      <c r="K539" s="71"/>
      <c r="M539" s="71"/>
    </row>
    <row r="540" spans="1:13" s="9" customFormat="1" ht="11.25" customHeight="1" x14ac:dyDescent="0.2">
      <c r="A540" s="14">
        <v>7</v>
      </c>
      <c r="B540" s="15">
        <v>66074</v>
      </c>
      <c r="C540" s="23" t="s">
        <v>95</v>
      </c>
      <c r="D540" s="15">
        <v>1</v>
      </c>
      <c r="E540" s="18" t="s">
        <v>469</v>
      </c>
      <c r="F540" s="19" t="s">
        <v>2208</v>
      </c>
      <c r="G540" s="20" t="s">
        <v>116</v>
      </c>
      <c r="H540" s="7"/>
      <c r="I540" s="71"/>
      <c r="J540" s="71"/>
      <c r="K540" s="71"/>
      <c r="M540" s="71"/>
    </row>
    <row r="541" spans="1:13" s="9" customFormat="1" ht="11.25" customHeight="1" x14ac:dyDescent="0.2">
      <c r="A541" s="14">
        <v>7</v>
      </c>
      <c r="B541" s="15">
        <v>66075</v>
      </c>
      <c r="C541" s="23" t="s">
        <v>95</v>
      </c>
      <c r="D541" s="22">
        <v>1</v>
      </c>
      <c r="E541" s="18" t="s">
        <v>373</v>
      </c>
      <c r="F541" s="19" t="s">
        <v>2208</v>
      </c>
      <c r="G541" s="20" t="s">
        <v>116</v>
      </c>
      <c r="H541" s="7"/>
      <c r="I541" s="71"/>
      <c r="J541" s="71"/>
      <c r="K541" s="71"/>
      <c r="M541" s="71"/>
    </row>
    <row r="542" spans="1:13" s="9" customFormat="1" ht="11.25" customHeight="1" x14ac:dyDescent="0.2">
      <c r="A542" s="14">
        <v>7</v>
      </c>
      <c r="B542" s="76">
        <v>66102</v>
      </c>
      <c r="C542" s="23" t="s">
        <v>95</v>
      </c>
      <c r="D542" s="22">
        <v>1</v>
      </c>
      <c r="E542" s="18" t="s">
        <v>449</v>
      </c>
      <c r="F542" s="19" t="s">
        <v>2208</v>
      </c>
      <c r="G542" s="20" t="s">
        <v>116</v>
      </c>
      <c r="H542" s="7"/>
      <c r="I542" s="71"/>
      <c r="J542" s="71"/>
      <c r="K542" s="71"/>
      <c r="M542" s="71"/>
    </row>
    <row r="543" spans="1:13" s="9" customFormat="1" ht="11.25" customHeight="1" x14ac:dyDescent="0.2">
      <c r="A543" s="14">
        <v>7</v>
      </c>
      <c r="B543" s="15">
        <v>66067</v>
      </c>
      <c r="C543" s="23" t="s">
        <v>95</v>
      </c>
      <c r="D543" s="22">
        <v>1</v>
      </c>
      <c r="E543" s="18" t="s">
        <v>232</v>
      </c>
      <c r="F543" s="19" t="s">
        <v>2208</v>
      </c>
      <c r="G543" s="20" t="s">
        <v>199</v>
      </c>
      <c r="H543" s="7"/>
      <c r="I543" s="71"/>
      <c r="J543" s="71"/>
      <c r="K543" s="71"/>
      <c r="M543" s="71"/>
    </row>
    <row r="544" spans="1:13" s="9" customFormat="1" ht="11.25" customHeight="1" x14ac:dyDescent="0.2">
      <c r="A544" s="14">
        <v>8</v>
      </c>
      <c r="B544" s="15">
        <v>66107</v>
      </c>
      <c r="C544" s="23" t="s">
        <v>95</v>
      </c>
      <c r="D544" s="22">
        <v>1</v>
      </c>
      <c r="E544" s="18" t="s">
        <v>436</v>
      </c>
      <c r="F544" s="19" t="s">
        <v>2208</v>
      </c>
      <c r="G544" s="20" t="s">
        <v>153</v>
      </c>
      <c r="H544" s="7"/>
      <c r="I544" s="71"/>
      <c r="J544" s="71"/>
      <c r="K544" s="71"/>
      <c r="M544" s="71"/>
    </row>
    <row r="545" spans="1:13" s="9" customFormat="1" ht="11.25" customHeight="1" x14ac:dyDescent="0.2">
      <c r="A545" s="14">
        <v>8</v>
      </c>
      <c r="B545" s="15">
        <v>66140</v>
      </c>
      <c r="C545" s="23" t="s">
        <v>95</v>
      </c>
      <c r="D545" s="22">
        <v>1</v>
      </c>
      <c r="E545" s="18" t="s">
        <v>207</v>
      </c>
      <c r="F545" s="19" t="s">
        <v>2208</v>
      </c>
      <c r="G545" s="20" t="s">
        <v>88</v>
      </c>
      <c r="H545" s="7"/>
      <c r="I545" s="71"/>
      <c r="J545" s="71"/>
      <c r="K545" s="71"/>
      <c r="M545" s="71"/>
    </row>
    <row r="546" spans="1:13" s="9" customFormat="1" ht="11.25" customHeight="1" x14ac:dyDescent="0.2">
      <c r="A546" s="14">
        <v>9</v>
      </c>
      <c r="B546" s="15">
        <v>66145</v>
      </c>
      <c r="C546" s="23" t="s">
        <v>95</v>
      </c>
      <c r="D546" s="22">
        <v>1</v>
      </c>
      <c r="E546" s="18" t="s">
        <v>593</v>
      </c>
      <c r="F546" s="19" t="s">
        <v>2208</v>
      </c>
      <c r="G546" s="20" t="s">
        <v>168</v>
      </c>
      <c r="H546" s="7"/>
      <c r="I546" s="71"/>
      <c r="J546" s="71"/>
      <c r="K546" s="71"/>
      <c r="M546" s="71"/>
    </row>
    <row r="547" spans="1:13" s="9" customFormat="1" ht="11.25" customHeight="1" x14ac:dyDescent="0.2">
      <c r="A547" s="14">
        <v>9</v>
      </c>
      <c r="B547" s="15">
        <v>66161</v>
      </c>
      <c r="C547" s="23" t="s">
        <v>95</v>
      </c>
      <c r="D547" s="22">
        <v>1</v>
      </c>
      <c r="E547" s="18" t="s">
        <v>415</v>
      </c>
      <c r="F547" s="19" t="s">
        <v>2208</v>
      </c>
      <c r="G547" s="20" t="s">
        <v>168</v>
      </c>
      <c r="H547" s="7"/>
      <c r="I547" s="71"/>
      <c r="J547" s="71"/>
      <c r="K547" s="71"/>
      <c r="M547" s="71"/>
    </row>
    <row r="548" spans="1:13" s="9" customFormat="1" ht="11.25" customHeight="1" x14ac:dyDescent="0.2">
      <c r="A548" s="14">
        <v>9</v>
      </c>
      <c r="B548" s="15">
        <v>66177</v>
      </c>
      <c r="C548" s="23" t="s">
        <v>95</v>
      </c>
      <c r="D548" s="22">
        <v>4</v>
      </c>
      <c r="E548" s="18" t="s">
        <v>387</v>
      </c>
      <c r="F548" s="19" t="s">
        <v>2208</v>
      </c>
      <c r="G548" s="20" t="s">
        <v>168</v>
      </c>
      <c r="H548" s="7"/>
      <c r="I548" s="71"/>
      <c r="J548" s="71"/>
      <c r="K548" s="71"/>
      <c r="M548" s="71"/>
    </row>
    <row r="549" spans="1:13" s="9" customFormat="1" ht="11.25" customHeight="1" x14ac:dyDescent="0.2">
      <c r="A549" s="14">
        <v>10</v>
      </c>
      <c r="B549" s="15">
        <v>66191</v>
      </c>
      <c r="C549" s="23" t="s">
        <v>95</v>
      </c>
      <c r="D549" s="22">
        <v>1</v>
      </c>
      <c r="E549" s="18" t="s">
        <v>277</v>
      </c>
      <c r="F549" s="19" t="s">
        <v>2208</v>
      </c>
      <c r="G549" s="20" t="s">
        <v>116</v>
      </c>
      <c r="H549" s="7"/>
      <c r="I549" s="71"/>
      <c r="J549" s="71"/>
      <c r="K549" s="71"/>
      <c r="M549" s="71"/>
    </row>
    <row r="550" spans="1:13" s="9" customFormat="1" ht="11.25" customHeight="1" x14ac:dyDescent="0.2">
      <c r="A550" s="14">
        <v>11</v>
      </c>
      <c r="B550" s="15">
        <v>66228</v>
      </c>
      <c r="C550" s="23" t="s">
        <v>95</v>
      </c>
      <c r="D550" s="22">
        <v>1</v>
      </c>
      <c r="E550" s="18" t="s">
        <v>550</v>
      </c>
      <c r="F550" s="19" t="s">
        <v>2208</v>
      </c>
      <c r="G550" s="20" t="s">
        <v>153</v>
      </c>
      <c r="H550" s="7"/>
      <c r="I550" s="71"/>
      <c r="J550" s="71"/>
      <c r="K550" s="71"/>
      <c r="M550" s="71"/>
    </row>
    <row r="551" spans="1:13" s="9" customFormat="1" ht="11.25" customHeight="1" x14ac:dyDescent="0.2">
      <c r="A551" s="14">
        <v>12</v>
      </c>
      <c r="B551" s="15">
        <v>66250</v>
      </c>
      <c r="C551" s="23" t="s">
        <v>95</v>
      </c>
      <c r="D551" s="28">
        <v>1</v>
      </c>
      <c r="E551" s="18" t="s">
        <v>126</v>
      </c>
      <c r="F551" s="19" t="s">
        <v>2208</v>
      </c>
      <c r="G551" s="20" t="s">
        <v>105</v>
      </c>
      <c r="H551" s="7"/>
      <c r="I551" s="71"/>
      <c r="J551" s="71"/>
      <c r="K551" s="71"/>
      <c r="M551" s="71"/>
    </row>
    <row r="552" spans="1:13" s="9" customFormat="1" ht="11.25" customHeight="1" x14ac:dyDescent="0.2">
      <c r="A552" s="14">
        <v>12</v>
      </c>
      <c r="B552" s="15">
        <v>66248</v>
      </c>
      <c r="C552" s="23" t="s">
        <v>95</v>
      </c>
      <c r="D552" s="28">
        <v>1</v>
      </c>
      <c r="E552" s="18" t="s">
        <v>355</v>
      </c>
      <c r="F552" s="19" t="s">
        <v>2208</v>
      </c>
      <c r="G552" s="20" t="s">
        <v>199</v>
      </c>
      <c r="H552" s="7"/>
      <c r="I552" s="71"/>
      <c r="J552" s="71"/>
      <c r="K552" s="71"/>
      <c r="M552" s="71"/>
    </row>
    <row r="553" spans="1:13" s="9" customFormat="1" ht="11.25" customHeight="1" x14ac:dyDescent="0.2">
      <c r="A553" s="14">
        <v>12</v>
      </c>
      <c r="B553" s="15">
        <v>66249</v>
      </c>
      <c r="C553" s="37" t="s">
        <v>95</v>
      </c>
      <c r="D553" s="28">
        <v>1</v>
      </c>
      <c r="E553" s="18" t="s">
        <v>672</v>
      </c>
      <c r="F553" s="19" t="s">
        <v>2208</v>
      </c>
      <c r="G553" s="20" t="s">
        <v>199</v>
      </c>
      <c r="H553" s="7"/>
      <c r="I553" s="71"/>
      <c r="J553" s="71"/>
      <c r="K553" s="71"/>
      <c r="M553" s="71"/>
    </row>
    <row r="554" spans="1:13" s="9" customFormat="1" ht="11.25" customHeight="1" x14ac:dyDescent="0.2">
      <c r="A554" s="14">
        <v>13</v>
      </c>
      <c r="B554" s="15">
        <v>66284</v>
      </c>
      <c r="C554" s="23" t="s">
        <v>95</v>
      </c>
      <c r="D554" s="28">
        <v>1</v>
      </c>
      <c r="E554" s="80" t="s">
        <v>255</v>
      </c>
      <c r="F554" s="19" t="s">
        <v>2208</v>
      </c>
      <c r="G554" s="20" t="s">
        <v>102</v>
      </c>
      <c r="H554" s="7"/>
      <c r="I554" s="71"/>
      <c r="J554" s="71"/>
      <c r="K554" s="71"/>
      <c r="M554" s="71"/>
    </row>
    <row r="555" spans="1:13" s="9" customFormat="1" ht="11.25" customHeight="1" x14ac:dyDescent="0.2">
      <c r="A555" s="14">
        <v>13</v>
      </c>
      <c r="B555" s="15">
        <v>66306</v>
      </c>
      <c r="C555" s="23" t="s">
        <v>95</v>
      </c>
      <c r="D555" s="28">
        <v>1</v>
      </c>
      <c r="E555" s="80" t="s">
        <v>577</v>
      </c>
      <c r="F555" s="19" t="s">
        <v>2208</v>
      </c>
      <c r="G555" s="20" t="s">
        <v>102</v>
      </c>
      <c r="H555" s="7"/>
      <c r="I555" s="71"/>
      <c r="J555" s="71"/>
      <c r="K555" s="71"/>
      <c r="M555" s="71"/>
    </row>
    <row r="556" spans="1:13" s="9" customFormat="1" ht="11.25" customHeight="1" x14ac:dyDescent="0.2">
      <c r="A556" s="14">
        <v>14</v>
      </c>
      <c r="B556" s="15">
        <v>66329</v>
      </c>
      <c r="C556" s="37" t="s">
        <v>95</v>
      </c>
      <c r="D556" s="17">
        <v>1</v>
      </c>
      <c r="E556" s="80" t="s">
        <v>283</v>
      </c>
      <c r="F556" s="81" t="s">
        <v>2207</v>
      </c>
      <c r="G556" s="20" t="s">
        <v>116</v>
      </c>
      <c r="H556" s="7"/>
      <c r="I556" s="71"/>
      <c r="J556" s="71"/>
      <c r="K556" s="71"/>
      <c r="M556" s="71"/>
    </row>
    <row r="557" spans="1:13" s="9" customFormat="1" ht="11.25" customHeight="1" x14ac:dyDescent="0.2">
      <c r="A557" s="14">
        <v>14</v>
      </c>
      <c r="B557" s="15">
        <v>66330</v>
      </c>
      <c r="C557" s="37" t="s">
        <v>95</v>
      </c>
      <c r="D557" s="17">
        <v>1</v>
      </c>
      <c r="E557" s="80" t="s">
        <v>665</v>
      </c>
      <c r="F557" s="81" t="s">
        <v>2207</v>
      </c>
      <c r="G557" s="20" t="s">
        <v>116</v>
      </c>
      <c r="H557" s="7"/>
      <c r="I557" s="71"/>
      <c r="J557" s="71"/>
      <c r="K557" s="71"/>
      <c r="M557" s="71"/>
    </row>
    <row r="558" spans="1:13" s="9" customFormat="1" ht="11.25" customHeight="1" x14ac:dyDescent="0.2">
      <c r="A558" s="14">
        <v>14</v>
      </c>
      <c r="B558" s="15">
        <v>66332</v>
      </c>
      <c r="C558" s="23" t="s">
        <v>95</v>
      </c>
      <c r="D558" s="17">
        <v>1</v>
      </c>
      <c r="E558" s="80" t="s">
        <v>933</v>
      </c>
      <c r="F558" s="81" t="s">
        <v>2207</v>
      </c>
      <c r="G558" s="20" t="s">
        <v>107</v>
      </c>
      <c r="H558" s="7"/>
      <c r="I558" s="71"/>
      <c r="J558" s="71"/>
      <c r="K558" s="71"/>
      <c r="M558" s="71"/>
    </row>
    <row r="559" spans="1:13" s="9" customFormat="1" ht="11.25" customHeight="1" x14ac:dyDescent="0.2">
      <c r="A559" s="14">
        <v>15</v>
      </c>
      <c r="B559" s="15">
        <v>66352</v>
      </c>
      <c r="C559" s="23" t="s">
        <v>95</v>
      </c>
      <c r="D559" s="17">
        <v>1</v>
      </c>
      <c r="E559" s="80" t="s">
        <v>437</v>
      </c>
      <c r="F559" s="81" t="s">
        <v>2210</v>
      </c>
      <c r="G559" s="20" t="s">
        <v>110</v>
      </c>
      <c r="H559" s="7"/>
      <c r="I559" s="71"/>
      <c r="J559" s="71"/>
      <c r="K559" s="71"/>
      <c r="M559" s="71"/>
    </row>
    <row r="560" spans="1:13" s="9" customFormat="1" ht="11.25" customHeight="1" x14ac:dyDescent="0.2">
      <c r="A560" s="14">
        <v>16</v>
      </c>
      <c r="B560" s="15">
        <v>66359</v>
      </c>
      <c r="C560" s="23" t="s">
        <v>95</v>
      </c>
      <c r="D560" s="28">
        <v>1</v>
      </c>
      <c r="E560" s="80" t="s">
        <v>191</v>
      </c>
      <c r="F560" s="81" t="s">
        <v>2207</v>
      </c>
      <c r="G560" s="20" t="s">
        <v>116</v>
      </c>
      <c r="H560" s="7"/>
      <c r="I560" s="71"/>
      <c r="J560" s="71"/>
      <c r="K560" s="71"/>
      <c r="M560" s="71"/>
    </row>
    <row r="561" spans="1:13" s="9" customFormat="1" ht="11.25" customHeight="1" x14ac:dyDescent="0.2">
      <c r="A561" s="14">
        <v>16</v>
      </c>
      <c r="B561" s="15">
        <v>66382</v>
      </c>
      <c r="C561" s="23" t="s">
        <v>95</v>
      </c>
      <c r="D561" s="28">
        <v>1</v>
      </c>
      <c r="E561" s="18" t="s">
        <v>352</v>
      </c>
      <c r="F561" s="81" t="s">
        <v>2207</v>
      </c>
      <c r="G561" s="20" t="s">
        <v>116</v>
      </c>
      <c r="H561" s="7"/>
      <c r="I561" s="71"/>
      <c r="J561" s="71"/>
      <c r="K561" s="71"/>
      <c r="M561" s="71"/>
    </row>
    <row r="562" spans="1:13" s="9" customFormat="1" ht="11.25" customHeight="1" x14ac:dyDescent="0.2">
      <c r="A562" s="14">
        <v>17</v>
      </c>
      <c r="B562" s="15">
        <v>66420</v>
      </c>
      <c r="C562" s="23" t="s">
        <v>95</v>
      </c>
      <c r="D562" s="28">
        <v>1</v>
      </c>
      <c r="E562" s="18" t="s">
        <v>180</v>
      </c>
      <c r="F562" s="19" t="s">
        <v>2209</v>
      </c>
      <c r="G562" s="20" t="s">
        <v>120</v>
      </c>
      <c r="H562" s="7"/>
      <c r="I562" s="71"/>
      <c r="J562" s="71"/>
      <c r="K562" s="71"/>
      <c r="M562" s="71"/>
    </row>
    <row r="563" spans="1:13" s="9" customFormat="1" ht="11.25" customHeight="1" x14ac:dyDescent="0.2">
      <c r="A563" s="14">
        <v>17</v>
      </c>
      <c r="B563" s="15">
        <v>66401</v>
      </c>
      <c r="C563" s="23" t="s">
        <v>95</v>
      </c>
      <c r="D563" s="28">
        <v>1</v>
      </c>
      <c r="E563" s="18" t="s">
        <v>97</v>
      </c>
      <c r="F563" s="19" t="s">
        <v>2207</v>
      </c>
      <c r="G563" s="20" t="s">
        <v>120</v>
      </c>
      <c r="H563" s="7"/>
      <c r="I563" s="71"/>
      <c r="J563" s="71"/>
      <c r="K563" s="71"/>
      <c r="M563" s="71"/>
    </row>
    <row r="564" spans="1:13" s="9" customFormat="1" ht="11.25" customHeight="1" x14ac:dyDescent="0.2">
      <c r="A564" s="14">
        <v>17</v>
      </c>
      <c r="B564" s="15">
        <v>66419</v>
      </c>
      <c r="C564" s="23" t="s">
        <v>95</v>
      </c>
      <c r="D564" s="28">
        <v>1</v>
      </c>
      <c r="E564" s="18" t="s">
        <v>394</v>
      </c>
      <c r="F564" s="19" t="s">
        <v>2207</v>
      </c>
      <c r="G564" s="20" t="s">
        <v>120</v>
      </c>
      <c r="H564" s="7"/>
      <c r="I564" s="71"/>
      <c r="J564" s="71"/>
      <c r="K564" s="71"/>
      <c r="M564" s="71"/>
    </row>
    <row r="565" spans="1:13" s="9" customFormat="1" ht="11.25" customHeight="1" x14ac:dyDescent="0.2">
      <c r="A565" s="14">
        <v>18</v>
      </c>
      <c r="B565" s="15">
        <v>66430</v>
      </c>
      <c r="C565" s="23" t="s">
        <v>95</v>
      </c>
      <c r="D565" s="28">
        <v>1</v>
      </c>
      <c r="E565" s="18" t="s">
        <v>792</v>
      </c>
      <c r="F565" s="19" t="s">
        <v>2208</v>
      </c>
      <c r="G565" s="20" t="s">
        <v>145</v>
      </c>
      <c r="H565" s="7"/>
      <c r="I565" s="71"/>
      <c r="J565" s="71"/>
      <c r="K565" s="71"/>
      <c r="M565" s="71"/>
    </row>
    <row r="566" spans="1:13" s="9" customFormat="1" ht="11.25" customHeight="1" x14ac:dyDescent="0.2">
      <c r="A566" s="14">
        <v>20</v>
      </c>
      <c r="B566" s="15">
        <v>66450</v>
      </c>
      <c r="C566" s="23" t="s">
        <v>95</v>
      </c>
      <c r="D566" s="28">
        <v>1</v>
      </c>
      <c r="E566" s="18" t="s">
        <v>444</v>
      </c>
      <c r="F566" s="19" t="s">
        <v>2212</v>
      </c>
      <c r="G566" s="20" t="s">
        <v>94</v>
      </c>
      <c r="H566" s="7"/>
      <c r="I566" s="71"/>
      <c r="J566" s="71"/>
      <c r="K566" s="71"/>
      <c r="M566" s="71"/>
    </row>
    <row r="567" spans="1:13" s="9" customFormat="1" ht="11.25" customHeight="1" x14ac:dyDescent="0.2">
      <c r="A567" s="14">
        <v>20</v>
      </c>
      <c r="B567" s="15">
        <v>66456</v>
      </c>
      <c r="C567" s="23" t="s">
        <v>95</v>
      </c>
      <c r="D567" s="28">
        <v>1</v>
      </c>
      <c r="E567" s="18" t="s">
        <v>784</v>
      </c>
      <c r="F567" s="19" t="s">
        <v>2212</v>
      </c>
      <c r="G567" s="20" t="s">
        <v>94</v>
      </c>
      <c r="H567" s="7"/>
      <c r="I567" s="71"/>
      <c r="J567" s="71"/>
      <c r="K567" s="71"/>
      <c r="M567" s="71"/>
    </row>
    <row r="568" spans="1:13" s="9" customFormat="1" ht="11.25" customHeight="1" x14ac:dyDescent="0.2">
      <c r="A568" s="14">
        <v>20</v>
      </c>
      <c r="B568" s="15">
        <v>66465</v>
      </c>
      <c r="C568" s="23" t="s">
        <v>95</v>
      </c>
      <c r="D568" s="28">
        <v>1</v>
      </c>
      <c r="E568" s="18" t="s">
        <v>894</v>
      </c>
      <c r="F568" s="19" t="s">
        <v>2212</v>
      </c>
      <c r="G568" s="20" t="s">
        <v>94</v>
      </c>
      <c r="H568" s="7"/>
      <c r="I568" s="71"/>
      <c r="J568" s="71"/>
      <c r="K568" s="71"/>
      <c r="M568" s="71"/>
    </row>
    <row r="569" spans="1:13" s="9" customFormat="1" ht="11.25" customHeight="1" x14ac:dyDescent="0.2">
      <c r="A569" s="14">
        <v>21</v>
      </c>
      <c r="B569" s="15">
        <v>66487</v>
      </c>
      <c r="C569" s="23" t="s">
        <v>95</v>
      </c>
      <c r="D569" s="28">
        <v>1</v>
      </c>
      <c r="E569" s="18" t="s">
        <v>128</v>
      </c>
      <c r="F569" s="19" t="s">
        <v>2214</v>
      </c>
      <c r="G569" s="20" t="s">
        <v>102</v>
      </c>
      <c r="H569" s="7"/>
      <c r="I569" s="71"/>
      <c r="J569" s="71"/>
      <c r="K569" s="71"/>
      <c r="M569" s="71"/>
    </row>
    <row r="570" spans="1:13" s="9" customFormat="1" ht="11.25" customHeight="1" x14ac:dyDescent="0.2">
      <c r="A570" s="14">
        <v>21</v>
      </c>
      <c r="B570" s="15">
        <v>66488</v>
      </c>
      <c r="C570" s="23" t="s">
        <v>95</v>
      </c>
      <c r="D570" s="28">
        <v>1</v>
      </c>
      <c r="E570" s="18" t="s">
        <v>341</v>
      </c>
      <c r="F570" s="19" t="s">
        <v>2214</v>
      </c>
      <c r="G570" s="20" t="s">
        <v>199</v>
      </c>
      <c r="H570" s="7"/>
      <c r="I570" s="71"/>
      <c r="J570" s="71"/>
      <c r="K570" s="71"/>
      <c r="M570" s="71"/>
    </row>
    <row r="571" spans="1:13" s="9" customFormat="1" ht="11.25" customHeight="1" x14ac:dyDescent="0.2">
      <c r="A571" s="14">
        <v>22</v>
      </c>
      <c r="B571" s="15">
        <v>66510</v>
      </c>
      <c r="C571" s="23" t="s">
        <v>95</v>
      </c>
      <c r="D571" s="28">
        <v>1</v>
      </c>
      <c r="E571" s="18" t="s">
        <v>423</v>
      </c>
      <c r="F571" s="19" t="s">
        <v>2207</v>
      </c>
      <c r="G571" s="20" t="s">
        <v>99</v>
      </c>
      <c r="H571" s="7"/>
      <c r="I571" s="71"/>
      <c r="J571" s="71"/>
      <c r="K571" s="71"/>
      <c r="M571" s="71"/>
    </row>
    <row r="572" spans="1:13" s="9" customFormat="1" ht="11.25" customHeight="1" x14ac:dyDescent="0.2">
      <c r="A572" s="14">
        <v>22</v>
      </c>
      <c r="B572" s="15">
        <v>66549</v>
      </c>
      <c r="C572" s="23" t="s">
        <v>95</v>
      </c>
      <c r="D572" s="28">
        <v>1</v>
      </c>
      <c r="E572" s="18" t="s">
        <v>1165</v>
      </c>
      <c r="F572" s="19" t="s">
        <v>2207</v>
      </c>
      <c r="G572" s="20" t="s">
        <v>116</v>
      </c>
      <c r="H572" s="7"/>
      <c r="I572" s="71"/>
      <c r="J572" s="71"/>
      <c r="K572" s="71"/>
      <c r="M572" s="71"/>
    </row>
    <row r="573" spans="1:13" s="9" customFormat="1" ht="11.25" customHeight="1" x14ac:dyDescent="0.2">
      <c r="A573" s="14">
        <v>22</v>
      </c>
      <c r="B573" s="15">
        <v>66539</v>
      </c>
      <c r="C573" s="23" t="s">
        <v>95</v>
      </c>
      <c r="D573" s="28">
        <v>1</v>
      </c>
      <c r="E573" s="18" t="s">
        <v>1706</v>
      </c>
      <c r="F573" s="19" t="s">
        <v>2207</v>
      </c>
      <c r="G573" s="20" t="s">
        <v>107</v>
      </c>
      <c r="H573" s="7"/>
      <c r="I573" s="71"/>
      <c r="J573" s="71"/>
      <c r="K573" s="71"/>
      <c r="M573" s="71"/>
    </row>
    <row r="574" spans="1:13" s="9" customFormat="1" ht="11.25" customHeight="1" x14ac:dyDescent="0.2">
      <c r="A574" s="14">
        <v>22</v>
      </c>
      <c r="B574" s="22">
        <v>66511</v>
      </c>
      <c r="C574" s="23" t="s">
        <v>95</v>
      </c>
      <c r="D574" s="28">
        <v>1</v>
      </c>
      <c r="E574" s="18" t="s">
        <v>115</v>
      </c>
      <c r="F574" s="19" t="s">
        <v>2207</v>
      </c>
      <c r="G574" s="26" t="s">
        <v>88</v>
      </c>
      <c r="H574" s="7"/>
      <c r="I574" s="71"/>
      <c r="J574" s="71"/>
      <c r="K574" s="71"/>
      <c r="M574" s="71"/>
    </row>
    <row r="575" spans="1:13" s="9" customFormat="1" ht="11.25" customHeight="1" x14ac:dyDescent="0.2">
      <c r="A575" s="14">
        <v>23</v>
      </c>
      <c r="B575" s="22">
        <v>66556</v>
      </c>
      <c r="C575" s="23" t="s">
        <v>95</v>
      </c>
      <c r="D575" s="28">
        <v>1</v>
      </c>
      <c r="E575" s="18" t="s">
        <v>806</v>
      </c>
      <c r="F575" s="19" t="s">
        <v>2207</v>
      </c>
      <c r="G575" s="26" t="s">
        <v>107</v>
      </c>
      <c r="H575" s="7"/>
      <c r="I575" s="71"/>
      <c r="J575" s="71"/>
      <c r="K575" s="71"/>
      <c r="M575" s="71"/>
    </row>
    <row r="576" spans="1:13" s="9" customFormat="1" ht="11.25" customHeight="1" x14ac:dyDescent="0.2">
      <c r="A576" s="14">
        <v>23</v>
      </c>
      <c r="B576" s="22">
        <v>66560</v>
      </c>
      <c r="C576" s="23" t="s">
        <v>95</v>
      </c>
      <c r="D576" s="28">
        <v>1</v>
      </c>
      <c r="E576" s="18" t="s">
        <v>172</v>
      </c>
      <c r="F576" s="19" t="s">
        <v>2207</v>
      </c>
      <c r="G576" s="26" t="s">
        <v>107</v>
      </c>
      <c r="H576" s="7"/>
      <c r="I576" s="71"/>
      <c r="J576" s="71"/>
      <c r="K576" s="71"/>
      <c r="M576" s="71"/>
    </row>
    <row r="577" spans="1:13" s="9" customFormat="1" ht="11.25" customHeight="1" x14ac:dyDescent="0.2">
      <c r="A577" s="14">
        <v>25</v>
      </c>
      <c r="B577" s="22">
        <v>66597</v>
      </c>
      <c r="C577" s="23" t="s">
        <v>95</v>
      </c>
      <c r="D577" s="28">
        <v>1</v>
      </c>
      <c r="E577" s="18" t="s">
        <v>259</v>
      </c>
      <c r="F577" s="19" t="s">
        <v>2210</v>
      </c>
      <c r="G577" s="26" t="s">
        <v>102</v>
      </c>
      <c r="H577" s="7"/>
      <c r="I577" s="71"/>
      <c r="J577" s="71"/>
      <c r="K577" s="71"/>
      <c r="M577" s="71"/>
    </row>
    <row r="578" spans="1:13" s="9" customFormat="1" ht="11.25" customHeight="1" x14ac:dyDescent="0.2">
      <c r="A578" s="14">
        <v>26</v>
      </c>
      <c r="B578" s="22">
        <v>66627</v>
      </c>
      <c r="C578" s="27" t="s">
        <v>95</v>
      </c>
      <c r="D578" s="28">
        <v>1</v>
      </c>
      <c r="E578" s="18" t="s">
        <v>288</v>
      </c>
      <c r="F578" s="19" t="s">
        <v>2207</v>
      </c>
      <c r="G578" s="26" t="s">
        <v>214</v>
      </c>
      <c r="H578" s="7"/>
      <c r="I578" s="71"/>
      <c r="J578" s="71"/>
      <c r="K578" s="71"/>
      <c r="M578" s="71"/>
    </row>
    <row r="579" spans="1:13" s="9" customFormat="1" ht="11.25" customHeight="1" x14ac:dyDescent="0.2">
      <c r="A579" s="14">
        <v>26</v>
      </c>
      <c r="B579" s="22">
        <v>66614</v>
      </c>
      <c r="C579" s="27" t="s">
        <v>95</v>
      </c>
      <c r="D579" s="28">
        <v>1</v>
      </c>
      <c r="E579" s="18" t="s">
        <v>739</v>
      </c>
      <c r="F579" s="19" t="s">
        <v>2207</v>
      </c>
      <c r="G579" s="26" t="s">
        <v>88</v>
      </c>
      <c r="H579" s="7"/>
      <c r="I579" s="71"/>
      <c r="J579" s="71"/>
      <c r="K579" s="71"/>
      <c r="M579" s="71"/>
    </row>
    <row r="580" spans="1:13" s="9" customFormat="1" ht="11.25" customHeight="1" x14ac:dyDescent="0.2">
      <c r="A580" s="14">
        <v>27</v>
      </c>
      <c r="B580" s="22">
        <v>66646</v>
      </c>
      <c r="C580" s="27" t="s">
        <v>95</v>
      </c>
      <c r="D580" s="28">
        <v>1</v>
      </c>
      <c r="E580" s="18" t="s">
        <v>724</v>
      </c>
      <c r="F580" s="19" t="s">
        <v>2213</v>
      </c>
      <c r="G580" s="26" t="s">
        <v>99</v>
      </c>
      <c r="H580" s="7"/>
      <c r="I580" s="71"/>
      <c r="J580" s="71"/>
      <c r="K580" s="71"/>
      <c r="M580" s="71"/>
    </row>
    <row r="581" spans="1:13" s="9" customFormat="1" ht="11.25" customHeight="1" x14ac:dyDescent="0.2">
      <c r="A581" s="14">
        <v>27</v>
      </c>
      <c r="B581" s="22">
        <v>66647</v>
      </c>
      <c r="C581" s="27" t="s">
        <v>95</v>
      </c>
      <c r="D581" s="28">
        <v>1</v>
      </c>
      <c r="E581" s="18" t="s">
        <v>349</v>
      </c>
      <c r="F581" s="19" t="s">
        <v>2213</v>
      </c>
      <c r="G581" s="26" t="s">
        <v>99</v>
      </c>
      <c r="H581" s="7"/>
      <c r="I581" s="71"/>
      <c r="J581" s="71"/>
      <c r="K581" s="71"/>
      <c r="M581" s="71"/>
    </row>
    <row r="582" spans="1:13" s="9" customFormat="1" ht="11.25" customHeight="1" x14ac:dyDescent="0.2">
      <c r="A582" s="14">
        <v>27</v>
      </c>
      <c r="B582" s="22">
        <v>66657</v>
      </c>
      <c r="C582" s="27" t="s">
        <v>95</v>
      </c>
      <c r="D582" s="28">
        <v>1</v>
      </c>
      <c r="E582" s="18" t="s">
        <v>540</v>
      </c>
      <c r="F582" s="19" t="s">
        <v>2213</v>
      </c>
      <c r="G582" s="26" t="s">
        <v>99</v>
      </c>
      <c r="H582" s="7"/>
      <c r="I582" s="71"/>
      <c r="J582" s="71"/>
      <c r="K582" s="71"/>
      <c r="M582" s="71"/>
    </row>
    <row r="583" spans="1:13" s="9" customFormat="1" ht="11.25" customHeight="1" x14ac:dyDescent="0.2">
      <c r="A583" s="14">
        <v>29</v>
      </c>
      <c r="B583" s="22">
        <v>66680</v>
      </c>
      <c r="C583" s="27" t="s">
        <v>95</v>
      </c>
      <c r="D583" s="28">
        <v>1</v>
      </c>
      <c r="E583" s="18" t="s">
        <v>510</v>
      </c>
      <c r="F583" s="19" t="s">
        <v>2207</v>
      </c>
      <c r="G583" s="26" t="s">
        <v>214</v>
      </c>
      <c r="H583" s="7"/>
      <c r="I583" s="71"/>
      <c r="J583" s="71"/>
      <c r="K583" s="71"/>
      <c r="M583" s="71"/>
    </row>
    <row r="584" spans="1:13" s="9" customFormat="1" ht="11.25" customHeight="1" x14ac:dyDescent="0.2">
      <c r="A584" s="14">
        <v>29</v>
      </c>
      <c r="B584" s="22">
        <v>66681</v>
      </c>
      <c r="C584" s="27" t="s">
        <v>95</v>
      </c>
      <c r="D584" s="28">
        <v>1</v>
      </c>
      <c r="E584" s="18" t="s">
        <v>502</v>
      </c>
      <c r="F584" s="19" t="s">
        <v>2207</v>
      </c>
      <c r="G584" s="26" t="s">
        <v>153</v>
      </c>
      <c r="H584" s="7"/>
      <c r="I584" s="71"/>
      <c r="J584" s="71"/>
      <c r="K584" s="71"/>
      <c r="M584" s="71"/>
    </row>
    <row r="585" spans="1:13" s="9" customFormat="1" ht="11.25" customHeight="1" x14ac:dyDescent="0.2">
      <c r="A585" s="14">
        <v>29</v>
      </c>
      <c r="B585" s="22">
        <v>66705</v>
      </c>
      <c r="C585" s="27" t="s">
        <v>95</v>
      </c>
      <c r="D585" s="28">
        <v>1</v>
      </c>
      <c r="E585" s="18" t="s">
        <v>655</v>
      </c>
      <c r="F585" s="19" t="s">
        <v>2207</v>
      </c>
      <c r="G585" s="26" t="s">
        <v>153</v>
      </c>
      <c r="H585" s="7"/>
      <c r="I585" s="71"/>
      <c r="J585" s="71"/>
      <c r="K585" s="71"/>
      <c r="M585" s="71"/>
    </row>
    <row r="586" spans="1:13" s="9" customFormat="1" ht="11.25" customHeight="1" x14ac:dyDescent="0.2">
      <c r="A586" s="14">
        <v>29</v>
      </c>
      <c r="B586" s="22">
        <v>66709</v>
      </c>
      <c r="C586" s="27" t="s">
        <v>95</v>
      </c>
      <c r="D586" s="28">
        <v>1</v>
      </c>
      <c r="E586" s="18" t="s">
        <v>1748</v>
      </c>
      <c r="F586" s="19" t="s">
        <v>2207</v>
      </c>
      <c r="G586" s="26" t="s">
        <v>153</v>
      </c>
      <c r="H586" s="7"/>
      <c r="I586" s="71"/>
      <c r="J586" s="71"/>
      <c r="K586" s="71"/>
      <c r="M586" s="71"/>
    </row>
    <row r="587" spans="1:13" s="9" customFormat="1" ht="11.25" customHeight="1" x14ac:dyDescent="0.2">
      <c r="A587" s="14">
        <v>30</v>
      </c>
      <c r="B587" s="22">
        <v>66739</v>
      </c>
      <c r="C587" s="27" t="s">
        <v>95</v>
      </c>
      <c r="D587" s="28">
        <v>1</v>
      </c>
      <c r="E587" s="18" t="s">
        <v>676</v>
      </c>
      <c r="F587" s="19" t="s">
        <v>2209</v>
      </c>
      <c r="G587" s="26" t="s">
        <v>170</v>
      </c>
      <c r="H587" s="7"/>
      <c r="I587" s="71"/>
      <c r="J587" s="71"/>
      <c r="K587" s="71"/>
      <c r="M587" s="71"/>
    </row>
    <row r="588" spans="1:13" s="9" customFormat="1" ht="11.25" customHeight="1" x14ac:dyDescent="0.2">
      <c r="A588" s="14">
        <v>30</v>
      </c>
      <c r="B588" s="22">
        <v>66727</v>
      </c>
      <c r="C588" s="27" t="s">
        <v>95</v>
      </c>
      <c r="D588" s="28">
        <v>1</v>
      </c>
      <c r="E588" s="18" t="s">
        <v>180</v>
      </c>
      <c r="F588" s="19" t="s">
        <v>2208</v>
      </c>
      <c r="G588" s="26" t="s">
        <v>110</v>
      </c>
      <c r="H588" s="7"/>
      <c r="I588" s="71"/>
      <c r="J588" s="71"/>
      <c r="K588" s="71"/>
      <c r="M588" s="71"/>
    </row>
    <row r="589" spans="1:13" s="9" customFormat="1" ht="11.25" customHeight="1" x14ac:dyDescent="0.2">
      <c r="A589" s="14">
        <v>30</v>
      </c>
      <c r="B589" s="22">
        <v>66728</v>
      </c>
      <c r="C589" s="27" t="s">
        <v>95</v>
      </c>
      <c r="D589" s="28">
        <v>1</v>
      </c>
      <c r="E589" s="18" t="s">
        <v>152</v>
      </c>
      <c r="F589" s="19" t="s">
        <v>2208</v>
      </c>
      <c r="G589" s="26" t="s">
        <v>163</v>
      </c>
      <c r="H589" s="7"/>
      <c r="I589" s="71"/>
      <c r="J589" s="71"/>
      <c r="K589" s="71"/>
      <c r="M589" s="71"/>
    </row>
    <row r="590" spans="1:13" s="9" customFormat="1" ht="11.25" customHeight="1" x14ac:dyDescent="0.2">
      <c r="A590" s="14">
        <v>30</v>
      </c>
      <c r="B590" s="22">
        <v>66725</v>
      </c>
      <c r="C590" s="27" t="s">
        <v>95</v>
      </c>
      <c r="D590" s="28">
        <v>1</v>
      </c>
      <c r="E590" s="18" t="s">
        <v>333</v>
      </c>
      <c r="F590" s="19" t="s">
        <v>2208</v>
      </c>
      <c r="G590" s="26" t="s">
        <v>91</v>
      </c>
      <c r="H590" s="7"/>
      <c r="I590" s="71"/>
      <c r="J590" s="71"/>
      <c r="K590" s="71"/>
      <c r="M590" s="71"/>
    </row>
    <row r="591" spans="1:13" s="9" customFormat="1" ht="11.25" customHeight="1" x14ac:dyDescent="0.2">
      <c r="A591" s="14">
        <v>30</v>
      </c>
      <c r="B591" s="22">
        <v>66726</v>
      </c>
      <c r="C591" s="27" t="s">
        <v>95</v>
      </c>
      <c r="D591" s="28">
        <v>1</v>
      </c>
      <c r="E591" s="18" t="s">
        <v>526</v>
      </c>
      <c r="F591" s="19" t="s">
        <v>2208</v>
      </c>
      <c r="G591" s="26" t="s">
        <v>91</v>
      </c>
      <c r="H591" s="7"/>
      <c r="I591" s="71"/>
      <c r="J591" s="71"/>
      <c r="K591" s="71"/>
      <c r="M591" s="71"/>
    </row>
    <row r="592" spans="1:13" s="9" customFormat="1" ht="11.25" customHeight="1" x14ac:dyDescent="0.2">
      <c r="A592" s="14">
        <v>31</v>
      </c>
      <c r="B592" s="22">
        <v>66758</v>
      </c>
      <c r="C592" s="27" t="s">
        <v>95</v>
      </c>
      <c r="D592" s="28">
        <v>1</v>
      </c>
      <c r="E592" s="18" t="s">
        <v>598</v>
      </c>
      <c r="F592" s="19" t="s">
        <v>2214</v>
      </c>
      <c r="G592" s="26" t="s">
        <v>91</v>
      </c>
      <c r="H592" s="7"/>
      <c r="I592" s="71"/>
      <c r="J592" s="71"/>
      <c r="K592" s="71"/>
      <c r="M592" s="71"/>
    </row>
    <row r="593" spans="1:13" s="9" customFormat="1" ht="11.25" customHeight="1" x14ac:dyDescent="0.2">
      <c r="A593" s="14">
        <v>2</v>
      </c>
      <c r="B593" s="22">
        <v>65941</v>
      </c>
      <c r="C593" s="23" t="s">
        <v>389</v>
      </c>
      <c r="D593" s="28">
        <v>1</v>
      </c>
      <c r="E593" s="80" t="s">
        <v>237</v>
      </c>
      <c r="F593" s="81" t="s">
        <v>2213</v>
      </c>
      <c r="G593" s="26" t="s">
        <v>116</v>
      </c>
      <c r="H593" s="7"/>
      <c r="I593" s="71"/>
      <c r="J593" s="71"/>
      <c r="K593" s="71"/>
      <c r="M593" s="71"/>
    </row>
    <row r="594" spans="1:13" s="9" customFormat="1" ht="11.25" customHeight="1" x14ac:dyDescent="0.2">
      <c r="A594" s="14">
        <v>4</v>
      </c>
      <c r="B594" s="22">
        <v>66018</v>
      </c>
      <c r="C594" s="23" t="s">
        <v>389</v>
      </c>
      <c r="D594" s="15">
        <v>1</v>
      </c>
      <c r="E594" s="80" t="s">
        <v>426</v>
      </c>
      <c r="F594" s="81" t="s">
        <v>2208</v>
      </c>
      <c r="G594" s="26" t="s">
        <v>94</v>
      </c>
      <c r="H594" s="7"/>
      <c r="I594" s="71"/>
      <c r="J594" s="71"/>
      <c r="K594" s="71"/>
      <c r="M594" s="71"/>
    </row>
    <row r="595" spans="1:13" s="9" customFormat="1" ht="11.25" customHeight="1" x14ac:dyDescent="0.2">
      <c r="A595" s="14">
        <v>5</v>
      </c>
      <c r="B595" s="22">
        <v>66036</v>
      </c>
      <c r="C595" s="23" t="s">
        <v>389</v>
      </c>
      <c r="D595" s="15">
        <v>1</v>
      </c>
      <c r="E595" s="18" t="s">
        <v>598</v>
      </c>
      <c r="F595" s="19" t="s">
        <v>2215</v>
      </c>
      <c r="G595" s="26" t="s">
        <v>102</v>
      </c>
      <c r="H595" s="7"/>
      <c r="I595" s="71"/>
      <c r="J595" s="71"/>
      <c r="K595" s="71"/>
      <c r="M595" s="71"/>
    </row>
    <row r="596" spans="1:13" s="9" customFormat="1" ht="11.25" customHeight="1" x14ac:dyDescent="0.2">
      <c r="A596" s="14">
        <v>5</v>
      </c>
      <c r="B596" s="22">
        <v>66041</v>
      </c>
      <c r="C596" s="23" t="s">
        <v>389</v>
      </c>
      <c r="D596" s="15">
        <v>1</v>
      </c>
      <c r="E596" s="18" t="s">
        <v>387</v>
      </c>
      <c r="F596" s="19" t="s">
        <v>2215</v>
      </c>
      <c r="G596" s="26" t="s">
        <v>102</v>
      </c>
      <c r="H596" s="7"/>
      <c r="I596" s="71"/>
      <c r="J596" s="71"/>
      <c r="K596" s="71"/>
      <c r="M596" s="71"/>
    </row>
    <row r="597" spans="1:13" s="9" customFormat="1" ht="11.25" customHeight="1" x14ac:dyDescent="0.2">
      <c r="A597" s="14">
        <v>8</v>
      </c>
      <c r="B597" s="22">
        <v>66110</v>
      </c>
      <c r="C597" s="23" t="s">
        <v>389</v>
      </c>
      <c r="D597" s="15">
        <v>1</v>
      </c>
      <c r="E597" s="18" t="s">
        <v>607</v>
      </c>
      <c r="F597" s="19" t="s">
        <v>2208</v>
      </c>
      <c r="G597" s="26" t="s">
        <v>88</v>
      </c>
      <c r="H597" s="7"/>
      <c r="I597" s="71"/>
      <c r="J597" s="71"/>
      <c r="K597" s="71"/>
      <c r="M597" s="71"/>
    </row>
    <row r="598" spans="1:13" s="9" customFormat="1" ht="11.25" customHeight="1" x14ac:dyDescent="0.2">
      <c r="A598" s="14">
        <v>8</v>
      </c>
      <c r="B598" s="22">
        <v>66116</v>
      </c>
      <c r="C598" s="23" t="s">
        <v>389</v>
      </c>
      <c r="D598" s="22">
        <v>1</v>
      </c>
      <c r="E598" s="18" t="s">
        <v>529</v>
      </c>
      <c r="F598" s="19" t="s">
        <v>2208</v>
      </c>
      <c r="G598" s="26" t="s">
        <v>88</v>
      </c>
      <c r="H598" s="7"/>
      <c r="I598" s="71"/>
      <c r="J598" s="71"/>
      <c r="K598" s="71"/>
      <c r="M598" s="71"/>
    </row>
    <row r="599" spans="1:13" s="9" customFormat="1" ht="11.25" customHeight="1" x14ac:dyDescent="0.2">
      <c r="A599" s="14">
        <v>8</v>
      </c>
      <c r="B599" s="22">
        <v>66117</v>
      </c>
      <c r="C599" s="23" t="s">
        <v>389</v>
      </c>
      <c r="D599" s="22">
        <v>1</v>
      </c>
      <c r="E599" s="18" t="s">
        <v>227</v>
      </c>
      <c r="F599" s="19" t="s">
        <v>2208</v>
      </c>
      <c r="G599" s="26" t="s">
        <v>88</v>
      </c>
      <c r="H599" s="7"/>
      <c r="I599" s="71"/>
      <c r="J599" s="71"/>
      <c r="K599" s="71"/>
      <c r="M599" s="71"/>
    </row>
    <row r="600" spans="1:13" s="9" customFormat="1" ht="11.25" customHeight="1" x14ac:dyDescent="0.2">
      <c r="A600" s="14">
        <v>9</v>
      </c>
      <c r="B600" s="22">
        <v>66146</v>
      </c>
      <c r="C600" s="23" t="s">
        <v>389</v>
      </c>
      <c r="D600" s="15">
        <v>1</v>
      </c>
      <c r="E600" s="18" t="s">
        <v>327</v>
      </c>
      <c r="F600" s="19" t="s">
        <v>2208</v>
      </c>
      <c r="G600" s="26" t="s">
        <v>170</v>
      </c>
      <c r="H600" s="7"/>
      <c r="I600" s="71"/>
      <c r="J600" s="71"/>
      <c r="K600" s="71"/>
      <c r="M600" s="71"/>
    </row>
    <row r="601" spans="1:13" s="9" customFormat="1" ht="11.25" customHeight="1" x14ac:dyDescent="0.2">
      <c r="A601" s="14">
        <v>23</v>
      </c>
      <c r="B601" s="22">
        <v>66552</v>
      </c>
      <c r="C601" s="23" t="s">
        <v>389</v>
      </c>
      <c r="D601" s="28">
        <v>1</v>
      </c>
      <c r="E601" s="18" t="s">
        <v>483</v>
      </c>
      <c r="F601" s="19" t="s">
        <v>2207</v>
      </c>
      <c r="G601" s="26" t="s">
        <v>107</v>
      </c>
      <c r="H601" s="7"/>
      <c r="I601" s="71"/>
      <c r="J601" s="71"/>
      <c r="K601" s="71"/>
      <c r="M601" s="71"/>
    </row>
    <row r="602" spans="1:13" s="9" customFormat="1" ht="11.25" customHeight="1" x14ac:dyDescent="0.2">
      <c r="A602" s="14">
        <v>26</v>
      </c>
      <c r="B602" s="22">
        <v>66625</v>
      </c>
      <c r="C602" s="27" t="s">
        <v>389</v>
      </c>
      <c r="D602" s="28">
        <v>1</v>
      </c>
      <c r="E602" s="18" t="s">
        <v>1641</v>
      </c>
      <c r="F602" s="19" t="s">
        <v>2207</v>
      </c>
      <c r="G602" s="26" t="s">
        <v>214</v>
      </c>
      <c r="H602" s="7"/>
      <c r="I602" s="71"/>
      <c r="J602" s="71"/>
      <c r="K602" s="71"/>
      <c r="M602" s="71"/>
    </row>
    <row r="603" spans="1:13" s="9" customFormat="1" ht="11.25" customHeight="1" x14ac:dyDescent="0.2">
      <c r="A603" s="14">
        <v>28</v>
      </c>
      <c r="B603" s="22">
        <v>66672</v>
      </c>
      <c r="C603" s="27" t="s">
        <v>389</v>
      </c>
      <c r="D603" s="28">
        <v>1</v>
      </c>
      <c r="E603" s="18" t="s">
        <v>237</v>
      </c>
      <c r="F603" s="19" t="s">
        <v>2208</v>
      </c>
      <c r="G603" s="26" t="s">
        <v>145</v>
      </c>
      <c r="H603" s="7"/>
      <c r="I603" s="71"/>
      <c r="J603" s="71"/>
      <c r="K603" s="71"/>
      <c r="M603" s="71"/>
    </row>
    <row r="604" spans="1:13" s="9" customFormat="1" ht="11.25" customHeight="1" x14ac:dyDescent="0.2">
      <c r="A604" s="14">
        <v>2</v>
      </c>
      <c r="B604" s="22">
        <v>65941</v>
      </c>
      <c r="C604" s="23" t="s">
        <v>390</v>
      </c>
      <c r="D604" s="28">
        <v>1</v>
      </c>
      <c r="E604" s="80" t="s">
        <v>237</v>
      </c>
      <c r="F604" s="81" t="s">
        <v>2213</v>
      </c>
      <c r="G604" s="26" t="s">
        <v>153</v>
      </c>
      <c r="H604" s="7"/>
      <c r="I604" s="71"/>
      <c r="J604" s="71"/>
      <c r="K604" s="71"/>
      <c r="M604" s="71"/>
    </row>
    <row r="605" spans="1:13" s="9" customFormat="1" ht="11.25" customHeight="1" x14ac:dyDescent="0.2">
      <c r="A605" s="14">
        <v>4</v>
      </c>
      <c r="B605" s="22">
        <v>66018</v>
      </c>
      <c r="C605" s="23" t="s">
        <v>390</v>
      </c>
      <c r="D605" s="22">
        <v>1</v>
      </c>
      <c r="E605" s="80" t="s">
        <v>426</v>
      </c>
      <c r="F605" s="81" t="s">
        <v>2210</v>
      </c>
      <c r="G605" s="26" t="s">
        <v>94</v>
      </c>
      <c r="H605" s="7"/>
      <c r="I605" s="71"/>
      <c r="J605" s="71"/>
      <c r="K605" s="71"/>
      <c r="M605" s="71"/>
    </row>
    <row r="606" spans="1:13" s="9" customFormat="1" ht="11.25" customHeight="1" x14ac:dyDescent="0.2">
      <c r="A606" s="14">
        <v>5</v>
      </c>
      <c r="B606" s="22">
        <v>66041</v>
      </c>
      <c r="C606" s="23" t="s">
        <v>390</v>
      </c>
      <c r="D606" s="22">
        <v>1</v>
      </c>
      <c r="E606" s="18" t="s">
        <v>387</v>
      </c>
      <c r="F606" s="19" t="s">
        <v>2215</v>
      </c>
      <c r="G606" s="26" t="s">
        <v>145</v>
      </c>
      <c r="H606" s="7"/>
      <c r="I606" s="71"/>
      <c r="J606" s="71"/>
      <c r="K606" s="71"/>
      <c r="M606" s="71"/>
    </row>
    <row r="607" spans="1:13" s="9" customFormat="1" ht="11.25" customHeight="1" x14ac:dyDescent="0.2">
      <c r="A607" s="14">
        <v>5</v>
      </c>
      <c r="B607" s="22">
        <v>66036</v>
      </c>
      <c r="C607" s="23" t="s">
        <v>390</v>
      </c>
      <c r="D607" s="22">
        <v>1</v>
      </c>
      <c r="E607" s="18" t="s">
        <v>598</v>
      </c>
      <c r="F607" s="19" t="s">
        <v>2215</v>
      </c>
      <c r="G607" s="26" t="s">
        <v>102</v>
      </c>
      <c r="H607" s="7"/>
      <c r="I607" s="71"/>
      <c r="J607" s="71"/>
      <c r="K607" s="71"/>
      <c r="M607" s="71"/>
    </row>
    <row r="608" spans="1:13" s="9" customFormat="1" ht="10.199999999999999" x14ac:dyDescent="0.2">
      <c r="A608" s="14">
        <v>8</v>
      </c>
      <c r="B608" s="22">
        <v>66116</v>
      </c>
      <c r="C608" s="23" t="s">
        <v>390</v>
      </c>
      <c r="D608" s="22">
        <v>1</v>
      </c>
      <c r="E608" s="18" t="s">
        <v>529</v>
      </c>
      <c r="F608" s="19" t="s">
        <v>2208</v>
      </c>
      <c r="G608" s="26" t="s">
        <v>157</v>
      </c>
      <c r="H608" s="7"/>
      <c r="I608" s="71"/>
      <c r="J608" s="71"/>
      <c r="K608" s="71"/>
      <c r="M608" s="71"/>
    </row>
    <row r="609" spans="1:13" s="9" customFormat="1" ht="11.25" customHeight="1" x14ac:dyDescent="0.2">
      <c r="A609" s="14">
        <v>8</v>
      </c>
      <c r="B609" s="22">
        <v>66117</v>
      </c>
      <c r="C609" s="23" t="s">
        <v>390</v>
      </c>
      <c r="D609" s="22">
        <v>1</v>
      </c>
      <c r="E609" s="18" t="s">
        <v>227</v>
      </c>
      <c r="F609" s="19" t="s">
        <v>2208</v>
      </c>
      <c r="G609" s="26" t="s">
        <v>91</v>
      </c>
      <c r="H609" s="7"/>
      <c r="I609" s="71"/>
      <c r="J609" s="71"/>
      <c r="K609" s="71"/>
      <c r="M609" s="71"/>
    </row>
    <row r="610" spans="1:13" s="9" customFormat="1" ht="11.25" customHeight="1" x14ac:dyDescent="0.2">
      <c r="A610" s="14">
        <v>8</v>
      </c>
      <c r="B610" s="22">
        <v>66110</v>
      </c>
      <c r="C610" s="23" t="s">
        <v>390</v>
      </c>
      <c r="D610" s="22">
        <v>1</v>
      </c>
      <c r="E610" s="18" t="s">
        <v>607</v>
      </c>
      <c r="F610" s="19" t="s">
        <v>2208</v>
      </c>
      <c r="G610" s="26" t="s">
        <v>88</v>
      </c>
      <c r="H610" s="7"/>
      <c r="I610" s="71"/>
      <c r="J610" s="71"/>
      <c r="K610" s="71"/>
      <c r="M610" s="71"/>
    </row>
    <row r="611" spans="1:13" s="9" customFormat="1" ht="11.25" customHeight="1" x14ac:dyDescent="0.2">
      <c r="A611" s="14">
        <v>9</v>
      </c>
      <c r="B611" s="22">
        <v>66146</v>
      </c>
      <c r="C611" s="23" t="s">
        <v>390</v>
      </c>
      <c r="D611" s="22">
        <v>1</v>
      </c>
      <c r="E611" s="18" t="s">
        <v>327</v>
      </c>
      <c r="F611" s="19" t="s">
        <v>2208</v>
      </c>
      <c r="G611" s="26" t="s">
        <v>151</v>
      </c>
      <c r="H611" s="7"/>
      <c r="I611" s="71"/>
      <c r="J611" s="71"/>
      <c r="K611" s="71"/>
      <c r="M611" s="71"/>
    </row>
    <row r="612" spans="1:13" s="9" customFormat="1" ht="10.199999999999999" x14ac:dyDescent="0.2">
      <c r="A612" s="14">
        <v>23</v>
      </c>
      <c r="B612" s="22">
        <v>66552</v>
      </c>
      <c r="C612" s="23" t="s">
        <v>390</v>
      </c>
      <c r="D612" s="28">
        <v>1</v>
      </c>
      <c r="E612" s="18" t="s">
        <v>483</v>
      </c>
      <c r="F612" s="19" t="s">
        <v>2210</v>
      </c>
      <c r="G612" s="26" t="s">
        <v>153</v>
      </c>
      <c r="H612" s="7"/>
      <c r="I612" s="71"/>
      <c r="K612" s="71"/>
      <c r="M612" s="71"/>
    </row>
    <row r="613" spans="1:13" s="9" customFormat="1" ht="10.199999999999999" x14ac:dyDescent="0.2">
      <c r="A613" s="14">
        <v>26</v>
      </c>
      <c r="B613" s="22">
        <v>66625</v>
      </c>
      <c r="C613" s="27" t="s">
        <v>390</v>
      </c>
      <c r="D613" s="28">
        <v>1</v>
      </c>
      <c r="E613" s="18" t="s">
        <v>1641</v>
      </c>
      <c r="F613" s="19" t="s">
        <v>2207</v>
      </c>
      <c r="G613" s="26" t="s">
        <v>102</v>
      </c>
      <c r="H613" s="7"/>
      <c r="I613" s="71"/>
      <c r="K613" s="71"/>
      <c r="M613" s="71"/>
    </row>
    <row r="614" spans="1:13" s="9" customFormat="1" ht="10.199999999999999" x14ac:dyDescent="0.2">
      <c r="A614" s="14">
        <v>28</v>
      </c>
      <c r="B614" s="22">
        <v>66672</v>
      </c>
      <c r="C614" s="27" t="s">
        <v>390</v>
      </c>
      <c r="D614" s="28">
        <v>1</v>
      </c>
      <c r="E614" s="18" t="s">
        <v>237</v>
      </c>
      <c r="F614" s="19" t="s">
        <v>2208</v>
      </c>
      <c r="G614" s="26" t="s">
        <v>110</v>
      </c>
      <c r="H614" s="7"/>
      <c r="I614" s="71"/>
      <c r="K614" s="71"/>
      <c r="M614" s="71"/>
    </row>
    <row r="615" spans="1:13" s="9" customFormat="1" ht="10.199999999999999" x14ac:dyDescent="0.2">
      <c r="A615" s="14">
        <v>2</v>
      </c>
      <c r="B615" s="22">
        <v>65941</v>
      </c>
      <c r="C615" s="23" t="s">
        <v>391</v>
      </c>
      <c r="D615" s="28">
        <v>1</v>
      </c>
      <c r="E615" s="80" t="s">
        <v>237</v>
      </c>
      <c r="F615" s="81" t="s">
        <v>2213</v>
      </c>
      <c r="G615" s="26" t="s">
        <v>153</v>
      </c>
      <c r="H615" s="7"/>
      <c r="I615" s="71"/>
      <c r="K615" s="71"/>
      <c r="M615" s="71"/>
    </row>
    <row r="616" spans="1:13" s="9" customFormat="1" ht="10.199999999999999" x14ac:dyDescent="0.2">
      <c r="A616" s="14">
        <v>3</v>
      </c>
      <c r="B616" s="22">
        <v>65992</v>
      </c>
      <c r="C616" s="23" t="s">
        <v>391</v>
      </c>
      <c r="D616" s="22">
        <v>1</v>
      </c>
      <c r="E616" s="80" t="s">
        <v>87</v>
      </c>
      <c r="F616" s="81" t="s">
        <v>2207</v>
      </c>
      <c r="G616" s="26" t="s">
        <v>105</v>
      </c>
      <c r="H616" s="7"/>
      <c r="I616" s="71"/>
      <c r="K616" s="71"/>
      <c r="M616" s="71"/>
    </row>
    <row r="617" spans="1:13" s="9" customFormat="1" ht="10.199999999999999" x14ac:dyDescent="0.2">
      <c r="A617" s="14">
        <v>4</v>
      </c>
      <c r="B617" s="22">
        <v>66018</v>
      </c>
      <c r="C617" s="23" t="s">
        <v>391</v>
      </c>
      <c r="D617" s="22">
        <v>1</v>
      </c>
      <c r="E617" s="80" t="s">
        <v>426</v>
      </c>
      <c r="F617" s="81" t="s">
        <v>2210</v>
      </c>
      <c r="G617" s="26" t="s">
        <v>94</v>
      </c>
      <c r="H617" s="7"/>
      <c r="I617" s="71"/>
      <c r="K617" s="71"/>
      <c r="M617" s="71"/>
    </row>
    <row r="618" spans="1:13" s="9" customFormat="1" ht="10.199999999999999" x14ac:dyDescent="0.2">
      <c r="A618" s="14">
        <v>5</v>
      </c>
      <c r="B618" s="22">
        <v>66041</v>
      </c>
      <c r="C618" s="23" t="s">
        <v>391</v>
      </c>
      <c r="D618" s="22">
        <v>1</v>
      </c>
      <c r="E618" s="18" t="s">
        <v>387</v>
      </c>
      <c r="F618" s="19" t="s">
        <v>2215</v>
      </c>
      <c r="G618" s="26" t="s">
        <v>153</v>
      </c>
      <c r="H618" s="7"/>
      <c r="I618" s="71"/>
      <c r="K618" s="71"/>
      <c r="M618" s="71"/>
    </row>
    <row r="619" spans="1:13" s="9" customFormat="1" ht="10.199999999999999" x14ac:dyDescent="0.2">
      <c r="A619" s="14">
        <v>5</v>
      </c>
      <c r="B619" s="22">
        <v>66036</v>
      </c>
      <c r="C619" s="23" t="s">
        <v>391</v>
      </c>
      <c r="D619" s="22">
        <v>1</v>
      </c>
      <c r="E619" s="18" t="s">
        <v>598</v>
      </c>
      <c r="F619" s="19" t="s">
        <v>2215</v>
      </c>
      <c r="G619" s="26" t="s">
        <v>107</v>
      </c>
      <c r="H619" s="7"/>
      <c r="I619" s="71"/>
      <c r="K619" s="71"/>
      <c r="M619" s="71"/>
    </row>
    <row r="620" spans="1:13" s="9" customFormat="1" ht="10.199999999999999" x14ac:dyDescent="0.2">
      <c r="A620" s="14">
        <v>6</v>
      </c>
      <c r="B620" s="22">
        <v>66045</v>
      </c>
      <c r="C620" s="23" t="s">
        <v>391</v>
      </c>
      <c r="D620" s="22">
        <v>1</v>
      </c>
      <c r="E620" s="18" t="s">
        <v>454</v>
      </c>
      <c r="F620" s="19" t="s">
        <v>2208</v>
      </c>
      <c r="G620" s="26" t="s">
        <v>168</v>
      </c>
      <c r="H620" s="7"/>
      <c r="I620" s="71"/>
      <c r="K620" s="71"/>
      <c r="M620" s="71"/>
    </row>
    <row r="621" spans="1:13" s="9" customFormat="1" ht="10.199999999999999" x14ac:dyDescent="0.2">
      <c r="A621" s="14">
        <v>7</v>
      </c>
      <c r="B621" s="22">
        <v>66075</v>
      </c>
      <c r="C621" s="23" t="s">
        <v>391</v>
      </c>
      <c r="D621" s="22">
        <v>1</v>
      </c>
      <c r="E621" s="18" t="s">
        <v>373</v>
      </c>
      <c r="F621" s="19" t="s">
        <v>2212</v>
      </c>
      <c r="G621" s="26" t="s">
        <v>116</v>
      </c>
      <c r="H621" s="7"/>
      <c r="I621" s="71"/>
      <c r="K621" s="71"/>
      <c r="M621" s="71"/>
    </row>
    <row r="622" spans="1:13" s="9" customFormat="1" ht="10.199999999999999" x14ac:dyDescent="0.2">
      <c r="A622" s="14">
        <v>8</v>
      </c>
      <c r="B622" s="22">
        <v>66110</v>
      </c>
      <c r="C622" s="23" t="s">
        <v>391</v>
      </c>
      <c r="D622" s="22">
        <v>1</v>
      </c>
      <c r="E622" s="18" t="s">
        <v>607</v>
      </c>
      <c r="F622" s="19" t="s">
        <v>2208</v>
      </c>
      <c r="G622" s="26" t="s">
        <v>91</v>
      </c>
      <c r="H622" s="7"/>
      <c r="I622" s="71"/>
      <c r="K622" s="71"/>
      <c r="M622" s="71"/>
    </row>
    <row r="623" spans="1:13" s="9" customFormat="1" ht="10.199999999999999" x14ac:dyDescent="0.2">
      <c r="A623" s="14">
        <v>8</v>
      </c>
      <c r="B623" s="22">
        <v>66116</v>
      </c>
      <c r="C623" s="38" t="s">
        <v>391</v>
      </c>
      <c r="D623" s="22">
        <v>1</v>
      </c>
      <c r="E623" s="18" t="s">
        <v>529</v>
      </c>
      <c r="F623" s="19" t="s">
        <v>2208</v>
      </c>
      <c r="G623" s="26" t="s">
        <v>91</v>
      </c>
      <c r="H623" s="7"/>
      <c r="I623" s="71"/>
      <c r="K623" s="71"/>
      <c r="M623" s="71"/>
    </row>
    <row r="624" spans="1:13" s="9" customFormat="1" ht="10.199999999999999" x14ac:dyDescent="0.2">
      <c r="A624" s="14">
        <v>8</v>
      </c>
      <c r="B624" s="22">
        <v>66117</v>
      </c>
      <c r="C624" s="38" t="s">
        <v>391</v>
      </c>
      <c r="D624" s="22">
        <v>1</v>
      </c>
      <c r="E624" s="18" t="s">
        <v>227</v>
      </c>
      <c r="F624" s="19" t="s">
        <v>2208</v>
      </c>
      <c r="G624" s="26" t="s">
        <v>120</v>
      </c>
      <c r="H624" s="7"/>
      <c r="I624" s="71"/>
      <c r="K624" s="71"/>
      <c r="M624" s="71"/>
    </row>
    <row r="625" spans="1:13" s="9" customFormat="1" ht="10.199999999999999" x14ac:dyDescent="0.2">
      <c r="A625" s="14">
        <v>9</v>
      </c>
      <c r="B625" s="22">
        <v>66146</v>
      </c>
      <c r="C625" s="23" t="s">
        <v>391</v>
      </c>
      <c r="D625" s="22">
        <v>1</v>
      </c>
      <c r="E625" s="18" t="s">
        <v>327</v>
      </c>
      <c r="F625" s="19" t="s">
        <v>2208</v>
      </c>
      <c r="G625" s="26" t="s">
        <v>151</v>
      </c>
      <c r="H625" s="7"/>
      <c r="I625" s="71"/>
      <c r="K625" s="71"/>
      <c r="M625" s="71"/>
    </row>
    <row r="626" spans="1:13" s="9" customFormat="1" ht="10.199999999999999" x14ac:dyDescent="0.2">
      <c r="A626" s="14">
        <v>23</v>
      </c>
      <c r="B626" s="22">
        <v>66552</v>
      </c>
      <c r="C626" s="23" t="s">
        <v>391</v>
      </c>
      <c r="D626" s="28">
        <v>1</v>
      </c>
      <c r="E626" s="18" t="s">
        <v>483</v>
      </c>
      <c r="F626" s="19" t="s">
        <v>2207</v>
      </c>
      <c r="G626" s="26" t="s">
        <v>153</v>
      </c>
      <c r="H626" s="7"/>
      <c r="I626" s="71"/>
      <c r="K626" s="71"/>
      <c r="M626" s="71"/>
    </row>
    <row r="627" spans="1:13" s="9" customFormat="1" ht="10.199999999999999" x14ac:dyDescent="0.2">
      <c r="A627" s="14">
        <v>26</v>
      </c>
      <c r="B627" s="22">
        <v>66625</v>
      </c>
      <c r="C627" s="27" t="s">
        <v>391</v>
      </c>
      <c r="D627" s="28">
        <v>1</v>
      </c>
      <c r="E627" s="18" t="s">
        <v>1641</v>
      </c>
      <c r="F627" s="19" t="s">
        <v>2212</v>
      </c>
      <c r="G627" s="26" t="s">
        <v>145</v>
      </c>
      <c r="H627" s="7"/>
      <c r="I627" s="71"/>
      <c r="K627" s="71"/>
      <c r="M627" s="71"/>
    </row>
    <row r="628" spans="1:13" s="9" customFormat="1" ht="10.199999999999999" x14ac:dyDescent="0.2">
      <c r="A628" s="14">
        <v>28</v>
      </c>
      <c r="B628" s="22">
        <v>66672</v>
      </c>
      <c r="C628" s="27" t="s">
        <v>391</v>
      </c>
      <c r="D628" s="28">
        <v>1</v>
      </c>
      <c r="E628" s="18" t="s">
        <v>237</v>
      </c>
      <c r="F628" s="19" t="s">
        <v>2208</v>
      </c>
      <c r="G628" s="26" t="s">
        <v>110</v>
      </c>
      <c r="H628" s="7"/>
      <c r="I628" s="71"/>
      <c r="K628" s="71"/>
      <c r="M628" s="71"/>
    </row>
    <row r="629" spans="1:13" s="9" customFormat="1" ht="10.199999999999999" x14ac:dyDescent="0.2">
      <c r="A629" s="14">
        <v>29</v>
      </c>
      <c r="B629" s="22">
        <v>66709</v>
      </c>
      <c r="C629" s="27" t="s">
        <v>391</v>
      </c>
      <c r="D629" s="28">
        <v>1</v>
      </c>
      <c r="E629" s="18" t="s">
        <v>1748</v>
      </c>
      <c r="F629" s="19" t="s">
        <v>2207</v>
      </c>
      <c r="G629" s="26" t="s">
        <v>110</v>
      </c>
      <c r="H629" s="7"/>
      <c r="I629" s="71"/>
      <c r="J629" s="71"/>
      <c r="K629" s="71"/>
      <c r="M629" s="71"/>
    </row>
    <row r="630" spans="1:13" s="9" customFormat="1" ht="10.199999999999999" x14ac:dyDescent="0.2">
      <c r="A630" s="14">
        <v>30</v>
      </c>
      <c r="B630" s="22">
        <v>66734</v>
      </c>
      <c r="C630" s="27" t="s">
        <v>391</v>
      </c>
      <c r="D630" s="28">
        <v>1</v>
      </c>
      <c r="E630" s="18" t="s">
        <v>426</v>
      </c>
      <c r="F630" s="19" t="s">
        <v>2209</v>
      </c>
      <c r="G630" s="26" t="s">
        <v>116</v>
      </c>
      <c r="H630" s="7"/>
      <c r="I630" s="71"/>
      <c r="J630" s="71"/>
      <c r="K630" s="71"/>
      <c r="M630" s="71"/>
    </row>
    <row r="631" spans="1:13" s="9" customFormat="1" ht="10.199999999999999" x14ac:dyDescent="0.2">
      <c r="A631" s="14">
        <v>1</v>
      </c>
      <c r="B631" s="22">
        <v>65925</v>
      </c>
      <c r="C631" s="23" t="s">
        <v>1167</v>
      </c>
      <c r="D631" s="22">
        <v>1</v>
      </c>
      <c r="E631" s="80" t="s">
        <v>194</v>
      </c>
      <c r="F631" s="81" t="s">
        <v>2207</v>
      </c>
      <c r="G631" s="26" t="s">
        <v>120</v>
      </c>
      <c r="H631" s="7"/>
      <c r="I631" s="71"/>
      <c r="J631" s="71"/>
      <c r="K631" s="71"/>
      <c r="M631" s="71"/>
    </row>
    <row r="632" spans="1:13" s="9" customFormat="1" ht="10.199999999999999" x14ac:dyDescent="0.2">
      <c r="A632" s="14">
        <v>2</v>
      </c>
      <c r="B632" s="22">
        <v>65946</v>
      </c>
      <c r="C632" s="23" t="s">
        <v>1167</v>
      </c>
      <c r="D632" s="28">
        <v>1</v>
      </c>
      <c r="E632" s="80" t="s">
        <v>465</v>
      </c>
      <c r="F632" s="81" t="s">
        <v>2213</v>
      </c>
      <c r="G632" s="26" t="s">
        <v>153</v>
      </c>
      <c r="H632" s="7"/>
      <c r="I632" s="71"/>
      <c r="J632" s="71"/>
      <c r="K632" s="71"/>
      <c r="M632" s="71"/>
    </row>
    <row r="633" spans="1:13" s="9" customFormat="1" ht="10.199999999999999" x14ac:dyDescent="0.2">
      <c r="A633" s="14">
        <v>3</v>
      </c>
      <c r="B633" s="22">
        <v>65987</v>
      </c>
      <c r="C633" s="23" t="s">
        <v>1167</v>
      </c>
      <c r="D633" s="22">
        <v>1</v>
      </c>
      <c r="E633" s="80" t="s">
        <v>855</v>
      </c>
      <c r="F633" s="81" t="s">
        <v>2207</v>
      </c>
      <c r="G633" s="26" t="s">
        <v>105</v>
      </c>
      <c r="H633" s="7"/>
      <c r="I633" s="71"/>
      <c r="J633" s="71"/>
      <c r="K633" s="71"/>
      <c r="M633" s="71"/>
    </row>
    <row r="634" spans="1:13" s="9" customFormat="1" ht="10.199999999999999" x14ac:dyDescent="0.2">
      <c r="A634" s="14">
        <v>4</v>
      </c>
      <c r="B634" s="22">
        <v>66012</v>
      </c>
      <c r="C634" s="23" t="s">
        <v>1167</v>
      </c>
      <c r="D634" s="22">
        <v>1</v>
      </c>
      <c r="E634" s="80" t="s">
        <v>556</v>
      </c>
      <c r="F634" s="81" t="s">
        <v>2208</v>
      </c>
      <c r="G634" s="26" t="s">
        <v>94</v>
      </c>
      <c r="H634" s="7"/>
      <c r="I634" s="71"/>
      <c r="J634" s="71"/>
      <c r="K634" s="71"/>
      <c r="M634" s="71"/>
    </row>
    <row r="635" spans="1:13" s="9" customFormat="1" ht="10.199999999999999" x14ac:dyDescent="0.2">
      <c r="A635" s="14">
        <v>4</v>
      </c>
      <c r="B635" s="22">
        <v>66004</v>
      </c>
      <c r="C635" s="23" t="s">
        <v>1167</v>
      </c>
      <c r="D635" s="22">
        <v>1</v>
      </c>
      <c r="E635" s="80" t="s">
        <v>551</v>
      </c>
      <c r="F635" s="81" t="s">
        <v>2207</v>
      </c>
      <c r="G635" s="26" t="s">
        <v>94</v>
      </c>
      <c r="H635" s="7"/>
      <c r="I635" s="71"/>
      <c r="J635" s="71"/>
      <c r="K635" s="71"/>
      <c r="M635" s="71"/>
    </row>
    <row r="636" spans="1:13" s="9" customFormat="1" ht="10.199999999999999" x14ac:dyDescent="0.2">
      <c r="A636" s="14">
        <v>4</v>
      </c>
      <c r="B636" s="22">
        <v>66009</v>
      </c>
      <c r="C636" s="23" t="s">
        <v>1167</v>
      </c>
      <c r="D636" s="22">
        <v>1</v>
      </c>
      <c r="E636" s="80" t="s">
        <v>737</v>
      </c>
      <c r="F636" s="81" t="s">
        <v>2207</v>
      </c>
      <c r="G636" s="26" t="s">
        <v>94</v>
      </c>
      <c r="H636" s="7"/>
      <c r="I636" s="71"/>
      <c r="J636" s="71"/>
      <c r="K636" s="71"/>
      <c r="M636" s="71"/>
    </row>
    <row r="637" spans="1:13" s="9" customFormat="1" ht="10.199999999999999" x14ac:dyDescent="0.2">
      <c r="A637" s="14">
        <v>5</v>
      </c>
      <c r="B637" s="22">
        <v>66022</v>
      </c>
      <c r="C637" s="23" t="s">
        <v>1167</v>
      </c>
      <c r="D637" s="22">
        <v>1</v>
      </c>
      <c r="E637" s="80" t="s">
        <v>250</v>
      </c>
      <c r="F637" s="19" t="s">
        <v>2215</v>
      </c>
      <c r="G637" s="26" t="s">
        <v>153</v>
      </c>
      <c r="H637" s="7"/>
      <c r="I637" s="71"/>
      <c r="J637" s="71"/>
      <c r="K637" s="71"/>
      <c r="M637" s="71"/>
    </row>
    <row r="638" spans="1:13" s="9" customFormat="1" ht="10.199999999999999" x14ac:dyDescent="0.2">
      <c r="A638" s="14">
        <v>6</v>
      </c>
      <c r="B638" s="22">
        <v>66044</v>
      </c>
      <c r="C638" s="23" t="s">
        <v>1167</v>
      </c>
      <c r="D638" s="22">
        <v>1</v>
      </c>
      <c r="E638" s="18" t="s">
        <v>674</v>
      </c>
      <c r="F638" s="19" t="s">
        <v>2208</v>
      </c>
      <c r="G638" s="26" t="s">
        <v>168</v>
      </c>
      <c r="H638" s="7"/>
      <c r="I638" s="71"/>
      <c r="J638" s="71"/>
      <c r="K638" s="71"/>
      <c r="M638" s="71"/>
    </row>
    <row r="639" spans="1:13" s="9" customFormat="1" ht="10.199999999999999" x14ac:dyDescent="0.2">
      <c r="A639" s="14">
        <v>6</v>
      </c>
      <c r="B639" s="22">
        <v>66049</v>
      </c>
      <c r="C639" s="23" t="s">
        <v>1167</v>
      </c>
      <c r="D639" s="22">
        <v>1</v>
      </c>
      <c r="E639" s="18" t="s">
        <v>614</v>
      </c>
      <c r="F639" s="19" t="s">
        <v>2208</v>
      </c>
      <c r="G639" s="26" t="s">
        <v>153</v>
      </c>
      <c r="H639" s="7"/>
      <c r="I639" s="71"/>
      <c r="J639" s="71"/>
      <c r="K639" s="71"/>
      <c r="M639" s="71"/>
    </row>
    <row r="640" spans="1:13" s="9" customFormat="1" ht="10.199999999999999" x14ac:dyDescent="0.2">
      <c r="A640" s="14">
        <v>6</v>
      </c>
      <c r="B640" s="22">
        <v>66054</v>
      </c>
      <c r="C640" s="23" t="s">
        <v>1167</v>
      </c>
      <c r="D640" s="22">
        <v>1</v>
      </c>
      <c r="E640" s="18" t="s">
        <v>347</v>
      </c>
      <c r="F640" s="19" t="s">
        <v>2208</v>
      </c>
      <c r="G640" s="26" t="s">
        <v>153</v>
      </c>
      <c r="H640" s="7"/>
      <c r="I640" s="71"/>
      <c r="J640" s="71"/>
      <c r="K640" s="71"/>
      <c r="M640" s="71"/>
    </row>
    <row r="641" spans="1:13" s="9" customFormat="1" ht="10.199999999999999" x14ac:dyDescent="0.2">
      <c r="A641" s="14">
        <v>6</v>
      </c>
      <c r="B641" s="22">
        <v>66047</v>
      </c>
      <c r="C641" s="23" t="s">
        <v>1167</v>
      </c>
      <c r="D641" s="22">
        <v>1</v>
      </c>
      <c r="E641" s="18" t="s">
        <v>1024</v>
      </c>
      <c r="F641" s="19" t="s">
        <v>2208</v>
      </c>
      <c r="G641" s="26" t="s">
        <v>199</v>
      </c>
      <c r="H641" s="7"/>
      <c r="I641" s="71"/>
      <c r="J641" s="71"/>
      <c r="K641" s="71"/>
      <c r="M641" s="71"/>
    </row>
    <row r="642" spans="1:13" s="9" customFormat="1" ht="11.25" customHeight="1" x14ac:dyDescent="0.2">
      <c r="A642" s="14">
        <v>7</v>
      </c>
      <c r="B642" s="22">
        <v>66078</v>
      </c>
      <c r="C642" s="23" t="s">
        <v>1167</v>
      </c>
      <c r="D642" s="22">
        <v>1</v>
      </c>
      <c r="E642" s="18" t="s">
        <v>178</v>
      </c>
      <c r="F642" s="19" t="s">
        <v>2212</v>
      </c>
      <c r="G642" s="26" t="s">
        <v>116</v>
      </c>
      <c r="H642" s="7"/>
      <c r="I642" s="71"/>
      <c r="J642" s="71"/>
      <c r="K642" s="71"/>
      <c r="M642" s="71"/>
    </row>
    <row r="643" spans="1:13" s="9" customFormat="1" ht="11.25" customHeight="1" x14ac:dyDescent="0.2">
      <c r="A643" s="14">
        <v>10</v>
      </c>
      <c r="B643" s="22">
        <v>66184</v>
      </c>
      <c r="C643" s="23" t="s">
        <v>1167</v>
      </c>
      <c r="D643" s="22">
        <v>1</v>
      </c>
      <c r="E643" s="18" t="s">
        <v>109</v>
      </c>
      <c r="F643" s="19" t="s">
        <v>2208</v>
      </c>
      <c r="G643" s="26" t="s">
        <v>145</v>
      </c>
      <c r="H643" s="7"/>
      <c r="I643" s="71"/>
      <c r="J643" s="71"/>
      <c r="K643" s="71"/>
      <c r="M643" s="71"/>
    </row>
    <row r="644" spans="1:13" s="9" customFormat="1" ht="11.25" customHeight="1" x14ac:dyDescent="0.2">
      <c r="A644" s="14">
        <v>15</v>
      </c>
      <c r="B644" s="22">
        <v>66336</v>
      </c>
      <c r="C644" s="23" t="s">
        <v>1167</v>
      </c>
      <c r="D644" s="28">
        <v>1</v>
      </c>
      <c r="E644" s="80" t="s">
        <v>781</v>
      </c>
      <c r="F644" s="81" t="s">
        <v>2210</v>
      </c>
      <c r="G644" s="26" t="s">
        <v>170</v>
      </c>
      <c r="H644" s="7"/>
      <c r="I644" s="71"/>
      <c r="J644" s="71"/>
      <c r="K644" s="71"/>
      <c r="M644" s="71"/>
    </row>
    <row r="645" spans="1:13" s="9" customFormat="1" ht="11.25" customHeight="1" x14ac:dyDescent="0.2">
      <c r="A645" s="14">
        <v>17</v>
      </c>
      <c r="B645" s="22">
        <v>66427</v>
      </c>
      <c r="C645" s="37" t="s">
        <v>1167</v>
      </c>
      <c r="D645" s="17">
        <v>1</v>
      </c>
      <c r="E645" s="18" t="s">
        <v>119</v>
      </c>
      <c r="F645" s="19" t="s">
        <v>2209</v>
      </c>
      <c r="G645" s="26" t="s">
        <v>311</v>
      </c>
      <c r="H645" s="7"/>
      <c r="I645" s="71"/>
      <c r="J645" s="71"/>
      <c r="K645" s="71"/>
      <c r="M645" s="71"/>
    </row>
    <row r="646" spans="1:13" s="9" customFormat="1" ht="11.25" customHeight="1" x14ac:dyDescent="0.2">
      <c r="A646" s="14">
        <v>20</v>
      </c>
      <c r="B646" s="22">
        <v>66457</v>
      </c>
      <c r="C646" s="23" t="s">
        <v>1167</v>
      </c>
      <c r="D646" s="28">
        <v>1</v>
      </c>
      <c r="E646" s="18" t="s">
        <v>752</v>
      </c>
      <c r="F646" s="19" t="s">
        <v>2212</v>
      </c>
      <c r="G646" s="26" t="s">
        <v>94</v>
      </c>
      <c r="H646" s="7"/>
      <c r="I646" s="71"/>
      <c r="J646" s="71"/>
      <c r="K646" s="71"/>
      <c r="M646" s="71"/>
    </row>
    <row r="647" spans="1:13" s="9" customFormat="1" ht="11.25" customHeight="1" x14ac:dyDescent="0.2">
      <c r="A647" s="14">
        <v>21</v>
      </c>
      <c r="B647" s="22">
        <v>66486</v>
      </c>
      <c r="C647" s="23" t="s">
        <v>1167</v>
      </c>
      <c r="D647" s="28">
        <v>1</v>
      </c>
      <c r="E647" s="18" t="s">
        <v>604</v>
      </c>
      <c r="F647" s="19" t="s">
        <v>2208</v>
      </c>
      <c r="G647" s="26" t="s">
        <v>199</v>
      </c>
      <c r="H647" s="7"/>
      <c r="I647" s="71"/>
      <c r="J647" s="71"/>
      <c r="K647" s="71"/>
      <c r="M647" s="71"/>
    </row>
    <row r="648" spans="1:13" s="9" customFormat="1" ht="11.25" customHeight="1" x14ac:dyDescent="0.2">
      <c r="A648" s="14">
        <v>22</v>
      </c>
      <c r="B648" s="22">
        <v>66509</v>
      </c>
      <c r="C648" s="23" t="s">
        <v>1167</v>
      </c>
      <c r="D648" s="28">
        <v>1</v>
      </c>
      <c r="E648" s="18" t="s">
        <v>528</v>
      </c>
      <c r="F648" s="19" t="s">
        <v>2207</v>
      </c>
      <c r="G648" s="26" t="s">
        <v>116</v>
      </c>
      <c r="H648" s="7"/>
      <c r="I648" s="71"/>
      <c r="J648" s="71"/>
      <c r="K648" s="71"/>
      <c r="M648" s="71"/>
    </row>
    <row r="649" spans="1:13" s="9" customFormat="1" ht="11.25" customHeight="1" x14ac:dyDescent="0.2">
      <c r="A649" s="14">
        <v>22</v>
      </c>
      <c r="B649" s="22">
        <v>66540</v>
      </c>
      <c r="C649" s="23" t="s">
        <v>1167</v>
      </c>
      <c r="D649" s="28">
        <v>1</v>
      </c>
      <c r="E649" s="18" t="s">
        <v>213</v>
      </c>
      <c r="F649" s="19" t="s">
        <v>2207</v>
      </c>
      <c r="G649" s="26" t="s">
        <v>116</v>
      </c>
      <c r="H649" s="7"/>
      <c r="I649" s="71"/>
      <c r="J649" s="71"/>
      <c r="K649" s="71"/>
      <c r="M649" s="71"/>
    </row>
    <row r="650" spans="1:13" s="9" customFormat="1" ht="11.25" customHeight="1" x14ac:dyDescent="0.2">
      <c r="A650" s="14">
        <v>22</v>
      </c>
      <c r="B650" s="22">
        <v>66543</v>
      </c>
      <c r="C650" s="23" t="s">
        <v>1167</v>
      </c>
      <c r="D650" s="28">
        <v>1</v>
      </c>
      <c r="E650" s="18" t="s">
        <v>1310</v>
      </c>
      <c r="F650" s="19" t="s">
        <v>2207</v>
      </c>
      <c r="G650" s="26" t="s">
        <v>116</v>
      </c>
      <c r="H650" s="7"/>
      <c r="I650" s="71"/>
      <c r="J650" s="71"/>
      <c r="K650" s="71"/>
      <c r="M650" s="71"/>
    </row>
    <row r="651" spans="1:13" s="9" customFormat="1" ht="11.25" customHeight="1" x14ac:dyDescent="0.2">
      <c r="A651" s="14">
        <v>24</v>
      </c>
      <c r="B651" s="22">
        <v>66580</v>
      </c>
      <c r="C651" s="23" t="s">
        <v>1167</v>
      </c>
      <c r="D651" s="28">
        <v>1</v>
      </c>
      <c r="E651" s="18" t="s">
        <v>963</v>
      </c>
      <c r="F651" s="19" t="s">
        <v>2212</v>
      </c>
      <c r="G651" s="26" t="s">
        <v>120</v>
      </c>
      <c r="H651" s="7"/>
      <c r="I651" s="71"/>
      <c r="J651" s="71"/>
      <c r="K651" s="71"/>
      <c r="M651" s="71"/>
    </row>
    <row r="652" spans="1:13" s="9" customFormat="1" ht="11.25" customHeight="1" x14ac:dyDescent="0.2">
      <c r="A652" s="14">
        <v>25</v>
      </c>
      <c r="B652" s="22">
        <v>66599</v>
      </c>
      <c r="C652" s="23" t="s">
        <v>1167</v>
      </c>
      <c r="D652" s="28">
        <v>1</v>
      </c>
      <c r="E652" s="18" t="s">
        <v>1106</v>
      </c>
      <c r="F652" s="19" t="s">
        <v>2210</v>
      </c>
      <c r="G652" s="26" t="s">
        <v>102</v>
      </c>
      <c r="H652" s="7"/>
      <c r="I652" s="71"/>
      <c r="J652" s="71"/>
      <c r="K652" s="71"/>
      <c r="M652" s="71"/>
    </row>
    <row r="653" spans="1:13" s="9" customFormat="1" ht="11.25" customHeight="1" x14ac:dyDescent="0.2">
      <c r="A653" s="14">
        <v>28</v>
      </c>
      <c r="B653" s="22">
        <v>66660</v>
      </c>
      <c r="C653" s="27" t="s">
        <v>1167</v>
      </c>
      <c r="D653" s="28">
        <v>1</v>
      </c>
      <c r="E653" s="18" t="s">
        <v>992</v>
      </c>
      <c r="F653" s="19" t="s">
        <v>2208</v>
      </c>
      <c r="G653" s="26" t="s">
        <v>110</v>
      </c>
      <c r="H653" s="7"/>
      <c r="I653" s="71"/>
      <c r="J653" s="71"/>
      <c r="K653" s="71"/>
      <c r="M653" s="71"/>
    </row>
    <row r="654" spans="1:13" s="9" customFormat="1" ht="11.25" customHeight="1" x14ac:dyDescent="0.2">
      <c r="A654" s="14">
        <v>29</v>
      </c>
      <c r="B654" s="22">
        <v>66703</v>
      </c>
      <c r="C654" s="27" t="s">
        <v>1167</v>
      </c>
      <c r="D654" s="28">
        <v>1</v>
      </c>
      <c r="E654" s="18" t="s">
        <v>401</v>
      </c>
      <c r="F654" s="19" t="s">
        <v>2212</v>
      </c>
      <c r="G654" s="26" t="s">
        <v>110</v>
      </c>
      <c r="H654" s="7"/>
      <c r="I654" s="71"/>
      <c r="J654" s="71"/>
      <c r="K654" s="71"/>
      <c r="M654" s="71"/>
    </row>
    <row r="655" spans="1:13" s="9" customFormat="1" ht="11.25" customHeight="1" x14ac:dyDescent="0.2">
      <c r="A655" s="14">
        <v>29</v>
      </c>
      <c r="B655" s="22">
        <v>66710</v>
      </c>
      <c r="C655" s="27" t="s">
        <v>1167</v>
      </c>
      <c r="D655" s="28">
        <v>1</v>
      </c>
      <c r="E655" s="18" t="s">
        <v>178</v>
      </c>
      <c r="F655" s="19" t="s">
        <v>2208</v>
      </c>
      <c r="G655" s="26" t="s">
        <v>153</v>
      </c>
      <c r="H655" s="7"/>
      <c r="I655" s="71"/>
      <c r="J655" s="71"/>
      <c r="K655" s="71"/>
      <c r="M655" s="71"/>
    </row>
    <row r="656" spans="1:13" s="9" customFormat="1" ht="11.25" customHeight="1" x14ac:dyDescent="0.2">
      <c r="A656" s="14">
        <v>31</v>
      </c>
      <c r="B656" s="22">
        <v>66748</v>
      </c>
      <c r="C656" s="27" t="s">
        <v>1167</v>
      </c>
      <c r="D656" s="28">
        <v>1</v>
      </c>
      <c r="E656" s="18" t="s">
        <v>245</v>
      </c>
      <c r="F656" s="19" t="s">
        <v>2214</v>
      </c>
      <c r="G656" s="26" t="s">
        <v>214</v>
      </c>
      <c r="H656" s="7"/>
      <c r="I656" s="71"/>
      <c r="J656" s="71"/>
      <c r="K656" s="71"/>
      <c r="M656" s="71"/>
    </row>
    <row r="657" spans="1:13" s="9" customFormat="1" ht="11.25" customHeight="1" x14ac:dyDescent="0.2">
      <c r="A657" s="14">
        <v>1</v>
      </c>
      <c r="B657" s="22">
        <v>65925</v>
      </c>
      <c r="C657" s="23" t="s">
        <v>1025</v>
      </c>
      <c r="D657" s="22">
        <v>1</v>
      </c>
      <c r="E657" s="80" t="s">
        <v>194</v>
      </c>
      <c r="F657" s="81" t="s">
        <v>2207</v>
      </c>
      <c r="G657" s="26" t="s">
        <v>120</v>
      </c>
      <c r="H657" s="7"/>
      <c r="I657" s="71"/>
      <c r="J657" s="71"/>
      <c r="K657" s="71"/>
      <c r="M657" s="71"/>
    </row>
    <row r="658" spans="1:13" s="9" customFormat="1" ht="11.25" customHeight="1" x14ac:dyDescent="0.2">
      <c r="A658" s="14">
        <v>2</v>
      </c>
      <c r="B658" s="22">
        <v>65946</v>
      </c>
      <c r="C658" s="23" t="s">
        <v>1025</v>
      </c>
      <c r="D658" s="22">
        <v>1</v>
      </c>
      <c r="E658" s="80" t="s">
        <v>465</v>
      </c>
      <c r="F658" s="81" t="s">
        <v>2212</v>
      </c>
      <c r="G658" s="26" t="s">
        <v>214</v>
      </c>
      <c r="H658" s="7"/>
      <c r="I658" s="71"/>
      <c r="J658" s="71"/>
      <c r="K658" s="71"/>
      <c r="M658" s="71"/>
    </row>
    <row r="659" spans="1:13" s="9" customFormat="1" ht="11.25" customHeight="1" x14ac:dyDescent="0.2">
      <c r="A659" s="14">
        <v>3</v>
      </c>
      <c r="B659" s="22">
        <v>65987</v>
      </c>
      <c r="C659" s="23" t="s">
        <v>1025</v>
      </c>
      <c r="D659" s="22">
        <v>1</v>
      </c>
      <c r="E659" s="80" t="s">
        <v>855</v>
      </c>
      <c r="F659" s="81" t="s">
        <v>2207</v>
      </c>
      <c r="G659" s="26" t="s">
        <v>102</v>
      </c>
      <c r="H659" s="7"/>
      <c r="I659" s="71"/>
      <c r="J659" s="71"/>
      <c r="K659" s="71"/>
      <c r="M659" s="71"/>
    </row>
    <row r="660" spans="1:13" s="9" customFormat="1" ht="11.25" customHeight="1" x14ac:dyDescent="0.2">
      <c r="A660" s="14">
        <v>4</v>
      </c>
      <c r="B660" s="22">
        <v>66009</v>
      </c>
      <c r="C660" s="23" t="s">
        <v>1025</v>
      </c>
      <c r="D660" s="22">
        <v>1</v>
      </c>
      <c r="E660" s="80" t="s">
        <v>737</v>
      </c>
      <c r="F660" s="81" t="s">
        <v>2208</v>
      </c>
      <c r="G660" s="26" t="s">
        <v>151</v>
      </c>
      <c r="H660" s="7"/>
      <c r="I660" s="71"/>
      <c r="J660" s="71"/>
      <c r="K660" s="71"/>
      <c r="M660" s="71"/>
    </row>
    <row r="661" spans="1:13" s="9" customFormat="1" ht="11.25" customHeight="1" x14ac:dyDescent="0.2">
      <c r="A661" s="14">
        <v>4</v>
      </c>
      <c r="B661" s="22">
        <v>66012</v>
      </c>
      <c r="C661" s="23" t="s">
        <v>1025</v>
      </c>
      <c r="D661" s="22">
        <v>1</v>
      </c>
      <c r="E661" s="80" t="s">
        <v>556</v>
      </c>
      <c r="F661" s="81" t="s">
        <v>2208</v>
      </c>
      <c r="G661" s="26" t="s">
        <v>151</v>
      </c>
      <c r="H661" s="7"/>
      <c r="I661" s="71"/>
      <c r="J661" s="71"/>
      <c r="K661" s="71"/>
      <c r="M661" s="71"/>
    </row>
    <row r="662" spans="1:13" s="9" customFormat="1" ht="11.25" customHeight="1" x14ac:dyDescent="0.2">
      <c r="A662" s="14">
        <v>4</v>
      </c>
      <c r="B662" s="22">
        <v>66004</v>
      </c>
      <c r="C662" s="23" t="s">
        <v>1025</v>
      </c>
      <c r="D662" s="22">
        <v>1</v>
      </c>
      <c r="E662" s="80" t="s">
        <v>551</v>
      </c>
      <c r="F662" s="81" t="s">
        <v>2208</v>
      </c>
      <c r="G662" s="26" t="s">
        <v>925</v>
      </c>
      <c r="H662" s="7"/>
      <c r="I662" s="71"/>
      <c r="J662" s="71"/>
      <c r="K662" s="71"/>
      <c r="M662" s="71"/>
    </row>
    <row r="663" spans="1:13" s="9" customFormat="1" ht="11.25" customHeight="1" x14ac:dyDescent="0.2">
      <c r="A663" s="14">
        <v>5</v>
      </c>
      <c r="B663" s="22">
        <v>66022</v>
      </c>
      <c r="C663" s="23" t="s">
        <v>1025</v>
      </c>
      <c r="D663" s="22">
        <v>1</v>
      </c>
      <c r="E663" s="80" t="s">
        <v>250</v>
      </c>
      <c r="F663" s="19" t="s">
        <v>2215</v>
      </c>
      <c r="G663" s="26" t="s">
        <v>102</v>
      </c>
      <c r="H663" s="7"/>
      <c r="I663" s="71"/>
      <c r="J663" s="71"/>
      <c r="K663" s="71"/>
      <c r="M663" s="71"/>
    </row>
    <row r="664" spans="1:13" s="9" customFormat="1" ht="11.25" customHeight="1" x14ac:dyDescent="0.2">
      <c r="A664" s="14">
        <v>6</v>
      </c>
      <c r="B664" s="22">
        <v>66044</v>
      </c>
      <c r="C664" s="23" t="s">
        <v>1025</v>
      </c>
      <c r="D664" s="22">
        <v>1</v>
      </c>
      <c r="E664" s="18" t="s">
        <v>674</v>
      </c>
      <c r="F664" s="19" t="s">
        <v>2208</v>
      </c>
      <c r="G664" s="26" t="s">
        <v>153</v>
      </c>
      <c r="H664" s="7"/>
      <c r="I664" s="71"/>
      <c r="J664" s="71"/>
      <c r="K664" s="71"/>
      <c r="M664" s="71"/>
    </row>
    <row r="665" spans="1:13" s="9" customFormat="1" ht="11.25" customHeight="1" x14ac:dyDescent="0.2">
      <c r="A665" s="14">
        <v>6</v>
      </c>
      <c r="B665" s="22">
        <v>66049</v>
      </c>
      <c r="C665" s="23" t="s">
        <v>1025</v>
      </c>
      <c r="D665" s="22">
        <v>1</v>
      </c>
      <c r="E665" s="18" t="s">
        <v>614</v>
      </c>
      <c r="F665" s="19" t="s">
        <v>2208</v>
      </c>
      <c r="G665" s="26" t="s">
        <v>88</v>
      </c>
      <c r="H665" s="7"/>
      <c r="I665" s="71"/>
      <c r="J665" s="71"/>
      <c r="K665" s="71"/>
      <c r="M665" s="71"/>
    </row>
    <row r="666" spans="1:13" s="9" customFormat="1" ht="11.25" customHeight="1" x14ac:dyDescent="0.2">
      <c r="A666" s="14">
        <v>6</v>
      </c>
      <c r="B666" s="22">
        <v>66054</v>
      </c>
      <c r="C666" s="23" t="s">
        <v>1025</v>
      </c>
      <c r="D666" s="22">
        <v>1</v>
      </c>
      <c r="E666" s="18" t="s">
        <v>347</v>
      </c>
      <c r="F666" s="19" t="s">
        <v>2208</v>
      </c>
      <c r="G666" s="26" t="s">
        <v>88</v>
      </c>
      <c r="H666" s="7"/>
      <c r="I666" s="71"/>
      <c r="J666" s="71"/>
      <c r="K666" s="71"/>
      <c r="M666" s="71"/>
    </row>
    <row r="667" spans="1:13" s="9" customFormat="1" ht="11.25" customHeight="1" x14ac:dyDescent="0.2">
      <c r="A667" s="14">
        <v>7</v>
      </c>
      <c r="B667" s="22">
        <v>66078</v>
      </c>
      <c r="C667" s="23" t="s">
        <v>1025</v>
      </c>
      <c r="D667" s="22">
        <v>1</v>
      </c>
      <c r="E667" s="18" t="s">
        <v>178</v>
      </c>
      <c r="F667" s="19" t="s">
        <v>2212</v>
      </c>
      <c r="G667" s="26" t="s">
        <v>116</v>
      </c>
      <c r="H667" s="7"/>
      <c r="I667" s="71"/>
      <c r="J667" s="71"/>
      <c r="K667" s="71"/>
      <c r="M667" s="71"/>
    </row>
    <row r="668" spans="1:13" s="9" customFormat="1" ht="11.25" customHeight="1" x14ac:dyDescent="0.2">
      <c r="A668" s="14">
        <v>10</v>
      </c>
      <c r="B668" s="22">
        <v>66184</v>
      </c>
      <c r="C668" s="23" t="s">
        <v>1025</v>
      </c>
      <c r="D668" s="22">
        <v>1</v>
      </c>
      <c r="E668" s="18" t="s">
        <v>109</v>
      </c>
      <c r="F668" s="19" t="s">
        <v>2208</v>
      </c>
      <c r="G668" s="26" t="s">
        <v>145</v>
      </c>
      <c r="H668" s="7"/>
      <c r="I668" s="71"/>
      <c r="J668" s="71"/>
      <c r="K668" s="71"/>
      <c r="M668" s="71"/>
    </row>
    <row r="669" spans="1:13" s="9" customFormat="1" ht="11.25" customHeight="1" x14ac:dyDescent="0.2">
      <c r="A669" s="14">
        <v>11</v>
      </c>
      <c r="B669" s="22">
        <v>66230</v>
      </c>
      <c r="C669" s="23" t="s">
        <v>1025</v>
      </c>
      <c r="D669" s="22">
        <v>1</v>
      </c>
      <c r="E669" s="18" t="s">
        <v>1024</v>
      </c>
      <c r="F669" s="19" t="s">
        <v>2208</v>
      </c>
      <c r="G669" s="26" t="s">
        <v>153</v>
      </c>
      <c r="H669" s="7"/>
      <c r="I669" s="71"/>
      <c r="J669" s="71"/>
      <c r="K669" s="71"/>
      <c r="M669" s="71"/>
    </row>
    <row r="670" spans="1:13" s="9" customFormat="1" ht="11.25" customHeight="1" x14ac:dyDescent="0.2">
      <c r="A670" s="14">
        <v>15</v>
      </c>
      <c r="B670" s="22">
        <v>66336</v>
      </c>
      <c r="C670" s="23" t="s">
        <v>1025</v>
      </c>
      <c r="D670" s="28">
        <v>1</v>
      </c>
      <c r="E670" s="80" t="s">
        <v>781</v>
      </c>
      <c r="F670" s="81" t="s">
        <v>2210</v>
      </c>
      <c r="G670" s="26" t="s">
        <v>170</v>
      </c>
      <c r="H670" s="7"/>
      <c r="I670" s="71"/>
      <c r="J670" s="71"/>
      <c r="K670" s="71"/>
      <c r="M670" s="71"/>
    </row>
    <row r="671" spans="1:13" s="9" customFormat="1" ht="11.25" customHeight="1" x14ac:dyDescent="0.2">
      <c r="A671" s="14">
        <v>17</v>
      </c>
      <c r="B671" s="22">
        <v>66427</v>
      </c>
      <c r="C671" s="23" t="s">
        <v>1661</v>
      </c>
      <c r="D671" s="28">
        <v>1</v>
      </c>
      <c r="E671" s="18" t="s">
        <v>119</v>
      </c>
      <c r="F671" s="19" t="s">
        <v>2209</v>
      </c>
      <c r="G671" s="26" t="s">
        <v>311</v>
      </c>
      <c r="H671" s="7"/>
      <c r="I671" s="71"/>
      <c r="J671" s="71"/>
      <c r="K671" s="71"/>
      <c r="M671" s="71"/>
    </row>
    <row r="672" spans="1:13" s="9" customFormat="1" ht="11.25" customHeight="1" x14ac:dyDescent="0.2">
      <c r="A672" s="14">
        <v>20</v>
      </c>
      <c r="B672" s="22">
        <v>66457</v>
      </c>
      <c r="C672" s="23" t="s">
        <v>1661</v>
      </c>
      <c r="D672" s="28">
        <v>1</v>
      </c>
      <c r="E672" s="18" t="s">
        <v>752</v>
      </c>
      <c r="F672" s="19" t="s">
        <v>2212</v>
      </c>
      <c r="G672" s="26" t="s">
        <v>94</v>
      </c>
      <c r="H672" s="7"/>
      <c r="I672" s="71"/>
      <c r="J672" s="71"/>
      <c r="K672" s="71"/>
      <c r="M672" s="71"/>
    </row>
    <row r="673" spans="1:13" s="9" customFormat="1" ht="11.25" customHeight="1" x14ac:dyDescent="0.2">
      <c r="A673" s="14">
        <v>22</v>
      </c>
      <c r="B673" s="22">
        <v>66543</v>
      </c>
      <c r="C673" s="23" t="s">
        <v>1661</v>
      </c>
      <c r="D673" s="28">
        <v>1</v>
      </c>
      <c r="E673" s="18" t="s">
        <v>1310</v>
      </c>
      <c r="F673" s="19" t="s">
        <v>2207</v>
      </c>
      <c r="G673" s="26" t="s">
        <v>110</v>
      </c>
      <c r="H673" s="7"/>
      <c r="I673" s="71"/>
      <c r="J673" s="71"/>
      <c r="K673" s="71"/>
      <c r="M673" s="71"/>
    </row>
    <row r="674" spans="1:13" s="9" customFormat="1" ht="11.25" customHeight="1" x14ac:dyDescent="0.2">
      <c r="A674" s="14">
        <v>22</v>
      </c>
      <c r="B674" s="22">
        <v>66540</v>
      </c>
      <c r="C674" s="23" t="s">
        <v>1661</v>
      </c>
      <c r="D674" s="28">
        <v>1</v>
      </c>
      <c r="E674" s="30" t="s">
        <v>213</v>
      </c>
      <c r="F674" s="19" t="s">
        <v>2207</v>
      </c>
      <c r="G674" s="26" t="s">
        <v>116</v>
      </c>
      <c r="H674" s="7"/>
      <c r="I674" s="71"/>
      <c r="J674" s="71"/>
      <c r="K674" s="71"/>
      <c r="M674" s="71"/>
    </row>
    <row r="675" spans="1:13" s="9" customFormat="1" ht="11.25" customHeight="1" x14ac:dyDescent="0.2">
      <c r="A675" s="14">
        <v>23</v>
      </c>
      <c r="B675" s="22">
        <v>66560</v>
      </c>
      <c r="C675" s="23" t="s">
        <v>1661</v>
      </c>
      <c r="D675" s="28">
        <v>1</v>
      </c>
      <c r="E675" s="30" t="s">
        <v>172</v>
      </c>
      <c r="F675" s="19" t="s">
        <v>2207</v>
      </c>
      <c r="G675" s="26" t="s">
        <v>153</v>
      </c>
      <c r="H675" s="7"/>
      <c r="I675" s="71"/>
      <c r="J675" s="71"/>
      <c r="K675" s="71"/>
      <c r="M675" s="71"/>
    </row>
    <row r="676" spans="1:13" s="9" customFormat="1" ht="11.25" customHeight="1" x14ac:dyDescent="0.2">
      <c r="A676" s="14">
        <v>24</v>
      </c>
      <c r="B676" s="22">
        <v>66580</v>
      </c>
      <c r="C676" s="23" t="s">
        <v>1661</v>
      </c>
      <c r="D676" s="28">
        <v>1</v>
      </c>
      <c r="E676" s="30" t="s">
        <v>963</v>
      </c>
      <c r="F676" s="19" t="s">
        <v>2208</v>
      </c>
      <c r="G676" s="26" t="s">
        <v>120</v>
      </c>
      <c r="H676" s="7"/>
      <c r="I676" s="71"/>
      <c r="J676" s="71"/>
      <c r="K676" s="71"/>
      <c r="M676" s="71"/>
    </row>
    <row r="677" spans="1:13" s="9" customFormat="1" ht="11.25" customHeight="1" x14ac:dyDescent="0.2">
      <c r="A677" s="14">
        <v>25</v>
      </c>
      <c r="B677" s="22">
        <v>66599</v>
      </c>
      <c r="C677" s="23" t="s">
        <v>1661</v>
      </c>
      <c r="D677" s="28">
        <v>1</v>
      </c>
      <c r="E677" s="30" t="s">
        <v>1106</v>
      </c>
      <c r="F677" s="19" t="s">
        <v>2210</v>
      </c>
      <c r="G677" s="26" t="s">
        <v>102</v>
      </c>
      <c r="H677" s="7"/>
      <c r="I677" s="71"/>
      <c r="J677" s="71"/>
      <c r="K677" s="71"/>
      <c r="M677" s="71"/>
    </row>
    <row r="678" spans="1:13" s="9" customFormat="1" ht="11.25" customHeight="1" x14ac:dyDescent="0.2">
      <c r="A678" s="14">
        <v>28</v>
      </c>
      <c r="B678" s="22">
        <v>66660</v>
      </c>
      <c r="C678" s="27" t="s">
        <v>1661</v>
      </c>
      <c r="D678" s="28">
        <v>1</v>
      </c>
      <c r="E678" s="30" t="s">
        <v>992</v>
      </c>
      <c r="F678" s="19" t="s">
        <v>2208</v>
      </c>
      <c r="G678" s="26" t="s">
        <v>145</v>
      </c>
      <c r="H678" s="7"/>
      <c r="I678" s="71"/>
      <c r="J678" s="71"/>
      <c r="K678" s="71"/>
      <c r="M678" s="71"/>
    </row>
    <row r="679" spans="1:13" s="9" customFormat="1" ht="11.25" customHeight="1" x14ac:dyDescent="0.2">
      <c r="A679" s="14">
        <v>29</v>
      </c>
      <c r="B679" s="22">
        <v>66703</v>
      </c>
      <c r="C679" s="27" t="s">
        <v>1661</v>
      </c>
      <c r="D679" s="28">
        <v>1</v>
      </c>
      <c r="E679" s="30" t="s">
        <v>401</v>
      </c>
      <c r="F679" s="19" t="s">
        <v>2208</v>
      </c>
      <c r="G679" s="26" t="s">
        <v>99</v>
      </c>
      <c r="H679" s="7"/>
      <c r="I679" s="71"/>
      <c r="J679" s="71"/>
      <c r="K679" s="71"/>
      <c r="M679" s="71"/>
    </row>
    <row r="680" spans="1:13" s="9" customFormat="1" ht="11.25" customHeight="1" x14ac:dyDescent="0.2">
      <c r="A680" s="14">
        <v>31</v>
      </c>
      <c r="B680" s="22">
        <v>66748</v>
      </c>
      <c r="C680" s="27" t="s">
        <v>1661</v>
      </c>
      <c r="D680" s="28">
        <v>1</v>
      </c>
      <c r="E680" s="30" t="s">
        <v>245</v>
      </c>
      <c r="F680" s="19" t="s">
        <v>2214</v>
      </c>
      <c r="G680" s="26" t="s">
        <v>214</v>
      </c>
      <c r="H680" s="7"/>
      <c r="I680" s="71"/>
      <c r="J680" s="71"/>
      <c r="K680" s="71"/>
      <c r="M680" s="71"/>
    </row>
    <row r="681" spans="1:13" s="9" customFormat="1" ht="11.25" customHeight="1" x14ac:dyDescent="0.2">
      <c r="A681" s="14">
        <v>11</v>
      </c>
      <c r="B681" s="22">
        <v>66237</v>
      </c>
      <c r="C681" s="23" t="s">
        <v>405</v>
      </c>
      <c r="D681" s="22">
        <v>1</v>
      </c>
      <c r="E681" s="30" t="s">
        <v>781</v>
      </c>
      <c r="F681" s="19" t="s">
        <v>2208</v>
      </c>
      <c r="G681" s="26" t="s">
        <v>153</v>
      </c>
      <c r="H681" s="7"/>
      <c r="I681" s="71"/>
      <c r="J681" s="71"/>
      <c r="K681" s="71"/>
      <c r="M681" s="71"/>
    </row>
    <row r="682" spans="1:13" s="9" customFormat="1" ht="11.25" customHeight="1" x14ac:dyDescent="0.2">
      <c r="A682" s="14">
        <v>14</v>
      </c>
      <c r="B682" s="22">
        <v>66322</v>
      </c>
      <c r="C682" s="23" t="s">
        <v>405</v>
      </c>
      <c r="D682" s="28">
        <v>1</v>
      </c>
      <c r="E682" s="24" t="s">
        <v>194</v>
      </c>
      <c r="F682" s="81" t="s">
        <v>2212</v>
      </c>
      <c r="G682" s="26" t="s">
        <v>107</v>
      </c>
      <c r="H682" s="7"/>
      <c r="I682" s="71"/>
      <c r="J682" s="71"/>
      <c r="K682" s="71"/>
      <c r="M682" s="71"/>
    </row>
    <row r="683" spans="1:13" s="9" customFormat="1" ht="11.25" customHeight="1" x14ac:dyDescent="0.2">
      <c r="A683" s="14">
        <v>28</v>
      </c>
      <c r="B683" s="22">
        <v>66665</v>
      </c>
      <c r="C683" s="27" t="s">
        <v>405</v>
      </c>
      <c r="D683" s="28">
        <v>1</v>
      </c>
      <c r="E683" s="30" t="s">
        <v>992</v>
      </c>
      <c r="F683" s="19" t="s">
        <v>2208</v>
      </c>
      <c r="G683" s="26" t="s">
        <v>153</v>
      </c>
      <c r="H683" s="7"/>
      <c r="I683" s="71"/>
      <c r="J683" s="71"/>
      <c r="K683" s="71"/>
      <c r="M683" s="71"/>
    </row>
    <row r="684" spans="1:13" s="9" customFormat="1" ht="11.25" customHeight="1" x14ac:dyDescent="0.2">
      <c r="A684" s="14">
        <v>9</v>
      </c>
      <c r="B684" s="22">
        <v>66152</v>
      </c>
      <c r="C684" s="23" t="s">
        <v>518</v>
      </c>
      <c r="D684" s="22">
        <v>1</v>
      </c>
      <c r="E684" s="30" t="s">
        <v>352</v>
      </c>
      <c r="F684" s="19" t="s">
        <v>2208</v>
      </c>
      <c r="G684" s="26" t="s">
        <v>151</v>
      </c>
      <c r="H684" s="7"/>
      <c r="I684" s="71"/>
      <c r="J684" s="71"/>
      <c r="K684" s="71"/>
      <c r="M684" s="71"/>
    </row>
    <row r="685" spans="1:13" s="9" customFormat="1" ht="11.25" customHeight="1" x14ac:dyDescent="0.2">
      <c r="A685" s="14">
        <v>16</v>
      </c>
      <c r="B685" s="22">
        <v>66380</v>
      </c>
      <c r="C685" s="23" t="s">
        <v>518</v>
      </c>
      <c r="D685" s="28">
        <v>1</v>
      </c>
      <c r="E685" s="30" t="s">
        <v>207</v>
      </c>
      <c r="F685" s="81" t="s">
        <v>2207</v>
      </c>
      <c r="G685" s="26" t="s">
        <v>214</v>
      </c>
      <c r="H685" s="7"/>
      <c r="I685" s="71"/>
      <c r="J685" s="71"/>
      <c r="K685" s="71"/>
      <c r="M685" s="71"/>
    </row>
    <row r="686" spans="1:13" s="9" customFormat="1" ht="11.25" customHeight="1" x14ac:dyDescent="0.2">
      <c r="A686" s="14">
        <v>22</v>
      </c>
      <c r="B686" s="22">
        <v>66515</v>
      </c>
      <c r="C686" s="23" t="s">
        <v>518</v>
      </c>
      <c r="D686" s="28">
        <v>1</v>
      </c>
      <c r="E686" s="30" t="s">
        <v>237</v>
      </c>
      <c r="F686" s="19" t="s">
        <v>2207</v>
      </c>
      <c r="G686" s="26" t="s">
        <v>153</v>
      </c>
      <c r="H686" s="7"/>
      <c r="I686" s="71"/>
      <c r="J686" s="71"/>
      <c r="K686" s="71"/>
      <c r="M686" s="71"/>
    </row>
    <row r="687" spans="1:13" s="9" customFormat="1" ht="11.25" customHeight="1" x14ac:dyDescent="0.2">
      <c r="A687" s="14">
        <v>23</v>
      </c>
      <c r="B687" s="22">
        <v>66551</v>
      </c>
      <c r="C687" s="23" t="s">
        <v>518</v>
      </c>
      <c r="D687" s="28">
        <v>1</v>
      </c>
      <c r="E687" s="30" t="s">
        <v>436</v>
      </c>
      <c r="F687" s="19" t="s">
        <v>2207</v>
      </c>
      <c r="G687" s="26" t="s">
        <v>163</v>
      </c>
      <c r="H687" s="7"/>
      <c r="I687" s="71"/>
      <c r="J687" s="71"/>
      <c r="K687" s="71"/>
      <c r="M687" s="71"/>
    </row>
    <row r="688" spans="1:13" s="9" customFormat="1" ht="11.25" customHeight="1" x14ac:dyDescent="0.2">
      <c r="A688" s="14">
        <v>30</v>
      </c>
      <c r="B688" s="22">
        <v>66726</v>
      </c>
      <c r="C688" s="27" t="s">
        <v>518</v>
      </c>
      <c r="D688" s="28">
        <v>1</v>
      </c>
      <c r="E688" s="30" t="s">
        <v>526</v>
      </c>
      <c r="F688" s="19" t="s">
        <v>2209</v>
      </c>
      <c r="G688" s="26" t="s">
        <v>153</v>
      </c>
      <c r="H688" s="7"/>
      <c r="I688" s="71"/>
      <c r="J688" s="71"/>
      <c r="K688" s="71"/>
      <c r="M688" s="71"/>
    </row>
    <row r="689" spans="1:13" s="9" customFormat="1" ht="11.25" customHeight="1" x14ac:dyDescent="0.2">
      <c r="A689" s="14">
        <v>21</v>
      </c>
      <c r="B689" s="22">
        <v>66507</v>
      </c>
      <c r="C689" s="23" t="s">
        <v>928</v>
      </c>
      <c r="D689" s="28">
        <v>1</v>
      </c>
      <c r="E689" s="30" t="s">
        <v>426</v>
      </c>
      <c r="F689" s="19" t="s">
        <v>2208</v>
      </c>
      <c r="G689" s="26" t="s">
        <v>199</v>
      </c>
      <c r="H689" s="7"/>
      <c r="I689" s="71"/>
      <c r="J689" s="71"/>
      <c r="K689" s="71"/>
      <c r="M689" s="71"/>
    </row>
    <row r="690" spans="1:13" s="9" customFormat="1" ht="11.25" customHeight="1" x14ac:dyDescent="0.2">
      <c r="A690" s="14">
        <v>29</v>
      </c>
      <c r="B690" s="22">
        <v>66702</v>
      </c>
      <c r="C690" s="27" t="s">
        <v>1793</v>
      </c>
      <c r="D690" s="28">
        <v>1</v>
      </c>
      <c r="E690" s="30" t="s">
        <v>358</v>
      </c>
      <c r="F690" s="31" t="s">
        <v>2208</v>
      </c>
      <c r="G690" s="26" t="s">
        <v>120</v>
      </c>
      <c r="H690" s="7"/>
      <c r="I690" s="71"/>
      <c r="J690" s="71"/>
      <c r="K690" s="71"/>
      <c r="M690" s="71"/>
    </row>
    <row r="691" spans="1:13" s="9" customFormat="1" ht="11.25" customHeight="1" x14ac:dyDescent="0.2">
      <c r="A691" s="14">
        <v>8</v>
      </c>
      <c r="B691" s="22">
        <v>66131</v>
      </c>
      <c r="C691" s="23" t="s">
        <v>1535</v>
      </c>
      <c r="D691" s="22">
        <v>1</v>
      </c>
      <c r="E691" s="30" t="s">
        <v>1416</v>
      </c>
      <c r="F691" s="31" t="s">
        <v>2208</v>
      </c>
      <c r="G691" s="26" t="s">
        <v>120</v>
      </c>
      <c r="H691" s="7"/>
      <c r="I691" s="71"/>
      <c r="J691" s="71"/>
      <c r="K691" s="71"/>
      <c r="M691" s="71"/>
    </row>
    <row r="692" spans="1:13" s="9" customFormat="1" ht="11.25" customHeight="1" x14ac:dyDescent="0.2">
      <c r="A692" s="14">
        <v>29</v>
      </c>
      <c r="B692" s="22">
        <v>66708</v>
      </c>
      <c r="C692" s="27" t="s">
        <v>1797</v>
      </c>
      <c r="D692" s="28">
        <v>1</v>
      </c>
      <c r="E692" s="30" t="s">
        <v>502</v>
      </c>
      <c r="F692" s="31" t="s">
        <v>2208</v>
      </c>
      <c r="G692" s="26" t="s">
        <v>120</v>
      </c>
      <c r="H692" s="7"/>
      <c r="I692" s="71"/>
      <c r="J692" s="71"/>
      <c r="K692" s="71"/>
      <c r="M692" s="71"/>
    </row>
    <row r="693" spans="1:13" s="9" customFormat="1" ht="11.25" customHeight="1" x14ac:dyDescent="0.2">
      <c r="A693" s="14">
        <v>1</v>
      </c>
      <c r="B693" s="22">
        <v>65901</v>
      </c>
      <c r="C693" s="23" t="s">
        <v>143</v>
      </c>
      <c r="D693" s="22">
        <v>1</v>
      </c>
      <c r="E693" s="24" t="s">
        <v>355</v>
      </c>
      <c r="F693" s="25" t="s">
        <v>2207</v>
      </c>
      <c r="G693" s="26" t="s">
        <v>157</v>
      </c>
      <c r="H693" s="7"/>
      <c r="I693" s="71"/>
      <c r="J693" s="71"/>
      <c r="K693" s="71"/>
      <c r="M693" s="71"/>
    </row>
    <row r="694" spans="1:13" s="9" customFormat="1" ht="11.25" customHeight="1" x14ac:dyDescent="0.2">
      <c r="A694" s="14">
        <v>15</v>
      </c>
      <c r="B694" s="22">
        <v>66338</v>
      </c>
      <c r="C694" s="23" t="s">
        <v>143</v>
      </c>
      <c r="D694" s="28">
        <v>1</v>
      </c>
      <c r="E694" s="24" t="s">
        <v>1613</v>
      </c>
      <c r="F694" s="25" t="s">
        <v>2210</v>
      </c>
      <c r="G694" s="26" t="s">
        <v>170</v>
      </c>
      <c r="H694" s="7"/>
      <c r="I694" s="71"/>
      <c r="J694" s="71"/>
      <c r="K694" s="71"/>
      <c r="M694" s="71"/>
    </row>
    <row r="695" spans="1:13" s="9" customFormat="1" ht="11.25" customHeight="1" x14ac:dyDescent="0.2">
      <c r="A695" s="14">
        <v>30</v>
      </c>
      <c r="B695" s="22">
        <v>66717</v>
      </c>
      <c r="C695" s="27" t="s">
        <v>143</v>
      </c>
      <c r="D695" s="28">
        <v>1</v>
      </c>
      <c r="E695" s="30" t="s">
        <v>333</v>
      </c>
      <c r="F695" s="31" t="s">
        <v>2209</v>
      </c>
      <c r="G695" s="26" t="s">
        <v>153</v>
      </c>
      <c r="H695" s="7"/>
      <c r="I695" s="71"/>
      <c r="J695" s="71"/>
      <c r="K695" s="71"/>
      <c r="M695" s="71"/>
    </row>
    <row r="696" spans="1:13" s="9" customFormat="1" ht="11.25" customHeight="1" x14ac:dyDescent="0.2">
      <c r="A696" s="14">
        <v>8</v>
      </c>
      <c r="B696" s="22">
        <v>66141</v>
      </c>
      <c r="C696" s="23" t="s">
        <v>719</v>
      </c>
      <c r="D696" s="22">
        <v>1</v>
      </c>
      <c r="E696" s="30" t="s">
        <v>469</v>
      </c>
      <c r="F696" s="31" t="s">
        <v>2208</v>
      </c>
      <c r="G696" s="26" t="s">
        <v>120</v>
      </c>
      <c r="H696" s="7"/>
      <c r="I696" s="71"/>
      <c r="J696" s="71"/>
      <c r="K696" s="71"/>
      <c r="M696" s="71"/>
    </row>
    <row r="697" spans="1:13" s="9" customFormat="1" ht="11.25" customHeight="1" x14ac:dyDescent="0.2">
      <c r="A697" s="14">
        <v>21</v>
      </c>
      <c r="B697" s="22">
        <v>66489</v>
      </c>
      <c r="C697" s="23" t="s">
        <v>719</v>
      </c>
      <c r="D697" s="28">
        <v>1</v>
      </c>
      <c r="E697" s="30" t="s">
        <v>471</v>
      </c>
      <c r="F697" s="31" t="s">
        <v>2208</v>
      </c>
      <c r="G697" s="26" t="s">
        <v>120</v>
      </c>
      <c r="H697" s="7"/>
      <c r="I697" s="71"/>
      <c r="J697" s="71"/>
      <c r="K697" s="71"/>
      <c r="M697" s="71"/>
    </row>
    <row r="698" spans="1:13" s="9" customFormat="1" ht="11.25" customHeight="1" x14ac:dyDescent="0.2">
      <c r="A698" s="14">
        <v>31</v>
      </c>
      <c r="B698" s="22">
        <v>66752</v>
      </c>
      <c r="C698" s="27" t="s">
        <v>719</v>
      </c>
      <c r="D698" s="28">
        <v>1</v>
      </c>
      <c r="E698" s="30" t="s">
        <v>933</v>
      </c>
      <c r="F698" s="31" t="s">
        <v>2214</v>
      </c>
      <c r="G698" s="26" t="s">
        <v>214</v>
      </c>
      <c r="H698" s="7"/>
      <c r="I698" s="71"/>
      <c r="J698" s="71"/>
      <c r="K698" s="71"/>
      <c r="M698" s="71"/>
    </row>
    <row r="699" spans="1:13" s="9" customFormat="1" ht="11.25" customHeight="1" x14ac:dyDescent="0.2">
      <c r="A699" s="14">
        <v>8</v>
      </c>
      <c r="B699" s="22">
        <v>66133</v>
      </c>
      <c r="C699" s="23" t="s">
        <v>1539</v>
      </c>
      <c r="D699" s="22">
        <v>1</v>
      </c>
      <c r="E699" s="30" t="s">
        <v>417</v>
      </c>
      <c r="F699" s="31" t="s">
        <v>2208</v>
      </c>
      <c r="G699" s="26" t="s">
        <v>107</v>
      </c>
      <c r="H699" s="7"/>
      <c r="I699" s="71"/>
      <c r="J699" s="71"/>
      <c r="K699" s="71"/>
      <c r="M699" s="71"/>
    </row>
    <row r="700" spans="1:13" s="9" customFormat="1" ht="11.25" customHeight="1" x14ac:dyDescent="0.2">
      <c r="A700" s="14">
        <v>25</v>
      </c>
      <c r="B700" s="22">
        <v>66611</v>
      </c>
      <c r="C700" s="27" t="s">
        <v>1539</v>
      </c>
      <c r="D700" s="28">
        <v>1</v>
      </c>
      <c r="E700" s="30" t="s">
        <v>399</v>
      </c>
      <c r="F700" s="31" t="s">
        <v>2210</v>
      </c>
      <c r="G700" s="26" t="s">
        <v>120</v>
      </c>
      <c r="H700" s="7"/>
      <c r="I700" s="71"/>
      <c r="J700" s="71"/>
      <c r="K700" s="71"/>
      <c r="M700" s="71"/>
    </row>
    <row r="701" spans="1:13" s="9" customFormat="1" ht="11.25" customHeight="1" x14ac:dyDescent="0.2">
      <c r="A701" s="14">
        <v>31</v>
      </c>
      <c r="B701" s="22">
        <v>66751</v>
      </c>
      <c r="C701" s="27" t="s">
        <v>1825</v>
      </c>
      <c r="D701" s="28">
        <v>1</v>
      </c>
      <c r="E701" s="30" t="s">
        <v>838</v>
      </c>
      <c r="F701" s="31" t="s">
        <v>2214</v>
      </c>
      <c r="G701" s="26" t="s">
        <v>214</v>
      </c>
      <c r="H701" s="7"/>
      <c r="I701" s="71"/>
      <c r="J701" s="71"/>
      <c r="K701" s="71"/>
      <c r="M701" s="71"/>
    </row>
    <row r="702" spans="1:13" s="9" customFormat="1" ht="11.25" customHeight="1" x14ac:dyDescent="0.2">
      <c r="A702" s="14">
        <v>5</v>
      </c>
      <c r="B702" s="22">
        <v>66042</v>
      </c>
      <c r="C702" s="23" t="s">
        <v>734</v>
      </c>
      <c r="D702" s="22">
        <v>1</v>
      </c>
      <c r="E702" s="30" t="s">
        <v>526</v>
      </c>
      <c r="F702" s="31" t="s">
        <v>2207</v>
      </c>
      <c r="G702" s="26" t="s">
        <v>116</v>
      </c>
      <c r="H702" s="7"/>
      <c r="I702" s="71"/>
      <c r="J702" s="71"/>
      <c r="K702" s="71"/>
      <c r="M702" s="71"/>
    </row>
    <row r="703" spans="1:13" s="9" customFormat="1" ht="11.25" customHeight="1" x14ac:dyDescent="0.2">
      <c r="A703" s="14">
        <v>20</v>
      </c>
      <c r="B703" s="22">
        <v>66472</v>
      </c>
      <c r="C703" s="23" t="s">
        <v>868</v>
      </c>
      <c r="D703" s="28">
        <v>1</v>
      </c>
      <c r="E703" s="30" t="s">
        <v>207</v>
      </c>
      <c r="F703" s="31" t="s">
        <v>2207</v>
      </c>
      <c r="G703" s="26" t="s">
        <v>94</v>
      </c>
      <c r="H703" s="7"/>
      <c r="I703" s="71"/>
      <c r="J703" s="71"/>
      <c r="K703" s="71"/>
      <c r="M703" s="71"/>
    </row>
    <row r="704" spans="1:13" s="9" customFormat="1" ht="11.25" customHeight="1" x14ac:dyDescent="0.2">
      <c r="A704" s="14">
        <v>1</v>
      </c>
      <c r="B704" s="22">
        <v>65906</v>
      </c>
      <c r="C704" s="23" t="s">
        <v>1425</v>
      </c>
      <c r="D704" s="22">
        <v>1</v>
      </c>
      <c r="E704" s="24" t="s">
        <v>596</v>
      </c>
      <c r="F704" s="25" t="s">
        <v>2207</v>
      </c>
      <c r="G704" s="26" t="s">
        <v>110</v>
      </c>
      <c r="H704" s="7"/>
      <c r="I704" s="71"/>
      <c r="J704" s="71"/>
      <c r="K704" s="71"/>
      <c r="M704" s="71"/>
    </row>
    <row r="705" spans="1:13" s="9" customFormat="1" ht="11.25" customHeight="1" x14ac:dyDescent="0.2">
      <c r="A705" s="14">
        <v>1</v>
      </c>
      <c r="B705" s="22">
        <v>65915</v>
      </c>
      <c r="C705" s="23" t="s">
        <v>1433</v>
      </c>
      <c r="D705" s="22">
        <v>1</v>
      </c>
      <c r="E705" s="24" t="s">
        <v>596</v>
      </c>
      <c r="F705" s="25" t="s">
        <v>2207</v>
      </c>
      <c r="G705" s="26" t="s">
        <v>110</v>
      </c>
      <c r="H705" s="7"/>
      <c r="I705" s="71"/>
      <c r="J705" s="71"/>
      <c r="K705" s="71"/>
      <c r="M705" s="71"/>
    </row>
    <row r="706" spans="1:13" s="9" customFormat="1" ht="11.25" customHeight="1" x14ac:dyDescent="0.2">
      <c r="A706" s="14">
        <v>15</v>
      </c>
      <c r="B706" s="22">
        <v>66343</v>
      </c>
      <c r="C706" s="27" t="s">
        <v>1631</v>
      </c>
      <c r="D706" s="28">
        <v>100</v>
      </c>
      <c r="E706" s="24" t="s">
        <v>1613</v>
      </c>
      <c r="F706" s="25" t="s">
        <v>2210</v>
      </c>
      <c r="G706" s="26" t="s">
        <v>170</v>
      </c>
      <c r="H706" s="7"/>
      <c r="I706" s="71"/>
      <c r="J706" s="71"/>
      <c r="K706" s="71"/>
      <c r="M706" s="71"/>
    </row>
    <row r="707" spans="1:13" s="9" customFormat="1" ht="11.25" customHeight="1" x14ac:dyDescent="0.2">
      <c r="A707" s="14">
        <v>22</v>
      </c>
      <c r="B707" s="22">
        <v>66547</v>
      </c>
      <c r="C707" s="23" t="s">
        <v>522</v>
      </c>
      <c r="D707" s="28">
        <v>100</v>
      </c>
      <c r="E707" s="30" t="s">
        <v>156</v>
      </c>
      <c r="F707" s="31" t="s">
        <v>2207</v>
      </c>
      <c r="G707" s="26" t="s">
        <v>153</v>
      </c>
      <c r="H707" s="7"/>
      <c r="I707" s="71"/>
      <c r="J707" s="71"/>
      <c r="K707" s="71"/>
      <c r="M707" s="71"/>
    </row>
    <row r="708" spans="1:13" s="9" customFormat="1" ht="11.25" customHeight="1" x14ac:dyDescent="0.2">
      <c r="A708" s="14">
        <v>24</v>
      </c>
      <c r="B708" s="22">
        <v>66585</v>
      </c>
      <c r="C708" s="23" t="s">
        <v>522</v>
      </c>
      <c r="D708" s="28">
        <v>100</v>
      </c>
      <c r="E708" s="30" t="s">
        <v>1737</v>
      </c>
      <c r="F708" s="31" t="s">
        <v>2207</v>
      </c>
      <c r="G708" s="26" t="s">
        <v>116</v>
      </c>
      <c r="H708" s="7"/>
      <c r="I708" s="71"/>
      <c r="J708" s="71"/>
      <c r="K708" s="71"/>
      <c r="M708" s="71"/>
    </row>
    <row r="709" spans="1:13" s="9" customFormat="1" ht="11.25" customHeight="1" x14ac:dyDescent="0.2">
      <c r="A709" s="14">
        <v>24</v>
      </c>
      <c r="B709" s="22">
        <v>66586</v>
      </c>
      <c r="C709" s="23" t="s">
        <v>522</v>
      </c>
      <c r="D709" s="28">
        <v>100</v>
      </c>
      <c r="E709" s="30" t="s">
        <v>1738</v>
      </c>
      <c r="F709" s="31" t="s">
        <v>2207</v>
      </c>
      <c r="G709" s="26" t="s">
        <v>116</v>
      </c>
      <c r="H709" s="7"/>
      <c r="I709" s="71"/>
      <c r="J709" s="71"/>
      <c r="K709" s="71"/>
      <c r="M709" s="71"/>
    </row>
    <row r="710" spans="1:13" s="9" customFormat="1" ht="11.25" customHeight="1" x14ac:dyDescent="0.2">
      <c r="A710" s="14">
        <v>29</v>
      </c>
      <c r="B710" s="22">
        <v>66682</v>
      </c>
      <c r="C710" s="27" t="s">
        <v>522</v>
      </c>
      <c r="D710" s="28">
        <v>100</v>
      </c>
      <c r="E710" s="30" t="s">
        <v>882</v>
      </c>
      <c r="F710" s="31" t="s">
        <v>2208</v>
      </c>
      <c r="G710" s="26" t="s">
        <v>120</v>
      </c>
      <c r="H710" s="7"/>
      <c r="I710" s="71"/>
      <c r="J710" s="71"/>
      <c r="K710" s="71"/>
      <c r="M710" s="71"/>
    </row>
    <row r="711" spans="1:13" s="9" customFormat="1" ht="11.25" customHeight="1" x14ac:dyDescent="0.2">
      <c r="A711" s="14">
        <v>28</v>
      </c>
      <c r="B711" s="22">
        <v>66670</v>
      </c>
      <c r="C711" s="27" t="s">
        <v>1783</v>
      </c>
      <c r="D711" s="28">
        <v>2</v>
      </c>
      <c r="E711" s="30" t="s">
        <v>882</v>
      </c>
      <c r="F711" s="31" t="s">
        <v>2208</v>
      </c>
      <c r="G711" s="26" t="s">
        <v>110</v>
      </c>
      <c r="H711" s="7"/>
      <c r="I711" s="71"/>
      <c r="J711" s="71"/>
      <c r="K711" s="71"/>
      <c r="M711" s="71"/>
    </row>
    <row r="712" spans="1:13" s="9" customFormat="1" ht="11.25" customHeight="1" x14ac:dyDescent="0.2">
      <c r="A712" s="14">
        <v>28</v>
      </c>
      <c r="B712" s="22">
        <v>66670</v>
      </c>
      <c r="C712" s="27" t="s">
        <v>1784</v>
      </c>
      <c r="D712" s="28">
        <v>2</v>
      </c>
      <c r="E712" s="30" t="s">
        <v>882</v>
      </c>
      <c r="F712" s="31" t="s">
        <v>2208</v>
      </c>
      <c r="G712" s="26" t="s">
        <v>110</v>
      </c>
      <c r="H712" s="7"/>
      <c r="I712" s="71"/>
      <c r="J712" s="71"/>
      <c r="K712" s="71"/>
      <c r="M712" s="71"/>
    </row>
    <row r="713" spans="1:13" s="9" customFormat="1" ht="11.25" customHeight="1" x14ac:dyDescent="0.2">
      <c r="A713" s="14">
        <v>28</v>
      </c>
      <c r="B713" s="22">
        <v>66670</v>
      </c>
      <c r="C713" s="27" t="s">
        <v>1782</v>
      </c>
      <c r="D713" s="28">
        <v>8</v>
      </c>
      <c r="E713" s="30" t="s">
        <v>882</v>
      </c>
      <c r="F713" s="31" t="s">
        <v>2208</v>
      </c>
      <c r="G713" s="26" t="s">
        <v>110</v>
      </c>
      <c r="H713" s="7"/>
      <c r="I713" s="71"/>
      <c r="J713" s="71"/>
      <c r="K713" s="71"/>
      <c r="M713" s="71"/>
    </row>
    <row r="714" spans="1:13" s="9" customFormat="1" ht="11.25" customHeight="1" x14ac:dyDescent="0.2">
      <c r="A714" s="14">
        <v>15</v>
      </c>
      <c r="B714" s="22">
        <v>66343</v>
      </c>
      <c r="C714" s="23" t="s">
        <v>1633</v>
      </c>
      <c r="D714" s="28">
        <v>20</v>
      </c>
      <c r="E714" s="24" t="s">
        <v>1613</v>
      </c>
      <c r="F714" s="25" t="s">
        <v>2210</v>
      </c>
      <c r="G714" s="26" t="s">
        <v>740</v>
      </c>
      <c r="H714" s="7"/>
      <c r="I714" s="71"/>
      <c r="J714" s="71"/>
      <c r="K714" s="71"/>
      <c r="M714" s="71"/>
    </row>
    <row r="715" spans="1:13" s="9" customFormat="1" ht="11.25" customHeight="1" x14ac:dyDescent="0.2">
      <c r="A715" s="14">
        <v>2</v>
      </c>
      <c r="B715" s="22">
        <v>65958</v>
      </c>
      <c r="C715" s="23" t="s">
        <v>1452</v>
      </c>
      <c r="D715" s="28">
        <v>1</v>
      </c>
      <c r="E715" s="24" t="s">
        <v>528</v>
      </c>
      <c r="F715" s="25" t="s">
        <v>2212</v>
      </c>
      <c r="G715" s="26" t="s">
        <v>91</v>
      </c>
      <c r="H715" s="7"/>
      <c r="I715" s="71"/>
      <c r="J715" s="71"/>
      <c r="K715" s="71"/>
      <c r="M715" s="71"/>
    </row>
    <row r="716" spans="1:13" s="9" customFormat="1" ht="11.25" customHeight="1" x14ac:dyDescent="0.2">
      <c r="A716" s="14">
        <v>2</v>
      </c>
      <c r="B716" s="22">
        <v>65958</v>
      </c>
      <c r="C716" s="23" t="s">
        <v>1453</v>
      </c>
      <c r="D716" s="22">
        <v>1</v>
      </c>
      <c r="E716" s="24" t="s">
        <v>528</v>
      </c>
      <c r="F716" s="25" t="s">
        <v>2213</v>
      </c>
      <c r="G716" s="26" t="s">
        <v>105</v>
      </c>
      <c r="H716" s="7"/>
      <c r="I716" s="71"/>
      <c r="J716" s="71"/>
      <c r="K716" s="71"/>
      <c r="M716" s="71"/>
    </row>
    <row r="717" spans="1:13" s="9" customFormat="1" ht="11.25" customHeight="1" x14ac:dyDescent="0.2">
      <c r="A717" s="14">
        <v>30</v>
      </c>
      <c r="B717" s="22">
        <v>66742</v>
      </c>
      <c r="C717" s="27" t="s">
        <v>1819</v>
      </c>
      <c r="D717" s="28">
        <v>1</v>
      </c>
      <c r="E717" s="30" t="s">
        <v>929</v>
      </c>
      <c r="F717" s="31" t="s">
        <v>2209</v>
      </c>
      <c r="G717" s="26" t="s">
        <v>153</v>
      </c>
      <c r="H717" s="7"/>
      <c r="I717" s="71"/>
      <c r="J717" s="71"/>
      <c r="K717" s="71"/>
      <c r="M717" s="71"/>
    </row>
    <row r="718" spans="1:13" s="9" customFormat="1" ht="11.25" customHeight="1" x14ac:dyDescent="0.2">
      <c r="A718" s="14">
        <v>8</v>
      </c>
      <c r="B718" s="22">
        <v>66122</v>
      </c>
      <c r="C718" s="23" t="s">
        <v>1522</v>
      </c>
      <c r="D718" s="22">
        <v>4</v>
      </c>
      <c r="E718" s="30" t="s">
        <v>196</v>
      </c>
      <c r="F718" s="31" t="s">
        <v>2208</v>
      </c>
      <c r="G718" s="26" t="s">
        <v>116</v>
      </c>
      <c r="H718" s="7"/>
      <c r="I718" s="71"/>
      <c r="J718" s="71"/>
      <c r="K718" s="71"/>
      <c r="M718" s="71"/>
    </row>
    <row r="719" spans="1:13" s="9" customFormat="1" ht="11.25" customHeight="1" x14ac:dyDescent="0.2">
      <c r="A719" s="14">
        <v>12</v>
      </c>
      <c r="B719" s="22">
        <v>66274</v>
      </c>
      <c r="C719" s="23" t="s">
        <v>1604</v>
      </c>
      <c r="D719" s="28">
        <v>1</v>
      </c>
      <c r="E719" s="30" t="s">
        <v>286</v>
      </c>
      <c r="F719" s="31" t="s">
        <v>2208</v>
      </c>
      <c r="G719" s="26" t="s">
        <v>105</v>
      </c>
      <c r="H719" s="7"/>
      <c r="I719" s="71"/>
      <c r="J719" s="71"/>
      <c r="K719" s="71"/>
      <c r="M719" s="71"/>
    </row>
    <row r="720" spans="1:13" s="9" customFormat="1" ht="11.25" customHeight="1" x14ac:dyDescent="0.2">
      <c r="A720" s="14">
        <v>14</v>
      </c>
      <c r="B720" s="22">
        <v>66308</v>
      </c>
      <c r="C720" s="23" t="s">
        <v>1604</v>
      </c>
      <c r="D720" s="28">
        <v>1</v>
      </c>
      <c r="E720" s="24" t="s">
        <v>104</v>
      </c>
      <c r="F720" s="25" t="s">
        <v>2212</v>
      </c>
      <c r="G720" s="26" t="s">
        <v>740</v>
      </c>
      <c r="H720" s="7"/>
      <c r="I720" s="71"/>
      <c r="J720" s="71"/>
      <c r="K720" s="71"/>
      <c r="M720" s="71"/>
    </row>
    <row r="721" spans="1:13" s="9" customFormat="1" ht="11.25" customHeight="1" x14ac:dyDescent="0.2">
      <c r="A721" s="14">
        <v>26</v>
      </c>
      <c r="B721" s="22">
        <v>66616</v>
      </c>
      <c r="C721" s="27" t="s">
        <v>1752</v>
      </c>
      <c r="D721" s="28">
        <v>1</v>
      </c>
      <c r="E721" s="30" t="s">
        <v>104</v>
      </c>
      <c r="F721" s="31" t="s">
        <v>2215</v>
      </c>
      <c r="G721" s="26" t="s">
        <v>88</v>
      </c>
      <c r="H721" s="7"/>
      <c r="I721" s="71"/>
      <c r="J721" s="71"/>
      <c r="K721" s="71"/>
      <c r="M721" s="71"/>
    </row>
    <row r="722" spans="1:13" s="9" customFormat="1" ht="11.25" customHeight="1" x14ac:dyDescent="0.2">
      <c r="A722" s="14">
        <v>26</v>
      </c>
      <c r="B722" s="22">
        <v>66616</v>
      </c>
      <c r="C722" s="27" t="s">
        <v>1751</v>
      </c>
      <c r="D722" s="28">
        <v>1</v>
      </c>
      <c r="E722" s="30" t="s">
        <v>104</v>
      </c>
      <c r="F722" s="31" t="s">
        <v>2215</v>
      </c>
      <c r="G722" s="26" t="s">
        <v>88</v>
      </c>
      <c r="H722" s="7"/>
      <c r="I722" s="71"/>
      <c r="J722" s="71"/>
      <c r="K722" s="71"/>
      <c r="M722" s="71"/>
    </row>
    <row r="723" spans="1:13" s="9" customFormat="1" ht="11.25" customHeight="1" x14ac:dyDescent="0.2">
      <c r="A723" s="14">
        <v>17</v>
      </c>
      <c r="B723" s="22">
        <v>66406</v>
      </c>
      <c r="C723" s="23" t="s">
        <v>1652</v>
      </c>
      <c r="D723" s="28">
        <v>1</v>
      </c>
      <c r="E723" s="24" t="s">
        <v>104</v>
      </c>
      <c r="F723" s="31" t="s">
        <v>2209</v>
      </c>
      <c r="G723" s="26" t="s">
        <v>181</v>
      </c>
      <c r="H723" s="7"/>
      <c r="I723" s="71"/>
      <c r="J723" s="71"/>
      <c r="K723" s="71"/>
      <c r="M723" s="71"/>
    </row>
    <row r="724" spans="1:13" s="9" customFormat="1" ht="11.25" customHeight="1" x14ac:dyDescent="0.2">
      <c r="A724" s="14">
        <v>14</v>
      </c>
      <c r="B724" s="22">
        <v>66321</v>
      </c>
      <c r="C724" s="23" t="s">
        <v>1622</v>
      </c>
      <c r="D724" s="28">
        <v>1</v>
      </c>
      <c r="E724" s="24" t="s">
        <v>104</v>
      </c>
      <c r="F724" s="25" t="s">
        <v>2212</v>
      </c>
      <c r="G724" s="26" t="s">
        <v>116</v>
      </c>
      <c r="H724" s="7"/>
      <c r="I724" s="71"/>
      <c r="J724" s="71"/>
      <c r="K724" s="71"/>
      <c r="M724" s="71"/>
    </row>
    <row r="725" spans="1:13" s="9" customFormat="1" ht="11.25" customHeight="1" x14ac:dyDescent="0.2">
      <c r="A725" s="14">
        <v>14</v>
      </c>
      <c r="B725" s="22">
        <v>66321</v>
      </c>
      <c r="C725" s="23" t="s">
        <v>1621</v>
      </c>
      <c r="D725" s="28">
        <v>1</v>
      </c>
      <c r="E725" s="24" t="s">
        <v>104</v>
      </c>
      <c r="F725" s="25" t="s">
        <v>2212</v>
      </c>
      <c r="G725" s="26" t="s">
        <v>116</v>
      </c>
      <c r="H725" s="7"/>
      <c r="I725" s="71"/>
      <c r="J725" s="71"/>
      <c r="K725" s="71"/>
      <c r="M725" s="71"/>
    </row>
    <row r="726" spans="1:13" s="9" customFormat="1" ht="11.25" customHeight="1" x14ac:dyDescent="0.2">
      <c r="A726" s="14">
        <v>17</v>
      </c>
      <c r="B726" s="22">
        <v>66406</v>
      </c>
      <c r="C726" s="23" t="s">
        <v>1653</v>
      </c>
      <c r="D726" s="28">
        <v>1</v>
      </c>
      <c r="E726" s="24" t="s">
        <v>104</v>
      </c>
      <c r="F726" s="31" t="s">
        <v>2209</v>
      </c>
      <c r="G726" s="26" t="s">
        <v>102</v>
      </c>
      <c r="H726" s="7"/>
      <c r="I726" s="71"/>
      <c r="J726" s="71"/>
      <c r="K726" s="71"/>
      <c r="M726" s="71"/>
    </row>
    <row r="727" spans="1:13" s="9" customFormat="1" ht="11.25" customHeight="1" x14ac:dyDescent="0.2">
      <c r="A727" s="14">
        <v>8</v>
      </c>
      <c r="B727" s="22">
        <v>66121</v>
      </c>
      <c r="C727" s="23" t="s">
        <v>1521</v>
      </c>
      <c r="D727" s="22">
        <v>1</v>
      </c>
      <c r="E727" s="30" t="s">
        <v>104</v>
      </c>
      <c r="F727" s="31" t="s">
        <v>2208</v>
      </c>
      <c r="G727" s="26" t="s">
        <v>116</v>
      </c>
      <c r="H727" s="7"/>
      <c r="I727" s="71"/>
      <c r="J727" s="71"/>
      <c r="K727" s="71"/>
      <c r="M727" s="71"/>
    </row>
    <row r="728" spans="1:13" s="9" customFormat="1" ht="11.25" customHeight="1" x14ac:dyDescent="0.2">
      <c r="A728" s="14">
        <v>16</v>
      </c>
      <c r="B728" s="22">
        <v>66376</v>
      </c>
      <c r="C728" s="23" t="s">
        <v>826</v>
      </c>
      <c r="D728" s="28">
        <v>1</v>
      </c>
      <c r="E728" s="30" t="s">
        <v>347</v>
      </c>
      <c r="F728" s="25" t="s">
        <v>2207</v>
      </c>
      <c r="G728" s="26" t="s">
        <v>145</v>
      </c>
      <c r="H728" s="7"/>
      <c r="I728" s="71"/>
      <c r="J728" s="71"/>
      <c r="K728" s="71"/>
      <c r="M728" s="71"/>
    </row>
    <row r="729" spans="1:13" s="9" customFormat="1" ht="11.25" customHeight="1" x14ac:dyDescent="0.2">
      <c r="A729" s="14">
        <v>21</v>
      </c>
      <c r="B729" s="22">
        <v>66503</v>
      </c>
      <c r="C729" s="23" t="s">
        <v>826</v>
      </c>
      <c r="D729" s="28">
        <v>1</v>
      </c>
      <c r="E729" s="30" t="s">
        <v>213</v>
      </c>
      <c r="F729" s="31" t="s">
        <v>2208</v>
      </c>
      <c r="G729" s="26" t="s">
        <v>116</v>
      </c>
      <c r="H729" s="7"/>
      <c r="I729" s="71"/>
      <c r="J729" s="71"/>
      <c r="K729" s="71"/>
      <c r="M729" s="71"/>
    </row>
    <row r="730" spans="1:13" s="9" customFormat="1" ht="11.25" customHeight="1" x14ac:dyDescent="0.2">
      <c r="A730" s="14">
        <v>2</v>
      </c>
      <c r="B730" s="22">
        <v>65963</v>
      </c>
      <c r="C730" s="23" t="s">
        <v>258</v>
      </c>
      <c r="D730" s="22">
        <v>1</v>
      </c>
      <c r="E730" s="24" t="s">
        <v>500</v>
      </c>
      <c r="F730" s="25" t="s">
        <v>2210</v>
      </c>
      <c r="G730" s="26" t="s">
        <v>116</v>
      </c>
      <c r="H730" s="7"/>
      <c r="I730" s="71"/>
      <c r="J730" s="71"/>
      <c r="K730" s="71"/>
      <c r="M730" s="71"/>
    </row>
    <row r="731" spans="1:13" s="9" customFormat="1" ht="11.25" customHeight="1" x14ac:dyDescent="0.2">
      <c r="A731" s="14">
        <v>3</v>
      </c>
      <c r="B731" s="22">
        <v>65982</v>
      </c>
      <c r="C731" s="27" t="s">
        <v>258</v>
      </c>
      <c r="D731" s="33">
        <v>1</v>
      </c>
      <c r="E731" s="24" t="s">
        <v>855</v>
      </c>
      <c r="F731" s="25" t="s">
        <v>2207</v>
      </c>
      <c r="G731" s="26" t="s">
        <v>102</v>
      </c>
      <c r="H731" s="7"/>
      <c r="I731" s="71"/>
      <c r="J731" s="71"/>
      <c r="K731" s="71"/>
      <c r="M731" s="71"/>
    </row>
    <row r="732" spans="1:13" s="9" customFormat="1" ht="11.25" customHeight="1" x14ac:dyDescent="0.2">
      <c r="A732" s="14">
        <v>3</v>
      </c>
      <c r="B732" s="22">
        <v>65983</v>
      </c>
      <c r="C732" s="23" t="s">
        <v>258</v>
      </c>
      <c r="D732" s="22">
        <v>1</v>
      </c>
      <c r="E732" s="24" t="s">
        <v>104</v>
      </c>
      <c r="F732" s="25" t="s">
        <v>2207</v>
      </c>
      <c r="G732" s="26" t="s">
        <v>102</v>
      </c>
      <c r="H732" s="7"/>
      <c r="I732" s="71"/>
      <c r="J732" s="71"/>
      <c r="K732" s="71"/>
      <c r="M732" s="71"/>
    </row>
    <row r="733" spans="1:13" s="9" customFormat="1" ht="11.25" customHeight="1" x14ac:dyDescent="0.2">
      <c r="A733" s="14">
        <v>10</v>
      </c>
      <c r="B733" s="22">
        <v>66202</v>
      </c>
      <c r="C733" s="23" t="s">
        <v>258</v>
      </c>
      <c r="D733" s="22">
        <v>1</v>
      </c>
      <c r="E733" s="30" t="s">
        <v>526</v>
      </c>
      <c r="F733" s="31" t="s">
        <v>2208</v>
      </c>
      <c r="G733" s="26" t="s">
        <v>145</v>
      </c>
      <c r="H733" s="7"/>
      <c r="I733" s="71"/>
      <c r="J733" s="71"/>
      <c r="K733" s="71"/>
      <c r="M733" s="71"/>
    </row>
    <row r="734" spans="1:13" s="9" customFormat="1" ht="11.25" customHeight="1" x14ac:dyDescent="0.2">
      <c r="A734" s="14">
        <v>15</v>
      </c>
      <c r="B734" s="22">
        <v>66338</v>
      </c>
      <c r="C734" s="23" t="s">
        <v>258</v>
      </c>
      <c r="D734" s="28">
        <v>1</v>
      </c>
      <c r="E734" s="24" t="s">
        <v>1613</v>
      </c>
      <c r="F734" s="25" t="s">
        <v>2207</v>
      </c>
      <c r="G734" s="26" t="s">
        <v>740</v>
      </c>
      <c r="H734" s="7"/>
      <c r="I734" s="71"/>
      <c r="J734" s="71"/>
      <c r="K734" s="71"/>
      <c r="M734" s="71"/>
    </row>
    <row r="735" spans="1:13" s="9" customFormat="1" ht="11.25" customHeight="1" x14ac:dyDescent="0.2">
      <c r="A735" s="14">
        <v>20</v>
      </c>
      <c r="B735" s="22">
        <v>66459</v>
      </c>
      <c r="C735" s="23" t="s">
        <v>258</v>
      </c>
      <c r="D735" s="28">
        <v>1</v>
      </c>
      <c r="E735" s="30" t="s">
        <v>213</v>
      </c>
      <c r="F735" s="31" t="s">
        <v>2212</v>
      </c>
      <c r="G735" s="26" t="s">
        <v>170</v>
      </c>
      <c r="H735" s="7"/>
      <c r="I735" s="71"/>
      <c r="J735" s="71"/>
      <c r="K735" s="71"/>
      <c r="M735" s="71"/>
    </row>
    <row r="736" spans="1:13" s="9" customFormat="1" ht="11.25" customHeight="1" x14ac:dyDescent="0.2">
      <c r="A736" s="14">
        <v>21</v>
      </c>
      <c r="B736" s="22">
        <v>66485</v>
      </c>
      <c r="C736" s="23" t="s">
        <v>258</v>
      </c>
      <c r="D736" s="28">
        <v>1</v>
      </c>
      <c r="E736" s="30" t="s">
        <v>104</v>
      </c>
      <c r="F736" s="31" t="s">
        <v>2208</v>
      </c>
      <c r="G736" s="26" t="s">
        <v>116</v>
      </c>
      <c r="H736" s="7"/>
      <c r="I736" s="71"/>
      <c r="J736" s="71"/>
      <c r="K736" s="71"/>
      <c r="M736" s="71"/>
    </row>
    <row r="737" spans="1:13" s="9" customFormat="1" ht="11.25" customHeight="1" x14ac:dyDescent="0.2">
      <c r="A737" s="14">
        <v>22</v>
      </c>
      <c r="B737" s="22">
        <v>66538</v>
      </c>
      <c r="C737" s="23" t="s">
        <v>258</v>
      </c>
      <c r="D737" s="28">
        <v>1</v>
      </c>
      <c r="E737" s="30" t="s">
        <v>104</v>
      </c>
      <c r="F737" s="31" t="s">
        <v>2207</v>
      </c>
      <c r="G737" s="26" t="s">
        <v>199</v>
      </c>
      <c r="H737" s="7"/>
      <c r="I737" s="71"/>
      <c r="J737" s="71"/>
      <c r="K737" s="71"/>
      <c r="M737" s="71"/>
    </row>
    <row r="738" spans="1:13" s="9" customFormat="1" ht="11.25" customHeight="1" x14ac:dyDescent="0.2">
      <c r="A738" s="14">
        <v>27</v>
      </c>
      <c r="B738" s="22">
        <v>66652</v>
      </c>
      <c r="C738" s="27" t="s">
        <v>258</v>
      </c>
      <c r="D738" s="28">
        <v>1</v>
      </c>
      <c r="E738" s="30" t="s">
        <v>333</v>
      </c>
      <c r="F738" s="31" t="s">
        <v>2213</v>
      </c>
      <c r="G738" s="26" t="s">
        <v>107</v>
      </c>
      <c r="H738" s="7"/>
      <c r="I738" s="71"/>
      <c r="J738" s="71"/>
      <c r="K738" s="71"/>
      <c r="M738" s="71"/>
    </row>
    <row r="739" spans="1:13" s="9" customFormat="1" ht="11.25" customHeight="1" x14ac:dyDescent="0.2">
      <c r="A739" s="14">
        <v>29</v>
      </c>
      <c r="B739" s="22">
        <v>66679</v>
      </c>
      <c r="C739" s="27" t="s">
        <v>258</v>
      </c>
      <c r="D739" s="28">
        <v>1</v>
      </c>
      <c r="E739" s="30" t="s">
        <v>1364</v>
      </c>
      <c r="F739" s="31" t="s">
        <v>2208</v>
      </c>
      <c r="G739" s="26" t="s">
        <v>151</v>
      </c>
      <c r="H739" s="7"/>
      <c r="I739" s="71"/>
      <c r="J739" s="71"/>
      <c r="K739" s="71"/>
      <c r="M739" s="71"/>
    </row>
    <row r="740" spans="1:13" s="9" customFormat="1" ht="11.25" customHeight="1" x14ac:dyDescent="0.2">
      <c r="A740" s="14">
        <v>15</v>
      </c>
      <c r="B740" s="22">
        <v>66343</v>
      </c>
      <c r="C740" s="27" t="s">
        <v>1632</v>
      </c>
      <c r="D740" s="28">
        <v>100</v>
      </c>
      <c r="E740" s="24" t="s">
        <v>1613</v>
      </c>
      <c r="F740" s="25" t="s">
        <v>2207</v>
      </c>
      <c r="G740" s="26" t="s">
        <v>214</v>
      </c>
      <c r="H740" s="7"/>
      <c r="I740" s="71"/>
      <c r="J740" s="71"/>
      <c r="K740" s="71"/>
      <c r="M740" s="71"/>
    </row>
    <row r="741" spans="1:13" s="9" customFormat="1" ht="11.25" customHeight="1" x14ac:dyDescent="0.2">
      <c r="A741" s="14">
        <v>20</v>
      </c>
      <c r="B741" s="22">
        <v>66449</v>
      </c>
      <c r="C741" s="23" t="s">
        <v>1673</v>
      </c>
      <c r="D741" s="28">
        <v>100</v>
      </c>
      <c r="E741" s="30" t="s">
        <v>104</v>
      </c>
      <c r="F741" s="31" t="s">
        <v>2209</v>
      </c>
      <c r="G741" s="26" t="s">
        <v>170</v>
      </c>
      <c r="H741" s="7"/>
      <c r="I741" s="71"/>
      <c r="J741" s="71"/>
      <c r="K741" s="71"/>
      <c r="M741" s="71"/>
    </row>
    <row r="742" spans="1:13" s="9" customFormat="1" ht="11.25" customHeight="1" x14ac:dyDescent="0.2">
      <c r="A742" s="14">
        <v>2</v>
      </c>
      <c r="B742" s="22">
        <v>65937</v>
      </c>
      <c r="C742" s="23" t="s">
        <v>825</v>
      </c>
      <c r="D742" s="22">
        <v>1</v>
      </c>
      <c r="E742" s="24" t="s">
        <v>141</v>
      </c>
      <c r="F742" s="25" t="s">
        <v>2210</v>
      </c>
      <c r="G742" s="26" t="s">
        <v>153</v>
      </c>
      <c r="H742" s="7"/>
      <c r="I742" s="71"/>
      <c r="J742" s="71"/>
      <c r="K742" s="71"/>
      <c r="M742" s="71"/>
    </row>
    <row r="743" spans="1:13" s="9" customFormat="1" ht="10.199999999999999" x14ac:dyDescent="0.2">
      <c r="A743" s="14">
        <v>21</v>
      </c>
      <c r="B743" s="22">
        <v>66505</v>
      </c>
      <c r="C743" s="23" t="s">
        <v>825</v>
      </c>
      <c r="D743" s="28">
        <v>1</v>
      </c>
      <c r="E743" s="30" t="s">
        <v>471</v>
      </c>
      <c r="F743" s="31" t="s">
        <v>2208</v>
      </c>
      <c r="G743" s="26" t="s">
        <v>153</v>
      </c>
      <c r="H743" s="7"/>
      <c r="I743" s="71"/>
      <c r="J743" s="71"/>
      <c r="K743" s="71"/>
      <c r="M743" s="71"/>
    </row>
    <row r="744" spans="1:13" s="9" customFormat="1" ht="10.199999999999999" x14ac:dyDescent="0.2">
      <c r="A744" s="14">
        <v>14</v>
      </c>
      <c r="B744" s="22">
        <v>66327</v>
      </c>
      <c r="C744" s="23" t="s">
        <v>185</v>
      </c>
      <c r="D744" s="28">
        <v>1</v>
      </c>
      <c r="E744" s="24" t="s">
        <v>144</v>
      </c>
      <c r="F744" s="25" t="s">
        <v>2212</v>
      </c>
      <c r="G744" s="26" t="s">
        <v>116</v>
      </c>
      <c r="H744" s="7"/>
      <c r="I744" s="71"/>
      <c r="J744" s="71"/>
      <c r="K744" s="71"/>
      <c r="M744" s="71"/>
    </row>
    <row r="745" spans="1:13" s="9" customFormat="1" ht="10.199999999999999" x14ac:dyDescent="0.2">
      <c r="A745" s="14">
        <v>15</v>
      </c>
      <c r="B745" s="22">
        <v>66333</v>
      </c>
      <c r="C745" s="23" t="s">
        <v>185</v>
      </c>
      <c r="D745" s="28">
        <v>1</v>
      </c>
      <c r="E745" s="24" t="s">
        <v>1613</v>
      </c>
      <c r="F745" s="25" t="s">
        <v>2207</v>
      </c>
      <c r="G745" s="26" t="s">
        <v>102</v>
      </c>
      <c r="H745" s="7"/>
      <c r="I745" s="71"/>
      <c r="J745" s="71"/>
      <c r="K745" s="71"/>
      <c r="M745" s="71"/>
    </row>
    <row r="746" spans="1:13" s="9" customFormat="1" ht="11.25" customHeight="1" x14ac:dyDescent="0.2">
      <c r="A746" s="14">
        <v>19</v>
      </c>
      <c r="B746" s="22">
        <v>66445</v>
      </c>
      <c r="C746" s="23" t="s">
        <v>185</v>
      </c>
      <c r="D746" s="28">
        <v>1</v>
      </c>
      <c r="E746" s="30" t="s">
        <v>172</v>
      </c>
      <c r="F746" s="31" t="s">
        <v>2211</v>
      </c>
      <c r="G746" s="26" t="s">
        <v>91</v>
      </c>
      <c r="H746" s="7"/>
      <c r="I746" s="71"/>
      <c r="J746" s="71"/>
      <c r="K746" s="71"/>
      <c r="M746" s="71"/>
    </row>
    <row r="747" spans="1:13" s="9" customFormat="1" ht="11.25" customHeight="1" x14ac:dyDescent="0.2">
      <c r="A747" s="14">
        <v>26</v>
      </c>
      <c r="B747" s="22">
        <v>66622</v>
      </c>
      <c r="C747" s="27" t="s">
        <v>185</v>
      </c>
      <c r="D747" s="28">
        <v>1</v>
      </c>
      <c r="E747" s="30" t="s">
        <v>156</v>
      </c>
      <c r="F747" s="31" t="s">
        <v>2215</v>
      </c>
      <c r="G747" s="26" t="s">
        <v>88</v>
      </c>
      <c r="H747" s="7"/>
      <c r="I747" s="71"/>
      <c r="J747" s="71"/>
      <c r="K747" s="71"/>
      <c r="M747" s="71"/>
    </row>
    <row r="748" spans="1:13" s="9" customFormat="1" ht="11.25" customHeight="1" x14ac:dyDescent="0.2">
      <c r="A748" s="14">
        <v>28</v>
      </c>
      <c r="B748" s="22">
        <v>66676</v>
      </c>
      <c r="C748" s="27" t="s">
        <v>185</v>
      </c>
      <c r="D748" s="28">
        <v>1</v>
      </c>
      <c r="E748" s="30" t="s">
        <v>128</v>
      </c>
      <c r="F748" s="31" t="s">
        <v>2208</v>
      </c>
      <c r="G748" s="26" t="s">
        <v>1380</v>
      </c>
      <c r="H748" s="7"/>
      <c r="I748" s="71"/>
      <c r="J748" s="71"/>
      <c r="K748" s="71"/>
      <c r="M748" s="71"/>
    </row>
    <row r="749" spans="1:13" s="9" customFormat="1" ht="11.25" customHeight="1" x14ac:dyDescent="0.2">
      <c r="A749" s="14">
        <v>20</v>
      </c>
      <c r="B749" s="22">
        <v>66459</v>
      </c>
      <c r="C749" s="23" t="s">
        <v>618</v>
      </c>
      <c r="D749" s="28">
        <v>2</v>
      </c>
      <c r="E749" s="30" t="s">
        <v>213</v>
      </c>
      <c r="F749" s="31" t="s">
        <v>2208</v>
      </c>
      <c r="G749" s="26" t="s">
        <v>170</v>
      </c>
      <c r="H749" s="7"/>
      <c r="I749" s="71"/>
      <c r="J749" s="71"/>
      <c r="K749" s="71"/>
      <c r="M749" s="71"/>
    </row>
    <row r="750" spans="1:13" s="9" customFormat="1" ht="11.25" customHeight="1" x14ac:dyDescent="0.2">
      <c r="A750" s="14">
        <v>8</v>
      </c>
      <c r="B750" s="22">
        <v>66124</v>
      </c>
      <c r="C750" s="23" t="s">
        <v>1528</v>
      </c>
      <c r="D750" s="22">
        <v>5</v>
      </c>
      <c r="E750" s="30" t="s">
        <v>1527</v>
      </c>
      <c r="F750" s="31" t="s">
        <v>2208</v>
      </c>
      <c r="G750" s="26" t="s">
        <v>107</v>
      </c>
      <c r="H750" s="7"/>
      <c r="I750" s="71"/>
      <c r="J750" s="71"/>
      <c r="K750" s="71"/>
      <c r="M750" s="71"/>
    </row>
    <row r="751" spans="1:13" s="9" customFormat="1" ht="11.25" customHeight="1" x14ac:dyDescent="0.2">
      <c r="A751" s="14">
        <v>4</v>
      </c>
      <c r="B751" s="22">
        <v>66015</v>
      </c>
      <c r="C751" s="23" t="s">
        <v>1484</v>
      </c>
      <c r="D751" s="22">
        <v>1</v>
      </c>
      <c r="E751" s="24" t="s">
        <v>1114</v>
      </c>
      <c r="F751" s="25" t="s">
        <v>2207</v>
      </c>
      <c r="G751" s="26" t="s">
        <v>151</v>
      </c>
      <c r="H751" s="7"/>
      <c r="I751" s="71"/>
      <c r="J751" s="71"/>
      <c r="K751" s="71"/>
      <c r="M751" s="71"/>
    </row>
    <row r="752" spans="1:13" s="9" customFormat="1" ht="11.25" customHeight="1" x14ac:dyDescent="0.2">
      <c r="A752" s="14">
        <v>10</v>
      </c>
      <c r="B752" s="22">
        <v>66187</v>
      </c>
      <c r="C752" s="23" t="s">
        <v>1573</v>
      </c>
      <c r="D752" s="33">
        <v>1</v>
      </c>
      <c r="E752" s="30" t="s">
        <v>265</v>
      </c>
      <c r="F752" s="31" t="s">
        <v>2208</v>
      </c>
      <c r="G752" s="26" t="s">
        <v>105</v>
      </c>
      <c r="H752" s="7"/>
      <c r="I752" s="71"/>
      <c r="J752" s="71"/>
      <c r="K752" s="71"/>
      <c r="M752" s="71"/>
    </row>
    <row r="753" spans="1:13" s="9" customFormat="1" ht="11.25" customHeight="1" x14ac:dyDescent="0.2">
      <c r="A753" s="14">
        <v>21</v>
      </c>
      <c r="B753" s="22">
        <v>66501</v>
      </c>
      <c r="C753" s="23" t="s">
        <v>1694</v>
      </c>
      <c r="D753" s="22">
        <v>1</v>
      </c>
      <c r="E753" s="30" t="s">
        <v>97</v>
      </c>
      <c r="F753" s="31" t="s">
        <v>2208</v>
      </c>
      <c r="G753" s="26" t="s">
        <v>153</v>
      </c>
      <c r="H753" s="7"/>
      <c r="I753" s="71"/>
      <c r="J753" s="71"/>
      <c r="K753" s="71"/>
      <c r="M753" s="71"/>
    </row>
    <row r="754" spans="1:13" s="9" customFormat="1" ht="11.25" customHeight="1" x14ac:dyDescent="0.2">
      <c r="A754" s="14">
        <v>13</v>
      </c>
      <c r="B754" s="22">
        <v>66303</v>
      </c>
      <c r="C754" s="23" t="s">
        <v>1614</v>
      </c>
      <c r="D754" s="28">
        <v>1</v>
      </c>
      <c r="E754" s="24" t="s">
        <v>255</v>
      </c>
      <c r="F754" s="31" t="s">
        <v>2208</v>
      </c>
      <c r="G754" s="26" t="s">
        <v>214</v>
      </c>
      <c r="H754" s="7"/>
      <c r="I754" s="71"/>
      <c r="J754" s="71"/>
      <c r="K754" s="71"/>
      <c r="M754" s="71"/>
    </row>
    <row r="755" spans="1:13" s="9" customFormat="1" ht="11.25" customHeight="1" x14ac:dyDescent="0.2">
      <c r="A755" s="14">
        <v>27</v>
      </c>
      <c r="B755" s="22">
        <v>66641</v>
      </c>
      <c r="C755" s="27" t="s">
        <v>1768</v>
      </c>
      <c r="D755" s="28">
        <v>1</v>
      </c>
      <c r="E755" s="30" t="s">
        <v>188</v>
      </c>
      <c r="F755" s="31" t="s">
        <v>2213</v>
      </c>
      <c r="G755" s="26" t="s">
        <v>116</v>
      </c>
      <c r="H755" s="7"/>
      <c r="I755" s="71"/>
      <c r="J755" s="71"/>
      <c r="K755" s="71"/>
      <c r="M755" s="71"/>
    </row>
    <row r="756" spans="1:13" s="9" customFormat="1" ht="10.199999999999999" x14ac:dyDescent="0.2">
      <c r="A756" s="14">
        <v>10</v>
      </c>
      <c r="B756" s="22">
        <v>66225</v>
      </c>
      <c r="C756" s="23" t="s">
        <v>239</v>
      </c>
      <c r="D756" s="22">
        <v>1</v>
      </c>
      <c r="E756" s="30" t="s">
        <v>342</v>
      </c>
      <c r="F756" s="31" t="s">
        <v>2208</v>
      </c>
      <c r="G756" s="26" t="s">
        <v>163</v>
      </c>
      <c r="H756" s="7"/>
      <c r="I756" s="71"/>
      <c r="J756" s="71"/>
      <c r="K756" s="71"/>
      <c r="M756" s="71"/>
    </row>
    <row r="757" spans="1:13" s="9" customFormat="1" ht="10.199999999999999" x14ac:dyDescent="0.2">
      <c r="A757" s="14">
        <v>13</v>
      </c>
      <c r="B757" s="22">
        <v>66277</v>
      </c>
      <c r="C757" s="23" t="s">
        <v>239</v>
      </c>
      <c r="D757" s="28">
        <v>1</v>
      </c>
      <c r="E757" s="30" t="s">
        <v>907</v>
      </c>
      <c r="F757" s="31" t="s">
        <v>2208</v>
      </c>
      <c r="G757" s="26" t="s">
        <v>105</v>
      </c>
      <c r="H757" s="7"/>
      <c r="I757" s="71"/>
      <c r="J757" s="71"/>
      <c r="K757" s="71"/>
      <c r="M757" s="71"/>
    </row>
    <row r="758" spans="1:13" s="9" customFormat="1" ht="11.25" customHeight="1" x14ac:dyDescent="0.2">
      <c r="A758" s="14">
        <v>13</v>
      </c>
      <c r="B758" s="22">
        <v>66307</v>
      </c>
      <c r="C758" s="23" t="s">
        <v>239</v>
      </c>
      <c r="D758" s="28">
        <v>1</v>
      </c>
      <c r="E758" s="24" t="s">
        <v>510</v>
      </c>
      <c r="F758" s="31" t="s">
        <v>2208</v>
      </c>
      <c r="G758" s="26" t="s">
        <v>110</v>
      </c>
      <c r="H758" s="7"/>
      <c r="I758" s="71"/>
      <c r="J758" s="71"/>
      <c r="K758" s="71"/>
      <c r="M758" s="71"/>
    </row>
    <row r="759" spans="1:13" s="9" customFormat="1" ht="11.25" customHeight="1" x14ac:dyDescent="0.2">
      <c r="A759" s="14">
        <v>16</v>
      </c>
      <c r="B759" s="22">
        <v>66379</v>
      </c>
      <c r="C759" s="23" t="s">
        <v>239</v>
      </c>
      <c r="D759" s="28">
        <v>1</v>
      </c>
      <c r="E759" s="30" t="s">
        <v>207</v>
      </c>
      <c r="F759" s="25" t="s">
        <v>2207</v>
      </c>
      <c r="G759" s="26" t="s">
        <v>157</v>
      </c>
      <c r="H759" s="7"/>
      <c r="I759" s="71"/>
      <c r="J759" s="71"/>
      <c r="K759" s="71"/>
      <c r="M759" s="71"/>
    </row>
    <row r="760" spans="1:13" s="9" customFormat="1" ht="11.25" customHeight="1" x14ac:dyDescent="0.2">
      <c r="A760" s="14">
        <v>16</v>
      </c>
      <c r="B760" s="22">
        <v>66363</v>
      </c>
      <c r="C760" s="23" t="s">
        <v>239</v>
      </c>
      <c r="D760" s="22">
        <v>1</v>
      </c>
      <c r="E760" s="30" t="s">
        <v>191</v>
      </c>
      <c r="F760" s="25" t="s">
        <v>2207</v>
      </c>
      <c r="G760" s="26" t="s">
        <v>977</v>
      </c>
      <c r="H760" s="7"/>
      <c r="I760" s="71"/>
      <c r="J760" s="71"/>
      <c r="K760" s="71"/>
      <c r="M760" s="71"/>
    </row>
    <row r="761" spans="1:13" s="9" customFormat="1" ht="11.25" customHeight="1" x14ac:dyDescent="0.2">
      <c r="A761" s="14">
        <v>17</v>
      </c>
      <c r="B761" s="22">
        <v>66397</v>
      </c>
      <c r="C761" s="23" t="s">
        <v>239</v>
      </c>
      <c r="D761" s="28">
        <v>1</v>
      </c>
      <c r="E761" s="30" t="s">
        <v>437</v>
      </c>
      <c r="F761" s="31" t="s">
        <v>2209</v>
      </c>
      <c r="G761" s="26" t="s">
        <v>102</v>
      </c>
      <c r="H761" s="7"/>
      <c r="I761" s="71"/>
      <c r="J761" s="71"/>
      <c r="K761" s="71"/>
      <c r="M761" s="71"/>
    </row>
    <row r="762" spans="1:13" s="9" customFormat="1" ht="11.25" customHeight="1" x14ac:dyDescent="0.2">
      <c r="A762" s="14">
        <v>20</v>
      </c>
      <c r="B762" s="22">
        <v>66451</v>
      </c>
      <c r="C762" s="23" t="s">
        <v>239</v>
      </c>
      <c r="D762" s="28">
        <v>1</v>
      </c>
      <c r="E762" s="30" t="s">
        <v>1104</v>
      </c>
      <c r="F762" s="31" t="s">
        <v>2208</v>
      </c>
      <c r="G762" s="26" t="s">
        <v>170</v>
      </c>
      <c r="H762" s="7"/>
      <c r="I762" s="71"/>
      <c r="J762" s="71"/>
      <c r="K762" s="71"/>
      <c r="M762" s="71"/>
    </row>
    <row r="763" spans="1:13" s="9" customFormat="1" ht="11.25" customHeight="1" x14ac:dyDescent="0.2">
      <c r="A763" s="14">
        <v>21</v>
      </c>
      <c r="B763" s="22">
        <v>66480</v>
      </c>
      <c r="C763" s="23" t="s">
        <v>239</v>
      </c>
      <c r="D763" s="28">
        <v>1</v>
      </c>
      <c r="E763" s="30" t="s">
        <v>784</v>
      </c>
      <c r="F763" s="31" t="s">
        <v>2208</v>
      </c>
      <c r="G763" s="26" t="s">
        <v>153</v>
      </c>
      <c r="H763" s="7"/>
      <c r="I763" s="71"/>
      <c r="J763" s="71"/>
      <c r="K763" s="71"/>
      <c r="M763" s="71"/>
    </row>
    <row r="764" spans="1:13" s="9" customFormat="1" ht="11.25" customHeight="1" x14ac:dyDescent="0.2">
      <c r="A764" s="14">
        <v>23</v>
      </c>
      <c r="B764" s="22">
        <v>66565</v>
      </c>
      <c r="C764" s="23" t="s">
        <v>239</v>
      </c>
      <c r="D764" s="28">
        <v>1</v>
      </c>
      <c r="E764" s="30" t="s">
        <v>1706</v>
      </c>
      <c r="F764" s="31" t="s">
        <v>2207</v>
      </c>
      <c r="G764" s="26" t="s">
        <v>163</v>
      </c>
      <c r="H764" s="7"/>
      <c r="I764" s="71"/>
      <c r="J764" s="71"/>
      <c r="K764" s="71"/>
      <c r="M764" s="71"/>
    </row>
    <row r="765" spans="1:13" s="9" customFormat="1" ht="11.25" customHeight="1" x14ac:dyDescent="0.2">
      <c r="A765" s="14">
        <v>25</v>
      </c>
      <c r="B765" s="22">
        <v>66605</v>
      </c>
      <c r="C765" s="23" t="s">
        <v>239</v>
      </c>
      <c r="D765" s="28">
        <v>1</v>
      </c>
      <c r="E765" s="30" t="s">
        <v>368</v>
      </c>
      <c r="F765" s="31" t="s">
        <v>2210</v>
      </c>
      <c r="G765" s="26" t="s">
        <v>168</v>
      </c>
      <c r="H765" s="7"/>
      <c r="I765" s="71"/>
      <c r="J765" s="71"/>
      <c r="K765" s="71"/>
      <c r="M765" s="71"/>
    </row>
    <row r="766" spans="1:13" s="9" customFormat="1" ht="11.25" customHeight="1" x14ac:dyDescent="0.2">
      <c r="A766" s="14">
        <v>26</v>
      </c>
      <c r="B766" s="22">
        <v>66630</v>
      </c>
      <c r="C766" s="27" t="s">
        <v>239</v>
      </c>
      <c r="D766" s="28">
        <v>1</v>
      </c>
      <c r="E766" s="30" t="s">
        <v>739</v>
      </c>
      <c r="F766" s="31" t="s">
        <v>2211</v>
      </c>
      <c r="G766" s="26" t="s">
        <v>88</v>
      </c>
      <c r="H766" s="39"/>
      <c r="I766" s="13"/>
      <c r="J766" s="71"/>
      <c r="K766" s="71"/>
      <c r="M766" s="71"/>
    </row>
    <row r="767" spans="1:13" s="9" customFormat="1" ht="11.25" customHeight="1" x14ac:dyDescent="0.2">
      <c r="A767" s="14">
        <v>27</v>
      </c>
      <c r="B767" s="22">
        <v>66648</v>
      </c>
      <c r="C767" s="27" t="s">
        <v>239</v>
      </c>
      <c r="D767" s="28">
        <v>1</v>
      </c>
      <c r="E767" s="30" t="s">
        <v>724</v>
      </c>
      <c r="F767" s="31" t="s">
        <v>2213</v>
      </c>
      <c r="G767" s="26" t="s">
        <v>116</v>
      </c>
      <c r="H767" s="7"/>
      <c r="I767" s="71"/>
      <c r="J767" s="71"/>
      <c r="K767" s="71"/>
      <c r="M767" s="71"/>
    </row>
    <row r="768" spans="1:13" s="9" customFormat="1" ht="11.25" customHeight="1" x14ac:dyDescent="0.2">
      <c r="A768" s="14">
        <v>31</v>
      </c>
      <c r="B768" s="22">
        <v>66764</v>
      </c>
      <c r="C768" s="27" t="s">
        <v>239</v>
      </c>
      <c r="D768" s="28">
        <v>1</v>
      </c>
      <c r="E768" s="30" t="s">
        <v>929</v>
      </c>
      <c r="F768" s="31" t="s">
        <v>2207</v>
      </c>
      <c r="G768" s="26" t="s">
        <v>214</v>
      </c>
      <c r="H768" s="7"/>
      <c r="I768" s="71"/>
      <c r="J768" s="71"/>
      <c r="K768" s="71"/>
      <c r="M768" s="71"/>
    </row>
    <row r="769" spans="1:13" s="9" customFormat="1" ht="11.25" customHeight="1" x14ac:dyDescent="0.2">
      <c r="A769" s="14">
        <v>17</v>
      </c>
      <c r="B769" s="22">
        <v>66418</v>
      </c>
      <c r="C769" s="23" t="s">
        <v>467</v>
      </c>
      <c r="D769" s="28">
        <v>10</v>
      </c>
      <c r="E769" s="30" t="s">
        <v>387</v>
      </c>
      <c r="F769" s="31" t="s">
        <v>2209</v>
      </c>
      <c r="G769" s="26" t="s">
        <v>145</v>
      </c>
      <c r="H769" s="7"/>
      <c r="I769" s="71"/>
      <c r="J769" s="71"/>
      <c r="K769" s="71"/>
      <c r="M769" s="71"/>
    </row>
    <row r="770" spans="1:13" s="9" customFormat="1" ht="11.25" customHeight="1" x14ac:dyDescent="0.2">
      <c r="A770" s="14">
        <v>25</v>
      </c>
      <c r="B770" s="22">
        <v>66607</v>
      </c>
      <c r="C770" s="27" t="s">
        <v>467</v>
      </c>
      <c r="D770" s="28">
        <v>10</v>
      </c>
      <c r="E770" s="30" t="s">
        <v>835</v>
      </c>
      <c r="F770" s="31" t="s">
        <v>2210</v>
      </c>
      <c r="G770" s="26" t="s">
        <v>168</v>
      </c>
      <c r="H770" s="7"/>
      <c r="I770" s="71"/>
      <c r="J770" s="71"/>
      <c r="K770" s="71"/>
      <c r="M770" s="71"/>
    </row>
    <row r="771" spans="1:13" s="9" customFormat="1" ht="11.25" customHeight="1" x14ac:dyDescent="0.2">
      <c r="A771" s="14">
        <v>1</v>
      </c>
      <c r="B771" s="22">
        <v>65912</v>
      </c>
      <c r="C771" s="23" t="s">
        <v>231</v>
      </c>
      <c r="D771" s="22">
        <v>1</v>
      </c>
      <c r="E771" s="24" t="s">
        <v>550</v>
      </c>
      <c r="F771" s="25" t="s">
        <v>2207</v>
      </c>
      <c r="G771" s="26" t="s">
        <v>157</v>
      </c>
      <c r="H771" s="7"/>
      <c r="I771" s="71"/>
      <c r="J771" s="71"/>
      <c r="K771" s="71"/>
      <c r="M771" s="71"/>
    </row>
    <row r="772" spans="1:13" s="9" customFormat="1" ht="11.25" customHeight="1" x14ac:dyDescent="0.2">
      <c r="A772" s="14">
        <v>2</v>
      </c>
      <c r="B772" s="22">
        <v>65943</v>
      </c>
      <c r="C772" s="23" t="s">
        <v>231</v>
      </c>
      <c r="D772" s="22">
        <v>1</v>
      </c>
      <c r="E772" s="24" t="s">
        <v>539</v>
      </c>
      <c r="F772" s="25" t="s">
        <v>2210</v>
      </c>
      <c r="G772" s="26" t="s">
        <v>99</v>
      </c>
      <c r="H772" s="7"/>
      <c r="I772" s="71"/>
      <c r="J772" s="71"/>
      <c r="K772" s="71"/>
      <c r="M772" s="71"/>
    </row>
    <row r="773" spans="1:13" s="9" customFormat="1" ht="11.25" customHeight="1" x14ac:dyDescent="0.2">
      <c r="A773" s="14">
        <v>5</v>
      </c>
      <c r="B773" s="22">
        <v>66028</v>
      </c>
      <c r="C773" s="23" t="s">
        <v>231</v>
      </c>
      <c r="D773" s="22">
        <v>1</v>
      </c>
      <c r="E773" s="30" t="s">
        <v>596</v>
      </c>
      <c r="F773" s="31" t="s">
        <v>2208</v>
      </c>
      <c r="G773" s="26" t="s">
        <v>1457</v>
      </c>
      <c r="H773" s="7"/>
      <c r="I773" s="71"/>
      <c r="J773" s="71"/>
      <c r="K773" s="71"/>
      <c r="M773" s="71"/>
    </row>
    <row r="774" spans="1:13" s="9" customFormat="1" ht="11.25" customHeight="1" x14ac:dyDescent="0.2">
      <c r="A774" s="14">
        <v>5</v>
      </c>
      <c r="B774" s="22">
        <v>66037</v>
      </c>
      <c r="C774" s="23" t="s">
        <v>231</v>
      </c>
      <c r="D774" s="22">
        <v>1</v>
      </c>
      <c r="E774" s="30" t="s">
        <v>301</v>
      </c>
      <c r="F774" s="31" t="s">
        <v>2208</v>
      </c>
      <c r="G774" s="26" t="s">
        <v>1457</v>
      </c>
      <c r="H774" s="7"/>
      <c r="I774" s="71"/>
      <c r="J774" s="71"/>
      <c r="K774" s="71"/>
      <c r="M774" s="71"/>
    </row>
    <row r="775" spans="1:13" s="9" customFormat="1" ht="11.25" customHeight="1" x14ac:dyDescent="0.2">
      <c r="A775" s="14">
        <v>6</v>
      </c>
      <c r="B775" s="22">
        <v>66048</v>
      </c>
      <c r="C775" s="23" t="s">
        <v>231</v>
      </c>
      <c r="D775" s="22">
        <v>1</v>
      </c>
      <c r="E775" s="30" t="s">
        <v>454</v>
      </c>
      <c r="F775" s="31" t="s">
        <v>2208</v>
      </c>
      <c r="G775" s="26" t="s">
        <v>157</v>
      </c>
      <c r="H775" s="7"/>
      <c r="I775" s="71"/>
      <c r="J775" s="71"/>
      <c r="K775" s="71"/>
      <c r="M775" s="71"/>
    </row>
    <row r="776" spans="1:13" s="9" customFormat="1" ht="11.25" customHeight="1" x14ac:dyDescent="0.2">
      <c r="A776" s="14">
        <v>7</v>
      </c>
      <c r="B776" s="22">
        <v>66094</v>
      </c>
      <c r="C776" s="23" t="s">
        <v>231</v>
      </c>
      <c r="D776" s="22">
        <v>1</v>
      </c>
      <c r="E776" s="30" t="s">
        <v>552</v>
      </c>
      <c r="F776" s="31" t="s">
        <v>2212</v>
      </c>
      <c r="G776" s="26" t="s">
        <v>116</v>
      </c>
      <c r="H776" s="7"/>
      <c r="I776" s="71"/>
      <c r="J776" s="71"/>
      <c r="K776" s="71"/>
      <c r="M776" s="71"/>
    </row>
    <row r="777" spans="1:13" s="9" customFormat="1" ht="11.25" customHeight="1" x14ac:dyDescent="0.2">
      <c r="A777" s="14">
        <v>8</v>
      </c>
      <c r="B777" s="36">
        <v>66105</v>
      </c>
      <c r="C777" s="23" t="s">
        <v>231</v>
      </c>
      <c r="D777" s="36">
        <v>1</v>
      </c>
      <c r="E777" s="30" t="s">
        <v>1104</v>
      </c>
      <c r="F777" s="31" t="s">
        <v>2208</v>
      </c>
      <c r="G777" s="26" t="s">
        <v>107</v>
      </c>
      <c r="H777" s="7"/>
      <c r="I777" s="71"/>
      <c r="J777" s="71"/>
      <c r="K777" s="71"/>
      <c r="M777" s="71"/>
    </row>
    <row r="778" spans="1:13" s="9" customFormat="1" ht="10.199999999999999" x14ac:dyDescent="0.2">
      <c r="A778" s="14">
        <v>10</v>
      </c>
      <c r="B778" s="22">
        <v>66210</v>
      </c>
      <c r="C778" s="23" t="s">
        <v>231</v>
      </c>
      <c r="D778" s="22">
        <v>1</v>
      </c>
      <c r="E778" s="30" t="s">
        <v>232</v>
      </c>
      <c r="F778" s="31" t="s">
        <v>2208</v>
      </c>
      <c r="G778" s="26" t="s">
        <v>163</v>
      </c>
      <c r="H778" s="7"/>
      <c r="I778" s="71"/>
      <c r="J778" s="71"/>
      <c r="K778" s="71"/>
      <c r="M778" s="71"/>
    </row>
    <row r="779" spans="1:13" s="9" customFormat="1" ht="10.199999999999999" x14ac:dyDescent="0.2">
      <c r="A779" s="14">
        <v>11</v>
      </c>
      <c r="B779" s="22">
        <v>66235</v>
      </c>
      <c r="C779" s="23" t="s">
        <v>231</v>
      </c>
      <c r="D779" s="22">
        <v>1</v>
      </c>
      <c r="E779" s="30" t="s">
        <v>436</v>
      </c>
      <c r="F779" s="31" t="s">
        <v>2208</v>
      </c>
      <c r="G779" s="26" t="s">
        <v>248</v>
      </c>
      <c r="H779" s="7"/>
      <c r="I779" s="71"/>
      <c r="J779" s="71"/>
      <c r="K779" s="71"/>
      <c r="M779" s="71"/>
    </row>
    <row r="780" spans="1:13" s="9" customFormat="1" ht="10.199999999999999" x14ac:dyDescent="0.2">
      <c r="A780" s="14">
        <v>12</v>
      </c>
      <c r="B780" s="22">
        <v>66263</v>
      </c>
      <c r="C780" s="23" t="s">
        <v>231</v>
      </c>
      <c r="D780" s="28">
        <v>1</v>
      </c>
      <c r="E780" s="30" t="s">
        <v>355</v>
      </c>
      <c r="F780" s="31" t="s">
        <v>2208</v>
      </c>
      <c r="G780" s="26" t="s">
        <v>105</v>
      </c>
      <c r="H780" s="7"/>
      <c r="I780" s="71"/>
      <c r="J780" s="71"/>
      <c r="K780" s="71"/>
      <c r="M780" s="71"/>
    </row>
    <row r="781" spans="1:13" s="9" customFormat="1" ht="10.199999999999999" x14ac:dyDescent="0.2">
      <c r="A781" s="14">
        <v>16</v>
      </c>
      <c r="B781" s="22">
        <v>66392</v>
      </c>
      <c r="C781" s="23" t="s">
        <v>231</v>
      </c>
      <c r="D781" s="28">
        <v>1</v>
      </c>
      <c r="E781" s="30" t="s">
        <v>1646</v>
      </c>
      <c r="F781" s="25" t="s">
        <v>2207</v>
      </c>
      <c r="G781" s="26" t="s">
        <v>157</v>
      </c>
      <c r="H781" s="7"/>
      <c r="I781" s="71"/>
      <c r="J781" s="71"/>
      <c r="K781" s="71"/>
      <c r="M781" s="71"/>
    </row>
    <row r="782" spans="1:13" s="9" customFormat="1" ht="10.199999999999999" x14ac:dyDescent="0.2">
      <c r="A782" s="14">
        <v>20</v>
      </c>
      <c r="B782" s="22">
        <v>66455</v>
      </c>
      <c r="C782" s="23" t="s">
        <v>231</v>
      </c>
      <c r="D782" s="28">
        <v>1</v>
      </c>
      <c r="E782" s="30" t="s">
        <v>784</v>
      </c>
      <c r="F782" s="31" t="s">
        <v>2207</v>
      </c>
      <c r="G782" s="26" t="s">
        <v>170</v>
      </c>
      <c r="H782" s="7"/>
      <c r="I782" s="71"/>
      <c r="J782" s="71"/>
      <c r="K782" s="71"/>
      <c r="M782" s="71"/>
    </row>
    <row r="783" spans="1:13" s="9" customFormat="1" ht="10.199999999999999" x14ac:dyDescent="0.2">
      <c r="A783" s="14">
        <v>22</v>
      </c>
      <c r="B783" s="22">
        <v>66516</v>
      </c>
      <c r="C783" s="23" t="s">
        <v>231</v>
      </c>
      <c r="D783" s="28">
        <v>1</v>
      </c>
      <c r="E783" s="30" t="s">
        <v>454</v>
      </c>
      <c r="F783" s="31" t="s">
        <v>2207</v>
      </c>
      <c r="G783" s="26" t="s">
        <v>99</v>
      </c>
      <c r="H783" s="7"/>
      <c r="I783" s="71"/>
      <c r="J783" s="71"/>
      <c r="K783" s="71"/>
      <c r="M783" s="71"/>
    </row>
    <row r="784" spans="1:13" s="9" customFormat="1" ht="10.199999999999999" x14ac:dyDescent="0.2">
      <c r="A784" s="14">
        <v>28</v>
      </c>
      <c r="B784" s="22">
        <v>66675</v>
      </c>
      <c r="C784" s="27" t="s">
        <v>231</v>
      </c>
      <c r="D784" s="28">
        <v>1</v>
      </c>
      <c r="E784" s="30" t="s">
        <v>237</v>
      </c>
      <c r="F784" s="31" t="s">
        <v>2208</v>
      </c>
      <c r="G784" s="26" t="s">
        <v>153</v>
      </c>
      <c r="H784" s="7"/>
      <c r="I784" s="71"/>
      <c r="J784" s="71"/>
      <c r="K784" s="71"/>
      <c r="M784" s="71"/>
    </row>
    <row r="785" spans="1:13" s="9" customFormat="1" ht="10.199999999999999" x14ac:dyDescent="0.2">
      <c r="A785" s="14">
        <v>28</v>
      </c>
      <c r="B785" s="22">
        <v>66678</v>
      </c>
      <c r="C785" s="27" t="s">
        <v>231</v>
      </c>
      <c r="D785" s="28">
        <v>1</v>
      </c>
      <c r="E785" s="30" t="s">
        <v>577</v>
      </c>
      <c r="F785" s="31" t="s">
        <v>2208</v>
      </c>
      <c r="G785" s="26" t="s">
        <v>1780</v>
      </c>
      <c r="H785" s="7"/>
      <c r="I785" s="71"/>
      <c r="J785" s="71"/>
      <c r="K785" s="71"/>
      <c r="M785" s="71"/>
    </row>
    <row r="786" spans="1:13" s="9" customFormat="1" ht="10.199999999999999" x14ac:dyDescent="0.2">
      <c r="A786" s="14">
        <v>30</v>
      </c>
      <c r="B786" s="22">
        <v>66736</v>
      </c>
      <c r="C786" s="27" t="s">
        <v>231</v>
      </c>
      <c r="D786" s="28">
        <v>1</v>
      </c>
      <c r="E786" s="30" t="s">
        <v>929</v>
      </c>
      <c r="F786" s="31" t="s">
        <v>2209</v>
      </c>
      <c r="G786" s="26" t="s">
        <v>153</v>
      </c>
      <c r="H786" s="7"/>
      <c r="I786" s="71"/>
      <c r="J786" s="71"/>
      <c r="K786" s="71"/>
      <c r="M786" s="71"/>
    </row>
    <row r="787" spans="1:13" s="9" customFormat="1" ht="11.25" customHeight="1" x14ac:dyDescent="0.2">
      <c r="A787" s="14">
        <v>5</v>
      </c>
      <c r="B787" s="22">
        <v>66024</v>
      </c>
      <c r="C787" s="23" t="s">
        <v>425</v>
      </c>
      <c r="D787" s="22">
        <v>2</v>
      </c>
      <c r="E787" s="30" t="s">
        <v>277</v>
      </c>
      <c r="F787" s="31" t="s">
        <v>2207</v>
      </c>
      <c r="G787" s="26" t="s">
        <v>181</v>
      </c>
      <c r="H787" s="7"/>
      <c r="I787" s="71"/>
      <c r="J787" s="71"/>
      <c r="K787" s="71"/>
      <c r="M787" s="71"/>
    </row>
    <row r="788" spans="1:13" s="9" customFormat="1" ht="11.25" customHeight="1" x14ac:dyDescent="0.2">
      <c r="A788" s="14">
        <v>7</v>
      </c>
      <c r="B788" s="22">
        <v>66072</v>
      </c>
      <c r="C788" s="23" t="s">
        <v>425</v>
      </c>
      <c r="D788" s="22">
        <v>2</v>
      </c>
      <c r="E788" s="30" t="s">
        <v>136</v>
      </c>
      <c r="F788" s="31" t="s">
        <v>2212</v>
      </c>
      <c r="G788" s="26" t="s">
        <v>214</v>
      </c>
      <c r="H788" s="7"/>
      <c r="I788" s="71"/>
      <c r="J788" s="71"/>
      <c r="K788" s="71"/>
      <c r="M788" s="71"/>
    </row>
    <row r="789" spans="1:13" s="9" customFormat="1" ht="11.25" customHeight="1" x14ac:dyDescent="0.2">
      <c r="A789" s="14">
        <v>9</v>
      </c>
      <c r="B789" s="22">
        <v>66166</v>
      </c>
      <c r="C789" s="23" t="s">
        <v>425</v>
      </c>
      <c r="D789" s="22">
        <v>2</v>
      </c>
      <c r="E789" s="30" t="s">
        <v>188</v>
      </c>
      <c r="F789" s="31" t="s">
        <v>2208</v>
      </c>
      <c r="G789" s="26" t="s">
        <v>153</v>
      </c>
      <c r="H789" s="7"/>
      <c r="I789" s="71"/>
      <c r="J789" s="71"/>
      <c r="K789" s="71"/>
      <c r="M789" s="71"/>
    </row>
    <row r="790" spans="1:13" s="9" customFormat="1" ht="11.25" customHeight="1" x14ac:dyDescent="0.2">
      <c r="A790" s="14">
        <v>12</v>
      </c>
      <c r="B790" s="22">
        <v>66255</v>
      </c>
      <c r="C790" s="23" t="s">
        <v>425</v>
      </c>
      <c r="D790" s="28">
        <v>2</v>
      </c>
      <c r="E790" s="30" t="s">
        <v>540</v>
      </c>
      <c r="F790" s="31" t="s">
        <v>2208</v>
      </c>
      <c r="G790" s="26" t="s">
        <v>105</v>
      </c>
      <c r="H790" s="7"/>
      <c r="I790" s="71"/>
      <c r="J790" s="71"/>
      <c r="K790" s="71"/>
      <c r="M790" s="71"/>
    </row>
    <row r="791" spans="1:13" s="9" customFormat="1" ht="11.25" customHeight="1" x14ac:dyDescent="0.2">
      <c r="A791" s="14">
        <v>15</v>
      </c>
      <c r="B791" s="22">
        <v>66337</v>
      </c>
      <c r="C791" s="23" t="s">
        <v>425</v>
      </c>
      <c r="D791" s="28">
        <v>2</v>
      </c>
      <c r="E791" s="24" t="s">
        <v>329</v>
      </c>
      <c r="F791" s="25" t="s">
        <v>2207</v>
      </c>
      <c r="G791" s="26" t="s">
        <v>363</v>
      </c>
      <c r="H791" s="7"/>
      <c r="I791" s="71"/>
      <c r="J791" s="71"/>
      <c r="K791" s="71"/>
      <c r="M791" s="71"/>
    </row>
    <row r="792" spans="1:13" s="9" customFormat="1" ht="11.25" customHeight="1" x14ac:dyDescent="0.2">
      <c r="A792" s="14">
        <v>16</v>
      </c>
      <c r="B792" s="22">
        <v>66360</v>
      </c>
      <c r="C792" s="23" t="s">
        <v>425</v>
      </c>
      <c r="D792" s="28">
        <v>2</v>
      </c>
      <c r="E792" s="24" t="s">
        <v>1641</v>
      </c>
      <c r="F792" s="25" t="s">
        <v>2207</v>
      </c>
      <c r="G792" s="26" t="s">
        <v>157</v>
      </c>
      <c r="H792" s="7"/>
      <c r="I792" s="71"/>
      <c r="J792" s="71"/>
      <c r="K792" s="71"/>
      <c r="M792" s="71"/>
    </row>
    <row r="793" spans="1:13" s="9" customFormat="1" ht="11.25" customHeight="1" x14ac:dyDescent="0.2">
      <c r="A793" s="14">
        <v>22</v>
      </c>
      <c r="B793" s="22">
        <v>66514</v>
      </c>
      <c r="C793" s="23" t="s">
        <v>425</v>
      </c>
      <c r="D793" s="28">
        <v>2</v>
      </c>
      <c r="E793" s="30" t="s">
        <v>426</v>
      </c>
      <c r="F793" s="31" t="s">
        <v>2207</v>
      </c>
      <c r="G793" s="26" t="s">
        <v>214</v>
      </c>
      <c r="H793" s="7"/>
      <c r="I793" s="71"/>
      <c r="J793" s="71"/>
      <c r="K793" s="71"/>
      <c r="M793" s="71"/>
    </row>
    <row r="794" spans="1:13" s="9" customFormat="1" ht="11.25" customHeight="1" x14ac:dyDescent="0.2">
      <c r="A794" s="14">
        <v>31</v>
      </c>
      <c r="B794" s="22">
        <v>66753</v>
      </c>
      <c r="C794" s="27" t="s">
        <v>425</v>
      </c>
      <c r="D794" s="28">
        <v>2</v>
      </c>
      <c r="E794" s="30" t="s">
        <v>1827</v>
      </c>
      <c r="F794" s="31" t="s">
        <v>2207</v>
      </c>
      <c r="G794" s="26" t="s">
        <v>214</v>
      </c>
      <c r="H794" s="7"/>
      <c r="I794" s="71"/>
      <c r="J794" s="71"/>
      <c r="K794" s="71"/>
      <c r="M794" s="71"/>
    </row>
    <row r="795" spans="1:13" s="9" customFormat="1" ht="11.25" customHeight="1" x14ac:dyDescent="0.2">
      <c r="A795" s="14">
        <v>1</v>
      </c>
      <c r="B795" s="22">
        <v>65909</v>
      </c>
      <c r="C795" s="23" t="s">
        <v>205</v>
      </c>
      <c r="D795" s="22">
        <v>1</v>
      </c>
      <c r="E795" s="24" t="s">
        <v>933</v>
      </c>
      <c r="F795" s="25" t="s">
        <v>2207</v>
      </c>
      <c r="G795" s="26" t="s">
        <v>157</v>
      </c>
      <c r="H795" s="7"/>
      <c r="I795" s="71"/>
      <c r="J795" s="71"/>
      <c r="K795" s="71"/>
      <c r="M795" s="71"/>
    </row>
    <row r="796" spans="1:13" s="9" customFormat="1" ht="11.25" customHeight="1" x14ac:dyDescent="0.2">
      <c r="A796" s="14">
        <v>1</v>
      </c>
      <c r="B796" s="22">
        <v>65924</v>
      </c>
      <c r="C796" s="23" t="s">
        <v>205</v>
      </c>
      <c r="D796" s="22">
        <v>1</v>
      </c>
      <c r="E796" s="24" t="s">
        <v>87</v>
      </c>
      <c r="F796" s="25" t="s">
        <v>2207</v>
      </c>
      <c r="G796" s="26" t="s">
        <v>107</v>
      </c>
      <c r="H796" s="7"/>
      <c r="I796" s="71"/>
      <c r="J796" s="71"/>
      <c r="K796" s="71"/>
      <c r="M796" s="71"/>
    </row>
    <row r="797" spans="1:13" s="9" customFormat="1" ht="11.25" customHeight="1" x14ac:dyDescent="0.2">
      <c r="A797" s="14">
        <v>3</v>
      </c>
      <c r="B797" s="22">
        <v>65970</v>
      </c>
      <c r="C797" s="23" t="s">
        <v>205</v>
      </c>
      <c r="D797" s="22">
        <v>1</v>
      </c>
      <c r="E797" s="24" t="s">
        <v>724</v>
      </c>
      <c r="F797" s="25" t="s">
        <v>2207</v>
      </c>
      <c r="G797" s="26" t="s">
        <v>116</v>
      </c>
      <c r="H797" s="7"/>
      <c r="I797" s="71"/>
      <c r="J797" s="71"/>
      <c r="K797" s="71"/>
      <c r="M797" s="71"/>
    </row>
    <row r="798" spans="1:13" s="9" customFormat="1" ht="11.25" customHeight="1" x14ac:dyDescent="0.2">
      <c r="A798" s="14">
        <v>3</v>
      </c>
      <c r="B798" s="22">
        <v>65973</v>
      </c>
      <c r="C798" s="27" t="s">
        <v>205</v>
      </c>
      <c r="D798" s="22">
        <v>1</v>
      </c>
      <c r="E798" s="30" t="s">
        <v>593</v>
      </c>
      <c r="F798" s="25" t="s">
        <v>2207</v>
      </c>
      <c r="G798" s="26" t="s">
        <v>120</v>
      </c>
      <c r="H798" s="7"/>
      <c r="I798" s="71"/>
      <c r="J798" s="71"/>
      <c r="K798" s="71"/>
      <c r="M798" s="71"/>
    </row>
    <row r="799" spans="1:13" s="9" customFormat="1" ht="11.25" customHeight="1" x14ac:dyDescent="0.2">
      <c r="A799" s="14">
        <v>6</v>
      </c>
      <c r="B799" s="22">
        <v>66065</v>
      </c>
      <c r="C799" s="37" t="s">
        <v>205</v>
      </c>
      <c r="D799" s="15">
        <v>1</v>
      </c>
      <c r="E799" s="30" t="s">
        <v>510</v>
      </c>
      <c r="F799" s="31" t="s">
        <v>2208</v>
      </c>
      <c r="G799" s="26" t="s">
        <v>199</v>
      </c>
      <c r="H799" s="7"/>
      <c r="I799" s="71"/>
      <c r="J799" s="71"/>
      <c r="K799" s="71"/>
      <c r="M799" s="71"/>
    </row>
    <row r="800" spans="1:13" s="9" customFormat="1" ht="11.25" customHeight="1" x14ac:dyDescent="0.2">
      <c r="A800" s="14">
        <v>7</v>
      </c>
      <c r="B800" s="22">
        <v>66073</v>
      </c>
      <c r="C800" s="37" t="s">
        <v>205</v>
      </c>
      <c r="D800" s="15">
        <v>1</v>
      </c>
      <c r="E800" s="30" t="s">
        <v>1193</v>
      </c>
      <c r="F800" s="31" t="s">
        <v>2212</v>
      </c>
      <c r="G800" s="26" t="s">
        <v>153</v>
      </c>
      <c r="H800" s="7"/>
      <c r="I800" s="71"/>
      <c r="J800" s="71"/>
      <c r="K800" s="71"/>
      <c r="M800" s="71"/>
    </row>
    <row r="801" spans="1:13" s="9" customFormat="1" ht="11.25" customHeight="1" x14ac:dyDescent="0.2">
      <c r="A801" s="14">
        <v>8</v>
      </c>
      <c r="B801" s="36">
        <v>66106</v>
      </c>
      <c r="C801" s="37" t="s">
        <v>205</v>
      </c>
      <c r="D801" s="76">
        <v>1</v>
      </c>
      <c r="E801" s="30" t="s">
        <v>449</v>
      </c>
      <c r="F801" s="31" t="s">
        <v>2208</v>
      </c>
      <c r="G801" s="26" t="s">
        <v>214</v>
      </c>
      <c r="H801" s="7"/>
      <c r="I801" s="71"/>
      <c r="J801" s="71"/>
      <c r="K801" s="71"/>
      <c r="M801" s="71"/>
    </row>
    <row r="802" spans="1:13" s="9" customFormat="1" ht="11.25" customHeight="1" x14ac:dyDescent="0.2">
      <c r="A802" s="14">
        <v>8</v>
      </c>
      <c r="B802" s="22">
        <v>66119</v>
      </c>
      <c r="C802" s="37" t="s">
        <v>205</v>
      </c>
      <c r="D802" s="15">
        <v>1</v>
      </c>
      <c r="E802" s="30" t="s">
        <v>227</v>
      </c>
      <c r="F802" s="31" t="s">
        <v>2208</v>
      </c>
      <c r="G802" s="26" t="s">
        <v>214</v>
      </c>
      <c r="H802" s="7"/>
      <c r="I802" s="71"/>
      <c r="J802" s="71"/>
      <c r="K802" s="71"/>
      <c r="M802" s="71"/>
    </row>
    <row r="803" spans="1:13" s="9" customFormat="1" ht="11.25" customHeight="1" x14ac:dyDescent="0.2">
      <c r="A803" s="14">
        <v>9</v>
      </c>
      <c r="B803" s="22">
        <v>66165</v>
      </c>
      <c r="C803" s="37" t="s">
        <v>205</v>
      </c>
      <c r="D803" s="15">
        <v>1</v>
      </c>
      <c r="E803" s="30" t="s">
        <v>598</v>
      </c>
      <c r="F803" s="31" t="s">
        <v>2208</v>
      </c>
      <c r="G803" s="26" t="s">
        <v>102</v>
      </c>
      <c r="H803" s="7"/>
      <c r="I803" s="71"/>
      <c r="J803" s="71"/>
      <c r="K803" s="71"/>
      <c r="M803" s="71"/>
    </row>
    <row r="804" spans="1:13" s="9" customFormat="1" ht="11.25" customHeight="1" x14ac:dyDescent="0.2">
      <c r="A804" s="14">
        <v>17</v>
      </c>
      <c r="B804" s="22">
        <v>66417</v>
      </c>
      <c r="C804" s="37" t="s">
        <v>205</v>
      </c>
      <c r="D804" s="17">
        <v>1</v>
      </c>
      <c r="E804" s="30" t="s">
        <v>437</v>
      </c>
      <c r="F804" s="31" t="s">
        <v>2209</v>
      </c>
      <c r="G804" s="26" t="s">
        <v>102</v>
      </c>
      <c r="H804" s="7"/>
      <c r="I804" s="71"/>
      <c r="J804" s="71"/>
      <c r="K804" s="71"/>
      <c r="M804" s="71"/>
    </row>
    <row r="805" spans="1:13" s="9" customFormat="1" ht="11.25" customHeight="1" x14ac:dyDescent="0.2">
      <c r="A805" s="14">
        <v>20</v>
      </c>
      <c r="B805" s="22">
        <v>66470</v>
      </c>
      <c r="C805" s="37" t="s">
        <v>205</v>
      </c>
      <c r="D805" s="17">
        <v>1</v>
      </c>
      <c r="E805" s="30" t="s">
        <v>237</v>
      </c>
      <c r="F805" s="31" t="s">
        <v>2207</v>
      </c>
      <c r="G805" s="26" t="s">
        <v>170</v>
      </c>
      <c r="H805" s="7"/>
      <c r="I805" s="71"/>
      <c r="J805" s="71"/>
      <c r="K805" s="71"/>
      <c r="M805" s="71"/>
    </row>
    <row r="806" spans="1:13" s="9" customFormat="1" ht="11.25" customHeight="1" x14ac:dyDescent="0.2">
      <c r="A806" s="14">
        <v>21</v>
      </c>
      <c r="B806" s="22">
        <v>66490</v>
      </c>
      <c r="C806" s="37" t="s">
        <v>205</v>
      </c>
      <c r="D806" s="17">
        <v>1</v>
      </c>
      <c r="E806" s="30" t="s">
        <v>97</v>
      </c>
      <c r="F806" s="31" t="s">
        <v>2208</v>
      </c>
      <c r="G806" s="26" t="s">
        <v>153</v>
      </c>
      <c r="H806" s="7"/>
      <c r="I806" s="71"/>
      <c r="J806" s="71"/>
      <c r="K806" s="71"/>
      <c r="M806" s="71"/>
    </row>
    <row r="807" spans="1:13" s="9" customFormat="1" ht="11.25" customHeight="1" x14ac:dyDescent="0.2">
      <c r="A807" s="14">
        <v>21</v>
      </c>
      <c r="B807" s="22">
        <v>66502</v>
      </c>
      <c r="C807" s="37" t="s">
        <v>205</v>
      </c>
      <c r="D807" s="17">
        <v>1</v>
      </c>
      <c r="E807" s="30" t="s">
        <v>1695</v>
      </c>
      <c r="F807" s="31" t="s">
        <v>2208</v>
      </c>
      <c r="G807" s="26" t="s">
        <v>99</v>
      </c>
      <c r="H807" s="7"/>
      <c r="I807" s="71"/>
      <c r="J807" s="71"/>
      <c r="K807" s="71"/>
      <c r="M807" s="71"/>
    </row>
    <row r="808" spans="1:13" s="9" customFormat="1" ht="11.25" customHeight="1" x14ac:dyDescent="0.2">
      <c r="A808" s="14">
        <v>23</v>
      </c>
      <c r="B808" s="22">
        <v>66555</v>
      </c>
      <c r="C808" s="23" t="s">
        <v>205</v>
      </c>
      <c r="D808" s="17">
        <v>1</v>
      </c>
      <c r="E808" s="30" t="s">
        <v>806</v>
      </c>
      <c r="F808" s="31" t="s">
        <v>2207</v>
      </c>
      <c r="G808" s="26" t="s">
        <v>105</v>
      </c>
      <c r="H808" s="7"/>
      <c r="I808" s="71"/>
      <c r="J808" s="71"/>
      <c r="K808" s="71"/>
      <c r="M808" s="71"/>
    </row>
    <row r="809" spans="1:13" s="9" customFormat="1" ht="11.25" customHeight="1" x14ac:dyDescent="0.2">
      <c r="A809" s="14">
        <v>23</v>
      </c>
      <c r="B809" s="22">
        <v>66557</v>
      </c>
      <c r="C809" s="37" t="s">
        <v>205</v>
      </c>
      <c r="D809" s="17">
        <v>1</v>
      </c>
      <c r="E809" s="30" t="s">
        <v>426</v>
      </c>
      <c r="F809" s="31" t="s">
        <v>2207</v>
      </c>
      <c r="G809" s="26" t="s">
        <v>120</v>
      </c>
      <c r="H809" s="7"/>
      <c r="I809" s="71"/>
      <c r="J809" s="71"/>
      <c r="K809" s="71"/>
      <c r="M809" s="71"/>
    </row>
    <row r="810" spans="1:13" s="9" customFormat="1" ht="11.25" customHeight="1" x14ac:dyDescent="0.2">
      <c r="A810" s="14">
        <v>25</v>
      </c>
      <c r="B810" s="22">
        <v>66593</v>
      </c>
      <c r="C810" s="37" t="s">
        <v>205</v>
      </c>
      <c r="D810" s="17">
        <v>1</v>
      </c>
      <c r="E810" s="30" t="s">
        <v>259</v>
      </c>
      <c r="F810" s="31" t="s">
        <v>2210</v>
      </c>
      <c r="G810" s="26" t="s">
        <v>168</v>
      </c>
      <c r="H810" s="7"/>
      <c r="I810" s="71"/>
      <c r="J810" s="71"/>
      <c r="K810" s="71"/>
      <c r="M810" s="71"/>
    </row>
    <row r="811" spans="1:13" s="9" customFormat="1" ht="11.25" customHeight="1" x14ac:dyDescent="0.2">
      <c r="A811" s="14">
        <v>25</v>
      </c>
      <c r="B811" s="22">
        <v>66594</v>
      </c>
      <c r="C811" s="37" t="s">
        <v>205</v>
      </c>
      <c r="D811" s="17">
        <v>1</v>
      </c>
      <c r="E811" s="30" t="s">
        <v>286</v>
      </c>
      <c r="F811" s="31" t="s">
        <v>2210</v>
      </c>
      <c r="G811" s="26" t="s">
        <v>116</v>
      </c>
      <c r="H811" s="7"/>
      <c r="I811" s="71"/>
      <c r="J811" s="71"/>
      <c r="K811" s="71"/>
      <c r="M811" s="71"/>
    </row>
    <row r="812" spans="1:13" s="9" customFormat="1" ht="11.25" customHeight="1" x14ac:dyDescent="0.2">
      <c r="A812" s="14">
        <v>26</v>
      </c>
      <c r="B812" s="22">
        <v>66628</v>
      </c>
      <c r="C812" s="27" t="s">
        <v>205</v>
      </c>
      <c r="D812" s="17">
        <v>1</v>
      </c>
      <c r="E812" s="18" t="s">
        <v>288</v>
      </c>
      <c r="F812" s="31" t="s">
        <v>2208</v>
      </c>
      <c r="G812" s="26" t="s">
        <v>99</v>
      </c>
      <c r="H812" s="7"/>
      <c r="I812" s="71"/>
      <c r="J812" s="71"/>
      <c r="K812" s="71"/>
      <c r="M812" s="71"/>
    </row>
    <row r="813" spans="1:13" s="9" customFormat="1" ht="11.25" customHeight="1" x14ac:dyDescent="0.2">
      <c r="A813" s="14">
        <v>28</v>
      </c>
      <c r="B813" s="22">
        <v>66662</v>
      </c>
      <c r="C813" s="27" t="s">
        <v>205</v>
      </c>
      <c r="D813" s="17">
        <v>1</v>
      </c>
      <c r="E813" s="18" t="s">
        <v>115</v>
      </c>
      <c r="F813" s="31" t="s">
        <v>2208</v>
      </c>
      <c r="G813" s="26" t="s">
        <v>1780</v>
      </c>
      <c r="H813" s="7"/>
      <c r="I813" s="71"/>
      <c r="J813" s="71"/>
      <c r="K813" s="71"/>
      <c r="M813" s="71"/>
    </row>
    <row r="814" spans="1:13" s="9" customFormat="1" ht="11.25" customHeight="1" x14ac:dyDescent="0.2">
      <c r="A814" s="14">
        <v>31</v>
      </c>
      <c r="B814" s="22">
        <v>66749</v>
      </c>
      <c r="C814" s="16" t="s">
        <v>205</v>
      </c>
      <c r="D814" s="17">
        <v>1</v>
      </c>
      <c r="E814" s="18" t="s">
        <v>355</v>
      </c>
      <c r="F814" s="31" t="s">
        <v>2207</v>
      </c>
      <c r="G814" s="26" t="s">
        <v>214</v>
      </c>
      <c r="H814" s="7"/>
      <c r="I814" s="71"/>
      <c r="J814" s="71"/>
      <c r="K814" s="71"/>
      <c r="M814" s="71"/>
    </row>
    <row r="815" spans="1:13" s="9" customFormat="1" ht="11.25" customHeight="1" x14ac:dyDescent="0.2">
      <c r="A815" s="14">
        <v>31</v>
      </c>
      <c r="B815" s="15">
        <v>66760</v>
      </c>
      <c r="C815" s="16" t="s">
        <v>205</v>
      </c>
      <c r="D815" s="17">
        <v>1</v>
      </c>
      <c r="E815" s="18" t="s">
        <v>598</v>
      </c>
      <c r="F815" s="31" t="s">
        <v>2207</v>
      </c>
      <c r="G815" s="20" t="s">
        <v>214</v>
      </c>
      <c r="H815" s="7"/>
      <c r="I815" s="71"/>
      <c r="J815" s="71"/>
      <c r="K815" s="71"/>
      <c r="M815" s="71"/>
    </row>
    <row r="816" spans="1:13" s="9" customFormat="1" ht="11.25" customHeight="1" x14ac:dyDescent="0.2">
      <c r="A816" s="14">
        <v>17</v>
      </c>
      <c r="B816" s="15">
        <v>66418</v>
      </c>
      <c r="C816" s="37" t="s">
        <v>392</v>
      </c>
      <c r="D816" s="17">
        <v>10</v>
      </c>
      <c r="E816" s="18" t="s">
        <v>387</v>
      </c>
      <c r="F816" s="31" t="s">
        <v>2209</v>
      </c>
      <c r="G816" s="20" t="s">
        <v>102</v>
      </c>
      <c r="H816" s="7"/>
      <c r="I816" s="71"/>
      <c r="J816" s="71"/>
      <c r="K816" s="71"/>
      <c r="M816" s="71"/>
    </row>
    <row r="817" spans="1:13" s="9" customFormat="1" ht="11.25" customHeight="1" x14ac:dyDescent="0.2">
      <c r="A817" s="14">
        <v>25</v>
      </c>
      <c r="B817" s="15">
        <v>66607</v>
      </c>
      <c r="C817" s="16" t="s">
        <v>392</v>
      </c>
      <c r="D817" s="17">
        <v>10</v>
      </c>
      <c r="E817" s="18" t="s">
        <v>835</v>
      </c>
      <c r="F817" s="31" t="s">
        <v>2210</v>
      </c>
      <c r="G817" s="20" t="s">
        <v>168</v>
      </c>
      <c r="H817" s="7"/>
      <c r="I817" s="71"/>
      <c r="J817" s="71"/>
      <c r="K817" s="71"/>
      <c r="M817" s="71"/>
    </row>
    <row r="818" spans="1:13" s="9" customFormat="1" ht="11.25" customHeight="1" x14ac:dyDescent="0.2">
      <c r="A818" s="14">
        <v>1</v>
      </c>
      <c r="B818" s="15">
        <v>65912</v>
      </c>
      <c r="C818" s="16" t="s">
        <v>254</v>
      </c>
      <c r="D818" s="17">
        <v>1</v>
      </c>
      <c r="E818" s="80" t="s">
        <v>550</v>
      </c>
      <c r="F818" s="25" t="s">
        <v>2207</v>
      </c>
      <c r="G818" s="20" t="s">
        <v>116</v>
      </c>
      <c r="H818" s="7"/>
      <c r="I818" s="71"/>
      <c r="J818" s="71"/>
      <c r="K818" s="71"/>
      <c r="M818" s="71"/>
    </row>
    <row r="819" spans="1:13" s="9" customFormat="1" ht="11.25" customHeight="1" x14ac:dyDescent="0.2">
      <c r="A819" s="14">
        <v>6</v>
      </c>
      <c r="B819" s="15">
        <v>66064</v>
      </c>
      <c r="C819" s="37" t="s">
        <v>254</v>
      </c>
      <c r="D819" s="15">
        <v>1</v>
      </c>
      <c r="E819" s="18" t="s">
        <v>237</v>
      </c>
      <c r="F819" s="31" t="s">
        <v>2208</v>
      </c>
      <c r="G819" s="20" t="s">
        <v>157</v>
      </c>
      <c r="H819" s="7"/>
      <c r="I819" s="71"/>
      <c r="J819" s="71"/>
      <c r="K819" s="71"/>
      <c r="M819" s="71"/>
    </row>
    <row r="820" spans="1:13" s="9" customFormat="1" ht="11.25" customHeight="1" x14ac:dyDescent="0.2">
      <c r="A820" s="14">
        <v>8</v>
      </c>
      <c r="B820" s="76">
        <v>66105</v>
      </c>
      <c r="C820" s="37" t="s">
        <v>254</v>
      </c>
      <c r="D820" s="76">
        <v>1</v>
      </c>
      <c r="E820" s="18" t="s">
        <v>1104</v>
      </c>
      <c r="F820" s="31" t="s">
        <v>2208</v>
      </c>
      <c r="G820" s="26" t="s">
        <v>99</v>
      </c>
      <c r="H820" s="7"/>
      <c r="I820" s="71"/>
      <c r="J820" s="71"/>
      <c r="K820" s="71"/>
      <c r="M820" s="71"/>
    </row>
    <row r="821" spans="1:13" s="9" customFormat="1" ht="11.25" customHeight="1" x14ac:dyDescent="0.2">
      <c r="A821" s="14">
        <v>10</v>
      </c>
      <c r="B821" s="15">
        <v>66213</v>
      </c>
      <c r="C821" s="37" t="s">
        <v>254</v>
      </c>
      <c r="D821" s="15">
        <v>1</v>
      </c>
      <c r="E821" s="18" t="s">
        <v>539</v>
      </c>
      <c r="F821" s="31" t="s">
        <v>2208</v>
      </c>
      <c r="G821" s="26" t="s">
        <v>168</v>
      </c>
      <c r="H821" s="7"/>
      <c r="I821" s="71"/>
      <c r="J821" s="71"/>
      <c r="K821" s="71"/>
      <c r="M821" s="71"/>
    </row>
    <row r="822" spans="1:13" s="9" customFormat="1" ht="11.25" customHeight="1" x14ac:dyDescent="0.2">
      <c r="A822" s="14">
        <v>12</v>
      </c>
      <c r="B822" s="15">
        <v>66263</v>
      </c>
      <c r="C822" s="37" t="s">
        <v>254</v>
      </c>
      <c r="D822" s="17">
        <v>1</v>
      </c>
      <c r="E822" s="18" t="s">
        <v>355</v>
      </c>
      <c r="F822" s="31" t="s">
        <v>2208</v>
      </c>
      <c r="G822" s="26" t="s">
        <v>105</v>
      </c>
      <c r="H822" s="7"/>
      <c r="I822" s="71"/>
      <c r="J822" s="71"/>
      <c r="K822" s="71"/>
      <c r="M822" s="71"/>
    </row>
    <row r="823" spans="1:13" s="9" customFormat="1" ht="11.25" customHeight="1" x14ac:dyDescent="0.2">
      <c r="A823" s="14">
        <v>17</v>
      </c>
      <c r="B823" s="15">
        <v>66411</v>
      </c>
      <c r="C823" s="37" t="s">
        <v>254</v>
      </c>
      <c r="D823" s="17">
        <v>1</v>
      </c>
      <c r="E823" s="18" t="s">
        <v>97</v>
      </c>
      <c r="F823" s="31" t="s">
        <v>2209</v>
      </c>
      <c r="G823" s="26" t="s">
        <v>199</v>
      </c>
      <c r="H823" s="7"/>
      <c r="I823" s="71"/>
      <c r="J823" s="71"/>
      <c r="K823" s="71"/>
      <c r="M823" s="71"/>
    </row>
    <row r="824" spans="1:13" s="9" customFormat="1" ht="11.25" customHeight="1" x14ac:dyDescent="0.2">
      <c r="A824" s="14">
        <v>25</v>
      </c>
      <c r="B824" s="15">
        <v>66593</v>
      </c>
      <c r="C824" s="37" t="s">
        <v>254</v>
      </c>
      <c r="D824" s="17">
        <v>1</v>
      </c>
      <c r="E824" s="18" t="s">
        <v>259</v>
      </c>
      <c r="F824" s="31" t="s">
        <v>2210</v>
      </c>
      <c r="G824" s="26" t="s">
        <v>168</v>
      </c>
      <c r="H824" s="7"/>
      <c r="I824" s="71"/>
      <c r="J824" s="71"/>
      <c r="K824" s="71"/>
      <c r="M824" s="71"/>
    </row>
    <row r="825" spans="1:13" s="9" customFormat="1" ht="11.25" customHeight="1" x14ac:dyDescent="0.2">
      <c r="A825" s="14">
        <v>2</v>
      </c>
      <c r="B825" s="15">
        <v>65953</v>
      </c>
      <c r="C825" s="37" t="s">
        <v>89</v>
      </c>
      <c r="D825" s="17">
        <v>1</v>
      </c>
      <c r="E825" s="80" t="s">
        <v>159</v>
      </c>
      <c r="F825" s="25" t="s">
        <v>2210</v>
      </c>
      <c r="G825" s="26" t="s">
        <v>102</v>
      </c>
      <c r="H825" s="7"/>
      <c r="I825" s="71"/>
      <c r="J825" s="71"/>
      <c r="K825" s="71"/>
      <c r="M825" s="71"/>
    </row>
    <row r="826" spans="1:13" s="9" customFormat="1" ht="11.25" customHeight="1" x14ac:dyDescent="0.2">
      <c r="A826" s="14">
        <v>7</v>
      </c>
      <c r="B826" s="15">
        <v>66079</v>
      </c>
      <c r="C826" s="37" t="s">
        <v>89</v>
      </c>
      <c r="D826" s="15">
        <v>2</v>
      </c>
      <c r="E826" s="18" t="s">
        <v>1193</v>
      </c>
      <c r="F826" s="31" t="s">
        <v>2212</v>
      </c>
      <c r="G826" s="26" t="s">
        <v>153</v>
      </c>
      <c r="H826" s="7"/>
      <c r="I826" s="71"/>
      <c r="J826" s="71"/>
      <c r="K826" s="71"/>
      <c r="M826" s="71"/>
    </row>
    <row r="827" spans="1:13" s="9" customFormat="1" ht="11.25" customHeight="1" x14ac:dyDescent="0.2">
      <c r="A827" s="14">
        <v>13</v>
      </c>
      <c r="B827" s="15">
        <v>66278</v>
      </c>
      <c r="C827" s="37" t="s">
        <v>89</v>
      </c>
      <c r="D827" s="17">
        <v>2</v>
      </c>
      <c r="E827" s="18" t="s">
        <v>593</v>
      </c>
      <c r="F827" s="31" t="s">
        <v>2208</v>
      </c>
      <c r="G827" s="26" t="s">
        <v>110</v>
      </c>
      <c r="H827" s="7"/>
      <c r="I827" s="71"/>
      <c r="J827" s="71"/>
      <c r="K827" s="71"/>
      <c r="M827" s="71"/>
    </row>
    <row r="828" spans="1:13" s="9" customFormat="1" ht="11.25" customHeight="1" x14ac:dyDescent="0.2">
      <c r="A828" s="14">
        <v>13</v>
      </c>
      <c r="B828" s="15">
        <v>66304</v>
      </c>
      <c r="C828" s="37" t="s">
        <v>89</v>
      </c>
      <c r="D828" s="17">
        <v>1</v>
      </c>
      <c r="E828" s="80" t="s">
        <v>510</v>
      </c>
      <c r="F828" s="31" t="s">
        <v>2208</v>
      </c>
      <c r="G828" s="26" t="s">
        <v>199</v>
      </c>
      <c r="H828" s="7"/>
      <c r="I828" s="71"/>
      <c r="J828" s="71"/>
      <c r="K828" s="71"/>
      <c r="M828" s="71"/>
    </row>
    <row r="829" spans="1:13" s="9" customFormat="1" ht="11.25" customHeight="1" x14ac:dyDescent="0.2">
      <c r="A829" s="14">
        <v>17</v>
      </c>
      <c r="B829" s="15">
        <v>66426</v>
      </c>
      <c r="C829" s="37" t="s">
        <v>89</v>
      </c>
      <c r="D829" s="17">
        <v>2</v>
      </c>
      <c r="E829" s="18" t="s">
        <v>136</v>
      </c>
      <c r="F829" s="31" t="s">
        <v>2209</v>
      </c>
      <c r="G829" s="26" t="s">
        <v>116</v>
      </c>
      <c r="H829" s="7"/>
      <c r="I829" s="71"/>
      <c r="J829" s="71"/>
      <c r="K829" s="71"/>
      <c r="M829" s="71"/>
    </row>
    <row r="830" spans="1:13" s="9" customFormat="1" ht="11.25" customHeight="1" x14ac:dyDescent="0.2">
      <c r="A830" s="14">
        <v>20</v>
      </c>
      <c r="B830" s="15">
        <v>66455</v>
      </c>
      <c r="C830" s="37" t="s">
        <v>89</v>
      </c>
      <c r="D830" s="17">
        <v>2</v>
      </c>
      <c r="E830" s="18" t="s">
        <v>784</v>
      </c>
      <c r="F830" s="31" t="s">
        <v>2207</v>
      </c>
      <c r="G830" s="26" t="s">
        <v>199</v>
      </c>
      <c r="H830" s="7"/>
      <c r="I830" s="71"/>
      <c r="J830" s="71"/>
      <c r="K830" s="71"/>
      <c r="M830" s="71"/>
    </row>
    <row r="831" spans="1:13" s="9" customFormat="1" ht="11.25" customHeight="1" x14ac:dyDescent="0.2">
      <c r="A831" s="14">
        <v>22</v>
      </c>
      <c r="B831" s="15">
        <v>66541</v>
      </c>
      <c r="C831" s="37" t="s">
        <v>89</v>
      </c>
      <c r="D831" s="17">
        <v>2</v>
      </c>
      <c r="E831" s="18" t="s">
        <v>426</v>
      </c>
      <c r="F831" s="31" t="s">
        <v>2207</v>
      </c>
      <c r="G831" s="26" t="s">
        <v>110</v>
      </c>
      <c r="H831" s="7"/>
      <c r="I831" s="71"/>
      <c r="J831" s="71"/>
      <c r="K831" s="71"/>
      <c r="M831" s="71"/>
    </row>
    <row r="832" spans="1:13" s="9" customFormat="1" ht="11.25" customHeight="1" x14ac:dyDescent="0.2">
      <c r="A832" s="14">
        <v>24</v>
      </c>
      <c r="B832" s="15">
        <v>66581</v>
      </c>
      <c r="C832" s="37" t="s">
        <v>89</v>
      </c>
      <c r="D832" s="17">
        <v>2</v>
      </c>
      <c r="E832" s="18" t="s">
        <v>126</v>
      </c>
      <c r="F832" s="31" t="s">
        <v>2207</v>
      </c>
      <c r="G832" s="26" t="s">
        <v>116</v>
      </c>
      <c r="H832" s="7"/>
      <c r="I832" s="71"/>
      <c r="J832" s="71"/>
      <c r="K832" s="71"/>
      <c r="M832" s="71"/>
    </row>
    <row r="833" spans="1:13" s="9" customFormat="1" ht="11.25" customHeight="1" x14ac:dyDescent="0.2">
      <c r="A833" s="14">
        <v>28</v>
      </c>
      <c r="B833" s="15">
        <v>66662</v>
      </c>
      <c r="C833" s="16" t="s">
        <v>89</v>
      </c>
      <c r="D833" s="17">
        <v>2</v>
      </c>
      <c r="E833" s="18" t="s">
        <v>115</v>
      </c>
      <c r="F833" s="31" t="s">
        <v>2215</v>
      </c>
      <c r="G833" s="26" t="s">
        <v>1780</v>
      </c>
      <c r="H833" s="7"/>
      <c r="I833" s="71"/>
      <c r="J833" s="71"/>
      <c r="K833" s="71"/>
      <c r="M833" s="71"/>
    </row>
    <row r="834" spans="1:13" s="9" customFormat="1" ht="11.25" customHeight="1" x14ac:dyDescent="0.2">
      <c r="A834" s="14">
        <v>29</v>
      </c>
      <c r="B834" s="15">
        <v>66683</v>
      </c>
      <c r="C834" s="16" t="s">
        <v>89</v>
      </c>
      <c r="D834" s="17">
        <v>2</v>
      </c>
      <c r="E834" s="18" t="s">
        <v>655</v>
      </c>
      <c r="F834" s="31" t="s">
        <v>2208</v>
      </c>
      <c r="G834" s="26" t="s">
        <v>151</v>
      </c>
      <c r="H834" s="7"/>
      <c r="I834" s="71"/>
      <c r="J834" s="71"/>
      <c r="K834" s="71"/>
      <c r="M834" s="71"/>
    </row>
    <row r="835" spans="1:13" s="9" customFormat="1" ht="11.25" customHeight="1" x14ac:dyDescent="0.2">
      <c r="A835" s="14">
        <v>5</v>
      </c>
      <c r="B835" s="15">
        <v>66037</v>
      </c>
      <c r="C835" s="23" t="s">
        <v>515</v>
      </c>
      <c r="D835" s="15">
        <v>1</v>
      </c>
      <c r="E835" s="18" t="s">
        <v>301</v>
      </c>
      <c r="F835" s="31" t="s">
        <v>2207</v>
      </c>
      <c r="G835" s="26" t="s">
        <v>181</v>
      </c>
      <c r="H835" s="7"/>
      <c r="I835" s="71"/>
      <c r="J835" s="71"/>
      <c r="K835" s="71"/>
      <c r="M835" s="71"/>
    </row>
    <row r="836" spans="1:13" s="9" customFormat="1" ht="11.25" customHeight="1" x14ac:dyDescent="0.2">
      <c r="A836" s="14">
        <v>6</v>
      </c>
      <c r="B836" s="15">
        <v>66048</v>
      </c>
      <c r="C836" s="23" t="s">
        <v>515</v>
      </c>
      <c r="D836" s="15">
        <v>1</v>
      </c>
      <c r="E836" s="18" t="s">
        <v>454</v>
      </c>
      <c r="F836" s="31" t="s">
        <v>2208</v>
      </c>
      <c r="G836" s="26" t="s">
        <v>157</v>
      </c>
      <c r="H836" s="7"/>
      <c r="I836" s="71"/>
      <c r="J836" s="71"/>
      <c r="K836" s="71"/>
      <c r="M836" s="71"/>
    </row>
    <row r="837" spans="1:13" s="9" customFormat="1" ht="11.25" customHeight="1" x14ac:dyDescent="0.2">
      <c r="A837" s="14">
        <v>8</v>
      </c>
      <c r="B837" s="15">
        <v>66112</v>
      </c>
      <c r="C837" s="37" t="s">
        <v>515</v>
      </c>
      <c r="D837" s="15">
        <v>1</v>
      </c>
      <c r="E837" s="18" t="s">
        <v>529</v>
      </c>
      <c r="F837" s="31" t="s">
        <v>2208</v>
      </c>
      <c r="G837" s="26" t="s">
        <v>214</v>
      </c>
      <c r="H837" s="7"/>
      <c r="I837" s="71"/>
      <c r="J837" s="71"/>
      <c r="K837" s="71"/>
      <c r="M837" s="71"/>
    </row>
    <row r="838" spans="1:13" s="9" customFormat="1" ht="11.25" customHeight="1" x14ac:dyDescent="0.2">
      <c r="A838" s="14">
        <v>12</v>
      </c>
      <c r="B838" s="15">
        <v>66247</v>
      </c>
      <c r="C838" s="37" t="s">
        <v>515</v>
      </c>
      <c r="D838" s="17">
        <v>1</v>
      </c>
      <c r="E838" s="18" t="s">
        <v>724</v>
      </c>
      <c r="F838" s="31" t="s">
        <v>2208</v>
      </c>
      <c r="G838" s="26" t="s">
        <v>285</v>
      </c>
      <c r="H838" s="7"/>
      <c r="I838" s="71"/>
      <c r="J838" s="71"/>
      <c r="K838" s="71"/>
      <c r="M838" s="71"/>
    </row>
    <row r="839" spans="1:13" s="9" customFormat="1" ht="11.25" customHeight="1" x14ac:dyDescent="0.2">
      <c r="A839" s="14">
        <v>14</v>
      </c>
      <c r="B839" s="15">
        <v>66312</v>
      </c>
      <c r="C839" s="37" t="s">
        <v>515</v>
      </c>
      <c r="D839" s="17">
        <v>1</v>
      </c>
      <c r="E839" s="80" t="s">
        <v>286</v>
      </c>
      <c r="F839" s="25" t="s">
        <v>2212</v>
      </c>
      <c r="G839" s="26" t="s">
        <v>88</v>
      </c>
      <c r="H839" s="7"/>
      <c r="I839" s="71"/>
      <c r="J839" s="71"/>
      <c r="K839" s="71"/>
      <c r="M839" s="71"/>
    </row>
    <row r="840" spans="1:13" s="9" customFormat="1" ht="11.25" customHeight="1" x14ac:dyDescent="0.2">
      <c r="A840" s="14">
        <v>16</v>
      </c>
      <c r="B840" s="15">
        <v>66383</v>
      </c>
      <c r="C840" s="37" t="s">
        <v>515</v>
      </c>
      <c r="D840" s="17">
        <v>1</v>
      </c>
      <c r="E840" s="18" t="s">
        <v>1102</v>
      </c>
      <c r="F840" s="25" t="s">
        <v>2207</v>
      </c>
      <c r="G840" s="26" t="s">
        <v>157</v>
      </c>
      <c r="H840" s="7"/>
      <c r="I840" s="71"/>
      <c r="J840" s="71"/>
      <c r="K840" s="71"/>
      <c r="M840" s="71"/>
    </row>
    <row r="841" spans="1:13" s="9" customFormat="1" ht="11.25" customHeight="1" x14ac:dyDescent="0.2">
      <c r="A841" s="14">
        <v>17</v>
      </c>
      <c r="B841" s="15">
        <v>66417</v>
      </c>
      <c r="C841" s="37" t="s">
        <v>515</v>
      </c>
      <c r="D841" s="17">
        <v>1</v>
      </c>
      <c r="E841" s="18" t="s">
        <v>437</v>
      </c>
      <c r="F841" s="31" t="s">
        <v>2209</v>
      </c>
      <c r="G841" s="26" t="s">
        <v>116</v>
      </c>
      <c r="H841" s="7"/>
      <c r="I841" s="71"/>
      <c r="J841" s="71"/>
      <c r="K841" s="71"/>
      <c r="M841" s="71"/>
    </row>
    <row r="842" spans="1:13" s="9" customFormat="1" ht="11.25" customHeight="1" x14ac:dyDescent="0.2">
      <c r="A842" s="14">
        <v>26</v>
      </c>
      <c r="B842" s="15">
        <v>66623</v>
      </c>
      <c r="C842" s="16" t="s">
        <v>515</v>
      </c>
      <c r="D842" s="17">
        <v>1</v>
      </c>
      <c r="E842" s="18" t="s">
        <v>352</v>
      </c>
      <c r="F842" s="31" t="s">
        <v>2208</v>
      </c>
      <c r="G842" s="26" t="s">
        <v>88</v>
      </c>
      <c r="H842" s="7"/>
      <c r="I842" s="71"/>
      <c r="J842" s="71"/>
      <c r="K842" s="71"/>
      <c r="M842" s="71"/>
    </row>
    <row r="843" spans="1:13" s="9" customFormat="1" ht="11.25" customHeight="1" x14ac:dyDescent="0.2">
      <c r="A843" s="14">
        <v>30</v>
      </c>
      <c r="B843" s="15">
        <v>66721</v>
      </c>
      <c r="C843" s="16" t="s">
        <v>515</v>
      </c>
      <c r="D843" s="17">
        <v>1</v>
      </c>
      <c r="E843" s="18" t="s">
        <v>502</v>
      </c>
      <c r="F843" s="31" t="s">
        <v>2209</v>
      </c>
      <c r="G843" s="26" t="s">
        <v>153</v>
      </c>
      <c r="H843" s="7"/>
      <c r="I843" s="71"/>
      <c r="J843" s="71"/>
      <c r="K843" s="71"/>
      <c r="M843" s="71"/>
    </row>
    <row r="844" spans="1:13" s="9" customFormat="1" ht="11.25" customHeight="1" x14ac:dyDescent="0.2">
      <c r="A844" s="14">
        <v>2</v>
      </c>
      <c r="B844" s="15">
        <v>65948</v>
      </c>
      <c r="C844" s="37" t="s">
        <v>1443</v>
      </c>
      <c r="D844" s="17">
        <v>1</v>
      </c>
      <c r="E844" s="80" t="s">
        <v>1102</v>
      </c>
      <c r="F844" s="25" t="s">
        <v>2210</v>
      </c>
      <c r="G844" s="26" t="s">
        <v>740</v>
      </c>
      <c r="H844" s="7"/>
      <c r="I844" s="71"/>
      <c r="J844" s="71"/>
      <c r="K844" s="71"/>
      <c r="M844" s="71"/>
    </row>
    <row r="845" spans="1:13" s="9" customFormat="1" ht="11.25" customHeight="1" x14ac:dyDescent="0.2">
      <c r="A845" s="14">
        <v>6</v>
      </c>
      <c r="B845" s="15">
        <v>66058</v>
      </c>
      <c r="C845" s="37" t="s">
        <v>1359</v>
      </c>
      <c r="D845" s="15">
        <v>1</v>
      </c>
      <c r="E845" s="18" t="s">
        <v>1024</v>
      </c>
      <c r="F845" s="31" t="s">
        <v>2208</v>
      </c>
      <c r="G845" s="26" t="s">
        <v>157</v>
      </c>
      <c r="H845" s="7"/>
      <c r="I845" s="71"/>
      <c r="J845" s="71"/>
      <c r="K845" s="71"/>
      <c r="M845" s="71"/>
    </row>
    <row r="846" spans="1:13" s="9" customFormat="1" ht="11.25" customHeight="1" x14ac:dyDescent="0.2">
      <c r="A846" s="14">
        <v>10</v>
      </c>
      <c r="B846" s="15">
        <v>66214</v>
      </c>
      <c r="C846" s="23" t="s">
        <v>1359</v>
      </c>
      <c r="D846" s="15">
        <v>1</v>
      </c>
      <c r="E846" s="18" t="s">
        <v>178</v>
      </c>
      <c r="F846" s="31" t="s">
        <v>2208</v>
      </c>
      <c r="G846" s="26" t="s">
        <v>157</v>
      </c>
      <c r="H846" s="7"/>
      <c r="I846" s="71"/>
      <c r="J846" s="71"/>
      <c r="K846" s="71"/>
      <c r="M846" s="71"/>
    </row>
    <row r="847" spans="1:13" s="9" customFormat="1" ht="11.25" customHeight="1" x14ac:dyDescent="0.2">
      <c r="A847" s="14">
        <v>11</v>
      </c>
      <c r="B847" s="15">
        <v>66234</v>
      </c>
      <c r="C847" s="37" t="s">
        <v>1359</v>
      </c>
      <c r="D847" s="15">
        <v>1</v>
      </c>
      <c r="E847" s="18" t="s">
        <v>551</v>
      </c>
      <c r="F847" s="31" t="s">
        <v>2208</v>
      </c>
      <c r="G847" s="26" t="s">
        <v>248</v>
      </c>
      <c r="H847" s="7"/>
      <c r="I847" s="71"/>
      <c r="J847" s="71"/>
      <c r="K847" s="71"/>
      <c r="M847" s="71"/>
    </row>
    <row r="848" spans="1:13" s="9" customFormat="1" ht="11.25" customHeight="1" x14ac:dyDescent="0.2">
      <c r="A848" s="14">
        <v>12</v>
      </c>
      <c r="B848" s="15">
        <v>66269</v>
      </c>
      <c r="C848" s="37" t="s">
        <v>1359</v>
      </c>
      <c r="D848" s="17">
        <v>1</v>
      </c>
      <c r="E848" s="18" t="s">
        <v>109</v>
      </c>
      <c r="F848" s="31" t="s">
        <v>2208</v>
      </c>
      <c r="G848" s="26" t="s">
        <v>168</v>
      </c>
      <c r="H848" s="7"/>
      <c r="I848" s="71"/>
      <c r="J848" s="71"/>
      <c r="K848" s="71"/>
      <c r="M848" s="71"/>
    </row>
    <row r="849" spans="1:13" s="9" customFormat="1" ht="11.25" customHeight="1" x14ac:dyDescent="0.2">
      <c r="A849" s="14">
        <v>25</v>
      </c>
      <c r="B849" s="15">
        <v>66602</v>
      </c>
      <c r="C849" s="37" t="s">
        <v>1359</v>
      </c>
      <c r="D849" s="17">
        <v>1</v>
      </c>
      <c r="E849" s="18" t="s">
        <v>752</v>
      </c>
      <c r="F849" s="31" t="s">
        <v>2210</v>
      </c>
      <c r="G849" s="26" t="s">
        <v>168</v>
      </c>
      <c r="H849" s="7"/>
      <c r="I849" s="71"/>
      <c r="J849" s="71"/>
      <c r="K849" s="71"/>
      <c r="M849" s="71"/>
    </row>
    <row r="850" spans="1:13" s="9" customFormat="1" ht="11.25" customHeight="1" x14ac:dyDescent="0.2">
      <c r="A850" s="14">
        <v>30</v>
      </c>
      <c r="B850" s="15">
        <v>66731</v>
      </c>
      <c r="C850" s="16" t="s">
        <v>1359</v>
      </c>
      <c r="D850" s="17">
        <v>1</v>
      </c>
      <c r="E850" s="18" t="s">
        <v>781</v>
      </c>
      <c r="F850" s="31" t="s">
        <v>2209</v>
      </c>
      <c r="G850" s="26" t="s">
        <v>153</v>
      </c>
      <c r="H850" s="7"/>
      <c r="I850" s="71"/>
      <c r="J850" s="71"/>
      <c r="K850" s="71"/>
      <c r="M850" s="71"/>
    </row>
    <row r="851" spans="1:13" s="9" customFormat="1" ht="11.25" customHeight="1" x14ac:dyDescent="0.2">
      <c r="A851" s="14">
        <v>7</v>
      </c>
      <c r="B851" s="15">
        <v>66091</v>
      </c>
      <c r="C851" s="77" t="s">
        <v>1512</v>
      </c>
      <c r="D851" s="15">
        <v>2</v>
      </c>
      <c r="E851" s="18" t="s">
        <v>196</v>
      </c>
      <c r="F851" s="31" t="s">
        <v>2208</v>
      </c>
      <c r="G851" s="26" t="s">
        <v>107</v>
      </c>
      <c r="H851" s="7"/>
      <c r="I851" s="71"/>
      <c r="J851" s="71"/>
      <c r="K851" s="71"/>
      <c r="M851" s="71"/>
    </row>
    <row r="852" spans="1:13" s="9" customFormat="1" ht="11.25" customHeight="1" x14ac:dyDescent="0.2">
      <c r="A852" s="14">
        <v>17</v>
      </c>
      <c r="B852" s="15">
        <v>66422</v>
      </c>
      <c r="C852" s="37" t="s">
        <v>1659</v>
      </c>
      <c r="D852" s="17">
        <v>1</v>
      </c>
      <c r="E852" s="18" t="s">
        <v>257</v>
      </c>
      <c r="F852" s="31" t="s">
        <v>2209</v>
      </c>
      <c r="G852" s="26" t="s">
        <v>110</v>
      </c>
      <c r="H852" s="7"/>
      <c r="I852" s="71"/>
      <c r="J852" s="71"/>
      <c r="K852" s="71"/>
      <c r="M852" s="71"/>
    </row>
    <row r="853" spans="1:13" s="9" customFormat="1" ht="11.25" customHeight="1" x14ac:dyDescent="0.2">
      <c r="A853" s="14">
        <v>8</v>
      </c>
      <c r="B853" s="15">
        <v>66132</v>
      </c>
      <c r="C853" s="23" t="s">
        <v>1537</v>
      </c>
      <c r="D853" s="15">
        <v>1</v>
      </c>
      <c r="E853" s="18" t="s">
        <v>401</v>
      </c>
      <c r="F853" s="31" t="s">
        <v>2208</v>
      </c>
      <c r="G853" s="26" t="s">
        <v>214</v>
      </c>
      <c r="H853" s="7"/>
      <c r="I853" s="71"/>
      <c r="J853" s="71"/>
      <c r="K853" s="71"/>
      <c r="M853" s="71"/>
    </row>
    <row r="854" spans="1:13" s="9" customFormat="1" ht="11.25" customHeight="1" x14ac:dyDescent="0.2">
      <c r="A854" s="14">
        <v>25</v>
      </c>
      <c r="B854" s="15">
        <v>66603</v>
      </c>
      <c r="C854" s="23" t="s">
        <v>1537</v>
      </c>
      <c r="D854" s="17">
        <v>1</v>
      </c>
      <c r="E854" s="18" t="s">
        <v>257</v>
      </c>
      <c r="F854" s="31" t="s">
        <v>2210</v>
      </c>
      <c r="G854" s="26" t="s">
        <v>116</v>
      </c>
      <c r="H854" s="7"/>
      <c r="I854" s="71"/>
      <c r="J854" s="71"/>
      <c r="K854" s="71"/>
      <c r="M854" s="71"/>
    </row>
    <row r="855" spans="1:13" s="9" customFormat="1" ht="11.25" customHeight="1" x14ac:dyDescent="0.2">
      <c r="A855" s="14">
        <v>30</v>
      </c>
      <c r="B855" s="15">
        <v>66720</v>
      </c>
      <c r="C855" s="27" t="s">
        <v>1537</v>
      </c>
      <c r="D855" s="17">
        <v>1</v>
      </c>
      <c r="E855" s="18" t="s">
        <v>178</v>
      </c>
      <c r="F855" s="31" t="s">
        <v>2209</v>
      </c>
      <c r="G855" s="26" t="s">
        <v>116</v>
      </c>
      <c r="H855" s="7"/>
      <c r="I855" s="71"/>
      <c r="J855" s="71"/>
      <c r="K855" s="71"/>
      <c r="M855" s="71"/>
    </row>
    <row r="856" spans="1:13" s="9" customFormat="1" ht="11.25" customHeight="1" x14ac:dyDescent="0.2">
      <c r="A856" s="14">
        <v>19</v>
      </c>
      <c r="B856" s="15">
        <v>66439</v>
      </c>
      <c r="C856" s="23" t="s">
        <v>1671</v>
      </c>
      <c r="D856" s="17">
        <v>1</v>
      </c>
      <c r="E856" s="18" t="s">
        <v>860</v>
      </c>
      <c r="F856" s="31" t="s">
        <v>2211</v>
      </c>
      <c r="G856" s="26" t="s">
        <v>91</v>
      </c>
      <c r="H856" s="7"/>
      <c r="I856" s="71"/>
      <c r="J856" s="71"/>
      <c r="K856" s="71"/>
      <c r="M856" s="71"/>
    </row>
    <row r="857" spans="1:13" s="9" customFormat="1" ht="11.25" customHeight="1" x14ac:dyDescent="0.2">
      <c r="A857" s="14">
        <v>30</v>
      </c>
      <c r="B857" s="15">
        <v>66731</v>
      </c>
      <c r="C857" s="16" t="s">
        <v>1671</v>
      </c>
      <c r="D857" s="17">
        <v>1</v>
      </c>
      <c r="E857" s="18" t="s">
        <v>781</v>
      </c>
      <c r="F857" s="31" t="s">
        <v>2209</v>
      </c>
      <c r="G857" s="26" t="s">
        <v>91</v>
      </c>
      <c r="H857" s="7"/>
      <c r="I857" s="71"/>
      <c r="J857" s="71"/>
      <c r="K857" s="71"/>
      <c r="M857" s="71"/>
    </row>
    <row r="858" spans="1:13" s="9" customFormat="1" ht="11.25" customHeight="1" x14ac:dyDescent="0.2">
      <c r="A858" s="14">
        <v>10</v>
      </c>
      <c r="B858" s="15">
        <v>66214</v>
      </c>
      <c r="C858" s="37" t="s">
        <v>1579</v>
      </c>
      <c r="D858" s="15">
        <v>1</v>
      </c>
      <c r="E858" s="18" t="s">
        <v>178</v>
      </c>
      <c r="F858" s="31" t="s">
        <v>2208</v>
      </c>
      <c r="G858" s="26" t="s">
        <v>214</v>
      </c>
      <c r="H858" s="7"/>
      <c r="I858" s="71"/>
      <c r="J858" s="71"/>
      <c r="K858" s="71"/>
      <c r="M858" s="71"/>
    </row>
    <row r="859" spans="1:13" s="9" customFormat="1" ht="11.25" customHeight="1" x14ac:dyDescent="0.2">
      <c r="A859" s="14">
        <v>13</v>
      </c>
      <c r="B859" s="15">
        <v>66281</v>
      </c>
      <c r="C859" s="37" t="s">
        <v>1579</v>
      </c>
      <c r="D859" s="17">
        <v>1</v>
      </c>
      <c r="E859" s="80" t="s">
        <v>109</v>
      </c>
      <c r="F859" s="31" t="s">
        <v>2208</v>
      </c>
      <c r="G859" s="26" t="s">
        <v>116</v>
      </c>
      <c r="H859" s="7"/>
      <c r="I859" s="71"/>
      <c r="J859" s="71"/>
      <c r="K859" s="71"/>
      <c r="M859" s="71"/>
    </row>
    <row r="860" spans="1:13" s="9" customFormat="1" ht="11.25" customHeight="1" x14ac:dyDescent="0.2">
      <c r="A860" s="14">
        <v>4</v>
      </c>
      <c r="B860" s="15">
        <v>66003</v>
      </c>
      <c r="C860" s="37" t="s">
        <v>1480</v>
      </c>
      <c r="D860" s="22">
        <v>2</v>
      </c>
      <c r="E860" s="18" t="s">
        <v>1114</v>
      </c>
      <c r="F860" s="25" t="s">
        <v>2208</v>
      </c>
      <c r="G860" s="26" t="s">
        <v>163</v>
      </c>
      <c r="H860" s="7"/>
      <c r="I860" s="71"/>
      <c r="J860" s="71"/>
      <c r="K860" s="71"/>
      <c r="M860" s="71"/>
    </row>
    <row r="861" spans="1:13" s="9" customFormat="1" ht="11.25" customHeight="1" x14ac:dyDescent="0.2">
      <c r="A861" s="14">
        <v>27</v>
      </c>
      <c r="B861" s="15">
        <v>66635</v>
      </c>
      <c r="C861" s="16" t="s">
        <v>1766</v>
      </c>
      <c r="D861" s="17">
        <v>1</v>
      </c>
      <c r="E861" s="18" t="s">
        <v>368</v>
      </c>
      <c r="F861" s="19" t="s">
        <v>2213</v>
      </c>
      <c r="G861" s="26" t="s">
        <v>116</v>
      </c>
      <c r="H861" s="7"/>
      <c r="I861" s="71"/>
      <c r="J861" s="71"/>
      <c r="K861" s="71"/>
      <c r="M861" s="71"/>
    </row>
    <row r="862" spans="1:13" s="9" customFormat="1" ht="11.25" customHeight="1" x14ac:dyDescent="0.2">
      <c r="A862" s="14">
        <v>16</v>
      </c>
      <c r="B862" s="15">
        <v>66356</v>
      </c>
      <c r="C862" s="37" t="s">
        <v>1006</v>
      </c>
      <c r="D862" s="17">
        <v>1</v>
      </c>
      <c r="E862" s="80" t="s">
        <v>186</v>
      </c>
      <c r="F862" s="81" t="s">
        <v>2207</v>
      </c>
      <c r="G862" s="26" t="s">
        <v>102</v>
      </c>
      <c r="H862" s="7"/>
      <c r="I862" s="71"/>
      <c r="J862" s="71"/>
      <c r="K862" s="71"/>
      <c r="M862" s="71"/>
    </row>
    <row r="863" spans="1:13" s="9" customFormat="1" ht="11.25" customHeight="1" x14ac:dyDescent="0.2">
      <c r="A863" s="14">
        <v>20</v>
      </c>
      <c r="B863" s="15">
        <v>66454</v>
      </c>
      <c r="C863" s="37" t="s">
        <v>1676</v>
      </c>
      <c r="D863" s="17">
        <v>1</v>
      </c>
      <c r="E863" s="18" t="s">
        <v>784</v>
      </c>
      <c r="F863" s="19" t="s">
        <v>2207</v>
      </c>
      <c r="G863" s="26" t="s">
        <v>214</v>
      </c>
      <c r="H863" s="7"/>
      <c r="I863" s="71"/>
      <c r="J863" s="71"/>
      <c r="K863" s="71"/>
      <c r="M863" s="71"/>
    </row>
    <row r="864" spans="1:13" s="9" customFormat="1" ht="11.25" customHeight="1" x14ac:dyDescent="0.2">
      <c r="A864" s="14">
        <v>19</v>
      </c>
      <c r="B864" s="15">
        <v>66436</v>
      </c>
      <c r="C864" s="37" t="s">
        <v>1665</v>
      </c>
      <c r="D864" s="17">
        <v>1</v>
      </c>
      <c r="E864" s="18" t="s">
        <v>860</v>
      </c>
      <c r="F864" s="19" t="s">
        <v>2211</v>
      </c>
      <c r="G864" s="20" t="s">
        <v>145</v>
      </c>
      <c r="H864" s="7"/>
      <c r="I864" s="71"/>
      <c r="J864" s="71"/>
      <c r="K864" s="71"/>
      <c r="M864" s="71"/>
    </row>
    <row r="865" spans="1:13" s="9" customFormat="1" ht="11.25" customHeight="1" x14ac:dyDescent="0.2">
      <c r="A865" s="14">
        <v>22</v>
      </c>
      <c r="B865" s="15">
        <v>66545</v>
      </c>
      <c r="C865" s="37" t="s">
        <v>1707</v>
      </c>
      <c r="D865" s="17">
        <v>4</v>
      </c>
      <c r="E865" s="18" t="s">
        <v>1641</v>
      </c>
      <c r="F865" s="19" t="s">
        <v>2207</v>
      </c>
      <c r="G865" s="20" t="s">
        <v>120</v>
      </c>
      <c r="H865" s="7"/>
      <c r="I865" s="71"/>
      <c r="J865" s="71"/>
      <c r="K865" s="71"/>
      <c r="M865" s="71"/>
    </row>
    <row r="866" spans="1:13" s="9" customFormat="1" ht="11.25" customHeight="1" x14ac:dyDescent="0.2">
      <c r="A866" s="14">
        <v>4</v>
      </c>
      <c r="B866" s="15">
        <v>66017</v>
      </c>
      <c r="C866" s="37" t="s">
        <v>1486</v>
      </c>
      <c r="D866" s="15">
        <v>2</v>
      </c>
      <c r="E866" s="80" t="s">
        <v>179</v>
      </c>
      <c r="F866" s="81" t="s">
        <v>2208</v>
      </c>
      <c r="G866" s="20" t="s">
        <v>110</v>
      </c>
      <c r="H866" s="7"/>
      <c r="I866" s="71"/>
      <c r="J866" s="71"/>
      <c r="K866" s="71"/>
      <c r="M866" s="71"/>
    </row>
    <row r="867" spans="1:13" s="9" customFormat="1" ht="11.25" customHeight="1" x14ac:dyDescent="0.2">
      <c r="A867" s="14">
        <v>11</v>
      </c>
      <c r="B867" s="15">
        <v>66226</v>
      </c>
      <c r="C867" s="37" t="s">
        <v>1486</v>
      </c>
      <c r="D867" s="15">
        <v>2</v>
      </c>
      <c r="E867" s="18" t="s">
        <v>247</v>
      </c>
      <c r="F867" s="19" t="s">
        <v>2208</v>
      </c>
      <c r="G867" s="20" t="s">
        <v>153</v>
      </c>
      <c r="H867" s="7"/>
      <c r="I867" s="71"/>
      <c r="J867" s="71"/>
      <c r="K867" s="71"/>
      <c r="M867" s="71"/>
    </row>
    <row r="868" spans="1:13" s="9" customFormat="1" ht="11.25" customHeight="1" x14ac:dyDescent="0.2">
      <c r="A868" s="14">
        <v>11</v>
      </c>
      <c r="B868" s="15">
        <v>66243</v>
      </c>
      <c r="C868" s="37" t="s">
        <v>1486</v>
      </c>
      <c r="D868" s="17">
        <v>2</v>
      </c>
      <c r="E868" s="18" t="s">
        <v>283</v>
      </c>
      <c r="F868" s="19" t="s">
        <v>2208</v>
      </c>
      <c r="G868" s="20" t="s">
        <v>102</v>
      </c>
      <c r="H868" s="7"/>
      <c r="I868" s="71"/>
      <c r="J868" s="71"/>
      <c r="K868" s="71"/>
      <c r="M868" s="71"/>
    </row>
    <row r="869" spans="1:13" s="9" customFormat="1" ht="11.25" customHeight="1" x14ac:dyDescent="0.2">
      <c r="A869" s="14">
        <v>10</v>
      </c>
      <c r="B869" s="15">
        <v>66205</v>
      </c>
      <c r="C869" s="37" t="s">
        <v>597</v>
      </c>
      <c r="D869" s="15">
        <v>1</v>
      </c>
      <c r="E869" s="18" t="s">
        <v>539</v>
      </c>
      <c r="F869" s="19" t="s">
        <v>2208</v>
      </c>
      <c r="G869" s="20" t="s">
        <v>107</v>
      </c>
      <c r="H869" s="7"/>
      <c r="I869" s="71"/>
      <c r="J869" s="71"/>
      <c r="K869" s="71"/>
      <c r="M869" s="71"/>
    </row>
    <row r="870" spans="1:13" s="9" customFormat="1" ht="11.25" customHeight="1" x14ac:dyDescent="0.2">
      <c r="A870" s="14">
        <v>4</v>
      </c>
      <c r="B870" s="15">
        <v>66017</v>
      </c>
      <c r="C870" s="37" t="s">
        <v>1485</v>
      </c>
      <c r="D870" s="15">
        <v>2</v>
      </c>
      <c r="E870" s="80" t="s">
        <v>179</v>
      </c>
      <c r="F870" s="81" t="s">
        <v>2211</v>
      </c>
      <c r="G870" s="26" t="s">
        <v>170</v>
      </c>
      <c r="H870" s="7"/>
      <c r="I870" s="71"/>
      <c r="J870" s="71"/>
      <c r="K870" s="71"/>
      <c r="M870" s="71"/>
    </row>
    <row r="871" spans="1:13" s="9" customFormat="1" ht="11.25" customHeight="1" x14ac:dyDescent="0.2">
      <c r="A871" s="14">
        <v>11</v>
      </c>
      <c r="B871" s="15">
        <v>66226</v>
      </c>
      <c r="C871" s="37" t="s">
        <v>1485</v>
      </c>
      <c r="D871" s="15">
        <v>2</v>
      </c>
      <c r="E871" s="18" t="s">
        <v>247</v>
      </c>
      <c r="F871" s="19" t="s">
        <v>2208</v>
      </c>
      <c r="G871" s="26" t="s">
        <v>102</v>
      </c>
      <c r="H871" s="7"/>
      <c r="I871" s="71"/>
      <c r="J871" s="71"/>
      <c r="K871" s="71"/>
      <c r="M871" s="71"/>
    </row>
    <row r="872" spans="1:13" s="9" customFormat="1" ht="11.25" customHeight="1" x14ac:dyDescent="0.2">
      <c r="A872" s="14">
        <v>10</v>
      </c>
      <c r="B872" s="15">
        <v>66212</v>
      </c>
      <c r="C872" s="37" t="s">
        <v>440</v>
      </c>
      <c r="D872" s="15">
        <v>1</v>
      </c>
      <c r="E872" s="18" t="s">
        <v>288</v>
      </c>
      <c r="F872" s="19" t="s">
        <v>2208</v>
      </c>
      <c r="G872" s="26" t="s">
        <v>102</v>
      </c>
      <c r="H872" s="7"/>
      <c r="I872" s="71"/>
      <c r="J872" s="71"/>
      <c r="K872" s="71"/>
      <c r="M872" s="71"/>
    </row>
    <row r="873" spans="1:13" s="9" customFormat="1" ht="11.25" customHeight="1" x14ac:dyDescent="0.2">
      <c r="A873" s="14">
        <v>16</v>
      </c>
      <c r="B873" s="15">
        <v>66369</v>
      </c>
      <c r="C873" s="37" t="s">
        <v>440</v>
      </c>
      <c r="D873" s="17">
        <v>1</v>
      </c>
      <c r="E873" s="18" t="s">
        <v>152</v>
      </c>
      <c r="F873" s="81" t="s">
        <v>2207</v>
      </c>
      <c r="G873" s="26" t="s">
        <v>102</v>
      </c>
      <c r="H873" s="7"/>
      <c r="I873" s="71"/>
      <c r="J873" s="71"/>
      <c r="K873" s="71"/>
      <c r="M873" s="71"/>
    </row>
    <row r="874" spans="1:13" s="9" customFormat="1" ht="11.25" customHeight="1" x14ac:dyDescent="0.2">
      <c r="A874" s="14">
        <v>6</v>
      </c>
      <c r="B874" s="15">
        <v>66052</v>
      </c>
      <c r="C874" s="37" t="s">
        <v>374</v>
      </c>
      <c r="D874" s="15">
        <v>1</v>
      </c>
      <c r="E874" s="18" t="s">
        <v>1024</v>
      </c>
      <c r="F874" s="19" t="s">
        <v>2208</v>
      </c>
      <c r="G874" s="26" t="s">
        <v>157</v>
      </c>
      <c r="H874" s="7"/>
      <c r="I874" s="71"/>
      <c r="J874" s="71"/>
      <c r="K874" s="71"/>
      <c r="M874" s="71"/>
    </row>
    <row r="875" spans="1:13" s="9" customFormat="1" ht="11.25" customHeight="1" x14ac:dyDescent="0.2">
      <c r="A875" s="14">
        <v>11</v>
      </c>
      <c r="B875" s="15">
        <v>66227</v>
      </c>
      <c r="C875" s="37" t="s">
        <v>374</v>
      </c>
      <c r="D875" s="15">
        <v>1</v>
      </c>
      <c r="E875" s="18" t="s">
        <v>781</v>
      </c>
      <c r="F875" s="19" t="s">
        <v>2208</v>
      </c>
      <c r="G875" s="26" t="s">
        <v>102</v>
      </c>
      <c r="H875" s="7"/>
      <c r="I875" s="71"/>
      <c r="J875" s="71"/>
      <c r="K875" s="71"/>
      <c r="M875" s="71"/>
    </row>
    <row r="876" spans="1:13" s="9" customFormat="1" ht="11.25" customHeight="1" x14ac:dyDescent="0.2">
      <c r="A876" s="14">
        <v>27</v>
      </c>
      <c r="B876" s="15">
        <v>66656</v>
      </c>
      <c r="C876" s="16" t="s">
        <v>374</v>
      </c>
      <c r="D876" s="17">
        <v>1</v>
      </c>
      <c r="E876" s="18" t="s">
        <v>109</v>
      </c>
      <c r="F876" s="19" t="s">
        <v>2213</v>
      </c>
      <c r="G876" s="26" t="s">
        <v>116</v>
      </c>
      <c r="H876" s="7"/>
      <c r="I876" s="71"/>
      <c r="J876" s="71"/>
      <c r="K876" s="71"/>
      <c r="M876" s="71"/>
    </row>
    <row r="877" spans="1:13" s="9" customFormat="1" ht="11.25" customHeight="1" x14ac:dyDescent="0.2">
      <c r="A877" s="14">
        <v>10</v>
      </c>
      <c r="B877" s="15">
        <v>66217</v>
      </c>
      <c r="C877" s="37" t="s">
        <v>1580</v>
      </c>
      <c r="D877" s="15">
        <v>4</v>
      </c>
      <c r="E877" s="18" t="s">
        <v>856</v>
      </c>
      <c r="F877" s="19" t="s">
        <v>2208</v>
      </c>
      <c r="G877" s="26" t="s">
        <v>102</v>
      </c>
      <c r="H877" s="7"/>
      <c r="I877" s="71"/>
      <c r="J877" s="71"/>
      <c r="K877" s="71"/>
      <c r="M877" s="71"/>
    </row>
    <row r="878" spans="1:13" s="9" customFormat="1" ht="11.25" customHeight="1" x14ac:dyDescent="0.2">
      <c r="A878" s="14">
        <v>22</v>
      </c>
      <c r="B878" s="15">
        <v>66523</v>
      </c>
      <c r="C878" s="37" t="s">
        <v>1702</v>
      </c>
      <c r="D878" s="17">
        <v>2</v>
      </c>
      <c r="E878" s="18" t="s">
        <v>784</v>
      </c>
      <c r="F878" s="19" t="s">
        <v>2207</v>
      </c>
      <c r="G878" s="26" t="s">
        <v>740</v>
      </c>
      <c r="H878" s="7"/>
      <c r="I878" s="71"/>
      <c r="J878" s="71"/>
      <c r="K878" s="71"/>
      <c r="M878" s="71"/>
    </row>
    <row r="879" spans="1:13" s="9" customFormat="1" ht="11.25" customHeight="1" x14ac:dyDescent="0.2">
      <c r="A879" s="14">
        <v>5</v>
      </c>
      <c r="B879" s="15">
        <v>66025</v>
      </c>
      <c r="C879" s="37" t="s">
        <v>1493</v>
      </c>
      <c r="D879" s="15">
        <v>2</v>
      </c>
      <c r="E879" s="18" t="s">
        <v>250</v>
      </c>
      <c r="F879" s="19" t="s">
        <v>2207</v>
      </c>
      <c r="G879" s="26" t="s">
        <v>181</v>
      </c>
      <c r="H879" s="7"/>
      <c r="I879" s="71"/>
      <c r="J879" s="71"/>
      <c r="K879" s="71"/>
      <c r="M879" s="71"/>
    </row>
    <row r="880" spans="1:13" s="9" customFormat="1" ht="11.25" customHeight="1" x14ac:dyDescent="0.2">
      <c r="A880" s="14">
        <v>25</v>
      </c>
      <c r="B880" s="15">
        <v>66604</v>
      </c>
      <c r="C880" s="37" t="s">
        <v>1745</v>
      </c>
      <c r="D880" s="17">
        <v>4</v>
      </c>
      <c r="E880" s="18" t="s">
        <v>84</v>
      </c>
      <c r="F880" s="19" t="s">
        <v>2210</v>
      </c>
      <c r="G880" s="26" t="s">
        <v>116</v>
      </c>
      <c r="H880" s="7"/>
      <c r="I880" s="71"/>
      <c r="J880" s="71"/>
      <c r="K880" s="71"/>
      <c r="M880" s="71"/>
    </row>
    <row r="881" spans="1:13" s="9" customFormat="1" ht="11.25" customHeight="1" x14ac:dyDescent="0.2">
      <c r="A881" s="14">
        <v>3</v>
      </c>
      <c r="B881" s="15">
        <v>65981</v>
      </c>
      <c r="C881" s="16" t="s">
        <v>1183</v>
      </c>
      <c r="D881" s="15">
        <v>2</v>
      </c>
      <c r="E881" s="80" t="s">
        <v>781</v>
      </c>
      <c r="F881" s="81" t="s">
        <v>2207</v>
      </c>
      <c r="G881" s="26" t="s">
        <v>120</v>
      </c>
      <c r="H881" s="7"/>
      <c r="I881" s="71"/>
      <c r="J881" s="71"/>
      <c r="K881" s="71"/>
      <c r="M881" s="71"/>
    </row>
    <row r="882" spans="1:13" s="9" customFormat="1" ht="11.25" customHeight="1" x14ac:dyDescent="0.2">
      <c r="A882" s="14">
        <v>30</v>
      </c>
      <c r="B882" s="15">
        <v>66730</v>
      </c>
      <c r="C882" s="16" t="s">
        <v>1811</v>
      </c>
      <c r="D882" s="17">
        <v>2</v>
      </c>
      <c r="E882" s="18" t="s">
        <v>93</v>
      </c>
      <c r="F882" s="19" t="s">
        <v>2209</v>
      </c>
      <c r="G882" s="26" t="s">
        <v>91</v>
      </c>
      <c r="H882" s="7"/>
      <c r="I882" s="71"/>
      <c r="J882" s="71"/>
      <c r="K882" s="71"/>
      <c r="M882" s="71"/>
    </row>
    <row r="883" spans="1:13" s="9" customFormat="1" ht="11.25" customHeight="1" x14ac:dyDescent="0.2">
      <c r="A883" s="14">
        <v>6</v>
      </c>
      <c r="B883" s="15">
        <v>66070</v>
      </c>
      <c r="C883" s="37" t="s">
        <v>1505</v>
      </c>
      <c r="D883" s="15">
        <v>1</v>
      </c>
      <c r="E883" s="18" t="s">
        <v>136</v>
      </c>
      <c r="F883" s="19" t="s">
        <v>2208</v>
      </c>
      <c r="G883" s="26" t="s">
        <v>199</v>
      </c>
      <c r="H883" s="7"/>
      <c r="I883" s="71"/>
      <c r="J883" s="71"/>
      <c r="K883" s="71"/>
      <c r="M883" s="71"/>
    </row>
    <row r="884" spans="1:13" s="9" customFormat="1" ht="11.25" customHeight="1" x14ac:dyDescent="0.2">
      <c r="A884" s="14">
        <v>5</v>
      </c>
      <c r="B884" s="15">
        <v>66025</v>
      </c>
      <c r="C884" s="37" t="s">
        <v>1492</v>
      </c>
      <c r="D884" s="15">
        <v>2</v>
      </c>
      <c r="E884" s="18" t="s">
        <v>250</v>
      </c>
      <c r="F884" s="19" t="s">
        <v>2207</v>
      </c>
      <c r="G884" s="26" t="s">
        <v>153</v>
      </c>
      <c r="H884" s="7"/>
      <c r="I884" s="71"/>
      <c r="J884" s="71"/>
      <c r="K884" s="71"/>
      <c r="M884" s="71"/>
    </row>
    <row r="885" spans="1:13" s="9" customFormat="1" ht="11.25" customHeight="1" x14ac:dyDescent="0.2">
      <c r="A885" s="14">
        <v>29</v>
      </c>
      <c r="B885" s="15">
        <v>66713</v>
      </c>
      <c r="C885" s="16" t="s">
        <v>1799</v>
      </c>
      <c r="D885" s="17">
        <v>4</v>
      </c>
      <c r="E885" s="18" t="s">
        <v>93</v>
      </c>
      <c r="F885" s="19" t="s">
        <v>2208</v>
      </c>
      <c r="G885" s="26" t="s">
        <v>153</v>
      </c>
      <c r="H885" s="7"/>
      <c r="I885" s="71"/>
      <c r="J885" s="71"/>
      <c r="K885" s="71"/>
      <c r="M885" s="71"/>
    </row>
    <row r="886" spans="1:13" s="9" customFormat="1" ht="11.25" customHeight="1" x14ac:dyDescent="0.2">
      <c r="A886" s="14">
        <v>23</v>
      </c>
      <c r="B886" s="15">
        <v>66567</v>
      </c>
      <c r="C886" s="37" t="s">
        <v>1720</v>
      </c>
      <c r="D886" s="17">
        <v>2</v>
      </c>
      <c r="E886" s="18" t="s">
        <v>216</v>
      </c>
      <c r="F886" s="19" t="s">
        <v>2207</v>
      </c>
      <c r="G886" s="26" t="s">
        <v>740</v>
      </c>
      <c r="H886" s="7"/>
      <c r="I886" s="71"/>
      <c r="J886" s="71"/>
      <c r="K886" s="71"/>
      <c r="M886" s="71"/>
    </row>
    <row r="887" spans="1:13" s="9" customFormat="1" ht="11.25" customHeight="1" x14ac:dyDescent="0.2">
      <c r="A887" s="14">
        <v>9</v>
      </c>
      <c r="B887" s="15">
        <v>66157</v>
      </c>
      <c r="C887" s="37" t="s">
        <v>1557</v>
      </c>
      <c r="D887" s="15">
        <v>2</v>
      </c>
      <c r="E887" s="18" t="s">
        <v>352</v>
      </c>
      <c r="F887" s="19" t="s">
        <v>2208</v>
      </c>
      <c r="G887" s="26" t="s">
        <v>102</v>
      </c>
      <c r="H887" s="7"/>
      <c r="I887" s="71"/>
      <c r="J887" s="71"/>
      <c r="K887" s="71"/>
      <c r="M887" s="71"/>
    </row>
    <row r="888" spans="1:13" s="9" customFormat="1" ht="11.25" customHeight="1" x14ac:dyDescent="0.2">
      <c r="A888" s="14">
        <v>23</v>
      </c>
      <c r="B888" s="15">
        <v>66567</v>
      </c>
      <c r="C888" s="37" t="s">
        <v>1722</v>
      </c>
      <c r="D888" s="17">
        <v>1</v>
      </c>
      <c r="E888" s="18" t="s">
        <v>216</v>
      </c>
      <c r="F888" s="19" t="s">
        <v>2207</v>
      </c>
      <c r="G888" s="26" t="s">
        <v>740</v>
      </c>
      <c r="H888" s="7"/>
      <c r="I888" s="71"/>
      <c r="J888" s="71"/>
      <c r="K888" s="71"/>
      <c r="M888" s="71"/>
    </row>
    <row r="889" spans="1:13" s="9" customFormat="1" ht="11.25" customHeight="1" x14ac:dyDescent="0.2">
      <c r="A889" s="14">
        <v>2</v>
      </c>
      <c r="B889" s="15">
        <v>65956</v>
      </c>
      <c r="C889" s="37" t="s">
        <v>1450</v>
      </c>
      <c r="D889" s="17">
        <v>1</v>
      </c>
      <c r="E889" s="80" t="s">
        <v>528</v>
      </c>
      <c r="F889" s="81" t="s">
        <v>2207</v>
      </c>
      <c r="G889" s="26" t="s">
        <v>116</v>
      </c>
      <c r="H889" s="7"/>
      <c r="I889" s="71"/>
      <c r="J889" s="71"/>
      <c r="K889" s="71"/>
      <c r="M889" s="71"/>
    </row>
    <row r="890" spans="1:13" s="9" customFormat="1" ht="11.25" customHeight="1" x14ac:dyDescent="0.2">
      <c r="A890" s="14">
        <v>9</v>
      </c>
      <c r="B890" s="15">
        <v>66158</v>
      </c>
      <c r="C890" s="37" t="s">
        <v>1558</v>
      </c>
      <c r="D890" s="15">
        <v>2</v>
      </c>
      <c r="E890" s="18" t="s">
        <v>196</v>
      </c>
      <c r="F890" s="19" t="s">
        <v>2208</v>
      </c>
      <c r="G890" s="26" t="s">
        <v>91</v>
      </c>
      <c r="H890" s="7"/>
      <c r="I890" s="71"/>
      <c r="J890" s="71"/>
      <c r="K890" s="71"/>
      <c r="M890" s="71"/>
    </row>
    <row r="891" spans="1:13" s="9" customFormat="1" ht="11.25" customHeight="1" x14ac:dyDescent="0.2">
      <c r="A891" s="14">
        <v>24</v>
      </c>
      <c r="B891" s="15">
        <v>66588</v>
      </c>
      <c r="C891" s="37" t="s">
        <v>766</v>
      </c>
      <c r="D891" s="17">
        <v>1</v>
      </c>
      <c r="E891" s="18" t="s">
        <v>216</v>
      </c>
      <c r="F891" s="19" t="s">
        <v>2207</v>
      </c>
      <c r="G891" s="26" t="s">
        <v>116</v>
      </c>
      <c r="H891" s="7"/>
      <c r="I891" s="71"/>
      <c r="J891" s="71"/>
      <c r="K891" s="71"/>
      <c r="M891" s="71"/>
    </row>
    <row r="892" spans="1:13" s="9" customFormat="1" ht="11.25" customHeight="1" x14ac:dyDescent="0.2">
      <c r="A892" s="14">
        <v>1</v>
      </c>
      <c r="B892" s="15">
        <v>65916</v>
      </c>
      <c r="C892" s="37" t="s">
        <v>83</v>
      </c>
      <c r="D892" s="15">
        <v>2</v>
      </c>
      <c r="E892" s="24" t="s">
        <v>87</v>
      </c>
      <c r="F892" s="81" t="s">
        <v>2207</v>
      </c>
      <c r="G892" s="26" t="s">
        <v>116</v>
      </c>
      <c r="H892" s="7"/>
      <c r="I892" s="71"/>
      <c r="J892" s="71"/>
      <c r="K892" s="71"/>
      <c r="M892" s="71"/>
    </row>
    <row r="893" spans="1:13" s="9" customFormat="1" ht="11.25" customHeight="1" x14ac:dyDescent="0.2">
      <c r="A893" s="14">
        <v>2</v>
      </c>
      <c r="B893" s="15">
        <v>65966</v>
      </c>
      <c r="C893" s="37" t="s">
        <v>83</v>
      </c>
      <c r="D893" s="15">
        <v>2</v>
      </c>
      <c r="E893" s="24" t="s">
        <v>672</v>
      </c>
      <c r="F893" s="81" t="s">
        <v>2207</v>
      </c>
      <c r="G893" s="26" t="s">
        <v>116</v>
      </c>
      <c r="H893" s="7"/>
      <c r="I893" s="71"/>
      <c r="J893" s="71"/>
      <c r="K893" s="71"/>
      <c r="M893" s="71"/>
    </row>
    <row r="894" spans="1:13" s="9" customFormat="1" ht="11.25" customHeight="1" x14ac:dyDescent="0.2">
      <c r="A894" s="14">
        <v>3</v>
      </c>
      <c r="B894" s="15">
        <v>65980</v>
      </c>
      <c r="C894" s="16" t="s">
        <v>83</v>
      </c>
      <c r="D894" s="15">
        <v>2</v>
      </c>
      <c r="E894" s="18" t="s">
        <v>689</v>
      </c>
      <c r="F894" s="81" t="s">
        <v>2207</v>
      </c>
      <c r="G894" s="26" t="s">
        <v>214</v>
      </c>
      <c r="H894" s="7"/>
      <c r="I894" s="71"/>
      <c r="J894" s="71"/>
      <c r="K894" s="71"/>
      <c r="M894" s="71"/>
    </row>
    <row r="895" spans="1:13" s="9" customFormat="1" ht="11.25" customHeight="1" x14ac:dyDescent="0.2">
      <c r="A895" s="14">
        <v>3</v>
      </c>
      <c r="B895" s="15">
        <v>65989</v>
      </c>
      <c r="C895" s="37" t="s">
        <v>83</v>
      </c>
      <c r="D895" s="15">
        <v>2</v>
      </c>
      <c r="E895" s="80" t="s">
        <v>607</v>
      </c>
      <c r="F895" s="81" t="s">
        <v>2207</v>
      </c>
      <c r="G895" s="26" t="s">
        <v>170</v>
      </c>
      <c r="H895" s="7"/>
      <c r="I895" s="71"/>
      <c r="J895" s="71"/>
      <c r="K895" s="71"/>
      <c r="M895" s="71"/>
    </row>
    <row r="896" spans="1:13" s="9" customFormat="1" ht="11.25" customHeight="1" x14ac:dyDescent="0.2">
      <c r="A896" s="14">
        <v>3</v>
      </c>
      <c r="B896" s="15">
        <v>65977</v>
      </c>
      <c r="C896" s="37" t="s">
        <v>83</v>
      </c>
      <c r="D896" s="15">
        <v>2</v>
      </c>
      <c r="E896" s="18" t="s">
        <v>593</v>
      </c>
      <c r="F896" s="81" t="s">
        <v>2207</v>
      </c>
      <c r="G896" s="26" t="s">
        <v>120</v>
      </c>
      <c r="H896" s="7"/>
      <c r="I896" s="71"/>
      <c r="J896" s="71"/>
      <c r="K896" s="71"/>
      <c r="M896" s="71"/>
    </row>
    <row r="897" spans="1:13" s="9" customFormat="1" ht="11.25" customHeight="1" x14ac:dyDescent="0.2">
      <c r="A897" s="14">
        <v>4</v>
      </c>
      <c r="B897" s="15">
        <v>66001</v>
      </c>
      <c r="C897" s="37" t="s">
        <v>83</v>
      </c>
      <c r="D897" s="15">
        <v>2</v>
      </c>
      <c r="E897" s="80" t="s">
        <v>702</v>
      </c>
      <c r="F897" s="81" t="s">
        <v>2211</v>
      </c>
      <c r="G897" s="26" t="s">
        <v>170</v>
      </c>
      <c r="H897" s="7"/>
      <c r="I897" s="71"/>
      <c r="J897" s="71"/>
      <c r="K897" s="71"/>
      <c r="M897" s="71"/>
    </row>
    <row r="898" spans="1:13" s="9" customFormat="1" ht="11.25" customHeight="1" x14ac:dyDescent="0.2">
      <c r="A898" s="14">
        <v>4</v>
      </c>
      <c r="B898" s="15">
        <v>66019</v>
      </c>
      <c r="C898" s="37" t="s">
        <v>83</v>
      </c>
      <c r="D898" s="15">
        <v>2</v>
      </c>
      <c r="E898" s="80" t="s">
        <v>444</v>
      </c>
      <c r="F898" s="81" t="s">
        <v>2208</v>
      </c>
      <c r="G898" s="26" t="s">
        <v>170</v>
      </c>
      <c r="H898" s="7"/>
      <c r="I898" s="71"/>
      <c r="J898" s="71"/>
      <c r="K898" s="71"/>
      <c r="M898" s="71"/>
    </row>
    <row r="899" spans="1:13" s="9" customFormat="1" ht="11.25" customHeight="1" x14ac:dyDescent="0.2">
      <c r="A899" s="14">
        <v>7</v>
      </c>
      <c r="B899" s="15">
        <v>66092</v>
      </c>
      <c r="C899" s="37" t="s">
        <v>83</v>
      </c>
      <c r="D899" s="15">
        <v>2</v>
      </c>
      <c r="E899" s="18" t="s">
        <v>737</v>
      </c>
      <c r="F899" s="19" t="s">
        <v>2208</v>
      </c>
      <c r="G899" s="26" t="s">
        <v>214</v>
      </c>
      <c r="H899" s="7"/>
      <c r="I899" s="71"/>
      <c r="J899" s="71"/>
      <c r="K899" s="71"/>
      <c r="M899" s="71"/>
    </row>
    <row r="900" spans="1:13" s="9" customFormat="1" ht="11.25" customHeight="1" x14ac:dyDescent="0.2">
      <c r="A900" s="14">
        <v>7</v>
      </c>
      <c r="B900" s="15">
        <v>66093</v>
      </c>
      <c r="C900" s="37" t="s">
        <v>83</v>
      </c>
      <c r="D900" s="15">
        <v>2</v>
      </c>
      <c r="E900" s="18" t="s">
        <v>196</v>
      </c>
      <c r="F900" s="19" t="s">
        <v>2208</v>
      </c>
      <c r="G900" s="26" t="s">
        <v>214</v>
      </c>
      <c r="H900" s="7"/>
      <c r="I900" s="71"/>
      <c r="J900" s="71"/>
      <c r="K900" s="71"/>
      <c r="M900" s="71"/>
    </row>
    <row r="901" spans="1:13" s="9" customFormat="1" ht="11.25" customHeight="1" x14ac:dyDescent="0.2">
      <c r="A901" s="14">
        <v>9</v>
      </c>
      <c r="B901" s="15">
        <v>66167</v>
      </c>
      <c r="C901" s="37" t="s">
        <v>83</v>
      </c>
      <c r="D901" s="15">
        <v>2</v>
      </c>
      <c r="E901" s="18" t="s">
        <v>417</v>
      </c>
      <c r="F901" s="19" t="s">
        <v>2208</v>
      </c>
      <c r="G901" s="26" t="s">
        <v>91</v>
      </c>
      <c r="H901" s="7"/>
      <c r="I901" s="71"/>
      <c r="J901" s="71"/>
      <c r="K901" s="71"/>
      <c r="M901" s="71"/>
    </row>
    <row r="902" spans="1:13" s="9" customFormat="1" ht="11.25" customHeight="1" x14ac:dyDescent="0.2">
      <c r="A902" s="14">
        <v>10</v>
      </c>
      <c r="B902" s="15">
        <v>66223</v>
      </c>
      <c r="C902" s="37" t="s">
        <v>83</v>
      </c>
      <c r="D902" s="15">
        <v>2</v>
      </c>
      <c r="E902" s="18" t="s">
        <v>223</v>
      </c>
      <c r="F902" s="19" t="s">
        <v>2208</v>
      </c>
      <c r="G902" s="26" t="s">
        <v>110</v>
      </c>
      <c r="H902" s="7"/>
      <c r="I902" s="71"/>
      <c r="J902" s="71"/>
      <c r="K902" s="71"/>
      <c r="M902" s="71"/>
    </row>
    <row r="903" spans="1:13" s="9" customFormat="1" ht="11.25" customHeight="1" x14ac:dyDescent="0.2">
      <c r="A903" s="14">
        <v>10</v>
      </c>
      <c r="B903" s="15">
        <v>66186</v>
      </c>
      <c r="C903" s="37" t="s">
        <v>83</v>
      </c>
      <c r="D903" s="15">
        <v>2</v>
      </c>
      <c r="E903" s="18" t="s">
        <v>526</v>
      </c>
      <c r="F903" s="19" t="s">
        <v>2208</v>
      </c>
      <c r="G903" s="26" t="s">
        <v>151</v>
      </c>
      <c r="H903" s="7"/>
      <c r="I903" s="71"/>
      <c r="J903" s="71"/>
      <c r="K903" s="71"/>
      <c r="M903" s="71"/>
    </row>
    <row r="904" spans="1:13" s="9" customFormat="1" ht="11.25" customHeight="1" x14ac:dyDescent="0.2">
      <c r="A904" s="14">
        <v>13</v>
      </c>
      <c r="B904" s="15">
        <v>66289</v>
      </c>
      <c r="C904" s="37" t="s">
        <v>83</v>
      </c>
      <c r="D904" s="17">
        <v>1</v>
      </c>
      <c r="E904" s="80" t="s">
        <v>907</v>
      </c>
      <c r="F904" s="19" t="s">
        <v>2208</v>
      </c>
      <c r="G904" s="26" t="s">
        <v>116</v>
      </c>
      <c r="H904" s="7"/>
      <c r="I904" s="71"/>
      <c r="J904" s="71"/>
      <c r="K904" s="71"/>
      <c r="M904" s="71"/>
    </row>
    <row r="905" spans="1:13" s="9" customFormat="1" ht="11.25" customHeight="1" x14ac:dyDescent="0.2">
      <c r="A905" s="14">
        <v>14</v>
      </c>
      <c r="B905" s="15">
        <v>66309</v>
      </c>
      <c r="C905" s="37" t="s">
        <v>83</v>
      </c>
      <c r="D905" s="17">
        <v>2</v>
      </c>
      <c r="E905" s="80" t="s">
        <v>342</v>
      </c>
      <c r="F905" s="81" t="s">
        <v>2212</v>
      </c>
      <c r="G905" s="26" t="s">
        <v>214</v>
      </c>
      <c r="H905" s="7"/>
      <c r="I905" s="71"/>
      <c r="J905" s="71"/>
      <c r="K905" s="71"/>
      <c r="M905" s="71"/>
    </row>
    <row r="906" spans="1:13" s="9" customFormat="1" ht="11.25" customHeight="1" x14ac:dyDescent="0.2">
      <c r="A906" s="14">
        <v>15</v>
      </c>
      <c r="B906" s="15">
        <v>66354</v>
      </c>
      <c r="C906" s="37" t="s">
        <v>83</v>
      </c>
      <c r="D906" s="17">
        <v>2</v>
      </c>
      <c r="E906" s="80" t="s">
        <v>172</v>
      </c>
      <c r="F906" s="81" t="s">
        <v>2207</v>
      </c>
      <c r="G906" s="26" t="s">
        <v>363</v>
      </c>
      <c r="H906" s="7"/>
      <c r="I906" s="71"/>
      <c r="J906" s="71"/>
      <c r="K906" s="71"/>
      <c r="M906" s="71"/>
    </row>
    <row r="907" spans="1:13" s="9" customFormat="1" ht="11.25" customHeight="1" x14ac:dyDescent="0.2">
      <c r="A907" s="14">
        <v>16</v>
      </c>
      <c r="B907" s="15">
        <v>66384</v>
      </c>
      <c r="C907" s="37" t="s">
        <v>83</v>
      </c>
      <c r="D907" s="17">
        <v>2</v>
      </c>
      <c r="E907" s="18" t="s">
        <v>355</v>
      </c>
      <c r="F907" s="81" t="s">
        <v>2207</v>
      </c>
      <c r="G907" s="26" t="s">
        <v>145</v>
      </c>
      <c r="H907" s="7"/>
      <c r="I907" s="71"/>
      <c r="J907" s="71"/>
      <c r="K907" s="71"/>
      <c r="M907" s="71"/>
    </row>
    <row r="908" spans="1:13" s="9" customFormat="1" ht="11.25" customHeight="1" x14ac:dyDescent="0.2">
      <c r="A908" s="14">
        <v>16</v>
      </c>
      <c r="B908" s="15">
        <v>66386</v>
      </c>
      <c r="C908" s="37" t="s">
        <v>83</v>
      </c>
      <c r="D908" s="17">
        <v>2</v>
      </c>
      <c r="E908" s="18" t="s">
        <v>250</v>
      </c>
      <c r="F908" s="81" t="s">
        <v>2207</v>
      </c>
      <c r="G908" s="26" t="s">
        <v>145</v>
      </c>
      <c r="H908" s="7"/>
      <c r="I908" s="71"/>
      <c r="J908" s="71"/>
      <c r="K908" s="71"/>
      <c r="M908" s="71"/>
    </row>
    <row r="909" spans="1:13" s="9" customFormat="1" ht="11.25" customHeight="1" x14ac:dyDescent="0.2">
      <c r="A909" s="14">
        <v>17</v>
      </c>
      <c r="B909" s="15">
        <v>66424</v>
      </c>
      <c r="C909" s="37" t="s">
        <v>83</v>
      </c>
      <c r="D909" s="17">
        <v>2</v>
      </c>
      <c r="E909" s="18" t="s">
        <v>752</v>
      </c>
      <c r="F909" s="19" t="s">
        <v>2209</v>
      </c>
      <c r="G909" s="26" t="s">
        <v>1647</v>
      </c>
      <c r="H909" s="7"/>
      <c r="I909" s="71"/>
      <c r="J909" s="71"/>
      <c r="K909" s="71"/>
      <c r="M909" s="71"/>
    </row>
    <row r="910" spans="1:13" s="9" customFormat="1" ht="11.25" customHeight="1" x14ac:dyDescent="0.2">
      <c r="A910" s="14">
        <v>18</v>
      </c>
      <c r="B910" s="15">
        <v>66435</v>
      </c>
      <c r="C910" s="37" t="s">
        <v>83</v>
      </c>
      <c r="D910" s="17">
        <v>2</v>
      </c>
      <c r="E910" s="18" t="s">
        <v>598</v>
      </c>
      <c r="F910" s="19" t="s">
        <v>2207</v>
      </c>
      <c r="G910" s="26" t="s">
        <v>163</v>
      </c>
      <c r="H910" s="7"/>
      <c r="I910" s="71"/>
      <c r="J910" s="71"/>
      <c r="K910" s="71"/>
      <c r="M910" s="71"/>
    </row>
    <row r="911" spans="1:13" s="9" customFormat="1" ht="11.25" customHeight="1" x14ac:dyDescent="0.2">
      <c r="A911" s="14">
        <v>20</v>
      </c>
      <c r="B911" s="15">
        <v>66460</v>
      </c>
      <c r="C911" s="37" t="s">
        <v>83</v>
      </c>
      <c r="D911" s="17">
        <v>1</v>
      </c>
      <c r="E911" s="18" t="s">
        <v>784</v>
      </c>
      <c r="F911" s="19" t="s">
        <v>2213</v>
      </c>
      <c r="G911" s="26" t="s">
        <v>548</v>
      </c>
      <c r="H911" s="7"/>
      <c r="I911" s="71"/>
      <c r="J911" s="71"/>
      <c r="K911" s="71"/>
      <c r="M911" s="71"/>
    </row>
    <row r="912" spans="1:13" s="9" customFormat="1" ht="11.25" customHeight="1" x14ac:dyDescent="0.2">
      <c r="A912" s="14">
        <v>20</v>
      </c>
      <c r="B912" s="15">
        <v>66459</v>
      </c>
      <c r="C912" s="23" t="s">
        <v>83</v>
      </c>
      <c r="D912" s="17">
        <v>2</v>
      </c>
      <c r="E912" s="18" t="s">
        <v>213</v>
      </c>
      <c r="F912" s="19" t="s">
        <v>2207</v>
      </c>
      <c r="G912" s="26" t="s">
        <v>214</v>
      </c>
      <c r="H912" s="7"/>
      <c r="I912" s="71"/>
      <c r="J912" s="71"/>
      <c r="K912" s="71"/>
      <c r="M912" s="71"/>
    </row>
    <row r="913" spans="1:13" s="9" customFormat="1" ht="11.25" customHeight="1" x14ac:dyDescent="0.2">
      <c r="A913" s="14">
        <v>22</v>
      </c>
      <c r="B913" s="15">
        <v>66532</v>
      </c>
      <c r="C913" s="23" t="s">
        <v>83</v>
      </c>
      <c r="D913" s="17">
        <v>2</v>
      </c>
      <c r="E913" s="18" t="s">
        <v>115</v>
      </c>
      <c r="F913" s="19" t="s">
        <v>2207</v>
      </c>
      <c r="G913" s="26" t="s">
        <v>170</v>
      </c>
      <c r="H913" s="7"/>
      <c r="I913" s="71"/>
      <c r="J913" s="71"/>
      <c r="K913" s="71"/>
      <c r="M913" s="71"/>
    </row>
    <row r="914" spans="1:13" s="9" customFormat="1" ht="11.25" customHeight="1" x14ac:dyDescent="0.2">
      <c r="A914" s="14">
        <v>22</v>
      </c>
      <c r="B914" s="15">
        <v>66536</v>
      </c>
      <c r="C914" s="37" t="s">
        <v>83</v>
      </c>
      <c r="D914" s="17">
        <v>2</v>
      </c>
      <c r="E914" s="18" t="s">
        <v>1706</v>
      </c>
      <c r="F914" s="19" t="s">
        <v>2207</v>
      </c>
      <c r="G914" s="26" t="s">
        <v>170</v>
      </c>
      <c r="H914" s="7"/>
      <c r="I914" s="71"/>
      <c r="J914" s="71"/>
      <c r="K914" s="71"/>
      <c r="M914" s="71"/>
    </row>
    <row r="915" spans="1:13" s="9" customFormat="1" ht="11.25" customHeight="1" x14ac:dyDescent="0.2">
      <c r="A915" s="14">
        <v>30</v>
      </c>
      <c r="B915" s="15">
        <v>66717</v>
      </c>
      <c r="C915" s="16" t="s">
        <v>83</v>
      </c>
      <c r="D915" s="17">
        <v>2</v>
      </c>
      <c r="E915" s="18" t="s">
        <v>333</v>
      </c>
      <c r="F915" s="19" t="s">
        <v>2209</v>
      </c>
      <c r="G915" s="26" t="s">
        <v>91</v>
      </c>
      <c r="H915" s="7"/>
      <c r="I915" s="71"/>
      <c r="J915" s="71"/>
      <c r="K915" s="71"/>
      <c r="M915" s="71"/>
    </row>
    <row r="916" spans="1:13" s="9" customFormat="1" ht="11.25" customHeight="1" x14ac:dyDescent="0.2">
      <c r="A916" s="14">
        <v>31</v>
      </c>
      <c r="B916" s="15">
        <v>66754</v>
      </c>
      <c r="C916" s="27" t="s">
        <v>83</v>
      </c>
      <c r="D916" s="17">
        <v>2</v>
      </c>
      <c r="E916" s="18" t="s">
        <v>550</v>
      </c>
      <c r="F916" s="19" t="s">
        <v>2207</v>
      </c>
      <c r="G916" s="26" t="s">
        <v>107</v>
      </c>
      <c r="H916" s="7"/>
      <c r="I916" s="71"/>
      <c r="J916" s="71"/>
      <c r="K916" s="71"/>
      <c r="M916" s="71"/>
    </row>
    <row r="917" spans="1:13" s="9" customFormat="1" ht="11.25" customHeight="1" x14ac:dyDescent="0.2">
      <c r="A917" s="14">
        <v>31</v>
      </c>
      <c r="B917" s="15">
        <v>66755</v>
      </c>
      <c r="C917" s="16" t="s">
        <v>83</v>
      </c>
      <c r="D917" s="17">
        <v>2</v>
      </c>
      <c r="E917" s="18" t="s">
        <v>180</v>
      </c>
      <c r="F917" s="19" t="s">
        <v>2207</v>
      </c>
      <c r="G917" s="26" t="s">
        <v>107</v>
      </c>
      <c r="H917" s="7"/>
      <c r="I917" s="71"/>
      <c r="J917" s="71"/>
      <c r="K917" s="71"/>
      <c r="M917" s="71"/>
    </row>
    <row r="918" spans="1:13" s="9" customFormat="1" ht="11.25" customHeight="1" x14ac:dyDescent="0.2">
      <c r="A918" s="14">
        <v>17</v>
      </c>
      <c r="B918" s="15">
        <v>66408</v>
      </c>
      <c r="C918" s="37" t="s">
        <v>1654</v>
      </c>
      <c r="D918" s="17">
        <v>1</v>
      </c>
      <c r="E918" s="18" t="s">
        <v>593</v>
      </c>
      <c r="F918" s="19" t="s">
        <v>2209</v>
      </c>
      <c r="G918" s="26" t="s">
        <v>107</v>
      </c>
      <c r="H918" s="7"/>
      <c r="I918" s="71"/>
      <c r="J918" s="71"/>
      <c r="K918" s="71"/>
      <c r="M918" s="71"/>
    </row>
    <row r="919" spans="1:13" s="9" customFormat="1" ht="11.25" customHeight="1" x14ac:dyDescent="0.2">
      <c r="A919" s="14">
        <v>25</v>
      </c>
      <c r="B919" s="15">
        <v>66609</v>
      </c>
      <c r="C919" s="16" t="s">
        <v>1654</v>
      </c>
      <c r="D919" s="17">
        <v>1</v>
      </c>
      <c r="E919" s="18" t="s">
        <v>676</v>
      </c>
      <c r="F919" s="19" t="s">
        <v>2210</v>
      </c>
      <c r="G919" s="26" t="s">
        <v>116</v>
      </c>
      <c r="H919" s="7"/>
      <c r="I919" s="71"/>
      <c r="J919" s="71"/>
      <c r="K919" s="71"/>
      <c r="M919" s="71"/>
    </row>
    <row r="920" spans="1:13" s="9" customFormat="1" ht="11.25" customHeight="1" x14ac:dyDescent="0.2">
      <c r="A920" s="14">
        <v>27</v>
      </c>
      <c r="B920" s="15">
        <v>66633</v>
      </c>
      <c r="C920" s="16" t="s">
        <v>1654</v>
      </c>
      <c r="D920" s="17">
        <v>1</v>
      </c>
      <c r="E920" s="18" t="s">
        <v>115</v>
      </c>
      <c r="F920" s="19" t="s">
        <v>2213</v>
      </c>
      <c r="G920" s="26" t="s">
        <v>151</v>
      </c>
      <c r="H920" s="7"/>
      <c r="I920" s="71"/>
      <c r="J920" s="71"/>
      <c r="K920" s="71"/>
      <c r="M920" s="71"/>
    </row>
    <row r="921" spans="1:13" s="9" customFormat="1" ht="11.25" customHeight="1" x14ac:dyDescent="0.2">
      <c r="A921" s="14">
        <v>2</v>
      </c>
      <c r="B921" s="15">
        <v>65936</v>
      </c>
      <c r="C921" s="37" t="s">
        <v>763</v>
      </c>
      <c r="D921" s="15">
        <v>10</v>
      </c>
      <c r="E921" s="80" t="s">
        <v>596</v>
      </c>
      <c r="F921" s="81" t="s">
        <v>2207</v>
      </c>
      <c r="G921" s="26" t="s">
        <v>116</v>
      </c>
      <c r="H921" s="7"/>
      <c r="I921" s="71"/>
      <c r="J921" s="71"/>
      <c r="K921" s="71"/>
      <c r="M921" s="71"/>
    </row>
    <row r="922" spans="1:13" s="9" customFormat="1" ht="11.25" customHeight="1" x14ac:dyDescent="0.2">
      <c r="A922" s="14">
        <v>2</v>
      </c>
      <c r="B922" s="15">
        <v>65961</v>
      </c>
      <c r="C922" s="37" t="s">
        <v>763</v>
      </c>
      <c r="D922" s="15">
        <v>12</v>
      </c>
      <c r="E922" s="80" t="s">
        <v>608</v>
      </c>
      <c r="F922" s="81" t="s">
        <v>2207</v>
      </c>
      <c r="G922" s="26" t="s">
        <v>116</v>
      </c>
      <c r="H922" s="7"/>
      <c r="I922" s="71"/>
      <c r="J922" s="71"/>
      <c r="K922" s="71"/>
      <c r="M922" s="71"/>
    </row>
    <row r="923" spans="1:13" s="9" customFormat="1" ht="11.25" customHeight="1" x14ac:dyDescent="0.2">
      <c r="A923" s="14">
        <v>3</v>
      </c>
      <c r="B923" s="15">
        <v>65978</v>
      </c>
      <c r="C923" s="16" t="s">
        <v>763</v>
      </c>
      <c r="D923" s="15">
        <v>2</v>
      </c>
      <c r="E923" s="18" t="s">
        <v>104</v>
      </c>
      <c r="F923" s="81" t="s">
        <v>2207</v>
      </c>
      <c r="G923" s="26" t="s">
        <v>170</v>
      </c>
      <c r="H923" s="7"/>
      <c r="I923" s="71"/>
      <c r="J923" s="71"/>
      <c r="K923" s="71"/>
      <c r="M923" s="71"/>
    </row>
    <row r="924" spans="1:13" s="9" customFormat="1" ht="11.25" customHeight="1" x14ac:dyDescent="0.2">
      <c r="A924" s="14">
        <v>6</v>
      </c>
      <c r="B924" s="15">
        <v>66069</v>
      </c>
      <c r="C924" s="37" t="s">
        <v>763</v>
      </c>
      <c r="D924" s="15">
        <v>1</v>
      </c>
      <c r="E924" s="18" t="s">
        <v>104</v>
      </c>
      <c r="F924" s="19" t="s">
        <v>2208</v>
      </c>
      <c r="G924" s="26" t="s">
        <v>217</v>
      </c>
      <c r="H924" s="7"/>
      <c r="I924" s="71"/>
      <c r="J924" s="71"/>
      <c r="K924" s="71"/>
      <c r="M924" s="71"/>
    </row>
    <row r="925" spans="1:13" s="9" customFormat="1" ht="11.25" customHeight="1" x14ac:dyDescent="0.2">
      <c r="A925" s="14">
        <v>8</v>
      </c>
      <c r="B925" s="15">
        <v>66120</v>
      </c>
      <c r="C925" s="37" t="s">
        <v>763</v>
      </c>
      <c r="D925" s="15">
        <v>9</v>
      </c>
      <c r="E925" s="18" t="s">
        <v>196</v>
      </c>
      <c r="F925" s="19" t="s">
        <v>2208</v>
      </c>
      <c r="G925" s="26" t="s">
        <v>181</v>
      </c>
      <c r="H925" s="7"/>
      <c r="I925" s="71"/>
      <c r="J925" s="71"/>
      <c r="K925" s="71"/>
      <c r="M925" s="71"/>
    </row>
    <row r="926" spans="1:13" s="9" customFormat="1" ht="11.25" customHeight="1" x14ac:dyDescent="0.2">
      <c r="A926" s="14">
        <v>17</v>
      </c>
      <c r="B926" s="15">
        <v>66398</v>
      </c>
      <c r="C926" s="37" t="s">
        <v>763</v>
      </c>
      <c r="D926" s="17">
        <v>16</v>
      </c>
      <c r="E926" s="18" t="s">
        <v>561</v>
      </c>
      <c r="F926" s="19" t="s">
        <v>2209</v>
      </c>
      <c r="G926" s="26" t="s">
        <v>110</v>
      </c>
      <c r="H926" s="7"/>
      <c r="I926" s="71"/>
      <c r="J926" s="71"/>
      <c r="K926" s="71"/>
      <c r="M926" s="71"/>
    </row>
    <row r="927" spans="1:13" s="9" customFormat="1" ht="11.25" customHeight="1" x14ac:dyDescent="0.2">
      <c r="A927" s="14">
        <v>28</v>
      </c>
      <c r="B927" s="15">
        <v>66658</v>
      </c>
      <c r="C927" s="16" t="s">
        <v>1773</v>
      </c>
      <c r="D927" s="17">
        <v>1</v>
      </c>
      <c r="E927" s="18" t="s">
        <v>1102</v>
      </c>
      <c r="F927" s="19" t="s">
        <v>2215</v>
      </c>
      <c r="G927" s="26" t="s">
        <v>110</v>
      </c>
      <c r="H927" s="7"/>
      <c r="I927" s="71"/>
      <c r="J927" s="71"/>
      <c r="K927" s="71"/>
      <c r="M927" s="71"/>
    </row>
    <row r="928" spans="1:13" s="9" customFormat="1" ht="11.25" customHeight="1" x14ac:dyDescent="0.2">
      <c r="A928" s="14">
        <v>9</v>
      </c>
      <c r="B928" s="15">
        <v>66179</v>
      </c>
      <c r="C928" s="37" t="s">
        <v>1399</v>
      </c>
      <c r="D928" s="15">
        <v>1</v>
      </c>
      <c r="E928" s="18" t="s">
        <v>178</v>
      </c>
      <c r="F928" s="19" t="s">
        <v>2208</v>
      </c>
      <c r="G928" s="26" t="s">
        <v>170</v>
      </c>
      <c r="H928" s="7"/>
      <c r="I928" s="71"/>
      <c r="J928" s="71"/>
      <c r="K928" s="71"/>
      <c r="M928" s="71"/>
    </row>
    <row r="929" spans="1:13" s="9" customFormat="1" ht="11.25" customHeight="1" x14ac:dyDescent="0.2">
      <c r="A929" s="14">
        <v>13</v>
      </c>
      <c r="B929" s="15">
        <v>66275</v>
      </c>
      <c r="C929" s="37" t="s">
        <v>1399</v>
      </c>
      <c r="D929" s="17">
        <v>1</v>
      </c>
      <c r="E929" s="18" t="s">
        <v>265</v>
      </c>
      <c r="F929" s="19" t="s">
        <v>2208</v>
      </c>
      <c r="G929" s="26" t="s">
        <v>116</v>
      </c>
      <c r="H929" s="7"/>
      <c r="I929" s="71"/>
      <c r="J929" s="71"/>
      <c r="K929" s="71"/>
      <c r="M929" s="71"/>
    </row>
    <row r="930" spans="1:13" s="9" customFormat="1" ht="11.25" customHeight="1" x14ac:dyDescent="0.2">
      <c r="A930" s="14">
        <v>26</v>
      </c>
      <c r="B930" s="15">
        <v>66632</v>
      </c>
      <c r="C930" s="16" t="s">
        <v>1757</v>
      </c>
      <c r="D930" s="17">
        <v>1</v>
      </c>
      <c r="E930" s="30" t="s">
        <v>257</v>
      </c>
      <c r="F930" s="31" t="s">
        <v>2208</v>
      </c>
      <c r="G930" s="26" t="s">
        <v>88</v>
      </c>
      <c r="H930" s="7"/>
      <c r="I930" s="71"/>
      <c r="J930" s="71"/>
      <c r="K930" s="71"/>
      <c r="M930" s="71"/>
    </row>
    <row r="931" spans="1:13" s="9" customFormat="1" ht="11.25" customHeight="1" x14ac:dyDescent="0.2">
      <c r="A931" s="14">
        <v>6</v>
      </c>
      <c r="B931" s="15">
        <v>66056</v>
      </c>
      <c r="C931" s="37" t="s">
        <v>1499</v>
      </c>
      <c r="D931" s="15">
        <v>1</v>
      </c>
      <c r="E931" s="30" t="s">
        <v>963</v>
      </c>
      <c r="F931" s="31" t="s">
        <v>2208</v>
      </c>
      <c r="G931" s="26" t="s">
        <v>102</v>
      </c>
      <c r="H931" s="7"/>
      <c r="I931" s="71"/>
      <c r="J931" s="71"/>
      <c r="K931" s="71"/>
      <c r="M931" s="71"/>
    </row>
    <row r="932" spans="1:13" s="9" customFormat="1" ht="11.25" customHeight="1" x14ac:dyDescent="0.2">
      <c r="A932" s="14">
        <v>5</v>
      </c>
      <c r="B932" s="15">
        <v>66023</v>
      </c>
      <c r="C932" s="37" t="s">
        <v>1489</v>
      </c>
      <c r="D932" s="15">
        <v>1</v>
      </c>
      <c r="E932" s="30" t="s">
        <v>250</v>
      </c>
      <c r="F932" s="31" t="s">
        <v>2207</v>
      </c>
      <c r="G932" s="26" t="s">
        <v>153</v>
      </c>
      <c r="H932" s="7"/>
      <c r="I932" s="71"/>
      <c r="J932" s="71"/>
      <c r="K932" s="71"/>
      <c r="M932" s="71"/>
    </row>
    <row r="933" spans="1:13" s="9" customFormat="1" ht="11.25" customHeight="1" x14ac:dyDescent="0.2">
      <c r="A933" s="14">
        <v>22</v>
      </c>
      <c r="B933" s="15">
        <v>66525</v>
      </c>
      <c r="C933" s="37" t="s">
        <v>1489</v>
      </c>
      <c r="D933" s="17">
        <v>2</v>
      </c>
      <c r="E933" s="30" t="s">
        <v>213</v>
      </c>
      <c r="F933" s="31" t="s">
        <v>2207</v>
      </c>
      <c r="G933" s="26" t="s">
        <v>214</v>
      </c>
      <c r="H933" s="7"/>
      <c r="I933" s="71"/>
      <c r="J933" s="71"/>
      <c r="K933" s="71"/>
      <c r="M933" s="71"/>
    </row>
    <row r="934" spans="1:13" s="9" customFormat="1" ht="11.25" customHeight="1" x14ac:dyDescent="0.2">
      <c r="A934" s="14">
        <v>22</v>
      </c>
      <c r="B934" s="15">
        <v>66509</v>
      </c>
      <c r="C934" s="37" t="s">
        <v>1489</v>
      </c>
      <c r="D934" s="17">
        <v>1</v>
      </c>
      <c r="E934" s="30" t="s">
        <v>528</v>
      </c>
      <c r="F934" s="31" t="s">
        <v>2207</v>
      </c>
      <c r="G934" s="26" t="s">
        <v>157</v>
      </c>
      <c r="H934" s="7"/>
      <c r="I934" s="71"/>
      <c r="J934" s="71"/>
      <c r="K934" s="71"/>
      <c r="M934" s="71"/>
    </row>
    <row r="935" spans="1:13" s="9" customFormat="1" ht="11.25" customHeight="1" x14ac:dyDescent="0.2">
      <c r="A935" s="14">
        <v>22</v>
      </c>
      <c r="B935" s="15">
        <v>66525</v>
      </c>
      <c r="C935" s="37" t="s">
        <v>1703</v>
      </c>
      <c r="D935" s="17">
        <v>1</v>
      </c>
      <c r="E935" s="30" t="s">
        <v>213</v>
      </c>
      <c r="F935" s="31" t="s">
        <v>2207</v>
      </c>
      <c r="G935" s="26" t="s">
        <v>170</v>
      </c>
      <c r="H935" s="7"/>
      <c r="I935" s="71"/>
      <c r="J935" s="71"/>
      <c r="K935" s="71"/>
      <c r="M935" s="71"/>
    </row>
    <row r="936" spans="1:13" s="9" customFormat="1" ht="11.25" customHeight="1" x14ac:dyDescent="0.2">
      <c r="A936" s="14">
        <v>7</v>
      </c>
      <c r="B936" s="76">
        <v>66101</v>
      </c>
      <c r="C936" s="77" t="s">
        <v>1514</v>
      </c>
      <c r="D936" s="15">
        <v>1</v>
      </c>
      <c r="E936" s="30" t="s">
        <v>1193</v>
      </c>
      <c r="F936" s="31" t="s">
        <v>2208</v>
      </c>
      <c r="G936" s="26" t="s">
        <v>214</v>
      </c>
      <c r="H936" s="7"/>
      <c r="I936" s="71"/>
      <c r="J936" s="71"/>
      <c r="K936" s="71"/>
      <c r="M936" s="71"/>
    </row>
    <row r="937" spans="1:13" s="9" customFormat="1" ht="11.25" customHeight="1" x14ac:dyDescent="0.2">
      <c r="A937" s="14">
        <v>3</v>
      </c>
      <c r="B937" s="15">
        <v>65971</v>
      </c>
      <c r="C937" s="37" t="s">
        <v>1468</v>
      </c>
      <c r="D937" s="15">
        <v>6</v>
      </c>
      <c r="E937" s="80" t="s">
        <v>852</v>
      </c>
      <c r="F937" s="81" t="s">
        <v>2207</v>
      </c>
      <c r="G937" s="26" t="s">
        <v>116</v>
      </c>
      <c r="H937" s="7"/>
      <c r="I937" s="71"/>
      <c r="J937" s="71"/>
      <c r="K937" s="71"/>
      <c r="M937" s="71"/>
    </row>
    <row r="938" spans="1:13" s="9" customFormat="1" ht="11.25" customHeight="1" x14ac:dyDescent="0.2">
      <c r="A938" s="14">
        <v>21</v>
      </c>
      <c r="B938" s="15">
        <v>66503</v>
      </c>
      <c r="C938" s="37" t="s">
        <v>1468</v>
      </c>
      <c r="D938" s="17">
        <v>6</v>
      </c>
      <c r="E938" s="18" t="s">
        <v>213</v>
      </c>
      <c r="F938" s="19" t="s">
        <v>2208</v>
      </c>
      <c r="G938" s="26" t="s">
        <v>91</v>
      </c>
      <c r="H938" s="7"/>
      <c r="I938" s="71"/>
      <c r="J938" s="71"/>
      <c r="K938" s="71"/>
      <c r="M938" s="71"/>
    </row>
    <row r="939" spans="1:13" s="9" customFormat="1" ht="11.25" customHeight="1" x14ac:dyDescent="0.2">
      <c r="A939" s="14">
        <v>3</v>
      </c>
      <c r="B939" s="15">
        <v>65971</v>
      </c>
      <c r="C939" s="37" t="s">
        <v>1467</v>
      </c>
      <c r="D939" s="15">
        <v>12</v>
      </c>
      <c r="E939" s="80" t="s">
        <v>852</v>
      </c>
      <c r="F939" s="81" t="s">
        <v>2207</v>
      </c>
      <c r="G939" s="26" t="s">
        <v>157</v>
      </c>
      <c r="H939" s="7"/>
      <c r="I939" s="71"/>
      <c r="J939" s="71"/>
      <c r="K939" s="71"/>
      <c r="M939" s="71"/>
    </row>
    <row r="940" spans="1:13" s="9" customFormat="1" ht="11.25" customHeight="1" x14ac:dyDescent="0.2">
      <c r="A940" s="14">
        <v>21</v>
      </c>
      <c r="B940" s="15">
        <v>66503</v>
      </c>
      <c r="C940" s="37" t="s">
        <v>1467</v>
      </c>
      <c r="D940" s="17">
        <v>12</v>
      </c>
      <c r="E940" s="18" t="s">
        <v>213</v>
      </c>
      <c r="F940" s="19" t="s">
        <v>2208</v>
      </c>
      <c r="G940" s="26" t="s">
        <v>91</v>
      </c>
      <c r="H940" s="7"/>
      <c r="I940" s="71"/>
      <c r="J940" s="71"/>
      <c r="K940" s="71"/>
      <c r="M940" s="71"/>
    </row>
    <row r="941" spans="1:13" s="9" customFormat="1" ht="11.25" customHeight="1" x14ac:dyDescent="0.2">
      <c r="A941" s="14">
        <v>5</v>
      </c>
      <c r="B941" s="15">
        <v>66024</v>
      </c>
      <c r="C941" s="37" t="s">
        <v>1490</v>
      </c>
      <c r="D941" s="15">
        <v>1</v>
      </c>
      <c r="E941" s="18" t="s">
        <v>277</v>
      </c>
      <c r="F941" s="19" t="s">
        <v>2207</v>
      </c>
      <c r="G941" s="26" t="s">
        <v>153</v>
      </c>
      <c r="H941" s="7"/>
      <c r="I941" s="71"/>
      <c r="J941" s="71"/>
      <c r="K941" s="71"/>
      <c r="M941" s="71"/>
    </row>
    <row r="942" spans="1:13" s="9" customFormat="1" ht="11.25" customHeight="1" x14ac:dyDescent="0.2">
      <c r="A942" s="14">
        <v>8</v>
      </c>
      <c r="B942" s="15">
        <v>66114</v>
      </c>
      <c r="C942" s="37" t="s">
        <v>1517</v>
      </c>
      <c r="D942" s="15">
        <v>1</v>
      </c>
      <c r="E942" s="18" t="s">
        <v>347</v>
      </c>
      <c r="F942" s="19" t="s">
        <v>2208</v>
      </c>
      <c r="G942" s="26" t="s">
        <v>153</v>
      </c>
      <c r="H942" s="7"/>
      <c r="I942" s="71"/>
      <c r="J942" s="71"/>
      <c r="K942" s="71"/>
      <c r="M942" s="71"/>
    </row>
    <row r="943" spans="1:13" s="9" customFormat="1" ht="11.25" customHeight="1" x14ac:dyDescent="0.2">
      <c r="A943" s="14">
        <v>26</v>
      </c>
      <c r="B943" s="15">
        <v>66631</v>
      </c>
      <c r="C943" s="16" t="s">
        <v>215</v>
      </c>
      <c r="D943" s="17">
        <v>1</v>
      </c>
      <c r="E943" s="18" t="s">
        <v>373</v>
      </c>
      <c r="F943" s="19" t="s">
        <v>2208</v>
      </c>
      <c r="G943" s="26" t="s">
        <v>110</v>
      </c>
      <c r="H943" s="7"/>
      <c r="I943" s="71"/>
      <c r="J943" s="71"/>
      <c r="K943" s="71"/>
      <c r="M943" s="71"/>
    </row>
    <row r="944" spans="1:13" s="9" customFormat="1" ht="11.25" customHeight="1" x14ac:dyDescent="0.2">
      <c r="A944" s="14">
        <v>26</v>
      </c>
      <c r="B944" s="15">
        <v>66615</v>
      </c>
      <c r="C944" s="16" t="s">
        <v>215</v>
      </c>
      <c r="D944" s="17">
        <v>2</v>
      </c>
      <c r="E944" s="18" t="s">
        <v>1748</v>
      </c>
      <c r="F944" s="19" t="s">
        <v>2208</v>
      </c>
      <c r="G944" s="26" t="s">
        <v>88</v>
      </c>
      <c r="H944" s="7"/>
      <c r="I944" s="71"/>
      <c r="J944" s="71"/>
      <c r="K944" s="71"/>
      <c r="M944" s="71"/>
    </row>
    <row r="945" spans="1:13" s="9" customFormat="1" ht="11.25" customHeight="1" x14ac:dyDescent="0.2">
      <c r="A945" s="14">
        <v>26</v>
      </c>
      <c r="B945" s="15">
        <v>66631</v>
      </c>
      <c r="C945" s="16" t="s">
        <v>659</v>
      </c>
      <c r="D945" s="17">
        <v>1</v>
      </c>
      <c r="E945" s="18" t="s">
        <v>373</v>
      </c>
      <c r="F945" s="19" t="s">
        <v>2208</v>
      </c>
      <c r="G945" s="26" t="s">
        <v>110</v>
      </c>
      <c r="H945" s="7"/>
      <c r="I945" s="71"/>
      <c r="J945" s="71"/>
      <c r="K945" s="71"/>
      <c r="M945" s="71"/>
    </row>
    <row r="946" spans="1:13" s="9" customFormat="1" ht="11.25" customHeight="1" x14ac:dyDescent="0.2">
      <c r="A946" s="14">
        <v>10</v>
      </c>
      <c r="B946" s="15">
        <v>66201</v>
      </c>
      <c r="C946" s="37" t="s">
        <v>1576</v>
      </c>
      <c r="D946" s="15">
        <v>1</v>
      </c>
      <c r="E946" s="18" t="s">
        <v>162</v>
      </c>
      <c r="F946" s="19" t="s">
        <v>2208</v>
      </c>
      <c r="G946" s="26" t="s">
        <v>110</v>
      </c>
      <c r="H946" s="7"/>
      <c r="I946" s="71"/>
      <c r="J946" s="71"/>
      <c r="K946" s="71"/>
      <c r="M946" s="71"/>
    </row>
    <row r="947" spans="1:13" s="9" customFormat="1" ht="11.25" customHeight="1" x14ac:dyDescent="0.2">
      <c r="A947" s="14">
        <v>5</v>
      </c>
      <c r="B947" s="15">
        <v>66033</v>
      </c>
      <c r="C947" s="37" t="s">
        <v>1495</v>
      </c>
      <c r="D947" s="15">
        <v>3</v>
      </c>
      <c r="E947" s="18" t="s">
        <v>250</v>
      </c>
      <c r="F947" s="19" t="s">
        <v>2207</v>
      </c>
      <c r="G947" s="26" t="s">
        <v>153</v>
      </c>
      <c r="H947" s="7"/>
      <c r="I947" s="71"/>
      <c r="J947" s="71"/>
      <c r="K947" s="71"/>
      <c r="M947" s="71"/>
    </row>
    <row r="948" spans="1:13" s="9" customFormat="1" ht="11.25" customHeight="1" x14ac:dyDescent="0.2">
      <c r="A948" s="14">
        <v>2</v>
      </c>
      <c r="B948" s="15">
        <v>65944</v>
      </c>
      <c r="C948" s="37" t="s">
        <v>1440</v>
      </c>
      <c r="D948" s="15">
        <v>1</v>
      </c>
      <c r="E948" s="80" t="s">
        <v>218</v>
      </c>
      <c r="F948" s="81" t="s">
        <v>2207</v>
      </c>
      <c r="G948" s="26" t="s">
        <v>116</v>
      </c>
      <c r="H948" s="7"/>
      <c r="I948" s="71"/>
      <c r="J948" s="71"/>
      <c r="K948" s="71"/>
      <c r="M948" s="71"/>
    </row>
    <row r="949" spans="1:13" s="9" customFormat="1" ht="11.25" customHeight="1" x14ac:dyDescent="0.2">
      <c r="A949" s="14">
        <v>27</v>
      </c>
      <c r="B949" s="15">
        <v>66656</v>
      </c>
      <c r="C949" s="16" t="s">
        <v>1772</v>
      </c>
      <c r="D949" s="17">
        <v>1</v>
      </c>
      <c r="E949" s="18" t="s">
        <v>109</v>
      </c>
      <c r="F949" s="19" t="s">
        <v>2213</v>
      </c>
      <c r="G949" s="26" t="s">
        <v>151</v>
      </c>
      <c r="H949" s="7"/>
      <c r="I949" s="71"/>
      <c r="J949" s="71"/>
      <c r="K949" s="71"/>
      <c r="M949" s="71"/>
    </row>
    <row r="950" spans="1:13" s="9" customFormat="1" ht="11.25" customHeight="1" x14ac:dyDescent="0.2">
      <c r="A950" s="14">
        <v>17</v>
      </c>
      <c r="B950" s="15">
        <v>66413</v>
      </c>
      <c r="C950" s="37" t="s">
        <v>1657</v>
      </c>
      <c r="D950" s="17">
        <v>1</v>
      </c>
      <c r="E950" s="18" t="s">
        <v>327</v>
      </c>
      <c r="F950" s="19" t="s">
        <v>2209</v>
      </c>
      <c r="G950" s="26" t="s">
        <v>110</v>
      </c>
      <c r="H950" s="7"/>
      <c r="I950" s="71"/>
      <c r="J950" s="71"/>
      <c r="K950" s="71"/>
      <c r="M950" s="71"/>
    </row>
    <row r="951" spans="1:13" s="9" customFormat="1" ht="11.25" customHeight="1" x14ac:dyDescent="0.2">
      <c r="A951" s="14">
        <v>18</v>
      </c>
      <c r="B951" s="15">
        <v>66435</v>
      </c>
      <c r="C951" s="37" t="s">
        <v>1664</v>
      </c>
      <c r="D951" s="17">
        <v>1</v>
      </c>
      <c r="E951" s="18" t="s">
        <v>598</v>
      </c>
      <c r="F951" s="19" t="s">
        <v>2208</v>
      </c>
      <c r="G951" s="26" t="s">
        <v>145</v>
      </c>
      <c r="H951" s="7"/>
      <c r="I951" s="71"/>
      <c r="J951" s="71"/>
      <c r="K951" s="71"/>
      <c r="M951" s="71"/>
    </row>
    <row r="952" spans="1:13" s="9" customFormat="1" ht="11.25" customHeight="1" x14ac:dyDescent="0.2">
      <c r="A952" s="14">
        <v>13</v>
      </c>
      <c r="B952" s="15">
        <v>66276</v>
      </c>
      <c r="C952" s="37" t="s">
        <v>1605</v>
      </c>
      <c r="D952" s="17">
        <v>6</v>
      </c>
      <c r="E952" s="18" t="s">
        <v>1133</v>
      </c>
      <c r="F952" s="19" t="s">
        <v>2208</v>
      </c>
      <c r="G952" s="26" t="s">
        <v>153</v>
      </c>
      <c r="H952" s="7"/>
      <c r="I952" s="71"/>
      <c r="J952" s="71"/>
      <c r="K952" s="71"/>
      <c r="M952" s="71"/>
    </row>
    <row r="953" spans="1:13" s="9" customFormat="1" ht="11.25" customHeight="1" x14ac:dyDescent="0.2">
      <c r="A953" s="14">
        <v>19</v>
      </c>
      <c r="B953" s="15">
        <v>66443</v>
      </c>
      <c r="C953" s="37" t="s">
        <v>1669</v>
      </c>
      <c r="D953" s="17">
        <v>1</v>
      </c>
      <c r="E953" s="18" t="s">
        <v>188</v>
      </c>
      <c r="F953" s="19" t="s">
        <v>2216</v>
      </c>
      <c r="G953" s="26" t="s">
        <v>285</v>
      </c>
      <c r="H953" s="7"/>
      <c r="I953" s="71"/>
      <c r="J953" s="71"/>
      <c r="K953" s="71"/>
      <c r="M953" s="71"/>
    </row>
    <row r="954" spans="1:13" s="9" customFormat="1" ht="11.25" customHeight="1" x14ac:dyDescent="0.2">
      <c r="A954" s="14">
        <v>28</v>
      </c>
      <c r="B954" s="15">
        <v>66669</v>
      </c>
      <c r="C954" s="16" t="s">
        <v>1781</v>
      </c>
      <c r="D954" s="17">
        <v>1</v>
      </c>
      <c r="E954" s="18" t="s">
        <v>1102</v>
      </c>
      <c r="F954" s="19" t="s">
        <v>2215</v>
      </c>
      <c r="G954" s="26" t="s">
        <v>214</v>
      </c>
      <c r="H954" s="7"/>
      <c r="I954" s="71"/>
      <c r="J954" s="71"/>
      <c r="K954" s="71"/>
      <c r="M954" s="71"/>
    </row>
    <row r="955" spans="1:13" s="9" customFormat="1" ht="11.25" customHeight="1" x14ac:dyDescent="0.2">
      <c r="A955" s="14">
        <v>1</v>
      </c>
      <c r="B955" s="15">
        <v>65907</v>
      </c>
      <c r="C955" s="37" t="s">
        <v>331</v>
      </c>
      <c r="D955" s="15">
        <v>3</v>
      </c>
      <c r="E955" s="80" t="s">
        <v>104</v>
      </c>
      <c r="F955" s="81" t="s">
        <v>2207</v>
      </c>
      <c r="G955" s="26" t="s">
        <v>116</v>
      </c>
      <c r="H955" s="7"/>
      <c r="I955" s="71"/>
      <c r="J955" s="71"/>
      <c r="K955" s="71"/>
      <c r="M955" s="71"/>
    </row>
    <row r="956" spans="1:13" s="9" customFormat="1" ht="11.25" customHeight="1" x14ac:dyDescent="0.2">
      <c r="A956" s="14">
        <v>1</v>
      </c>
      <c r="B956" s="15">
        <v>65910</v>
      </c>
      <c r="C956" s="37" t="s">
        <v>331</v>
      </c>
      <c r="D956" s="15">
        <v>1</v>
      </c>
      <c r="E956" s="80" t="s">
        <v>329</v>
      </c>
      <c r="F956" s="81" t="s">
        <v>2207</v>
      </c>
      <c r="G956" s="26" t="s">
        <v>116</v>
      </c>
      <c r="H956" s="7"/>
      <c r="I956" s="71"/>
      <c r="J956" s="71"/>
      <c r="K956" s="71"/>
      <c r="M956" s="71"/>
    </row>
    <row r="957" spans="1:13" s="9" customFormat="1" ht="11.25" customHeight="1" x14ac:dyDescent="0.2">
      <c r="A957" s="14">
        <v>9</v>
      </c>
      <c r="B957" s="15">
        <v>66157</v>
      </c>
      <c r="C957" s="37" t="s">
        <v>331</v>
      </c>
      <c r="D957" s="15">
        <v>3</v>
      </c>
      <c r="E957" s="18" t="s">
        <v>352</v>
      </c>
      <c r="F957" s="19" t="s">
        <v>2208</v>
      </c>
      <c r="G957" s="26" t="s">
        <v>102</v>
      </c>
      <c r="H957" s="7"/>
      <c r="I957" s="71"/>
      <c r="J957" s="71"/>
      <c r="K957" s="71"/>
      <c r="M957" s="71"/>
    </row>
    <row r="958" spans="1:13" s="9" customFormat="1" ht="11.25" customHeight="1" x14ac:dyDescent="0.2">
      <c r="A958" s="14">
        <v>12</v>
      </c>
      <c r="B958" s="15">
        <v>66246</v>
      </c>
      <c r="C958" s="37" t="s">
        <v>331</v>
      </c>
      <c r="D958" s="17">
        <v>1</v>
      </c>
      <c r="E958" s="18" t="s">
        <v>104</v>
      </c>
      <c r="F958" s="19" t="s">
        <v>2208</v>
      </c>
      <c r="G958" s="26" t="s">
        <v>199</v>
      </c>
      <c r="H958" s="7"/>
      <c r="I958" s="71"/>
      <c r="J958" s="71"/>
      <c r="K958" s="71"/>
      <c r="M958" s="71"/>
    </row>
    <row r="959" spans="1:13" s="9" customFormat="1" ht="11.25" customHeight="1" x14ac:dyDescent="0.2">
      <c r="A959" s="14">
        <v>17</v>
      </c>
      <c r="B959" s="15">
        <v>66412</v>
      </c>
      <c r="C959" s="37" t="s">
        <v>331</v>
      </c>
      <c r="D959" s="17">
        <v>3</v>
      </c>
      <c r="E959" s="18" t="s">
        <v>561</v>
      </c>
      <c r="F959" s="19" t="s">
        <v>2209</v>
      </c>
      <c r="G959" s="26" t="s">
        <v>388</v>
      </c>
      <c r="H959" s="7"/>
      <c r="I959" s="71"/>
      <c r="J959" s="71"/>
      <c r="K959" s="71"/>
      <c r="M959" s="71"/>
    </row>
    <row r="960" spans="1:13" s="9" customFormat="1" ht="11.25" customHeight="1" x14ac:dyDescent="0.2">
      <c r="A960" s="14">
        <v>21</v>
      </c>
      <c r="B960" s="15">
        <v>66503</v>
      </c>
      <c r="C960" s="37" t="s">
        <v>331</v>
      </c>
      <c r="D960" s="17">
        <v>2</v>
      </c>
      <c r="E960" s="18" t="s">
        <v>213</v>
      </c>
      <c r="F960" s="19" t="s">
        <v>2208</v>
      </c>
      <c r="G960" s="26" t="s">
        <v>116</v>
      </c>
      <c r="H960" s="7"/>
      <c r="I960" s="71"/>
      <c r="J960" s="71"/>
      <c r="K960" s="71"/>
      <c r="M960" s="71"/>
    </row>
    <row r="961" spans="1:13" s="9" customFormat="1" ht="11.25" customHeight="1" x14ac:dyDescent="0.2">
      <c r="A961" s="14">
        <v>22</v>
      </c>
      <c r="B961" s="15">
        <v>66523</v>
      </c>
      <c r="C961" s="37" t="s">
        <v>331</v>
      </c>
      <c r="D961" s="17">
        <v>3</v>
      </c>
      <c r="E961" s="18" t="s">
        <v>784</v>
      </c>
      <c r="F961" s="19" t="s">
        <v>2207</v>
      </c>
      <c r="G961" s="26" t="s">
        <v>214</v>
      </c>
      <c r="H961" s="7"/>
      <c r="I961" s="71"/>
      <c r="J961" s="71"/>
      <c r="K961" s="71"/>
      <c r="M961" s="71"/>
    </row>
    <row r="962" spans="1:13" s="9" customFormat="1" ht="11.25" customHeight="1" x14ac:dyDescent="0.2">
      <c r="A962" s="14">
        <v>25</v>
      </c>
      <c r="B962" s="15">
        <v>66596</v>
      </c>
      <c r="C962" s="37" t="s">
        <v>331</v>
      </c>
      <c r="D962" s="17">
        <v>2</v>
      </c>
      <c r="E962" s="18" t="s">
        <v>596</v>
      </c>
      <c r="F962" s="19" t="s">
        <v>2210</v>
      </c>
      <c r="G962" s="26" t="s">
        <v>116</v>
      </c>
      <c r="H962" s="7"/>
      <c r="I962" s="71"/>
      <c r="J962" s="71"/>
      <c r="K962" s="71"/>
      <c r="M962" s="71"/>
    </row>
    <row r="963" spans="1:13" s="9" customFormat="1" ht="11.25" customHeight="1" x14ac:dyDescent="0.2">
      <c r="A963" s="14">
        <v>27</v>
      </c>
      <c r="B963" s="15">
        <v>66642</v>
      </c>
      <c r="C963" s="16" t="s">
        <v>331</v>
      </c>
      <c r="D963" s="17">
        <v>1</v>
      </c>
      <c r="E963" s="18" t="s">
        <v>104</v>
      </c>
      <c r="F963" s="19" t="s">
        <v>2213</v>
      </c>
      <c r="G963" s="26" t="s">
        <v>151</v>
      </c>
      <c r="H963" s="7"/>
      <c r="I963" s="71"/>
      <c r="J963" s="71"/>
      <c r="K963" s="71"/>
      <c r="M963" s="71"/>
    </row>
    <row r="964" spans="1:13" s="9" customFormat="1" ht="11.25" customHeight="1" x14ac:dyDescent="0.2">
      <c r="A964" s="14">
        <v>6</v>
      </c>
      <c r="B964" s="15">
        <v>66069</v>
      </c>
      <c r="C964" s="37" t="s">
        <v>1504</v>
      </c>
      <c r="D964" s="15">
        <v>1</v>
      </c>
      <c r="E964" s="18" t="s">
        <v>104</v>
      </c>
      <c r="F964" s="19" t="s">
        <v>2208</v>
      </c>
      <c r="G964" s="26" t="s">
        <v>214</v>
      </c>
      <c r="H964" s="7"/>
      <c r="I964" s="71"/>
      <c r="J964" s="71"/>
      <c r="K964" s="71"/>
      <c r="M964" s="71"/>
    </row>
    <row r="965" spans="1:13" s="9" customFormat="1" ht="11.25" customHeight="1" x14ac:dyDescent="0.2">
      <c r="A965" s="14">
        <v>30</v>
      </c>
      <c r="B965" s="15">
        <v>66741</v>
      </c>
      <c r="C965" s="16" t="s">
        <v>1816</v>
      </c>
      <c r="D965" s="17">
        <v>1</v>
      </c>
      <c r="E965" s="18" t="s">
        <v>104</v>
      </c>
      <c r="F965" s="19" t="s">
        <v>2209</v>
      </c>
      <c r="G965" s="26" t="s">
        <v>145</v>
      </c>
      <c r="H965" s="7"/>
      <c r="I965" s="71"/>
      <c r="J965" s="71"/>
      <c r="K965" s="71"/>
      <c r="M965" s="71"/>
    </row>
    <row r="966" spans="1:13" s="9" customFormat="1" ht="11.25" customHeight="1" x14ac:dyDescent="0.2">
      <c r="A966" s="14">
        <v>30</v>
      </c>
      <c r="B966" s="15">
        <v>66741</v>
      </c>
      <c r="C966" s="16" t="s">
        <v>1817</v>
      </c>
      <c r="D966" s="17">
        <v>1</v>
      </c>
      <c r="E966" s="18" t="s">
        <v>104</v>
      </c>
      <c r="F966" s="19" t="s">
        <v>2209</v>
      </c>
      <c r="G966" s="26" t="s">
        <v>105</v>
      </c>
      <c r="H966" s="7"/>
      <c r="I966" s="71"/>
      <c r="J966" s="71"/>
      <c r="K966" s="71"/>
      <c r="M966" s="71"/>
    </row>
    <row r="967" spans="1:13" s="9" customFormat="1" ht="11.25" customHeight="1" x14ac:dyDescent="0.2">
      <c r="A967" s="14">
        <v>20</v>
      </c>
      <c r="B967" s="15">
        <v>66448</v>
      </c>
      <c r="C967" s="37" t="s">
        <v>1047</v>
      </c>
      <c r="D967" s="17">
        <v>1</v>
      </c>
      <c r="E967" s="18" t="s">
        <v>482</v>
      </c>
      <c r="F967" s="19" t="s">
        <v>2213</v>
      </c>
      <c r="G967" s="26" t="s">
        <v>105</v>
      </c>
      <c r="H967" s="7"/>
      <c r="I967" s="71"/>
      <c r="J967" s="71"/>
      <c r="K967" s="71"/>
      <c r="M967" s="71"/>
    </row>
    <row r="968" spans="1:13" s="9" customFormat="1" ht="11.25" customHeight="1" x14ac:dyDescent="0.2">
      <c r="A968" s="14">
        <v>3</v>
      </c>
      <c r="B968" s="15">
        <v>65971</v>
      </c>
      <c r="C968" s="37" t="s">
        <v>1465</v>
      </c>
      <c r="D968" s="15">
        <v>1</v>
      </c>
      <c r="E968" s="80" t="s">
        <v>852</v>
      </c>
      <c r="F968" s="81" t="s">
        <v>2207</v>
      </c>
      <c r="G968" s="26" t="s">
        <v>170</v>
      </c>
      <c r="H968" s="7"/>
      <c r="I968" s="71"/>
      <c r="J968" s="71"/>
      <c r="K968" s="71"/>
      <c r="M968" s="71"/>
    </row>
    <row r="969" spans="1:13" s="9" customFormat="1" ht="11.25" customHeight="1" x14ac:dyDescent="0.2">
      <c r="A969" s="14">
        <v>13</v>
      </c>
      <c r="B969" s="15">
        <v>66280</v>
      </c>
      <c r="C969" s="37" t="s">
        <v>1406</v>
      </c>
      <c r="D969" s="17">
        <v>1</v>
      </c>
      <c r="E969" s="80" t="s">
        <v>1133</v>
      </c>
      <c r="F969" s="19" t="s">
        <v>2208</v>
      </c>
      <c r="G969" s="26" t="s">
        <v>151</v>
      </c>
      <c r="H969" s="7"/>
      <c r="I969" s="71"/>
      <c r="J969" s="71"/>
      <c r="K969" s="71"/>
      <c r="M969" s="71"/>
    </row>
    <row r="970" spans="1:13" s="9" customFormat="1" ht="11.25" customHeight="1" x14ac:dyDescent="0.2">
      <c r="A970" s="14">
        <v>15</v>
      </c>
      <c r="B970" s="15">
        <v>66348</v>
      </c>
      <c r="C970" s="37" t="s">
        <v>1406</v>
      </c>
      <c r="D970" s="17">
        <v>1</v>
      </c>
      <c r="E970" s="80" t="s">
        <v>437</v>
      </c>
      <c r="F970" s="81" t="s">
        <v>2207</v>
      </c>
      <c r="G970" s="26" t="s">
        <v>363</v>
      </c>
      <c r="H970" s="7"/>
      <c r="I970" s="71"/>
      <c r="J970" s="71"/>
      <c r="K970" s="71"/>
      <c r="M970" s="71"/>
    </row>
    <row r="971" spans="1:13" s="9" customFormat="1" ht="11.25" customHeight="1" x14ac:dyDescent="0.2">
      <c r="A971" s="14">
        <v>8</v>
      </c>
      <c r="B971" s="15">
        <v>66130</v>
      </c>
      <c r="C971" s="37" t="s">
        <v>1533</v>
      </c>
      <c r="D971" s="15">
        <v>1</v>
      </c>
      <c r="E971" s="18" t="s">
        <v>288</v>
      </c>
      <c r="F971" s="19" t="s">
        <v>2208</v>
      </c>
      <c r="G971" s="26" t="s">
        <v>153</v>
      </c>
      <c r="H971" s="7"/>
      <c r="I971" s="71"/>
      <c r="J971" s="71"/>
      <c r="K971" s="71"/>
      <c r="M971" s="71"/>
    </row>
    <row r="972" spans="1:13" s="9" customFormat="1" ht="11.25" customHeight="1" x14ac:dyDescent="0.2">
      <c r="A972" s="14">
        <v>8</v>
      </c>
      <c r="B972" s="15">
        <v>66137</v>
      </c>
      <c r="C972" s="37" t="s">
        <v>1541</v>
      </c>
      <c r="D972" s="15">
        <v>20</v>
      </c>
      <c r="E972" s="18" t="s">
        <v>1527</v>
      </c>
      <c r="F972" s="19" t="s">
        <v>2208</v>
      </c>
      <c r="G972" s="26" t="s">
        <v>120</v>
      </c>
      <c r="H972" s="7"/>
      <c r="I972" s="71"/>
      <c r="J972" s="71"/>
      <c r="K972" s="71"/>
      <c r="M972" s="71"/>
    </row>
    <row r="973" spans="1:13" s="9" customFormat="1" ht="11.25" customHeight="1" x14ac:dyDescent="0.2">
      <c r="A973" s="14">
        <v>21</v>
      </c>
      <c r="B973" s="15">
        <v>66474</v>
      </c>
      <c r="C973" s="37" t="s">
        <v>1030</v>
      </c>
      <c r="D973" s="17">
        <v>1</v>
      </c>
      <c r="E973" s="18" t="s">
        <v>604</v>
      </c>
      <c r="F973" s="19" t="s">
        <v>2208</v>
      </c>
      <c r="G973" s="26" t="s">
        <v>214</v>
      </c>
      <c r="H973" s="7"/>
      <c r="I973" s="71"/>
      <c r="J973" s="71"/>
      <c r="K973" s="71"/>
      <c r="M973" s="71"/>
    </row>
    <row r="974" spans="1:13" s="9" customFormat="1" ht="11.25" customHeight="1" x14ac:dyDescent="0.2">
      <c r="A974" s="14">
        <v>3</v>
      </c>
      <c r="B974" s="15">
        <v>65976</v>
      </c>
      <c r="C974" s="16" t="s">
        <v>428</v>
      </c>
      <c r="D974" s="15">
        <v>1</v>
      </c>
      <c r="E974" s="18" t="s">
        <v>144</v>
      </c>
      <c r="F974" s="81" t="s">
        <v>2207</v>
      </c>
      <c r="G974" s="26" t="s">
        <v>116</v>
      </c>
      <c r="H974" s="7"/>
      <c r="I974" s="71"/>
      <c r="J974" s="71"/>
      <c r="K974" s="71"/>
      <c r="M974" s="71"/>
    </row>
    <row r="975" spans="1:13" s="9" customFormat="1" ht="11.25" customHeight="1" x14ac:dyDescent="0.2">
      <c r="A975" s="14">
        <v>8</v>
      </c>
      <c r="B975" s="15">
        <v>66125</v>
      </c>
      <c r="C975" s="37" t="s">
        <v>428</v>
      </c>
      <c r="D975" s="15">
        <v>1</v>
      </c>
      <c r="E975" s="18" t="s">
        <v>144</v>
      </c>
      <c r="F975" s="19" t="s">
        <v>2208</v>
      </c>
      <c r="G975" s="26" t="s">
        <v>120</v>
      </c>
      <c r="H975" s="7"/>
      <c r="I975" s="71"/>
      <c r="J975" s="71"/>
      <c r="K975" s="71"/>
      <c r="M975" s="71"/>
    </row>
    <row r="976" spans="1:13" s="9" customFormat="1" ht="11.25" customHeight="1" x14ac:dyDescent="0.2">
      <c r="A976" s="14">
        <v>10</v>
      </c>
      <c r="B976" s="15">
        <v>66204</v>
      </c>
      <c r="C976" s="37" t="s">
        <v>428</v>
      </c>
      <c r="D976" s="15">
        <v>3</v>
      </c>
      <c r="E976" s="18" t="s">
        <v>614</v>
      </c>
      <c r="F976" s="19" t="s">
        <v>2208</v>
      </c>
      <c r="G976" s="26" t="s">
        <v>110</v>
      </c>
      <c r="H976" s="7"/>
      <c r="I976" s="71"/>
      <c r="J976" s="71"/>
      <c r="K976" s="71"/>
      <c r="M976" s="71"/>
    </row>
    <row r="977" spans="1:13" s="9" customFormat="1" ht="11.25" customHeight="1" x14ac:dyDescent="0.2">
      <c r="A977" s="14">
        <v>16</v>
      </c>
      <c r="B977" s="15">
        <v>66390</v>
      </c>
      <c r="C977" s="37" t="s">
        <v>428</v>
      </c>
      <c r="D977" s="17">
        <v>2</v>
      </c>
      <c r="E977" s="18" t="s">
        <v>394</v>
      </c>
      <c r="F977" s="81" t="s">
        <v>2207</v>
      </c>
      <c r="G977" s="26" t="s">
        <v>740</v>
      </c>
      <c r="H977" s="7"/>
      <c r="I977" s="71"/>
      <c r="J977" s="71"/>
      <c r="K977" s="71"/>
      <c r="M977" s="71"/>
    </row>
    <row r="978" spans="1:13" s="9" customFormat="1" ht="11.25" customHeight="1" x14ac:dyDescent="0.2">
      <c r="A978" s="14">
        <v>21</v>
      </c>
      <c r="B978" s="15">
        <v>66493</v>
      </c>
      <c r="C978" s="37" t="s">
        <v>428</v>
      </c>
      <c r="D978" s="17">
        <v>1</v>
      </c>
      <c r="E978" s="18" t="s">
        <v>893</v>
      </c>
      <c r="F978" s="19" t="s">
        <v>2208</v>
      </c>
      <c r="G978" s="26" t="s">
        <v>153</v>
      </c>
      <c r="H978" s="7"/>
      <c r="I978" s="71"/>
      <c r="J978" s="71"/>
      <c r="K978" s="71"/>
      <c r="M978" s="71"/>
    </row>
    <row r="979" spans="1:13" s="9" customFormat="1" ht="11.25" customHeight="1" x14ac:dyDescent="0.2">
      <c r="A979" s="14">
        <v>21</v>
      </c>
      <c r="B979" s="15">
        <v>66474</v>
      </c>
      <c r="C979" s="37" t="s">
        <v>428</v>
      </c>
      <c r="D979" s="17">
        <v>3</v>
      </c>
      <c r="E979" s="18" t="s">
        <v>604</v>
      </c>
      <c r="F979" s="19" t="s">
        <v>2208</v>
      </c>
      <c r="G979" s="26" t="s">
        <v>163</v>
      </c>
      <c r="H979" s="7"/>
      <c r="I979" s="71"/>
      <c r="J979" s="71"/>
      <c r="K979" s="71"/>
      <c r="M979" s="71"/>
    </row>
    <row r="980" spans="1:13" s="9" customFormat="1" ht="11.25" customHeight="1" x14ac:dyDescent="0.2">
      <c r="A980" s="14">
        <v>22</v>
      </c>
      <c r="B980" s="15">
        <v>66520</v>
      </c>
      <c r="C980" s="37" t="s">
        <v>428</v>
      </c>
      <c r="D980" s="17">
        <v>1</v>
      </c>
      <c r="E980" s="18" t="s">
        <v>471</v>
      </c>
      <c r="F980" s="19" t="s">
        <v>2207</v>
      </c>
      <c r="G980" s="26" t="s">
        <v>99</v>
      </c>
      <c r="H980" s="7"/>
      <c r="I980" s="71"/>
      <c r="J980" s="71"/>
      <c r="K980" s="71"/>
      <c r="M980" s="71"/>
    </row>
    <row r="981" spans="1:13" s="9" customFormat="1" ht="11.25" customHeight="1" x14ac:dyDescent="0.2">
      <c r="A981" s="14">
        <v>27</v>
      </c>
      <c r="B981" s="15">
        <v>66643</v>
      </c>
      <c r="C981" s="16" t="s">
        <v>428</v>
      </c>
      <c r="D981" s="17">
        <v>1</v>
      </c>
      <c r="E981" s="18" t="s">
        <v>156</v>
      </c>
      <c r="F981" s="19" t="s">
        <v>2213</v>
      </c>
      <c r="G981" s="26" t="s">
        <v>740</v>
      </c>
      <c r="H981" s="7"/>
      <c r="I981" s="71"/>
      <c r="J981" s="71"/>
      <c r="K981" s="71"/>
      <c r="M981" s="71"/>
    </row>
    <row r="982" spans="1:13" s="9" customFormat="1" ht="11.25" customHeight="1" x14ac:dyDescent="0.2">
      <c r="A982" s="14">
        <v>27</v>
      </c>
      <c r="B982" s="15">
        <v>66638</v>
      </c>
      <c r="C982" s="16" t="s">
        <v>428</v>
      </c>
      <c r="D982" s="17">
        <v>1</v>
      </c>
      <c r="E982" s="18" t="s">
        <v>255</v>
      </c>
      <c r="F982" s="19" t="s">
        <v>2213</v>
      </c>
      <c r="G982" s="26" t="s">
        <v>151</v>
      </c>
      <c r="H982" s="7"/>
      <c r="I982" s="71"/>
      <c r="J982" s="71"/>
      <c r="K982" s="71"/>
      <c r="M982" s="71"/>
    </row>
    <row r="983" spans="1:13" s="9" customFormat="1" ht="11.25" customHeight="1" x14ac:dyDescent="0.2">
      <c r="A983" s="14">
        <v>30</v>
      </c>
      <c r="B983" s="15">
        <v>66716</v>
      </c>
      <c r="C983" s="16" t="s">
        <v>428</v>
      </c>
      <c r="D983" s="17">
        <v>1</v>
      </c>
      <c r="E983" s="18" t="s">
        <v>358</v>
      </c>
      <c r="F983" s="19" t="s">
        <v>2209</v>
      </c>
      <c r="G983" s="26" t="s">
        <v>151</v>
      </c>
      <c r="H983" s="7"/>
      <c r="I983" s="71"/>
      <c r="J983" s="71"/>
      <c r="K983" s="71"/>
      <c r="M983" s="71"/>
    </row>
    <row r="984" spans="1:13" s="9" customFormat="1" ht="11.25" customHeight="1" x14ac:dyDescent="0.2">
      <c r="A984" s="14">
        <v>31</v>
      </c>
      <c r="B984" s="15">
        <v>66763</v>
      </c>
      <c r="C984" s="16" t="s">
        <v>428</v>
      </c>
      <c r="D984" s="17">
        <v>3</v>
      </c>
      <c r="E984" s="18" t="s">
        <v>792</v>
      </c>
      <c r="F984" s="19" t="s">
        <v>2207</v>
      </c>
      <c r="G984" s="26" t="s">
        <v>170</v>
      </c>
      <c r="H984" s="7"/>
      <c r="I984" s="71"/>
      <c r="J984" s="71"/>
      <c r="K984" s="71"/>
      <c r="M984" s="71"/>
    </row>
    <row r="985" spans="1:13" s="9" customFormat="1" ht="11.25" customHeight="1" x14ac:dyDescent="0.2">
      <c r="A985" s="14">
        <v>2</v>
      </c>
      <c r="B985" s="15">
        <v>65957</v>
      </c>
      <c r="C985" s="37" t="s">
        <v>193</v>
      </c>
      <c r="D985" s="17">
        <v>1</v>
      </c>
      <c r="E985" s="80" t="s">
        <v>255</v>
      </c>
      <c r="F985" s="81" t="s">
        <v>2207</v>
      </c>
      <c r="G985" s="26" t="s">
        <v>99</v>
      </c>
      <c r="H985" s="7"/>
      <c r="I985" s="71"/>
      <c r="J985" s="71"/>
      <c r="K985" s="71"/>
      <c r="M985" s="71"/>
    </row>
    <row r="986" spans="1:13" s="9" customFormat="1" ht="11.25" customHeight="1" x14ac:dyDescent="0.2">
      <c r="A986" s="14">
        <v>10</v>
      </c>
      <c r="B986" s="15">
        <v>66204</v>
      </c>
      <c r="C986" s="37" t="s">
        <v>193</v>
      </c>
      <c r="D986" s="15">
        <v>1</v>
      </c>
      <c r="E986" s="18" t="s">
        <v>614</v>
      </c>
      <c r="F986" s="19" t="s">
        <v>2208</v>
      </c>
      <c r="G986" s="26" t="s">
        <v>214</v>
      </c>
      <c r="H986" s="7"/>
      <c r="I986" s="71"/>
      <c r="J986" s="71"/>
      <c r="K986" s="71"/>
      <c r="M986" s="71"/>
    </row>
    <row r="987" spans="1:13" s="9" customFormat="1" ht="11.25" customHeight="1" x14ac:dyDescent="0.2">
      <c r="A987" s="14">
        <v>10</v>
      </c>
      <c r="B987" s="15">
        <v>66185</v>
      </c>
      <c r="C987" s="37" t="s">
        <v>193</v>
      </c>
      <c r="D987" s="15">
        <v>1</v>
      </c>
      <c r="E987" s="18" t="s">
        <v>614</v>
      </c>
      <c r="F987" s="19" t="s">
        <v>2208</v>
      </c>
      <c r="G987" s="26" t="s">
        <v>110</v>
      </c>
      <c r="H987" s="7"/>
      <c r="I987" s="71"/>
      <c r="J987" s="71"/>
      <c r="K987" s="71"/>
      <c r="M987" s="71"/>
    </row>
    <row r="988" spans="1:13" s="9" customFormat="1" ht="11.25" customHeight="1" x14ac:dyDescent="0.2">
      <c r="A988" s="14">
        <v>25</v>
      </c>
      <c r="B988" s="15">
        <v>66591</v>
      </c>
      <c r="C988" s="37" t="s">
        <v>193</v>
      </c>
      <c r="D988" s="17">
        <v>1</v>
      </c>
      <c r="E988" s="18" t="s">
        <v>399</v>
      </c>
      <c r="F988" s="19" t="s">
        <v>2210</v>
      </c>
      <c r="G988" s="26" t="s">
        <v>102</v>
      </c>
      <c r="H988" s="7"/>
      <c r="I988" s="71"/>
      <c r="J988" s="71"/>
      <c r="K988" s="71"/>
      <c r="M988" s="71"/>
    </row>
    <row r="989" spans="1:13" s="9" customFormat="1" ht="11.25" customHeight="1" x14ac:dyDescent="0.2">
      <c r="A989" s="14">
        <v>27</v>
      </c>
      <c r="B989" s="15">
        <v>66638</v>
      </c>
      <c r="C989" s="16" t="s">
        <v>193</v>
      </c>
      <c r="D989" s="17">
        <v>1</v>
      </c>
      <c r="E989" s="18" t="s">
        <v>255</v>
      </c>
      <c r="F989" s="19" t="s">
        <v>2213</v>
      </c>
      <c r="G989" s="26" t="s">
        <v>145</v>
      </c>
      <c r="H989" s="7"/>
      <c r="I989" s="71"/>
      <c r="J989" s="71"/>
      <c r="K989" s="71"/>
      <c r="M989" s="71"/>
    </row>
    <row r="990" spans="1:13" s="9" customFormat="1" ht="11.25" customHeight="1" x14ac:dyDescent="0.2">
      <c r="A990" s="14">
        <v>23</v>
      </c>
      <c r="B990" s="15">
        <v>66553</v>
      </c>
      <c r="C990" s="37" t="s">
        <v>1712</v>
      </c>
      <c r="D990" s="17">
        <v>1</v>
      </c>
      <c r="E990" s="18" t="s">
        <v>216</v>
      </c>
      <c r="F990" s="19" t="s">
        <v>2207</v>
      </c>
      <c r="G990" s="26" t="s">
        <v>145</v>
      </c>
      <c r="H990" s="7"/>
      <c r="I990" s="71"/>
      <c r="J990" s="71"/>
      <c r="K990" s="71"/>
      <c r="M990" s="71"/>
    </row>
    <row r="991" spans="1:13" s="9" customFormat="1" ht="11.25" customHeight="1" x14ac:dyDescent="0.2">
      <c r="A991" s="14">
        <v>8</v>
      </c>
      <c r="B991" s="15">
        <v>66139</v>
      </c>
      <c r="C991" s="37" t="s">
        <v>1544</v>
      </c>
      <c r="D991" s="15">
        <v>1</v>
      </c>
      <c r="E991" s="18" t="s">
        <v>737</v>
      </c>
      <c r="F991" s="19" t="s">
        <v>2208</v>
      </c>
      <c r="G991" s="26" t="s">
        <v>151</v>
      </c>
      <c r="H991" s="7"/>
      <c r="I991" s="71"/>
      <c r="J991" s="71"/>
      <c r="K991" s="71"/>
      <c r="M991" s="71"/>
    </row>
    <row r="992" spans="1:13" s="9" customFormat="1" ht="11.25" customHeight="1" x14ac:dyDescent="0.2">
      <c r="A992" s="14">
        <v>22</v>
      </c>
      <c r="B992" s="15">
        <v>66533</v>
      </c>
      <c r="C992" s="37" t="s">
        <v>506</v>
      </c>
      <c r="D992" s="17">
        <v>1</v>
      </c>
      <c r="E992" s="18" t="s">
        <v>1705</v>
      </c>
      <c r="F992" s="19" t="s">
        <v>2207</v>
      </c>
      <c r="G992" s="26" t="s">
        <v>153</v>
      </c>
      <c r="H992" s="7"/>
      <c r="I992" s="71"/>
      <c r="J992" s="71"/>
      <c r="K992" s="71"/>
      <c r="M992" s="71"/>
    </row>
    <row r="993" spans="1:13" s="9" customFormat="1" ht="11.25" customHeight="1" x14ac:dyDescent="0.2">
      <c r="A993" s="14">
        <v>28</v>
      </c>
      <c r="B993" s="15">
        <v>66664</v>
      </c>
      <c r="C993" s="16" t="s">
        <v>1778</v>
      </c>
      <c r="D993" s="17">
        <v>1</v>
      </c>
      <c r="E993" s="18" t="s">
        <v>1193</v>
      </c>
      <c r="F993" s="19" t="s">
        <v>2215</v>
      </c>
      <c r="G993" s="26" t="s">
        <v>214</v>
      </c>
      <c r="H993" s="7"/>
      <c r="I993" s="71"/>
      <c r="J993" s="71"/>
      <c r="K993" s="71"/>
      <c r="M993" s="71"/>
    </row>
    <row r="994" spans="1:13" s="9" customFormat="1" ht="11.25" customHeight="1" x14ac:dyDescent="0.2">
      <c r="A994" s="14">
        <v>2</v>
      </c>
      <c r="B994" s="15">
        <v>65951</v>
      </c>
      <c r="C994" s="37" t="s">
        <v>1445</v>
      </c>
      <c r="D994" s="15">
        <v>1</v>
      </c>
      <c r="E994" s="80" t="s">
        <v>737</v>
      </c>
      <c r="F994" s="81" t="s">
        <v>2207</v>
      </c>
      <c r="G994" s="26" t="s">
        <v>116</v>
      </c>
      <c r="H994" s="7"/>
      <c r="I994" s="71"/>
      <c r="J994" s="71"/>
      <c r="K994" s="71"/>
      <c r="M994" s="71"/>
    </row>
    <row r="995" spans="1:13" s="9" customFormat="1" ht="11.25" customHeight="1" x14ac:dyDescent="0.2">
      <c r="A995" s="14">
        <v>20</v>
      </c>
      <c r="B995" s="15">
        <v>66449</v>
      </c>
      <c r="C995" s="37" t="s">
        <v>1674</v>
      </c>
      <c r="D995" s="17">
        <v>100</v>
      </c>
      <c r="E995" s="18" t="s">
        <v>104</v>
      </c>
      <c r="F995" s="19" t="s">
        <v>2213</v>
      </c>
      <c r="G995" s="26" t="s">
        <v>105</v>
      </c>
      <c r="H995" s="7"/>
      <c r="I995" s="71"/>
      <c r="J995" s="71"/>
      <c r="K995" s="71"/>
      <c r="M995" s="71"/>
    </row>
    <row r="996" spans="1:13" s="9" customFormat="1" ht="11.25" customHeight="1" x14ac:dyDescent="0.2">
      <c r="A996" s="14">
        <v>1</v>
      </c>
      <c r="B996" s="15">
        <v>65927</v>
      </c>
      <c r="C996" s="37" t="s">
        <v>804</v>
      </c>
      <c r="D996" s="15">
        <v>1</v>
      </c>
      <c r="E996" s="80" t="s">
        <v>472</v>
      </c>
      <c r="F996" s="81" t="s">
        <v>2207</v>
      </c>
      <c r="G996" s="26" t="s">
        <v>116</v>
      </c>
      <c r="H996" s="7"/>
      <c r="I996" s="71"/>
      <c r="J996" s="71"/>
      <c r="K996" s="71"/>
      <c r="M996" s="71"/>
    </row>
    <row r="997" spans="1:13" s="9" customFormat="1" ht="11.25" customHeight="1" x14ac:dyDescent="0.2">
      <c r="A997" s="14">
        <v>24</v>
      </c>
      <c r="B997" s="15">
        <v>66579</v>
      </c>
      <c r="C997" s="37" t="s">
        <v>804</v>
      </c>
      <c r="D997" s="17">
        <v>2</v>
      </c>
      <c r="E997" s="18" t="s">
        <v>550</v>
      </c>
      <c r="F997" s="19" t="s">
        <v>2207</v>
      </c>
      <c r="G997" s="26" t="s">
        <v>116</v>
      </c>
      <c r="H997" s="7"/>
      <c r="I997" s="71"/>
      <c r="J997" s="71"/>
      <c r="K997" s="71"/>
      <c r="M997" s="71"/>
    </row>
    <row r="998" spans="1:13" s="9" customFormat="1" ht="11.25" customHeight="1" x14ac:dyDescent="0.2">
      <c r="A998" s="14">
        <v>15</v>
      </c>
      <c r="B998" s="15">
        <v>66350</v>
      </c>
      <c r="C998" s="37" t="s">
        <v>1638</v>
      </c>
      <c r="D998" s="17">
        <v>1</v>
      </c>
      <c r="E998" s="80" t="s">
        <v>933</v>
      </c>
      <c r="F998" s="81" t="s">
        <v>2207</v>
      </c>
      <c r="G998" s="26" t="s">
        <v>363</v>
      </c>
      <c r="H998" s="7"/>
      <c r="I998" s="71"/>
      <c r="J998" s="71"/>
      <c r="K998" s="71"/>
      <c r="M998" s="71"/>
    </row>
    <row r="999" spans="1:13" s="9" customFormat="1" ht="11.25" customHeight="1" x14ac:dyDescent="0.2">
      <c r="A999" s="14">
        <v>16</v>
      </c>
      <c r="B999" s="15">
        <v>66358</v>
      </c>
      <c r="C999" s="37" t="s">
        <v>1638</v>
      </c>
      <c r="D999" s="17">
        <v>2</v>
      </c>
      <c r="E999" s="80" t="s">
        <v>191</v>
      </c>
      <c r="F999" s="81" t="s">
        <v>2207</v>
      </c>
      <c r="G999" s="26" t="s">
        <v>151</v>
      </c>
      <c r="H999" s="7"/>
      <c r="I999" s="71"/>
      <c r="J999" s="71"/>
      <c r="K999" s="71"/>
      <c r="M999" s="71"/>
    </row>
    <row r="1000" spans="1:13" s="9" customFormat="1" ht="11.25" customHeight="1" x14ac:dyDescent="0.2">
      <c r="A1000" s="14">
        <v>2</v>
      </c>
      <c r="B1000" s="15">
        <v>65961</v>
      </c>
      <c r="C1000" s="37" t="s">
        <v>1454</v>
      </c>
      <c r="D1000" s="15">
        <v>1</v>
      </c>
      <c r="E1000" s="80" t="s">
        <v>608</v>
      </c>
      <c r="F1000" s="81" t="s">
        <v>2207</v>
      </c>
      <c r="G1000" s="26" t="s">
        <v>116</v>
      </c>
      <c r="H1000" s="7"/>
      <c r="I1000" s="71"/>
      <c r="J1000" s="71"/>
      <c r="K1000" s="71"/>
      <c r="M1000" s="71"/>
    </row>
    <row r="1001" spans="1:13" s="9" customFormat="1" ht="11.25" customHeight="1" x14ac:dyDescent="0.2">
      <c r="A1001" s="14">
        <v>1</v>
      </c>
      <c r="B1001" s="15">
        <v>65905</v>
      </c>
      <c r="C1001" s="37" t="s">
        <v>160</v>
      </c>
      <c r="D1001" s="15">
        <v>2</v>
      </c>
      <c r="E1001" s="80" t="s">
        <v>1104</v>
      </c>
      <c r="F1001" s="81" t="s">
        <v>2207</v>
      </c>
      <c r="G1001" s="26" t="s">
        <v>116</v>
      </c>
      <c r="H1001" s="7"/>
      <c r="I1001" s="71"/>
      <c r="J1001" s="71"/>
      <c r="K1001" s="71"/>
      <c r="M1001" s="71"/>
    </row>
    <row r="1002" spans="1:13" s="9" customFormat="1" ht="11.25" customHeight="1" x14ac:dyDescent="0.2">
      <c r="A1002" s="14">
        <v>4</v>
      </c>
      <c r="B1002" s="15">
        <v>66008</v>
      </c>
      <c r="C1002" s="37" t="s">
        <v>160</v>
      </c>
      <c r="D1002" s="15">
        <v>1</v>
      </c>
      <c r="E1002" s="80" t="s">
        <v>188</v>
      </c>
      <c r="F1002" s="81" t="s">
        <v>2208</v>
      </c>
      <c r="G1002" s="26" t="s">
        <v>170</v>
      </c>
      <c r="H1002" s="7"/>
      <c r="I1002" s="71"/>
      <c r="J1002" s="71"/>
      <c r="K1002" s="71"/>
      <c r="M1002" s="71"/>
    </row>
    <row r="1003" spans="1:13" s="9" customFormat="1" ht="11.25" customHeight="1" x14ac:dyDescent="0.2">
      <c r="A1003" s="14">
        <v>7</v>
      </c>
      <c r="B1003" s="15">
        <v>66094</v>
      </c>
      <c r="C1003" s="77" t="s">
        <v>160</v>
      </c>
      <c r="D1003" s="15">
        <v>3</v>
      </c>
      <c r="E1003" s="18" t="s">
        <v>552</v>
      </c>
      <c r="F1003" s="19" t="s">
        <v>2208</v>
      </c>
      <c r="G1003" s="26" t="s">
        <v>120</v>
      </c>
      <c r="H1003" s="7"/>
      <c r="I1003" s="71"/>
      <c r="J1003" s="71"/>
      <c r="K1003" s="71"/>
      <c r="M1003" s="71"/>
    </row>
    <row r="1004" spans="1:13" s="9" customFormat="1" ht="11.25" customHeight="1" x14ac:dyDescent="0.2">
      <c r="A1004" s="14">
        <v>11</v>
      </c>
      <c r="B1004" s="15">
        <v>66232</v>
      </c>
      <c r="C1004" s="37" t="s">
        <v>160</v>
      </c>
      <c r="D1004" s="15">
        <v>2</v>
      </c>
      <c r="E1004" s="18" t="s">
        <v>1045</v>
      </c>
      <c r="F1004" s="19" t="s">
        <v>2208</v>
      </c>
      <c r="G1004" s="26" t="s">
        <v>102</v>
      </c>
      <c r="H1004" s="7"/>
      <c r="I1004" s="71"/>
      <c r="J1004" s="71"/>
      <c r="K1004" s="71"/>
      <c r="M1004" s="71"/>
    </row>
    <row r="1005" spans="1:13" s="9" customFormat="1" ht="11.25" customHeight="1" x14ac:dyDescent="0.2">
      <c r="A1005" s="14">
        <v>12</v>
      </c>
      <c r="B1005" s="15">
        <v>66270</v>
      </c>
      <c r="C1005" s="37" t="s">
        <v>160</v>
      </c>
      <c r="D1005" s="17">
        <v>1</v>
      </c>
      <c r="E1005" s="18" t="s">
        <v>539</v>
      </c>
      <c r="F1005" s="19" t="s">
        <v>2208</v>
      </c>
      <c r="G1005" s="26" t="s">
        <v>110</v>
      </c>
      <c r="H1005" s="7"/>
      <c r="I1005" s="71"/>
      <c r="J1005" s="71"/>
      <c r="K1005" s="71"/>
      <c r="M1005" s="71"/>
    </row>
    <row r="1006" spans="1:13" s="9" customFormat="1" ht="11.25" customHeight="1" x14ac:dyDescent="0.2">
      <c r="A1006" s="14">
        <v>15</v>
      </c>
      <c r="B1006" s="15">
        <v>66344</v>
      </c>
      <c r="C1006" s="37" t="s">
        <v>160</v>
      </c>
      <c r="D1006" s="17">
        <v>8</v>
      </c>
      <c r="E1006" s="80" t="s">
        <v>550</v>
      </c>
      <c r="F1006" s="81" t="s">
        <v>2207</v>
      </c>
      <c r="G1006" s="26" t="s">
        <v>102</v>
      </c>
      <c r="H1006" s="7"/>
      <c r="I1006" s="71"/>
      <c r="J1006" s="71"/>
      <c r="K1006" s="71"/>
      <c r="M1006" s="71"/>
    </row>
    <row r="1007" spans="1:13" s="9" customFormat="1" ht="11.25" customHeight="1" x14ac:dyDescent="0.2">
      <c r="A1007" s="14">
        <v>17</v>
      </c>
      <c r="B1007" s="15">
        <v>66405</v>
      </c>
      <c r="C1007" s="37" t="s">
        <v>160</v>
      </c>
      <c r="D1007" s="17">
        <v>4</v>
      </c>
      <c r="E1007" s="18" t="s">
        <v>561</v>
      </c>
      <c r="F1007" s="19" t="s">
        <v>2209</v>
      </c>
      <c r="G1007" s="26" t="s">
        <v>388</v>
      </c>
      <c r="H1007" s="7"/>
      <c r="I1007" s="71"/>
      <c r="J1007" s="71"/>
      <c r="K1007" s="71"/>
      <c r="M1007" s="71"/>
    </row>
    <row r="1008" spans="1:13" s="9" customFormat="1" ht="11.25" customHeight="1" x14ac:dyDescent="0.2">
      <c r="A1008" s="14">
        <v>17</v>
      </c>
      <c r="B1008" s="15">
        <v>66425</v>
      </c>
      <c r="C1008" s="37" t="s">
        <v>160</v>
      </c>
      <c r="D1008" s="17">
        <v>1</v>
      </c>
      <c r="E1008" s="18" t="s">
        <v>136</v>
      </c>
      <c r="F1008" s="19" t="s">
        <v>2209</v>
      </c>
      <c r="G1008" s="26" t="s">
        <v>388</v>
      </c>
      <c r="H1008" s="7"/>
      <c r="I1008" s="71"/>
      <c r="J1008" s="71"/>
      <c r="K1008" s="71"/>
      <c r="M1008" s="71"/>
    </row>
    <row r="1009" spans="1:13" s="9" customFormat="1" ht="11.25" customHeight="1" x14ac:dyDescent="0.2">
      <c r="A1009" s="14">
        <v>2</v>
      </c>
      <c r="B1009" s="15">
        <v>65940</v>
      </c>
      <c r="C1009" s="37" t="s">
        <v>138</v>
      </c>
      <c r="D1009" s="15">
        <v>2</v>
      </c>
      <c r="E1009" s="80" t="s">
        <v>141</v>
      </c>
      <c r="F1009" s="81" t="s">
        <v>2207</v>
      </c>
      <c r="G1009" s="26" t="s">
        <v>94</v>
      </c>
      <c r="H1009" s="7"/>
      <c r="I1009" s="71"/>
      <c r="J1009" s="71"/>
      <c r="K1009" s="71"/>
      <c r="M1009" s="71"/>
    </row>
    <row r="1010" spans="1:13" s="9" customFormat="1" ht="11.25" customHeight="1" x14ac:dyDescent="0.2">
      <c r="A1010" s="14">
        <v>3</v>
      </c>
      <c r="B1010" s="15">
        <v>65973</v>
      </c>
      <c r="C1010" s="37" t="s">
        <v>138</v>
      </c>
      <c r="D1010" s="15">
        <v>2</v>
      </c>
      <c r="E1010" s="18" t="s">
        <v>593</v>
      </c>
      <c r="F1010" s="81" t="s">
        <v>2207</v>
      </c>
      <c r="G1010" s="26" t="s">
        <v>145</v>
      </c>
      <c r="H1010" s="7"/>
      <c r="I1010" s="71"/>
      <c r="J1010" s="71"/>
      <c r="K1010" s="71"/>
      <c r="M1010" s="71"/>
    </row>
    <row r="1011" spans="1:13" s="9" customFormat="1" ht="11.25" customHeight="1" x14ac:dyDescent="0.2">
      <c r="A1011" s="14">
        <v>6</v>
      </c>
      <c r="B1011" s="15">
        <v>66048</v>
      </c>
      <c r="C1011" s="37" t="s">
        <v>138</v>
      </c>
      <c r="D1011" s="15">
        <v>1</v>
      </c>
      <c r="E1011" s="18" t="s">
        <v>454</v>
      </c>
      <c r="F1011" s="19" t="s">
        <v>2208</v>
      </c>
      <c r="G1011" s="26" t="s">
        <v>91</v>
      </c>
      <c r="H1011" s="7"/>
      <c r="I1011" s="71"/>
      <c r="J1011" s="71"/>
      <c r="K1011" s="71"/>
      <c r="M1011" s="71"/>
    </row>
    <row r="1012" spans="1:13" s="9" customFormat="1" ht="11.25" customHeight="1" x14ac:dyDescent="0.2">
      <c r="A1012" s="14">
        <v>12</v>
      </c>
      <c r="B1012" s="15">
        <v>66258</v>
      </c>
      <c r="C1012" s="37" t="s">
        <v>138</v>
      </c>
      <c r="D1012" s="17">
        <v>1</v>
      </c>
      <c r="E1012" s="18" t="s">
        <v>502</v>
      </c>
      <c r="F1012" s="19" t="s">
        <v>2208</v>
      </c>
      <c r="G1012" s="26" t="s">
        <v>110</v>
      </c>
      <c r="H1012" s="7"/>
      <c r="I1012" s="71"/>
      <c r="J1012" s="71"/>
      <c r="K1012" s="71"/>
      <c r="M1012" s="71"/>
    </row>
    <row r="1013" spans="1:13" s="9" customFormat="1" ht="11.25" customHeight="1" x14ac:dyDescent="0.2">
      <c r="A1013" s="14">
        <v>22</v>
      </c>
      <c r="B1013" s="15">
        <v>66544</v>
      </c>
      <c r="C1013" s="37" t="s">
        <v>138</v>
      </c>
      <c r="D1013" s="17">
        <v>2</v>
      </c>
      <c r="E1013" s="18" t="s">
        <v>784</v>
      </c>
      <c r="F1013" s="19" t="s">
        <v>2207</v>
      </c>
      <c r="G1013" s="26" t="s">
        <v>153</v>
      </c>
      <c r="H1013" s="7"/>
      <c r="I1013" s="71"/>
      <c r="J1013" s="71"/>
      <c r="K1013" s="71"/>
      <c r="M1013" s="71"/>
    </row>
    <row r="1014" spans="1:13" s="9" customFormat="1" ht="11.25" customHeight="1" x14ac:dyDescent="0.2">
      <c r="A1014" s="14">
        <v>27</v>
      </c>
      <c r="B1014" s="15">
        <v>66645</v>
      </c>
      <c r="C1014" s="27" t="s">
        <v>138</v>
      </c>
      <c r="D1014" s="17">
        <v>1</v>
      </c>
      <c r="E1014" s="18" t="s">
        <v>368</v>
      </c>
      <c r="F1014" s="19" t="s">
        <v>2213</v>
      </c>
      <c r="G1014" s="26" t="s">
        <v>145</v>
      </c>
      <c r="H1014" s="7"/>
      <c r="I1014" s="71"/>
      <c r="J1014" s="71"/>
      <c r="K1014" s="71"/>
      <c r="M1014" s="71"/>
    </row>
    <row r="1015" spans="1:13" s="9" customFormat="1" ht="11.25" customHeight="1" x14ac:dyDescent="0.2">
      <c r="A1015" s="14">
        <v>28</v>
      </c>
      <c r="B1015" s="15">
        <v>66668</v>
      </c>
      <c r="C1015" s="27" t="s">
        <v>138</v>
      </c>
      <c r="D1015" s="28">
        <v>1</v>
      </c>
      <c r="E1015" s="18" t="s">
        <v>502</v>
      </c>
      <c r="F1015" s="19" t="s">
        <v>2215</v>
      </c>
      <c r="G1015" s="26" t="s">
        <v>145</v>
      </c>
      <c r="H1015" s="7"/>
      <c r="I1015" s="71"/>
      <c r="J1015" s="71"/>
      <c r="K1015" s="71"/>
      <c r="M1015" s="71"/>
    </row>
    <row r="1016" spans="1:13" s="9" customFormat="1" ht="11.25" customHeight="1" x14ac:dyDescent="0.2">
      <c r="A1016" s="14">
        <v>28</v>
      </c>
      <c r="B1016" s="15">
        <v>66666</v>
      </c>
      <c r="C1016" s="27" t="s">
        <v>138</v>
      </c>
      <c r="D1016" s="28">
        <v>2</v>
      </c>
      <c r="E1016" s="18" t="s">
        <v>472</v>
      </c>
      <c r="F1016" s="19" t="s">
        <v>2215</v>
      </c>
      <c r="G1016" s="26" t="s">
        <v>214</v>
      </c>
      <c r="H1016" s="7"/>
      <c r="I1016" s="71"/>
      <c r="J1016" s="71"/>
      <c r="K1016" s="71"/>
      <c r="M1016" s="71"/>
    </row>
    <row r="1017" spans="1:13" s="9" customFormat="1" ht="11.25" customHeight="1" x14ac:dyDescent="0.2">
      <c r="A1017" s="14">
        <v>2</v>
      </c>
      <c r="B1017" s="15">
        <v>65967</v>
      </c>
      <c r="C1017" s="23" t="s">
        <v>328</v>
      </c>
      <c r="D1017" s="22">
        <v>2</v>
      </c>
      <c r="E1017" s="80" t="s">
        <v>159</v>
      </c>
      <c r="F1017" s="81" t="s">
        <v>2207</v>
      </c>
      <c r="G1017" s="26" t="s">
        <v>94</v>
      </c>
      <c r="H1017" s="7"/>
      <c r="I1017" s="71"/>
      <c r="J1017" s="71"/>
      <c r="K1017" s="71"/>
      <c r="M1017" s="71"/>
    </row>
    <row r="1018" spans="1:13" s="9" customFormat="1" ht="11.25" customHeight="1" x14ac:dyDescent="0.2">
      <c r="A1018" s="14">
        <v>19</v>
      </c>
      <c r="B1018" s="15">
        <v>66446</v>
      </c>
      <c r="C1018" s="23" t="s">
        <v>1010</v>
      </c>
      <c r="D1018" s="28">
        <v>3</v>
      </c>
      <c r="E1018" s="18" t="s">
        <v>469</v>
      </c>
      <c r="F1018" s="19" t="s">
        <v>2211</v>
      </c>
      <c r="G1018" s="26" t="s">
        <v>163</v>
      </c>
      <c r="H1018" s="7"/>
      <c r="I1018" s="71"/>
      <c r="J1018" s="71"/>
      <c r="K1018" s="71"/>
      <c r="M1018" s="71"/>
    </row>
    <row r="1019" spans="1:13" s="9" customFormat="1" ht="11.25" customHeight="1" x14ac:dyDescent="0.2">
      <c r="A1019" s="14">
        <v>3</v>
      </c>
      <c r="B1019" s="15">
        <v>65979</v>
      </c>
      <c r="C1019" s="37" t="s">
        <v>1471</v>
      </c>
      <c r="D1019" s="22">
        <v>1</v>
      </c>
      <c r="E1019" s="18" t="s">
        <v>852</v>
      </c>
      <c r="F1019" s="81" t="s">
        <v>2208</v>
      </c>
      <c r="G1019" s="26" t="s">
        <v>145</v>
      </c>
      <c r="H1019" s="7"/>
      <c r="I1019" s="71"/>
      <c r="J1019" s="71"/>
      <c r="K1019" s="71"/>
      <c r="M1019" s="71"/>
    </row>
    <row r="1020" spans="1:13" s="9" customFormat="1" ht="11.25" customHeight="1" x14ac:dyDescent="0.2">
      <c r="A1020" s="14">
        <v>2</v>
      </c>
      <c r="B1020" s="15">
        <v>65934</v>
      </c>
      <c r="C1020" s="37" t="s">
        <v>1437</v>
      </c>
      <c r="D1020" s="15">
        <v>1</v>
      </c>
      <c r="E1020" s="80" t="s">
        <v>855</v>
      </c>
      <c r="F1020" s="81" t="s">
        <v>2207</v>
      </c>
      <c r="G1020" s="26" t="s">
        <v>94</v>
      </c>
      <c r="H1020" s="7"/>
      <c r="I1020" s="71"/>
      <c r="J1020" s="71"/>
      <c r="K1020" s="71"/>
      <c r="M1020" s="71"/>
    </row>
    <row r="1021" spans="1:13" s="9" customFormat="1" ht="11.25" customHeight="1" x14ac:dyDescent="0.2">
      <c r="A1021" s="14">
        <v>22</v>
      </c>
      <c r="B1021" s="15">
        <v>66512</v>
      </c>
      <c r="C1021" s="37" t="s">
        <v>1701</v>
      </c>
      <c r="D1021" s="17">
        <v>1</v>
      </c>
      <c r="E1021" s="18" t="s">
        <v>156</v>
      </c>
      <c r="F1021" s="19" t="s">
        <v>2207</v>
      </c>
      <c r="G1021" s="26" t="s">
        <v>153</v>
      </c>
      <c r="H1021" s="7"/>
      <c r="I1021" s="71"/>
      <c r="J1021" s="71"/>
      <c r="K1021" s="71"/>
      <c r="M1021" s="71"/>
    </row>
    <row r="1022" spans="1:13" s="9" customFormat="1" ht="11.25" customHeight="1" x14ac:dyDescent="0.2">
      <c r="A1022" s="14">
        <v>25</v>
      </c>
      <c r="B1022" s="15">
        <v>66608</v>
      </c>
      <c r="C1022" s="16" t="s">
        <v>1701</v>
      </c>
      <c r="D1022" s="17">
        <v>2</v>
      </c>
      <c r="E1022" s="18" t="s">
        <v>752</v>
      </c>
      <c r="F1022" s="19" t="s">
        <v>2210</v>
      </c>
      <c r="G1022" s="26" t="s">
        <v>102</v>
      </c>
      <c r="H1022" s="7"/>
      <c r="I1022" s="71"/>
      <c r="J1022" s="71"/>
      <c r="K1022" s="71"/>
      <c r="M1022" s="71"/>
    </row>
    <row r="1023" spans="1:13" s="9" customFormat="1" ht="11.25" customHeight="1" x14ac:dyDescent="0.2">
      <c r="A1023" s="14">
        <v>14</v>
      </c>
      <c r="B1023" s="15">
        <v>66314</v>
      </c>
      <c r="C1023" s="37" t="s">
        <v>1619</v>
      </c>
      <c r="D1023" s="17">
        <v>2</v>
      </c>
      <c r="E1023" s="80" t="s">
        <v>265</v>
      </c>
      <c r="F1023" s="81" t="s">
        <v>2212</v>
      </c>
      <c r="G1023" s="26" t="s">
        <v>102</v>
      </c>
      <c r="H1023" s="7"/>
      <c r="I1023" s="71"/>
      <c r="J1023" s="71"/>
      <c r="K1023" s="71"/>
      <c r="M1023" s="71"/>
    </row>
    <row r="1024" spans="1:13" s="9" customFormat="1" ht="11.25" customHeight="1" x14ac:dyDescent="0.2">
      <c r="A1024" s="14">
        <v>19</v>
      </c>
      <c r="B1024" s="15">
        <v>66438</v>
      </c>
      <c r="C1024" s="37" t="s">
        <v>1667</v>
      </c>
      <c r="D1024" s="17">
        <v>2</v>
      </c>
      <c r="E1024" s="18" t="s">
        <v>737</v>
      </c>
      <c r="F1024" s="19" t="s">
        <v>2211</v>
      </c>
      <c r="G1024" s="26" t="s">
        <v>163</v>
      </c>
      <c r="H1024" s="7"/>
      <c r="I1024" s="71"/>
      <c r="J1024" s="71"/>
      <c r="K1024" s="71"/>
      <c r="M1024" s="71"/>
    </row>
    <row r="1025" spans="1:13" s="9" customFormat="1" ht="11.25" customHeight="1" x14ac:dyDescent="0.2">
      <c r="A1025" s="14">
        <v>11</v>
      </c>
      <c r="B1025" s="15">
        <v>66244</v>
      </c>
      <c r="C1025" s="37" t="s">
        <v>1592</v>
      </c>
      <c r="D1025" s="17">
        <v>2</v>
      </c>
      <c r="E1025" s="18" t="s">
        <v>737</v>
      </c>
      <c r="F1025" s="19" t="s">
        <v>2208</v>
      </c>
      <c r="G1025" s="26" t="s">
        <v>102</v>
      </c>
      <c r="H1025" s="7"/>
      <c r="I1025" s="71"/>
      <c r="J1025" s="71"/>
      <c r="K1025" s="71"/>
      <c r="M1025" s="71"/>
    </row>
    <row r="1026" spans="1:13" s="9" customFormat="1" ht="11.25" customHeight="1" x14ac:dyDescent="0.2">
      <c r="A1026" s="14">
        <v>5</v>
      </c>
      <c r="B1026" s="15">
        <v>66025</v>
      </c>
      <c r="C1026" s="37" t="s">
        <v>1494</v>
      </c>
      <c r="D1026" s="15">
        <v>2</v>
      </c>
      <c r="E1026" s="18" t="s">
        <v>250</v>
      </c>
      <c r="F1026" s="19" t="s">
        <v>2207</v>
      </c>
      <c r="G1026" s="26" t="s">
        <v>102</v>
      </c>
      <c r="H1026" s="7"/>
      <c r="I1026" s="71"/>
      <c r="J1026" s="71"/>
      <c r="K1026" s="71"/>
      <c r="M1026" s="71"/>
    </row>
    <row r="1027" spans="1:13" s="9" customFormat="1" ht="11.25" customHeight="1" x14ac:dyDescent="0.2">
      <c r="A1027" s="14">
        <v>8</v>
      </c>
      <c r="B1027" s="15">
        <v>66136</v>
      </c>
      <c r="C1027" s="37" t="s">
        <v>772</v>
      </c>
      <c r="D1027" s="15">
        <v>6</v>
      </c>
      <c r="E1027" s="18" t="s">
        <v>528</v>
      </c>
      <c r="F1027" s="19" t="s">
        <v>2208</v>
      </c>
      <c r="G1027" s="26" t="s">
        <v>151</v>
      </c>
      <c r="H1027" s="7"/>
      <c r="I1027" s="71"/>
      <c r="J1027" s="71"/>
      <c r="K1027" s="71"/>
      <c r="M1027" s="71"/>
    </row>
    <row r="1028" spans="1:13" s="9" customFormat="1" ht="11.25" customHeight="1" x14ac:dyDescent="0.2">
      <c r="A1028" s="14">
        <v>12</v>
      </c>
      <c r="B1028" s="15">
        <v>66266</v>
      </c>
      <c r="C1028" s="37" t="s">
        <v>284</v>
      </c>
      <c r="D1028" s="17">
        <v>40</v>
      </c>
      <c r="E1028" s="18" t="s">
        <v>104</v>
      </c>
      <c r="F1028" s="19" t="s">
        <v>2208</v>
      </c>
      <c r="G1028" s="26" t="s">
        <v>110</v>
      </c>
      <c r="H1028" s="7"/>
      <c r="I1028" s="71"/>
      <c r="J1028" s="71"/>
      <c r="K1028" s="71"/>
      <c r="M1028" s="71"/>
    </row>
    <row r="1029" spans="1:13" s="9" customFormat="1" ht="11.25" customHeight="1" x14ac:dyDescent="0.2">
      <c r="A1029" s="14">
        <v>19</v>
      </c>
      <c r="B1029" s="15">
        <v>66444</v>
      </c>
      <c r="C1029" s="37" t="s">
        <v>284</v>
      </c>
      <c r="D1029" s="17">
        <v>20</v>
      </c>
      <c r="E1029" s="18" t="s">
        <v>104</v>
      </c>
      <c r="F1029" s="19" t="s">
        <v>2211</v>
      </c>
      <c r="G1029" s="26" t="s">
        <v>163</v>
      </c>
      <c r="H1029" s="7"/>
      <c r="I1029" s="71"/>
      <c r="J1029" s="71"/>
      <c r="K1029" s="71"/>
      <c r="M1029" s="71"/>
    </row>
    <row r="1030" spans="1:13" s="9" customFormat="1" ht="11.25" customHeight="1" x14ac:dyDescent="0.2">
      <c r="A1030" s="14">
        <v>1</v>
      </c>
      <c r="B1030" s="15">
        <v>65913</v>
      </c>
      <c r="C1030" s="16" t="s">
        <v>275</v>
      </c>
      <c r="D1030" s="17">
        <v>2</v>
      </c>
      <c r="E1030" s="80" t="s">
        <v>1114</v>
      </c>
      <c r="F1030" s="81" t="s">
        <v>2213</v>
      </c>
      <c r="G1030" s="26" t="s">
        <v>170</v>
      </c>
      <c r="H1030" s="7"/>
      <c r="I1030" s="71"/>
      <c r="J1030" s="71"/>
      <c r="K1030" s="71"/>
      <c r="M1030" s="71"/>
    </row>
    <row r="1031" spans="1:13" s="9" customFormat="1" ht="11.25" customHeight="1" x14ac:dyDescent="0.2">
      <c r="A1031" s="14">
        <v>1</v>
      </c>
      <c r="B1031" s="15">
        <v>65908</v>
      </c>
      <c r="C1031" s="37" t="s">
        <v>275</v>
      </c>
      <c r="D1031" s="15">
        <v>2</v>
      </c>
      <c r="E1031" s="80" t="s">
        <v>550</v>
      </c>
      <c r="F1031" s="81" t="s">
        <v>2207</v>
      </c>
      <c r="G1031" s="26" t="s">
        <v>116</v>
      </c>
      <c r="H1031" s="7"/>
      <c r="I1031" s="71"/>
      <c r="J1031" s="71"/>
      <c r="K1031" s="71"/>
      <c r="M1031" s="71"/>
    </row>
    <row r="1032" spans="1:13" s="9" customFormat="1" ht="11.25" customHeight="1" x14ac:dyDescent="0.2">
      <c r="A1032" s="14">
        <v>2</v>
      </c>
      <c r="B1032" s="15">
        <v>65965</v>
      </c>
      <c r="C1032" s="37" t="s">
        <v>275</v>
      </c>
      <c r="D1032" s="15">
        <v>1</v>
      </c>
      <c r="E1032" s="80" t="s">
        <v>744</v>
      </c>
      <c r="F1032" s="81" t="s">
        <v>2207</v>
      </c>
      <c r="G1032" s="26" t="s">
        <v>94</v>
      </c>
      <c r="H1032" s="7"/>
      <c r="I1032" s="71"/>
      <c r="J1032" s="71"/>
      <c r="K1032" s="71"/>
      <c r="M1032" s="71"/>
    </row>
    <row r="1033" spans="1:13" s="9" customFormat="1" ht="11.25" customHeight="1" x14ac:dyDescent="0.2">
      <c r="A1033" s="14">
        <v>4</v>
      </c>
      <c r="B1033" s="15">
        <v>65994</v>
      </c>
      <c r="C1033" s="37" t="s">
        <v>275</v>
      </c>
      <c r="D1033" s="15">
        <v>1</v>
      </c>
      <c r="E1033" s="80" t="s">
        <v>282</v>
      </c>
      <c r="F1033" s="81" t="s">
        <v>2208</v>
      </c>
      <c r="G1033" s="26" t="s">
        <v>181</v>
      </c>
      <c r="H1033" s="7"/>
      <c r="I1033" s="71"/>
      <c r="J1033" s="71"/>
      <c r="K1033" s="71"/>
      <c r="M1033" s="71"/>
    </row>
    <row r="1034" spans="1:13" s="9" customFormat="1" ht="11.25" customHeight="1" x14ac:dyDescent="0.2">
      <c r="A1034" s="14">
        <v>7</v>
      </c>
      <c r="B1034" s="76">
        <v>66095</v>
      </c>
      <c r="C1034" s="37" t="s">
        <v>275</v>
      </c>
      <c r="D1034" s="15">
        <v>0.5</v>
      </c>
      <c r="E1034" s="18" t="s">
        <v>449</v>
      </c>
      <c r="F1034" s="19" t="s">
        <v>2208</v>
      </c>
      <c r="G1034" s="26" t="s">
        <v>120</v>
      </c>
      <c r="H1034" s="7"/>
      <c r="I1034" s="71"/>
      <c r="J1034" s="71"/>
      <c r="K1034" s="71"/>
      <c r="M1034" s="71"/>
    </row>
    <row r="1035" spans="1:13" s="9" customFormat="1" ht="11.25" customHeight="1" x14ac:dyDescent="0.2">
      <c r="A1035" s="14">
        <v>14</v>
      </c>
      <c r="B1035" s="15">
        <v>66331</v>
      </c>
      <c r="C1035" s="78" t="s">
        <v>275</v>
      </c>
      <c r="D1035" s="17">
        <v>1</v>
      </c>
      <c r="E1035" s="80" t="s">
        <v>838</v>
      </c>
      <c r="F1035" s="81" t="s">
        <v>2208</v>
      </c>
      <c r="G1035" s="26" t="s">
        <v>311</v>
      </c>
      <c r="H1035" s="7"/>
      <c r="I1035" s="71"/>
      <c r="J1035" s="71"/>
      <c r="K1035" s="71"/>
      <c r="M1035" s="71"/>
    </row>
    <row r="1036" spans="1:13" s="9" customFormat="1" ht="11.25" customHeight="1" x14ac:dyDescent="0.2">
      <c r="A1036" s="14">
        <v>24</v>
      </c>
      <c r="B1036" s="15">
        <v>66575</v>
      </c>
      <c r="C1036" s="37" t="s">
        <v>275</v>
      </c>
      <c r="D1036" s="17">
        <v>1</v>
      </c>
      <c r="E1036" s="18" t="s">
        <v>841</v>
      </c>
      <c r="F1036" s="19" t="s">
        <v>2207</v>
      </c>
      <c r="G1036" s="26" t="s">
        <v>116</v>
      </c>
      <c r="H1036" s="7"/>
      <c r="I1036" s="71"/>
      <c r="J1036" s="71"/>
      <c r="K1036" s="71"/>
      <c r="M1036" s="71"/>
    </row>
    <row r="1037" spans="1:13" s="9" customFormat="1" ht="11.25" customHeight="1" x14ac:dyDescent="0.2">
      <c r="A1037" s="14">
        <v>26</v>
      </c>
      <c r="B1037" s="15">
        <v>66618</v>
      </c>
      <c r="C1037" s="16" t="s">
        <v>823</v>
      </c>
      <c r="D1037" s="17">
        <v>1</v>
      </c>
      <c r="E1037" s="18" t="s">
        <v>1753</v>
      </c>
      <c r="F1037" s="19" t="s">
        <v>2208</v>
      </c>
      <c r="G1037" s="26" t="s">
        <v>170</v>
      </c>
      <c r="H1037" s="7"/>
      <c r="I1037" s="71"/>
      <c r="J1037" s="71"/>
      <c r="K1037" s="71"/>
      <c r="M1037" s="71"/>
    </row>
    <row r="1038" spans="1:13" s="9" customFormat="1" ht="11.25" customHeight="1" x14ac:dyDescent="0.2">
      <c r="A1038" s="14">
        <v>2</v>
      </c>
      <c r="B1038" s="15">
        <v>65962</v>
      </c>
      <c r="C1038" s="37" t="s">
        <v>1455</v>
      </c>
      <c r="D1038" s="15">
        <v>2</v>
      </c>
      <c r="E1038" s="80" t="s">
        <v>855</v>
      </c>
      <c r="F1038" s="81" t="s">
        <v>2207</v>
      </c>
      <c r="G1038" s="26" t="s">
        <v>94</v>
      </c>
      <c r="H1038" s="7"/>
      <c r="I1038" s="71"/>
      <c r="J1038" s="71"/>
      <c r="K1038" s="71"/>
      <c r="M1038" s="71"/>
    </row>
    <row r="1039" spans="1:13" s="9" customFormat="1" ht="11.25" customHeight="1" x14ac:dyDescent="0.2">
      <c r="A1039" s="14">
        <v>8</v>
      </c>
      <c r="B1039" s="15">
        <v>66131</v>
      </c>
      <c r="C1039" s="37" t="s">
        <v>1536</v>
      </c>
      <c r="D1039" s="15">
        <v>1</v>
      </c>
      <c r="E1039" s="18" t="s">
        <v>1416</v>
      </c>
      <c r="F1039" s="19" t="s">
        <v>2208</v>
      </c>
      <c r="G1039" s="26" t="s">
        <v>151</v>
      </c>
      <c r="H1039" s="7"/>
      <c r="I1039" s="71"/>
      <c r="J1039" s="71"/>
      <c r="K1039" s="71"/>
      <c r="M1039" s="71"/>
    </row>
    <row r="1040" spans="1:13" s="9" customFormat="1" ht="11.25" customHeight="1" x14ac:dyDescent="0.2">
      <c r="A1040" s="14">
        <v>24</v>
      </c>
      <c r="B1040" s="15">
        <v>66574</v>
      </c>
      <c r="C1040" s="37" t="s">
        <v>1731</v>
      </c>
      <c r="D1040" s="17">
        <v>1</v>
      </c>
      <c r="E1040" s="18" t="s">
        <v>186</v>
      </c>
      <c r="F1040" s="19" t="s">
        <v>2207</v>
      </c>
      <c r="G1040" s="26" t="s">
        <v>116</v>
      </c>
      <c r="H1040" s="7"/>
      <c r="I1040" s="71"/>
      <c r="J1040" s="71"/>
      <c r="K1040" s="71"/>
      <c r="M1040" s="71"/>
    </row>
    <row r="1041" spans="1:13" s="9" customFormat="1" ht="10.199999999999999" x14ac:dyDescent="0.2">
      <c r="A1041" s="14">
        <v>20</v>
      </c>
      <c r="B1041" s="15">
        <v>66458</v>
      </c>
      <c r="C1041" s="37" t="s">
        <v>383</v>
      </c>
      <c r="D1041" s="17">
        <v>1</v>
      </c>
      <c r="E1041" s="18" t="s">
        <v>894</v>
      </c>
      <c r="F1041" s="19" t="s">
        <v>2213</v>
      </c>
      <c r="G1041" s="26" t="s">
        <v>151</v>
      </c>
      <c r="H1041" s="7"/>
      <c r="I1041" s="71"/>
      <c r="J1041" s="71"/>
      <c r="K1041" s="71"/>
      <c r="M1041" s="71"/>
    </row>
    <row r="1042" spans="1:13" s="9" customFormat="1" ht="11.25" customHeight="1" x14ac:dyDescent="0.2">
      <c r="A1042" s="14">
        <v>14</v>
      </c>
      <c r="B1042" s="15">
        <v>66323</v>
      </c>
      <c r="C1042" s="37" t="s">
        <v>1625</v>
      </c>
      <c r="D1042" s="17">
        <v>1</v>
      </c>
      <c r="E1042" s="80" t="s">
        <v>109</v>
      </c>
      <c r="F1042" s="81" t="s">
        <v>2214</v>
      </c>
      <c r="G1042" s="26" t="s">
        <v>311</v>
      </c>
      <c r="H1042" s="7"/>
      <c r="I1042" s="71"/>
      <c r="J1042" s="71"/>
      <c r="K1042" s="71"/>
      <c r="M1042" s="71"/>
    </row>
    <row r="1043" spans="1:13" s="9" customFormat="1" ht="11.25" customHeight="1" x14ac:dyDescent="0.2">
      <c r="A1043" s="14">
        <v>14</v>
      </c>
      <c r="B1043" s="15">
        <v>66310</v>
      </c>
      <c r="C1043" s="37" t="s">
        <v>748</v>
      </c>
      <c r="D1043" s="17">
        <v>1</v>
      </c>
      <c r="E1043" s="80" t="s">
        <v>432</v>
      </c>
      <c r="F1043" s="81" t="s">
        <v>2216</v>
      </c>
      <c r="G1043" s="26" t="s">
        <v>311</v>
      </c>
      <c r="H1043" s="7"/>
      <c r="I1043" s="71"/>
      <c r="J1043" s="71"/>
      <c r="K1043" s="71"/>
      <c r="M1043" s="71"/>
    </row>
    <row r="1044" spans="1:13" s="9" customFormat="1" ht="11.25" customHeight="1" x14ac:dyDescent="0.2">
      <c r="A1044" s="14">
        <v>12</v>
      </c>
      <c r="B1044" s="15">
        <v>66265</v>
      </c>
      <c r="C1044" s="37" t="s">
        <v>384</v>
      </c>
      <c r="D1044" s="17">
        <v>1</v>
      </c>
      <c r="E1044" s="18" t="s">
        <v>907</v>
      </c>
      <c r="F1044" s="19" t="s">
        <v>2208</v>
      </c>
      <c r="G1044" s="26" t="s">
        <v>110</v>
      </c>
      <c r="H1044" s="7"/>
      <c r="I1044" s="71"/>
      <c r="J1044" s="71"/>
      <c r="K1044" s="71"/>
      <c r="M1044" s="71"/>
    </row>
    <row r="1045" spans="1:13" s="9" customFormat="1" ht="11.25" customHeight="1" x14ac:dyDescent="0.2">
      <c r="A1045" s="14">
        <v>14</v>
      </c>
      <c r="B1045" s="15">
        <v>66310</v>
      </c>
      <c r="C1045" s="37" t="s">
        <v>384</v>
      </c>
      <c r="D1045" s="17">
        <v>1</v>
      </c>
      <c r="E1045" s="80" t="s">
        <v>432</v>
      </c>
      <c r="F1045" s="81" t="s">
        <v>2214</v>
      </c>
      <c r="G1045" s="26" t="s">
        <v>1624</v>
      </c>
      <c r="H1045" s="7"/>
      <c r="I1045" s="71"/>
      <c r="J1045" s="71"/>
      <c r="K1045" s="71"/>
      <c r="M1045" s="71"/>
    </row>
    <row r="1046" spans="1:13" s="9" customFormat="1" ht="11.25" customHeight="1" x14ac:dyDescent="0.2">
      <c r="A1046" s="14">
        <v>20</v>
      </c>
      <c r="B1046" s="15">
        <v>66458</v>
      </c>
      <c r="C1046" s="37" t="s">
        <v>384</v>
      </c>
      <c r="D1046" s="17">
        <v>1</v>
      </c>
      <c r="E1046" s="18" t="s">
        <v>894</v>
      </c>
      <c r="F1046" s="19" t="s">
        <v>2213</v>
      </c>
      <c r="G1046" s="26" t="s">
        <v>151</v>
      </c>
      <c r="H1046" s="7"/>
      <c r="I1046" s="71"/>
      <c r="J1046" s="71"/>
      <c r="K1046" s="71"/>
      <c r="M1046" s="71"/>
    </row>
    <row r="1047" spans="1:13" s="9" customFormat="1" ht="11.25" customHeight="1" x14ac:dyDescent="0.2">
      <c r="A1047" s="14">
        <v>3</v>
      </c>
      <c r="B1047" s="15">
        <v>65971</v>
      </c>
      <c r="C1047" s="37" t="s">
        <v>1466</v>
      </c>
      <c r="D1047" s="15">
        <v>1</v>
      </c>
      <c r="E1047" s="80" t="s">
        <v>852</v>
      </c>
      <c r="F1047" s="81" t="s">
        <v>2208</v>
      </c>
      <c r="G1047" s="26" t="s">
        <v>145</v>
      </c>
      <c r="H1047" s="7"/>
      <c r="I1047" s="71"/>
      <c r="J1047" s="71"/>
      <c r="K1047" s="71"/>
      <c r="M1047" s="71"/>
    </row>
    <row r="1048" spans="1:13" s="9" customFormat="1" ht="11.25" customHeight="1" x14ac:dyDescent="0.2">
      <c r="A1048" s="14">
        <v>8</v>
      </c>
      <c r="B1048" s="15">
        <v>66138</v>
      </c>
      <c r="C1048" s="37" t="s">
        <v>1109</v>
      </c>
      <c r="D1048" s="15">
        <v>1</v>
      </c>
      <c r="E1048" s="18" t="s">
        <v>288</v>
      </c>
      <c r="F1048" s="19" t="s">
        <v>2208</v>
      </c>
      <c r="G1048" s="26" t="s">
        <v>214</v>
      </c>
      <c r="H1048" s="7"/>
      <c r="I1048" s="71"/>
      <c r="J1048" s="71"/>
      <c r="K1048" s="71"/>
      <c r="M1048" s="71"/>
    </row>
    <row r="1049" spans="1:13" s="9" customFormat="1" ht="11.25" customHeight="1" x14ac:dyDescent="0.2">
      <c r="A1049" s="14">
        <v>15</v>
      </c>
      <c r="B1049" s="15">
        <v>66348</v>
      </c>
      <c r="C1049" s="37" t="s">
        <v>1109</v>
      </c>
      <c r="D1049" s="17">
        <v>1</v>
      </c>
      <c r="E1049" s="80" t="s">
        <v>437</v>
      </c>
      <c r="F1049" s="81" t="s">
        <v>2207</v>
      </c>
      <c r="G1049" s="26" t="s">
        <v>102</v>
      </c>
      <c r="H1049" s="7"/>
      <c r="I1049" s="71"/>
      <c r="J1049" s="71"/>
      <c r="K1049" s="71"/>
      <c r="M1049" s="71"/>
    </row>
    <row r="1050" spans="1:13" s="9" customFormat="1" ht="11.25" customHeight="1" x14ac:dyDescent="0.2">
      <c r="A1050" s="14">
        <v>10</v>
      </c>
      <c r="B1050" s="15">
        <v>66221</v>
      </c>
      <c r="C1050" s="37" t="s">
        <v>1584</v>
      </c>
      <c r="D1050" s="15">
        <v>1</v>
      </c>
      <c r="E1050" s="18" t="s">
        <v>540</v>
      </c>
      <c r="F1050" s="19" t="s">
        <v>2208</v>
      </c>
      <c r="G1050" s="26" t="s">
        <v>120</v>
      </c>
      <c r="H1050" s="7"/>
      <c r="I1050" s="71"/>
      <c r="J1050" s="71"/>
      <c r="K1050" s="71"/>
      <c r="M1050" s="71"/>
    </row>
    <row r="1051" spans="1:13" s="9" customFormat="1" ht="11.25" customHeight="1" x14ac:dyDescent="0.2">
      <c r="A1051" s="14">
        <v>13</v>
      </c>
      <c r="B1051" s="15">
        <v>66276</v>
      </c>
      <c r="C1051" s="37" t="s">
        <v>1584</v>
      </c>
      <c r="D1051" s="17">
        <v>1</v>
      </c>
      <c r="E1051" s="18" t="s">
        <v>1133</v>
      </c>
      <c r="F1051" s="19" t="s">
        <v>2208</v>
      </c>
      <c r="G1051" s="26" t="s">
        <v>199</v>
      </c>
      <c r="H1051" s="7"/>
      <c r="I1051" s="71"/>
      <c r="J1051" s="71"/>
      <c r="K1051" s="71"/>
      <c r="M1051" s="71"/>
    </row>
    <row r="1052" spans="1:13" s="9" customFormat="1" ht="11.25" customHeight="1" x14ac:dyDescent="0.2">
      <c r="A1052" s="14">
        <v>1</v>
      </c>
      <c r="B1052" s="15">
        <v>65911</v>
      </c>
      <c r="C1052" s="37" t="s">
        <v>1287</v>
      </c>
      <c r="D1052" s="15">
        <v>1</v>
      </c>
      <c r="E1052" s="80" t="s">
        <v>1364</v>
      </c>
      <c r="F1052" s="81" t="s">
        <v>2213</v>
      </c>
      <c r="G1052" s="26" t="s">
        <v>105</v>
      </c>
      <c r="H1052" s="7"/>
      <c r="I1052" s="71"/>
      <c r="J1052" s="71"/>
      <c r="K1052" s="71"/>
      <c r="M1052" s="71"/>
    </row>
    <row r="1053" spans="1:13" s="9" customFormat="1" ht="11.25" customHeight="1" x14ac:dyDescent="0.2">
      <c r="A1053" s="14">
        <v>8</v>
      </c>
      <c r="B1053" s="15">
        <v>66130</v>
      </c>
      <c r="C1053" s="37" t="s">
        <v>1534</v>
      </c>
      <c r="D1053" s="15">
        <v>1</v>
      </c>
      <c r="E1053" s="18" t="s">
        <v>288</v>
      </c>
      <c r="F1053" s="19" t="s">
        <v>2208</v>
      </c>
      <c r="G1053" s="26" t="s">
        <v>214</v>
      </c>
      <c r="H1053" s="7"/>
      <c r="I1053" s="71"/>
      <c r="J1053" s="71"/>
      <c r="K1053" s="71"/>
      <c r="M1053" s="71"/>
    </row>
    <row r="1054" spans="1:13" s="9" customFormat="1" ht="11.25" customHeight="1" x14ac:dyDescent="0.2">
      <c r="A1054" s="14">
        <v>9</v>
      </c>
      <c r="B1054" s="15">
        <v>66163</v>
      </c>
      <c r="C1054" s="37" t="s">
        <v>1534</v>
      </c>
      <c r="D1054" s="15">
        <v>1</v>
      </c>
      <c r="E1054" s="18" t="s">
        <v>188</v>
      </c>
      <c r="F1054" s="19" t="s">
        <v>2208</v>
      </c>
      <c r="G1054" s="26" t="s">
        <v>110</v>
      </c>
      <c r="H1054" s="7"/>
      <c r="I1054" s="71"/>
      <c r="J1054" s="71"/>
      <c r="K1054" s="71"/>
      <c r="M1054" s="71"/>
    </row>
    <row r="1055" spans="1:13" s="9" customFormat="1" ht="11.25" customHeight="1" x14ac:dyDescent="0.2">
      <c r="A1055" s="14">
        <v>10</v>
      </c>
      <c r="B1055" s="15">
        <v>66221</v>
      </c>
      <c r="C1055" s="16" t="s">
        <v>1534</v>
      </c>
      <c r="D1055" s="15">
        <v>1</v>
      </c>
      <c r="E1055" s="18" t="s">
        <v>540</v>
      </c>
      <c r="F1055" s="19" t="s">
        <v>2208</v>
      </c>
      <c r="G1055" s="26" t="s">
        <v>102</v>
      </c>
      <c r="H1055" s="7"/>
      <c r="I1055" s="71"/>
      <c r="J1055" s="71"/>
      <c r="K1055" s="71"/>
      <c r="M1055" s="71"/>
    </row>
    <row r="1056" spans="1:13" s="9" customFormat="1" ht="11.25" customHeight="1" x14ac:dyDescent="0.2">
      <c r="A1056" s="14">
        <v>13</v>
      </c>
      <c r="B1056" s="15">
        <v>66276</v>
      </c>
      <c r="C1056" s="37" t="s">
        <v>1534</v>
      </c>
      <c r="D1056" s="17">
        <v>1</v>
      </c>
      <c r="E1056" s="18" t="s">
        <v>1133</v>
      </c>
      <c r="F1056" s="19" t="s">
        <v>2208</v>
      </c>
      <c r="G1056" s="26" t="s">
        <v>102</v>
      </c>
      <c r="H1056" s="7"/>
      <c r="I1056" s="71"/>
      <c r="J1056" s="71"/>
      <c r="K1056" s="71"/>
      <c r="M1056" s="71"/>
    </row>
    <row r="1057" spans="1:255" s="9" customFormat="1" ht="11.25" customHeight="1" x14ac:dyDescent="0.2">
      <c r="A1057" s="14">
        <v>11</v>
      </c>
      <c r="B1057" s="15">
        <v>66240</v>
      </c>
      <c r="C1057" s="37" t="s">
        <v>1590</v>
      </c>
      <c r="D1057" s="15">
        <v>1</v>
      </c>
      <c r="E1057" s="18" t="s">
        <v>551</v>
      </c>
      <c r="F1057" s="19" t="s">
        <v>2208</v>
      </c>
      <c r="G1057" s="26" t="s">
        <v>102</v>
      </c>
      <c r="H1057" s="7"/>
      <c r="I1057" s="71"/>
      <c r="J1057" s="71"/>
      <c r="K1057" s="71"/>
      <c r="M1057" s="71"/>
    </row>
    <row r="1058" spans="1:255" s="9" customFormat="1" ht="11.25" customHeight="1" x14ac:dyDescent="0.2">
      <c r="A1058" s="14">
        <v>21</v>
      </c>
      <c r="B1058" s="15">
        <v>66503</v>
      </c>
      <c r="C1058" s="37" t="s">
        <v>1697</v>
      </c>
      <c r="D1058" s="17">
        <v>1</v>
      </c>
      <c r="E1058" s="18" t="s">
        <v>213</v>
      </c>
      <c r="F1058" s="19" t="s">
        <v>2208</v>
      </c>
      <c r="G1058" s="26" t="s">
        <v>199</v>
      </c>
      <c r="H1058" s="7"/>
      <c r="I1058" s="71"/>
      <c r="J1058" s="71"/>
      <c r="K1058" s="71"/>
      <c r="M1058" s="71"/>
    </row>
    <row r="1059" spans="1:255" s="9" customFormat="1" ht="11.25" customHeight="1" x14ac:dyDescent="0.2">
      <c r="A1059" s="14">
        <v>31</v>
      </c>
      <c r="B1059" s="15">
        <v>66756</v>
      </c>
      <c r="C1059" s="16" t="s">
        <v>1828</v>
      </c>
      <c r="D1059" s="17">
        <v>1</v>
      </c>
      <c r="E1059" s="18" t="s">
        <v>792</v>
      </c>
      <c r="F1059" s="19" t="s">
        <v>2207</v>
      </c>
      <c r="G1059" s="26" t="s">
        <v>170</v>
      </c>
      <c r="H1059" s="7"/>
      <c r="I1059" s="71"/>
      <c r="J1059" s="71"/>
      <c r="K1059" s="71"/>
      <c r="M1059" s="71"/>
    </row>
    <row r="1060" spans="1:255" s="9" customFormat="1" ht="11.25" customHeight="1" x14ac:dyDescent="0.2">
      <c r="A1060" s="14">
        <v>3</v>
      </c>
      <c r="B1060" s="15">
        <v>65971</v>
      </c>
      <c r="C1060" s="37" t="s">
        <v>1462</v>
      </c>
      <c r="D1060" s="15">
        <v>1</v>
      </c>
      <c r="E1060" s="80" t="s">
        <v>852</v>
      </c>
      <c r="F1060" s="81" t="s">
        <v>2215</v>
      </c>
      <c r="G1060" s="26" t="s">
        <v>99</v>
      </c>
      <c r="H1060" s="7"/>
      <c r="I1060" s="71"/>
      <c r="J1060" s="71"/>
      <c r="K1060" s="71"/>
      <c r="M1060" s="71"/>
    </row>
    <row r="1061" spans="1:255" s="9" customFormat="1" ht="11.25" customHeight="1" x14ac:dyDescent="0.2">
      <c r="A1061" s="14">
        <v>9</v>
      </c>
      <c r="B1061" s="15">
        <v>66163</v>
      </c>
      <c r="C1061" s="37" t="s">
        <v>380</v>
      </c>
      <c r="D1061" s="15">
        <v>1</v>
      </c>
      <c r="E1061" s="18" t="s">
        <v>188</v>
      </c>
      <c r="F1061" s="19" t="s">
        <v>2208</v>
      </c>
      <c r="G1061" s="26" t="s">
        <v>214</v>
      </c>
      <c r="H1061" s="7"/>
      <c r="I1061" s="71"/>
      <c r="J1061" s="71"/>
      <c r="K1061" s="71"/>
      <c r="M1061" s="71"/>
    </row>
    <row r="1062" spans="1:255" s="9" customFormat="1" ht="11.25" customHeight="1" x14ac:dyDescent="0.2">
      <c r="A1062" s="14">
        <v>12</v>
      </c>
      <c r="B1062" s="15">
        <v>66252</v>
      </c>
      <c r="C1062" s="37" t="s">
        <v>380</v>
      </c>
      <c r="D1062" s="17">
        <v>1</v>
      </c>
      <c r="E1062" s="18" t="s">
        <v>247</v>
      </c>
      <c r="F1062" s="19" t="s">
        <v>2208</v>
      </c>
      <c r="G1062" s="26" t="s">
        <v>105</v>
      </c>
      <c r="H1062" s="7"/>
      <c r="I1062" s="71"/>
      <c r="J1062" s="71"/>
      <c r="K1062" s="71"/>
      <c r="M1062" s="71"/>
      <c r="IU1062" s="40"/>
    </row>
    <row r="1063" spans="1:255" s="9" customFormat="1" ht="11.25" customHeight="1" x14ac:dyDescent="0.2">
      <c r="A1063" s="14">
        <v>5</v>
      </c>
      <c r="B1063" s="15">
        <v>66038</v>
      </c>
      <c r="C1063" s="37" t="s">
        <v>393</v>
      </c>
      <c r="D1063" s="15">
        <v>1000</v>
      </c>
      <c r="E1063" s="18" t="s">
        <v>104</v>
      </c>
      <c r="F1063" s="19" t="s">
        <v>2207</v>
      </c>
      <c r="G1063" s="26" t="s">
        <v>102</v>
      </c>
      <c r="H1063" s="7"/>
      <c r="I1063" s="71"/>
      <c r="J1063" s="71"/>
      <c r="K1063" s="71"/>
      <c r="M1063" s="71"/>
    </row>
    <row r="1064" spans="1:255" s="9" customFormat="1" ht="11.25" customHeight="1" x14ac:dyDescent="0.2">
      <c r="A1064" s="14">
        <v>10</v>
      </c>
      <c r="B1064" s="15">
        <v>66215</v>
      </c>
      <c r="C1064" s="37" t="s">
        <v>393</v>
      </c>
      <c r="D1064" s="15">
        <v>1000</v>
      </c>
      <c r="E1064" s="18" t="s">
        <v>104</v>
      </c>
      <c r="F1064" s="19" t="s">
        <v>2208</v>
      </c>
      <c r="G1064" s="26" t="s">
        <v>110</v>
      </c>
      <c r="H1064" s="7"/>
      <c r="I1064" s="71"/>
      <c r="J1064" s="71"/>
      <c r="K1064" s="71"/>
      <c r="M1064" s="71"/>
    </row>
    <row r="1065" spans="1:255" s="9" customFormat="1" ht="11.25" customHeight="1" x14ac:dyDescent="0.2">
      <c r="A1065" s="14">
        <v>17</v>
      </c>
      <c r="B1065" s="15">
        <v>66411</v>
      </c>
      <c r="C1065" s="37" t="s">
        <v>393</v>
      </c>
      <c r="D1065" s="17">
        <v>1000</v>
      </c>
      <c r="E1065" s="18" t="s">
        <v>97</v>
      </c>
      <c r="F1065" s="19" t="s">
        <v>2209</v>
      </c>
      <c r="G1065" s="26" t="s">
        <v>388</v>
      </c>
      <c r="H1065" s="7"/>
      <c r="I1065" s="71"/>
      <c r="J1065" s="71"/>
      <c r="K1065" s="71"/>
      <c r="M1065" s="71"/>
    </row>
    <row r="1066" spans="1:255" s="9" customFormat="1" ht="11.25" customHeight="1" x14ac:dyDescent="0.2">
      <c r="A1066" s="14">
        <v>17</v>
      </c>
      <c r="B1066" s="15">
        <v>66418</v>
      </c>
      <c r="C1066" s="37" t="s">
        <v>393</v>
      </c>
      <c r="D1066" s="17">
        <v>1000</v>
      </c>
      <c r="E1066" s="18" t="s">
        <v>387</v>
      </c>
      <c r="F1066" s="19" t="s">
        <v>2209</v>
      </c>
      <c r="G1066" s="26" t="s">
        <v>388</v>
      </c>
      <c r="H1066" s="7"/>
      <c r="I1066" s="71"/>
      <c r="J1066" s="71"/>
      <c r="K1066" s="71"/>
      <c r="M1066" s="71"/>
    </row>
    <row r="1067" spans="1:255" s="9" customFormat="1" ht="11.25" customHeight="1" x14ac:dyDescent="0.2">
      <c r="A1067" s="14">
        <v>25</v>
      </c>
      <c r="B1067" s="15">
        <v>66594</v>
      </c>
      <c r="C1067" s="37" t="s">
        <v>393</v>
      </c>
      <c r="D1067" s="17">
        <v>1000</v>
      </c>
      <c r="E1067" s="18" t="s">
        <v>104</v>
      </c>
      <c r="F1067" s="19" t="s">
        <v>2208</v>
      </c>
      <c r="G1067" s="26" t="s">
        <v>102</v>
      </c>
      <c r="H1067" s="7"/>
      <c r="I1067" s="71"/>
      <c r="J1067" s="71"/>
      <c r="K1067" s="71"/>
      <c r="M1067" s="71"/>
    </row>
    <row r="1068" spans="1:255" s="9" customFormat="1" ht="11.25" customHeight="1" x14ac:dyDescent="0.2">
      <c r="A1068" s="14">
        <v>25</v>
      </c>
      <c r="B1068" s="15">
        <v>66607</v>
      </c>
      <c r="C1068" s="16" t="s">
        <v>393</v>
      </c>
      <c r="D1068" s="17">
        <v>1000</v>
      </c>
      <c r="E1068" s="18" t="s">
        <v>835</v>
      </c>
      <c r="F1068" s="19" t="s">
        <v>2208</v>
      </c>
      <c r="G1068" s="26" t="s">
        <v>102</v>
      </c>
      <c r="H1068" s="7"/>
      <c r="I1068" s="71"/>
      <c r="J1068" s="71"/>
      <c r="K1068" s="71"/>
      <c r="M1068" s="71"/>
    </row>
    <row r="1069" spans="1:255" s="9" customFormat="1" ht="11.25" customHeight="1" x14ac:dyDescent="0.2">
      <c r="A1069" s="14">
        <v>19</v>
      </c>
      <c r="B1069" s="15">
        <v>66439</v>
      </c>
      <c r="C1069" s="37" t="s">
        <v>708</v>
      </c>
      <c r="D1069" s="17">
        <v>500</v>
      </c>
      <c r="E1069" s="18" t="s">
        <v>860</v>
      </c>
      <c r="F1069" s="19" t="s">
        <v>2211</v>
      </c>
      <c r="G1069" s="26" t="s">
        <v>110</v>
      </c>
      <c r="H1069" s="7"/>
      <c r="I1069" s="71"/>
      <c r="J1069" s="71"/>
      <c r="K1069" s="71"/>
      <c r="M1069" s="71"/>
    </row>
    <row r="1070" spans="1:255" s="9" customFormat="1" ht="11.25" customHeight="1" x14ac:dyDescent="0.2">
      <c r="A1070" s="14">
        <v>8</v>
      </c>
      <c r="B1070" s="15">
        <v>66124</v>
      </c>
      <c r="C1070" s="37" t="s">
        <v>1526</v>
      </c>
      <c r="D1070" s="15">
        <v>1</v>
      </c>
      <c r="E1070" s="18" t="s">
        <v>1527</v>
      </c>
      <c r="F1070" s="19" t="s">
        <v>2208</v>
      </c>
      <c r="G1070" s="26" t="s">
        <v>110</v>
      </c>
      <c r="H1070" s="7"/>
      <c r="I1070" s="71"/>
      <c r="J1070" s="71"/>
      <c r="K1070" s="71"/>
      <c r="M1070" s="71"/>
    </row>
    <row r="1071" spans="1:255" s="9" customFormat="1" ht="11.25" customHeight="1" x14ac:dyDescent="0.2">
      <c r="A1071" s="14">
        <v>21</v>
      </c>
      <c r="B1071" s="15">
        <v>66476</v>
      </c>
      <c r="C1071" s="37" t="s">
        <v>1688</v>
      </c>
      <c r="D1071" s="17">
        <v>1</v>
      </c>
      <c r="E1071" s="18" t="s">
        <v>471</v>
      </c>
      <c r="F1071" s="19" t="s">
        <v>2208</v>
      </c>
      <c r="G1071" s="26" t="s">
        <v>91</v>
      </c>
      <c r="H1071" s="7"/>
      <c r="I1071" s="71"/>
      <c r="J1071" s="71"/>
      <c r="K1071" s="71"/>
      <c r="M1071" s="71"/>
    </row>
    <row r="1072" spans="1:255" s="9" customFormat="1" ht="11.25" customHeight="1" x14ac:dyDescent="0.2">
      <c r="A1072" s="14">
        <v>10</v>
      </c>
      <c r="B1072" s="15">
        <v>66218</v>
      </c>
      <c r="C1072" s="37" t="s">
        <v>1581</v>
      </c>
      <c r="D1072" s="15">
        <v>2</v>
      </c>
      <c r="E1072" s="18" t="s">
        <v>178</v>
      </c>
      <c r="F1072" s="19" t="s">
        <v>2208</v>
      </c>
      <c r="G1072" s="26" t="s">
        <v>110</v>
      </c>
      <c r="H1072" s="7"/>
      <c r="I1072" s="71"/>
      <c r="J1072" s="71"/>
      <c r="K1072" s="71"/>
      <c r="M1072" s="71"/>
    </row>
    <row r="1073" spans="1:13" s="9" customFormat="1" ht="11.25" customHeight="1" x14ac:dyDescent="0.2">
      <c r="A1073" s="14">
        <v>11</v>
      </c>
      <c r="B1073" s="15">
        <v>66235</v>
      </c>
      <c r="C1073" s="16" t="s">
        <v>1581</v>
      </c>
      <c r="D1073" s="15">
        <v>2</v>
      </c>
      <c r="E1073" s="18" t="s">
        <v>436</v>
      </c>
      <c r="F1073" s="19" t="s">
        <v>2208</v>
      </c>
      <c r="G1073" s="26" t="s">
        <v>102</v>
      </c>
      <c r="H1073" s="7"/>
      <c r="I1073" s="71"/>
      <c r="J1073" s="71"/>
      <c r="K1073" s="71"/>
      <c r="M1073" s="71"/>
    </row>
    <row r="1074" spans="1:13" s="9" customFormat="1" ht="11.25" customHeight="1" x14ac:dyDescent="0.2">
      <c r="A1074" s="14">
        <v>16</v>
      </c>
      <c r="B1074" s="15">
        <v>66393</v>
      </c>
      <c r="C1074" s="37" t="s">
        <v>726</v>
      </c>
      <c r="D1074" s="17">
        <v>1</v>
      </c>
      <c r="E1074" s="18" t="s">
        <v>355</v>
      </c>
      <c r="F1074" s="81" t="s">
        <v>2207</v>
      </c>
      <c r="G1074" s="26" t="s">
        <v>151</v>
      </c>
      <c r="H1074" s="7"/>
      <c r="I1074" s="71"/>
      <c r="J1074" s="71"/>
      <c r="K1074" s="71"/>
      <c r="M1074" s="71"/>
    </row>
    <row r="1075" spans="1:13" s="9" customFormat="1" ht="11.25" customHeight="1" x14ac:dyDescent="0.2">
      <c r="A1075" s="14">
        <v>28</v>
      </c>
      <c r="B1075" s="15">
        <v>66678</v>
      </c>
      <c r="C1075" s="16" t="s">
        <v>1788</v>
      </c>
      <c r="D1075" s="17">
        <v>2</v>
      </c>
      <c r="E1075" s="18" t="s">
        <v>577</v>
      </c>
      <c r="F1075" s="19" t="s">
        <v>2215</v>
      </c>
      <c r="G1075" s="26" t="s">
        <v>153</v>
      </c>
      <c r="H1075" s="7"/>
      <c r="I1075" s="71"/>
      <c r="J1075" s="71"/>
      <c r="K1075" s="71"/>
      <c r="M1075" s="71"/>
    </row>
    <row r="1076" spans="1:13" s="9" customFormat="1" ht="11.25" customHeight="1" x14ac:dyDescent="0.2">
      <c r="A1076" s="14">
        <v>30</v>
      </c>
      <c r="B1076" s="15">
        <v>66720</v>
      </c>
      <c r="C1076" s="16" t="s">
        <v>1788</v>
      </c>
      <c r="D1076" s="17">
        <v>2</v>
      </c>
      <c r="E1076" s="18" t="s">
        <v>178</v>
      </c>
      <c r="F1076" s="19" t="s">
        <v>2209</v>
      </c>
      <c r="G1076" s="26" t="s">
        <v>105</v>
      </c>
      <c r="H1076" s="7"/>
      <c r="I1076" s="71"/>
      <c r="J1076" s="71"/>
      <c r="K1076" s="71"/>
      <c r="M1076" s="71"/>
    </row>
    <row r="1077" spans="1:13" s="9" customFormat="1" ht="11.25" customHeight="1" x14ac:dyDescent="0.2">
      <c r="A1077" s="14">
        <v>24</v>
      </c>
      <c r="B1077" s="15">
        <v>66587</v>
      </c>
      <c r="C1077" s="37" t="s">
        <v>1739</v>
      </c>
      <c r="D1077" s="17">
        <v>2</v>
      </c>
      <c r="E1077" s="18" t="s">
        <v>216</v>
      </c>
      <c r="F1077" s="19" t="s">
        <v>2207</v>
      </c>
      <c r="G1077" s="26" t="s">
        <v>105</v>
      </c>
      <c r="H1077" s="7"/>
      <c r="I1077" s="71"/>
      <c r="J1077" s="71"/>
      <c r="K1077" s="71"/>
      <c r="M1077" s="71"/>
    </row>
    <row r="1078" spans="1:13" s="9" customFormat="1" ht="11.25" customHeight="1" x14ac:dyDescent="0.2">
      <c r="A1078" s="14">
        <v>25</v>
      </c>
      <c r="B1078" s="15">
        <v>66602</v>
      </c>
      <c r="C1078" s="37" t="s">
        <v>1739</v>
      </c>
      <c r="D1078" s="17">
        <v>2</v>
      </c>
      <c r="E1078" s="18" t="s">
        <v>752</v>
      </c>
      <c r="F1078" s="19" t="s">
        <v>2208</v>
      </c>
      <c r="G1078" s="26" t="s">
        <v>116</v>
      </c>
      <c r="H1078" s="7"/>
      <c r="I1078" s="71"/>
      <c r="J1078" s="71"/>
      <c r="K1078" s="71"/>
      <c r="M1078" s="71"/>
    </row>
    <row r="1079" spans="1:13" s="9" customFormat="1" ht="11.25" customHeight="1" x14ac:dyDescent="0.2">
      <c r="A1079" s="14">
        <v>25</v>
      </c>
      <c r="B1079" s="15">
        <v>66601</v>
      </c>
      <c r="C1079" s="37" t="s">
        <v>1744</v>
      </c>
      <c r="D1079" s="17">
        <v>1</v>
      </c>
      <c r="E1079" s="18" t="s">
        <v>152</v>
      </c>
      <c r="F1079" s="19" t="s">
        <v>2208</v>
      </c>
      <c r="G1079" s="26" t="s">
        <v>740</v>
      </c>
      <c r="H1079" s="7"/>
      <c r="I1079" s="71"/>
      <c r="J1079" s="71"/>
      <c r="K1079" s="71"/>
      <c r="M1079" s="71"/>
    </row>
    <row r="1080" spans="1:13" s="9" customFormat="1" ht="11.25" customHeight="1" x14ac:dyDescent="0.2">
      <c r="A1080" s="14">
        <v>1</v>
      </c>
      <c r="B1080" s="15">
        <v>65910</v>
      </c>
      <c r="C1080" s="16" t="s">
        <v>473</v>
      </c>
      <c r="D1080" s="15">
        <v>2</v>
      </c>
      <c r="E1080" s="80" t="s">
        <v>329</v>
      </c>
      <c r="F1080" s="81" t="s">
        <v>2213</v>
      </c>
      <c r="G1080" s="26" t="s">
        <v>151</v>
      </c>
      <c r="H1080" s="7"/>
      <c r="I1080" s="71"/>
      <c r="J1080" s="71"/>
      <c r="K1080" s="71"/>
      <c r="M1080" s="71"/>
    </row>
    <row r="1081" spans="1:13" s="9" customFormat="1" ht="11.25" customHeight="1" x14ac:dyDescent="0.2">
      <c r="A1081" s="14">
        <v>12</v>
      </c>
      <c r="B1081" s="15">
        <v>66272</v>
      </c>
      <c r="C1081" s="37" t="s">
        <v>473</v>
      </c>
      <c r="D1081" s="17">
        <v>3</v>
      </c>
      <c r="E1081" s="18" t="s">
        <v>540</v>
      </c>
      <c r="F1081" s="19" t="s">
        <v>2208</v>
      </c>
      <c r="G1081" s="26" t="s">
        <v>105</v>
      </c>
      <c r="H1081" s="7"/>
      <c r="I1081" s="71"/>
      <c r="J1081" s="71"/>
      <c r="K1081" s="71"/>
      <c r="M1081" s="71"/>
    </row>
    <row r="1082" spans="1:13" s="9" customFormat="1" ht="11.25" customHeight="1" x14ac:dyDescent="0.2">
      <c r="A1082" s="14">
        <v>24</v>
      </c>
      <c r="B1082" s="15">
        <v>66578</v>
      </c>
      <c r="C1082" s="37" t="s">
        <v>473</v>
      </c>
      <c r="D1082" s="17">
        <v>2</v>
      </c>
      <c r="E1082" s="18" t="s">
        <v>97</v>
      </c>
      <c r="F1082" s="19" t="s">
        <v>2207</v>
      </c>
      <c r="G1082" s="26" t="s">
        <v>105</v>
      </c>
      <c r="H1082" s="7"/>
      <c r="I1082" s="71"/>
      <c r="J1082" s="71"/>
      <c r="K1082" s="71"/>
      <c r="M1082" s="71"/>
    </row>
    <row r="1083" spans="1:13" s="9" customFormat="1" ht="11.25" customHeight="1" x14ac:dyDescent="0.2">
      <c r="A1083" s="14">
        <v>24</v>
      </c>
      <c r="B1083" s="15">
        <v>66579</v>
      </c>
      <c r="C1083" s="37" t="s">
        <v>473</v>
      </c>
      <c r="D1083" s="17">
        <v>2</v>
      </c>
      <c r="E1083" s="18" t="s">
        <v>550</v>
      </c>
      <c r="F1083" s="19" t="s">
        <v>2207</v>
      </c>
      <c r="G1083" s="26" t="s">
        <v>105</v>
      </c>
      <c r="H1083" s="7"/>
      <c r="I1083" s="71"/>
      <c r="J1083" s="71"/>
      <c r="K1083" s="71"/>
      <c r="M1083" s="71"/>
    </row>
    <row r="1084" spans="1:13" s="9" customFormat="1" ht="11.25" customHeight="1" x14ac:dyDescent="0.2">
      <c r="A1084" s="14">
        <v>9</v>
      </c>
      <c r="B1084" s="15">
        <v>66150</v>
      </c>
      <c r="C1084" s="37" t="s">
        <v>1552</v>
      </c>
      <c r="D1084" s="15">
        <v>4</v>
      </c>
      <c r="E1084" s="18" t="s">
        <v>288</v>
      </c>
      <c r="F1084" s="19" t="s">
        <v>2208</v>
      </c>
      <c r="G1084" s="26" t="s">
        <v>214</v>
      </c>
      <c r="H1084" s="7"/>
      <c r="I1084" s="71"/>
      <c r="J1084" s="71"/>
      <c r="K1084" s="71"/>
      <c r="M1084" s="71"/>
    </row>
    <row r="1085" spans="1:13" s="9" customFormat="1" ht="11.25" customHeight="1" x14ac:dyDescent="0.2">
      <c r="A1085" s="14">
        <v>17</v>
      </c>
      <c r="B1085" s="15">
        <v>66396</v>
      </c>
      <c r="C1085" s="37" t="s">
        <v>1552</v>
      </c>
      <c r="D1085" s="17">
        <v>4</v>
      </c>
      <c r="E1085" s="18" t="s">
        <v>561</v>
      </c>
      <c r="F1085" s="19" t="s">
        <v>2209</v>
      </c>
      <c r="G1085" s="26" t="s">
        <v>157</v>
      </c>
      <c r="H1085" s="7"/>
      <c r="I1085" s="71"/>
      <c r="J1085" s="71"/>
      <c r="K1085" s="71"/>
      <c r="M1085" s="71"/>
    </row>
    <row r="1086" spans="1:13" s="9" customFormat="1" ht="11.25" customHeight="1" x14ac:dyDescent="0.2">
      <c r="A1086" s="14">
        <v>24</v>
      </c>
      <c r="B1086" s="15">
        <v>66582</v>
      </c>
      <c r="C1086" s="37" t="s">
        <v>1552</v>
      </c>
      <c r="D1086" s="17">
        <v>4</v>
      </c>
      <c r="E1086" s="18" t="s">
        <v>434</v>
      </c>
      <c r="F1086" s="19" t="s">
        <v>2208</v>
      </c>
      <c r="G1086" s="26" t="s">
        <v>91</v>
      </c>
      <c r="H1086" s="7"/>
      <c r="I1086" s="71"/>
      <c r="J1086" s="71"/>
      <c r="K1086" s="71"/>
      <c r="M1086" s="71"/>
    </row>
    <row r="1087" spans="1:13" s="9" customFormat="1" ht="11.25" customHeight="1" x14ac:dyDescent="0.2">
      <c r="A1087" s="14">
        <v>7</v>
      </c>
      <c r="B1087" s="15">
        <v>66088</v>
      </c>
      <c r="C1087" s="77" t="s">
        <v>132</v>
      </c>
      <c r="D1087" s="15">
        <v>2</v>
      </c>
      <c r="E1087" s="18" t="s">
        <v>552</v>
      </c>
      <c r="F1087" s="19" t="s">
        <v>2208</v>
      </c>
      <c r="G1087" s="26" t="s">
        <v>120</v>
      </c>
      <c r="H1087" s="7"/>
      <c r="I1087" s="71"/>
      <c r="J1087" s="71"/>
      <c r="K1087" s="71"/>
      <c r="M1087" s="71"/>
    </row>
    <row r="1088" spans="1:13" s="9" customFormat="1" ht="10.199999999999999" x14ac:dyDescent="0.2">
      <c r="A1088" s="14">
        <v>20</v>
      </c>
      <c r="B1088" s="15">
        <v>66467</v>
      </c>
      <c r="C1088" s="37" t="s">
        <v>132</v>
      </c>
      <c r="D1088" s="17">
        <v>2</v>
      </c>
      <c r="E1088" s="18" t="s">
        <v>894</v>
      </c>
      <c r="F1088" s="19" t="s">
        <v>2213</v>
      </c>
      <c r="G1088" s="26" t="s">
        <v>151</v>
      </c>
      <c r="H1088" s="7"/>
      <c r="I1088" s="71"/>
      <c r="J1088" s="71"/>
      <c r="K1088" s="71"/>
      <c r="M1088" s="71"/>
    </row>
    <row r="1089" spans="1:13" s="9" customFormat="1" ht="10.199999999999999" x14ac:dyDescent="0.2">
      <c r="A1089" s="14">
        <v>27</v>
      </c>
      <c r="B1089" s="15">
        <v>66637</v>
      </c>
      <c r="C1089" s="16" t="s">
        <v>132</v>
      </c>
      <c r="D1089" s="17">
        <v>2</v>
      </c>
      <c r="E1089" s="18" t="s">
        <v>368</v>
      </c>
      <c r="F1089" s="19" t="s">
        <v>2213</v>
      </c>
      <c r="G1089" s="26" t="s">
        <v>145</v>
      </c>
      <c r="H1089" s="7"/>
      <c r="I1089" s="71"/>
      <c r="J1089" s="71"/>
      <c r="K1089" s="71"/>
      <c r="M1089" s="71"/>
    </row>
    <row r="1090" spans="1:13" s="9" customFormat="1" ht="10.199999999999999" x14ac:dyDescent="0.2">
      <c r="A1090" s="14">
        <v>1</v>
      </c>
      <c r="B1090" s="15">
        <v>65906</v>
      </c>
      <c r="C1090" s="37" t="s">
        <v>499</v>
      </c>
      <c r="D1090" s="15">
        <v>2</v>
      </c>
      <c r="E1090" s="80" t="s">
        <v>596</v>
      </c>
      <c r="F1090" s="81" t="s">
        <v>2213</v>
      </c>
      <c r="G1090" s="26" t="s">
        <v>151</v>
      </c>
      <c r="H1090" s="7"/>
      <c r="I1090" s="71"/>
      <c r="J1090" s="71"/>
      <c r="K1090" s="71"/>
      <c r="M1090" s="71"/>
    </row>
    <row r="1091" spans="1:13" s="9" customFormat="1" ht="10.199999999999999" x14ac:dyDescent="0.2">
      <c r="A1091" s="14">
        <v>3</v>
      </c>
      <c r="B1091" s="15">
        <v>65975</v>
      </c>
      <c r="C1091" s="16" t="s">
        <v>499</v>
      </c>
      <c r="D1091" s="15">
        <v>1</v>
      </c>
      <c r="E1091" s="18" t="s">
        <v>593</v>
      </c>
      <c r="F1091" s="81" t="s">
        <v>2215</v>
      </c>
      <c r="G1091" s="26" t="s">
        <v>1473</v>
      </c>
      <c r="H1091" s="7"/>
      <c r="I1091" s="71"/>
      <c r="J1091" s="71"/>
      <c r="K1091" s="71"/>
      <c r="M1091" s="71"/>
    </row>
    <row r="1092" spans="1:13" s="9" customFormat="1" ht="10.199999999999999" x14ac:dyDescent="0.2">
      <c r="A1092" s="14">
        <v>14</v>
      </c>
      <c r="B1092" s="15">
        <v>66313</v>
      </c>
      <c r="C1092" s="37" t="s">
        <v>499</v>
      </c>
      <c r="D1092" s="17">
        <v>2</v>
      </c>
      <c r="E1092" s="80" t="s">
        <v>277</v>
      </c>
      <c r="F1092" s="81" t="s">
        <v>2214</v>
      </c>
      <c r="G1092" s="26" t="s">
        <v>94</v>
      </c>
      <c r="H1092" s="7"/>
      <c r="I1092" s="71"/>
      <c r="J1092" s="71"/>
      <c r="K1092" s="71"/>
      <c r="M1092" s="71"/>
    </row>
    <row r="1093" spans="1:13" s="9" customFormat="1" ht="10.199999999999999" x14ac:dyDescent="0.2">
      <c r="A1093" s="14">
        <v>24</v>
      </c>
      <c r="B1093" s="15">
        <v>66582</v>
      </c>
      <c r="C1093" s="37" t="s">
        <v>484</v>
      </c>
      <c r="D1093" s="17">
        <v>6</v>
      </c>
      <c r="E1093" s="18" t="s">
        <v>434</v>
      </c>
      <c r="F1093" s="19" t="s">
        <v>2208</v>
      </c>
      <c r="G1093" s="26" t="s">
        <v>91</v>
      </c>
      <c r="H1093" s="7"/>
      <c r="I1093" s="71"/>
      <c r="J1093" s="71"/>
      <c r="K1093" s="71"/>
      <c r="M1093" s="71"/>
    </row>
    <row r="1094" spans="1:13" s="9" customFormat="1" ht="10.199999999999999" x14ac:dyDescent="0.2">
      <c r="A1094" s="14">
        <v>29</v>
      </c>
      <c r="B1094" s="15">
        <v>66714</v>
      </c>
      <c r="C1094" s="16" t="s">
        <v>484</v>
      </c>
      <c r="D1094" s="17">
        <v>6</v>
      </c>
      <c r="E1094" s="18" t="s">
        <v>172</v>
      </c>
      <c r="F1094" s="19" t="s">
        <v>2208</v>
      </c>
      <c r="G1094" s="26" t="s">
        <v>153</v>
      </c>
      <c r="H1094" s="7"/>
      <c r="I1094" s="71"/>
      <c r="J1094" s="71"/>
      <c r="K1094" s="71"/>
      <c r="M1094" s="71"/>
    </row>
    <row r="1095" spans="1:13" s="9" customFormat="1" ht="11.25" customHeight="1" x14ac:dyDescent="0.2">
      <c r="A1095" s="14">
        <v>1</v>
      </c>
      <c r="B1095" s="15">
        <v>65915</v>
      </c>
      <c r="C1095" s="37" t="s">
        <v>302</v>
      </c>
      <c r="D1095" s="15">
        <v>3</v>
      </c>
      <c r="E1095" s="80" t="s">
        <v>596</v>
      </c>
      <c r="F1095" s="81" t="s">
        <v>2213</v>
      </c>
      <c r="G1095" s="26" t="s">
        <v>151</v>
      </c>
      <c r="H1095" s="7"/>
      <c r="I1095" s="71"/>
      <c r="J1095" s="71"/>
      <c r="K1095" s="71"/>
      <c r="M1095" s="71"/>
    </row>
    <row r="1096" spans="1:13" s="9" customFormat="1" ht="11.25" customHeight="1" x14ac:dyDescent="0.2">
      <c r="A1096" s="14">
        <v>7</v>
      </c>
      <c r="B1096" s="15">
        <v>66081</v>
      </c>
      <c r="C1096" s="37" t="s">
        <v>302</v>
      </c>
      <c r="D1096" s="15">
        <v>3</v>
      </c>
      <c r="E1096" s="18" t="s">
        <v>672</v>
      </c>
      <c r="F1096" s="19" t="s">
        <v>2208</v>
      </c>
      <c r="G1096" s="26" t="s">
        <v>99</v>
      </c>
      <c r="H1096" s="7"/>
      <c r="I1096" s="71"/>
      <c r="J1096" s="71"/>
      <c r="K1096" s="71"/>
      <c r="M1096" s="71"/>
    </row>
    <row r="1097" spans="1:13" s="9" customFormat="1" ht="11.25" customHeight="1" x14ac:dyDescent="0.2">
      <c r="A1097" s="14">
        <v>15</v>
      </c>
      <c r="B1097" s="15">
        <v>66346</v>
      </c>
      <c r="C1097" s="37" t="s">
        <v>302</v>
      </c>
      <c r="D1097" s="17">
        <v>3</v>
      </c>
      <c r="E1097" s="80" t="s">
        <v>933</v>
      </c>
      <c r="F1097" s="81" t="s">
        <v>2207</v>
      </c>
      <c r="G1097" s="26" t="s">
        <v>214</v>
      </c>
      <c r="H1097" s="7"/>
      <c r="I1097" s="71"/>
      <c r="J1097" s="71"/>
      <c r="K1097" s="71"/>
      <c r="M1097" s="71"/>
    </row>
    <row r="1098" spans="1:13" s="9" customFormat="1" ht="11.25" customHeight="1" x14ac:dyDescent="0.2">
      <c r="A1098" s="14">
        <v>3</v>
      </c>
      <c r="B1098" s="15">
        <v>65984</v>
      </c>
      <c r="C1098" s="37" t="s">
        <v>1472</v>
      </c>
      <c r="D1098" s="15">
        <v>3</v>
      </c>
      <c r="E1098" s="80" t="s">
        <v>1106</v>
      </c>
      <c r="F1098" s="81" t="s">
        <v>2215</v>
      </c>
      <c r="G1098" s="26" t="s">
        <v>1473</v>
      </c>
      <c r="H1098" s="7"/>
      <c r="I1098" s="71"/>
      <c r="J1098" s="71"/>
      <c r="K1098" s="71"/>
      <c r="M1098" s="71"/>
    </row>
    <row r="1099" spans="1:13" s="9" customFormat="1" ht="10.199999999999999" x14ac:dyDescent="0.2">
      <c r="A1099" s="14">
        <v>9</v>
      </c>
      <c r="B1099" s="15">
        <v>66173</v>
      </c>
      <c r="C1099" s="37" t="s">
        <v>1566</v>
      </c>
      <c r="D1099" s="15">
        <v>3</v>
      </c>
      <c r="E1099" s="18" t="s">
        <v>410</v>
      </c>
      <c r="F1099" s="19" t="s">
        <v>2208</v>
      </c>
      <c r="G1099" s="26" t="s">
        <v>214</v>
      </c>
      <c r="H1099" s="7"/>
      <c r="I1099" s="71"/>
      <c r="J1099" s="71"/>
      <c r="K1099" s="71"/>
      <c r="M1099" s="71"/>
    </row>
    <row r="1100" spans="1:13" s="9" customFormat="1" ht="10.199999999999999" x14ac:dyDescent="0.2">
      <c r="A1100" s="14">
        <v>3</v>
      </c>
      <c r="B1100" s="15">
        <v>65985</v>
      </c>
      <c r="C1100" s="37" t="s">
        <v>200</v>
      </c>
      <c r="D1100" s="15">
        <v>6</v>
      </c>
      <c r="E1100" s="80" t="s">
        <v>410</v>
      </c>
      <c r="F1100" s="81" t="s">
        <v>2215</v>
      </c>
      <c r="G1100" s="26" t="s">
        <v>1476</v>
      </c>
      <c r="H1100" s="7"/>
      <c r="I1100" s="71"/>
      <c r="J1100" s="71"/>
      <c r="K1100" s="71"/>
      <c r="M1100" s="71"/>
    </row>
    <row r="1101" spans="1:13" s="9" customFormat="1" ht="10.199999999999999" x14ac:dyDescent="0.2">
      <c r="A1101" s="14">
        <v>24</v>
      </c>
      <c r="B1101" s="15">
        <v>66583</v>
      </c>
      <c r="C1101" s="37" t="s">
        <v>200</v>
      </c>
      <c r="D1101" s="17">
        <v>4</v>
      </c>
      <c r="E1101" s="18" t="s">
        <v>257</v>
      </c>
      <c r="F1101" s="19" t="s">
        <v>2208</v>
      </c>
      <c r="G1101" s="26" t="s">
        <v>1732</v>
      </c>
      <c r="H1101" s="7"/>
      <c r="I1101" s="71"/>
      <c r="J1101" s="71"/>
      <c r="K1101" s="71"/>
      <c r="M1101" s="71"/>
    </row>
    <row r="1102" spans="1:13" s="9" customFormat="1" ht="10.199999999999999" x14ac:dyDescent="0.2">
      <c r="A1102" s="14">
        <v>8</v>
      </c>
      <c r="B1102" s="15">
        <v>66132</v>
      </c>
      <c r="C1102" s="37" t="s">
        <v>1538</v>
      </c>
      <c r="D1102" s="15">
        <v>2</v>
      </c>
      <c r="E1102" s="18" t="s">
        <v>401</v>
      </c>
      <c r="F1102" s="19" t="s">
        <v>2208</v>
      </c>
      <c r="G1102" s="26" t="s">
        <v>110</v>
      </c>
      <c r="H1102" s="7"/>
      <c r="I1102" s="71"/>
      <c r="J1102" s="71"/>
      <c r="K1102" s="71"/>
      <c r="M1102" s="71"/>
    </row>
    <row r="1103" spans="1:13" s="9" customFormat="1" ht="10.199999999999999" x14ac:dyDescent="0.2">
      <c r="A1103" s="14">
        <v>1</v>
      </c>
      <c r="B1103" s="15">
        <v>65910</v>
      </c>
      <c r="C1103" s="37" t="s">
        <v>334</v>
      </c>
      <c r="D1103" s="15">
        <v>1</v>
      </c>
      <c r="E1103" s="80" t="s">
        <v>329</v>
      </c>
      <c r="F1103" s="81" t="s">
        <v>2213</v>
      </c>
      <c r="G1103" s="26" t="s">
        <v>151</v>
      </c>
      <c r="H1103" s="7"/>
      <c r="I1103" s="71"/>
      <c r="J1103" s="71"/>
      <c r="K1103" s="71"/>
      <c r="M1103" s="71"/>
    </row>
    <row r="1104" spans="1:13" s="9" customFormat="1" ht="10.199999999999999" x14ac:dyDescent="0.2">
      <c r="A1104" s="14">
        <v>12</v>
      </c>
      <c r="B1104" s="15">
        <v>66272</v>
      </c>
      <c r="C1104" s="37" t="s">
        <v>334</v>
      </c>
      <c r="D1104" s="17">
        <v>1</v>
      </c>
      <c r="E1104" s="18" t="s">
        <v>540</v>
      </c>
      <c r="F1104" s="19" t="s">
        <v>2208</v>
      </c>
      <c r="G1104" s="26" t="s">
        <v>116</v>
      </c>
      <c r="H1104" s="7"/>
      <c r="I1104" s="71"/>
      <c r="J1104" s="71"/>
      <c r="K1104" s="71"/>
      <c r="M1104" s="71"/>
    </row>
    <row r="1105" spans="1:13" s="9" customFormat="1" ht="10.199999999999999" x14ac:dyDescent="0.2">
      <c r="A1105" s="14">
        <v>17</v>
      </c>
      <c r="B1105" s="15">
        <v>66396</v>
      </c>
      <c r="C1105" s="37" t="s">
        <v>334</v>
      </c>
      <c r="D1105" s="17">
        <v>1</v>
      </c>
      <c r="E1105" s="18" t="s">
        <v>561</v>
      </c>
      <c r="F1105" s="19" t="s">
        <v>2209</v>
      </c>
      <c r="G1105" s="26" t="s">
        <v>157</v>
      </c>
      <c r="H1105" s="7"/>
      <c r="I1105" s="71"/>
      <c r="J1105" s="71"/>
      <c r="K1105" s="71"/>
      <c r="M1105" s="71"/>
    </row>
    <row r="1106" spans="1:13" s="9" customFormat="1" ht="10.199999999999999" x14ac:dyDescent="0.2">
      <c r="A1106" s="14">
        <v>29</v>
      </c>
      <c r="B1106" s="15">
        <v>66707</v>
      </c>
      <c r="C1106" s="16" t="s">
        <v>828</v>
      </c>
      <c r="D1106" s="17">
        <v>1</v>
      </c>
      <c r="E1106" s="18" t="s">
        <v>471</v>
      </c>
      <c r="F1106" s="19" t="s">
        <v>2208</v>
      </c>
      <c r="G1106" s="26" t="s">
        <v>153</v>
      </c>
      <c r="H1106" s="7"/>
      <c r="I1106" s="71"/>
      <c r="J1106" s="71"/>
      <c r="K1106" s="71"/>
      <c r="M1106" s="71"/>
    </row>
    <row r="1107" spans="1:13" s="9" customFormat="1" ht="10.199999999999999" x14ac:dyDescent="0.2">
      <c r="A1107" s="14">
        <v>20</v>
      </c>
      <c r="B1107" s="15">
        <v>66467</v>
      </c>
      <c r="C1107" s="37" t="s">
        <v>130</v>
      </c>
      <c r="D1107" s="17">
        <v>1</v>
      </c>
      <c r="E1107" s="18" t="s">
        <v>894</v>
      </c>
      <c r="F1107" s="19" t="s">
        <v>2213</v>
      </c>
      <c r="G1107" s="26" t="s">
        <v>116</v>
      </c>
      <c r="H1107" s="7"/>
      <c r="I1107" s="71"/>
      <c r="J1107" s="71"/>
      <c r="K1107" s="71"/>
      <c r="M1107" s="71"/>
    </row>
    <row r="1108" spans="1:13" s="9" customFormat="1" ht="10.199999999999999" x14ac:dyDescent="0.2">
      <c r="A1108" s="14">
        <v>28</v>
      </c>
      <c r="B1108" s="15">
        <v>66668</v>
      </c>
      <c r="C1108" s="16" t="s">
        <v>130</v>
      </c>
      <c r="D1108" s="17">
        <v>1</v>
      </c>
      <c r="E1108" s="18" t="s">
        <v>502</v>
      </c>
      <c r="F1108" s="19" t="s">
        <v>2215</v>
      </c>
      <c r="G1108" s="26" t="s">
        <v>153</v>
      </c>
      <c r="H1108" s="7"/>
      <c r="I1108" s="71"/>
      <c r="J1108" s="71"/>
      <c r="K1108" s="71"/>
      <c r="M1108" s="71"/>
    </row>
    <row r="1109" spans="1:13" s="9" customFormat="1" ht="10.199999999999999" x14ac:dyDescent="0.2">
      <c r="A1109" s="14">
        <v>12</v>
      </c>
      <c r="B1109" s="15">
        <v>66272</v>
      </c>
      <c r="C1109" s="37" t="s">
        <v>848</v>
      </c>
      <c r="D1109" s="17">
        <v>1</v>
      </c>
      <c r="E1109" s="18" t="s">
        <v>540</v>
      </c>
      <c r="F1109" s="19" t="s">
        <v>2208</v>
      </c>
      <c r="G1109" s="26" t="s">
        <v>116</v>
      </c>
      <c r="H1109" s="7"/>
      <c r="I1109" s="71"/>
      <c r="J1109" s="71"/>
      <c r="K1109" s="71"/>
      <c r="M1109" s="71"/>
    </row>
    <row r="1110" spans="1:13" s="9" customFormat="1" ht="10.199999999999999" x14ac:dyDescent="0.2">
      <c r="A1110" s="14">
        <v>17</v>
      </c>
      <c r="B1110" s="15">
        <v>66396</v>
      </c>
      <c r="C1110" s="37" t="s">
        <v>848</v>
      </c>
      <c r="D1110" s="17">
        <v>2</v>
      </c>
      <c r="E1110" s="18" t="s">
        <v>561</v>
      </c>
      <c r="F1110" s="19" t="s">
        <v>2209</v>
      </c>
      <c r="G1110" s="20" t="s">
        <v>157</v>
      </c>
      <c r="H1110" s="7"/>
      <c r="I1110" s="71"/>
      <c r="J1110" s="71"/>
      <c r="K1110" s="71"/>
      <c r="M1110" s="71"/>
    </row>
    <row r="1111" spans="1:13" s="9" customFormat="1" ht="10.199999999999999" x14ac:dyDescent="0.2">
      <c r="A1111" s="14">
        <v>24</v>
      </c>
      <c r="B1111" s="15">
        <v>66578</v>
      </c>
      <c r="C1111" s="37" t="s">
        <v>848</v>
      </c>
      <c r="D1111" s="17">
        <v>1</v>
      </c>
      <c r="E1111" s="18" t="s">
        <v>97</v>
      </c>
      <c r="F1111" s="19" t="s">
        <v>2208</v>
      </c>
      <c r="G1111" s="20" t="s">
        <v>1732</v>
      </c>
      <c r="H1111" s="7"/>
      <c r="I1111" s="71"/>
      <c r="J1111" s="71"/>
      <c r="K1111" s="71"/>
      <c r="M1111" s="71"/>
    </row>
    <row r="1112" spans="1:13" s="9" customFormat="1" ht="10.199999999999999" x14ac:dyDescent="0.2">
      <c r="A1112" s="14">
        <v>7</v>
      </c>
      <c r="B1112" s="15">
        <v>66088</v>
      </c>
      <c r="C1112" s="37" t="s">
        <v>1003</v>
      </c>
      <c r="D1112" s="15">
        <v>1</v>
      </c>
      <c r="E1112" s="18" t="s">
        <v>552</v>
      </c>
      <c r="F1112" s="19" t="s">
        <v>2208</v>
      </c>
      <c r="G1112" s="20" t="s">
        <v>91</v>
      </c>
      <c r="H1112" s="7"/>
      <c r="I1112" s="71"/>
      <c r="J1112" s="71"/>
      <c r="K1112" s="71"/>
      <c r="M1112" s="71"/>
    </row>
    <row r="1113" spans="1:13" s="9" customFormat="1" ht="10.199999999999999" x14ac:dyDescent="0.2">
      <c r="A1113" s="14">
        <v>20</v>
      </c>
      <c r="B1113" s="15">
        <v>66467</v>
      </c>
      <c r="C1113" s="37" t="s">
        <v>1003</v>
      </c>
      <c r="D1113" s="17">
        <v>1</v>
      </c>
      <c r="E1113" s="18" t="s">
        <v>894</v>
      </c>
      <c r="F1113" s="19" t="s">
        <v>2213</v>
      </c>
      <c r="G1113" s="20" t="s">
        <v>116</v>
      </c>
      <c r="H1113" s="7"/>
      <c r="I1113" s="71"/>
      <c r="J1113" s="71"/>
      <c r="K1113" s="71"/>
      <c r="M1113" s="71"/>
    </row>
    <row r="1114" spans="1:13" s="9" customFormat="1" ht="10.199999999999999" x14ac:dyDescent="0.2">
      <c r="A1114" s="14">
        <v>25</v>
      </c>
      <c r="B1114" s="15">
        <v>66601</v>
      </c>
      <c r="C1114" s="37" t="s">
        <v>1003</v>
      </c>
      <c r="D1114" s="17">
        <v>1</v>
      </c>
      <c r="E1114" s="18" t="s">
        <v>152</v>
      </c>
      <c r="F1114" s="19" t="s">
        <v>2208</v>
      </c>
      <c r="G1114" s="20" t="s">
        <v>181</v>
      </c>
      <c r="H1114" s="7"/>
      <c r="I1114" s="71"/>
      <c r="J1114" s="71"/>
      <c r="K1114" s="71"/>
      <c r="M1114" s="71"/>
    </row>
    <row r="1115" spans="1:13" s="9" customFormat="1" ht="10.199999999999999" x14ac:dyDescent="0.2">
      <c r="A1115" s="14">
        <v>27</v>
      </c>
      <c r="B1115" s="15">
        <v>66645</v>
      </c>
      <c r="C1115" s="16" t="s">
        <v>1769</v>
      </c>
      <c r="D1115" s="17">
        <v>1</v>
      </c>
      <c r="E1115" s="18" t="s">
        <v>368</v>
      </c>
      <c r="F1115" s="19" t="s">
        <v>2213</v>
      </c>
      <c r="G1115" s="20" t="s">
        <v>105</v>
      </c>
      <c r="H1115" s="7"/>
      <c r="I1115" s="71"/>
      <c r="J1115" s="71"/>
      <c r="K1115" s="71"/>
      <c r="M1115" s="71"/>
    </row>
    <row r="1116" spans="1:13" s="9" customFormat="1" ht="10.199999999999999" x14ac:dyDescent="0.2">
      <c r="A1116" s="14">
        <v>24</v>
      </c>
      <c r="B1116" s="15">
        <v>66579</v>
      </c>
      <c r="C1116" s="37" t="s">
        <v>849</v>
      </c>
      <c r="D1116" s="17">
        <v>1</v>
      </c>
      <c r="E1116" s="18" t="s">
        <v>550</v>
      </c>
      <c r="F1116" s="19" t="s">
        <v>2212</v>
      </c>
      <c r="G1116" s="20" t="s">
        <v>1732</v>
      </c>
      <c r="H1116" s="7"/>
      <c r="I1116" s="71"/>
      <c r="J1116" s="71"/>
      <c r="K1116" s="71"/>
      <c r="M1116" s="71"/>
    </row>
    <row r="1117" spans="1:13" s="9" customFormat="1" ht="10.199999999999999" x14ac:dyDescent="0.2">
      <c r="A1117" s="14">
        <v>13</v>
      </c>
      <c r="B1117" s="15">
        <v>66283</v>
      </c>
      <c r="C1117" s="37" t="s">
        <v>1609</v>
      </c>
      <c r="D1117" s="17">
        <v>1</v>
      </c>
      <c r="E1117" s="80" t="s">
        <v>593</v>
      </c>
      <c r="F1117" s="19" t="s">
        <v>2208</v>
      </c>
      <c r="G1117" s="20" t="s">
        <v>102</v>
      </c>
      <c r="H1117" s="7"/>
      <c r="I1117" s="71"/>
      <c r="J1117" s="71"/>
      <c r="K1117" s="71"/>
      <c r="M1117" s="71"/>
    </row>
    <row r="1118" spans="1:13" s="9" customFormat="1" ht="10.199999999999999" x14ac:dyDescent="0.2">
      <c r="A1118" s="14">
        <v>25</v>
      </c>
      <c r="B1118" s="15">
        <v>66601</v>
      </c>
      <c r="C1118" s="37" t="s">
        <v>148</v>
      </c>
      <c r="D1118" s="17">
        <v>1</v>
      </c>
      <c r="E1118" s="18" t="s">
        <v>152</v>
      </c>
      <c r="F1118" s="19" t="s">
        <v>2215</v>
      </c>
      <c r="G1118" s="20" t="s">
        <v>181</v>
      </c>
      <c r="H1118" s="7"/>
      <c r="I1118" s="71"/>
      <c r="J1118" s="71"/>
      <c r="K1118" s="71"/>
      <c r="M1118" s="71"/>
    </row>
    <row r="1119" spans="1:13" s="9" customFormat="1" ht="10.199999999999999" x14ac:dyDescent="0.2">
      <c r="A1119" s="14">
        <v>3</v>
      </c>
      <c r="B1119" s="15">
        <v>65975</v>
      </c>
      <c r="C1119" s="16" t="s">
        <v>1470</v>
      </c>
      <c r="D1119" s="15">
        <v>1</v>
      </c>
      <c r="E1119" s="18" t="s">
        <v>593</v>
      </c>
      <c r="F1119" s="81" t="s">
        <v>2215</v>
      </c>
      <c r="G1119" s="20" t="s">
        <v>1476</v>
      </c>
      <c r="H1119" s="7"/>
      <c r="I1119" s="71"/>
      <c r="J1119" s="71"/>
      <c r="K1119" s="71"/>
      <c r="M1119" s="71"/>
    </row>
    <row r="1120" spans="1:13" s="9" customFormat="1" ht="10.199999999999999" x14ac:dyDescent="0.2">
      <c r="A1120" s="14">
        <v>14</v>
      </c>
      <c r="B1120" s="15">
        <v>66313</v>
      </c>
      <c r="C1120" s="37" t="s">
        <v>1033</v>
      </c>
      <c r="D1120" s="17">
        <v>1</v>
      </c>
      <c r="E1120" s="80" t="s">
        <v>277</v>
      </c>
      <c r="F1120" s="81" t="s">
        <v>2215</v>
      </c>
      <c r="G1120" s="20" t="s">
        <v>107</v>
      </c>
      <c r="H1120" s="7"/>
      <c r="I1120" s="71"/>
      <c r="J1120" s="71"/>
      <c r="K1120" s="71"/>
      <c r="M1120" s="71"/>
    </row>
    <row r="1121" spans="1:13" s="9" customFormat="1" ht="10.199999999999999" x14ac:dyDescent="0.2">
      <c r="A1121" s="14">
        <v>1</v>
      </c>
      <c r="B1121" s="15">
        <v>65906</v>
      </c>
      <c r="C1121" s="37" t="s">
        <v>1427</v>
      </c>
      <c r="D1121" s="15">
        <v>1</v>
      </c>
      <c r="E1121" s="80" t="s">
        <v>596</v>
      </c>
      <c r="F1121" s="81" t="s">
        <v>2213</v>
      </c>
      <c r="G1121" s="20" t="s">
        <v>151</v>
      </c>
      <c r="H1121" s="7"/>
      <c r="I1121" s="71"/>
      <c r="J1121" s="71"/>
      <c r="K1121" s="71"/>
      <c r="M1121" s="71"/>
    </row>
    <row r="1122" spans="1:13" s="9" customFormat="1" ht="10.199999999999999" x14ac:dyDescent="0.2">
      <c r="A1122" s="14">
        <v>7</v>
      </c>
      <c r="B1122" s="15">
        <v>66081</v>
      </c>
      <c r="C1122" s="37" t="s">
        <v>767</v>
      </c>
      <c r="D1122" s="15">
        <v>1</v>
      </c>
      <c r="E1122" s="18" t="s">
        <v>672</v>
      </c>
      <c r="F1122" s="19" t="s">
        <v>2208</v>
      </c>
      <c r="G1122" s="20" t="s">
        <v>91</v>
      </c>
      <c r="H1122" s="7"/>
      <c r="I1122" s="71"/>
      <c r="J1122" s="71"/>
      <c r="K1122" s="71"/>
      <c r="M1122" s="71"/>
    </row>
    <row r="1123" spans="1:13" s="9" customFormat="1" ht="10.199999999999999" x14ac:dyDescent="0.2">
      <c r="A1123" s="14">
        <v>15</v>
      </c>
      <c r="B1123" s="15">
        <v>66346</v>
      </c>
      <c r="C1123" s="16" t="s">
        <v>767</v>
      </c>
      <c r="D1123" s="17">
        <v>1</v>
      </c>
      <c r="E1123" s="80" t="s">
        <v>933</v>
      </c>
      <c r="F1123" s="81" t="s">
        <v>2207</v>
      </c>
      <c r="G1123" s="20" t="s">
        <v>116</v>
      </c>
      <c r="H1123" s="7"/>
      <c r="I1123" s="71"/>
      <c r="J1123" s="71"/>
      <c r="K1123" s="71"/>
      <c r="M1123" s="71"/>
    </row>
    <row r="1124" spans="1:13" s="9" customFormat="1" ht="10.199999999999999" x14ac:dyDescent="0.2">
      <c r="A1124" s="14">
        <v>21</v>
      </c>
      <c r="B1124" s="15">
        <v>66491</v>
      </c>
      <c r="C1124" s="37" t="s">
        <v>850</v>
      </c>
      <c r="D1124" s="17">
        <v>1</v>
      </c>
      <c r="E1124" s="18" t="s">
        <v>526</v>
      </c>
      <c r="F1124" s="19" t="s">
        <v>2208</v>
      </c>
      <c r="G1124" s="20" t="s">
        <v>91</v>
      </c>
      <c r="H1124" s="7"/>
      <c r="I1124" s="71"/>
      <c r="J1124" s="71"/>
      <c r="K1124" s="71"/>
      <c r="M1124" s="71"/>
    </row>
    <row r="1125" spans="1:13" s="9" customFormat="1" ht="10.199999999999999" x14ac:dyDescent="0.2">
      <c r="A1125" s="14">
        <v>7</v>
      </c>
      <c r="B1125" s="15">
        <v>66081</v>
      </c>
      <c r="C1125" s="37" t="s">
        <v>226</v>
      </c>
      <c r="D1125" s="15">
        <v>1</v>
      </c>
      <c r="E1125" s="18" t="s">
        <v>672</v>
      </c>
      <c r="F1125" s="19" t="s">
        <v>2208</v>
      </c>
      <c r="G1125" s="20" t="s">
        <v>170</v>
      </c>
      <c r="H1125" s="7"/>
      <c r="I1125" s="71"/>
      <c r="J1125" s="71"/>
      <c r="K1125" s="71"/>
      <c r="M1125" s="71"/>
    </row>
    <row r="1126" spans="1:13" s="9" customFormat="1" ht="10.199999999999999" x14ac:dyDescent="0.2">
      <c r="A1126" s="14">
        <v>16</v>
      </c>
      <c r="B1126" s="15">
        <v>66372</v>
      </c>
      <c r="C1126" s="37" t="s">
        <v>226</v>
      </c>
      <c r="D1126" s="17">
        <v>1</v>
      </c>
      <c r="E1126" s="18" t="s">
        <v>191</v>
      </c>
      <c r="F1126" s="81" t="s">
        <v>2207</v>
      </c>
      <c r="G1126" s="20" t="s">
        <v>88</v>
      </c>
      <c r="H1126" s="7"/>
      <c r="I1126" s="71"/>
      <c r="J1126" s="71"/>
      <c r="K1126" s="71"/>
      <c r="M1126" s="71"/>
    </row>
    <row r="1127" spans="1:13" s="9" customFormat="1" ht="10.199999999999999" x14ac:dyDescent="0.2">
      <c r="A1127" s="14">
        <v>25</v>
      </c>
      <c r="B1127" s="15">
        <v>66592</v>
      </c>
      <c r="C1127" s="37" t="s">
        <v>226</v>
      </c>
      <c r="D1127" s="17">
        <v>1</v>
      </c>
      <c r="E1127" s="18" t="s">
        <v>596</v>
      </c>
      <c r="F1127" s="19" t="s">
        <v>2208</v>
      </c>
      <c r="G1127" s="20" t="s">
        <v>181</v>
      </c>
      <c r="H1127" s="7"/>
      <c r="I1127" s="71"/>
      <c r="J1127" s="71"/>
      <c r="K1127" s="71"/>
      <c r="M1127" s="71"/>
    </row>
    <row r="1128" spans="1:13" s="9" customFormat="1" ht="10.199999999999999" x14ac:dyDescent="0.2">
      <c r="A1128" s="14">
        <v>9</v>
      </c>
      <c r="B1128" s="15">
        <v>66178</v>
      </c>
      <c r="C1128" s="37" t="s">
        <v>117</v>
      </c>
      <c r="D1128" s="15">
        <v>1</v>
      </c>
      <c r="E1128" s="18" t="s">
        <v>207</v>
      </c>
      <c r="F1128" s="19" t="s">
        <v>2208</v>
      </c>
      <c r="G1128" s="20" t="s">
        <v>116</v>
      </c>
      <c r="H1128" s="7"/>
      <c r="I1128" s="71"/>
      <c r="J1128" s="71"/>
      <c r="K1128" s="71"/>
      <c r="M1128" s="71"/>
    </row>
    <row r="1129" spans="1:13" s="9" customFormat="1" ht="10.199999999999999" x14ac:dyDescent="0.2">
      <c r="A1129" s="14">
        <v>9</v>
      </c>
      <c r="B1129" s="15">
        <v>66149</v>
      </c>
      <c r="C1129" s="37" t="s">
        <v>1550</v>
      </c>
      <c r="D1129" s="15">
        <v>1</v>
      </c>
      <c r="E1129" s="18" t="s">
        <v>593</v>
      </c>
      <c r="F1129" s="19" t="s">
        <v>2208</v>
      </c>
      <c r="G1129" s="20" t="s">
        <v>116</v>
      </c>
      <c r="H1129" s="7"/>
      <c r="I1129" s="71"/>
      <c r="J1129" s="71"/>
      <c r="K1129" s="71"/>
      <c r="M1129" s="71"/>
    </row>
    <row r="1130" spans="1:13" s="9" customFormat="1" ht="10.199999999999999" x14ac:dyDescent="0.2">
      <c r="A1130" s="14">
        <v>9</v>
      </c>
      <c r="B1130" s="15">
        <v>66157</v>
      </c>
      <c r="C1130" s="37" t="s">
        <v>470</v>
      </c>
      <c r="D1130" s="15">
        <v>1</v>
      </c>
      <c r="E1130" s="18" t="s">
        <v>352</v>
      </c>
      <c r="F1130" s="19" t="s">
        <v>2208</v>
      </c>
      <c r="G1130" s="20" t="s">
        <v>1476</v>
      </c>
      <c r="H1130" s="7"/>
      <c r="I1130" s="71"/>
      <c r="J1130" s="71"/>
      <c r="K1130" s="71"/>
      <c r="M1130" s="71"/>
    </row>
    <row r="1131" spans="1:13" s="9" customFormat="1" ht="10.199999999999999" x14ac:dyDescent="0.2">
      <c r="A1131" s="14">
        <v>27</v>
      </c>
      <c r="B1131" s="15">
        <v>66654</v>
      </c>
      <c r="C1131" s="16" t="s">
        <v>1321</v>
      </c>
      <c r="D1131" s="17">
        <v>1</v>
      </c>
      <c r="E1131" s="18" t="s">
        <v>255</v>
      </c>
      <c r="F1131" s="19" t="s">
        <v>2213</v>
      </c>
      <c r="G1131" s="20" t="s">
        <v>105</v>
      </c>
      <c r="H1131" s="7"/>
      <c r="I1131" s="71"/>
      <c r="J1131" s="71"/>
      <c r="K1131" s="71"/>
      <c r="M1131" s="71"/>
    </row>
    <row r="1132" spans="1:13" s="9" customFormat="1" ht="10.199999999999999" x14ac:dyDescent="0.2">
      <c r="A1132" s="14">
        <v>14</v>
      </c>
      <c r="B1132" s="15">
        <v>66317</v>
      </c>
      <c r="C1132" s="37" t="s">
        <v>190</v>
      </c>
      <c r="D1132" s="17">
        <v>1</v>
      </c>
      <c r="E1132" s="80" t="s">
        <v>676</v>
      </c>
      <c r="F1132" s="81" t="s">
        <v>2215</v>
      </c>
      <c r="G1132" s="20" t="s">
        <v>107</v>
      </c>
      <c r="H1132" s="7"/>
      <c r="I1132" s="71"/>
      <c r="J1132" s="71"/>
      <c r="K1132" s="71"/>
      <c r="M1132" s="71"/>
    </row>
    <row r="1133" spans="1:13" s="9" customFormat="1" ht="10.199999999999999" x14ac:dyDescent="0.2">
      <c r="A1133" s="14">
        <v>27</v>
      </c>
      <c r="B1133" s="15">
        <v>66654</v>
      </c>
      <c r="C1133" s="16" t="s">
        <v>1322</v>
      </c>
      <c r="D1133" s="17">
        <v>1</v>
      </c>
      <c r="E1133" s="18" t="s">
        <v>255</v>
      </c>
      <c r="F1133" s="19" t="s">
        <v>2213</v>
      </c>
      <c r="G1133" s="20" t="s">
        <v>105</v>
      </c>
      <c r="H1133" s="7"/>
      <c r="I1133" s="71"/>
      <c r="J1133" s="71"/>
      <c r="K1133" s="71"/>
      <c r="M1133" s="71"/>
    </row>
    <row r="1134" spans="1:13" s="9" customFormat="1" ht="10.199999999999999" x14ac:dyDescent="0.2">
      <c r="A1134" s="14">
        <v>14</v>
      </c>
      <c r="B1134" s="15">
        <v>66317</v>
      </c>
      <c r="C1134" s="37" t="s">
        <v>610</v>
      </c>
      <c r="D1134" s="17">
        <v>1</v>
      </c>
      <c r="E1134" s="80" t="s">
        <v>676</v>
      </c>
      <c r="F1134" s="81" t="s">
        <v>2215</v>
      </c>
      <c r="G1134" s="20" t="s">
        <v>740</v>
      </c>
      <c r="H1134" s="7"/>
      <c r="I1134" s="71"/>
      <c r="J1134" s="71"/>
      <c r="K1134" s="71"/>
      <c r="M1134" s="71"/>
    </row>
    <row r="1135" spans="1:13" s="9" customFormat="1" ht="10.199999999999999" x14ac:dyDescent="0.2">
      <c r="A1135" s="14">
        <v>27</v>
      </c>
      <c r="B1135" s="15">
        <v>66654</v>
      </c>
      <c r="C1135" s="16" t="s">
        <v>762</v>
      </c>
      <c r="D1135" s="17">
        <v>1</v>
      </c>
      <c r="E1135" s="18" t="s">
        <v>255</v>
      </c>
      <c r="F1135" s="19" t="s">
        <v>2213</v>
      </c>
      <c r="G1135" s="20" t="s">
        <v>145</v>
      </c>
      <c r="H1135" s="7"/>
      <c r="I1135" s="71"/>
      <c r="J1135" s="71"/>
      <c r="K1135" s="71"/>
      <c r="M1135" s="71"/>
    </row>
    <row r="1136" spans="1:13" s="9" customFormat="1" ht="10.199999999999999" x14ac:dyDescent="0.2">
      <c r="A1136" s="14">
        <v>14</v>
      </c>
      <c r="B1136" s="15">
        <v>66317</v>
      </c>
      <c r="C1136" s="37" t="s">
        <v>1176</v>
      </c>
      <c r="D1136" s="17">
        <v>1</v>
      </c>
      <c r="E1136" s="80" t="s">
        <v>676</v>
      </c>
      <c r="F1136" s="81" t="s">
        <v>2215</v>
      </c>
      <c r="G1136" s="20" t="s">
        <v>740</v>
      </c>
      <c r="H1136" s="7"/>
      <c r="I1136" s="71"/>
      <c r="J1136" s="71"/>
      <c r="K1136" s="71"/>
      <c r="M1136" s="71"/>
    </row>
    <row r="1137" spans="1:13" s="9" customFormat="1" ht="10.199999999999999" x14ac:dyDescent="0.2">
      <c r="A1137" s="14">
        <v>23</v>
      </c>
      <c r="B1137" s="15">
        <v>66571</v>
      </c>
      <c r="C1137" s="37" t="s">
        <v>1724</v>
      </c>
      <c r="D1137" s="17">
        <v>1</v>
      </c>
      <c r="E1137" s="18" t="s">
        <v>1106</v>
      </c>
      <c r="F1137" s="19" t="s">
        <v>2207</v>
      </c>
      <c r="G1137" s="20" t="s">
        <v>145</v>
      </c>
      <c r="H1137" s="7"/>
      <c r="I1137" s="71"/>
      <c r="J1137" s="71"/>
      <c r="K1137" s="71"/>
      <c r="M1137" s="71"/>
    </row>
    <row r="1138" spans="1:13" s="9" customFormat="1" ht="10.199999999999999" x14ac:dyDescent="0.2">
      <c r="A1138" s="14">
        <v>24</v>
      </c>
      <c r="B1138" s="15">
        <v>66583</v>
      </c>
      <c r="C1138" s="37" t="s">
        <v>1734</v>
      </c>
      <c r="D1138" s="17">
        <v>1</v>
      </c>
      <c r="E1138" s="18" t="s">
        <v>257</v>
      </c>
      <c r="F1138" s="19" t="s">
        <v>2208</v>
      </c>
      <c r="G1138" s="20" t="s">
        <v>1732</v>
      </c>
      <c r="H1138" s="7"/>
      <c r="I1138" s="71"/>
      <c r="J1138" s="71"/>
      <c r="K1138" s="71"/>
      <c r="M1138" s="71"/>
    </row>
    <row r="1139" spans="1:13" s="9" customFormat="1" ht="10.199999999999999" x14ac:dyDescent="0.2">
      <c r="A1139" s="14">
        <v>24</v>
      </c>
      <c r="B1139" s="15">
        <v>66583</v>
      </c>
      <c r="C1139" s="37" t="s">
        <v>1735</v>
      </c>
      <c r="D1139" s="17">
        <v>1</v>
      </c>
      <c r="E1139" s="18" t="s">
        <v>257</v>
      </c>
      <c r="F1139" s="19" t="s">
        <v>2215</v>
      </c>
      <c r="G1139" s="20" t="s">
        <v>1733</v>
      </c>
      <c r="H1139" s="7"/>
      <c r="I1139" s="71"/>
      <c r="J1139" s="71"/>
      <c r="K1139" s="71"/>
      <c r="M1139" s="71"/>
    </row>
    <row r="1140" spans="1:13" s="9" customFormat="1" ht="10.199999999999999" x14ac:dyDescent="0.2">
      <c r="A1140" s="14">
        <v>12</v>
      </c>
      <c r="B1140" s="15">
        <v>66265</v>
      </c>
      <c r="C1140" s="37" t="s">
        <v>984</v>
      </c>
      <c r="D1140" s="17">
        <v>1</v>
      </c>
      <c r="E1140" s="18" t="s">
        <v>907</v>
      </c>
      <c r="F1140" s="19" t="s">
        <v>2208</v>
      </c>
      <c r="G1140" s="20" t="s">
        <v>116</v>
      </c>
      <c r="H1140" s="7"/>
      <c r="I1140" s="71"/>
      <c r="J1140" s="71"/>
      <c r="K1140" s="71"/>
      <c r="M1140" s="71"/>
    </row>
    <row r="1141" spans="1:13" s="9" customFormat="1" ht="10.199999999999999" x14ac:dyDescent="0.2">
      <c r="A1141" s="14">
        <v>17</v>
      </c>
      <c r="B1141" s="15">
        <v>66404</v>
      </c>
      <c r="C1141" s="37" t="s">
        <v>984</v>
      </c>
      <c r="D1141" s="17">
        <v>1</v>
      </c>
      <c r="E1141" s="18" t="s">
        <v>1595</v>
      </c>
      <c r="F1141" s="19" t="s">
        <v>2209</v>
      </c>
      <c r="G1141" s="20" t="s">
        <v>181</v>
      </c>
      <c r="H1141" s="7"/>
      <c r="I1141" s="71"/>
      <c r="J1141" s="71"/>
      <c r="K1141" s="71"/>
      <c r="M1141" s="71"/>
    </row>
    <row r="1142" spans="1:13" s="9" customFormat="1" ht="10.199999999999999" x14ac:dyDescent="0.2">
      <c r="A1142" s="14">
        <v>30</v>
      </c>
      <c r="B1142" s="15">
        <v>66735</v>
      </c>
      <c r="C1142" s="16" t="s">
        <v>984</v>
      </c>
      <c r="D1142" s="17">
        <v>1</v>
      </c>
      <c r="E1142" s="18" t="s">
        <v>180</v>
      </c>
      <c r="F1142" s="19" t="s">
        <v>2207</v>
      </c>
      <c r="G1142" s="20" t="s">
        <v>105</v>
      </c>
      <c r="H1142" s="7"/>
      <c r="I1142" s="71"/>
      <c r="J1142" s="71"/>
      <c r="K1142" s="71"/>
      <c r="M1142" s="71"/>
    </row>
    <row r="1143" spans="1:13" s="9" customFormat="1" ht="10.199999999999999" x14ac:dyDescent="0.2">
      <c r="A1143" s="14">
        <v>5</v>
      </c>
      <c r="B1143" s="15">
        <v>66039</v>
      </c>
      <c r="C1143" s="37" t="s">
        <v>1108</v>
      </c>
      <c r="D1143" s="15">
        <v>1</v>
      </c>
      <c r="E1143" s="18" t="s">
        <v>355</v>
      </c>
      <c r="F1143" s="19" t="s">
        <v>2207</v>
      </c>
      <c r="G1143" s="20" t="s">
        <v>102</v>
      </c>
      <c r="H1143" s="7"/>
      <c r="I1143" s="71"/>
      <c r="J1143" s="71"/>
      <c r="K1143" s="71"/>
      <c r="M1143" s="71"/>
    </row>
    <row r="1144" spans="1:13" s="9" customFormat="1" ht="10.199999999999999" x14ac:dyDescent="0.2">
      <c r="A1144" s="14">
        <v>2</v>
      </c>
      <c r="B1144" s="15">
        <v>65956</v>
      </c>
      <c r="C1144" s="37" t="s">
        <v>1451</v>
      </c>
      <c r="D1144" s="17">
        <v>1</v>
      </c>
      <c r="E1144" s="80" t="s">
        <v>528</v>
      </c>
      <c r="F1144" s="81" t="s">
        <v>2208</v>
      </c>
      <c r="G1144" s="20" t="s">
        <v>94</v>
      </c>
      <c r="H1144" s="7"/>
      <c r="I1144" s="71"/>
      <c r="J1144" s="71"/>
      <c r="K1144" s="71"/>
      <c r="M1144" s="71"/>
    </row>
    <row r="1145" spans="1:13" s="9" customFormat="1" ht="10.199999999999999" x14ac:dyDescent="0.2">
      <c r="A1145" s="14">
        <v>11</v>
      </c>
      <c r="B1145" s="15">
        <v>66245</v>
      </c>
      <c r="C1145" s="37" t="s">
        <v>1593</v>
      </c>
      <c r="D1145" s="17">
        <v>1</v>
      </c>
      <c r="E1145" s="18" t="s">
        <v>1310</v>
      </c>
      <c r="F1145" s="19" t="s">
        <v>2208</v>
      </c>
      <c r="G1145" s="20" t="s">
        <v>145</v>
      </c>
      <c r="H1145" s="7"/>
      <c r="I1145" s="71"/>
      <c r="J1145" s="71"/>
      <c r="K1145" s="71"/>
      <c r="M1145" s="71"/>
    </row>
    <row r="1146" spans="1:13" s="9" customFormat="1" ht="10.199999999999999" x14ac:dyDescent="0.2">
      <c r="A1146" s="14">
        <v>16</v>
      </c>
      <c r="B1146" s="15">
        <v>66393</v>
      </c>
      <c r="C1146" s="37" t="s">
        <v>1372</v>
      </c>
      <c r="D1146" s="17">
        <v>1</v>
      </c>
      <c r="E1146" s="18" t="s">
        <v>355</v>
      </c>
      <c r="F1146" s="81" t="s">
        <v>2207</v>
      </c>
      <c r="G1146" s="20" t="s">
        <v>170</v>
      </c>
      <c r="H1146" s="7"/>
      <c r="I1146" s="71"/>
      <c r="J1146" s="71"/>
      <c r="K1146" s="71"/>
      <c r="M1146" s="71"/>
    </row>
    <row r="1147" spans="1:13" s="9" customFormat="1" ht="10.199999999999999" x14ac:dyDescent="0.2">
      <c r="A1147" s="14">
        <v>16</v>
      </c>
      <c r="B1147" s="15">
        <v>66360</v>
      </c>
      <c r="C1147" s="37" t="s">
        <v>1372</v>
      </c>
      <c r="D1147" s="17">
        <v>1</v>
      </c>
      <c r="E1147" s="80" t="s">
        <v>1641</v>
      </c>
      <c r="F1147" s="81" t="s">
        <v>2207</v>
      </c>
      <c r="G1147" s="20" t="s">
        <v>91</v>
      </c>
      <c r="H1147" s="7"/>
      <c r="I1147" s="71"/>
      <c r="J1147" s="71"/>
      <c r="K1147" s="71"/>
      <c r="M1147" s="71"/>
    </row>
    <row r="1148" spans="1:13" s="9" customFormat="1" ht="10.199999999999999" x14ac:dyDescent="0.2">
      <c r="A1148" s="14">
        <v>22</v>
      </c>
      <c r="B1148" s="15">
        <v>66550</v>
      </c>
      <c r="C1148" s="37" t="s">
        <v>1372</v>
      </c>
      <c r="D1148" s="17">
        <v>1</v>
      </c>
      <c r="E1148" s="18" t="s">
        <v>255</v>
      </c>
      <c r="F1148" s="19" t="s">
        <v>2207</v>
      </c>
      <c r="G1148" s="20" t="s">
        <v>153</v>
      </c>
      <c r="H1148" s="7"/>
      <c r="I1148" s="71"/>
      <c r="J1148" s="71"/>
      <c r="K1148" s="71"/>
      <c r="M1148" s="71"/>
    </row>
    <row r="1149" spans="1:13" s="9" customFormat="1" ht="10.199999999999999" x14ac:dyDescent="0.2">
      <c r="A1149" s="14">
        <v>11</v>
      </c>
      <c r="B1149" s="15">
        <v>66235</v>
      </c>
      <c r="C1149" s="37" t="s">
        <v>427</v>
      </c>
      <c r="D1149" s="15">
        <v>1</v>
      </c>
      <c r="E1149" s="18" t="s">
        <v>436</v>
      </c>
      <c r="F1149" s="19" t="s">
        <v>2208</v>
      </c>
      <c r="G1149" s="20" t="s">
        <v>209</v>
      </c>
      <c r="H1149" s="7"/>
      <c r="I1149" s="71"/>
      <c r="J1149" s="71"/>
      <c r="K1149" s="71"/>
      <c r="M1149" s="71"/>
    </row>
    <row r="1150" spans="1:13" s="9" customFormat="1" ht="10.199999999999999" x14ac:dyDescent="0.2">
      <c r="A1150" s="14">
        <v>16</v>
      </c>
      <c r="B1150" s="15">
        <v>66392</v>
      </c>
      <c r="C1150" s="37" t="s">
        <v>427</v>
      </c>
      <c r="D1150" s="17">
        <v>1</v>
      </c>
      <c r="E1150" s="18" t="s">
        <v>1646</v>
      </c>
      <c r="F1150" s="81" t="s">
        <v>2207</v>
      </c>
      <c r="G1150" s="20" t="s">
        <v>145</v>
      </c>
      <c r="H1150" s="7"/>
      <c r="I1150" s="71"/>
      <c r="J1150" s="71"/>
      <c r="K1150" s="71"/>
      <c r="M1150" s="71"/>
    </row>
    <row r="1151" spans="1:13" s="9" customFormat="1" ht="10.199999999999999" x14ac:dyDescent="0.2">
      <c r="A1151" s="14">
        <v>16</v>
      </c>
      <c r="B1151" s="15">
        <v>66371</v>
      </c>
      <c r="C1151" s="37" t="s">
        <v>427</v>
      </c>
      <c r="D1151" s="17">
        <v>1</v>
      </c>
      <c r="E1151" s="18" t="s">
        <v>1641</v>
      </c>
      <c r="F1151" s="81" t="s">
        <v>2207</v>
      </c>
      <c r="G1151" s="20" t="s">
        <v>170</v>
      </c>
      <c r="H1151" s="7"/>
      <c r="I1151" s="71"/>
      <c r="J1151" s="71"/>
      <c r="K1151" s="71"/>
      <c r="M1151" s="71"/>
    </row>
    <row r="1152" spans="1:13" s="9" customFormat="1" ht="10.199999999999999" x14ac:dyDescent="0.2">
      <c r="A1152" s="14">
        <v>28</v>
      </c>
      <c r="B1152" s="15">
        <v>66675</v>
      </c>
      <c r="C1152" s="16" t="s">
        <v>427</v>
      </c>
      <c r="D1152" s="17">
        <v>1</v>
      </c>
      <c r="E1152" s="18" t="s">
        <v>237</v>
      </c>
      <c r="F1152" s="19" t="s">
        <v>2215</v>
      </c>
      <c r="G1152" s="20" t="s">
        <v>153</v>
      </c>
      <c r="H1152" s="7"/>
      <c r="I1152" s="71"/>
      <c r="J1152" s="71"/>
      <c r="K1152" s="71"/>
      <c r="M1152" s="71"/>
    </row>
    <row r="1153" spans="1:13" s="9" customFormat="1" ht="10.199999999999999" x14ac:dyDescent="0.2">
      <c r="A1153" s="14">
        <v>30</v>
      </c>
      <c r="B1153" s="15">
        <v>66736</v>
      </c>
      <c r="C1153" s="16" t="s">
        <v>427</v>
      </c>
      <c r="D1153" s="17">
        <v>1</v>
      </c>
      <c r="E1153" s="18" t="s">
        <v>929</v>
      </c>
      <c r="F1153" s="19" t="s">
        <v>2207</v>
      </c>
      <c r="G1153" s="20" t="s">
        <v>105</v>
      </c>
      <c r="H1153" s="7"/>
      <c r="I1153" s="71"/>
      <c r="J1153" s="71"/>
      <c r="K1153" s="71"/>
      <c r="M1153" s="71"/>
    </row>
    <row r="1154" spans="1:13" s="9" customFormat="1" ht="10.199999999999999" x14ac:dyDescent="0.2">
      <c r="A1154" s="14">
        <v>8</v>
      </c>
      <c r="B1154" s="15">
        <v>66119</v>
      </c>
      <c r="C1154" s="37" t="s">
        <v>576</v>
      </c>
      <c r="D1154" s="15">
        <v>1</v>
      </c>
      <c r="E1154" s="18" t="s">
        <v>227</v>
      </c>
      <c r="F1154" s="19" t="s">
        <v>2208</v>
      </c>
      <c r="G1154" s="20" t="s">
        <v>217</v>
      </c>
      <c r="H1154" s="7"/>
      <c r="I1154" s="71"/>
      <c r="J1154" s="71"/>
      <c r="K1154" s="71"/>
      <c r="M1154" s="71"/>
    </row>
    <row r="1155" spans="1:13" s="9" customFormat="1" ht="10.199999999999999" x14ac:dyDescent="0.2">
      <c r="A1155" s="14">
        <v>23</v>
      </c>
      <c r="B1155" s="15">
        <v>66557</v>
      </c>
      <c r="C1155" s="37" t="s">
        <v>576</v>
      </c>
      <c r="D1155" s="17">
        <v>1</v>
      </c>
      <c r="E1155" s="18" t="s">
        <v>426</v>
      </c>
      <c r="F1155" s="19" t="s">
        <v>2207</v>
      </c>
      <c r="G1155" s="20" t="s">
        <v>116</v>
      </c>
      <c r="H1155" s="7"/>
      <c r="I1155" s="71"/>
      <c r="J1155" s="71"/>
      <c r="K1155" s="71"/>
      <c r="M1155" s="71"/>
    </row>
    <row r="1156" spans="1:13" s="9" customFormat="1" ht="10.199999999999999" x14ac:dyDescent="0.2">
      <c r="A1156" s="14">
        <v>31</v>
      </c>
      <c r="B1156" s="15">
        <v>66760</v>
      </c>
      <c r="C1156" s="16" t="s">
        <v>576</v>
      </c>
      <c r="D1156" s="17">
        <v>1</v>
      </c>
      <c r="E1156" s="18" t="s">
        <v>598</v>
      </c>
      <c r="F1156" s="19" t="s">
        <v>2207</v>
      </c>
      <c r="G1156" s="20" t="s">
        <v>151</v>
      </c>
      <c r="H1156" s="7"/>
      <c r="I1156" s="71"/>
      <c r="J1156" s="71"/>
      <c r="K1156" s="71"/>
      <c r="M1156" s="71"/>
    </row>
    <row r="1157" spans="1:13" s="9" customFormat="1" ht="10.199999999999999" x14ac:dyDescent="0.2">
      <c r="A1157" s="14">
        <v>16</v>
      </c>
      <c r="B1157" s="15">
        <v>66360</v>
      </c>
      <c r="C1157" s="37" t="s">
        <v>1373</v>
      </c>
      <c r="D1157" s="17">
        <v>1</v>
      </c>
      <c r="E1157" s="80" t="s">
        <v>1641</v>
      </c>
      <c r="F1157" s="81" t="s">
        <v>2207</v>
      </c>
      <c r="G1157" s="20" t="s">
        <v>170</v>
      </c>
      <c r="H1157" s="7"/>
      <c r="I1157" s="71"/>
      <c r="J1157" s="71"/>
      <c r="K1157" s="71"/>
      <c r="M1157" s="71"/>
    </row>
    <row r="1158" spans="1:13" s="9" customFormat="1" ht="10.199999999999999" x14ac:dyDescent="0.2">
      <c r="A1158" s="14">
        <v>16</v>
      </c>
      <c r="B1158" s="15">
        <v>66393</v>
      </c>
      <c r="C1158" s="37" t="s">
        <v>1373</v>
      </c>
      <c r="D1158" s="17">
        <v>1</v>
      </c>
      <c r="E1158" s="18" t="s">
        <v>355</v>
      </c>
      <c r="F1158" s="81" t="s">
        <v>2207</v>
      </c>
      <c r="G1158" s="20" t="s">
        <v>170</v>
      </c>
      <c r="H1158" s="7"/>
      <c r="I1158" s="71"/>
      <c r="J1158" s="71"/>
      <c r="K1158" s="71"/>
      <c r="M1158" s="71"/>
    </row>
    <row r="1159" spans="1:13" s="9" customFormat="1" ht="10.199999999999999" x14ac:dyDescent="0.2">
      <c r="A1159" s="14">
        <v>7</v>
      </c>
      <c r="B1159" s="15">
        <v>66072</v>
      </c>
      <c r="C1159" s="37" t="s">
        <v>343</v>
      </c>
      <c r="D1159" s="15">
        <v>1</v>
      </c>
      <c r="E1159" s="18" t="s">
        <v>136</v>
      </c>
      <c r="F1159" s="19" t="s">
        <v>2208</v>
      </c>
      <c r="G1159" s="20" t="s">
        <v>170</v>
      </c>
      <c r="H1159" s="7"/>
      <c r="I1159" s="71"/>
      <c r="J1159" s="71"/>
      <c r="K1159" s="71"/>
      <c r="M1159" s="71"/>
    </row>
    <row r="1160" spans="1:13" s="9" customFormat="1" ht="10.199999999999999" x14ac:dyDescent="0.2">
      <c r="A1160" s="14">
        <v>11</v>
      </c>
      <c r="B1160" s="15">
        <v>66235</v>
      </c>
      <c r="C1160" s="37" t="s">
        <v>343</v>
      </c>
      <c r="D1160" s="15">
        <v>1</v>
      </c>
      <c r="E1160" s="18" t="s">
        <v>436</v>
      </c>
      <c r="F1160" s="19" t="s">
        <v>2208</v>
      </c>
      <c r="G1160" s="20" t="s">
        <v>199</v>
      </c>
      <c r="H1160" s="7"/>
      <c r="I1160" s="71"/>
      <c r="J1160" s="71"/>
      <c r="K1160" s="71"/>
      <c r="M1160" s="71"/>
    </row>
    <row r="1161" spans="1:13" s="9" customFormat="1" ht="10.199999999999999" x14ac:dyDescent="0.2">
      <c r="A1161" s="14">
        <v>16</v>
      </c>
      <c r="B1161" s="15">
        <v>66392</v>
      </c>
      <c r="C1161" s="37" t="s">
        <v>343</v>
      </c>
      <c r="D1161" s="17">
        <v>1</v>
      </c>
      <c r="E1161" s="18" t="s">
        <v>1646</v>
      </c>
      <c r="F1161" s="81" t="s">
        <v>2207</v>
      </c>
      <c r="G1161" s="20" t="s">
        <v>151</v>
      </c>
      <c r="H1161" s="7"/>
      <c r="I1161" s="71"/>
      <c r="J1161" s="71"/>
      <c r="K1161" s="71"/>
      <c r="M1161" s="71"/>
    </row>
    <row r="1162" spans="1:13" s="9" customFormat="1" ht="10.199999999999999" x14ac:dyDescent="0.2">
      <c r="A1162" s="14">
        <v>16</v>
      </c>
      <c r="B1162" s="15">
        <v>66371</v>
      </c>
      <c r="C1162" s="37" t="s">
        <v>343</v>
      </c>
      <c r="D1162" s="17">
        <v>1</v>
      </c>
      <c r="E1162" s="18" t="s">
        <v>1641</v>
      </c>
      <c r="F1162" s="81" t="s">
        <v>2207</v>
      </c>
      <c r="G1162" s="20" t="s">
        <v>199</v>
      </c>
      <c r="H1162" s="7"/>
      <c r="I1162" s="71"/>
      <c r="J1162" s="71"/>
      <c r="K1162" s="71"/>
      <c r="M1162" s="71"/>
    </row>
    <row r="1163" spans="1:13" s="9" customFormat="1" ht="10.199999999999999" x14ac:dyDescent="0.2">
      <c r="A1163" s="14">
        <v>22</v>
      </c>
      <c r="B1163" s="15">
        <v>66516</v>
      </c>
      <c r="C1163" s="37" t="s">
        <v>343</v>
      </c>
      <c r="D1163" s="17">
        <v>1</v>
      </c>
      <c r="E1163" s="18" t="s">
        <v>454</v>
      </c>
      <c r="F1163" s="19" t="s">
        <v>2207</v>
      </c>
      <c r="G1163" s="20" t="s">
        <v>153</v>
      </c>
      <c r="H1163" s="7"/>
      <c r="I1163" s="71"/>
      <c r="J1163" s="71"/>
      <c r="K1163" s="71"/>
      <c r="M1163" s="71"/>
    </row>
    <row r="1164" spans="1:13" s="9" customFormat="1" ht="10.199999999999999" x14ac:dyDescent="0.2">
      <c r="A1164" s="14">
        <v>28</v>
      </c>
      <c r="B1164" s="15">
        <v>66675</v>
      </c>
      <c r="C1164" s="16" t="s">
        <v>343</v>
      </c>
      <c r="D1164" s="17">
        <v>1</v>
      </c>
      <c r="E1164" s="18" t="s">
        <v>237</v>
      </c>
      <c r="F1164" s="19" t="s">
        <v>2208</v>
      </c>
      <c r="G1164" s="20" t="s">
        <v>153</v>
      </c>
      <c r="H1164" s="7"/>
      <c r="I1164" s="71"/>
      <c r="J1164" s="71"/>
      <c r="K1164" s="71"/>
      <c r="M1164" s="71"/>
    </row>
    <row r="1165" spans="1:13" s="9" customFormat="1" ht="10.199999999999999" x14ac:dyDescent="0.2">
      <c r="A1165" s="14">
        <v>28</v>
      </c>
      <c r="B1165" s="15">
        <v>66678</v>
      </c>
      <c r="C1165" s="16" t="s">
        <v>343</v>
      </c>
      <c r="D1165" s="17">
        <v>1</v>
      </c>
      <c r="E1165" s="18" t="s">
        <v>577</v>
      </c>
      <c r="F1165" s="19" t="s">
        <v>2208</v>
      </c>
      <c r="G1165" s="20" t="s">
        <v>88</v>
      </c>
      <c r="H1165" s="7"/>
      <c r="I1165" s="71"/>
      <c r="J1165" s="71"/>
      <c r="K1165" s="71"/>
      <c r="M1165" s="71"/>
    </row>
    <row r="1166" spans="1:13" s="9" customFormat="1" ht="10.199999999999999" x14ac:dyDescent="0.2">
      <c r="A1166" s="14">
        <v>8</v>
      </c>
      <c r="B1166" s="15">
        <v>66119</v>
      </c>
      <c r="C1166" s="37" t="s">
        <v>451</v>
      </c>
      <c r="D1166" s="15">
        <v>1</v>
      </c>
      <c r="E1166" s="18" t="s">
        <v>227</v>
      </c>
      <c r="F1166" s="19" t="s">
        <v>2208</v>
      </c>
      <c r="G1166" s="20" t="s">
        <v>99</v>
      </c>
      <c r="H1166" s="7"/>
      <c r="I1166" s="71"/>
      <c r="J1166" s="71"/>
      <c r="K1166" s="71"/>
      <c r="M1166" s="71"/>
    </row>
    <row r="1167" spans="1:13" s="9" customFormat="1" ht="10.199999999999999" x14ac:dyDescent="0.2">
      <c r="A1167" s="14">
        <v>21</v>
      </c>
      <c r="B1167" s="15">
        <v>66502</v>
      </c>
      <c r="C1167" s="37" t="s">
        <v>451</v>
      </c>
      <c r="D1167" s="17">
        <v>1</v>
      </c>
      <c r="E1167" s="18" t="s">
        <v>1695</v>
      </c>
      <c r="F1167" s="19" t="s">
        <v>2208</v>
      </c>
      <c r="G1167" s="20" t="s">
        <v>157</v>
      </c>
      <c r="H1167" s="7"/>
      <c r="I1167" s="71"/>
      <c r="J1167" s="71"/>
      <c r="K1167" s="71"/>
      <c r="M1167" s="71"/>
    </row>
    <row r="1168" spans="1:13" s="9" customFormat="1" ht="10.199999999999999" x14ac:dyDescent="0.2">
      <c r="A1168" s="14">
        <v>23</v>
      </c>
      <c r="B1168" s="15">
        <v>66557</v>
      </c>
      <c r="C1168" s="37" t="s">
        <v>451</v>
      </c>
      <c r="D1168" s="17">
        <v>1</v>
      </c>
      <c r="E1168" s="18" t="s">
        <v>426</v>
      </c>
      <c r="F1168" s="19" t="s">
        <v>2207</v>
      </c>
      <c r="G1168" s="20" t="s">
        <v>116</v>
      </c>
      <c r="H1168" s="7"/>
      <c r="I1168" s="71"/>
      <c r="J1168" s="71"/>
      <c r="K1168" s="71"/>
      <c r="M1168" s="71"/>
    </row>
    <row r="1169" spans="1:13" s="9" customFormat="1" ht="10.199999999999999" x14ac:dyDescent="0.2">
      <c r="A1169" s="14">
        <v>31</v>
      </c>
      <c r="B1169" s="15">
        <v>66760</v>
      </c>
      <c r="C1169" s="16" t="s">
        <v>451</v>
      </c>
      <c r="D1169" s="17">
        <v>1</v>
      </c>
      <c r="E1169" s="18" t="s">
        <v>598</v>
      </c>
      <c r="F1169" s="19" t="s">
        <v>2207</v>
      </c>
      <c r="G1169" s="20" t="s">
        <v>168</v>
      </c>
      <c r="H1169" s="7"/>
      <c r="I1169" s="71"/>
      <c r="J1169" s="71"/>
      <c r="K1169" s="71"/>
      <c r="M1169" s="71"/>
    </row>
    <row r="1170" spans="1:13" s="9" customFormat="1" ht="10.199999999999999" x14ac:dyDescent="0.2">
      <c r="A1170" s="14">
        <v>17</v>
      </c>
      <c r="B1170" s="15">
        <v>66426</v>
      </c>
      <c r="C1170" s="37" t="s">
        <v>704</v>
      </c>
      <c r="D1170" s="17">
        <v>2</v>
      </c>
      <c r="E1170" s="18" t="s">
        <v>136</v>
      </c>
      <c r="F1170" s="19" t="s">
        <v>2209</v>
      </c>
      <c r="G1170" s="20" t="s">
        <v>181</v>
      </c>
      <c r="H1170" s="7"/>
      <c r="I1170" s="71"/>
      <c r="J1170" s="71"/>
      <c r="K1170" s="71"/>
      <c r="M1170" s="71"/>
    </row>
    <row r="1171" spans="1:13" s="9" customFormat="1" ht="10.199999999999999" x14ac:dyDescent="0.2">
      <c r="A1171" s="14">
        <v>24</v>
      </c>
      <c r="B1171" s="15">
        <v>66581</v>
      </c>
      <c r="C1171" s="37" t="s">
        <v>704</v>
      </c>
      <c r="D1171" s="17">
        <v>2</v>
      </c>
      <c r="E1171" s="18" t="s">
        <v>126</v>
      </c>
      <c r="F1171" s="19" t="s">
        <v>2215</v>
      </c>
      <c r="G1171" s="20" t="s">
        <v>1733</v>
      </c>
      <c r="H1171" s="7"/>
      <c r="I1171" s="71"/>
      <c r="J1171" s="71"/>
      <c r="K1171" s="71"/>
      <c r="M1171" s="71"/>
    </row>
    <row r="1172" spans="1:13" s="9" customFormat="1" ht="10.199999999999999" x14ac:dyDescent="0.2">
      <c r="A1172" s="14">
        <v>4</v>
      </c>
      <c r="B1172" s="15">
        <v>66003</v>
      </c>
      <c r="C1172" s="37" t="s">
        <v>1039</v>
      </c>
      <c r="D1172" s="15">
        <v>1</v>
      </c>
      <c r="E1172" s="18" t="s">
        <v>1114</v>
      </c>
      <c r="F1172" s="81" t="s">
        <v>2208</v>
      </c>
      <c r="G1172" s="20" t="s">
        <v>181</v>
      </c>
      <c r="H1172" s="7"/>
      <c r="I1172" s="71"/>
      <c r="J1172" s="71"/>
      <c r="K1172" s="71"/>
      <c r="M1172" s="71"/>
    </row>
    <row r="1173" spans="1:13" s="9" customFormat="1" ht="10.199999999999999" x14ac:dyDescent="0.2">
      <c r="A1173" s="14">
        <v>8</v>
      </c>
      <c r="B1173" s="15">
        <v>66112</v>
      </c>
      <c r="C1173" s="37" t="s">
        <v>1039</v>
      </c>
      <c r="D1173" s="15">
        <v>1</v>
      </c>
      <c r="E1173" s="18" t="s">
        <v>529</v>
      </c>
      <c r="F1173" s="19" t="s">
        <v>2208</v>
      </c>
      <c r="G1173" s="20" t="s">
        <v>1540</v>
      </c>
      <c r="H1173" s="7"/>
      <c r="I1173" s="71"/>
      <c r="J1173" s="71"/>
      <c r="K1173" s="71"/>
      <c r="M1173" s="71"/>
    </row>
    <row r="1174" spans="1:13" s="9" customFormat="1" ht="10.199999999999999" x14ac:dyDescent="0.2">
      <c r="A1174" s="14">
        <v>14</v>
      </c>
      <c r="B1174" s="15">
        <v>66312</v>
      </c>
      <c r="C1174" s="37" t="s">
        <v>1039</v>
      </c>
      <c r="D1174" s="17">
        <v>1</v>
      </c>
      <c r="E1174" s="80" t="s">
        <v>286</v>
      </c>
      <c r="F1174" s="81" t="s">
        <v>2215</v>
      </c>
      <c r="G1174" s="20" t="s">
        <v>145</v>
      </c>
      <c r="H1174" s="7"/>
      <c r="I1174" s="71"/>
      <c r="J1174" s="71"/>
      <c r="K1174" s="71"/>
      <c r="M1174" s="71"/>
    </row>
    <row r="1175" spans="1:13" s="9" customFormat="1" ht="10.199999999999999" x14ac:dyDescent="0.2">
      <c r="A1175" s="14">
        <v>29</v>
      </c>
      <c r="B1175" s="15">
        <v>66683</v>
      </c>
      <c r="C1175" s="16" t="s">
        <v>1039</v>
      </c>
      <c r="D1175" s="17">
        <v>1</v>
      </c>
      <c r="E1175" s="18" t="s">
        <v>655</v>
      </c>
      <c r="F1175" s="19" t="s">
        <v>2208</v>
      </c>
      <c r="G1175" s="20" t="s">
        <v>153</v>
      </c>
      <c r="H1175" s="7"/>
      <c r="I1175" s="71"/>
      <c r="J1175" s="71"/>
      <c r="K1175" s="71"/>
      <c r="M1175" s="71"/>
    </row>
    <row r="1176" spans="1:13" s="9" customFormat="1" ht="10.199999999999999" x14ac:dyDescent="0.2">
      <c r="A1176" s="14">
        <v>13</v>
      </c>
      <c r="B1176" s="15">
        <v>66281</v>
      </c>
      <c r="C1176" s="37" t="s">
        <v>999</v>
      </c>
      <c r="D1176" s="17">
        <v>1</v>
      </c>
      <c r="E1176" s="80" t="s">
        <v>109</v>
      </c>
      <c r="F1176" s="19" t="s">
        <v>2208</v>
      </c>
      <c r="G1176" s="20" t="s">
        <v>170</v>
      </c>
      <c r="H1176" s="7"/>
      <c r="I1176" s="71"/>
      <c r="J1176" s="71"/>
      <c r="K1176" s="71"/>
      <c r="M1176" s="71"/>
    </row>
    <row r="1177" spans="1:13" s="9" customFormat="1" ht="10.199999999999999" x14ac:dyDescent="0.2">
      <c r="A1177" s="14">
        <v>6</v>
      </c>
      <c r="B1177" s="15">
        <v>66058</v>
      </c>
      <c r="C1177" s="37" t="s">
        <v>788</v>
      </c>
      <c r="D1177" s="15">
        <v>2</v>
      </c>
      <c r="E1177" s="18" t="s">
        <v>1024</v>
      </c>
      <c r="F1177" s="19" t="s">
        <v>2208</v>
      </c>
      <c r="G1177" s="20" t="s">
        <v>110</v>
      </c>
      <c r="H1177" s="7"/>
      <c r="I1177" s="71"/>
      <c r="J1177" s="71"/>
      <c r="K1177" s="71"/>
      <c r="M1177" s="71"/>
    </row>
    <row r="1178" spans="1:13" s="9" customFormat="1" ht="10.199999999999999" x14ac:dyDescent="0.2">
      <c r="A1178" s="14">
        <v>13</v>
      </c>
      <c r="B1178" s="15">
        <v>66277</v>
      </c>
      <c r="C1178" s="37" t="s">
        <v>829</v>
      </c>
      <c r="D1178" s="17">
        <v>1</v>
      </c>
      <c r="E1178" s="18" t="s">
        <v>907</v>
      </c>
      <c r="F1178" s="19" t="s">
        <v>2208</v>
      </c>
      <c r="G1178" s="20" t="s">
        <v>170</v>
      </c>
      <c r="H1178" s="7"/>
      <c r="I1178" s="71"/>
      <c r="J1178" s="71"/>
      <c r="K1178" s="71"/>
      <c r="M1178" s="71"/>
    </row>
    <row r="1179" spans="1:13" s="9" customFormat="1" ht="10.199999999999999" x14ac:dyDescent="0.2">
      <c r="A1179" s="14">
        <v>31</v>
      </c>
      <c r="B1179" s="15">
        <v>66751</v>
      </c>
      <c r="C1179" s="16" t="s">
        <v>1824</v>
      </c>
      <c r="D1179" s="17">
        <v>6</v>
      </c>
      <c r="E1179" s="18" t="s">
        <v>838</v>
      </c>
      <c r="F1179" s="19" t="s">
        <v>2207</v>
      </c>
      <c r="G1179" s="20" t="s">
        <v>168</v>
      </c>
      <c r="H1179" s="7"/>
      <c r="I1179" s="71"/>
      <c r="J1179" s="71"/>
      <c r="K1179" s="71"/>
      <c r="M1179" s="71"/>
    </row>
    <row r="1180" spans="1:13" s="9" customFormat="1" ht="10.199999999999999" x14ac:dyDescent="0.2">
      <c r="A1180" s="14">
        <v>12</v>
      </c>
      <c r="B1180" s="15">
        <v>66271</v>
      </c>
      <c r="C1180" s="37" t="s">
        <v>262</v>
      </c>
      <c r="D1180" s="17">
        <v>6</v>
      </c>
      <c r="E1180" s="18" t="s">
        <v>1133</v>
      </c>
      <c r="F1180" s="19" t="s">
        <v>2208</v>
      </c>
      <c r="G1180" s="20" t="s">
        <v>116</v>
      </c>
      <c r="H1180" s="7"/>
      <c r="I1180" s="71"/>
      <c r="J1180" s="71"/>
      <c r="K1180" s="71"/>
      <c r="M1180" s="71"/>
    </row>
    <row r="1181" spans="1:13" s="9" customFormat="1" ht="10.199999999999999" x14ac:dyDescent="0.2">
      <c r="A1181" s="14">
        <v>7</v>
      </c>
      <c r="B1181" s="15">
        <v>66084</v>
      </c>
      <c r="C1181" s="37" t="s">
        <v>442</v>
      </c>
      <c r="D1181" s="15">
        <v>1</v>
      </c>
      <c r="E1181" s="18" t="s">
        <v>104</v>
      </c>
      <c r="F1181" s="19" t="s">
        <v>2208</v>
      </c>
      <c r="G1181" s="20" t="s">
        <v>110</v>
      </c>
      <c r="H1181" s="7"/>
      <c r="I1181" s="71"/>
      <c r="J1181" s="71"/>
      <c r="K1181" s="71"/>
      <c r="M1181" s="71"/>
    </row>
    <row r="1182" spans="1:13" s="9" customFormat="1" ht="10.199999999999999" x14ac:dyDescent="0.2">
      <c r="A1182" s="14">
        <v>10</v>
      </c>
      <c r="B1182" s="15">
        <v>66203</v>
      </c>
      <c r="C1182" s="37" t="s">
        <v>442</v>
      </c>
      <c r="D1182" s="15">
        <v>1</v>
      </c>
      <c r="E1182" s="18" t="s">
        <v>526</v>
      </c>
      <c r="F1182" s="19" t="s">
        <v>2208</v>
      </c>
      <c r="G1182" s="20" t="s">
        <v>151</v>
      </c>
      <c r="H1182" s="7"/>
      <c r="I1182" s="71"/>
      <c r="J1182" s="71"/>
      <c r="K1182" s="71"/>
      <c r="M1182" s="71"/>
    </row>
    <row r="1183" spans="1:13" s="9" customFormat="1" ht="10.199999999999999" x14ac:dyDescent="0.2">
      <c r="A1183" s="14">
        <v>11</v>
      </c>
      <c r="B1183" s="15">
        <v>66233</v>
      </c>
      <c r="C1183" s="37" t="s">
        <v>442</v>
      </c>
      <c r="D1183" s="15">
        <v>1</v>
      </c>
      <c r="E1183" s="18" t="s">
        <v>104</v>
      </c>
      <c r="F1183" s="19" t="s">
        <v>2208</v>
      </c>
      <c r="G1183" s="20" t="s">
        <v>199</v>
      </c>
      <c r="H1183" s="7"/>
      <c r="I1183" s="71"/>
      <c r="J1183" s="71"/>
      <c r="K1183" s="71"/>
      <c r="M1183" s="71"/>
    </row>
    <row r="1184" spans="1:13" s="9" customFormat="1" ht="10.199999999999999" x14ac:dyDescent="0.2">
      <c r="A1184" s="14">
        <v>16</v>
      </c>
      <c r="B1184" s="15">
        <v>66376</v>
      </c>
      <c r="C1184" s="37" t="s">
        <v>442</v>
      </c>
      <c r="D1184" s="17">
        <v>1</v>
      </c>
      <c r="E1184" s="18" t="s">
        <v>347</v>
      </c>
      <c r="F1184" s="81" t="s">
        <v>2207</v>
      </c>
      <c r="G1184" s="20" t="s">
        <v>151</v>
      </c>
      <c r="H1184" s="7"/>
      <c r="I1184" s="71"/>
      <c r="J1184" s="71"/>
      <c r="K1184" s="71"/>
      <c r="M1184" s="71"/>
    </row>
    <row r="1185" spans="1:13" s="9" customFormat="1" ht="10.199999999999999" x14ac:dyDescent="0.2">
      <c r="A1185" s="14">
        <v>30</v>
      </c>
      <c r="B1185" s="15">
        <v>66733</v>
      </c>
      <c r="C1185" s="16" t="s">
        <v>442</v>
      </c>
      <c r="D1185" s="17">
        <v>1</v>
      </c>
      <c r="E1185" s="18" t="s">
        <v>180</v>
      </c>
      <c r="F1185" s="19" t="s">
        <v>2207</v>
      </c>
      <c r="G1185" s="20" t="s">
        <v>107</v>
      </c>
      <c r="H1185" s="7"/>
      <c r="I1185" s="71"/>
      <c r="J1185" s="71"/>
      <c r="K1185" s="71"/>
      <c r="M1185" s="71"/>
    </row>
    <row r="1186" spans="1:13" s="9" customFormat="1" ht="10.199999999999999" x14ac:dyDescent="0.2">
      <c r="A1186" s="14">
        <v>14</v>
      </c>
      <c r="B1186" s="15">
        <v>66318</v>
      </c>
      <c r="C1186" s="37" t="s">
        <v>187</v>
      </c>
      <c r="D1186" s="17">
        <v>1</v>
      </c>
      <c r="E1186" s="80" t="s">
        <v>894</v>
      </c>
      <c r="F1186" s="81" t="s">
        <v>2215</v>
      </c>
      <c r="G1186" s="20" t="s">
        <v>163</v>
      </c>
      <c r="H1186" s="7"/>
      <c r="I1186" s="71"/>
      <c r="J1186" s="71"/>
      <c r="K1186" s="71"/>
      <c r="M1186" s="71"/>
    </row>
    <row r="1187" spans="1:13" s="9" customFormat="1" ht="10.199999999999999" x14ac:dyDescent="0.2">
      <c r="A1187" s="14">
        <v>3</v>
      </c>
      <c r="B1187" s="15">
        <v>65991</v>
      </c>
      <c r="C1187" s="37" t="s">
        <v>1477</v>
      </c>
      <c r="D1187" s="15">
        <v>1</v>
      </c>
      <c r="E1187" s="80" t="s">
        <v>577</v>
      </c>
      <c r="F1187" s="81" t="s">
        <v>2215</v>
      </c>
      <c r="G1187" s="20" t="s">
        <v>116</v>
      </c>
      <c r="H1187" s="7"/>
      <c r="I1187" s="71"/>
      <c r="J1187" s="71"/>
      <c r="K1187" s="71"/>
      <c r="M1187" s="71"/>
    </row>
    <row r="1188" spans="1:13" s="9" customFormat="1" ht="10.199999999999999" x14ac:dyDescent="0.2">
      <c r="A1188" s="14">
        <v>29</v>
      </c>
      <c r="B1188" s="15">
        <v>66708</v>
      </c>
      <c r="C1188" s="16" t="s">
        <v>1796</v>
      </c>
      <c r="D1188" s="17">
        <v>1</v>
      </c>
      <c r="E1188" s="18" t="s">
        <v>502</v>
      </c>
      <c r="F1188" s="19" t="s">
        <v>2207</v>
      </c>
      <c r="G1188" s="20" t="s">
        <v>145</v>
      </c>
      <c r="H1188" s="7"/>
      <c r="I1188" s="71"/>
      <c r="J1188" s="71"/>
      <c r="K1188" s="71"/>
      <c r="M1188" s="71"/>
    </row>
    <row r="1189" spans="1:13" s="9" customFormat="1" ht="10.199999999999999" x14ac:dyDescent="0.2">
      <c r="A1189" s="14">
        <v>20</v>
      </c>
      <c r="B1189" s="15">
        <v>66464</v>
      </c>
      <c r="C1189" s="37" t="s">
        <v>1683</v>
      </c>
      <c r="D1189" s="17">
        <v>1</v>
      </c>
      <c r="E1189" s="18" t="s">
        <v>444</v>
      </c>
      <c r="F1189" s="19" t="s">
        <v>2213</v>
      </c>
      <c r="G1189" s="20" t="s">
        <v>120</v>
      </c>
      <c r="H1189" s="7"/>
      <c r="I1189" s="71"/>
      <c r="J1189" s="71"/>
      <c r="K1189" s="71"/>
      <c r="M1189" s="71"/>
    </row>
    <row r="1190" spans="1:13" s="9" customFormat="1" ht="10.199999999999999" x14ac:dyDescent="0.2">
      <c r="A1190" s="14">
        <v>20</v>
      </c>
      <c r="B1190" s="15">
        <v>66468</v>
      </c>
      <c r="C1190" s="37" t="s">
        <v>1683</v>
      </c>
      <c r="D1190" s="17">
        <v>2</v>
      </c>
      <c r="E1190" s="18" t="s">
        <v>894</v>
      </c>
      <c r="F1190" s="19" t="s">
        <v>2213</v>
      </c>
      <c r="G1190" s="20" t="s">
        <v>120</v>
      </c>
      <c r="H1190" s="7"/>
      <c r="I1190" s="71"/>
      <c r="J1190" s="71"/>
      <c r="K1190" s="71"/>
      <c r="M1190" s="71"/>
    </row>
    <row r="1191" spans="1:13" s="9" customFormat="1" ht="10.199999999999999" x14ac:dyDescent="0.2">
      <c r="A1191" s="14">
        <v>4</v>
      </c>
      <c r="B1191" s="15">
        <v>65994</v>
      </c>
      <c r="C1191" s="37" t="s">
        <v>715</v>
      </c>
      <c r="D1191" s="15">
        <v>1</v>
      </c>
      <c r="E1191" s="80" t="s">
        <v>282</v>
      </c>
      <c r="F1191" s="81" t="s">
        <v>2215</v>
      </c>
      <c r="G1191" s="20" t="s">
        <v>181</v>
      </c>
      <c r="H1191" s="7"/>
      <c r="I1191" s="71"/>
      <c r="J1191" s="71"/>
      <c r="K1191" s="71"/>
      <c r="M1191" s="71"/>
    </row>
    <row r="1192" spans="1:13" s="9" customFormat="1" ht="10.199999999999999" x14ac:dyDescent="0.2">
      <c r="A1192" s="14">
        <v>11</v>
      </c>
      <c r="B1192" s="15">
        <v>66239</v>
      </c>
      <c r="C1192" s="37" t="s">
        <v>715</v>
      </c>
      <c r="D1192" s="15">
        <v>1</v>
      </c>
      <c r="E1192" s="18" t="s">
        <v>539</v>
      </c>
      <c r="F1192" s="19" t="s">
        <v>2208</v>
      </c>
      <c r="G1192" s="20" t="s">
        <v>153</v>
      </c>
      <c r="H1192" s="7"/>
      <c r="I1192" s="71"/>
      <c r="J1192" s="71"/>
      <c r="K1192" s="71"/>
      <c r="M1192" s="71"/>
    </row>
    <row r="1193" spans="1:13" s="9" customFormat="1" ht="10.199999999999999" x14ac:dyDescent="0.2">
      <c r="A1193" s="14">
        <v>23</v>
      </c>
      <c r="B1193" s="15">
        <v>66563</v>
      </c>
      <c r="C1193" s="37" t="s">
        <v>715</v>
      </c>
      <c r="D1193" s="17">
        <v>1</v>
      </c>
      <c r="E1193" s="18" t="s">
        <v>97</v>
      </c>
      <c r="F1193" s="19" t="s">
        <v>2207</v>
      </c>
      <c r="G1193" s="20" t="s">
        <v>116</v>
      </c>
      <c r="H1193" s="7"/>
      <c r="I1193" s="71"/>
      <c r="J1193" s="71"/>
      <c r="K1193" s="71"/>
      <c r="M1193" s="71"/>
    </row>
    <row r="1194" spans="1:13" s="9" customFormat="1" ht="10.199999999999999" x14ac:dyDescent="0.2">
      <c r="A1194" s="14">
        <v>26</v>
      </c>
      <c r="B1194" s="15">
        <v>66621</v>
      </c>
      <c r="C1194" s="16" t="s">
        <v>715</v>
      </c>
      <c r="D1194" s="17">
        <v>1</v>
      </c>
      <c r="E1194" s="18" t="s">
        <v>552</v>
      </c>
      <c r="F1194" s="19" t="s">
        <v>2208</v>
      </c>
      <c r="G1194" s="20" t="s">
        <v>740</v>
      </c>
      <c r="H1194" s="7"/>
      <c r="I1194" s="71"/>
      <c r="J1194" s="71"/>
      <c r="K1194" s="71"/>
      <c r="M1194" s="71"/>
    </row>
    <row r="1195" spans="1:13" s="9" customFormat="1" ht="10.199999999999999" x14ac:dyDescent="0.2">
      <c r="A1195" s="14">
        <v>26</v>
      </c>
      <c r="B1195" s="15">
        <v>66612</v>
      </c>
      <c r="C1195" s="16" t="s">
        <v>1747</v>
      </c>
      <c r="D1195" s="17">
        <v>1</v>
      </c>
      <c r="E1195" s="18" t="s">
        <v>739</v>
      </c>
      <c r="F1195" s="19" t="s">
        <v>2208</v>
      </c>
      <c r="G1195" s="20" t="s">
        <v>363</v>
      </c>
      <c r="H1195" s="7"/>
      <c r="I1195" s="71"/>
      <c r="J1195" s="71"/>
      <c r="K1195" s="71"/>
      <c r="M1195" s="71"/>
    </row>
    <row r="1196" spans="1:13" s="9" customFormat="1" ht="10.199999999999999" x14ac:dyDescent="0.2">
      <c r="A1196" s="14">
        <v>27</v>
      </c>
      <c r="B1196" s="15">
        <v>66655</v>
      </c>
      <c r="C1196" s="16" t="s">
        <v>1770</v>
      </c>
      <c r="D1196" s="17">
        <v>1</v>
      </c>
      <c r="E1196" s="18" t="s">
        <v>191</v>
      </c>
      <c r="F1196" s="19" t="s">
        <v>2213</v>
      </c>
      <c r="G1196" s="20" t="s">
        <v>145</v>
      </c>
      <c r="H1196" s="7"/>
      <c r="I1196" s="71"/>
      <c r="J1196" s="71"/>
      <c r="K1196" s="71"/>
      <c r="M1196" s="71"/>
    </row>
    <row r="1197" spans="1:13" s="9" customFormat="1" ht="10.199999999999999" x14ac:dyDescent="0.2">
      <c r="A1197" s="14">
        <v>10</v>
      </c>
      <c r="B1197" s="15">
        <v>66222</v>
      </c>
      <c r="C1197" s="37" t="s">
        <v>1585</v>
      </c>
      <c r="D1197" s="15">
        <v>1</v>
      </c>
      <c r="E1197" s="18" t="s">
        <v>265</v>
      </c>
      <c r="F1197" s="19" t="s">
        <v>2208</v>
      </c>
      <c r="G1197" s="20" t="s">
        <v>151</v>
      </c>
      <c r="H1197" s="7"/>
      <c r="I1197" s="71"/>
      <c r="J1197" s="71"/>
      <c r="K1197" s="71"/>
      <c r="M1197" s="71"/>
    </row>
    <row r="1198" spans="1:13" s="9" customFormat="1" ht="10.199999999999999" x14ac:dyDescent="0.2">
      <c r="A1198" s="14">
        <v>29</v>
      </c>
      <c r="B1198" s="15">
        <v>66679</v>
      </c>
      <c r="C1198" s="16" t="s">
        <v>1791</v>
      </c>
      <c r="D1198" s="17">
        <v>2</v>
      </c>
      <c r="E1198" s="18" t="s">
        <v>1364</v>
      </c>
      <c r="F1198" s="19" t="s">
        <v>2207</v>
      </c>
      <c r="G1198" s="20" t="s">
        <v>145</v>
      </c>
      <c r="H1198" s="7"/>
      <c r="I1198" s="71"/>
      <c r="J1198" s="71"/>
      <c r="K1198" s="71"/>
      <c r="M1198" s="71"/>
    </row>
    <row r="1199" spans="1:13" s="9" customFormat="1" ht="10.199999999999999" x14ac:dyDescent="0.2">
      <c r="A1199" s="14">
        <v>15</v>
      </c>
      <c r="B1199" s="15">
        <v>66351</v>
      </c>
      <c r="C1199" s="37" t="s">
        <v>1639</v>
      </c>
      <c r="D1199" s="17">
        <v>2</v>
      </c>
      <c r="E1199" s="80" t="s">
        <v>1613</v>
      </c>
      <c r="F1199" s="81" t="s">
        <v>2207</v>
      </c>
      <c r="G1199" s="20" t="s">
        <v>116</v>
      </c>
      <c r="H1199" s="7"/>
      <c r="I1199" s="71"/>
      <c r="J1199" s="71"/>
      <c r="K1199" s="71"/>
      <c r="M1199" s="71"/>
    </row>
    <row r="1200" spans="1:13" s="9" customFormat="1" ht="10.199999999999999" x14ac:dyDescent="0.2">
      <c r="A1200" s="14">
        <v>1</v>
      </c>
      <c r="B1200" s="15">
        <v>65926</v>
      </c>
      <c r="C1200" s="37" t="s">
        <v>438</v>
      </c>
      <c r="D1200" s="15">
        <v>1</v>
      </c>
      <c r="E1200" s="80" t="s">
        <v>87</v>
      </c>
      <c r="F1200" s="81" t="s">
        <v>2213</v>
      </c>
      <c r="G1200" s="20" t="s">
        <v>151</v>
      </c>
      <c r="H1200" s="7"/>
      <c r="I1200" s="71"/>
      <c r="J1200" s="71"/>
      <c r="K1200" s="71"/>
      <c r="M1200" s="71"/>
    </row>
    <row r="1201" spans="1:13" s="9" customFormat="1" ht="10.199999999999999" x14ac:dyDescent="0.2">
      <c r="A1201" s="14">
        <v>14</v>
      </c>
      <c r="B1201" s="15">
        <v>66328</v>
      </c>
      <c r="C1201" s="37" t="s">
        <v>438</v>
      </c>
      <c r="D1201" s="17">
        <v>1</v>
      </c>
      <c r="E1201" s="80" t="s">
        <v>1364</v>
      </c>
      <c r="F1201" s="81" t="s">
        <v>2215</v>
      </c>
      <c r="G1201" s="20" t="s">
        <v>181</v>
      </c>
      <c r="H1201" s="7"/>
      <c r="I1201" s="71"/>
      <c r="J1201" s="71"/>
      <c r="K1201" s="71"/>
      <c r="M1201" s="71"/>
    </row>
    <row r="1202" spans="1:13" s="9" customFormat="1" ht="10.199999999999999" x14ac:dyDescent="0.2">
      <c r="A1202" s="14">
        <v>15</v>
      </c>
      <c r="B1202" s="15">
        <v>66338</v>
      </c>
      <c r="C1202" s="37" t="s">
        <v>438</v>
      </c>
      <c r="D1202" s="17">
        <v>2</v>
      </c>
      <c r="E1202" s="80" t="s">
        <v>1613</v>
      </c>
      <c r="F1202" s="81" t="s">
        <v>2207</v>
      </c>
      <c r="G1202" s="20" t="s">
        <v>116</v>
      </c>
      <c r="H1202" s="7"/>
      <c r="I1202" s="71"/>
      <c r="J1202" s="71"/>
      <c r="K1202" s="71"/>
      <c r="M1202" s="71"/>
    </row>
    <row r="1203" spans="1:13" s="9" customFormat="1" ht="10.199999999999999" x14ac:dyDescent="0.2">
      <c r="A1203" s="14">
        <v>23</v>
      </c>
      <c r="B1203" s="15">
        <v>66562</v>
      </c>
      <c r="C1203" s="37" t="s">
        <v>438</v>
      </c>
      <c r="D1203" s="17">
        <v>1</v>
      </c>
      <c r="E1203" s="18" t="s">
        <v>216</v>
      </c>
      <c r="F1203" s="19" t="s">
        <v>2207</v>
      </c>
      <c r="G1203" s="20" t="s">
        <v>116</v>
      </c>
      <c r="H1203" s="7"/>
      <c r="I1203" s="71"/>
      <c r="J1203" s="71"/>
      <c r="K1203" s="71"/>
      <c r="M1203" s="71"/>
    </row>
    <row r="1204" spans="1:13" s="9" customFormat="1" ht="10.199999999999999" x14ac:dyDescent="0.2">
      <c r="A1204" s="14">
        <v>30</v>
      </c>
      <c r="B1204" s="15">
        <v>66717</v>
      </c>
      <c r="C1204" s="16" t="s">
        <v>438</v>
      </c>
      <c r="D1204" s="17">
        <v>2</v>
      </c>
      <c r="E1204" s="18" t="s">
        <v>333</v>
      </c>
      <c r="F1204" s="19" t="s">
        <v>2207</v>
      </c>
      <c r="G1204" s="20" t="s">
        <v>107</v>
      </c>
      <c r="H1204" s="7"/>
      <c r="I1204" s="71"/>
      <c r="J1204" s="71"/>
      <c r="K1204" s="71"/>
      <c r="M1204" s="71"/>
    </row>
    <row r="1205" spans="1:13" s="9" customFormat="1" ht="10.199999999999999" x14ac:dyDescent="0.2">
      <c r="A1205" s="14">
        <v>3</v>
      </c>
      <c r="B1205" s="15">
        <v>65982</v>
      </c>
      <c r="C1205" s="16" t="s">
        <v>236</v>
      </c>
      <c r="D1205" s="15">
        <v>2</v>
      </c>
      <c r="E1205" s="80" t="s">
        <v>855</v>
      </c>
      <c r="F1205" s="81" t="s">
        <v>2215</v>
      </c>
      <c r="G1205" s="20" t="s">
        <v>168</v>
      </c>
      <c r="H1205" s="7"/>
      <c r="I1205" s="71"/>
      <c r="J1205" s="71"/>
      <c r="K1205" s="71"/>
      <c r="M1205" s="71"/>
    </row>
    <row r="1206" spans="1:13" s="9" customFormat="1" ht="10.199999999999999" x14ac:dyDescent="0.2">
      <c r="A1206" s="14">
        <v>21</v>
      </c>
      <c r="B1206" s="15">
        <v>66508</v>
      </c>
      <c r="C1206" s="37" t="s">
        <v>100</v>
      </c>
      <c r="D1206" s="17">
        <v>1</v>
      </c>
      <c r="E1206" s="18" t="s">
        <v>888</v>
      </c>
      <c r="F1206" s="19" t="s">
        <v>2208</v>
      </c>
      <c r="G1206" s="20" t="s">
        <v>157</v>
      </c>
      <c r="H1206" s="7"/>
      <c r="I1206" s="71"/>
      <c r="J1206" s="71"/>
      <c r="K1206" s="71"/>
      <c r="M1206" s="71"/>
    </row>
    <row r="1207" spans="1:13" s="9" customFormat="1" ht="10.199999999999999" x14ac:dyDescent="0.2">
      <c r="A1207" s="14">
        <v>15</v>
      </c>
      <c r="B1207" s="15">
        <v>66339</v>
      </c>
      <c r="C1207" s="37" t="s">
        <v>396</v>
      </c>
      <c r="D1207" s="17">
        <v>1</v>
      </c>
      <c r="E1207" s="80" t="s">
        <v>401</v>
      </c>
      <c r="F1207" s="81" t="s">
        <v>2207</v>
      </c>
      <c r="G1207" s="20" t="s">
        <v>116</v>
      </c>
      <c r="H1207" s="7"/>
      <c r="I1207" s="71"/>
      <c r="J1207" s="71"/>
      <c r="K1207" s="71"/>
      <c r="M1207" s="71"/>
    </row>
    <row r="1208" spans="1:13" s="9" customFormat="1" ht="10.199999999999999" x14ac:dyDescent="0.2">
      <c r="A1208" s="14">
        <v>2</v>
      </c>
      <c r="B1208" s="15">
        <v>65954</v>
      </c>
      <c r="C1208" s="37" t="s">
        <v>224</v>
      </c>
      <c r="D1208" s="17">
        <v>1</v>
      </c>
      <c r="E1208" s="80" t="s">
        <v>724</v>
      </c>
      <c r="F1208" s="81" t="s">
        <v>2208</v>
      </c>
      <c r="G1208" s="20" t="s">
        <v>120</v>
      </c>
      <c r="H1208" s="7"/>
      <c r="I1208" s="71"/>
      <c r="J1208" s="71"/>
      <c r="K1208" s="71"/>
      <c r="M1208" s="71"/>
    </row>
    <row r="1209" spans="1:13" s="9" customFormat="1" ht="10.199999999999999" x14ac:dyDescent="0.2">
      <c r="A1209" s="14">
        <v>14</v>
      </c>
      <c r="B1209" s="15">
        <v>66326</v>
      </c>
      <c r="C1209" s="37" t="s">
        <v>224</v>
      </c>
      <c r="D1209" s="17">
        <v>1</v>
      </c>
      <c r="E1209" s="80" t="s">
        <v>432</v>
      </c>
      <c r="F1209" s="81" t="s">
        <v>2215</v>
      </c>
      <c r="G1209" s="20" t="s">
        <v>181</v>
      </c>
      <c r="H1209" s="7"/>
      <c r="I1209" s="71"/>
      <c r="J1209" s="71"/>
      <c r="K1209" s="71"/>
      <c r="M1209" s="71"/>
    </row>
    <row r="1210" spans="1:13" s="9" customFormat="1" ht="10.199999999999999" x14ac:dyDescent="0.2">
      <c r="A1210" s="14">
        <v>17</v>
      </c>
      <c r="B1210" s="15">
        <v>66407</v>
      </c>
      <c r="C1210" s="37" t="s">
        <v>224</v>
      </c>
      <c r="D1210" s="17">
        <v>1</v>
      </c>
      <c r="E1210" s="18" t="s">
        <v>97</v>
      </c>
      <c r="F1210" s="19" t="s">
        <v>2209</v>
      </c>
      <c r="G1210" s="20" t="s">
        <v>181</v>
      </c>
      <c r="H1210" s="7"/>
      <c r="I1210" s="71"/>
      <c r="J1210" s="71"/>
      <c r="K1210" s="71"/>
      <c r="M1210" s="71"/>
    </row>
    <row r="1211" spans="1:13" s="9" customFormat="1" ht="10.199999999999999" x14ac:dyDescent="0.2">
      <c r="A1211" s="14">
        <v>13</v>
      </c>
      <c r="B1211" s="15">
        <v>66302</v>
      </c>
      <c r="C1211" s="37" t="s">
        <v>462</v>
      </c>
      <c r="D1211" s="17">
        <v>1</v>
      </c>
      <c r="E1211" s="80" t="s">
        <v>1613</v>
      </c>
      <c r="F1211" s="19" t="s">
        <v>2208</v>
      </c>
      <c r="G1211" s="20" t="s">
        <v>157</v>
      </c>
      <c r="H1211" s="7"/>
      <c r="I1211" s="71"/>
      <c r="J1211" s="71"/>
      <c r="K1211" s="71"/>
      <c r="M1211" s="71"/>
    </row>
    <row r="1212" spans="1:13" s="9" customFormat="1" ht="10.199999999999999" x14ac:dyDescent="0.2">
      <c r="A1212" s="14">
        <v>9</v>
      </c>
      <c r="B1212" s="15">
        <v>66159</v>
      </c>
      <c r="C1212" s="37" t="s">
        <v>1560</v>
      </c>
      <c r="D1212" s="15">
        <v>1</v>
      </c>
      <c r="E1212" s="18" t="s">
        <v>434</v>
      </c>
      <c r="F1212" s="19" t="s">
        <v>2208</v>
      </c>
      <c r="G1212" s="20" t="s">
        <v>1476</v>
      </c>
      <c r="H1212" s="7"/>
      <c r="I1212" s="71"/>
      <c r="J1212" s="71"/>
      <c r="K1212" s="71"/>
      <c r="M1212" s="71"/>
    </row>
    <row r="1213" spans="1:13" s="9" customFormat="1" ht="10.199999999999999" x14ac:dyDescent="0.2">
      <c r="A1213" s="14">
        <v>10</v>
      </c>
      <c r="B1213" s="15">
        <v>66188</v>
      </c>
      <c r="C1213" s="37" t="s">
        <v>1574</v>
      </c>
      <c r="D1213" s="15">
        <v>1</v>
      </c>
      <c r="E1213" s="18" t="s">
        <v>674</v>
      </c>
      <c r="F1213" s="19" t="s">
        <v>2208</v>
      </c>
      <c r="G1213" s="20" t="s">
        <v>151</v>
      </c>
      <c r="H1213" s="7"/>
      <c r="I1213" s="71"/>
      <c r="J1213" s="71"/>
      <c r="K1213" s="71"/>
      <c r="M1213" s="71"/>
    </row>
    <row r="1214" spans="1:13" s="9" customFormat="1" ht="10.199999999999999" x14ac:dyDescent="0.2">
      <c r="A1214" s="14">
        <v>13</v>
      </c>
      <c r="B1214" s="15">
        <v>66286</v>
      </c>
      <c r="C1214" s="37" t="s">
        <v>225</v>
      </c>
      <c r="D1214" s="17">
        <v>1</v>
      </c>
      <c r="E1214" s="80" t="s">
        <v>907</v>
      </c>
      <c r="F1214" s="19" t="s">
        <v>2208</v>
      </c>
      <c r="G1214" s="20" t="s">
        <v>157</v>
      </c>
      <c r="H1214" s="7"/>
      <c r="I1214" s="71"/>
      <c r="J1214" s="71"/>
      <c r="K1214" s="71"/>
      <c r="M1214" s="71"/>
    </row>
    <row r="1215" spans="1:13" s="9" customFormat="1" ht="10.199999999999999" x14ac:dyDescent="0.2">
      <c r="A1215" s="14">
        <v>20</v>
      </c>
      <c r="B1215" s="15">
        <v>66461</v>
      </c>
      <c r="C1215" s="37" t="s">
        <v>225</v>
      </c>
      <c r="D1215" s="17">
        <v>1</v>
      </c>
      <c r="E1215" s="18" t="s">
        <v>1104</v>
      </c>
      <c r="F1215" s="19" t="s">
        <v>2213</v>
      </c>
      <c r="G1215" s="20" t="s">
        <v>120</v>
      </c>
      <c r="H1215" s="7"/>
      <c r="I1215" s="71"/>
      <c r="J1215" s="71"/>
      <c r="K1215" s="71"/>
      <c r="M1215" s="71"/>
    </row>
    <row r="1216" spans="1:13" s="9" customFormat="1" ht="10.199999999999999" x14ac:dyDescent="0.2">
      <c r="A1216" s="14">
        <v>25</v>
      </c>
      <c r="B1216" s="15">
        <v>66590</v>
      </c>
      <c r="C1216" s="37" t="s">
        <v>225</v>
      </c>
      <c r="D1216" s="17">
        <v>1</v>
      </c>
      <c r="E1216" s="18" t="s">
        <v>500</v>
      </c>
      <c r="F1216" s="19" t="s">
        <v>2208</v>
      </c>
      <c r="G1216" s="20" t="s">
        <v>181</v>
      </c>
      <c r="H1216" s="7"/>
      <c r="I1216" s="71"/>
      <c r="J1216" s="71"/>
      <c r="K1216" s="71"/>
      <c r="M1216" s="71"/>
    </row>
    <row r="1217" spans="1:13" s="9" customFormat="1" ht="10.199999999999999" x14ac:dyDescent="0.2">
      <c r="A1217" s="14">
        <v>28</v>
      </c>
      <c r="B1217" s="15">
        <v>66674</v>
      </c>
      <c r="C1217" s="16" t="s">
        <v>225</v>
      </c>
      <c r="D1217" s="17">
        <v>1</v>
      </c>
      <c r="E1217" s="18" t="s">
        <v>434</v>
      </c>
      <c r="F1217" s="19" t="s">
        <v>2212</v>
      </c>
      <c r="G1217" s="20" t="s">
        <v>88</v>
      </c>
      <c r="H1217" s="7"/>
      <c r="I1217" s="71"/>
      <c r="J1217" s="71"/>
      <c r="K1217" s="71"/>
      <c r="M1217" s="71"/>
    </row>
    <row r="1218" spans="1:13" s="9" customFormat="1" ht="10.199999999999999" x14ac:dyDescent="0.2">
      <c r="A1218" s="14">
        <v>2</v>
      </c>
      <c r="B1218" s="15">
        <v>65938</v>
      </c>
      <c r="C1218" s="37" t="s">
        <v>198</v>
      </c>
      <c r="D1218" s="15">
        <v>1</v>
      </c>
      <c r="E1218" s="80" t="s">
        <v>539</v>
      </c>
      <c r="F1218" s="81" t="s">
        <v>2207</v>
      </c>
      <c r="G1218" s="20" t="s">
        <v>120</v>
      </c>
      <c r="H1218" s="7"/>
      <c r="I1218" s="71"/>
      <c r="J1218" s="71"/>
      <c r="K1218" s="71"/>
      <c r="M1218" s="71"/>
    </row>
    <row r="1219" spans="1:13" s="9" customFormat="1" ht="10.199999999999999" x14ac:dyDescent="0.2">
      <c r="A1219" s="14">
        <v>3</v>
      </c>
      <c r="B1219" s="15">
        <v>65993</v>
      </c>
      <c r="C1219" s="37" t="s">
        <v>198</v>
      </c>
      <c r="D1219" s="15">
        <v>1</v>
      </c>
      <c r="E1219" s="80" t="s">
        <v>894</v>
      </c>
      <c r="F1219" s="81" t="s">
        <v>2215</v>
      </c>
      <c r="G1219" s="20" t="s">
        <v>168</v>
      </c>
      <c r="H1219" s="7"/>
      <c r="I1219" s="71"/>
      <c r="J1219" s="71"/>
      <c r="K1219" s="71"/>
      <c r="M1219" s="71"/>
    </row>
    <row r="1220" spans="1:13" s="9" customFormat="1" ht="10.199999999999999" x14ac:dyDescent="0.2">
      <c r="A1220" s="14">
        <v>6</v>
      </c>
      <c r="B1220" s="15">
        <v>66057</v>
      </c>
      <c r="C1220" s="37" t="s">
        <v>198</v>
      </c>
      <c r="D1220" s="15">
        <v>1</v>
      </c>
      <c r="E1220" s="18" t="s">
        <v>482</v>
      </c>
      <c r="F1220" s="19" t="s">
        <v>2208</v>
      </c>
      <c r="G1220" s="20" t="s">
        <v>153</v>
      </c>
      <c r="H1220" s="7"/>
      <c r="I1220" s="71"/>
      <c r="J1220" s="71"/>
      <c r="K1220" s="71"/>
      <c r="M1220" s="71"/>
    </row>
    <row r="1221" spans="1:13" s="9" customFormat="1" ht="10.199999999999999" x14ac:dyDescent="0.2">
      <c r="A1221" s="14">
        <v>6</v>
      </c>
      <c r="B1221" s="15">
        <v>66060</v>
      </c>
      <c r="C1221" s="37" t="s">
        <v>198</v>
      </c>
      <c r="D1221" s="15">
        <v>1</v>
      </c>
      <c r="E1221" s="18" t="s">
        <v>152</v>
      </c>
      <c r="F1221" s="19" t="s">
        <v>2208</v>
      </c>
      <c r="G1221" s="20" t="s">
        <v>153</v>
      </c>
      <c r="H1221" s="7"/>
      <c r="I1221" s="71"/>
      <c r="J1221" s="71"/>
      <c r="K1221" s="71"/>
      <c r="M1221" s="71"/>
    </row>
    <row r="1222" spans="1:13" s="9" customFormat="1" ht="10.199999999999999" x14ac:dyDescent="0.2">
      <c r="A1222" s="14">
        <v>6</v>
      </c>
      <c r="B1222" s="15">
        <v>66053</v>
      </c>
      <c r="C1222" s="37" t="s">
        <v>198</v>
      </c>
      <c r="D1222" s="15">
        <v>1</v>
      </c>
      <c r="E1222" s="18" t="s">
        <v>349</v>
      </c>
      <c r="F1222" s="19" t="s">
        <v>2208</v>
      </c>
      <c r="G1222" s="20" t="s">
        <v>110</v>
      </c>
      <c r="H1222" s="7"/>
      <c r="I1222" s="71"/>
      <c r="J1222" s="71"/>
      <c r="K1222" s="71"/>
      <c r="M1222" s="71"/>
    </row>
    <row r="1223" spans="1:13" s="9" customFormat="1" ht="10.199999999999999" x14ac:dyDescent="0.2">
      <c r="A1223" s="14">
        <v>7</v>
      </c>
      <c r="B1223" s="76">
        <v>66103</v>
      </c>
      <c r="C1223" s="37" t="s">
        <v>198</v>
      </c>
      <c r="D1223" s="15">
        <v>1</v>
      </c>
      <c r="E1223" s="18" t="s">
        <v>449</v>
      </c>
      <c r="F1223" s="19" t="s">
        <v>2208</v>
      </c>
      <c r="G1223" s="20" t="s">
        <v>110</v>
      </c>
      <c r="H1223" s="7"/>
      <c r="I1223" s="71"/>
      <c r="J1223" s="71"/>
      <c r="K1223" s="71"/>
      <c r="M1223" s="71"/>
    </row>
    <row r="1224" spans="1:13" s="9" customFormat="1" ht="10.199999999999999" x14ac:dyDescent="0.2">
      <c r="A1224" s="14">
        <v>9</v>
      </c>
      <c r="B1224" s="15">
        <v>66182</v>
      </c>
      <c r="C1224" s="37" t="s">
        <v>198</v>
      </c>
      <c r="D1224" s="15">
        <v>1</v>
      </c>
      <c r="E1224" s="18" t="s">
        <v>907</v>
      </c>
      <c r="F1224" s="19" t="s">
        <v>2208</v>
      </c>
      <c r="G1224" s="41" t="s">
        <v>157</v>
      </c>
      <c r="H1224" s="7"/>
      <c r="I1224" s="71"/>
      <c r="J1224" s="71"/>
      <c r="K1224" s="71"/>
      <c r="M1224" s="71"/>
    </row>
    <row r="1225" spans="1:13" s="9" customFormat="1" ht="10.199999999999999" x14ac:dyDescent="0.2">
      <c r="A1225" s="14">
        <v>10</v>
      </c>
      <c r="B1225" s="15">
        <v>66223</v>
      </c>
      <c r="C1225" s="37" t="s">
        <v>198</v>
      </c>
      <c r="D1225" s="15">
        <v>1</v>
      </c>
      <c r="E1225" s="18" t="s">
        <v>223</v>
      </c>
      <c r="F1225" s="19" t="s">
        <v>2208</v>
      </c>
      <c r="G1225" s="41" t="s">
        <v>151</v>
      </c>
      <c r="H1225" s="7"/>
      <c r="I1225" s="71"/>
      <c r="J1225" s="71"/>
      <c r="K1225" s="71"/>
      <c r="M1225" s="71"/>
    </row>
    <row r="1226" spans="1:13" s="9" customFormat="1" ht="10.199999999999999" x14ac:dyDescent="0.2">
      <c r="A1226" s="14">
        <v>12</v>
      </c>
      <c r="B1226" s="15">
        <v>66264</v>
      </c>
      <c r="C1226" s="37" t="s">
        <v>198</v>
      </c>
      <c r="D1226" s="17">
        <v>1</v>
      </c>
      <c r="E1226" s="18" t="s">
        <v>286</v>
      </c>
      <c r="F1226" s="19" t="s">
        <v>2208</v>
      </c>
      <c r="G1226" s="41" t="s">
        <v>116</v>
      </c>
      <c r="H1226" s="7"/>
      <c r="I1226" s="71"/>
      <c r="J1226" s="71"/>
      <c r="K1226" s="71"/>
      <c r="M1226" s="71"/>
    </row>
    <row r="1227" spans="1:13" s="9" customFormat="1" ht="10.199999999999999" x14ac:dyDescent="0.2">
      <c r="A1227" s="14">
        <v>13</v>
      </c>
      <c r="B1227" s="15">
        <v>66282</v>
      </c>
      <c r="C1227" s="37" t="s">
        <v>198</v>
      </c>
      <c r="D1227" s="17">
        <v>1</v>
      </c>
      <c r="E1227" s="80" t="s">
        <v>907</v>
      </c>
      <c r="F1227" s="81" t="s">
        <v>2212</v>
      </c>
      <c r="G1227" s="41" t="s">
        <v>157</v>
      </c>
      <c r="H1227" s="7"/>
      <c r="I1227" s="71"/>
      <c r="J1227" s="71"/>
      <c r="K1227" s="71"/>
      <c r="M1227" s="71"/>
    </row>
    <row r="1228" spans="1:13" s="9" customFormat="1" ht="10.199999999999999" x14ac:dyDescent="0.2">
      <c r="A1228" s="14">
        <v>14</v>
      </c>
      <c r="B1228" s="15">
        <v>66326</v>
      </c>
      <c r="C1228" s="37" t="s">
        <v>198</v>
      </c>
      <c r="D1228" s="17">
        <v>1</v>
      </c>
      <c r="E1228" s="80" t="s">
        <v>432</v>
      </c>
      <c r="F1228" s="81" t="s">
        <v>2215</v>
      </c>
      <c r="G1228" s="41" t="s">
        <v>181</v>
      </c>
      <c r="H1228" s="7"/>
      <c r="I1228" s="71"/>
      <c r="J1228" s="71"/>
      <c r="K1228" s="71"/>
      <c r="M1228" s="71"/>
    </row>
    <row r="1229" spans="1:13" s="9" customFormat="1" ht="10.199999999999999" x14ac:dyDescent="0.2">
      <c r="A1229" s="14">
        <v>15</v>
      </c>
      <c r="B1229" s="15">
        <v>66340</v>
      </c>
      <c r="C1229" s="37" t="s">
        <v>198</v>
      </c>
      <c r="D1229" s="17">
        <v>1</v>
      </c>
      <c r="E1229" s="80" t="s">
        <v>933</v>
      </c>
      <c r="F1229" s="81" t="s">
        <v>2207</v>
      </c>
      <c r="G1229" s="41" t="s">
        <v>116</v>
      </c>
      <c r="H1229" s="7"/>
      <c r="I1229" s="71"/>
      <c r="J1229" s="71"/>
      <c r="K1229" s="71"/>
      <c r="M1229" s="71"/>
    </row>
    <row r="1230" spans="1:13" s="9" customFormat="1" ht="10.199999999999999" x14ac:dyDescent="0.2">
      <c r="A1230" s="14">
        <v>16</v>
      </c>
      <c r="B1230" s="15">
        <v>66387</v>
      </c>
      <c r="C1230" s="37" t="s">
        <v>198</v>
      </c>
      <c r="D1230" s="17">
        <v>1</v>
      </c>
      <c r="E1230" s="18" t="s">
        <v>255</v>
      </c>
      <c r="F1230" s="81" t="s">
        <v>2207</v>
      </c>
      <c r="G1230" s="41" t="s">
        <v>151</v>
      </c>
      <c r="H1230" s="7"/>
      <c r="I1230" s="71"/>
      <c r="J1230" s="71"/>
      <c r="K1230" s="71"/>
      <c r="M1230" s="71"/>
    </row>
    <row r="1231" spans="1:13" s="9" customFormat="1" ht="10.199999999999999" x14ac:dyDescent="0.2">
      <c r="A1231" s="14">
        <v>17</v>
      </c>
      <c r="B1231" s="15">
        <v>66399</v>
      </c>
      <c r="C1231" s="37" t="s">
        <v>198</v>
      </c>
      <c r="D1231" s="17">
        <v>1</v>
      </c>
      <c r="E1231" s="18" t="s">
        <v>437</v>
      </c>
      <c r="F1231" s="19" t="s">
        <v>2209</v>
      </c>
      <c r="G1231" s="41" t="s">
        <v>181</v>
      </c>
      <c r="H1231" s="7"/>
      <c r="I1231" s="71"/>
      <c r="J1231" s="71"/>
      <c r="K1231" s="71"/>
      <c r="M1231" s="71"/>
    </row>
    <row r="1232" spans="1:13" s="9" customFormat="1" ht="10.199999999999999" x14ac:dyDescent="0.2">
      <c r="A1232" s="14">
        <v>25</v>
      </c>
      <c r="B1232" s="15">
        <v>66610</v>
      </c>
      <c r="C1232" s="16" t="s">
        <v>198</v>
      </c>
      <c r="D1232" s="17">
        <v>1</v>
      </c>
      <c r="E1232" s="18" t="s">
        <v>368</v>
      </c>
      <c r="F1232" s="19" t="s">
        <v>2210</v>
      </c>
      <c r="G1232" s="41" t="s">
        <v>181</v>
      </c>
      <c r="H1232" s="7"/>
      <c r="I1232" s="71"/>
      <c r="J1232" s="71"/>
      <c r="K1232" s="71"/>
      <c r="M1232" s="71"/>
    </row>
    <row r="1233" spans="1:13" s="9" customFormat="1" ht="10.199999999999999" x14ac:dyDescent="0.2">
      <c r="A1233" s="14">
        <v>31</v>
      </c>
      <c r="B1233" s="15">
        <v>66745</v>
      </c>
      <c r="C1233" s="16" t="s">
        <v>198</v>
      </c>
      <c r="D1233" s="17">
        <v>1</v>
      </c>
      <c r="E1233" s="18" t="s">
        <v>180</v>
      </c>
      <c r="F1233" s="19" t="s">
        <v>2207</v>
      </c>
      <c r="G1233" s="41" t="s">
        <v>168</v>
      </c>
      <c r="H1233" s="7"/>
      <c r="I1233" s="71"/>
      <c r="J1233" s="71"/>
      <c r="K1233" s="71"/>
      <c r="M1233" s="71"/>
    </row>
    <row r="1234" spans="1:13" s="9" customFormat="1" ht="10.199999999999999" x14ac:dyDescent="0.2">
      <c r="A1234" s="14">
        <v>5</v>
      </c>
      <c r="B1234" s="15">
        <v>66028</v>
      </c>
      <c r="C1234" s="37" t="s">
        <v>433</v>
      </c>
      <c r="D1234" s="15">
        <v>1</v>
      </c>
      <c r="E1234" s="18" t="s">
        <v>596</v>
      </c>
      <c r="F1234" s="156" t="s">
        <v>2207</v>
      </c>
      <c r="G1234" s="41" t="s">
        <v>102</v>
      </c>
      <c r="H1234" s="7"/>
      <c r="I1234" s="71"/>
      <c r="J1234" s="71"/>
      <c r="K1234" s="71"/>
      <c r="M1234" s="71"/>
    </row>
    <row r="1235" spans="1:13" s="9" customFormat="1" ht="10.199999999999999" x14ac:dyDescent="0.2">
      <c r="A1235" s="14">
        <v>7</v>
      </c>
      <c r="B1235" s="76">
        <v>66101</v>
      </c>
      <c r="C1235" s="37" t="s">
        <v>433</v>
      </c>
      <c r="D1235" s="15">
        <v>1</v>
      </c>
      <c r="E1235" s="18" t="s">
        <v>1193</v>
      </c>
      <c r="F1235" s="156" t="s">
        <v>2208</v>
      </c>
      <c r="G1235" s="41" t="s">
        <v>110</v>
      </c>
      <c r="H1235" s="7"/>
      <c r="I1235" s="71"/>
      <c r="J1235" s="71"/>
      <c r="K1235" s="71"/>
      <c r="M1235" s="71"/>
    </row>
    <row r="1236" spans="1:13" s="9" customFormat="1" ht="10.199999999999999" x14ac:dyDescent="0.2">
      <c r="A1236" s="14">
        <v>9</v>
      </c>
      <c r="B1236" s="15">
        <v>66151</v>
      </c>
      <c r="C1236" s="37" t="s">
        <v>433</v>
      </c>
      <c r="D1236" s="15">
        <v>1</v>
      </c>
      <c r="E1236" s="18" t="s">
        <v>434</v>
      </c>
      <c r="F1236" s="156" t="s">
        <v>2208</v>
      </c>
      <c r="G1236" s="41" t="s">
        <v>1570</v>
      </c>
      <c r="H1236" s="7"/>
      <c r="I1236" s="71"/>
      <c r="J1236" s="71"/>
      <c r="K1236" s="71"/>
      <c r="M1236" s="71"/>
    </row>
    <row r="1237" spans="1:13" s="7" customFormat="1" ht="10.199999999999999" x14ac:dyDescent="0.2">
      <c r="A1237" s="14">
        <v>17</v>
      </c>
      <c r="B1237" s="15">
        <v>66426</v>
      </c>
      <c r="C1237" s="37" t="s">
        <v>433</v>
      </c>
      <c r="D1237" s="17">
        <v>1</v>
      </c>
      <c r="E1237" s="18" t="s">
        <v>136</v>
      </c>
      <c r="F1237" s="156" t="s">
        <v>2209</v>
      </c>
      <c r="G1237" s="41" t="s">
        <v>145</v>
      </c>
      <c r="I1237" s="72"/>
      <c r="J1237" s="72"/>
      <c r="K1237" s="72"/>
      <c r="M1237" s="72"/>
    </row>
    <row r="1238" spans="1:13" s="7" customFormat="1" ht="10.199999999999999" x14ac:dyDescent="0.2">
      <c r="A1238" s="14">
        <v>17</v>
      </c>
      <c r="B1238" s="15">
        <v>66428</v>
      </c>
      <c r="C1238" s="37" t="s">
        <v>433</v>
      </c>
      <c r="D1238" s="17">
        <v>1</v>
      </c>
      <c r="E1238" s="18" t="s">
        <v>136</v>
      </c>
      <c r="F1238" s="156" t="s">
        <v>2211</v>
      </c>
      <c r="G1238" s="41" t="s">
        <v>91</v>
      </c>
      <c r="I1238" s="72"/>
      <c r="J1238" s="72"/>
      <c r="K1238" s="72"/>
      <c r="M1238" s="72"/>
    </row>
    <row r="1239" spans="1:13" s="7" customFormat="1" ht="10.199999999999999" x14ac:dyDescent="0.2">
      <c r="A1239" s="14">
        <v>9</v>
      </c>
      <c r="B1239" s="15">
        <v>66144</v>
      </c>
      <c r="C1239" s="37" t="s">
        <v>1547</v>
      </c>
      <c r="D1239" s="15">
        <v>1</v>
      </c>
      <c r="E1239" s="18" t="s">
        <v>417</v>
      </c>
      <c r="F1239" s="156" t="s">
        <v>2208</v>
      </c>
      <c r="G1239" s="41" t="s">
        <v>181</v>
      </c>
      <c r="I1239" s="72"/>
      <c r="J1239" s="72"/>
      <c r="K1239" s="72"/>
      <c r="M1239" s="72"/>
    </row>
    <row r="1240" spans="1:13" s="7" customFormat="1" ht="10.199999999999999" x14ac:dyDescent="0.2">
      <c r="A1240" s="14">
        <v>20</v>
      </c>
      <c r="B1240" s="15">
        <v>66458</v>
      </c>
      <c r="C1240" s="37" t="s">
        <v>1678</v>
      </c>
      <c r="D1240" s="17">
        <v>2</v>
      </c>
      <c r="E1240" s="18" t="s">
        <v>894</v>
      </c>
      <c r="F1240" s="156" t="s">
        <v>2213</v>
      </c>
      <c r="G1240" s="41" t="s">
        <v>120</v>
      </c>
      <c r="I1240" s="72"/>
      <c r="J1240" s="72"/>
      <c r="K1240" s="72"/>
      <c r="M1240" s="72"/>
    </row>
    <row r="1241" spans="1:13" s="7" customFormat="1" ht="10.199999999999999" x14ac:dyDescent="0.2">
      <c r="A1241" s="14">
        <v>14</v>
      </c>
      <c r="B1241" s="15">
        <v>66310</v>
      </c>
      <c r="C1241" s="37" t="s">
        <v>1034</v>
      </c>
      <c r="D1241" s="17">
        <v>2</v>
      </c>
      <c r="E1241" s="80" t="s">
        <v>432</v>
      </c>
      <c r="F1241" s="125" t="s">
        <v>2215</v>
      </c>
      <c r="G1241" s="41" t="s">
        <v>181</v>
      </c>
      <c r="I1241" s="72"/>
      <c r="J1241" s="72"/>
      <c r="K1241" s="72"/>
      <c r="M1241" s="72"/>
    </row>
    <row r="1242" spans="1:13" s="7" customFormat="1" ht="10.199999999999999" x14ac:dyDescent="0.2">
      <c r="A1242" s="14">
        <v>27</v>
      </c>
      <c r="B1242" s="15">
        <v>66635</v>
      </c>
      <c r="C1242" s="16" t="s">
        <v>1765</v>
      </c>
      <c r="D1242" s="17">
        <v>2</v>
      </c>
      <c r="E1242" s="18" t="s">
        <v>368</v>
      </c>
      <c r="F1242" s="156" t="s">
        <v>2213</v>
      </c>
      <c r="G1242" s="41" t="s">
        <v>105</v>
      </c>
      <c r="I1242" s="72"/>
      <c r="J1242" s="72"/>
      <c r="K1242" s="72"/>
      <c r="M1242" s="72"/>
    </row>
    <row r="1243" spans="1:13" s="7" customFormat="1" ht="10.199999999999999" x14ac:dyDescent="0.2">
      <c r="A1243" s="14">
        <v>1</v>
      </c>
      <c r="B1243" s="15">
        <v>65906</v>
      </c>
      <c r="C1243" s="37" t="s">
        <v>1428</v>
      </c>
      <c r="D1243" s="15">
        <v>3</v>
      </c>
      <c r="E1243" s="80" t="s">
        <v>596</v>
      </c>
      <c r="F1243" s="125" t="s">
        <v>2213</v>
      </c>
      <c r="G1243" s="41" t="s">
        <v>151</v>
      </c>
      <c r="I1243" s="72"/>
      <c r="J1243" s="72"/>
      <c r="K1243" s="72"/>
      <c r="M1243" s="72"/>
    </row>
    <row r="1244" spans="1:13" s="7" customFormat="1" ht="10.199999999999999" x14ac:dyDescent="0.2">
      <c r="A1244" s="14">
        <v>12</v>
      </c>
      <c r="B1244" s="15">
        <v>66271</v>
      </c>
      <c r="C1244" s="37" t="s">
        <v>407</v>
      </c>
      <c r="D1244" s="17">
        <v>1</v>
      </c>
      <c r="E1244" s="18" t="s">
        <v>1133</v>
      </c>
      <c r="F1244" s="19" t="s">
        <v>2208</v>
      </c>
      <c r="G1244" s="20" t="s">
        <v>116</v>
      </c>
      <c r="I1244" s="72"/>
      <c r="J1244" s="72"/>
      <c r="K1244" s="72"/>
      <c r="M1244" s="72"/>
    </row>
    <row r="1245" spans="1:13" s="7" customFormat="1" ht="10.199999999999999" x14ac:dyDescent="0.2">
      <c r="A1245" s="14">
        <v>15</v>
      </c>
      <c r="B1245" s="15">
        <v>66343</v>
      </c>
      <c r="C1245" s="16" t="s">
        <v>524</v>
      </c>
      <c r="D1245" s="17">
        <v>200</v>
      </c>
      <c r="E1245" s="80" t="s">
        <v>1613</v>
      </c>
      <c r="F1245" s="81" t="s">
        <v>2207</v>
      </c>
      <c r="G1245" s="20" t="s">
        <v>116</v>
      </c>
      <c r="I1245" s="72"/>
      <c r="J1245" s="72"/>
      <c r="K1245" s="72"/>
      <c r="M1245" s="72"/>
    </row>
    <row r="1246" spans="1:13" s="7" customFormat="1" ht="10.199999999999999" x14ac:dyDescent="0.2">
      <c r="A1246" s="14">
        <v>22</v>
      </c>
      <c r="B1246" s="15">
        <v>66547</v>
      </c>
      <c r="C1246" s="37" t="s">
        <v>524</v>
      </c>
      <c r="D1246" s="17">
        <v>200</v>
      </c>
      <c r="E1246" s="18" t="s">
        <v>156</v>
      </c>
      <c r="F1246" s="19" t="s">
        <v>2207</v>
      </c>
      <c r="G1246" s="20" t="s">
        <v>153</v>
      </c>
      <c r="I1246" s="72"/>
      <c r="J1246" s="72"/>
      <c r="K1246" s="72"/>
      <c r="M1246" s="72"/>
    </row>
    <row r="1247" spans="1:13" s="7" customFormat="1" ht="10.199999999999999" x14ac:dyDescent="0.2">
      <c r="A1247" s="14">
        <v>24</v>
      </c>
      <c r="B1247" s="15">
        <v>66585</v>
      </c>
      <c r="C1247" s="37" t="s">
        <v>524</v>
      </c>
      <c r="D1247" s="17">
        <v>100</v>
      </c>
      <c r="E1247" s="18" t="s">
        <v>1737</v>
      </c>
      <c r="F1247" s="19" t="s">
        <v>2215</v>
      </c>
      <c r="G1247" s="20" t="s">
        <v>1733</v>
      </c>
      <c r="I1247" s="72"/>
      <c r="J1247" s="72"/>
      <c r="K1247" s="72"/>
      <c r="M1247" s="72"/>
    </row>
    <row r="1248" spans="1:13" s="7" customFormat="1" ht="10.199999999999999" x14ac:dyDescent="0.2">
      <c r="A1248" s="14">
        <v>24</v>
      </c>
      <c r="B1248" s="15">
        <v>66586</v>
      </c>
      <c r="C1248" s="37" t="s">
        <v>524</v>
      </c>
      <c r="D1248" s="17">
        <v>100</v>
      </c>
      <c r="E1248" s="18" t="s">
        <v>1738</v>
      </c>
      <c r="F1248" s="19" t="s">
        <v>2215</v>
      </c>
      <c r="G1248" s="20" t="s">
        <v>1733</v>
      </c>
      <c r="I1248" s="72"/>
      <c r="J1248" s="72"/>
      <c r="K1248" s="72"/>
      <c r="M1248" s="72"/>
    </row>
    <row r="1249" spans="1:13" s="7" customFormat="1" ht="10.199999999999999" x14ac:dyDescent="0.2">
      <c r="A1249" s="14">
        <v>29</v>
      </c>
      <c r="B1249" s="15">
        <v>66682</v>
      </c>
      <c r="C1249" s="16" t="s">
        <v>524</v>
      </c>
      <c r="D1249" s="17">
        <v>100</v>
      </c>
      <c r="E1249" s="18" t="s">
        <v>882</v>
      </c>
      <c r="F1249" s="19" t="s">
        <v>2207</v>
      </c>
      <c r="G1249" s="20" t="s">
        <v>116</v>
      </c>
      <c r="I1249" s="72"/>
      <c r="J1249" s="72"/>
      <c r="K1249" s="72"/>
      <c r="M1249" s="72"/>
    </row>
    <row r="1250" spans="1:13" s="7" customFormat="1" ht="10.199999999999999" x14ac:dyDescent="0.2">
      <c r="A1250" s="14">
        <v>8</v>
      </c>
      <c r="B1250" s="15">
        <v>66137</v>
      </c>
      <c r="C1250" s="37" t="s">
        <v>1542</v>
      </c>
      <c r="D1250" s="15">
        <v>20</v>
      </c>
      <c r="E1250" s="18" t="s">
        <v>1527</v>
      </c>
      <c r="F1250" s="19" t="s">
        <v>2208</v>
      </c>
      <c r="G1250" s="20" t="s">
        <v>157</v>
      </c>
      <c r="I1250" s="72"/>
      <c r="J1250" s="72"/>
      <c r="K1250" s="72"/>
      <c r="M1250" s="72"/>
    </row>
    <row r="1251" spans="1:13" s="7" customFormat="1" ht="10.199999999999999" x14ac:dyDescent="0.2">
      <c r="A1251" s="14">
        <v>30</v>
      </c>
      <c r="B1251" s="15">
        <v>66742</v>
      </c>
      <c r="C1251" s="16" t="s">
        <v>1820</v>
      </c>
      <c r="D1251" s="17">
        <v>1</v>
      </c>
      <c r="E1251" s="18" t="s">
        <v>929</v>
      </c>
      <c r="F1251" s="19" t="s">
        <v>2215</v>
      </c>
      <c r="G1251" s="20" t="s">
        <v>107</v>
      </c>
      <c r="I1251" s="72"/>
      <c r="J1251" s="72"/>
      <c r="K1251" s="72"/>
      <c r="M1251" s="72"/>
    </row>
    <row r="1252" spans="1:13" s="7" customFormat="1" ht="10.199999999999999" x14ac:dyDescent="0.2">
      <c r="A1252" s="14">
        <v>30</v>
      </c>
      <c r="B1252" s="15">
        <v>66740</v>
      </c>
      <c r="C1252" s="16" t="s">
        <v>1815</v>
      </c>
      <c r="D1252" s="17">
        <v>1</v>
      </c>
      <c r="E1252" s="18" t="s">
        <v>1106</v>
      </c>
      <c r="F1252" s="19" t="s">
        <v>2215</v>
      </c>
      <c r="G1252" s="20" t="s">
        <v>214</v>
      </c>
      <c r="I1252" s="72"/>
      <c r="J1252" s="72"/>
      <c r="K1252" s="72"/>
      <c r="M1252" s="72"/>
    </row>
    <row r="1253" spans="1:13" s="7" customFormat="1" ht="10.199999999999999" x14ac:dyDescent="0.2">
      <c r="A1253" s="14">
        <v>30</v>
      </c>
      <c r="B1253" s="15">
        <v>66715</v>
      </c>
      <c r="C1253" s="16" t="s">
        <v>1803</v>
      </c>
      <c r="D1253" s="17">
        <v>2</v>
      </c>
      <c r="E1253" s="18" t="s">
        <v>465</v>
      </c>
      <c r="F1253" s="19" t="s">
        <v>2210</v>
      </c>
      <c r="G1253" s="20" t="s">
        <v>214</v>
      </c>
      <c r="I1253" s="72"/>
      <c r="J1253" s="72"/>
      <c r="K1253" s="72"/>
      <c r="M1253" s="72"/>
    </row>
    <row r="1254" spans="1:13" s="7" customFormat="1" ht="10.199999999999999" x14ac:dyDescent="0.2">
      <c r="A1254" s="14">
        <v>30</v>
      </c>
      <c r="B1254" s="15">
        <v>66715</v>
      </c>
      <c r="C1254" s="16" t="s">
        <v>1804</v>
      </c>
      <c r="D1254" s="17">
        <v>2</v>
      </c>
      <c r="E1254" s="18" t="s">
        <v>465</v>
      </c>
      <c r="F1254" s="19" t="s">
        <v>2207</v>
      </c>
      <c r="G1254" s="20" t="s">
        <v>217</v>
      </c>
      <c r="I1254" s="72"/>
      <c r="J1254" s="72"/>
      <c r="K1254" s="72"/>
      <c r="M1254" s="72"/>
    </row>
    <row r="1255" spans="1:13" s="7" customFormat="1" ht="10.199999999999999" x14ac:dyDescent="0.2">
      <c r="A1255" s="14">
        <v>31</v>
      </c>
      <c r="B1255" s="15">
        <v>66762</v>
      </c>
      <c r="C1255" s="16" t="s">
        <v>1831</v>
      </c>
      <c r="D1255" s="17">
        <v>1</v>
      </c>
      <c r="E1255" s="18" t="s">
        <v>929</v>
      </c>
      <c r="F1255" s="19" t="s">
        <v>2207</v>
      </c>
      <c r="G1255" s="20" t="s">
        <v>170</v>
      </c>
      <c r="I1255" s="72"/>
      <c r="J1255" s="72"/>
      <c r="K1255" s="72"/>
      <c r="M1255" s="72"/>
    </row>
    <row r="1256" spans="1:13" s="7" customFormat="1" ht="10.199999999999999" x14ac:dyDescent="0.2">
      <c r="A1256" s="14">
        <v>27</v>
      </c>
      <c r="B1256" s="15">
        <v>66635</v>
      </c>
      <c r="C1256" s="16" t="s">
        <v>312</v>
      </c>
      <c r="D1256" s="17">
        <v>1</v>
      </c>
      <c r="E1256" s="18" t="s">
        <v>368</v>
      </c>
      <c r="F1256" s="19" t="s">
        <v>2213</v>
      </c>
      <c r="G1256" s="20" t="s">
        <v>120</v>
      </c>
      <c r="I1256" s="72"/>
      <c r="J1256" s="72"/>
      <c r="K1256" s="72"/>
      <c r="M1256" s="72"/>
    </row>
    <row r="1257" spans="1:13" s="7" customFormat="1" ht="10.199999999999999" x14ac:dyDescent="0.2">
      <c r="A1257" s="14">
        <v>31</v>
      </c>
      <c r="B1257" s="15">
        <v>66762</v>
      </c>
      <c r="C1257" s="16" t="s">
        <v>1832</v>
      </c>
      <c r="D1257" s="17">
        <v>1</v>
      </c>
      <c r="E1257" s="18" t="s">
        <v>929</v>
      </c>
      <c r="F1257" s="19" t="s">
        <v>2207</v>
      </c>
      <c r="G1257" s="20" t="s">
        <v>91</v>
      </c>
      <c r="I1257" s="72"/>
      <c r="J1257" s="72"/>
      <c r="K1257" s="72"/>
      <c r="M1257" s="72"/>
    </row>
    <row r="1258" spans="1:13" s="7" customFormat="1" ht="10.199999999999999" x14ac:dyDescent="0.2">
      <c r="A1258" s="14">
        <v>27</v>
      </c>
      <c r="B1258" s="15">
        <v>66634</v>
      </c>
      <c r="C1258" s="16" t="s">
        <v>1763</v>
      </c>
      <c r="D1258" s="17">
        <v>1</v>
      </c>
      <c r="E1258" s="18" t="s">
        <v>368</v>
      </c>
      <c r="F1258" s="19" t="s">
        <v>2213</v>
      </c>
      <c r="G1258" s="20" t="s">
        <v>120</v>
      </c>
      <c r="I1258" s="72"/>
      <c r="J1258" s="72"/>
      <c r="K1258" s="72"/>
      <c r="M1258" s="72"/>
    </row>
    <row r="1259" spans="1:13" s="7" customFormat="1" ht="10.199999999999999" x14ac:dyDescent="0.2">
      <c r="A1259" s="14">
        <v>31</v>
      </c>
      <c r="B1259" s="15">
        <v>66762</v>
      </c>
      <c r="C1259" s="16" t="s">
        <v>1833</v>
      </c>
      <c r="D1259" s="17">
        <v>2</v>
      </c>
      <c r="E1259" s="18" t="s">
        <v>929</v>
      </c>
      <c r="F1259" s="19" t="s">
        <v>2207</v>
      </c>
      <c r="G1259" s="20" t="s">
        <v>91</v>
      </c>
      <c r="I1259" s="72"/>
      <c r="J1259" s="72"/>
      <c r="K1259" s="72"/>
      <c r="M1259" s="72"/>
    </row>
    <row r="1260" spans="1:13" s="7" customFormat="1" ht="10.199999999999999" x14ac:dyDescent="0.2">
      <c r="A1260" s="14">
        <v>24</v>
      </c>
      <c r="B1260" s="15">
        <v>66572</v>
      </c>
      <c r="C1260" s="37" t="s">
        <v>1725</v>
      </c>
      <c r="D1260" s="17">
        <v>2</v>
      </c>
      <c r="E1260" s="18" t="s">
        <v>194</v>
      </c>
      <c r="F1260" s="19" t="s">
        <v>2215</v>
      </c>
      <c r="G1260" s="20" t="s">
        <v>1733</v>
      </c>
      <c r="I1260" s="72"/>
      <c r="J1260" s="72"/>
      <c r="K1260" s="72"/>
      <c r="M1260" s="72"/>
    </row>
    <row r="1261" spans="1:13" s="7" customFormat="1" ht="10.199999999999999" x14ac:dyDescent="0.2">
      <c r="A1261" s="14">
        <v>8</v>
      </c>
      <c r="B1261" s="15">
        <v>66122</v>
      </c>
      <c r="C1261" s="37" t="s">
        <v>1523</v>
      </c>
      <c r="D1261" s="15">
        <v>4</v>
      </c>
      <c r="E1261" s="18" t="s">
        <v>196</v>
      </c>
      <c r="F1261" s="19" t="s">
        <v>2208</v>
      </c>
      <c r="G1261" s="20" t="s">
        <v>214</v>
      </c>
      <c r="I1261" s="72"/>
      <c r="J1261" s="72"/>
      <c r="K1261" s="72"/>
      <c r="M1261" s="72"/>
    </row>
    <row r="1262" spans="1:13" s="7" customFormat="1" ht="10.199999999999999" x14ac:dyDescent="0.2">
      <c r="A1262" s="14">
        <v>14</v>
      </c>
      <c r="B1262" s="15">
        <v>66320</v>
      </c>
      <c r="C1262" s="37" t="s">
        <v>954</v>
      </c>
      <c r="D1262" s="17">
        <v>6</v>
      </c>
      <c r="E1262" s="80" t="s">
        <v>104</v>
      </c>
      <c r="F1262" s="81" t="s">
        <v>2215</v>
      </c>
      <c r="G1262" s="20" t="s">
        <v>181</v>
      </c>
      <c r="I1262" s="72"/>
      <c r="J1262" s="72"/>
      <c r="K1262" s="72"/>
      <c r="M1262" s="72"/>
    </row>
    <row r="1263" spans="1:13" s="7" customFormat="1" ht="10.199999999999999" x14ac:dyDescent="0.2">
      <c r="A1263" s="14">
        <v>16</v>
      </c>
      <c r="B1263" s="15">
        <v>66393</v>
      </c>
      <c r="C1263" s="37" t="s">
        <v>954</v>
      </c>
      <c r="D1263" s="17">
        <v>1</v>
      </c>
      <c r="E1263" s="18" t="s">
        <v>355</v>
      </c>
      <c r="F1263" s="81" t="s">
        <v>2207</v>
      </c>
      <c r="G1263" s="20" t="s">
        <v>107</v>
      </c>
      <c r="I1263" s="72"/>
      <c r="J1263" s="72"/>
      <c r="K1263" s="72"/>
      <c r="M1263" s="72"/>
    </row>
    <row r="1264" spans="1:13" s="7" customFormat="1" ht="10.199999999999999" x14ac:dyDescent="0.2">
      <c r="A1264" s="14">
        <v>1</v>
      </c>
      <c r="B1264" s="15">
        <v>65909</v>
      </c>
      <c r="C1264" s="37" t="s">
        <v>1429</v>
      </c>
      <c r="D1264" s="15">
        <v>2</v>
      </c>
      <c r="E1264" s="80" t="s">
        <v>933</v>
      </c>
      <c r="F1264" s="81" t="s">
        <v>2213</v>
      </c>
      <c r="G1264" s="20" t="s">
        <v>151</v>
      </c>
      <c r="I1264" s="72"/>
      <c r="J1264" s="72"/>
      <c r="K1264" s="72"/>
      <c r="M1264" s="72"/>
    </row>
    <row r="1265" spans="1:13" s="7" customFormat="1" ht="10.199999999999999" x14ac:dyDescent="0.2">
      <c r="A1265" s="14">
        <v>5</v>
      </c>
      <c r="B1265" s="15">
        <v>66032</v>
      </c>
      <c r="C1265" s="37" t="s">
        <v>1152</v>
      </c>
      <c r="D1265" s="15">
        <v>3</v>
      </c>
      <c r="E1265" s="18" t="s">
        <v>97</v>
      </c>
      <c r="F1265" s="19" t="s">
        <v>2207</v>
      </c>
      <c r="G1265" s="20" t="s">
        <v>199</v>
      </c>
      <c r="I1265" s="72"/>
      <c r="J1265" s="72"/>
      <c r="K1265" s="72"/>
      <c r="M1265" s="72"/>
    </row>
    <row r="1266" spans="1:13" s="7" customFormat="1" ht="10.199999999999999" x14ac:dyDescent="0.2">
      <c r="A1266" s="14">
        <v>24</v>
      </c>
      <c r="B1266" s="15">
        <v>66589</v>
      </c>
      <c r="C1266" s="37" t="s">
        <v>1741</v>
      </c>
      <c r="D1266" s="17">
        <v>4</v>
      </c>
      <c r="E1266" s="18" t="s">
        <v>784</v>
      </c>
      <c r="F1266" s="19" t="s">
        <v>2215</v>
      </c>
      <c r="G1266" s="20" t="s">
        <v>217</v>
      </c>
      <c r="I1266" s="72"/>
      <c r="J1266" s="72"/>
      <c r="K1266" s="72"/>
      <c r="M1266" s="72"/>
    </row>
    <row r="1267" spans="1:13" s="7" customFormat="1" ht="10.199999999999999" x14ac:dyDescent="0.2">
      <c r="A1267" s="14">
        <v>9</v>
      </c>
      <c r="B1267" s="15">
        <v>66164</v>
      </c>
      <c r="C1267" s="37" t="s">
        <v>1562</v>
      </c>
      <c r="D1267" s="15">
        <v>1</v>
      </c>
      <c r="E1267" s="18" t="s">
        <v>265</v>
      </c>
      <c r="F1267" s="19" t="s">
        <v>2208</v>
      </c>
      <c r="G1267" s="20" t="s">
        <v>388</v>
      </c>
      <c r="I1267" s="72"/>
      <c r="J1267" s="72"/>
      <c r="K1267" s="72"/>
      <c r="M1267" s="72"/>
    </row>
    <row r="1268" spans="1:13" s="7" customFormat="1" ht="10.199999999999999" x14ac:dyDescent="0.2">
      <c r="A1268" s="14">
        <v>17</v>
      </c>
      <c r="B1268" s="15">
        <v>66415</v>
      </c>
      <c r="C1268" s="37" t="s">
        <v>1658</v>
      </c>
      <c r="D1268" s="17">
        <v>1</v>
      </c>
      <c r="E1268" s="18" t="s">
        <v>265</v>
      </c>
      <c r="F1268" s="19" t="s">
        <v>2211</v>
      </c>
      <c r="G1268" s="20" t="s">
        <v>91</v>
      </c>
      <c r="I1268" s="72"/>
      <c r="J1268" s="72"/>
      <c r="K1268" s="72"/>
      <c r="M1268" s="72"/>
    </row>
    <row r="1269" spans="1:13" s="7" customFormat="1" ht="10.199999999999999" x14ac:dyDescent="0.2">
      <c r="A1269" s="14">
        <v>28</v>
      </c>
      <c r="B1269" s="15">
        <v>66671</v>
      </c>
      <c r="C1269" s="16" t="s">
        <v>1785</v>
      </c>
      <c r="D1269" s="17">
        <v>1</v>
      </c>
      <c r="E1269" s="18" t="s">
        <v>119</v>
      </c>
      <c r="F1269" s="19" t="s">
        <v>2208</v>
      </c>
      <c r="G1269" s="20" t="s">
        <v>199</v>
      </c>
      <c r="I1269" s="72"/>
      <c r="J1269" s="72"/>
      <c r="K1269" s="72"/>
      <c r="M1269" s="72"/>
    </row>
    <row r="1270" spans="1:13" s="7" customFormat="1" ht="10.199999999999999" x14ac:dyDescent="0.2">
      <c r="A1270" s="14">
        <v>14</v>
      </c>
      <c r="B1270" s="15">
        <v>66309</v>
      </c>
      <c r="C1270" s="37" t="s">
        <v>1615</v>
      </c>
      <c r="D1270" s="17">
        <v>1</v>
      </c>
      <c r="E1270" s="80" t="s">
        <v>342</v>
      </c>
      <c r="F1270" s="81" t="s">
        <v>2215</v>
      </c>
      <c r="G1270" s="20" t="s">
        <v>181</v>
      </c>
      <c r="I1270" s="72"/>
      <c r="J1270" s="72"/>
      <c r="K1270" s="72"/>
      <c r="M1270" s="72"/>
    </row>
    <row r="1271" spans="1:13" s="7" customFormat="1" ht="10.199999999999999" x14ac:dyDescent="0.2">
      <c r="A1271" s="14">
        <v>8</v>
      </c>
      <c r="B1271" s="15">
        <v>66139</v>
      </c>
      <c r="C1271" s="37" t="s">
        <v>1545</v>
      </c>
      <c r="D1271" s="15">
        <v>1</v>
      </c>
      <c r="E1271" s="18" t="s">
        <v>737</v>
      </c>
      <c r="F1271" s="19" t="s">
        <v>2208</v>
      </c>
      <c r="G1271" s="20" t="s">
        <v>214</v>
      </c>
      <c r="I1271" s="72"/>
      <c r="J1271" s="72"/>
      <c r="K1271" s="72"/>
      <c r="M1271" s="72"/>
    </row>
    <row r="1272" spans="1:13" s="7" customFormat="1" ht="10.199999999999999" x14ac:dyDescent="0.2">
      <c r="A1272" s="14">
        <v>17</v>
      </c>
      <c r="B1272" s="15">
        <v>66416</v>
      </c>
      <c r="C1272" s="37" t="s">
        <v>1253</v>
      </c>
      <c r="D1272" s="17">
        <v>2</v>
      </c>
      <c r="E1272" s="18" t="s">
        <v>437</v>
      </c>
      <c r="F1272" s="19" t="s">
        <v>2211</v>
      </c>
      <c r="G1272" s="20" t="s">
        <v>99</v>
      </c>
      <c r="I1272" s="72"/>
      <c r="J1272" s="72"/>
      <c r="K1272" s="72"/>
      <c r="M1272" s="72"/>
    </row>
    <row r="1273" spans="1:13" s="7" customFormat="1" ht="10.199999999999999" x14ac:dyDescent="0.2">
      <c r="A1273" s="14">
        <v>21</v>
      </c>
      <c r="B1273" s="15">
        <v>66506</v>
      </c>
      <c r="C1273" s="37" t="s">
        <v>1057</v>
      </c>
      <c r="D1273" s="17">
        <v>1</v>
      </c>
      <c r="E1273" s="18" t="s">
        <v>97</v>
      </c>
      <c r="F1273" s="19" t="s">
        <v>2208</v>
      </c>
      <c r="G1273" s="20" t="s">
        <v>157</v>
      </c>
      <c r="I1273" s="72"/>
      <c r="J1273" s="72"/>
      <c r="K1273" s="72"/>
      <c r="M1273" s="72"/>
    </row>
    <row r="1274" spans="1:13" s="7" customFormat="1" ht="10.199999999999999" x14ac:dyDescent="0.2">
      <c r="A1274" s="14">
        <v>22</v>
      </c>
      <c r="B1274" s="15">
        <v>66521</v>
      </c>
      <c r="C1274" s="37" t="s">
        <v>1057</v>
      </c>
      <c r="D1274" s="17">
        <v>1</v>
      </c>
      <c r="E1274" s="18" t="s">
        <v>454</v>
      </c>
      <c r="F1274" s="19" t="s">
        <v>2207</v>
      </c>
      <c r="G1274" s="20" t="s">
        <v>102</v>
      </c>
      <c r="I1274" s="72"/>
      <c r="J1274" s="72"/>
      <c r="K1274" s="72"/>
      <c r="M1274" s="72"/>
    </row>
    <row r="1275" spans="1:13" s="7" customFormat="1" ht="10.199999999999999" x14ac:dyDescent="0.2">
      <c r="A1275" s="14">
        <v>30</v>
      </c>
      <c r="B1275" s="15">
        <v>66735</v>
      </c>
      <c r="C1275" s="16" t="s">
        <v>1057</v>
      </c>
      <c r="D1275" s="17">
        <v>1</v>
      </c>
      <c r="E1275" s="18" t="s">
        <v>180</v>
      </c>
      <c r="F1275" s="19" t="s">
        <v>2207</v>
      </c>
      <c r="G1275" s="20" t="s">
        <v>153</v>
      </c>
      <c r="I1275" s="72"/>
      <c r="J1275" s="72"/>
      <c r="K1275" s="72"/>
      <c r="M1275" s="72"/>
    </row>
    <row r="1276" spans="1:13" s="7" customFormat="1" ht="10.199999999999999" x14ac:dyDescent="0.2">
      <c r="A1276" s="14">
        <v>12</v>
      </c>
      <c r="B1276" s="15">
        <v>66265</v>
      </c>
      <c r="C1276" s="37" t="s">
        <v>1296</v>
      </c>
      <c r="D1276" s="17">
        <v>1</v>
      </c>
      <c r="E1276" s="18" t="s">
        <v>907</v>
      </c>
      <c r="F1276" s="19" t="s">
        <v>2208</v>
      </c>
      <c r="G1276" s="20" t="s">
        <v>116</v>
      </c>
      <c r="I1276" s="72"/>
      <c r="J1276" s="72"/>
      <c r="K1276" s="72"/>
      <c r="M1276" s="72"/>
    </row>
    <row r="1277" spans="1:13" s="7" customFormat="1" ht="10.199999999999999" x14ac:dyDescent="0.2">
      <c r="A1277" s="14">
        <v>20</v>
      </c>
      <c r="B1277" s="15">
        <v>66458</v>
      </c>
      <c r="C1277" s="37" t="s">
        <v>372</v>
      </c>
      <c r="D1277" s="17">
        <v>1</v>
      </c>
      <c r="E1277" s="18" t="s">
        <v>894</v>
      </c>
      <c r="F1277" s="19" t="s">
        <v>2213</v>
      </c>
      <c r="G1277" s="20" t="s">
        <v>116</v>
      </c>
      <c r="I1277" s="72"/>
      <c r="J1277" s="72"/>
      <c r="K1277" s="72"/>
      <c r="M1277" s="72"/>
    </row>
    <row r="1278" spans="1:13" s="7" customFormat="1" ht="10.199999999999999" x14ac:dyDescent="0.2">
      <c r="A1278" s="14">
        <v>3</v>
      </c>
      <c r="B1278" s="15">
        <v>65971</v>
      </c>
      <c r="C1278" s="37" t="s">
        <v>1461</v>
      </c>
      <c r="D1278" s="15">
        <v>1</v>
      </c>
      <c r="E1278" s="80" t="s">
        <v>852</v>
      </c>
      <c r="F1278" s="81" t="s">
        <v>2215</v>
      </c>
      <c r="G1278" s="20" t="s">
        <v>168</v>
      </c>
      <c r="I1278" s="72"/>
      <c r="J1278" s="72"/>
      <c r="K1278" s="72"/>
      <c r="M1278" s="72"/>
    </row>
    <row r="1279" spans="1:13" s="7" customFormat="1" ht="10.199999999999999" x14ac:dyDescent="0.2">
      <c r="A1279" s="14">
        <v>24</v>
      </c>
      <c r="B1279" s="15">
        <v>66572</v>
      </c>
      <c r="C1279" s="37" t="s">
        <v>1729</v>
      </c>
      <c r="D1279" s="17">
        <v>1</v>
      </c>
      <c r="E1279" s="18" t="s">
        <v>194</v>
      </c>
      <c r="F1279" s="19" t="s">
        <v>2215</v>
      </c>
      <c r="G1279" s="20" t="s">
        <v>363</v>
      </c>
      <c r="I1279" s="72"/>
      <c r="J1279" s="72"/>
      <c r="K1279" s="72"/>
      <c r="M1279" s="72"/>
    </row>
    <row r="1280" spans="1:13" s="7" customFormat="1" ht="10.199999999999999" x14ac:dyDescent="0.2">
      <c r="A1280" s="14">
        <v>9</v>
      </c>
      <c r="B1280" s="15">
        <v>66163</v>
      </c>
      <c r="C1280" s="37" t="s">
        <v>395</v>
      </c>
      <c r="D1280" s="15">
        <v>1</v>
      </c>
      <c r="E1280" s="18" t="s">
        <v>188</v>
      </c>
      <c r="F1280" s="19" t="s">
        <v>2208</v>
      </c>
      <c r="G1280" s="20" t="s">
        <v>388</v>
      </c>
      <c r="I1280" s="72"/>
      <c r="J1280" s="72"/>
      <c r="K1280" s="72"/>
      <c r="M1280" s="72"/>
    </row>
    <row r="1281" spans="1:13" s="7" customFormat="1" ht="10.199999999999999" x14ac:dyDescent="0.2">
      <c r="A1281" s="14">
        <v>15</v>
      </c>
      <c r="B1281" s="15">
        <v>66348</v>
      </c>
      <c r="C1281" s="37" t="s">
        <v>395</v>
      </c>
      <c r="D1281" s="17">
        <v>1</v>
      </c>
      <c r="E1281" s="80" t="s">
        <v>437</v>
      </c>
      <c r="F1281" s="81" t="s">
        <v>2207</v>
      </c>
      <c r="G1281" s="20" t="s">
        <v>116</v>
      </c>
      <c r="I1281" s="72"/>
      <c r="J1281" s="72"/>
      <c r="K1281" s="72"/>
      <c r="M1281" s="72"/>
    </row>
    <row r="1282" spans="1:13" s="7" customFormat="1" ht="10.199999999999999" x14ac:dyDescent="0.2">
      <c r="A1282" s="14">
        <v>10</v>
      </c>
      <c r="B1282" s="15">
        <v>66221</v>
      </c>
      <c r="C1282" s="37" t="s">
        <v>424</v>
      </c>
      <c r="D1282" s="15">
        <v>1</v>
      </c>
      <c r="E1282" s="18" t="s">
        <v>540</v>
      </c>
      <c r="F1282" s="19" t="s">
        <v>2208</v>
      </c>
      <c r="G1282" s="20" t="s">
        <v>151</v>
      </c>
      <c r="I1282" s="72"/>
      <c r="J1282" s="72"/>
      <c r="K1282" s="72"/>
      <c r="M1282" s="72"/>
    </row>
    <row r="1283" spans="1:13" s="7" customFormat="1" ht="10.199999999999999" x14ac:dyDescent="0.2">
      <c r="A1283" s="14">
        <v>28</v>
      </c>
      <c r="B1283" s="15">
        <v>66660</v>
      </c>
      <c r="C1283" s="16" t="s">
        <v>1777</v>
      </c>
      <c r="D1283" s="17">
        <v>1</v>
      </c>
      <c r="E1283" s="18" t="s">
        <v>992</v>
      </c>
      <c r="F1283" s="19" t="s">
        <v>2208</v>
      </c>
      <c r="G1283" s="20" t="s">
        <v>110</v>
      </c>
      <c r="I1283" s="72"/>
      <c r="J1283" s="72"/>
      <c r="K1283" s="72"/>
      <c r="M1283" s="72"/>
    </row>
    <row r="1284" spans="1:13" s="7" customFormat="1" ht="10.199999999999999" x14ac:dyDescent="0.2">
      <c r="A1284" s="14">
        <v>9</v>
      </c>
      <c r="B1284" s="15">
        <v>66156</v>
      </c>
      <c r="C1284" s="37" t="s">
        <v>1556</v>
      </c>
      <c r="D1284" s="15">
        <v>1</v>
      </c>
      <c r="E1284" s="18" t="s">
        <v>265</v>
      </c>
      <c r="F1284" s="19" t="s">
        <v>2208</v>
      </c>
      <c r="G1284" s="20" t="s">
        <v>388</v>
      </c>
      <c r="I1284" s="72"/>
      <c r="J1284" s="72"/>
      <c r="K1284" s="72"/>
      <c r="M1284" s="72"/>
    </row>
    <row r="1285" spans="1:13" s="7" customFormat="1" ht="10.199999999999999" x14ac:dyDescent="0.2">
      <c r="A1285" s="14">
        <v>3</v>
      </c>
      <c r="B1285" s="15">
        <v>65971</v>
      </c>
      <c r="C1285" s="37" t="s">
        <v>1463</v>
      </c>
      <c r="D1285" s="15">
        <v>18</v>
      </c>
      <c r="E1285" s="80" t="s">
        <v>852</v>
      </c>
      <c r="F1285" s="81" t="s">
        <v>2215</v>
      </c>
      <c r="G1285" s="20" t="s">
        <v>163</v>
      </c>
      <c r="I1285" s="72"/>
      <c r="J1285" s="72"/>
      <c r="K1285" s="72"/>
      <c r="M1285" s="72"/>
    </row>
    <row r="1286" spans="1:13" s="7" customFormat="1" ht="10.199999999999999" x14ac:dyDescent="0.2">
      <c r="A1286" s="14">
        <v>21</v>
      </c>
      <c r="B1286" s="15">
        <v>66503</v>
      </c>
      <c r="C1286" s="37" t="s">
        <v>1463</v>
      </c>
      <c r="D1286" s="17">
        <v>18</v>
      </c>
      <c r="E1286" s="18" t="s">
        <v>213</v>
      </c>
      <c r="F1286" s="19" t="s">
        <v>2208</v>
      </c>
      <c r="G1286" s="20" t="s">
        <v>157</v>
      </c>
      <c r="I1286" s="72"/>
      <c r="J1286" s="72"/>
      <c r="K1286" s="72"/>
      <c r="M1286" s="72"/>
    </row>
    <row r="1287" spans="1:13" s="7" customFormat="1" ht="10.199999999999999" x14ac:dyDescent="0.2">
      <c r="A1287" s="14">
        <v>27</v>
      </c>
      <c r="B1287" s="15">
        <v>66640</v>
      </c>
      <c r="C1287" s="16" t="s">
        <v>167</v>
      </c>
      <c r="D1287" s="17">
        <v>1</v>
      </c>
      <c r="E1287" s="18" t="s">
        <v>724</v>
      </c>
      <c r="F1287" s="19" t="s">
        <v>2213</v>
      </c>
      <c r="G1287" s="20" t="s">
        <v>120</v>
      </c>
      <c r="I1287" s="72"/>
      <c r="J1287" s="72"/>
      <c r="K1287" s="72"/>
      <c r="M1287" s="72"/>
    </row>
    <row r="1288" spans="1:13" s="7" customFormat="1" ht="10.199999999999999" x14ac:dyDescent="0.2">
      <c r="A1288" s="14">
        <v>11</v>
      </c>
      <c r="B1288" s="15">
        <v>66238</v>
      </c>
      <c r="C1288" s="37" t="s">
        <v>325</v>
      </c>
      <c r="D1288" s="15">
        <v>1</v>
      </c>
      <c r="E1288" s="18" t="s">
        <v>540</v>
      </c>
      <c r="F1288" s="19" t="s">
        <v>2208</v>
      </c>
      <c r="G1288" s="20" t="s">
        <v>157</v>
      </c>
      <c r="I1288" s="72"/>
      <c r="J1288" s="72"/>
      <c r="K1288" s="72"/>
      <c r="M1288" s="72"/>
    </row>
    <row r="1289" spans="1:13" s="7" customFormat="1" ht="10.199999999999999" x14ac:dyDescent="0.2">
      <c r="A1289" s="14">
        <v>12</v>
      </c>
      <c r="B1289" s="15">
        <v>66268</v>
      </c>
      <c r="C1289" s="37" t="s">
        <v>325</v>
      </c>
      <c r="D1289" s="17">
        <v>1</v>
      </c>
      <c r="E1289" s="18" t="s">
        <v>469</v>
      </c>
      <c r="F1289" s="19" t="s">
        <v>2208</v>
      </c>
      <c r="G1289" s="20" t="s">
        <v>170</v>
      </c>
      <c r="I1289" s="72"/>
      <c r="J1289" s="72"/>
      <c r="K1289" s="72"/>
      <c r="M1289" s="72"/>
    </row>
    <row r="1290" spans="1:13" s="7" customFormat="1" ht="10.199999999999999" x14ac:dyDescent="0.2">
      <c r="A1290" s="14">
        <v>28</v>
      </c>
      <c r="B1290" s="15">
        <v>66659</v>
      </c>
      <c r="C1290" s="16" t="s">
        <v>325</v>
      </c>
      <c r="D1290" s="17">
        <v>1</v>
      </c>
      <c r="E1290" s="18" t="s">
        <v>368</v>
      </c>
      <c r="F1290" s="19" t="s">
        <v>2212</v>
      </c>
      <c r="G1290" s="20" t="s">
        <v>110</v>
      </c>
      <c r="I1290" s="72"/>
      <c r="J1290" s="72"/>
      <c r="K1290" s="72"/>
      <c r="M1290" s="72"/>
    </row>
    <row r="1291" spans="1:13" s="7" customFormat="1" ht="10.199999999999999" x14ac:dyDescent="0.2">
      <c r="A1291" s="14">
        <v>11</v>
      </c>
      <c r="B1291" s="15">
        <v>66238</v>
      </c>
      <c r="C1291" s="37" t="s">
        <v>324</v>
      </c>
      <c r="D1291" s="15">
        <v>1</v>
      </c>
      <c r="E1291" s="18" t="s">
        <v>540</v>
      </c>
      <c r="F1291" s="19" t="s">
        <v>2208</v>
      </c>
      <c r="G1291" s="20" t="s">
        <v>157</v>
      </c>
      <c r="I1291" s="72"/>
      <c r="J1291" s="72"/>
      <c r="K1291" s="72"/>
      <c r="M1291" s="72"/>
    </row>
    <row r="1292" spans="1:13" s="7" customFormat="1" ht="10.199999999999999" x14ac:dyDescent="0.2">
      <c r="A1292" s="14">
        <v>28</v>
      </c>
      <c r="B1292" s="15">
        <v>66659</v>
      </c>
      <c r="C1292" s="16" t="s">
        <v>324</v>
      </c>
      <c r="D1292" s="17">
        <v>1</v>
      </c>
      <c r="E1292" s="18" t="s">
        <v>368</v>
      </c>
      <c r="F1292" s="19" t="s">
        <v>2212</v>
      </c>
      <c r="G1292" s="20" t="s">
        <v>110</v>
      </c>
      <c r="I1292" s="72"/>
      <c r="J1292" s="72"/>
      <c r="K1292" s="72"/>
      <c r="M1292" s="72"/>
    </row>
    <row r="1293" spans="1:13" s="7" customFormat="1" ht="10.199999999999999" x14ac:dyDescent="0.2">
      <c r="A1293" s="14">
        <v>13</v>
      </c>
      <c r="B1293" s="15">
        <v>66301</v>
      </c>
      <c r="C1293" s="37" t="s">
        <v>1612</v>
      </c>
      <c r="D1293" s="17">
        <v>2</v>
      </c>
      <c r="E1293" s="80" t="s">
        <v>781</v>
      </c>
      <c r="F1293" s="81" t="s">
        <v>2212</v>
      </c>
      <c r="G1293" s="20" t="s">
        <v>107</v>
      </c>
      <c r="I1293" s="72"/>
      <c r="J1293" s="72"/>
      <c r="K1293" s="72"/>
      <c r="M1293" s="72"/>
    </row>
    <row r="1294" spans="1:13" s="7" customFormat="1" ht="10.199999999999999" x14ac:dyDescent="0.2">
      <c r="A1294" s="14">
        <v>5</v>
      </c>
      <c r="B1294" s="15">
        <v>66041</v>
      </c>
      <c r="C1294" s="37" t="s">
        <v>1211</v>
      </c>
      <c r="D1294" s="15">
        <v>5</v>
      </c>
      <c r="E1294" s="18" t="s">
        <v>387</v>
      </c>
      <c r="F1294" s="19" t="s">
        <v>2207</v>
      </c>
      <c r="G1294" s="20" t="s">
        <v>145</v>
      </c>
      <c r="I1294" s="72"/>
      <c r="J1294" s="72"/>
      <c r="K1294" s="72"/>
      <c r="M1294" s="72"/>
    </row>
    <row r="1295" spans="1:13" s="7" customFormat="1" ht="10.199999999999999" x14ac:dyDescent="0.2">
      <c r="A1295" s="14">
        <v>17</v>
      </c>
      <c r="B1295" s="15">
        <v>66418</v>
      </c>
      <c r="C1295" s="37" t="s">
        <v>1211</v>
      </c>
      <c r="D1295" s="17">
        <v>5</v>
      </c>
      <c r="E1295" s="18" t="s">
        <v>387</v>
      </c>
      <c r="F1295" s="19" t="s">
        <v>2211</v>
      </c>
      <c r="G1295" s="20" t="s">
        <v>145</v>
      </c>
      <c r="I1295" s="72"/>
      <c r="J1295" s="72"/>
      <c r="K1295" s="72"/>
      <c r="M1295" s="72"/>
    </row>
    <row r="1296" spans="1:13" s="7" customFormat="1" ht="10.199999999999999" x14ac:dyDescent="0.2">
      <c r="A1296" s="14">
        <v>25</v>
      </c>
      <c r="B1296" s="15">
        <v>66607</v>
      </c>
      <c r="C1296" s="16" t="s">
        <v>1211</v>
      </c>
      <c r="D1296" s="17">
        <v>5</v>
      </c>
      <c r="E1296" s="18" t="s">
        <v>835</v>
      </c>
      <c r="F1296" s="19" t="s">
        <v>2207</v>
      </c>
      <c r="G1296" s="20" t="s">
        <v>181</v>
      </c>
      <c r="I1296" s="72"/>
      <c r="J1296" s="72"/>
      <c r="K1296" s="72"/>
      <c r="M1296" s="72"/>
    </row>
    <row r="1297" spans="1:13" s="7" customFormat="1" ht="10.199999999999999" x14ac:dyDescent="0.2">
      <c r="A1297" s="14">
        <v>5</v>
      </c>
      <c r="B1297" s="15">
        <v>66028</v>
      </c>
      <c r="C1297" s="37" t="s">
        <v>238</v>
      </c>
      <c r="D1297" s="15">
        <v>1</v>
      </c>
      <c r="E1297" s="18" t="s">
        <v>596</v>
      </c>
      <c r="F1297" s="19" t="s">
        <v>2207</v>
      </c>
      <c r="G1297" s="20" t="s">
        <v>388</v>
      </c>
      <c r="I1297" s="72"/>
      <c r="J1297" s="72"/>
      <c r="K1297" s="72"/>
      <c r="M1297" s="72"/>
    </row>
    <row r="1298" spans="1:13" s="7" customFormat="1" ht="10.199999999999999" x14ac:dyDescent="0.2">
      <c r="A1298" s="14">
        <v>5</v>
      </c>
      <c r="B1298" s="15">
        <v>66037</v>
      </c>
      <c r="C1298" s="37" t="s">
        <v>238</v>
      </c>
      <c r="D1298" s="15">
        <v>1</v>
      </c>
      <c r="E1298" s="18" t="s">
        <v>301</v>
      </c>
      <c r="F1298" s="19" t="s">
        <v>2207</v>
      </c>
      <c r="G1298" s="20" t="s">
        <v>388</v>
      </c>
      <c r="I1298" s="72"/>
      <c r="J1298" s="72"/>
      <c r="K1298" s="72"/>
      <c r="M1298" s="72"/>
    </row>
    <row r="1299" spans="1:13" s="7" customFormat="1" ht="10.199999999999999" x14ac:dyDescent="0.2">
      <c r="A1299" s="14">
        <v>16</v>
      </c>
      <c r="B1299" s="15">
        <v>66392</v>
      </c>
      <c r="C1299" s="37" t="s">
        <v>238</v>
      </c>
      <c r="D1299" s="17">
        <v>1</v>
      </c>
      <c r="E1299" s="18" t="s">
        <v>1646</v>
      </c>
      <c r="F1299" s="81" t="s">
        <v>2207</v>
      </c>
      <c r="G1299" s="20" t="s">
        <v>163</v>
      </c>
      <c r="I1299" s="72"/>
      <c r="J1299" s="72"/>
      <c r="K1299" s="72"/>
      <c r="M1299" s="72"/>
    </row>
    <row r="1300" spans="1:13" s="7" customFormat="1" ht="10.199999999999999" x14ac:dyDescent="0.2">
      <c r="A1300" s="14">
        <v>20</v>
      </c>
      <c r="B1300" s="15">
        <v>66455</v>
      </c>
      <c r="C1300" s="37" t="s">
        <v>238</v>
      </c>
      <c r="D1300" s="17">
        <v>1</v>
      </c>
      <c r="E1300" s="18" t="s">
        <v>784</v>
      </c>
      <c r="F1300" s="19" t="s">
        <v>2213</v>
      </c>
      <c r="G1300" s="20" t="s">
        <v>116</v>
      </c>
      <c r="I1300" s="72"/>
      <c r="J1300" s="72"/>
      <c r="K1300" s="72"/>
      <c r="M1300" s="72"/>
    </row>
    <row r="1301" spans="1:13" s="7" customFormat="1" ht="10.199999999999999" x14ac:dyDescent="0.2">
      <c r="A1301" s="14">
        <v>22</v>
      </c>
      <c r="B1301" s="15">
        <v>66516</v>
      </c>
      <c r="C1301" s="37" t="s">
        <v>238</v>
      </c>
      <c r="D1301" s="17">
        <v>1</v>
      </c>
      <c r="E1301" s="18" t="s">
        <v>454</v>
      </c>
      <c r="F1301" s="19" t="s">
        <v>2207</v>
      </c>
      <c r="G1301" s="20" t="s">
        <v>107</v>
      </c>
      <c r="I1301" s="72"/>
      <c r="J1301" s="72"/>
      <c r="K1301" s="72"/>
      <c r="M1301" s="72"/>
    </row>
    <row r="1302" spans="1:13" s="7" customFormat="1" ht="10.199999999999999" x14ac:dyDescent="0.2">
      <c r="A1302" s="14">
        <v>28</v>
      </c>
      <c r="B1302" s="15">
        <v>66678</v>
      </c>
      <c r="C1302" s="16" t="s">
        <v>238</v>
      </c>
      <c r="D1302" s="17">
        <v>1</v>
      </c>
      <c r="E1302" s="18" t="s">
        <v>577</v>
      </c>
      <c r="F1302" s="19" t="s">
        <v>2212</v>
      </c>
      <c r="G1302" s="20" t="s">
        <v>99</v>
      </c>
      <c r="I1302" s="72"/>
      <c r="J1302" s="72"/>
      <c r="K1302" s="72"/>
      <c r="M1302" s="72"/>
    </row>
    <row r="1303" spans="1:13" s="7" customFormat="1" ht="10.199999999999999" x14ac:dyDescent="0.2">
      <c r="A1303" s="14">
        <v>28</v>
      </c>
      <c r="B1303" s="15">
        <v>66675</v>
      </c>
      <c r="C1303" s="16" t="s">
        <v>238</v>
      </c>
      <c r="D1303" s="17">
        <v>1</v>
      </c>
      <c r="E1303" s="18" t="s">
        <v>237</v>
      </c>
      <c r="F1303" s="19" t="s">
        <v>2212</v>
      </c>
      <c r="G1303" s="20" t="s">
        <v>110</v>
      </c>
      <c r="I1303" s="72"/>
      <c r="J1303" s="72"/>
      <c r="K1303" s="72"/>
      <c r="M1303" s="72"/>
    </row>
    <row r="1304" spans="1:13" s="7" customFormat="1" ht="10.199999999999999" x14ac:dyDescent="0.2">
      <c r="A1304" s="14">
        <v>30</v>
      </c>
      <c r="B1304" s="15">
        <v>66736</v>
      </c>
      <c r="C1304" s="16" t="s">
        <v>238</v>
      </c>
      <c r="D1304" s="17">
        <v>1</v>
      </c>
      <c r="E1304" s="18" t="s">
        <v>929</v>
      </c>
      <c r="F1304" s="19" t="s">
        <v>2207</v>
      </c>
      <c r="G1304" s="20" t="s">
        <v>153</v>
      </c>
      <c r="I1304" s="72"/>
      <c r="J1304" s="72"/>
      <c r="K1304" s="72"/>
      <c r="M1304" s="72"/>
    </row>
    <row r="1305" spans="1:13" s="7" customFormat="1" ht="10.199999999999999" x14ac:dyDescent="0.2">
      <c r="A1305" s="14">
        <v>31</v>
      </c>
      <c r="B1305" s="15">
        <v>66753</v>
      </c>
      <c r="C1305" s="16" t="s">
        <v>238</v>
      </c>
      <c r="D1305" s="17">
        <v>1</v>
      </c>
      <c r="E1305" s="18" t="s">
        <v>1827</v>
      </c>
      <c r="F1305" s="19" t="s">
        <v>2207</v>
      </c>
      <c r="G1305" s="20" t="s">
        <v>91</v>
      </c>
      <c r="I1305" s="72"/>
      <c r="J1305" s="72"/>
      <c r="K1305" s="72"/>
      <c r="M1305" s="72"/>
    </row>
    <row r="1306" spans="1:13" s="7" customFormat="1" ht="10.199999999999999" x14ac:dyDescent="0.2">
      <c r="A1306" s="14">
        <v>5</v>
      </c>
      <c r="B1306" s="15">
        <v>66024</v>
      </c>
      <c r="C1306" s="37" t="s">
        <v>356</v>
      </c>
      <c r="D1306" s="15">
        <v>2</v>
      </c>
      <c r="E1306" s="18" t="s">
        <v>277</v>
      </c>
      <c r="F1306" s="19" t="s">
        <v>2207</v>
      </c>
      <c r="G1306" s="20" t="s">
        <v>388</v>
      </c>
      <c r="I1306" s="72"/>
      <c r="J1306" s="72"/>
      <c r="K1306" s="72"/>
      <c r="M1306" s="72"/>
    </row>
    <row r="1307" spans="1:13" s="7" customFormat="1" ht="10.199999999999999" x14ac:dyDescent="0.2">
      <c r="A1307" s="14">
        <v>7</v>
      </c>
      <c r="B1307" s="15">
        <v>66072</v>
      </c>
      <c r="C1307" s="37" t="s">
        <v>356</v>
      </c>
      <c r="D1307" s="15">
        <v>2</v>
      </c>
      <c r="E1307" s="18" t="s">
        <v>136</v>
      </c>
      <c r="F1307" s="19" t="s">
        <v>2208</v>
      </c>
      <c r="G1307" s="20" t="s">
        <v>1513</v>
      </c>
      <c r="I1307" s="72"/>
      <c r="J1307" s="72"/>
      <c r="K1307" s="72"/>
      <c r="M1307" s="72"/>
    </row>
    <row r="1308" spans="1:13" s="7" customFormat="1" ht="10.199999999999999" x14ac:dyDescent="0.2">
      <c r="A1308" s="14">
        <v>15</v>
      </c>
      <c r="B1308" s="15">
        <v>66337</v>
      </c>
      <c r="C1308" s="37" t="s">
        <v>356</v>
      </c>
      <c r="D1308" s="17">
        <v>2</v>
      </c>
      <c r="E1308" s="80" t="s">
        <v>329</v>
      </c>
      <c r="F1308" s="81" t="s">
        <v>2207</v>
      </c>
      <c r="G1308" s="20" t="s">
        <v>214</v>
      </c>
      <c r="I1308" s="72"/>
      <c r="J1308" s="72"/>
      <c r="K1308" s="72"/>
      <c r="M1308" s="72"/>
    </row>
    <row r="1309" spans="1:13" s="7" customFormat="1" ht="10.199999999999999" x14ac:dyDescent="0.2">
      <c r="A1309" s="14">
        <v>16</v>
      </c>
      <c r="B1309" s="15">
        <v>66360</v>
      </c>
      <c r="C1309" s="37" t="s">
        <v>356</v>
      </c>
      <c r="D1309" s="17">
        <v>2</v>
      </c>
      <c r="E1309" s="80" t="s">
        <v>1641</v>
      </c>
      <c r="F1309" s="81" t="s">
        <v>2207</v>
      </c>
      <c r="G1309" s="20" t="s">
        <v>163</v>
      </c>
      <c r="I1309" s="72"/>
      <c r="J1309" s="72"/>
      <c r="K1309" s="72"/>
      <c r="M1309" s="72"/>
    </row>
    <row r="1310" spans="1:13" s="7" customFormat="1" ht="10.199999999999999" x14ac:dyDescent="0.2">
      <c r="A1310" s="14">
        <v>22</v>
      </c>
      <c r="B1310" s="15">
        <v>66514</v>
      </c>
      <c r="C1310" s="37" t="s">
        <v>356</v>
      </c>
      <c r="D1310" s="17">
        <v>2</v>
      </c>
      <c r="E1310" s="18" t="s">
        <v>426</v>
      </c>
      <c r="F1310" s="19" t="s">
        <v>2207</v>
      </c>
      <c r="G1310" s="20" t="s">
        <v>168</v>
      </c>
      <c r="I1310" s="72"/>
      <c r="J1310" s="72"/>
      <c r="K1310" s="72"/>
      <c r="M1310" s="72"/>
    </row>
    <row r="1311" spans="1:13" s="7" customFormat="1" ht="10.199999999999999" x14ac:dyDescent="0.2">
      <c r="A1311" s="14">
        <v>6</v>
      </c>
      <c r="B1311" s="15">
        <v>66065</v>
      </c>
      <c r="C1311" s="37" t="s">
        <v>206</v>
      </c>
      <c r="D1311" s="15">
        <v>1</v>
      </c>
      <c r="E1311" s="18" t="s">
        <v>510</v>
      </c>
      <c r="F1311" s="19" t="s">
        <v>2208</v>
      </c>
      <c r="G1311" s="20" t="s">
        <v>153</v>
      </c>
      <c r="I1311" s="72"/>
      <c r="J1311" s="72"/>
      <c r="K1311" s="72"/>
      <c r="M1311" s="72"/>
    </row>
    <row r="1312" spans="1:13" s="7" customFormat="1" ht="10.199999999999999" x14ac:dyDescent="0.2">
      <c r="A1312" s="14">
        <v>9</v>
      </c>
      <c r="B1312" s="15">
        <v>66166</v>
      </c>
      <c r="C1312" s="37" t="s">
        <v>206</v>
      </c>
      <c r="D1312" s="15">
        <v>1</v>
      </c>
      <c r="E1312" s="18" t="s">
        <v>188</v>
      </c>
      <c r="F1312" s="19" t="s">
        <v>2208</v>
      </c>
      <c r="G1312" s="20" t="s">
        <v>107</v>
      </c>
      <c r="I1312" s="72"/>
      <c r="J1312" s="72"/>
      <c r="K1312" s="72"/>
      <c r="M1312" s="72"/>
    </row>
    <row r="1313" spans="1:13" s="7" customFormat="1" ht="10.199999999999999" x14ac:dyDescent="0.2">
      <c r="A1313" s="14">
        <v>9</v>
      </c>
      <c r="B1313" s="15">
        <v>66165</v>
      </c>
      <c r="C1313" s="37" t="s">
        <v>206</v>
      </c>
      <c r="D1313" s="15">
        <v>1</v>
      </c>
      <c r="E1313" s="18" t="s">
        <v>598</v>
      </c>
      <c r="F1313" s="19" t="s">
        <v>2208</v>
      </c>
      <c r="G1313" s="20" t="s">
        <v>1518</v>
      </c>
      <c r="I1313" s="72"/>
      <c r="J1313" s="72"/>
      <c r="K1313" s="72"/>
      <c r="M1313" s="72"/>
    </row>
    <row r="1314" spans="1:13" s="7" customFormat="1" ht="10.199999999999999" x14ac:dyDescent="0.2">
      <c r="A1314" s="14">
        <v>16</v>
      </c>
      <c r="B1314" s="15">
        <v>66377</v>
      </c>
      <c r="C1314" s="37" t="s">
        <v>206</v>
      </c>
      <c r="D1314" s="17">
        <v>1</v>
      </c>
      <c r="E1314" s="18" t="s">
        <v>286</v>
      </c>
      <c r="F1314" s="81" t="s">
        <v>2207</v>
      </c>
      <c r="G1314" s="20" t="s">
        <v>102</v>
      </c>
      <c r="I1314" s="72"/>
      <c r="J1314" s="72"/>
      <c r="K1314" s="72"/>
      <c r="M1314" s="72"/>
    </row>
    <row r="1315" spans="1:13" s="7" customFormat="1" ht="10.199999999999999" x14ac:dyDescent="0.2">
      <c r="A1315" s="14">
        <v>17</v>
      </c>
      <c r="B1315" s="15">
        <v>66400</v>
      </c>
      <c r="C1315" s="37" t="s">
        <v>206</v>
      </c>
      <c r="D1315" s="17">
        <v>1</v>
      </c>
      <c r="E1315" s="18" t="s">
        <v>410</v>
      </c>
      <c r="F1315" s="19" t="s">
        <v>2211</v>
      </c>
      <c r="G1315" s="20" t="s">
        <v>925</v>
      </c>
      <c r="I1315" s="72"/>
      <c r="J1315" s="72"/>
      <c r="K1315" s="72"/>
      <c r="M1315" s="72"/>
    </row>
    <row r="1316" spans="1:13" s="7" customFormat="1" ht="10.199999999999999" x14ac:dyDescent="0.2">
      <c r="A1316" s="14">
        <v>20</v>
      </c>
      <c r="B1316" s="15">
        <v>66470</v>
      </c>
      <c r="C1316" s="37" t="s">
        <v>206</v>
      </c>
      <c r="D1316" s="17">
        <v>1</v>
      </c>
      <c r="E1316" s="18" t="s">
        <v>237</v>
      </c>
      <c r="F1316" s="19" t="s">
        <v>2213</v>
      </c>
      <c r="G1316" s="20" t="s">
        <v>94</v>
      </c>
      <c r="I1316" s="72"/>
      <c r="J1316" s="72"/>
      <c r="K1316" s="72"/>
      <c r="M1316" s="72"/>
    </row>
    <row r="1317" spans="1:13" s="7" customFormat="1" ht="10.199999999999999" x14ac:dyDescent="0.2">
      <c r="A1317" s="14">
        <v>21</v>
      </c>
      <c r="B1317" s="15">
        <v>66490</v>
      </c>
      <c r="C1317" s="37" t="s">
        <v>206</v>
      </c>
      <c r="D1317" s="17">
        <v>1</v>
      </c>
      <c r="E1317" s="18" t="s">
        <v>97</v>
      </c>
      <c r="F1317" s="19" t="s">
        <v>2208</v>
      </c>
      <c r="G1317" s="20" t="s">
        <v>157</v>
      </c>
      <c r="I1317" s="72"/>
      <c r="J1317" s="72"/>
      <c r="K1317" s="72"/>
      <c r="M1317" s="72"/>
    </row>
    <row r="1318" spans="1:13" s="7" customFormat="1" ht="10.199999999999999" x14ac:dyDescent="0.2">
      <c r="A1318" s="14">
        <v>26</v>
      </c>
      <c r="B1318" s="15">
        <v>66628</v>
      </c>
      <c r="C1318" s="16" t="s">
        <v>206</v>
      </c>
      <c r="D1318" s="17">
        <v>1</v>
      </c>
      <c r="E1318" s="18" t="s">
        <v>288</v>
      </c>
      <c r="F1318" s="19" t="s">
        <v>2208</v>
      </c>
      <c r="G1318" s="20" t="s">
        <v>363</v>
      </c>
      <c r="I1318" s="72"/>
      <c r="J1318" s="72"/>
      <c r="K1318" s="72"/>
      <c r="M1318" s="72"/>
    </row>
    <row r="1319" spans="1:13" s="7" customFormat="1" ht="10.199999999999999" x14ac:dyDescent="0.2">
      <c r="A1319" s="14">
        <v>28</v>
      </c>
      <c r="B1319" s="15">
        <v>66662</v>
      </c>
      <c r="C1319" s="16" t="s">
        <v>206</v>
      </c>
      <c r="D1319" s="17">
        <v>1</v>
      </c>
      <c r="E1319" s="18" t="s">
        <v>115</v>
      </c>
      <c r="F1319" s="19" t="s">
        <v>2208</v>
      </c>
      <c r="G1319" s="20" t="s">
        <v>99</v>
      </c>
      <c r="I1319" s="72"/>
      <c r="J1319" s="72"/>
      <c r="K1319" s="72"/>
      <c r="M1319" s="72"/>
    </row>
    <row r="1320" spans="1:13" s="7" customFormat="1" ht="10.199999999999999" x14ac:dyDescent="0.2">
      <c r="A1320" s="14">
        <v>28</v>
      </c>
      <c r="B1320" s="15">
        <v>66666</v>
      </c>
      <c r="C1320" s="16" t="s">
        <v>206</v>
      </c>
      <c r="D1320" s="17">
        <v>1</v>
      </c>
      <c r="E1320" s="18" t="s">
        <v>472</v>
      </c>
      <c r="F1320" s="19" t="s">
        <v>2208</v>
      </c>
      <c r="G1320" s="20" t="s">
        <v>99</v>
      </c>
      <c r="I1320" s="72"/>
      <c r="J1320" s="72"/>
      <c r="K1320" s="72"/>
      <c r="M1320" s="72"/>
    </row>
    <row r="1321" spans="1:13" s="7" customFormat="1" ht="10.199999999999999" x14ac:dyDescent="0.2">
      <c r="A1321" s="14">
        <v>31</v>
      </c>
      <c r="B1321" s="15">
        <v>66749</v>
      </c>
      <c r="C1321" s="16" t="s">
        <v>1821</v>
      </c>
      <c r="D1321" s="17">
        <v>1</v>
      </c>
      <c r="E1321" s="18" t="s">
        <v>355</v>
      </c>
      <c r="F1321" s="19" t="s">
        <v>2207</v>
      </c>
      <c r="G1321" s="20" t="s">
        <v>116</v>
      </c>
      <c r="I1321" s="72"/>
      <c r="J1321" s="72"/>
      <c r="K1321" s="72"/>
      <c r="M1321" s="72"/>
    </row>
    <row r="1322" spans="1:13" s="7" customFormat="1" ht="10.199999999999999" x14ac:dyDescent="0.2">
      <c r="A1322" s="14">
        <v>17</v>
      </c>
      <c r="B1322" s="15">
        <v>66418</v>
      </c>
      <c r="C1322" s="37" t="s">
        <v>1210</v>
      </c>
      <c r="D1322" s="17">
        <v>5</v>
      </c>
      <c r="E1322" s="18" t="s">
        <v>387</v>
      </c>
      <c r="F1322" s="19" t="s">
        <v>2211</v>
      </c>
      <c r="G1322" s="20" t="s">
        <v>925</v>
      </c>
      <c r="I1322" s="72"/>
      <c r="J1322" s="72"/>
      <c r="K1322" s="72"/>
      <c r="M1322" s="72"/>
    </row>
    <row r="1323" spans="1:13" s="7" customFormat="1" ht="10.199999999999999" x14ac:dyDescent="0.2">
      <c r="A1323" s="14">
        <v>25</v>
      </c>
      <c r="B1323" s="15">
        <v>66607</v>
      </c>
      <c r="C1323" s="16" t="s">
        <v>1210</v>
      </c>
      <c r="D1323" s="17">
        <v>5</v>
      </c>
      <c r="E1323" s="18" t="s">
        <v>835</v>
      </c>
      <c r="F1323" s="19" t="s">
        <v>2208</v>
      </c>
      <c r="G1323" s="20" t="s">
        <v>107</v>
      </c>
      <c r="I1323" s="72"/>
      <c r="J1323" s="72"/>
      <c r="K1323" s="72"/>
      <c r="M1323" s="72"/>
    </row>
    <row r="1324" spans="1:13" s="7" customFormat="1" ht="10.199999999999999" x14ac:dyDescent="0.2">
      <c r="A1324" s="14">
        <v>17</v>
      </c>
      <c r="B1324" s="15">
        <v>66409</v>
      </c>
      <c r="C1324" s="37" t="s">
        <v>673</v>
      </c>
      <c r="D1324" s="17">
        <v>1</v>
      </c>
      <c r="E1324" s="18" t="s">
        <v>607</v>
      </c>
      <c r="F1324" s="19" t="s">
        <v>2207</v>
      </c>
      <c r="G1324" s="20" t="s">
        <v>110</v>
      </c>
      <c r="I1324" s="72"/>
      <c r="J1324" s="72"/>
      <c r="K1324" s="72"/>
      <c r="M1324" s="72"/>
    </row>
    <row r="1325" spans="1:13" s="7" customFormat="1" ht="10.199999999999999" x14ac:dyDescent="0.2">
      <c r="A1325" s="14">
        <v>22</v>
      </c>
      <c r="B1325" s="15">
        <v>66514</v>
      </c>
      <c r="C1325" s="37" t="s">
        <v>673</v>
      </c>
      <c r="D1325" s="17">
        <v>1</v>
      </c>
      <c r="E1325" s="18" t="s">
        <v>426</v>
      </c>
      <c r="F1325" s="19" t="s">
        <v>2207</v>
      </c>
      <c r="G1325" s="20" t="s">
        <v>168</v>
      </c>
      <c r="I1325" s="72"/>
      <c r="J1325" s="72"/>
      <c r="K1325" s="72"/>
      <c r="M1325" s="72"/>
    </row>
    <row r="1326" spans="1:13" s="7" customFormat="1" ht="10.199999999999999" x14ac:dyDescent="0.2">
      <c r="A1326" s="14">
        <v>13</v>
      </c>
      <c r="B1326" s="15">
        <v>66278</v>
      </c>
      <c r="C1326" s="37" t="s">
        <v>706</v>
      </c>
      <c r="D1326" s="17">
        <v>2</v>
      </c>
      <c r="E1326" s="18" t="s">
        <v>593</v>
      </c>
      <c r="F1326" s="81" t="s">
        <v>2212</v>
      </c>
      <c r="G1326" s="20" t="s">
        <v>199</v>
      </c>
      <c r="I1326" s="72"/>
      <c r="J1326" s="72"/>
      <c r="K1326" s="72"/>
      <c r="M1326" s="72"/>
    </row>
    <row r="1327" spans="1:13" s="7" customFormat="1" ht="10.199999999999999" x14ac:dyDescent="0.2">
      <c r="A1327" s="14">
        <v>14</v>
      </c>
      <c r="B1327" s="15">
        <v>66312</v>
      </c>
      <c r="C1327" s="37" t="s">
        <v>986</v>
      </c>
      <c r="D1327" s="17">
        <v>1</v>
      </c>
      <c r="E1327" s="80" t="s">
        <v>286</v>
      </c>
      <c r="F1327" s="81" t="s">
        <v>2215</v>
      </c>
      <c r="G1327" s="20" t="s">
        <v>181</v>
      </c>
      <c r="I1327" s="72"/>
      <c r="J1327" s="72"/>
      <c r="K1327" s="72"/>
      <c r="M1327" s="72"/>
    </row>
    <row r="1328" spans="1:13" s="7" customFormat="1" ht="10.199999999999999" x14ac:dyDescent="0.2">
      <c r="A1328" s="14">
        <v>22</v>
      </c>
      <c r="B1328" s="15">
        <v>66529</v>
      </c>
      <c r="C1328" s="37" t="s">
        <v>986</v>
      </c>
      <c r="D1328" s="17">
        <v>1</v>
      </c>
      <c r="E1328" s="18" t="s">
        <v>426</v>
      </c>
      <c r="F1328" s="19" t="s">
        <v>2207</v>
      </c>
      <c r="G1328" s="20" t="s">
        <v>168</v>
      </c>
      <c r="I1328" s="72"/>
      <c r="J1328" s="72"/>
      <c r="K1328" s="72"/>
      <c r="M1328" s="72"/>
    </row>
    <row r="1329" spans="1:13" s="7" customFormat="1" ht="10.199999999999999" x14ac:dyDescent="0.2">
      <c r="A1329" s="14">
        <v>11</v>
      </c>
      <c r="B1329" s="15">
        <v>66234</v>
      </c>
      <c r="C1329" s="37" t="s">
        <v>459</v>
      </c>
      <c r="D1329" s="15">
        <v>1</v>
      </c>
      <c r="E1329" s="18" t="s">
        <v>551</v>
      </c>
      <c r="F1329" s="19" t="s">
        <v>2208</v>
      </c>
      <c r="G1329" s="20" t="s">
        <v>145</v>
      </c>
      <c r="I1329" s="72"/>
      <c r="J1329" s="72"/>
      <c r="K1329" s="72"/>
      <c r="M1329" s="72"/>
    </row>
    <row r="1330" spans="1:13" s="7" customFormat="1" ht="10.199999999999999" x14ac:dyDescent="0.2">
      <c r="A1330" s="14">
        <v>12</v>
      </c>
      <c r="B1330" s="15">
        <v>66269</v>
      </c>
      <c r="C1330" s="37" t="s">
        <v>459</v>
      </c>
      <c r="D1330" s="15">
        <v>1</v>
      </c>
      <c r="E1330" s="18" t="s">
        <v>109</v>
      </c>
      <c r="F1330" s="19" t="s">
        <v>2208</v>
      </c>
      <c r="G1330" s="20" t="s">
        <v>99</v>
      </c>
      <c r="I1330" s="72"/>
      <c r="J1330" s="72"/>
      <c r="K1330" s="72"/>
      <c r="M1330" s="72"/>
    </row>
    <row r="1331" spans="1:13" s="7" customFormat="1" ht="10.199999999999999" x14ac:dyDescent="0.2">
      <c r="A1331" s="14">
        <v>25</v>
      </c>
      <c r="B1331" s="15">
        <v>66595</v>
      </c>
      <c r="C1331" s="37" t="s">
        <v>459</v>
      </c>
      <c r="D1331" s="17">
        <v>1</v>
      </c>
      <c r="E1331" s="18" t="s">
        <v>1106</v>
      </c>
      <c r="F1331" s="19" t="s">
        <v>2208</v>
      </c>
      <c r="G1331" s="20" t="s">
        <v>145</v>
      </c>
      <c r="I1331" s="72"/>
      <c r="J1331" s="72"/>
      <c r="K1331" s="72"/>
      <c r="M1331" s="72"/>
    </row>
    <row r="1332" spans="1:13" s="7" customFormat="1" ht="10.199999999999999" x14ac:dyDescent="0.2">
      <c r="A1332" s="14">
        <v>8</v>
      </c>
      <c r="B1332" s="15">
        <v>66135</v>
      </c>
      <c r="C1332" s="37" t="s">
        <v>716</v>
      </c>
      <c r="D1332" s="15">
        <v>1</v>
      </c>
      <c r="E1332" s="18" t="s">
        <v>401</v>
      </c>
      <c r="F1332" s="19" t="s">
        <v>2208</v>
      </c>
      <c r="G1332" s="20" t="s">
        <v>214</v>
      </c>
      <c r="I1332" s="72"/>
      <c r="J1332" s="72"/>
      <c r="K1332" s="72"/>
      <c r="M1332" s="72"/>
    </row>
    <row r="1333" spans="1:13" s="7" customFormat="1" ht="10.199999999999999" x14ac:dyDescent="0.2">
      <c r="A1333" s="14">
        <v>9</v>
      </c>
      <c r="B1333" s="15">
        <v>66169</v>
      </c>
      <c r="C1333" s="37" t="s">
        <v>716</v>
      </c>
      <c r="D1333" s="15">
        <v>1</v>
      </c>
      <c r="E1333" s="18" t="s">
        <v>109</v>
      </c>
      <c r="F1333" s="19" t="s">
        <v>2208</v>
      </c>
      <c r="G1333" s="20" t="s">
        <v>107</v>
      </c>
      <c r="I1333" s="72"/>
      <c r="J1333" s="72"/>
      <c r="K1333" s="72"/>
      <c r="M1333" s="72"/>
    </row>
    <row r="1334" spans="1:13" s="7" customFormat="1" ht="10.199999999999999" x14ac:dyDescent="0.2">
      <c r="A1334" s="14">
        <v>7</v>
      </c>
      <c r="B1334" s="15">
        <v>66091</v>
      </c>
      <c r="C1334" s="37" t="s">
        <v>175</v>
      </c>
      <c r="D1334" s="15">
        <v>1</v>
      </c>
      <c r="E1334" s="18" t="s">
        <v>196</v>
      </c>
      <c r="F1334" s="19" t="s">
        <v>2208</v>
      </c>
      <c r="G1334" s="20" t="s">
        <v>107</v>
      </c>
      <c r="I1334" s="72"/>
      <c r="J1334" s="72"/>
      <c r="K1334" s="72"/>
      <c r="M1334" s="72"/>
    </row>
    <row r="1335" spans="1:13" s="7" customFormat="1" ht="10.199999999999999" x14ac:dyDescent="0.2">
      <c r="A1335" s="14">
        <v>15</v>
      </c>
      <c r="B1335" s="15">
        <v>66355</v>
      </c>
      <c r="C1335" s="37" t="s">
        <v>175</v>
      </c>
      <c r="D1335" s="17">
        <v>1</v>
      </c>
      <c r="E1335" s="80" t="s">
        <v>1310</v>
      </c>
      <c r="F1335" s="81" t="s">
        <v>2207</v>
      </c>
      <c r="G1335" s="20" t="s">
        <v>151</v>
      </c>
      <c r="I1335" s="72"/>
      <c r="J1335" s="72"/>
      <c r="K1335" s="72"/>
      <c r="M1335" s="72"/>
    </row>
    <row r="1336" spans="1:13" s="7" customFormat="1" ht="10.199999999999999" x14ac:dyDescent="0.2">
      <c r="A1336" s="14">
        <v>17</v>
      </c>
      <c r="B1336" s="15">
        <v>66422</v>
      </c>
      <c r="C1336" s="37" t="s">
        <v>175</v>
      </c>
      <c r="D1336" s="17">
        <v>1</v>
      </c>
      <c r="E1336" s="18" t="s">
        <v>257</v>
      </c>
      <c r="F1336" s="19" t="s">
        <v>2207</v>
      </c>
      <c r="G1336" s="20" t="s">
        <v>110</v>
      </c>
      <c r="I1336" s="72"/>
      <c r="J1336" s="72"/>
      <c r="K1336" s="72"/>
      <c r="M1336" s="72"/>
    </row>
    <row r="1337" spans="1:13" s="7" customFormat="1" ht="10.199999999999999" x14ac:dyDescent="0.2">
      <c r="A1337" s="14">
        <v>30</v>
      </c>
      <c r="B1337" s="15">
        <v>66731</v>
      </c>
      <c r="C1337" s="16" t="s">
        <v>197</v>
      </c>
      <c r="D1337" s="17">
        <v>1</v>
      </c>
      <c r="E1337" s="18" t="s">
        <v>781</v>
      </c>
      <c r="F1337" s="19" t="s">
        <v>2207</v>
      </c>
      <c r="G1337" s="20" t="s">
        <v>153</v>
      </c>
      <c r="I1337" s="72"/>
      <c r="J1337" s="72"/>
      <c r="K1337" s="72"/>
      <c r="M1337" s="72"/>
    </row>
    <row r="1338" spans="1:13" s="7" customFormat="1" ht="10.199999999999999" x14ac:dyDescent="0.2">
      <c r="A1338" s="14">
        <v>30</v>
      </c>
      <c r="B1338" s="15">
        <v>66740</v>
      </c>
      <c r="C1338" s="16" t="s">
        <v>197</v>
      </c>
      <c r="D1338" s="17">
        <v>1</v>
      </c>
      <c r="E1338" s="18" t="s">
        <v>1106</v>
      </c>
      <c r="F1338" s="19" t="s">
        <v>2207</v>
      </c>
      <c r="G1338" s="20" t="s">
        <v>1473</v>
      </c>
      <c r="I1338" s="72"/>
      <c r="J1338" s="72"/>
      <c r="K1338" s="72"/>
      <c r="M1338" s="72"/>
    </row>
    <row r="1339" spans="1:13" s="7" customFormat="1" ht="10.199999999999999" x14ac:dyDescent="0.2">
      <c r="A1339" s="14">
        <v>31</v>
      </c>
      <c r="B1339" s="15">
        <v>66765</v>
      </c>
      <c r="C1339" s="16" t="s">
        <v>1834</v>
      </c>
      <c r="D1339" s="17">
        <v>1</v>
      </c>
      <c r="E1339" s="18" t="s">
        <v>465</v>
      </c>
      <c r="F1339" s="19" t="s">
        <v>2207</v>
      </c>
      <c r="G1339" s="20" t="s">
        <v>199</v>
      </c>
      <c r="I1339" s="72"/>
      <c r="J1339" s="72"/>
      <c r="K1339" s="72"/>
      <c r="M1339" s="72"/>
    </row>
    <row r="1340" spans="1:13" s="7" customFormat="1" ht="10.199999999999999" x14ac:dyDescent="0.2">
      <c r="A1340" s="14">
        <v>6</v>
      </c>
      <c r="B1340" s="15">
        <v>66059</v>
      </c>
      <c r="C1340" s="37" t="s">
        <v>1501</v>
      </c>
      <c r="D1340" s="15">
        <v>1</v>
      </c>
      <c r="E1340" s="18" t="s">
        <v>1024</v>
      </c>
      <c r="F1340" s="19" t="s">
        <v>2208</v>
      </c>
      <c r="G1340" s="20" t="s">
        <v>153</v>
      </c>
      <c r="I1340" s="72"/>
      <c r="J1340" s="72"/>
      <c r="K1340" s="72"/>
      <c r="M1340" s="72"/>
    </row>
    <row r="1341" spans="1:13" s="7" customFormat="1" ht="10.199999999999999" x14ac:dyDescent="0.2">
      <c r="A1341" s="14">
        <v>20</v>
      </c>
      <c r="B1341" s="15">
        <v>66464</v>
      </c>
      <c r="C1341" s="37" t="s">
        <v>1682</v>
      </c>
      <c r="D1341" s="17">
        <v>1</v>
      </c>
      <c r="E1341" s="18" t="s">
        <v>444</v>
      </c>
      <c r="F1341" s="19" t="s">
        <v>2213</v>
      </c>
      <c r="G1341" s="20" t="s">
        <v>91</v>
      </c>
      <c r="I1341" s="72"/>
      <c r="J1341" s="72"/>
      <c r="K1341" s="72"/>
      <c r="M1341" s="72"/>
    </row>
    <row r="1342" spans="1:13" s="7" customFormat="1" ht="10.199999999999999" x14ac:dyDescent="0.2">
      <c r="A1342" s="14">
        <v>22</v>
      </c>
      <c r="B1342" s="15">
        <v>66534</v>
      </c>
      <c r="C1342" s="37" t="s">
        <v>1123</v>
      </c>
      <c r="D1342" s="17">
        <v>1</v>
      </c>
      <c r="E1342" s="18" t="s">
        <v>213</v>
      </c>
      <c r="F1342" s="19" t="s">
        <v>2207</v>
      </c>
      <c r="G1342" s="20" t="s">
        <v>107</v>
      </c>
      <c r="I1342" s="72"/>
      <c r="J1342" s="72"/>
      <c r="K1342" s="72"/>
      <c r="M1342" s="72"/>
    </row>
    <row r="1343" spans="1:13" s="7" customFormat="1" ht="10.199999999999999" x14ac:dyDescent="0.2">
      <c r="A1343" s="14">
        <v>16</v>
      </c>
      <c r="B1343" s="15">
        <v>66388</v>
      </c>
      <c r="C1343" s="37" t="s">
        <v>1054</v>
      </c>
      <c r="D1343" s="17">
        <v>1</v>
      </c>
      <c r="E1343" s="18" t="s">
        <v>655</v>
      </c>
      <c r="F1343" s="19" t="s">
        <v>2210</v>
      </c>
      <c r="G1343" s="20" t="s">
        <v>102</v>
      </c>
      <c r="I1343" s="72"/>
      <c r="J1343" s="72"/>
      <c r="K1343" s="72"/>
      <c r="M1343" s="72"/>
    </row>
    <row r="1344" spans="1:13" s="7" customFormat="1" ht="10.199999999999999" x14ac:dyDescent="0.2">
      <c r="A1344" s="14">
        <v>2</v>
      </c>
      <c r="B1344" s="15">
        <v>65932</v>
      </c>
      <c r="C1344" s="37" t="s">
        <v>103</v>
      </c>
      <c r="D1344" s="15">
        <v>1</v>
      </c>
      <c r="E1344" s="80" t="s">
        <v>104</v>
      </c>
      <c r="F1344" s="81" t="s">
        <v>2207</v>
      </c>
      <c r="G1344" s="20" t="s">
        <v>163</v>
      </c>
      <c r="I1344" s="72"/>
      <c r="J1344" s="72"/>
      <c r="K1344" s="72"/>
      <c r="M1344" s="72"/>
    </row>
    <row r="1345" spans="1:13" s="7" customFormat="1" ht="10.199999999999999" x14ac:dyDescent="0.2">
      <c r="A1345" s="14">
        <v>5</v>
      </c>
      <c r="B1345" s="15">
        <v>66024</v>
      </c>
      <c r="C1345" s="37" t="s">
        <v>103</v>
      </c>
      <c r="D1345" s="15">
        <v>1</v>
      </c>
      <c r="E1345" s="18" t="s">
        <v>277</v>
      </c>
      <c r="F1345" s="19" t="s">
        <v>2207</v>
      </c>
      <c r="G1345" s="20" t="s">
        <v>388</v>
      </c>
      <c r="I1345" s="72"/>
      <c r="J1345" s="72"/>
      <c r="K1345" s="72"/>
      <c r="M1345" s="72"/>
    </row>
    <row r="1346" spans="1:13" s="7" customFormat="1" ht="10.199999999999999" x14ac:dyDescent="0.2">
      <c r="A1346" s="14">
        <v>8</v>
      </c>
      <c r="B1346" s="15">
        <v>66130</v>
      </c>
      <c r="C1346" s="37" t="s">
        <v>103</v>
      </c>
      <c r="D1346" s="15">
        <v>1</v>
      </c>
      <c r="E1346" s="18" t="s">
        <v>288</v>
      </c>
      <c r="F1346" s="19" t="s">
        <v>2208</v>
      </c>
      <c r="G1346" s="20" t="s">
        <v>170</v>
      </c>
      <c r="I1346" s="72"/>
      <c r="J1346" s="72"/>
      <c r="K1346" s="72"/>
      <c r="M1346" s="72"/>
    </row>
    <row r="1347" spans="1:13" s="7" customFormat="1" ht="10.199999999999999" x14ac:dyDescent="0.2">
      <c r="A1347" s="14">
        <v>8</v>
      </c>
      <c r="B1347" s="15">
        <v>66118</v>
      </c>
      <c r="C1347" s="37" t="s">
        <v>103</v>
      </c>
      <c r="D1347" s="15">
        <v>1</v>
      </c>
      <c r="E1347" s="18" t="s">
        <v>265</v>
      </c>
      <c r="F1347" s="19" t="s">
        <v>2208</v>
      </c>
      <c r="G1347" s="20" t="s">
        <v>151</v>
      </c>
      <c r="I1347" s="72"/>
      <c r="J1347" s="72"/>
      <c r="K1347" s="72"/>
      <c r="M1347" s="72"/>
    </row>
    <row r="1348" spans="1:13" s="7" customFormat="1" ht="10.199999999999999" x14ac:dyDescent="0.2">
      <c r="A1348" s="14">
        <v>10</v>
      </c>
      <c r="B1348" s="15">
        <v>66221</v>
      </c>
      <c r="C1348" s="37" t="s">
        <v>103</v>
      </c>
      <c r="D1348" s="15">
        <v>1</v>
      </c>
      <c r="E1348" s="18" t="s">
        <v>540</v>
      </c>
      <c r="F1348" s="19" t="s">
        <v>2208</v>
      </c>
      <c r="G1348" s="20" t="s">
        <v>181</v>
      </c>
      <c r="I1348" s="72"/>
      <c r="J1348" s="72"/>
      <c r="K1348" s="72"/>
      <c r="M1348" s="72"/>
    </row>
    <row r="1349" spans="1:13" s="7" customFormat="1" ht="10.199999999999999" x14ac:dyDescent="0.2">
      <c r="A1349" s="14">
        <v>11</v>
      </c>
      <c r="B1349" s="15">
        <v>66240</v>
      </c>
      <c r="C1349" s="37" t="s">
        <v>103</v>
      </c>
      <c r="D1349" s="15">
        <v>1</v>
      </c>
      <c r="E1349" s="18" t="s">
        <v>551</v>
      </c>
      <c r="F1349" s="19" t="s">
        <v>2208</v>
      </c>
      <c r="G1349" s="20" t="s">
        <v>107</v>
      </c>
      <c r="I1349" s="72"/>
      <c r="J1349" s="72"/>
      <c r="K1349" s="72"/>
      <c r="M1349" s="72"/>
    </row>
    <row r="1350" spans="1:13" s="7" customFormat="1" ht="10.199999999999999" x14ac:dyDescent="0.2">
      <c r="A1350" s="14">
        <v>13</v>
      </c>
      <c r="B1350" s="15">
        <v>66276</v>
      </c>
      <c r="C1350" s="37" t="s">
        <v>103</v>
      </c>
      <c r="D1350" s="17">
        <v>1</v>
      </c>
      <c r="E1350" s="18" t="s">
        <v>1133</v>
      </c>
      <c r="F1350" s="81" t="s">
        <v>2215</v>
      </c>
      <c r="G1350" s="20" t="s">
        <v>91</v>
      </c>
      <c r="I1350" s="72"/>
      <c r="J1350" s="72"/>
      <c r="K1350" s="72"/>
      <c r="M1350" s="72"/>
    </row>
    <row r="1351" spans="1:13" s="7" customFormat="1" ht="10.199999999999999" x14ac:dyDescent="0.2">
      <c r="A1351" s="14">
        <v>13</v>
      </c>
      <c r="B1351" s="15">
        <v>66287</v>
      </c>
      <c r="C1351" s="37" t="s">
        <v>103</v>
      </c>
      <c r="D1351" s="17">
        <v>1</v>
      </c>
      <c r="E1351" s="80" t="s">
        <v>419</v>
      </c>
      <c r="F1351" s="81" t="s">
        <v>2215</v>
      </c>
      <c r="G1351" s="20" t="s">
        <v>91</v>
      </c>
      <c r="I1351" s="72"/>
      <c r="J1351" s="72"/>
      <c r="K1351" s="72"/>
      <c r="M1351" s="72"/>
    </row>
    <row r="1352" spans="1:13" s="7" customFormat="1" ht="10.199999999999999" x14ac:dyDescent="0.2">
      <c r="A1352" s="14">
        <v>13</v>
      </c>
      <c r="B1352" s="15">
        <v>66304</v>
      </c>
      <c r="C1352" s="37" t="s">
        <v>103</v>
      </c>
      <c r="D1352" s="17">
        <v>1</v>
      </c>
      <c r="E1352" s="80" t="s">
        <v>510</v>
      </c>
      <c r="F1352" s="81" t="s">
        <v>2215</v>
      </c>
      <c r="G1352" s="20" t="s">
        <v>88</v>
      </c>
      <c r="I1352" s="72"/>
      <c r="J1352" s="72"/>
      <c r="K1352" s="72"/>
      <c r="M1352" s="72"/>
    </row>
    <row r="1353" spans="1:13" s="7" customFormat="1" ht="10.199999999999999" x14ac:dyDescent="0.2">
      <c r="A1353" s="14">
        <v>14</v>
      </c>
      <c r="B1353" s="15">
        <v>66310</v>
      </c>
      <c r="C1353" s="37" t="s">
        <v>103</v>
      </c>
      <c r="D1353" s="17">
        <v>1</v>
      </c>
      <c r="E1353" s="80" t="s">
        <v>432</v>
      </c>
      <c r="F1353" s="81" t="s">
        <v>2215</v>
      </c>
      <c r="G1353" s="20" t="s">
        <v>157</v>
      </c>
      <c r="I1353" s="72"/>
      <c r="J1353" s="72"/>
      <c r="K1353" s="72"/>
      <c r="M1353" s="72"/>
    </row>
    <row r="1354" spans="1:13" s="7" customFormat="1" ht="10.199999999999999" x14ac:dyDescent="0.2">
      <c r="A1354" s="14">
        <v>14</v>
      </c>
      <c r="B1354" s="15">
        <v>66315</v>
      </c>
      <c r="C1354" s="37" t="s">
        <v>103</v>
      </c>
      <c r="D1354" s="17">
        <v>1</v>
      </c>
      <c r="E1354" s="80" t="s">
        <v>685</v>
      </c>
      <c r="F1354" s="81" t="s">
        <v>2215</v>
      </c>
      <c r="G1354" s="20" t="s">
        <v>157</v>
      </c>
      <c r="I1354" s="72"/>
      <c r="J1354" s="72"/>
      <c r="K1354" s="72"/>
      <c r="M1354" s="72"/>
    </row>
    <row r="1355" spans="1:13" s="7" customFormat="1" ht="10.199999999999999" x14ac:dyDescent="0.2">
      <c r="A1355" s="14">
        <v>16</v>
      </c>
      <c r="B1355" s="15">
        <v>66376</v>
      </c>
      <c r="C1355" s="37" t="s">
        <v>103</v>
      </c>
      <c r="D1355" s="17">
        <v>1</v>
      </c>
      <c r="E1355" s="18" t="s">
        <v>347</v>
      </c>
      <c r="F1355" s="19" t="s">
        <v>2208</v>
      </c>
      <c r="G1355" s="20" t="s">
        <v>102</v>
      </c>
      <c r="I1355" s="72"/>
      <c r="J1355" s="72"/>
      <c r="K1355" s="72"/>
      <c r="M1355" s="72"/>
    </row>
    <row r="1356" spans="1:13" s="7" customFormat="1" ht="10.199999999999999" x14ac:dyDescent="0.2">
      <c r="A1356" s="14">
        <v>20</v>
      </c>
      <c r="B1356" s="15">
        <v>66458</v>
      </c>
      <c r="C1356" s="37" t="s">
        <v>103</v>
      </c>
      <c r="D1356" s="17">
        <v>1</v>
      </c>
      <c r="E1356" s="18" t="s">
        <v>894</v>
      </c>
      <c r="F1356" s="19" t="s">
        <v>2213</v>
      </c>
      <c r="G1356" s="20" t="s">
        <v>91</v>
      </c>
      <c r="I1356" s="72"/>
      <c r="J1356" s="72"/>
      <c r="K1356" s="72"/>
      <c r="M1356" s="72"/>
    </row>
    <row r="1357" spans="1:13" s="7" customFormat="1" ht="10.199999999999999" x14ac:dyDescent="0.2">
      <c r="A1357" s="14">
        <v>21</v>
      </c>
      <c r="B1357" s="15">
        <v>66503</v>
      </c>
      <c r="C1357" s="37" t="s">
        <v>103</v>
      </c>
      <c r="D1357" s="17">
        <v>1</v>
      </c>
      <c r="E1357" s="18" t="s">
        <v>213</v>
      </c>
      <c r="F1357" s="19" t="s">
        <v>2208</v>
      </c>
      <c r="G1357" s="20" t="s">
        <v>157</v>
      </c>
      <c r="I1357" s="72"/>
      <c r="J1357" s="72"/>
      <c r="K1357" s="72"/>
      <c r="M1357" s="72"/>
    </row>
    <row r="1358" spans="1:13" s="7" customFormat="1" ht="10.199999999999999" x14ac:dyDescent="0.2">
      <c r="A1358" s="14">
        <v>22</v>
      </c>
      <c r="B1358" s="15">
        <v>66524</v>
      </c>
      <c r="C1358" s="37" t="s">
        <v>103</v>
      </c>
      <c r="D1358" s="17">
        <v>1</v>
      </c>
      <c r="E1358" s="18" t="s">
        <v>426</v>
      </c>
      <c r="F1358" s="19" t="s">
        <v>2207</v>
      </c>
      <c r="G1358" s="20" t="s">
        <v>116</v>
      </c>
      <c r="I1358" s="72"/>
      <c r="J1358" s="72"/>
      <c r="K1358" s="72"/>
      <c r="M1358" s="72"/>
    </row>
    <row r="1359" spans="1:13" s="7" customFormat="1" ht="10.199999999999999" x14ac:dyDescent="0.2">
      <c r="A1359" s="14">
        <v>24</v>
      </c>
      <c r="B1359" s="15">
        <v>66572</v>
      </c>
      <c r="C1359" s="37" t="s">
        <v>103</v>
      </c>
      <c r="D1359" s="17">
        <v>1</v>
      </c>
      <c r="E1359" s="18" t="s">
        <v>194</v>
      </c>
      <c r="F1359" s="19" t="s">
        <v>2215</v>
      </c>
      <c r="G1359" s="20" t="s">
        <v>363</v>
      </c>
      <c r="I1359" s="72"/>
      <c r="J1359" s="72"/>
      <c r="K1359" s="72"/>
      <c r="M1359" s="72"/>
    </row>
    <row r="1360" spans="1:13" s="7" customFormat="1" ht="10.199999999999999" x14ac:dyDescent="0.2">
      <c r="A1360" s="14">
        <v>27</v>
      </c>
      <c r="B1360" s="15">
        <v>66651</v>
      </c>
      <c r="C1360" s="16" t="s">
        <v>103</v>
      </c>
      <c r="D1360" s="17">
        <v>1</v>
      </c>
      <c r="E1360" s="18" t="s">
        <v>792</v>
      </c>
      <c r="F1360" s="19" t="s">
        <v>2213</v>
      </c>
      <c r="G1360" s="20" t="s">
        <v>388</v>
      </c>
      <c r="I1360" s="72"/>
      <c r="J1360" s="72"/>
      <c r="K1360" s="72"/>
      <c r="M1360" s="72"/>
    </row>
    <row r="1361" spans="1:13" s="7" customFormat="1" ht="10.199999999999999" x14ac:dyDescent="0.2">
      <c r="A1361" s="14">
        <v>5</v>
      </c>
      <c r="B1361" s="15">
        <v>66040</v>
      </c>
      <c r="C1361" s="37" t="s">
        <v>357</v>
      </c>
      <c r="D1361" s="15">
        <v>1</v>
      </c>
      <c r="E1361" s="18" t="s">
        <v>410</v>
      </c>
      <c r="F1361" s="19" t="s">
        <v>2208</v>
      </c>
      <c r="G1361" s="20" t="s">
        <v>388</v>
      </c>
      <c r="I1361" s="72"/>
      <c r="J1361" s="72"/>
      <c r="K1361" s="72"/>
      <c r="M1361" s="72"/>
    </row>
    <row r="1362" spans="1:13" s="7" customFormat="1" ht="10.199999999999999" x14ac:dyDescent="0.2">
      <c r="A1362" s="14">
        <v>27</v>
      </c>
      <c r="B1362" s="15">
        <v>66649</v>
      </c>
      <c r="C1362" s="16" t="s">
        <v>357</v>
      </c>
      <c r="D1362" s="17">
        <v>1</v>
      </c>
      <c r="E1362" s="18" t="s">
        <v>257</v>
      </c>
      <c r="F1362" s="19" t="s">
        <v>2213</v>
      </c>
      <c r="G1362" s="20" t="s">
        <v>181</v>
      </c>
      <c r="I1362" s="72"/>
      <c r="J1362" s="72"/>
      <c r="K1362" s="72"/>
      <c r="M1362" s="72"/>
    </row>
    <row r="1363" spans="1:13" s="7" customFormat="1" ht="10.199999999999999" x14ac:dyDescent="0.2">
      <c r="A1363" s="14">
        <v>3</v>
      </c>
      <c r="B1363" s="15">
        <v>65982</v>
      </c>
      <c r="C1363" s="16" t="s">
        <v>233</v>
      </c>
      <c r="D1363" s="15">
        <v>7</v>
      </c>
      <c r="E1363" s="80" t="s">
        <v>855</v>
      </c>
      <c r="F1363" s="81" t="s">
        <v>2215</v>
      </c>
      <c r="G1363" s="20" t="s">
        <v>870</v>
      </c>
      <c r="I1363" s="72"/>
      <c r="J1363" s="72"/>
      <c r="K1363" s="72"/>
      <c r="M1363" s="72"/>
    </row>
    <row r="1364" spans="1:13" s="7" customFormat="1" ht="10.199999999999999" x14ac:dyDescent="0.2">
      <c r="A1364" s="14">
        <v>4</v>
      </c>
      <c r="B1364" s="15">
        <v>66015</v>
      </c>
      <c r="C1364" s="37" t="s">
        <v>233</v>
      </c>
      <c r="D1364" s="15">
        <v>5</v>
      </c>
      <c r="E1364" s="80" t="s">
        <v>1114</v>
      </c>
      <c r="F1364" s="81" t="s">
        <v>2215</v>
      </c>
      <c r="G1364" s="20" t="s">
        <v>181</v>
      </c>
      <c r="I1364" s="72"/>
      <c r="J1364" s="72"/>
      <c r="K1364" s="72"/>
      <c r="M1364" s="72"/>
    </row>
    <row r="1365" spans="1:13" s="7" customFormat="1" ht="10.199999999999999" x14ac:dyDescent="0.2">
      <c r="A1365" s="14">
        <v>15</v>
      </c>
      <c r="B1365" s="15">
        <v>66333</v>
      </c>
      <c r="C1365" s="37" t="s">
        <v>233</v>
      </c>
      <c r="D1365" s="17">
        <v>7</v>
      </c>
      <c r="E1365" s="80" t="s">
        <v>1613</v>
      </c>
      <c r="F1365" s="81" t="s">
        <v>2207</v>
      </c>
      <c r="G1365" s="20" t="s">
        <v>151</v>
      </c>
      <c r="I1365" s="72"/>
      <c r="J1365" s="72"/>
      <c r="K1365" s="72"/>
      <c r="M1365" s="72"/>
    </row>
    <row r="1366" spans="1:13" s="7" customFormat="1" ht="10.199999999999999" x14ac:dyDescent="0.2">
      <c r="A1366" s="14">
        <v>18</v>
      </c>
      <c r="B1366" s="15">
        <v>66433</v>
      </c>
      <c r="C1366" s="37" t="s">
        <v>233</v>
      </c>
      <c r="D1366" s="17">
        <v>5</v>
      </c>
      <c r="E1366" s="18" t="s">
        <v>358</v>
      </c>
      <c r="F1366" s="19" t="s">
        <v>2210</v>
      </c>
      <c r="G1366" s="20" t="s">
        <v>145</v>
      </c>
      <c r="I1366" s="72"/>
      <c r="J1366" s="72"/>
      <c r="K1366" s="72"/>
      <c r="M1366" s="72"/>
    </row>
    <row r="1367" spans="1:13" s="7" customFormat="1" ht="10.199999999999999" x14ac:dyDescent="0.2">
      <c r="A1367" s="14">
        <v>20</v>
      </c>
      <c r="B1367" s="15">
        <v>66460</v>
      </c>
      <c r="C1367" s="37" t="s">
        <v>233</v>
      </c>
      <c r="D1367" s="17">
        <v>5</v>
      </c>
      <c r="E1367" s="18" t="s">
        <v>784</v>
      </c>
      <c r="F1367" s="19" t="s">
        <v>2213</v>
      </c>
      <c r="G1367" s="20" t="s">
        <v>99</v>
      </c>
      <c r="I1367" s="72"/>
      <c r="J1367" s="72"/>
      <c r="K1367" s="72"/>
      <c r="M1367" s="72"/>
    </row>
    <row r="1368" spans="1:13" s="7" customFormat="1" ht="10.199999999999999" x14ac:dyDescent="0.2">
      <c r="A1368" s="14">
        <v>21</v>
      </c>
      <c r="B1368" s="15">
        <v>66473</v>
      </c>
      <c r="C1368" s="37" t="s">
        <v>233</v>
      </c>
      <c r="D1368" s="17">
        <v>10</v>
      </c>
      <c r="E1368" s="18" t="s">
        <v>882</v>
      </c>
      <c r="F1368" s="19" t="s">
        <v>2208</v>
      </c>
      <c r="G1368" s="20" t="s">
        <v>157</v>
      </c>
      <c r="I1368" s="72"/>
      <c r="J1368" s="72"/>
      <c r="K1368" s="72"/>
      <c r="M1368" s="72"/>
    </row>
    <row r="1369" spans="1:13" s="7" customFormat="1" ht="10.199999999999999" x14ac:dyDescent="0.2">
      <c r="A1369" s="14">
        <v>15</v>
      </c>
      <c r="B1369" s="15">
        <v>66333</v>
      </c>
      <c r="C1369" s="37" t="s">
        <v>448</v>
      </c>
      <c r="D1369" s="17">
        <v>8</v>
      </c>
      <c r="E1369" s="80" t="s">
        <v>1613</v>
      </c>
      <c r="F1369" s="81" t="s">
        <v>2207</v>
      </c>
      <c r="G1369" s="20" t="s">
        <v>151</v>
      </c>
      <c r="I1369" s="72"/>
      <c r="J1369" s="72"/>
      <c r="K1369" s="72"/>
      <c r="M1369" s="72"/>
    </row>
    <row r="1370" spans="1:13" s="7" customFormat="1" ht="10.199999999999999" x14ac:dyDescent="0.2">
      <c r="A1370" s="14">
        <v>21</v>
      </c>
      <c r="B1370" s="15">
        <v>66473</v>
      </c>
      <c r="C1370" s="37" t="s">
        <v>448</v>
      </c>
      <c r="D1370" s="17">
        <v>10</v>
      </c>
      <c r="E1370" s="18" t="s">
        <v>882</v>
      </c>
      <c r="F1370" s="19" t="s">
        <v>2208</v>
      </c>
      <c r="G1370" s="20" t="s">
        <v>157</v>
      </c>
      <c r="I1370" s="72"/>
      <c r="J1370" s="72"/>
      <c r="K1370" s="72"/>
      <c r="M1370" s="72"/>
    </row>
    <row r="1371" spans="1:13" s="7" customFormat="1" ht="10.199999999999999" x14ac:dyDescent="0.2">
      <c r="A1371" s="14">
        <v>13</v>
      </c>
      <c r="B1371" s="15">
        <v>66276</v>
      </c>
      <c r="C1371" s="37" t="s">
        <v>1607</v>
      </c>
      <c r="D1371" s="17">
        <v>1</v>
      </c>
      <c r="E1371" s="18" t="s">
        <v>1133</v>
      </c>
      <c r="F1371" s="81" t="s">
        <v>2212</v>
      </c>
      <c r="G1371" s="20" t="s">
        <v>88</v>
      </c>
      <c r="I1371" s="72"/>
      <c r="J1371" s="72"/>
      <c r="K1371" s="72"/>
      <c r="M1371" s="72"/>
    </row>
    <row r="1372" spans="1:13" s="7" customFormat="1" ht="10.199999999999999" x14ac:dyDescent="0.2">
      <c r="A1372" s="14">
        <v>12</v>
      </c>
      <c r="B1372" s="15">
        <v>66265</v>
      </c>
      <c r="C1372" s="37" t="s">
        <v>1598</v>
      </c>
      <c r="D1372" s="17">
        <v>1</v>
      </c>
      <c r="E1372" s="18" t="s">
        <v>907</v>
      </c>
      <c r="F1372" s="19" t="s">
        <v>2208</v>
      </c>
      <c r="G1372" s="20" t="s">
        <v>99</v>
      </c>
      <c r="I1372" s="72"/>
      <c r="J1372" s="72"/>
      <c r="K1372" s="72"/>
      <c r="M1372" s="72"/>
    </row>
    <row r="1373" spans="1:13" s="7" customFormat="1" ht="10.199999999999999" x14ac:dyDescent="0.2">
      <c r="A1373" s="14">
        <v>31</v>
      </c>
      <c r="B1373" s="15">
        <v>66752</v>
      </c>
      <c r="C1373" s="16" t="s">
        <v>281</v>
      </c>
      <c r="D1373" s="17">
        <v>1</v>
      </c>
      <c r="E1373" s="18" t="s">
        <v>933</v>
      </c>
      <c r="F1373" s="19" t="s">
        <v>2207</v>
      </c>
      <c r="G1373" s="20" t="s">
        <v>199</v>
      </c>
      <c r="I1373" s="72"/>
      <c r="J1373" s="72"/>
      <c r="K1373" s="72"/>
      <c r="M1373" s="72"/>
    </row>
    <row r="1374" spans="1:13" s="7" customFormat="1" ht="10.199999999999999" x14ac:dyDescent="0.2">
      <c r="A1374" s="14">
        <v>5</v>
      </c>
      <c r="B1374" s="15">
        <v>66021</v>
      </c>
      <c r="C1374" s="37" t="s">
        <v>1488</v>
      </c>
      <c r="D1374" s="15">
        <v>1</v>
      </c>
      <c r="E1374" s="80" t="s">
        <v>471</v>
      </c>
      <c r="F1374" s="19" t="s">
        <v>2208</v>
      </c>
      <c r="G1374" s="20" t="s">
        <v>388</v>
      </c>
      <c r="I1374" s="72"/>
      <c r="J1374" s="72"/>
      <c r="K1374" s="72"/>
      <c r="M1374" s="72"/>
    </row>
    <row r="1375" spans="1:13" s="7" customFormat="1" ht="10.199999999999999" x14ac:dyDescent="0.2">
      <c r="A1375" s="14">
        <v>4</v>
      </c>
      <c r="B1375" s="15">
        <v>65994</v>
      </c>
      <c r="C1375" s="37" t="s">
        <v>1478</v>
      </c>
      <c r="D1375" s="15">
        <v>1</v>
      </c>
      <c r="E1375" s="80" t="s">
        <v>282</v>
      </c>
      <c r="F1375" s="81" t="s">
        <v>2210</v>
      </c>
      <c r="G1375" s="20" t="s">
        <v>181</v>
      </c>
      <c r="I1375" s="72"/>
      <c r="J1375" s="72"/>
      <c r="K1375" s="72"/>
      <c r="M1375" s="72"/>
    </row>
    <row r="1376" spans="1:13" s="7" customFormat="1" ht="10.199999999999999" x14ac:dyDescent="0.2">
      <c r="A1376" s="14">
        <v>21</v>
      </c>
      <c r="B1376" s="15">
        <v>66504</v>
      </c>
      <c r="C1376" s="37" t="s">
        <v>1698</v>
      </c>
      <c r="D1376" s="17">
        <v>1</v>
      </c>
      <c r="E1376" s="18" t="s">
        <v>265</v>
      </c>
      <c r="F1376" s="19" t="s">
        <v>2208</v>
      </c>
      <c r="G1376" s="20" t="s">
        <v>153</v>
      </c>
      <c r="I1376" s="72"/>
      <c r="J1376" s="72"/>
      <c r="K1376" s="72"/>
      <c r="M1376" s="72"/>
    </row>
    <row r="1377" spans="1:13" s="7" customFormat="1" ht="10.199999999999999" x14ac:dyDescent="0.2">
      <c r="A1377" s="14">
        <v>10</v>
      </c>
      <c r="B1377" s="15">
        <v>66207</v>
      </c>
      <c r="C1377" s="37" t="s">
        <v>1578</v>
      </c>
      <c r="D1377" s="15">
        <v>1</v>
      </c>
      <c r="E1377" s="18" t="s">
        <v>1114</v>
      </c>
      <c r="F1377" s="19" t="s">
        <v>2208</v>
      </c>
      <c r="G1377" s="20" t="s">
        <v>181</v>
      </c>
      <c r="I1377" s="72"/>
      <c r="J1377" s="72"/>
      <c r="K1377" s="72"/>
      <c r="M1377" s="72"/>
    </row>
    <row r="1378" spans="1:13" s="7" customFormat="1" ht="10.199999999999999" x14ac:dyDescent="0.2">
      <c r="A1378" s="14">
        <v>22</v>
      </c>
      <c r="B1378" s="15">
        <v>66509</v>
      </c>
      <c r="C1378" s="37" t="s">
        <v>1700</v>
      </c>
      <c r="D1378" s="17">
        <v>1</v>
      </c>
      <c r="E1378" s="18" t="s">
        <v>528</v>
      </c>
      <c r="F1378" s="19" t="s">
        <v>2207</v>
      </c>
      <c r="G1378" s="20" t="s">
        <v>116</v>
      </c>
      <c r="I1378" s="72"/>
      <c r="J1378" s="72"/>
      <c r="K1378" s="72"/>
      <c r="M1378" s="72"/>
    </row>
    <row r="1379" spans="1:13" s="7" customFormat="1" ht="10.199999999999999" x14ac:dyDescent="0.2">
      <c r="A1379" s="14">
        <v>31</v>
      </c>
      <c r="B1379" s="15">
        <v>66750</v>
      </c>
      <c r="C1379" s="16" t="s">
        <v>1823</v>
      </c>
      <c r="D1379" s="17">
        <v>1</v>
      </c>
      <c r="E1379" s="18" t="s">
        <v>104</v>
      </c>
      <c r="F1379" s="19" t="s">
        <v>2207</v>
      </c>
      <c r="G1379" s="20" t="s">
        <v>199</v>
      </c>
      <c r="I1379" s="72"/>
      <c r="J1379" s="72"/>
      <c r="K1379" s="72"/>
      <c r="M1379" s="72"/>
    </row>
    <row r="1380" spans="1:13" s="7" customFormat="1" ht="10.199999999999999" x14ac:dyDescent="0.2">
      <c r="A1380" s="14">
        <v>8</v>
      </c>
      <c r="B1380" s="15">
        <v>66115</v>
      </c>
      <c r="C1380" s="37" t="s">
        <v>1519</v>
      </c>
      <c r="D1380" s="15">
        <v>1</v>
      </c>
      <c r="E1380" s="18" t="s">
        <v>894</v>
      </c>
      <c r="F1380" s="19" t="s">
        <v>2208</v>
      </c>
      <c r="G1380" s="20" t="s">
        <v>170</v>
      </c>
      <c r="I1380" s="72"/>
      <c r="J1380" s="72"/>
      <c r="K1380" s="72"/>
      <c r="M1380" s="72"/>
    </row>
    <row r="1381" spans="1:13" s="7" customFormat="1" ht="10.199999999999999" x14ac:dyDescent="0.2">
      <c r="A1381" s="14">
        <v>4</v>
      </c>
      <c r="B1381" s="15">
        <v>66011</v>
      </c>
      <c r="C1381" s="37" t="s">
        <v>1482</v>
      </c>
      <c r="D1381" s="15">
        <v>1</v>
      </c>
      <c r="E1381" s="80" t="s">
        <v>510</v>
      </c>
      <c r="F1381" s="81" t="s">
        <v>2210</v>
      </c>
      <c r="G1381" s="20" t="s">
        <v>151</v>
      </c>
      <c r="I1381" s="72"/>
      <c r="J1381" s="72"/>
      <c r="K1381" s="72"/>
      <c r="M1381" s="72"/>
    </row>
    <row r="1382" spans="1:13" s="7" customFormat="1" ht="10.199999999999999" x14ac:dyDescent="0.2">
      <c r="A1382" s="14">
        <v>28</v>
      </c>
      <c r="B1382" s="15">
        <v>66673</v>
      </c>
      <c r="C1382" s="16" t="s">
        <v>1786</v>
      </c>
      <c r="D1382" s="17">
        <v>1</v>
      </c>
      <c r="E1382" s="18" t="s">
        <v>247</v>
      </c>
      <c r="F1382" s="19" t="s">
        <v>2208</v>
      </c>
      <c r="G1382" s="20" t="s">
        <v>110</v>
      </c>
      <c r="I1382" s="72"/>
      <c r="J1382" s="72"/>
      <c r="K1382" s="72"/>
      <c r="M1382" s="72"/>
    </row>
    <row r="1383" spans="1:13" s="7" customFormat="1" ht="10.199999999999999" x14ac:dyDescent="0.2">
      <c r="A1383" s="14">
        <v>28</v>
      </c>
      <c r="B1383" s="15">
        <v>66673</v>
      </c>
      <c r="C1383" s="16" t="s">
        <v>1787</v>
      </c>
      <c r="D1383" s="17">
        <v>1</v>
      </c>
      <c r="E1383" s="18" t="s">
        <v>247</v>
      </c>
      <c r="F1383" s="19" t="s">
        <v>2208</v>
      </c>
      <c r="G1383" s="20" t="s">
        <v>110</v>
      </c>
      <c r="I1383" s="72"/>
      <c r="J1383" s="72"/>
      <c r="K1383" s="72"/>
      <c r="M1383" s="72"/>
    </row>
    <row r="1384" spans="1:13" s="7" customFormat="1" ht="10.199999999999999" x14ac:dyDescent="0.2">
      <c r="A1384" s="14">
        <v>31</v>
      </c>
      <c r="B1384" s="15">
        <v>66750</v>
      </c>
      <c r="C1384" s="16" t="s">
        <v>1822</v>
      </c>
      <c r="D1384" s="17">
        <v>1</v>
      </c>
      <c r="E1384" s="18" t="s">
        <v>104</v>
      </c>
      <c r="F1384" s="19" t="s">
        <v>2207</v>
      </c>
      <c r="G1384" s="20" t="s">
        <v>99</v>
      </c>
      <c r="I1384" s="72"/>
      <c r="J1384" s="72"/>
      <c r="K1384" s="72"/>
      <c r="M1384" s="72"/>
    </row>
    <row r="1385" spans="1:13" s="7" customFormat="1" ht="10.199999999999999" x14ac:dyDescent="0.2">
      <c r="A1385" s="14">
        <v>8</v>
      </c>
      <c r="B1385" s="15">
        <v>66137</v>
      </c>
      <c r="C1385" s="37" t="s">
        <v>1543</v>
      </c>
      <c r="D1385" s="15">
        <v>12</v>
      </c>
      <c r="E1385" s="18" t="s">
        <v>1527</v>
      </c>
      <c r="F1385" s="19" t="s">
        <v>2208</v>
      </c>
      <c r="G1385" s="20" t="s">
        <v>168</v>
      </c>
      <c r="I1385" s="72"/>
      <c r="J1385" s="72"/>
      <c r="K1385" s="72"/>
      <c r="M1385" s="72"/>
    </row>
    <row r="1386" spans="1:13" s="7" customFormat="1" ht="10.199999999999999" x14ac:dyDescent="0.2">
      <c r="A1386" s="14">
        <v>1</v>
      </c>
      <c r="B1386" s="15">
        <v>65902</v>
      </c>
      <c r="C1386" s="37" t="s">
        <v>1424</v>
      </c>
      <c r="D1386" s="15">
        <v>1</v>
      </c>
      <c r="E1386" s="80" t="s">
        <v>882</v>
      </c>
      <c r="F1386" s="81" t="s">
        <v>2213</v>
      </c>
      <c r="G1386" s="20" t="s">
        <v>107</v>
      </c>
      <c r="I1386" s="72"/>
      <c r="J1386" s="72"/>
      <c r="K1386" s="72"/>
      <c r="M1386" s="72"/>
    </row>
    <row r="1387" spans="1:13" s="7" customFormat="1" ht="10.199999999999999" x14ac:dyDescent="0.2">
      <c r="A1387" s="14">
        <v>30</v>
      </c>
      <c r="B1387" s="15">
        <v>66720</v>
      </c>
      <c r="C1387" s="16" t="s">
        <v>1808</v>
      </c>
      <c r="D1387" s="17">
        <v>2</v>
      </c>
      <c r="E1387" s="18" t="s">
        <v>178</v>
      </c>
      <c r="F1387" s="19" t="s">
        <v>2207</v>
      </c>
      <c r="G1387" s="20" t="s">
        <v>1473</v>
      </c>
      <c r="I1387" s="72"/>
      <c r="J1387" s="72"/>
      <c r="K1387" s="72"/>
      <c r="M1387" s="72"/>
    </row>
    <row r="1388" spans="1:13" s="7" customFormat="1" ht="10.199999999999999" x14ac:dyDescent="0.2">
      <c r="A1388" s="14">
        <v>5</v>
      </c>
      <c r="B1388" s="15">
        <v>66025</v>
      </c>
      <c r="C1388" s="37" t="s">
        <v>1491</v>
      </c>
      <c r="D1388" s="15">
        <v>1</v>
      </c>
      <c r="E1388" s="18" t="s">
        <v>250</v>
      </c>
      <c r="F1388" s="19" t="s">
        <v>2208</v>
      </c>
      <c r="G1388" s="20" t="s">
        <v>388</v>
      </c>
      <c r="I1388" s="72"/>
      <c r="J1388" s="72"/>
      <c r="K1388" s="72"/>
      <c r="M1388" s="72"/>
    </row>
    <row r="1389" spans="1:13" s="7" customFormat="1" ht="10.199999999999999" x14ac:dyDescent="0.2">
      <c r="A1389" s="14">
        <v>1</v>
      </c>
      <c r="B1389" s="15">
        <v>65923</v>
      </c>
      <c r="C1389" s="37" t="s">
        <v>1434</v>
      </c>
      <c r="D1389" s="15">
        <v>1</v>
      </c>
      <c r="E1389" s="80" t="s">
        <v>992</v>
      </c>
      <c r="F1389" s="81" t="s">
        <v>2213</v>
      </c>
      <c r="G1389" s="20" t="s">
        <v>110</v>
      </c>
      <c r="I1389" s="72"/>
      <c r="J1389" s="72"/>
      <c r="K1389" s="72"/>
      <c r="M1389" s="72"/>
    </row>
    <row r="1390" spans="1:13" s="7" customFormat="1" ht="10.199999999999999" x14ac:dyDescent="0.2">
      <c r="A1390" s="14">
        <v>31</v>
      </c>
      <c r="B1390" s="15">
        <v>66751</v>
      </c>
      <c r="C1390" s="16" t="s">
        <v>684</v>
      </c>
      <c r="D1390" s="17">
        <v>1</v>
      </c>
      <c r="E1390" s="18" t="s">
        <v>838</v>
      </c>
      <c r="F1390" s="19" t="s">
        <v>2208</v>
      </c>
      <c r="G1390" s="20" t="s">
        <v>99</v>
      </c>
      <c r="I1390" s="72"/>
      <c r="J1390" s="72"/>
      <c r="K1390" s="72"/>
      <c r="M1390" s="72"/>
    </row>
    <row r="1391" spans="1:13" s="7" customFormat="1" ht="10.199999999999999" x14ac:dyDescent="0.2">
      <c r="A1391" s="14">
        <v>21</v>
      </c>
      <c r="B1391" s="15">
        <v>66478</v>
      </c>
      <c r="C1391" s="37" t="s">
        <v>1689</v>
      </c>
      <c r="D1391" s="17">
        <v>2</v>
      </c>
      <c r="E1391" s="18" t="s">
        <v>604</v>
      </c>
      <c r="F1391" s="19" t="s">
        <v>2208</v>
      </c>
      <c r="G1391" s="20" t="s">
        <v>105</v>
      </c>
      <c r="I1391" s="72"/>
      <c r="J1391" s="72"/>
      <c r="K1391" s="72"/>
      <c r="M1391" s="72"/>
    </row>
    <row r="1392" spans="1:13" s="7" customFormat="1" ht="10.199999999999999" x14ac:dyDescent="0.2">
      <c r="A1392" s="14">
        <v>22</v>
      </c>
      <c r="B1392" s="15">
        <v>66530</v>
      </c>
      <c r="C1392" s="37" t="s">
        <v>1704</v>
      </c>
      <c r="D1392" s="17">
        <v>2</v>
      </c>
      <c r="E1392" s="18" t="s">
        <v>1641</v>
      </c>
      <c r="F1392" s="19" t="s">
        <v>2207</v>
      </c>
      <c r="G1392" s="20" t="s">
        <v>153</v>
      </c>
      <c r="I1392" s="72"/>
      <c r="J1392" s="72"/>
      <c r="K1392" s="72"/>
      <c r="M1392" s="72"/>
    </row>
    <row r="1393" spans="1:13" s="7" customFormat="1" ht="10.199999999999999" x14ac:dyDescent="0.2">
      <c r="A1393" s="14">
        <v>18</v>
      </c>
      <c r="B1393" s="15">
        <v>66429</v>
      </c>
      <c r="C1393" s="37" t="s">
        <v>1242</v>
      </c>
      <c r="D1393" s="17">
        <v>1</v>
      </c>
      <c r="E1393" s="18" t="s">
        <v>860</v>
      </c>
      <c r="F1393" s="19" t="s">
        <v>2210</v>
      </c>
      <c r="G1393" s="20" t="s">
        <v>170</v>
      </c>
      <c r="I1393" s="72"/>
      <c r="J1393" s="72"/>
      <c r="K1393" s="72"/>
      <c r="M1393" s="72"/>
    </row>
    <row r="1394" spans="1:13" s="7" customFormat="1" ht="10.199999999999999" x14ac:dyDescent="0.2">
      <c r="A1394" s="14">
        <v>1</v>
      </c>
      <c r="B1394" s="15">
        <v>65915</v>
      </c>
      <c r="C1394" s="37" t="s">
        <v>1041</v>
      </c>
      <c r="D1394" s="15">
        <v>1</v>
      </c>
      <c r="E1394" s="80" t="s">
        <v>596</v>
      </c>
      <c r="F1394" s="81" t="s">
        <v>2207</v>
      </c>
      <c r="G1394" s="20" t="s">
        <v>181</v>
      </c>
      <c r="I1394" s="72"/>
      <c r="J1394" s="72"/>
      <c r="K1394" s="72"/>
      <c r="M1394" s="72"/>
    </row>
    <row r="1395" spans="1:13" s="7" customFormat="1" ht="10.199999999999999" x14ac:dyDescent="0.2">
      <c r="A1395" s="14">
        <v>2</v>
      </c>
      <c r="B1395" s="15">
        <v>65945</v>
      </c>
      <c r="C1395" s="37" t="s">
        <v>1441</v>
      </c>
      <c r="D1395" s="15">
        <v>2</v>
      </c>
      <c r="E1395" s="80" t="s">
        <v>417</v>
      </c>
      <c r="F1395" s="81" t="s">
        <v>2207</v>
      </c>
      <c r="G1395" s="20" t="s">
        <v>170</v>
      </c>
      <c r="I1395" s="72"/>
      <c r="J1395" s="72"/>
      <c r="K1395" s="72"/>
      <c r="M1395" s="72"/>
    </row>
    <row r="1396" spans="1:13" s="7" customFormat="1" ht="10.199999999999999" x14ac:dyDescent="0.2">
      <c r="A1396" s="14">
        <v>21</v>
      </c>
      <c r="B1396" s="15">
        <v>66484</v>
      </c>
      <c r="C1396" s="37" t="s">
        <v>1441</v>
      </c>
      <c r="D1396" s="17">
        <v>2</v>
      </c>
      <c r="E1396" s="18" t="s">
        <v>784</v>
      </c>
      <c r="F1396" s="19" t="s">
        <v>2208</v>
      </c>
      <c r="G1396" s="20" t="s">
        <v>168</v>
      </c>
      <c r="I1396" s="72"/>
      <c r="J1396" s="72"/>
      <c r="K1396" s="72"/>
      <c r="M1396" s="72"/>
    </row>
    <row r="1397" spans="1:13" s="7" customFormat="1" ht="10.199999999999999" x14ac:dyDescent="0.2">
      <c r="A1397" s="14">
        <v>24</v>
      </c>
      <c r="B1397" s="15">
        <v>66583</v>
      </c>
      <c r="C1397" s="37" t="s">
        <v>1441</v>
      </c>
      <c r="D1397" s="17">
        <v>2</v>
      </c>
      <c r="E1397" s="18" t="s">
        <v>257</v>
      </c>
      <c r="F1397" s="19" t="s">
        <v>2215</v>
      </c>
      <c r="G1397" s="20" t="s">
        <v>363</v>
      </c>
      <c r="I1397" s="72"/>
      <c r="J1397" s="72"/>
      <c r="K1397" s="72"/>
      <c r="M1397" s="72"/>
    </row>
    <row r="1398" spans="1:13" s="7" customFormat="1" ht="10.199999999999999" x14ac:dyDescent="0.2">
      <c r="A1398" s="14">
        <v>30</v>
      </c>
      <c r="B1398" s="15">
        <v>66724</v>
      </c>
      <c r="C1398" s="16" t="s">
        <v>1441</v>
      </c>
      <c r="D1398" s="17">
        <v>2</v>
      </c>
      <c r="E1398" s="18" t="s">
        <v>179</v>
      </c>
      <c r="F1398" s="19" t="s">
        <v>2207</v>
      </c>
      <c r="G1398" s="20" t="s">
        <v>1473</v>
      </c>
      <c r="I1398" s="72"/>
      <c r="J1398" s="72"/>
      <c r="K1398" s="72"/>
      <c r="M1398" s="72"/>
    </row>
    <row r="1399" spans="1:13" s="7" customFormat="1" ht="10.199999999999999" x14ac:dyDescent="0.2">
      <c r="A1399" s="14">
        <v>31</v>
      </c>
      <c r="B1399" s="15">
        <v>66744</v>
      </c>
      <c r="C1399" s="16" t="s">
        <v>1441</v>
      </c>
      <c r="D1399" s="17">
        <v>2</v>
      </c>
      <c r="E1399" s="18" t="s">
        <v>929</v>
      </c>
      <c r="F1399" s="19" t="s">
        <v>2208</v>
      </c>
      <c r="G1399" s="20" t="s">
        <v>99</v>
      </c>
      <c r="I1399" s="72"/>
      <c r="J1399" s="72"/>
      <c r="K1399" s="72"/>
      <c r="M1399" s="72"/>
    </row>
    <row r="1400" spans="1:13" s="7" customFormat="1" ht="10.199999999999999" x14ac:dyDescent="0.2">
      <c r="A1400" s="14">
        <v>8</v>
      </c>
      <c r="B1400" s="15">
        <v>66120</v>
      </c>
      <c r="C1400" s="37" t="s">
        <v>669</v>
      </c>
      <c r="D1400" s="15">
        <v>2</v>
      </c>
      <c r="E1400" s="18" t="s">
        <v>196</v>
      </c>
      <c r="F1400" s="19" t="s">
        <v>2208</v>
      </c>
      <c r="G1400" s="20" t="s">
        <v>168</v>
      </c>
      <c r="I1400" s="72"/>
      <c r="J1400" s="72"/>
      <c r="K1400" s="72"/>
      <c r="M1400" s="72"/>
    </row>
    <row r="1401" spans="1:13" s="7" customFormat="1" ht="10.199999999999999" x14ac:dyDescent="0.2">
      <c r="A1401" s="14">
        <v>15</v>
      </c>
      <c r="B1401" s="15">
        <v>66346</v>
      </c>
      <c r="C1401" s="37" t="s">
        <v>1634</v>
      </c>
      <c r="D1401" s="17">
        <v>1</v>
      </c>
      <c r="E1401" s="80" t="s">
        <v>933</v>
      </c>
      <c r="F1401" s="81" t="s">
        <v>2207</v>
      </c>
      <c r="G1401" s="20" t="s">
        <v>102</v>
      </c>
      <c r="I1401" s="72"/>
      <c r="J1401" s="72"/>
      <c r="K1401" s="72"/>
      <c r="M1401" s="72"/>
    </row>
    <row r="1402" spans="1:13" s="7" customFormat="1" ht="10.199999999999999" x14ac:dyDescent="0.2">
      <c r="A1402" s="14">
        <v>16</v>
      </c>
      <c r="B1402" s="15">
        <v>66368</v>
      </c>
      <c r="C1402" s="37" t="s">
        <v>1634</v>
      </c>
      <c r="D1402" s="17">
        <v>1</v>
      </c>
      <c r="E1402" s="18" t="s">
        <v>737</v>
      </c>
      <c r="F1402" s="19" t="s">
        <v>2208</v>
      </c>
      <c r="G1402" s="20" t="s">
        <v>102</v>
      </c>
      <c r="I1402" s="72"/>
      <c r="J1402" s="72"/>
      <c r="K1402" s="72"/>
      <c r="M1402" s="72"/>
    </row>
    <row r="1403" spans="1:13" s="7" customFormat="1" ht="10.199999999999999" x14ac:dyDescent="0.2">
      <c r="A1403" s="14">
        <v>25</v>
      </c>
      <c r="B1403" s="15">
        <v>66592</v>
      </c>
      <c r="C1403" s="37" t="s">
        <v>129</v>
      </c>
      <c r="D1403" s="17">
        <v>1</v>
      </c>
      <c r="E1403" s="18" t="s">
        <v>596</v>
      </c>
      <c r="F1403" s="19" t="s">
        <v>2208</v>
      </c>
      <c r="G1403" s="20" t="s">
        <v>145</v>
      </c>
      <c r="I1403" s="72"/>
      <c r="J1403" s="72"/>
      <c r="K1403" s="72"/>
      <c r="M1403" s="72"/>
    </row>
    <row r="1404" spans="1:13" s="7" customFormat="1" ht="10.199999999999999" x14ac:dyDescent="0.2">
      <c r="A1404" s="14">
        <v>30</v>
      </c>
      <c r="B1404" s="15">
        <v>66740</v>
      </c>
      <c r="C1404" s="16" t="s">
        <v>1814</v>
      </c>
      <c r="D1404" s="17">
        <v>2</v>
      </c>
      <c r="E1404" s="18" t="s">
        <v>1106</v>
      </c>
      <c r="F1404" s="19" t="s">
        <v>2207</v>
      </c>
      <c r="G1404" s="20" t="s">
        <v>353</v>
      </c>
      <c r="I1404" s="72"/>
      <c r="J1404" s="72"/>
      <c r="K1404" s="72"/>
      <c r="M1404" s="72"/>
    </row>
    <row r="1405" spans="1:13" s="7" customFormat="1" ht="10.199999999999999" x14ac:dyDescent="0.2">
      <c r="A1405" s="14">
        <v>23</v>
      </c>
      <c r="B1405" s="15">
        <v>66558</v>
      </c>
      <c r="C1405" s="37" t="s">
        <v>1715</v>
      </c>
      <c r="D1405" s="17">
        <v>1</v>
      </c>
      <c r="E1405" s="18" t="s">
        <v>551</v>
      </c>
      <c r="F1405" s="19" t="s">
        <v>2207</v>
      </c>
      <c r="G1405" s="20" t="s">
        <v>214</v>
      </c>
      <c r="I1405" s="72"/>
      <c r="J1405" s="72"/>
      <c r="K1405" s="72"/>
      <c r="M1405" s="72"/>
    </row>
    <row r="1406" spans="1:13" s="7" customFormat="1" ht="10.199999999999999" x14ac:dyDescent="0.2">
      <c r="A1406" s="14">
        <v>30</v>
      </c>
      <c r="B1406" s="15">
        <v>66720</v>
      </c>
      <c r="C1406" s="16" t="s">
        <v>1715</v>
      </c>
      <c r="D1406" s="17">
        <v>1</v>
      </c>
      <c r="E1406" s="18" t="s">
        <v>178</v>
      </c>
      <c r="F1406" s="19" t="s">
        <v>2207</v>
      </c>
      <c r="G1406" s="20" t="s">
        <v>353</v>
      </c>
      <c r="I1406" s="72"/>
      <c r="J1406" s="72"/>
      <c r="K1406" s="72"/>
      <c r="M1406" s="72"/>
    </row>
    <row r="1407" spans="1:13" s="7" customFormat="1" ht="10.199999999999999" x14ac:dyDescent="0.2">
      <c r="A1407" s="14">
        <v>16</v>
      </c>
      <c r="B1407" s="15">
        <v>66368</v>
      </c>
      <c r="C1407" s="37" t="s">
        <v>1642</v>
      </c>
      <c r="D1407" s="17">
        <v>2</v>
      </c>
      <c r="E1407" s="18" t="s">
        <v>737</v>
      </c>
      <c r="F1407" s="19" t="s">
        <v>2207</v>
      </c>
      <c r="G1407" s="20" t="s">
        <v>110</v>
      </c>
      <c r="I1407" s="72"/>
      <c r="J1407" s="72"/>
      <c r="K1407" s="72"/>
      <c r="M1407" s="72"/>
    </row>
    <row r="1408" spans="1:13" s="7" customFormat="1" ht="10.199999999999999" x14ac:dyDescent="0.2">
      <c r="A1408" s="14">
        <v>23</v>
      </c>
      <c r="B1408" s="15">
        <v>66558</v>
      </c>
      <c r="C1408" s="37" t="s">
        <v>1714</v>
      </c>
      <c r="D1408" s="17">
        <v>1</v>
      </c>
      <c r="E1408" s="18" t="s">
        <v>551</v>
      </c>
      <c r="F1408" s="19" t="s">
        <v>2207</v>
      </c>
      <c r="G1408" s="20" t="s">
        <v>107</v>
      </c>
      <c r="I1408" s="72"/>
      <c r="J1408" s="72"/>
      <c r="K1408" s="72"/>
      <c r="M1408" s="72"/>
    </row>
    <row r="1409" spans="1:13" s="7" customFormat="1" ht="10.199999999999999" x14ac:dyDescent="0.2">
      <c r="A1409" s="14">
        <v>18</v>
      </c>
      <c r="B1409" s="15">
        <v>66429</v>
      </c>
      <c r="C1409" s="37" t="s">
        <v>1663</v>
      </c>
      <c r="D1409" s="17">
        <v>1</v>
      </c>
      <c r="E1409" s="18" t="s">
        <v>860</v>
      </c>
      <c r="F1409" s="19" t="s">
        <v>2210</v>
      </c>
      <c r="G1409" s="20" t="s">
        <v>170</v>
      </c>
      <c r="I1409" s="72"/>
      <c r="J1409" s="72"/>
      <c r="K1409" s="72"/>
      <c r="M1409" s="72"/>
    </row>
    <row r="1410" spans="1:13" s="7" customFormat="1" ht="10.199999999999999" x14ac:dyDescent="0.2">
      <c r="A1410" s="14">
        <v>25</v>
      </c>
      <c r="B1410" s="15">
        <v>66598</v>
      </c>
      <c r="C1410" s="37" t="s">
        <v>1743</v>
      </c>
      <c r="D1410" s="17">
        <v>2</v>
      </c>
      <c r="E1410" s="18" t="s">
        <v>141</v>
      </c>
      <c r="F1410" s="19" t="s">
        <v>2208</v>
      </c>
      <c r="G1410" s="20" t="s">
        <v>740</v>
      </c>
      <c r="I1410" s="72"/>
      <c r="J1410" s="72"/>
      <c r="K1410" s="72"/>
      <c r="M1410" s="72"/>
    </row>
    <row r="1411" spans="1:13" s="7" customFormat="1" ht="10.199999999999999" x14ac:dyDescent="0.2">
      <c r="A1411" s="14">
        <v>6</v>
      </c>
      <c r="B1411" s="15">
        <v>66043</v>
      </c>
      <c r="C1411" s="37" t="s">
        <v>1498</v>
      </c>
      <c r="D1411" s="15">
        <v>1</v>
      </c>
      <c r="E1411" s="18" t="s">
        <v>263</v>
      </c>
      <c r="F1411" s="19" t="s">
        <v>2208</v>
      </c>
      <c r="G1411" s="20" t="s">
        <v>153</v>
      </c>
      <c r="I1411" s="72"/>
      <c r="J1411" s="72"/>
      <c r="K1411" s="72"/>
      <c r="M1411" s="72"/>
    </row>
    <row r="1412" spans="1:13" s="7" customFormat="1" ht="10.199999999999999" x14ac:dyDescent="0.2">
      <c r="A1412" s="14">
        <v>16</v>
      </c>
      <c r="B1412" s="15">
        <v>66364</v>
      </c>
      <c r="C1412" s="37" t="s">
        <v>1246</v>
      </c>
      <c r="D1412" s="17">
        <v>1</v>
      </c>
      <c r="E1412" s="18" t="s">
        <v>152</v>
      </c>
      <c r="F1412" s="19" t="s">
        <v>2207</v>
      </c>
      <c r="G1412" s="20" t="s">
        <v>110</v>
      </c>
      <c r="I1412" s="72"/>
      <c r="J1412" s="72"/>
      <c r="K1412" s="72"/>
      <c r="M1412" s="72"/>
    </row>
    <row r="1413" spans="1:13" s="7" customFormat="1" ht="10.199999999999999" x14ac:dyDescent="0.2">
      <c r="A1413" s="14">
        <v>17</v>
      </c>
      <c r="B1413" s="15">
        <v>66401</v>
      </c>
      <c r="C1413" s="37" t="s">
        <v>1246</v>
      </c>
      <c r="D1413" s="17">
        <v>1</v>
      </c>
      <c r="E1413" s="18" t="s">
        <v>97</v>
      </c>
      <c r="F1413" s="19" t="s">
        <v>2207</v>
      </c>
      <c r="G1413" s="20" t="s">
        <v>110</v>
      </c>
      <c r="I1413" s="72"/>
      <c r="J1413" s="72"/>
      <c r="K1413" s="72"/>
      <c r="M1413" s="72"/>
    </row>
    <row r="1414" spans="1:13" s="7" customFormat="1" ht="10.199999999999999" x14ac:dyDescent="0.2">
      <c r="A1414" s="14">
        <v>19</v>
      </c>
      <c r="B1414" s="15">
        <v>66445</v>
      </c>
      <c r="C1414" s="37" t="s">
        <v>335</v>
      </c>
      <c r="D1414" s="17">
        <v>4</v>
      </c>
      <c r="E1414" s="18" t="s">
        <v>172</v>
      </c>
      <c r="F1414" s="19" t="s">
        <v>2211</v>
      </c>
      <c r="G1414" s="20" t="s">
        <v>110</v>
      </c>
      <c r="I1414" s="72"/>
      <c r="J1414" s="72"/>
      <c r="K1414" s="72"/>
      <c r="M1414" s="72"/>
    </row>
    <row r="1415" spans="1:13" s="7" customFormat="1" ht="10.199999999999999" x14ac:dyDescent="0.2">
      <c r="A1415" s="14">
        <v>2</v>
      </c>
      <c r="B1415" s="15">
        <v>65963</v>
      </c>
      <c r="C1415" s="37" t="s">
        <v>146</v>
      </c>
      <c r="D1415" s="15">
        <v>10</v>
      </c>
      <c r="E1415" s="80" t="s">
        <v>500</v>
      </c>
      <c r="F1415" s="81" t="s">
        <v>2207</v>
      </c>
      <c r="G1415" s="20" t="s">
        <v>170</v>
      </c>
      <c r="I1415" s="72"/>
      <c r="J1415" s="72"/>
      <c r="K1415" s="72"/>
      <c r="M1415" s="72"/>
    </row>
    <row r="1416" spans="1:13" s="7" customFormat="1" ht="10.199999999999999" x14ac:dyDescent="0.2">
      <c r="A1416" s="14">
        <v>4</v>
      </c>
      <c r="B1416" s="15">
        <v>66015</v>
      </c>
      <c r="C1416" s="37" t="s">
        <v>146</v>
      </c>
      <c r="D1416" s="15">
        <v>10</v>
      </c>
      <c r="E1416" s="80" t="s">
        <v>1114</v>
      </c>
      <c r="F1416" s="81" t="s">
        <v>2210</v>
      </c>
      <c r="G1416" s="20" t="s">
        <v>151</v>
      </c>
      <c r="I1416" s="72"/>
      <c r="J1416" s="72"/>
      <c r="K1416" s="72"/>
      <c r="M1416" s="72"/>
    </row>
    <row r="1417" spans="1:13" s="7" customFormat="1" ht="10.199999999999999" x14ac:dyDescent="0.2">
      <c r="A1417" s="14">
        <v>15</v>
      </c>
      <c r="B1417" s="15">
        <v>66333</v>
      </c>
      <c r="C1417" s="37" t="s">
        <v>146</v>
      </c>
      <c r="D1417" s="17">
        <v>10</v>
      </c>
      <c r="E1417" s="80" t="s">
        <v>1613</v>
      </c>
      <c r="F1417" s="81" t="s">
        <v>2207</v>
      </c>
      <c r="G1417" s="20" t="s">
        <v>682</v>
      </c>
      <c r="I1417" s="72"/>
      <c r="J1417" s="72"/>
      <c r="K1417" s="72"/>
      <c r="M1417" s="72"/>
    </row>
    <row r="1418" spans="1:13" s="7" customFormat="1" ht="10.199999999999999" x14ac:dyDescent="0.2">
      <c r="A1418" s="14">
        <v>16</v>
      </c>
      <c r="B1418" s="15">
        <v>66378</v>
      </c>
      <c r="C1418" s="37" t="s">
        <v>146</v>
      </c>
      <c r="D1418" s="17">
        <v>10</v>
      </c>
      <c r="E1418" s="18" t="s">
        <v>207</v>
      </c>
      <c r="F1418" s="19" t="s">
        <v>2208</v>
      </c>
      <c r="G1418" s="20" t="s">
        <v>110</v>
      </c>
      <c r="I1418" s="72"/>
      <c r="J1418" s="72"/>
      <c r="K1418" s="72"/>
      <c r="M1418" s="72"/>
    </row>
    <row r="1419" spans="1:13" s="7" customFormat="1" ht="10.199999999999999" x14ac:dyDescent="0.2">
      <c r="A1419" s="14">
        <v>27</v>
      </c>
      <c r="B1419" s="15">
        <v>66643</v>
      </c>
      <c r="C1419" s="16" t="s">
        <v>146</v>
      </c>
      <c r="D1419" s="17">
        <v>10</v>
      </c>
      <c r="E1419" s="18" t="s">
        <v>156</v>
      </c>
      <c r="F1419" s="19" t="s">
        <v>2213</v>
      </c>
      <c r="G1419" s="20" t="s">
        <v>181</v>
      </c>
      <c r="I1419" s="72"/>
      <c r="J1419" s="72"/>
      <c r="K1419" s="72"/>
      <c r="M1419" s="72"/>
    </row>
    <row r="1420" spans="1:13" s="7" customFormat="1" ht="10.199999999999999" x14ac:dyDescent="0.2">
      <c r="A1420" s="14">
        <v>27</v>
      </c>
      <c r="B1420" s="15">
        <v>66650</v>
      </c>
      <c r="C1420" s="16" t="s">
        <v>146</v>
      </c>
      <c r="D1420" s="17">
        <v>6</v>
      </c>
      <c r="E1420" s="18" t="s">
        <v>469</v>
      </c>
      <c r="F1420" s="19" t="s">
        <v>2213</v>
      </c>
      <c r="G1420" s="20" t="s">
        <v>181</v>
      </c>
      <c r="I1420" s="72"/>
      <c r="J1420" s="72"/>
      <c r="K1420" s="72"/>
      <c r="M1420" s="72"/>
    </row>
    <row r="1421" spans="1:13" s="7" customFormat="1" ht="10.199999999999999" x14ac:dyDescent="0.2">
      <c r="A1421" s="14">
        <v>4</v>
      </c>
      <c r="B1421" s="15">
        <v>66015</v>
      </c>
      <c r="C1421" s="37" t="s">
        <v>147</v>
      </c>
      <c r="D1421" s="15">
        <v>10</v>
      </c>
      <c r="E1421" s="80" t="s">
        <v>1114</v>
      </c>
      <c r="F1421" s="81" t="s">
        <v>2215</v>
      </c>
      <c r="G1421" s="20" t="s">
        <v>151</v>
      </c>
      <c r="I1421" s="72"/>
      <c r="J1421" s="72"/>
      <c r="K1421" s="72"/>
      <c r="M1421" s="72"/>
    </row>
    <row r="1422" spans="1:13" s="7" customFormat="1" ht="10.199999999999999" x14ac:dyDescent="0.2">
      <c r="A1422" s="14">
        <v>15</v>
      </c>
      <c r="B1422" s="15">
        <v>66333</v>
      </c>
      <c r="C1422" s="37" t="s">
        <v>147</v>
      </c>
      <c r="D1422" s="17">
        <v>10</v>
      </c>
      <c r="E1422" s="80" t="s">
        <v>1613</v>
      </c>
      <c r="F1422" s="81" t="s">
        <v>2207</v>
      </c>
      <c r="G1422" s="20" t="s">
        <v>214</v>
      </c>
      <c r="I1422" s="72"/>
      <c r="J1422" s="72"/>
      <c r="K1422" s="72"/>
      <c r="M1422" s="72"/>
    </row>
    <row r="1423" spans="1:13" s="7" customFormat="1" ht="10.199999999999999" x14ac:dyDescent="0.2">
      <c r="A1423" s="14">
        <v>3</v>
      </c>
      <c r="B1423" s="15">
        <v>65970</v>
      </c>
      <c r="C1423" s="37" t="s">
        <v>1376</v>
      </c>
      <c r="D1423" s="15">
        <v>1</v>
      </c>
      <c r="E1423" s="80" t="s">
        <v>724</v>
      </c>
      <c r="F1423" s="81" t="s">
        <v>2215</v>
      </c>
      <c r="G1423" s="20" t="s">
        <v>102</v>
      </c>
      <c r="I1423" s="72"/>
      <c r="J1423" s="72"/>
      <c r="K1423" s="72"/>
      <c r="M1423" s="72"/>
    </row>
    <row r="1424" spans="1:13" s="7" customFormat="1" ht="10.199999999999999" x14ac:dyDescent="0.2">
      <c r="A1424" s="14">
        <v>13</v>
      </c>
      <c r="B1424" s="15">
        <v>66288</v>
      </c>
      <c r="C1424" s="37" t="s">
        <v>1376</v>
      </c>
      <c r="D1424" s="17">
        <v>1</v>
      </c>
      <c r="E1424" s="80" t="s">
        <v>596</v>
      </c>
      <c r="F1424" s="81" t="s">
        <v>2212</v>
      </c>
      <c r="G1424" s="20" t="s">
        <v>88</v>
      </c>
      <c r="I1424" s="72"/>
      <c r="J1424" s="72"/>
      <c r="K1424" s="72"/>
      <c r="M1424" s="72"/>
    </row>
    <row r="1425" spans="1:13" s="7" customFormat="1" ht="10.199999999999999" x14ac:dyDescent="0.2">
      <c r="A1425" s="14">
        <v>1</v>
      </c>
      <c r="B1425" s="15">
        <v>65914</v>
      </c>
      <c r="C1425" s="37" t="s">
        <v>1431</v>
      </c>
      <c r="D1425" s="15">
        <v>2</v>
      </c>
      <c r="E1425" s="80" t="s">
        <v>1364</v>
      </c>
      <c r="F1425" s="81" t="s">
        <v>2207</v>
      </c>
      <c r="G1425" s="20" t="s">
        <v>181</v>
      </c>
      <c r="I1425" s="72"/>
      <c r="J1425" s="72"/>
      <c r="K1425" s="72"/>
      <c r="M1425" s="72"/>
    </row>
    <row r="1426" spans="1:13" s="7" customFormat="1" ht="10.199999999999999" x14ac:dyDescent="0.2">
      <c r="A1426" s="14">
        <v>6</v>
      </c>
      <c r="B1426" s="15">
        <v>66050</v>
      </c>
      <c r="C1426" s="37" t="s">
        <v>497</v>
      </c>
      <c r="D1426" s="15">
        <v>1</v>
      </c>
      <c r="E1426" s="18" t="s">
        <v>454</v>
      </c>
      <c r="F1426" s="19" t="s">
        <v>2208</v>
      </c>
      <c r="G1426" s="20" t="s">
        <v>153</v>
      </c>
      <c r="I1426" s="72"/>
      <c r="J1426" s="72"/>
      <c r="K1426" s="72"/>
      <c r="M1426" s="72"/>
    </row>
    <row r="1427" spans="1:13" s="7" customFormat="1" ht="10.199999999999999" x14ac:dyDescent="0.2">
      <c r="A1427" s="14">
        <v>11</v>
      </c>
      <c r="B1427" s="15">
        <v>66229</v>
      </c>
      <c r="C1427" s="37" t="s">
        <v>1007</v>
      </c>
      <c r="D1427" s="15">
        <v>1</v>
      </c>
      <c r="E1427" s="18" t="s">
        <v>724</v>
      </c>
      <c r="F1427" s="19" t="s">
        <v>2208</v>
      </c>
      <c r="G1427" s="20" t="s">
        <v>181</v>
      </c>
      <c r="I1427" s="72"/>
      <c r="J1427" s="72"/>
      <c r="K1427" s="72"/>
      <c r="M1427" s="72"/>
    </row>
    <row r="1428" spans="1:13" s="7" customFormat="1" ht="10.199999999999999" x14ac:dyDescent="0.2">
      <c r="A1428" s="14">
        <v>2</v>
      </c>
      <c r="B1428" s="15">
        <v>65928</v>
      </c>
      <c r="C1428" s="37" t="s">
        <v>166</v>
      </c>
      <c r="D1428" s="15">
        <v>1</v>
      </c>
      <c r="E1428" s="80" t="s">
        <v>465</v>
      </c>
      <c r="F1428" s="81" t="s">
        <v>2208</v>
      </c>
      <c r="G1428" s="20" t="s">
        <v>170</v>
      </c>
      <c r="I1428" s="72"/>
      <c r="J1428" s="72"/>
      <c r="K1428" s="72"/>
      <c r="M1428" s="72"/>
    </row>
    <row r="1429" spans="1:13" s="7" customFormat="1" ht="10.199999999999999" x14ac:dyDescent="0.2">
      <c r="A1429" s="14">
        <v>10</v>
      </c>
      <c r="B1429" s="15">
        <v>66209</v>
      </c>
      <c r="C1429" s="37" t="s">
        <v>166</v>
      </c>
      <c r="D1429" s="15">
        <v>1</v>
      </c>
      <c r="E1429" s="18" t="s">
        <v>178</v>
      </c>
      <c r="F1429" s="19" t="s">
        <v>2208</v>
      </c>
      <c r="G1429" s="20" t="s">
        <v>145</v>
      </c>
      <c r="I1429" s="72"/>
      <c r="J1429" s="72"/>
      <c r="K1429" s="72"/>
      <c r="M1429" s="72"/>
    </row>
    <row r="1430" spans="1:13" s="7" customFormat="1" ht="10.199999999999999" x14ac:dyDescent="0.2">
      <c r="A1430" s="14">
        <v>23</v>
      </c>
      <c r="B1430" s="15">
        <v>66570</v>
      </c>
      <c r="C1430" s="37" t="s">
        <v>166</v>
      </c>
      <c r="D1430" s="17">
        <v>1</v>
      </c>
      <c r="E1430" s="18" t="s">
        <v>213</v>
      </c>
      <c r="F1430" s="19" t="s">
        <v>2207</v>
      </c>
      <c r="G1430" s="20" t="s">
        <v>107</v>
      </c>
      <c r="I1430" s="72"/>
      <c r="J1430" s="72"/>
      <c r="K1430" s="72"/>
      <c r="M1430" s="72"/>
    </row>
    <row r="1431" spans="1:13" s="7" customFormat="1" ht="10.199999999999999" x14ac:dyDescent="0.2">
      <c r="A1431" s="14">
        <v>7</v>
      </c>
      <c r="B1431" s="15">
        <v>66086</v>
      </c>
      <c r="C1431" s="37" t="s">
        <v>252</v>
      </c>
      <c r="D1431" s="15">
        <v>1</v>
      </c>
      <c r="E1431" s="18" t="s">
        <v>196</v>
      </c>
      <c r="F1431" s="19" t="s">
        <v>2208</v>
      </c>
      <c r="G1431" s="20" t="s">
        <v>107</v>
      </c>
      <c r="I1431" s="72"/>
      <c r="J1431" s="72"/>
      <c r="K1431" s="72"/>
      <c r="M1431" s="72"/>
    </row>
    <row r="1432" spans="1:13" s="7" customFormat="1" ht="10.199999999999999" x14ac:dyDescent="0.2">
      <c r="A1432" s="14">
        <v>22</v>
      </c>
      <c r="B1432" s="15">
        <v>66522</v>
      </c>
      <c r="C1432" s="37" t="s">
        <v>252</v>
      </c>
      <c r="D1432" s="17">
        <v>1</v>
      </c>
      <c r="E1432" s="18" t="s">
        <v>888</v>
      </c>
      <c r="F1432" s="19" t="s">
        <v>2207</v>
      </c>
      <c r="G1432" s="20" t="s">
        <v>363</v>
      </c>
      <c r="I1432" s="72"/>
      <c r="J1432" s="72"/>
      <c r="K1432" s="72"/>
      <c r="M1432" s="72"/>
    </row>
    <row r="1433" spans="1:13" s="7" customFormat="1" ht="10.199999999999999" x14ac:dyDescent="0.2">
      <c r="A1433" s="14">
        <v>6</v>
      </c>
      <c r="B1433" s="15">
        <v>66062</v>
      </c>
      <c r="C1433" s="37" t="s">
        <v>164</v>
      </c>
      <c r="D1433" s="15">
        <v>1</v>
      </c>
      <c r="E1433" s="18" t="s">
        <v>1024</v>
      </c>
      <c r="F1433" s="19" t="s">
        <v>2208</v>
      </c>
      <c r="G1433" s="20" t="s">
        <v>217</v>
      </c>
      <c r="I1433" s="72"/>
      <c r="J1433" s="72"/>
      <c r="K1433" s="72"/>
      <c r="M1433" s="72"/>
    </row>
    <row r="1434" spans="1:13" s="7" customFormat="1" ht="10.199999999999999" x14ac:dyDescent="0.2">
      <c r="A1434" s="14">
        <v>14</v>
      </c>
      <c r="B1434" s="15">
        <v>66324</v>
      </c>
      <c r="C1434" s="37" t="s">
        <v>164</v>
      </c>
      <c r="D1434" s="17">
        <v>1</v>
      </c>
      <c r="E1434" s="80" t="s">
        <v>265</v>
      </c>
      <c r="F1434" s="81" t="s">
        <v>2215</v>
      </c>
      <c r="G1434" s="20" t="s">
        <v>157</v>
      </c>
      <c r="I1434" s="72"/>
      <c r="J1434" s="72"/>
      <c r="K1434" s="72"/>
      <c r="M1434" s="72"/>
    </row>
    <row r="1435" spans="1:13" s="7" customFormat="1" ht="10.199999999999999" x14ac:dyDescent="0.2">
      <c r="A1435" s="14">
        <v>14</v>
      </c>
      <c r="B1435" s="15">
        <v>66325</v>
      </c>
      <c r="C1435" s="37" t="s">
        <v>164</v>
      </c>
      <c r="D1435" s="17">
        <v>1</v>
      </c>
      <c r="E1435" s="80" t="s">
        <v>194</v>
      </c>
      <c r="F1435" s="81" t="s">
        <v>2215</v>
      </c>
      <c r="G1435" s="20" t="s">
        <v>157</v>
      </c>
      <c r="I1435" s="72"/>
      <c r="J1435" s="72"/>
      <c r="K1435" s="72"/>
      <c r="M1435" s="72"/>
    </row>
    <row r="1436" spans="1:13" s="7" customFormat="1" ht="10.199999999999999" x14ac:dyDescent="0.2">
      <c r="A1436" s="14">
        <v>24</v>
      </c>
      <c r="B1436" s="15">
        <v>66587</v>
      </c>
      <c r="C1436" s="37" t="s">
        <v>1740</v>
      </c>
      <c r="D1436" s="17">
        <v>1</v>
      </c>
      <c r="E1436" s="18" t="s">
        <v>216</v>
      </c>
      <c r="F1436" s="19" t="s">
        <v>2215</v>
      </c>
      <c r="G1436" s="20" t="s">
        <v>363</v>
      </c>
      <c r="I1436" s="72"/>
      <c r="J1436" s="72"/>
      <c r="K1436" s="72"/>
      <c r="M1436" s="72"/>
    </row>
    <row r="1437" spans="1:13" s="7" customFormat="1" ht="10.199999999999999" x14ac:dyDescent="0.2">
      <c r="A1437" s="14">
        <v>19</v>
      </c>
      <c r="B1437" s="15">
        <v>66436</v>
      </c>
      <c r="C1437" s="37" t="s">
        <v>1666</v>
      </c>
      <c r="D1437" s="17">
        <v>2</v>
      </c>
      <c r="E1437" s="18" t="s">
        <v>860</v>
      </c>
      <c r="F1437" s="19" t="s">
        <v>2211</v>
      </c>
      <c r="G1437" s="20" t="s">
        <v>94</v>
      </c>
      <c r="I1437" s="72"/>
      <c r="J1437" s="72"/>
      <c r="K1437" s="72"/>
      <c r="M1437" s="72"/>
    </row>
    <row r="1438" spans="1:13" s="7" customFormat="1" ht="10.199999999999999" x14ac:dyDescent="0.2">
      <c r="A1438" s="14">
        <v>1</v>
      </c>
      <c r="B1438" s="15">
        <v>65928</v>
      </c>
      <c r="C1438" s="37" t="s">
        <v>1435</v>
      </c>
      <c r="D1438" s="15">
        <v>1</v>
      </c>
      <c r="E1438" s="80" t="s">
        <v>465</v>
      </c>
      <c r="F1438" s="81" t="s">
        <v>2207</v>
      </c>
      <c r="G1438" s="20" t="s">
        <v>181</v>
      </c>
      <c r="I1438" s="72"/>
      <c r="J1438" s="72"/>
      <c r="K1438" s="72"/>
      <c r="M1438" s="72"/>
    </row>
    <row r="1439" spans="1:13" s="7" customFormat="1" ht="10.199999999999999" x14ac:dyDescent="0.2">
      <c r="A1439" s="14">
        <v>10</v>
      </c>
      <c r="B1439" s="15">
        <v>66220</v>
      </c>
      <c r="C1439" s="16" t="s">
        <v>378</v>
      </c>
      <c r="D1439" s="15">
        <v>1</v>
      </c>
      <c r="E1439" s="18" t="s">
        <v>109</v>
      </c>
      <c r="F1439" s="19" t="s">
        <v>2208</v>
      </c>
      <c r="G1439" s="20" t="s">
        <v>145</v>
      </c>
      <c r="I1439" s="72"/>
      <c r="J1439" s="72"/>
      <c r="K1439" s="72"/>
      <c r="M1439" s="72"/>
    </row>
    <row r="1440" spans="1:13" s="7" customFormat="1" ht="10.199999999999999" x14ac:dyDescent="0.2">
      <c r="A1440" s="14">
        <v>11</v>
      </c>
      <c r="B1440" s="15">
        <v>66242</v>
      </c>
      <c r="C1440" s="37" t="s">
        <v>378</v>
      </c>
      <c r="D1440" s="15">
        <v>1</v>
      </c>
      <c r="E1440" s="18" t="s">
        <v>1024</v>
      </c>
      <c r="F1440" s="19" t="s">
        <v>2208</v>
      </c>
      <c r="G1440" s="20" t="s">
        <v>107</v>
      </c>
      <c r="I1440" s="72"/>
      <c r="J1440" s="72"/>
      <c r="K1440" s="72"/>
      <c r="M1440" s="72"/>
    </row>
    <row r="1441" spans="1:13" s="7" customFormat="1" ht="10.199999999999999" x14ac:dyDescent="0.2">
      <c r="A1441" s="14">
        <v>25</v>
      </c>
      <c r="B1441" s="15">
        <v>66603</v>
      </c>
      <c r="C1441" s="37" t="s">
        <v>378</v>
      </c>
      <c r="D1441" s="17">
        <v>1</v>
      </c>
      <c r="E1441" s="18" t="s">
        <v>257</v>
      </c>
      <c r="F1441" s="19" t="s">
        <v>2208</v>
      </c>
      <c r="G1441" s="20" t="s">
        <v>740</v>
      </c>
      <c r="I1441" s="72"/>
      <c r="J1441" s="72"/>
      <c r="K1441" s="72"/>
      <c r="M1441" s="72"/>
    </row>
    <row r="1442" spans="1:13" s="7" customFormat="1" ht="10.199999999999999" x14ac:dyDescent="0.2">
      <c r="A1442" s="14">
        <v>15</v>
      </c>
      <c r="B1442" s="15">
        <v>66338</v>
      </c>
      <c r="C1442" s="37" t="s">
        <v>439</v>
      </c>
      <c r="D1442" s="17">
        <v>1</v>
      </c>
      <c r="E1442" s="80" t="s">
        <v>1613</v>
      </c>
      <c r="F1442" s="81" t="s">
        <v>2207</v>
      </c>
      <c r="G1442" s="20" t="s">
        <v>157</v>
      </c>
      <c r="I1442" s="72"/>
      <c r="J1442" s="72"/>
      <c r="K1442" s="72"/>
      <c r="M1442" s="72"/>
    </row>
    <row r="1443" spans="1:13" s="7" customFormat="1" ht="10.199999999999999" x14ac:dyDescent="0.2">
      <c r="A1443" s="14">
        <v>22</v>
      </c>
      <c r="B1443" s="15">
        <v>66535</v>
      </c>
      <c r="C1443" s="37" t="s">
        <v>439</v>
      </c>
      <c r="D1443" s="17">
        <v>1</v>
      </c>
      <c r="E1443" s="18" t="s">
        <v>156</v>
      </c>
      <c r="F1443" s="19" t="s">
        <v>2207</v>
      </c>
      <c r="G1443" s="20" t="s">
        <v>363</v>
      </c>
      <c r="I1443" s="72"/>
      <c r="J1443" s="72"/>
      <c r="K1443" s="72"/>
      <c r="M1443" s="72"/>
    </row>
    <row r="1444" spans="1:13" s="7" customFormat="1" ht="10.199999999999999" x14ac:dyDescent="0.2">
      <c r="A1444" s="14">
        <v>23</v>
      </c>
      <c r="B1444" s="15">
        <v>66562</v>
      </c>
      <c r="C1444" s="37" t="s">
        <v>439</v>
      </c>
      <c r="D1444" s="17">
        <v>1</v>
      </c>
      <c r="E1444" s="18" t="s">
        <v>216</v>
      </c>
      <c r="F1444" s="19" t="s">
        <v>2207</v>
      </c>
      <c r="G1444" s="20" t="s">
        <v>110</v>
      </c>
      <c r="I1444" s="72"/>
      <c r="J1444" s="72"/>
      <c r="K1444" s="72"/>
      <c r="M1444" s="72"/>
    </row>
    <row r="1445" spans="1:13" s="7" customFormat="1" ht="10.199999999999999" x14ac:dyDescent="0.2">
      <c r="A1445" s="14">
        <v>30</v>
      </c>
      <c r="B1445" s="15">
        <v>66717</v>
      </c>
      <c r="C1445" s="16" t="s">
        <v>439</v>
      </c>
      <c r="D1445" s="17">
        <v>1</v>
      </c>
      <c r="E1445" s="18" t="s">
        <v>333</v>
      </c>
      <c r="F1445" s="19" t="s">
        <v>2207</v>
      </c>
      <c r="G1445" s="20" t="s">
        <v>199</v>
      </c>
      <c r="I1445" s="72"/>
      <c r="J1445" s="72"/>
      <c r="K1445" s="72"/>
      <c r="M1445" s="72"/>
    </row>
    <row r="1446" spans="1:13" s="7" customFormat="1" ht="10.199999999999999" x14ac:dyDescent="0.2">
      <c r="A1446" s="14">
        <v>15</v>
      </c>
      <c r="B1446" s="15">
        <v>66333</v>
      </c>
      <c r="C1446" s="37" t="s">
        <v>235</v>
      </c>
      <c r="D1446" s="17">
        <v>1</v>
      </c>
      <c r="E1446" s="80" t="s">
        <v>1613</v>
      </c>
      <c r="F1446" s="81" t="s">
        <v>2207</v>
      </c>
      <c r="G1446" s="20" t="s">
        <v>157</v>
      </c>
      <c r="I1446" s="72"/>
      <c r="J1446" s="72"/>
      <c r="K1446" s="72"/>
      <c r="M1446" s="72"/>
    </row>
    <row r="1447" spans="1:13" s="7" customFormat="1" ht="10.199999999999999" x14ac:dyDescent="0.2">
      <c r="A1447" s="14">
        <v>15</v>
      </c>
      <c r="B1447" s="15">
        <v>66341</v>
      </c>
      <c r="C1447" s="37" t="s">
        <v>235</v>
      </c>
      <c r="D1447" s="17">
        <v>1</v>
      </c>
      <c r="E1447" s="80" t="s">
        <v>1630</v>
      </c>
      <c r="F1447" s="81" t="s">
        <v>2207</v>
      </c>
      <c r="G1447" s="20" t="s">
        <v>157</v>
      </c>
      <c r="I1447" s="72"/>
      <c r="J1447" s="72"/>
      <c r="K1447" s="72"/>
      <c r="M1447" s="72"/>
    </row>
    <row r="1448" spans="1:13" s="7" customFormat="1" ht="10.199999999999999" x14ac:dyDescent="0.2">
      <c r="A1448" s="14">
        <v>19</v>
      </c>
      <c r="B1448" s="15">
        <v>66445</v>
      </c>
      <c r="C1448" s="37" t="s">
        <v>235</v>
      </c>
      <c r="D1448" s="17">
        <v>1</v>
      </c>
      <c r="E1448" s="18" t="s">
        <v>172</v>
      </c>
      <c r="F1448" s="19" t="s">
        <v>2211</v>
      </c>
      <c r="G1448" s="20" t="s">
        <v>94</v>
      </c>
      <c r="I1448" s="72"/>
      <c r="J1448" s="72"/>
      <c r="K1448" s="72"/>
      <c r="M1448" s="72"/>
    </row>
    <row r="1449" spans="1:13" s="7" customFormat="1" ht="10.199999999999999" x14ac:dyDescent="0.2">
      <c r="A1449" s="14">
        <v>26</v>
      </c>
      <c r="B1449" s="15">
        <v>66622</v>
      </c>
      <c r="C1449" s="16" t="s">
        <v>235</v>
      </c>
      <c r="D1449" s="17">
        <v>1</v>
      </c>
      <c r="E1449" s="18" t="s">
        <v>156</v>
      </c>
      <c r="F1449" s="19" t="s">
        <v>2208</v>
      </c>
      <c r="G1449" s="20" t="s">
        <v>102</v>
      </c>
      <c r="I1449" s="72"/>
      <c r="J1449" s="72"/>
      <c r="K1449" s="72"/>
      <c r="M1449" s="72"/>
    </row>
    <row r="1450" spans="1:13" s="7" customFormat="1" ht="10.199999999999999" x14ac:dyDescent="0.2">
      <c r="A1450" s="14">
        <v>28</v>
      </c>
      <c r="B1450" s="15">
        <v>66676</v>
      </c>
      <c r="C1450" s="16" t="s">
        <v>235</v>
      </c>
      <c r="D1450" s="17">
        <v>1</v>
      </c>
      <c r="E1450" s="18" t="s">
        <v>128</v>
      </c>
      <c r="F1450" s="19" t="s">
        <v>2208</v>
      </c>
      <c r="G1450" s="20" t="s">
        <v>110</v>
      </c>
      <c r="I1450" s="72"/>
      <c r="J1450" s="72"/>
      <c r="K1450" s="72"/>
      <c r="M1450" s="72"/>
    </row>
    <row r="1451" spans="1:13" s="7" customFormat="1" ht="10.199999999999999" x14ac:dyDescent="0.2">
      <c r="A1451" s="14">
        <v>30</v>
      </c>
      <c r="B1451" s="15">
        <v>66723</v>
      </c>
      <c r="C1451" s="16" t="s">
        <v>235</v>
      </c>
      <c r="D1451" s="17">
        <v>1</v>
      </c>
      <c r="E1451" s="18" t="s">
        <v>781</v>
      </c>
      <c r="F1451" s="19" t="s">
        <v>2207</v>
      </c>
      <c r="G1451" s="20" t="s">
        <v>199</v>
      </c>
      <c r="I1451" s="72"/>
      <c r="J1451" s="72"/>
      <c r="K1451" s="72"/>
      <c r="M1451" s="72"/>
    </row>
    <row r="1452" spans="1:13" s="7" customFormat="1" ht="10.199999999999999" x14ac:dyDescent="0.2">
      <c r="A1452" s="14">
        <v>15</v>
      </c>
      <c r="B1452" s="15">
        <v>66347</v>
      </c>
      <c r="C1452" s="37" t="s">
        <v>1636</v>
      </c>
      <c r="D1452" s="17">
        <v>1</v>
      </c>
      <c r="E1452" s="80" t="s">
        <v>104</v>
      </c>
      <c r="F1452" s="81" t="s">
        <v>2207</v>
      </c>
      <c r="G1452" s="20" t="s">
        <v>102</v>
      </c>
      <c r="I1452" s="72"/>
      <c r="J1452" s="72"/>
      <c r="K1452" s="72"/>
      <c r="M1452" s="72"/>
    </row>
    <row r="1453" spans="1:13" s="7" customFormat="1" ht="10.199999999999999" x14ac:dyDescent="0.2">
      <c r="A1453" s="14">
        <v>2</v>
      </c>
      <c r="B1453" s="15">
        <v>65963</v>
      </c>
      <c r="C1453" s="37" t="s">
        <v>171</v>
      </c>
      <c r="D1453" s="15">
        <v>1</v>
      </c>
      <c r="E1453" s="80" t="s">
        <v>500</v>
      </c>
      <c r="F1453" s="81" t="s">
        <v>2207</v>
      </c>
      <c r="G1453" s="20" t="s">
        <v>102</v>
      </c>
      <c r="I1453" s="72"/>
      <c r="J1453" s="72"/>
      <c r="K1453" s="72"/>
      <c r="M1453" s="72"/>
    </row>
    <row r="1454" spans="1:13" s="7" customFormat="1" ht="10.199999999999999" x14ac:dyDescent="0.2">
      <c r="A1454" s="14">
        <v>10</v>
      </c>
      <c r="B1454" s="15">
        <v>66186</v>
      </c>
      <c r="C1454" s="37" t="s">
        <v>171</v>
      </c>
      <c r="D1454" s="15">
        <v>1</v>
      </c>
      <c r="E1454" s="18" t="s">
        <v>526</v>
      </c>
      <c r="F1454" s="19" t="s">
        <v>2208</v>
      </c>
      <c r="G1454" s="20" t="s">
        <v>181</v>
      </c>
      <c r="I1454" s="72"/>
      <c r="J1454" s="72"/>
      <c r="K1454" s="72"/>
      <c r="M1454" s="72"/>
    </row>
    <row r="1455" spans="1:13" s="7" customFormat="1" ht="10.199999999999999" x14ac:dyDescent="0.2">
      <c r="A1455" s="14">
        <v>16</v>
      </c>
      <c r="B1455" s="15">
        <v>66361</v>
      </c>
      <c r="C1455" s="37" t="s">
        <v>171</v>
      </c>
      <c r="D1455" s="15">
        <v>1</v>
      </c>
      <c r="E1455" s="18" t="s">
        <v>259</v>
      </c>
      <c r="F1455" s="19" t="s">
        <v>2208</v>
      </c>
      <c r="G1455" s="20" t="s">
        <v>110</v>
      </c>
      <c r="I1455" s="72"/>
      <c r="J1455" s="72"/>
      <c r="K1455" s="72"/>
      <c r="M1455" s="72"/>
    </row>
    <row r="1456" spans="1:13" s="7" customFormat="1" ht="10.199999999999999" x14ac:dyDescent="0.2">
      <c r="A1456" s="14">
        <v>16</v>
      </c>
      <c r="B1456" s="15">
        <v>66384</v>
      </c>
      <c r="C1456" s="37" t="s">
        <v>171</v>
      </c>
      <c r="D1456" s="17">
        <v>1</v>
      </c>
      <c r="E1456" s="18" t="s">
        <v>355</v>
      </c>
      <c r="F1456" s="19" t="s">
        <v>2208</v>
      </c>
      <c r="G1456" s="20" t="s">
        <v>1647</v>
      </c>
      <c r="I1456" s="72"/>
      <c r="J1456" s="72"/>
      <c r="K1456" s="72"/>
      <c r="M1456" s="72"/>
    </row>
    <row r="1457" spans="1:13" s="7" customFormat="1" ht="10.199999999999999" x14ac:dyDescent="0.2">
      <c r="A1457" s="14">
        <v>22</v>
      </c>
      <c r="B1457" s="15">
        <v>66517</v>
      </c>
      <c r="C1457" s="37" t="s">
        <v>351</v>
      </c>
      <c r="D1457" s="17">
        <v>2</v>
      </c>
      <c r="E1457" s="18" t="s">
        <v>237</v>
      </c>
      <c r="F1457" s="19" t="s">
        <v>2207</v>
      </c>
      <c r="G1457" s="20" t="s">
        <v>1710</v>
      </c>
      <c r="I1457" s="72"/>
      <c r="J1457" s="72"/>
      <c r="K1457" s="72"/>
      <c r="M1457" s="72"/>
    </row>
    <row r="1458" spans="1:13" s="7" customFormat="1" ht="10.199999999999999" x14ac:dyDescent="0.2">
      <c r="A1458" s="14">
        <v>3</v>
      </c>
      <c r="B1458" s="15">
        <v>65977</v>
      </c>
      <c r="C1458" s="16" t="s">
        <v>970</v>
      </c>
      <c r="D1458" s="15">
        <v>1</v>
      </c>
      <c r="E1458" s="18" t="s">
        <v>593</v>
      </c>
      <c r="F1458" s="81" t="s">
        <v>2215</v>
      </c>
      <c r="G1458" s="20" t="s">
        <v>151</v>
      </c>
      <c r="I1458" s="72"/>
      <c r="J1458" s="72"/>
      <c r="K1458" s="72"/>
      <c r="M1458" s="72"/>
    </row>
    <row r="1459" spans="1:13" s="7" customFormat="1" ht="10.199999999999999" x14ac:dyDescent="0.2">
      <c r="A1459" s="14">
        <v>5</v>
      </c>
      <c r="B1459" s="15">
        <v>66029</v>
      </c>
      <c r="C1459" s="37" t="s">
        <v>970</v>
      </c>
      <c r="D1459" s="15">
        <v>1</v>
      </c>
      <c r="E1459" s="18" t="s">
        <v>596</v>
      </c>
      <c r="F1459" s="19" t="s">
        <v>2208</v>
      </c>
      <c r="G1459" s="20" t="s">
        <v>1139</v>
      </c>
      <c r="I1459" s="72"/>
      <c r="J1459" s="72"/>
      <c r="K1459" s="72"/>
      <c r="M1459" s="72"/>
    </row>
    <row r="1460" spans="1:13" s="7" customFormat="1" ht="10.199999999999999" x14ac:dyDescent="0.2">
      <c r="A1460" s="14">
        <v>11</v>
      </c>
      <c r="B1460" s="15">
        <v>66236</v>
      </c>
      <c r="C1460" s="16" t="s">
        <v>970</v>
      </c>
      <c r="D1460" s="15">
        <v>1</v>
      </c>
      <c r="E1460" s="18" t="s">
        <v>781</v>
      </c>
      <c r="F1460" s="19" t="s">
        <v>2208</v>
      </c>
      <c r="G1460" s="20" t="s">
        <v>1594</v>
      </c>
      <c r="I1460" s="72"/>
      <c r="J1460" s="72"/>
      <c r="K1460" s="72"/>
      <c r="M1460" s="72"/>
    </row>
    <row r="1461" spans="1:13" s="7" customFormat="1" ht="10.199999999999999" x14ac:dyDescent="0.2">
      <c r="A1461" s="14">
        <v>13</v>
      </c>
      <c r="B1461" s="15">
        <v>66289</v>
      </c>
      <c r="C1461" s="37" t="s">
        <v>970</v>
      </c>
      <c r="D1461" s="17">
        <v>1</v>
      </c>
      <c r="E1461" s="80" t="s">
        <v>907</v>
      </c>
      <c r="F1461" s="81" t="s">
        <v>2212</v>
      </c>
      <c r="G1461" s="20" t="s">
        <v>740</v>
      </c>
      <c r="I1461" s="72"/>
      <c r="J1461" s="72"/>
      <c r="K1461" s="72"/>
      <c r="M1461" s="72"/>
    </row>
    <row r="1462" spans="1:13" s="7" customFormat="1" ht="10.199999999999999" x14ac:dyDescent="0.2">
      <c r="A1462" s="14">
        <v>15</v>
      </c>
      <c r="B1462" s="15">
        <v>66354</v>
      </c>
      <c r="C1462" s="37" t="s">
        <v>970</v>
      </c>
      <c r="D1462" s="17">
        <v>1</v>
      </c>
      <c r="E1462" s="80" t="s">
        <v>172</v>
      </c>
      <c r="F1462" s="81" t="s">
        <v>2207</v>
      </c>
      <c r="G1462" s="20" t="s">
        <v>170</v>
      </c>
      <c r="I1462" s="72"/>
      <c r="J1462" s="72"/>
      <c r="K1462" s="72"/>
      <c r="M1462" s="72"/>
    </row>
    <row r="1463" spans="1:13" s="7" customFormat="1" ht="10.199999999999999" x14ac:dyDescent="0.2">
      <c r="A1463" s="14">
        <v>20</v>
      </c>
      <c r="B1463" s="15">
        <v>66460</v>
      </c>
      <c r="C1463" s="37" t="s">
        <v>970</v>
      </c>
      <c r="D1463" s="17">
        <v>1</v>
      </c>
      <c r="E1463" s="18" t="s">
        <v>784</v>
      </c>
      <c r="F1463" s="19" t="s">
        <v>2213</v>
      </c>
      <c r="G1463" s="20" t="s">
        <v>1518</v>
      </c>
      <c r="I1463" s="72"/>
      <c r="J1463" s="72"/>
      <c r="K1463" s="72"/>
      <c r="M1463" s="72"/>
    </row>
    <row r="1464" spans="1:13" s="7" customFormat="1" ht="10.199999999999999" x14ac:dyDescent="0.2">
      <c r="A1464" s="14">
        <v>24</v>
      </c>
      <c r="B1464" s="15">
        <v>66576</v>
      </c>
      <c r="C1464" s="37" t="s">
        <v>970</v>
      </c>
      <c r="D1464" s="17">
        <v>1</v>
      </c>
      <c r="E1464" s="18" t="s">
        <v>115</v>
      </c>
      <c r="F1464" s="19" t="s">
        <v>2210</v>
      </c>
      <c r="G1464" s="20" t="s">
        <v>102</v>
      </c>
      <c r="I1464" s="72"/>
      <c r="J1464" s="72"/>
      <c r="K1464" s="72"/>
      <c r="M1464" s="72"/>
    </row>
    <row r="1465" spans="1:13" s="7" customFormat="1" ht="10.199999999999999" x14ac:dyDescent="0.2">
      <c r="A1465" s="14">
        <v>25</v>
      </c>
      <c r="B1465" s="15">
        <v>66609</v>
      </c>
      <c r="C1465" s="16" t="s">
        <v>970</v>
      </c>
      <c r="D1465" s="17">
        <v>1</v>
      </c>
      <c r="E1465" s="18" t="s">
        <v>676</v>
      </c>
      <c r="F1465" s="19" t="s">
        <v>2208</v>
      </c>
      <c r="G1465" s="20" t="s">
        <v>1476</v>
      </c>
      <c r="I1465" s="72"/>
      <c r="J1465" s="72"/>
      <c r="K1465" s="72"/>
      <c r="M1465" s="72"/>
    </row>
    <row r="1466" spans="1:13" s="7" customFormat="1" ht="10.199999999999999" x14ac:dyDescent="0.2">
      <c r="A1466" s="14">
        <v>29</v>
      </c>
      <c r="B1466" s="15">
        <v>66711</v>
      </c>
      <c r="C1466" s="16" t="s">
        <v>970</v>
      </c>
      <c r="D1466" s="17">
        <v>1</v>
      </c>
      <c r="E1466" s="18" t="s">
        <v>191</v>
      </c>
      <c r="F1466" s="19" t="s">
        <v>2207</v>
      </c>
      <c r="G1466" s="20" t="s">
        <v>1800</v>
      </c>
      <c r="I1466" s="72"/>
      <c r="J1466" s="72"/>
      <c r="K1466" s="72"/>
      <c r="M1466" s="72"/>
    </row>
    <row r="1467" spans="1:13" s="7" customFormat="1" ht="10.199999999999999" x14ac:dyDescent="0.2">
      <c r="A1467" s="14">
        <v>4</v>
      </c>
      <c r="B1467" s="15">
        <v>66001</v>
      </c>
      <c r="C1467" s="37" t="s">
        <v>1479</v>
      </c>
      <c r="D1467" s="15">
        <v>1</v>
      </c>
      <c r="E1467" s="80" t="s">
        <v>702</v>
      </c>
      <c r="F1467" s="81" t="s">
        <v>2212</v>
      </c>
      <c r="G1467" s="20" t="s">
        <v>151</v>
      </c>
      <c r="I1467" s="72"/>
      <c r="J1467" s="72"/>
      <c r="K1467" s="72"/>
      <c r="M1467" s="72"/>
    </row>
    <row r="1468" spans="1:13" s="7" customFormat="1" ht="10.199999999999999" x14ac:dyDescent="0.2">
      <c r="A1468" s="14">
        <v>23</v>
      </c>
      <c r="B1468" s="15">
        <v>66566</v>
      </c>
      <c r="C1468" s="37" t="s">
        <v>1718</v>
      </c>
      <c r="D1468" s="17">
        <v>1</v>
      </c>
      <c r="E1468" s="18" t="s">
        <v>888</v>
      </c>
      <c r="F1468" s="19" t="s">
        <v>2207</v>
      </c>
      <c r="G1468" s="20" t="s">
        <v>110</v>
      </c>
      <c r="I1468" s="72"/>
      <c r="J1468" s="72"/>
      <c r="K1468" s="72"/>
      <c r="M1468" s="72"/>
    </row>
    <row r="1469" spans="1:13" s="7" customFormat="1" ht="10.199999999999999" x14ac:dyDescent="0.2">
      <c r="A1469" s="14">
        <v>2</v>
      </c>
      <c r="B1469" s="15">
        <v>65937</v>
      </c>
      <c r="C1469" s="37" t="s">
        <v>1438</v>
      </c>
      <c r="D1469" s="15">
        <v>1</v>
      </c>
      <c r="E1469" s="80" t="s">
        <v>141</v>
      </c>
      <c r="F1469" s="81" t="s">
        <v>2212</v>
      </c>
      <c r="G1469" s="20" t="s">
        <v>1457</v>
      </c>
      <c r="I1469" s="72"/>
      <c r="J1469" s="72"/>
      <c r="K1469" s="72"/>
      <c r="M1469" s="72"/>
    </row>
    <row r="1470" spans="1:13" s="7" customFormat="1" ht="10.199999999999999" x14ac:dyDescent="0.2">
      <c r="A1470" s="14">
        <v>30</v>
      </c>
      <c r="B1470" s="15">
        <v>66722</v>
      </c>
      <c r="C1470" s="16" t="s">
        <v>1809</v>
      </c>
      <c r="D1470" s="17">
        <v>1</v>
      </c>
      <c r="E1470" s="18" t="s">
        <v>1810</v>
      </c>
      <c r="F1470" s="19" t="s">
        <v>2208</v>
      </c>
      <c r="G1470" s="20" t="s">
        <v>199</v>
      </c>
      <c r="I1470" s="72"/>
      <c r="J1470" s="72"/>
      <c r="K1470" s="72"/>
      <c r="M1470" s="72"/>
    </row>
    <row r="1471" spans="1:13" s="7" customFormat="1" ht="10.199999999999999" x14ac:dyDescent="0.2">
      <c r="A1471" s="14">
        <v>3</v>
      </c>
      <c r="B1471" s="15">
        <v>65969</v>
      </c>
      <c r="C1471" s="37" t="s">
        <v>1460</v>
      </c>
      <c r="D1471" s="15">
        <v>1</v>
      </c>
      <c r="E1471" s="80" t="s">
        <v>855</v>
      </c>
      <c r="F1471" s="81" t="s">
        <v>2215</v>
      </c>
      <c r="G1471" s="20" t="s">
        <v>151</v>
      </c>
      <c r="I1471" s="72"/>
      <c r="J1471" s="72"/>
      <c r="K1471" s="72"/>
      <c r="M1471" s="72"/>
    </row>
    <row r="1472" spans="1:13" s="7" customFormat="1" ht="10.199999999999999" x14ac:dyDescent="0.2">
      <c r="A1472" s="14">
        <v>21</v>
      </c>
      <c r="B1472" s="15">
        <v>66492</v>
      </c>
      <c r="C1472" s="37" t="s">
        <v>1692</v>
      </c>
      <c r="D1472" s="17">
        <v>1</v>
      </c>
      <c r="E1472" s="18" t="s">
        <v>1613</v>
      </c>
      <c r="F1472" s="19" t="s">
        <v>2208</v>
      </c>
      <c r="G1472" s="20" t="s">
        <v>1699</v>
      </c>
      <c r="I1472" s="72"/>
      <c r="J1472" s="72"/>
      <c r="K1472" s="72"/>
      <c r="M1472" s="72"/>
    </row>
    <row r="1473" spans="1:13" s="7" customFormat="1" ht="10.199999999999999" x14ac:dyDescent="0.2">
      <c r="A1473" s="14">
        <v>26</v>
      </c>
      <c r="B1473" s="15">
        <v>66629</v>
      </c>
      <c r="C1473" s="16" t="s">
        <v>1756</v>
      </c>
      <c r="D1473" s="17">
        <v>1</v>
      </c>
      <c r="E1473" s="18" t="s">
        <v>500</v>
      </c>
      <c r="F1473" s="19" t="s">
        <v>2208</v>
      </c>
      <c r="G1473" s="20" t="s">
        <v>102</v>
      </c>
      <c r="I1473" s="72"/>
      <c r="J1473" s="72"/>
      <c r="K1473" s="72"/>
      <c r="M1473" s="72"/>
    </row>
    <row r="1474" spans="1:13" s="7" customFormat="1" ht="10.199999999999999" x14ac:dyDescent="0.2">
      <c r="A1474" s="14">
        <v>27</v>
      </c>
      <c r="B1474" s="15">
        <v>66635</v>
      </c>
      <c r="C1474" s="16" t="s">
        <v>1764</v>
      </c>
      <c r="D1474" s="17">
        <v>1</v>
      </c>
      <c r="E1474" s="18" t="s">
        <v>368</v>
      </c>
      <c r="F1474" s="19" t="s">
        <v>2213</v>
      </c>
      <c r="G1474" s="20" t="s">
        <v>541</v>
      </c>
      <c r="I1474" s="72"/>
      <c r="J1474" s="72"/>
      <c r="K1474" s="72"/>
      <c r="M1474" s="72"/>
    </row>
    <row r="1475" spans="1:13" s="7" customFormat="1" ht="10.199999999999999" x14ac:dyDescent="0.2">
      <c r="A1475" s="14">
        <v>10</v>
      </c>
      <c r="B1475" s="15">
        <v>66219</v>
      </c>
      <c r="C1475" s="37" t="s">
        <v>1582</v>
      </c>
      <c r="D1475" s="15">
        <v>2</v>
      </c>
      <c r="E1475" s="18" t="s">
        <v>288</v>
      </c>
      <c r="F1475" s="19" t="s">
        <v>2208</v>
      </c>
      <c r="G1475" s="20" t="s">
        <v>740</v>
      </c>
      <c r="I1475" s="72"/>
      <c r="J1475" s="72"/>
      <c r="K1475" s="72"/>
      <c r="M1475" s="72"/>
    </row>
    <row r="1476" spans="1:13" s="7" customFormat="1" ht="10.199999999999999" x14ac:dyDescent="0.2">
      <c r="A1476" s="14">
        <v>4</v>
      </c>
      <c r="B1476" s="15">
        <v>66014</v>
      </c>
      <c r="C1476" s="37" t="s">
        <v>1483</v>
      </c>
      <c r="D1476" s="15">
        <v>1</v>
      </c>
      <c r="E1476" s="80" t="s">
        <v>444</v>
      </c>
      <c r="F1476" s="81" t="s">
        <v>2210</v>
      </c>
      <c r="G1476" s="20" t="s">
        <v>170</v>
      </c>
      <c r="I1476" s="72"/>
      <c r="J1476" s="72"/>
      <c r="K1476" s="72"/>
      <c r="M1476" s="72"/>
    </row>
    <row r="1477" spans="1:13" s="7" customFormat="1" ht="10.199999999999999" x14ac:dyDescent="0.2">
      <c r="A1477" s="14">
        <v>22</v>
      </c>
      <c r="B1477" s="15">
        <v>66523</v>
      </c>
      <c r="C1477" s="37" t="s">
        <v>761</v>
      </c>
      <c r="D1477" s="17">
        <v>2</v>
      </c>
      <c r="E1477" s="18" t="s">
        <v>784</v>
      </c>
      <c r="F1477" s="19" t="s">
        <v>2207</v>
      </c>
      <c r="G1477" s="20" t="s">
        <v>181</v>
      </c>
      <c r="I1477" s="72"/>
      <c r="J1477" s="72"/>
      <c r="K1477" s="72"/>
      <c r="M1477" s="72"/>
    </row>
    <row r="1478" spans="1:13" s="7" customFormat="1" ht="10.199999999999999" x14ac:dyDescent="0.2">
      <c r="A1478" s="14">
        <v>2</v>
      </c>
      <c r="B1478" s="15">
        <v>65950</v>
      </c>
      <c r="C1478" s="37" t="s">
        <v>661</v>
      </c>
      <c r="D1478" s="15">
        <v>2</v>
      </c>
      <c r="E1478" s="80" t="s">
        <v>596</v>
      </c>
      <c r="F1478" s="81" t="s">
        <v>2212</v>
      </c>
      <c r="G1478" s="20" t="s">
        <v>977</v>
      </c>
      <c r="I1478" s="72"/>
      <c r="J1478" s="72"/>
      <c r="K1478" s="72"/>
      <c r="M1478" s="72"/>
    </row>
    <row r="1479" spans="1:13" s="7" customFormat="1" ht="10.199999999999999" x14ac:dyDescent="0.2">
      <c r="A1479" s="14">
        <v>7</v>
      </c>
      <c r="B1479" s="15">
        <v>66081</v>
      </c>
      <c r="C1479" s="37" t="s">
        <v>661</v>
      </c>
      <c r="D1479" s="15">
        <v>2</v>
      </c>
      <c r="E1479" s="18" t="s">
        <v>672</v>
      </c>
      <c r="F1479" s="19" t="s">
        <v>2208</v>
      </c>
      <c r="G1479" s="20" t="s">
        <v>168</v>
      </c>
      <c r="I1479" s="72"/>
      <c r="J1479" s="72"/>
      <c r="K1479" s="72"/>
      <c r="M1479" s="72"/>
    </row>
    <row r="1480" spans="1:13" s="7" customFormat="1" ht="10.199999999999999" x14ac:dyDescent="0.2">
      <c r="A1480" s="14">
        <v>31</v>
      </c>
      <c r="B1480" s="15">
        <v>66761</v>
      </c>
      <c r="C1480" s="16" t="s">
        <v>1118</v>
      </c>
      <c r="D1480" s="17">
        <v>2</v>
      </c>
      <c r="E1480" s="18" t="s">
        <v>792</v>
      </c>
      <c r="F1480" s="19" t="s">
        <v>2208</v>
      </c>
      <c r="G1480" s="20" t="s">
        <v>199</v>
      </c>
      <c r="I1480" s="72"/>
      <c r="J1480" s="72"/>
      <c r="K1480" s="72"/>
      <c r="M1480" s="72"/>
    </row>
    <row r="1481" spans="1:13" s="7" customFormat="1" ht="10.199999999999999" x14ac:dyDescent="0.2">
      <c r="A1481" s="14">
        <v>7</v>
      </c>
      <c r="B1481" s="15">
        <v>66076</v>
      </c>
      <c r="C1481" s="37" t="s">
        <v>228</v>
      </c>
      <c r="D1481" s="15">
        <v>1</v>
      </c>
      <c r="E1481" s="18" t="s">
        <v>136</v>
      </c>
      <c r="F1481" s="19" t="s">
        <v>2208</v>
      </c>
      <c r="G1481" s="20" t="s">
        <v>168</v>
      </c>
      <c r="I1481" s="72"/>
      <c r="J1481" s="72"/>
      <c r="K1481" s="72"/>
      <c r="M1481" s="72"/>
    </row>
    <row r="1482" spans="1:13" s="7" customFormat="1" ht="10.199999999999999" x14ac:dyDescent="0.2">
      <c r="A1482" s="14">
        <v>16</v>
      </c>
      <c r="B1482" s="15">
        <v>66358</v>
      </c>
      <c r="C1482" s="37" t="s">
        <v>228</v>
      </c>
      <c r="D1482" s="17">
        <v>1</v>
      </c>
      <c r="E1482" s="80" t="s">
        <v>191</v>
      </c>
      <c r="F1482" s="19" t="s">
        <v>2208</v>
      </c>
      <c r="G1482" s="20" t="s">
        <v>1647</v>
      </c>
      <c r="I1482" s="72"/>
      <c r="J1482" s="72"/>
      <c r="K1482" s="72"/>
      <c r="M1482" s="72"/>
    </row>
    <row r="1483" spans="1:13" s="7" customFormat="1" ht="10.199999999999999" x14ac:dyDescent="0.2">
      <c r="A1483" s="14">
        <v>17</v>
      </c>
      <c r="B1483" s="15">
        <v>66420</v>
      </c>
      <c r="C1483" s="37" t="s">
        <v>228</v>
      </c>
      <c r="D1483" s="17">
        <v>1</v>
      </c>
      <c r="E1483" s="18" t="s">
        <v>180</v>
      </c>
      <c r="F1483" s="19" t="s">
        <v>2207</v>
      </c>
      <c r="G1483" s="20" t="s">
        <v>168</v>
      </c>
      <c r="I1483" s="72"/>
      <c r="J1483" s="72"/>
      <c r="K1483" s="72"/>
      <c r="M1483" s="72"/>
    </row>
    <row r="1484" spans="1:13" s="7" customFormat="1" ht="10.199999999999999" x14ac:dyDescent="0.2">
      <c r="A1484" s="14">
        <v>24</v>
      </c>
      <c r="B1484" s="15">
        <v>66579</v>
      </c>
      <c r="C1484" s="37" t="s">
        <v>228</v>
      </c>
      <c r="D1484" s="17">
        <v>1</v>
      </c>
      <c r="E1484" s="18" t="s">
        <v>550</v>
      </c>
      <c r="F1484" s="19" t="s">
        <v>2210</v>
      </c>
      <c r="G1484" s="20" t="s">
        <v>102</v>
      </c>
      <c r="I1484" s="72"/>
      <c r="J1484" s="72"/>
      <c r="K1484" s="72"/>
      <c r="M1484" s="72"/>
    </row>
    <row r="1485" spans="1:13" s="7" customFormat="1" ht="10.199999999999999" x14ac:dyDescent="0.2">
      <c r="A1485" s="14">
        <v>23</v>
      </c>
      <c r="B1485" s="15">
        <v>66567</v>
      </c>
      <c r="C1485" s="37" t="s">
        <v>1719</v>
      </c>
      <c r="D1485" s="17">
        <v>1</v>
      </c>
      <c r="E1485" s="18" t="s">
        <v>216</v>
      </c>
      <c r="F1485" s="19" t="s">
        <v>2207</v>
      </c>
      <c r="G1485" s="20" t="s">
        <v>110</v>
      </c>
      <c r="I1485" s="72"/>
      <c r="J1485" s="72"/>
      <c r="K1485" s="72"/>
      <c r="M1485" s="72"/>
    </row>
    <row r="1486" spans="1:13" s="7" customFormat="1" ht="10.199999999999999" x14ac:dyDescent="0.2">
      <c r="A1486" s="14">
        <v>15</v>
      </c>
      <c r="B1486" s="15">
        <v>66349</v>
      </c>
      <c r="C1486" s="37" t="s">
        <v>1637</v>
      </c>
      <c r="D1486" s="17">
        <v>1</v>
      </c>
      <c r="E1486" s="80" t="s">
        <v>104</v>
      </c>
      <c r="F1486" s="81" t="s">
        <v>2207</v>
      </c>
      <c r="G1486" s="20" t="s">
        <v>170</v>
      </c>
      <c r="I1486" s="72"/>
      <c r="J1486" s="72"/>
      <c r="K1486" s="72"/>
      <c r="M1486" s="72"/>
    </row>
    <row r="1487" spans="1:13" s="7" customFormat="1" ht="10.199999999999999" x14ac:dyDescent="0.2">
      <c r="A1487" s="14">
        <v>29</v>
      </c>
      <c r="B1487" s="15">
        <v>66684</v>
      </c>
      <c r="C1487" s="16" t="s">
        <v>1792</v>
      </c>
      <c r="D1487" s="17">
        <v>8</v>
      </c>
      <c r="E1487" s="18" t="s">
        <v>471</v>
      </c>
      <c r="F1487" s="19" t="s">
        <v>2207</v>
      </c>
      <c r="G1487" s="20" t="s">
        <v>1800</v>
      </c>
      <c r="I1487" s="72"/>
      <c r="J1487" s="72"/>
      <c r="K1487" s="72"/>
      <c r="M1487" s="72"/>
    </row>
    <row r="1488" spans="1:13" s="7" customFormat="1" ht="10.199999999999999" x14ac:dyDescent="0.2">
      <c r="A1488" s="14">
        <v>1</v>
      </c>
      <c r="B1488" s="15">
        <v>65906</v>
      </c>
      <c r="C1488" s="37" t="s">
        <v>491</v>
      </c>
      <c r="D1488" s="15">
        <v>10</v>
      </c>
      <c r="E1488" s="80" t="s">
        <v>596</v>
      </c>
      <c r="F1488" s="81" t="s">
        <v>2207</v>
      </c>
      <c r="G1488" s="20" t="s">
        <v>145</v>
      </c>
      <c r="I1488" s="72"/>
      <c r="J1488" s="72"/>
      <c r="K1488" s="72"/>
      <c r="M1488" s="72"/>
    </row>
    <row r="1489" spans="1:13" s="7" customFormat="1" ht="10.199999999999999" x14ac:dyDescent="0.2">
      <c r="A1489" s="14">
        <v>17</v>
      </c>
      <c r="B1489" s="15">
        <v>66405</v>
      </c>
      <c r="C1489" s="37" t="s">
        <v>1651</v>
      </c>
      <c r="D1489" s="17">
        <v>1</v>
      </c>
      <c r="E1489" s="18" t="s">
        <v>561</v>
      </c>
      <c r="F1489" s="19" t="s">
        <v>2208</v>
      </c>
      <c r="G1489" s="20" t="s">
        <v>168</v>
      </c>
      <c r="I1489" s="72"/>
      <c r="J1489" s="72"/>
      <c r="K1489" s="72"/>
      <c r="M1489" s="72"/>
    </row>
    <row r="1490" spans="1:13" s="7" customFormat="1" ht="10.199999999999999" x14ac:dyDescent="0.2">
      <c r="A1490" s="14">
        <v>24</v>
      </c>
      <c r="B1490" s="15">
        <v>66578</v>
      </c>
      <c r="C1490" s="37" t="s">
        <v>1651</v>
      </c>
      <c r="D1490" s="17">
        <v>1</v>
      </c>
      <c r="E1490" s="18" t="s">
        <v>97</v>
      </c>
      <c r="F1490" s="19" t="s">
        <v>2210</v>
      </c>
      <c r="G1490" s="20" t="s">
        <v>145</v>
      </c>
      <c r="I1490" s="72"/>
      <c r="J1490" s="72"/>
      <c r="K1490" s="72"/>
      <c r="M1490" s="72"/>
    </row>
    <row r="1491" spans="1:13" s="7" customFormat="1" ht="10.199999999999999" x14ac:dyDescent="0.2">
      <c r="A1491" s="14">
        <v>24</v>
      </c>
      <c r="B1491" s="15">
        <v>66579</v>
      </c>
      <c r="C1491" s="37" t="s">
        <v>1651</v>
      </c>
      <c r="D1491" s="17">
        <v>1</v>
      </c>
      <c r="E1491" s="18" t="s">
        <v>550</v>
      </c>
      <c r="F1491" s="19" t="s">
        <v>2210</v>
      </c>
      <c r="G1491" s="20" t="s">
        <v>1742</v>
      </c>
      <c r="I1491" s="72"/>
      <c r="J1491" s="72"/>
      <c r="K1491" s="72"/>
      <c r="M1491" s="72"/>
    </row>
    <row r="1492" spans="1:13" s="7" customFormat="1" ht="10.199999999999999" x14ac:dyDescent="0.2">
      <c r="A1492" s="14">
        <v>13</v>
      </c>
      <c r="B1492" s="15">
        <v>66283</v>
      </c>
      <c r="C1492" s="37" t="s">
        <v>1610</v>
      </c>
      <c r="D1492" s="17">
        <v>10</v>
      </c>
      <c r="E1492" s="80" t="s">
        <v>593</v>
      </c>
      <c r="F1492" s="81" t="s">
        <v>2213</v>
      </c>
      <c r="G1492" s="20" t="s">
        <v>740</v>
      </c>
      <c r="I1492" s="72"/>
      <c r="J1492" s="72"/>
      <c r="K1492" s="72"/>
      <c r="M1492" s="72"/>
    </row>
    <row r="1493" spans="1:13" s="7" customFormat="1" ht="10.199999999999999" x14ac:dyDescent="0.2">
      <c r="A1493" s="14">
        <v>22</v>
      </c>
      <c r="B1493" s="15">
        <v>66523</v>
      </c>
      <c r="C1493" s="37" t="s">
        <v>1610</v>
      </c>
      <c r="D1493" s="17">
        <v>10</v>
      </c>
      <c r="E1493" s="18" t="s">
        <v>784</v>
      </c>
      <c r="F1493" s="19" t="s">
        <v>2207</v>
      </c>
      <c r="G1493" s="20" t="s">
        <v>181</v>
      </c>
      <c r="I1493" s="72"/>
      <c r="J1493" s="72"/>
      <c r="K1493" s="72"/>
      <c r="M1493" s="72"/>
    </row>
    <row r="1494" spans="1:13" s="7" customFormat="1" ht="10.199999999999999" x14ac:dyDescent="0.2">
      <c r="A1494" s="14">
        <v>1</v>
      </c>
      <c r="B1494" s="15">
        <v>65915</v>
      </c>
      <c r="C1494" s="37" t="s">
        <v>1432</v>
      </c>
      <c r="D1494" s="15">
        <v>10</v>
      </c>
      <c r="E1494" s="80" t="s">
        <v>596</v>
      </c>
      <c r="F1494" s="81" t="s">
        <v>2207</v>
      </c>
      <c r="G1494" s="20" t="s">
        <v>107</v>
      </c>
      <c r="I1494" s="72"/>
      <c r="J1494" s="72"/>
      <c r="K1494" s="72"/>
      <c r="M1494" s="72"/>
    </row>
    <row r="1495" spans="1:13" s="7" customFormat="1" ht="10.199999999999999" x14ac:dyDescent="0.2">
      <c r="A1495" s="14">
        <v>14</v>
      </c>
      <c r="B1495" s="15">
        <v>66313</v>
      </c>
      <c r="C1495" s="37" t="s">
        <v>1618</v>
      </c>
      <c r="D1495" s="17">
        <v>8</v>
      </c>
      <c r="E1495" s="80" t="s">
        <v>277</v>
      </c>
      <c r="F1495" s="81" t="s">
        <v>2215</v>
      </c>
      <c r="G1495" s="20" t="s">
        <v>157</v>
      </c>
      <c r="I1495" s="72"/>
      <c r="J1495" s="72"/>
      <c r="K1495" s="72"/>
      <c r="M1495" s="72"/>
    </row>
    <row r="1496" spans="1:13" s="7" customFormat="1" ht="10.199999999999999" x14ac:dyDescent="0.2">
      <c r="A1496" s="14">
        <v>17</v>
      </c>
      <c r="B1496" s="15">
        <v>66395</v>
      </c>
      <c r="C1496" s="37" t="s">
        <v>1618</v>
      </c>
      <c r="D1496" s="17">
        <v>8</v>
      </c>
      <c r="E1496" s="18" t="s">
        <v>655</v>
      </c>
      <c r="F1496" s="19" t="s">
        <v>2208</v>
      </c>
      <c r="G1496" s="20" t="s">
        <v>168</v>
      </c>
      <c r="I1496" s="72"/>
      <c r="J1496" s="72"/>
      <c r="K1496" s="72"/>
      <c r="M1496" s="72"/>
    </row>
    <row r="1497" spans="1:13" s="7" customFormat="1" ht="10.199999999999999" x14ac:dyDescent="0.2">
      <c r="A1497" s="14">
        <v>22</v>
      </c>
      <c r="B1497" s="15">
        <v>66513</v>
      </c>
      <c r="C1497" s="37" t="s">
        <v>1618</v>
      </c>
      <c r="D1497" s="17">
        <v>8</v>
      </c>
      <c r="E1497" s="18" t="s">
        <v>423</v>
      </c>
      <c r="F1497" s="19" t="s">
        <v>2207</v>
      </c>
      <c r="G1497" s="20" t="s">
        <v>181</v>
      </c>
      <c r="I1497" s="72"/>
      <c r="J1497" s="72"/>
      <c r="K1497" s="72"/>
      <c r="M1497" s="72"/>
    </row>
    <row r="1498" spans="1:13" s="7" customFormat="1" ht="10.199999999999999" x14ac:dyDescent="0.2">
      <c r="A1498" s="14">
        <v>17</v>
      </c>
      <c r="B1498" s="15">
        <v>66396</v>
      </c>
      <c r="C1498" s="37" t="s">
        <v>1650</v>
      </c>
      <c r="D1498" s="17">
        <v>14</v>
      </c>
      <c r="E1498" s="18" t="s">
        <v>561</v>
      </c>
      <c r="F1498" s="19" t="s">
        <v>2208</v>
      </c>
      <c r="G1498" s="20" t="s">
        <v>110</v>
      </c>
      <c r="I1498" s="72"/>
      <c r="J1498" s="72"/>
      <c r="K1498" s="72"/>
      <c r="M1498" s="72"/>
    </row>
    <row r="1499" spans="1:13" s="7" customFormat="1" ht="10.199999999999999" x14ac:dyDescent="0.2">
      <c r="A1499" s="14">
        <v>7</v>
      </c>
      <c r="B1499" s="15">
        <v>66081</v>
      </c>
      <c r="C1499" s="37" t="s">
        <v>1508</v>
      </c>
      <c r="D1499" s="15">
        <v>8</v>
      </c>
      <c r="E1499" s="18" t="s">
        <v>672</v>
      </c>
      <c r="F1499" s="19" t="s">
        <v>2208</v>
      </c>
      <c r="G1499" s="20" t="s">
        <v>168</v>
      </c>
      <c r="I1499" s="72"/>
      <c r="J1499" s="72"/>
      <c r="K1499" s="72"/>
      <c r="M1499" s="72"/>
    </row>
    <row r="1500" spans="1:13" s="7" customFormat="1" ht="10.199999999999999" x14ac:dyDescent="0.2">
      <c r="A1500" s="14">
        <v>9</v>
      </c>
      <c r="B1500" s="15">
        <v>66149</v>
      </c>
      <c r="C1500" s="37" t="s">
        <v>1508</v>
      </c>
      <c r="D1500" s="15">
        <v>19</v>
      </c>
      <c r="E1500" s="18" t="s">
        <v>593</v>
      </c>
      <c r="F1500" s="19" t="s">
        <v>2208</v>
      </c>
      <c r="G1500" s="20" t="s">
        <v>1139</v>
      </c>
      <c r="I1500" s="72"/>
      <c r="J1500" s="72"/>
      <c r="K1500" s="72"/>
      <c r="M1500" s="72"/>
    </row>
    <row r="1501" spans="1:13" s="7" customFormat="1" ht="10.199999999999999" x14ac:dyDescent="0.2">
      <c r="A1501" s="14">
        <v>27</v>
      </c>
      <c r="B1501" s="15">
        <v>66639</v>
      </c>
      <c r="C1501" s="16" t="s">
        <v>1767</v>
      </c>
      <c r="D1501" s="17">
        <v>1</v>
      </c>
      <c r="E1501" s="18" t="s">
        <v>255</v>
      </c>
      <c r="F1501" s="19" t="s">
        <v>2213</v>
      </c>
      <c r="G1501" s="20" t="s">
        <v>541</v>
      </c>
      <c r="I1501" s="72"/>
      <c r="J1501" s="72"/>
      <c r="K1501" s="72"/>
      <c r="M1501" s="72"/>
    </row>
    <row r="1502" spans="1:13" s="7" customFormat="1" ht="10.199999999999999" x14ac:dyDescent="0.2">
      <c r="A1502" s="14">
        <v>15</v>
      </c>
      <c r="B1502" s="15">
        <v>66335</v>
      </c>
      <c r="C1502" s="37" t="s">
        <v>1629</v>
      </c>
      <c r="D1502" s="17">
        <v>2</v>
      </c>
      <c r="E1502" s="80" t="s">
        <v>933</v>
      </c>
      <c r="F1502" s="81" t="s">
        <v>2207</v>
      </c>
      <c r="G1502" s="20" t="s">
        <v>102</v>
      </c>
      <c r="I1502" s="72"/>
      <c r="J1502" s="72"/>
      <c r="K1502" s="72"/>
      <c r="M1502" s="72"/>
    </row>
    <row r="1503" spans="1:13" s="7" customFormat="1" ht="10.199999999999999" x14ac:dyDescent="0.2">
      <c r="A1503" s="14">
        <v>8</v>
      </c>
      <c r="B1503" s="15">
        <v>66123</v>
      </c>
      <c r="C1503" s="37" t="s">
        <v>1524</v>
      </c>
      <c r="D1503" s="15">
        <v>1</v>
      </c>
      <c r="E1503" s="18" t="s">
        <v>1156</v>
      </c>
      <c r="F1503" s="19" t="s">
        <v>2208</v>
      </c>
      <c r="G1503" s="20" t="s">
        <v>168</v>
      </c>
      <c r="I1503" s="72"/>
      <c r="J1503" s="72"/>
      <c r="K1503" s="72"/>
      <c r="M1503" s="72"/>
    </row>
    <row r="1504" spans="1:13" s="7" customFormat="1" ht="10.199999999999999" x14ac:dyDescent="0.2">
      <c r="A1504" s="14">
        <v>8</v>
      </c>
      <c r="B1504" s="15">
        <v>66123</v>
      </c>
      <c r="C1504" s="37" t="s">
        <v>1525</v>
      </c>
      <c r="D1504" s="15">
        <v>1</v>
      </c>
      <c r="E1504" s="18" t="s">
        <v>1156</v>
      </c>
      <c r="F1504" s="19" t="s">
        <v>2208</v>
      </c>
      <c r="G1504" s="20" t="s">
        <v>163</v>
      </c>
      <c r="I1504" s="72"/>
      <c r="J1504" s="72"/>
      <c r="K1504" s="72"/>
      <c r="M1504" s="72"/>
    </row>
    <row r="1505" spans="1:13" s="7" customFormat="1" ht="10.199999999999999" x14ac:dyDescent="0.2">
      <c r="A1505" s="14">
        <v>3</v>
      </c>
      <c r="B1505" s="15">
        <v>65990</v>
      </c>
      <c r="C1505" s="37" t="s">
        <v>757</v>
      </c>
      <c r="D1505" s="15">
        <v>2</v>
      </c>
      <c r="E1505" s="80" t="s">
        <v>1310</v>
      </c>
      <c r="F1505" s="81" t="s">
        <v>2215</v>
      </c>
      <c r="G1505" s="20" t="s">
        <v>181</v>
      </c>
      <c r="I1505" s="72"/>
      <c r="J1505" s="72"/>
      <c r="K1505" s="72"/>
      <c r="M1505" s="72"/>
    </row>
    <row r="1506" spans="1:13" s="7" customFormat="1" ht="10.199999999999999" x14ac:dyDescent="0.2">
      <c r="A1506" s="14">
        <v>22</v>
      </c>
      <c r="B1506" s="15">
        <v>66518</v>
      </c>
      <c r="C1506" s="37" t="s">
        <v>757</v>
      </c>
      <c r="D1506" s="17">
        <v>2</v>
      </c>
      <c r="E1506" s="18" t="s">
        <v>419</v>
      </c>
      <c r="F1506" s="19" t="s">
        <v>2207</v>
      </c>
      <c r="G1506" s="20" t="s">
        <v>1711</v>
      </c>
      <c r="I1506" s="72"/>
      <c r="J1506" s="72"/>
      <c r="K1506" s="72"/>
      <c r="M1506" s="72"/>
    </row>
    <row r="1507" spans="1:13" s="7" customFormat="1" ht="10.199999999999999" x14ac:dyDescent="0.2">
      <c r="A1507" s="14">
        <v>2</v>
      </c>
      <c r="B1507" s="15">
        <v>65967</v>
      </c>
      <c r="C1507" s="37" t="s">
        <v>1458</v>
      </c>
      <c r="D1507" s="15">
        <v>1</v>
      </c>
      <c r="E1507" s="80" t="s">
        <v>159</v>
      </c>
      <c r="F1507" s="81" t="s">
        <v>2212</v>
      </c>
      <c r="G1507" s="20" t="s">
        <v>107</v>
      </c>
      <c r="I1507" s="72"/>
      <c r="J1507" s="72"/>
      <c r="K1507" s="72"/>
      <c r="M1507" s="72"/>
    </row>
    <row r="1508" spans="1:13" s="7" customFormat="1" ht="10.199999999999999" x14ac:dyDescent="0.2">
      <c r="A1508" s="14">
        <v>2</v>
      </c>
      <c r="B1508" s="15">
        <v>65929</v>
      </c>
      <c r="C1508" s="16" t="s">
        <v>1436</v>
      </c>
      <c r="D1508" s="15">
        <v>2</v>
      </c>
      <c r="E1508" s="80" t="s">
        <v>1102</v>
      </c>
      <c r="F1508" s="81" t="s">
        <v>2212</v>
      </c>
      <c r="G1508" s="20" t="s">
        <v>107</v>
      </c>
      <c r="I1508" s="72"/>
      <c r="J1508" s="72"/>
      <c r="K1508" s="72"/>
      <c r="M1508" s="72"/>
    </row>
    <row r="1509" spans="1:13" s="7" customFormat="1" ht="10.199999999999999" x14ac:dyDescent="0.2">
      <c r="A1509" s="14">
        <v>28</v>
      </c>
      <c r="B1509" s="15">
        <v>66678</v>
      </c>
      <c r="C1509" s="16" t="s">
        <v>1789</v>
      </c>
      <c r="D1509" s="17">
        <v>1</v>
      </c>
      <c r="E1509" s="18" t="s">
        <v>577</v>
      </c>
      <c r="F1509" s="19" t="s">
        <v>2215</v>
      </c>
      <c r="G1509" s="20" t="s">
        <v>110</v>
      </c>
      <c r="I1509" s="72"/>
      <c r="J1509" s="72"/>
      <c r="K1509" s="72"/>
      <c r="M1509" s="72"/>
    </row>
    <row r="1510" spans="1:13" s="7" customFormat="1" ht="10.199999999999999" x14ac:dyDescent="0.2">
      <c r="A1510" s="14">
        <v>1</v>
      </c>
      <c r="B1510" s="15">
        <v>65861</v>
      </c>
      <c r="C1510" s="37" t="s">
        <v>1423</v>
      </c>
      <c r="D1510" s="15">
        <v>2</v>
      </c>
      <c r="E1510" s="18" t="s">
        <v>992</v>
      </c>
      <c r="F1510" s="81" t="s">
        <v>2207</v>
      </c>
      <c r="G1510" s="20" t="s">
        <v>102</v>
      </c>
      <c r="I1510" s="72"/>
      <c r="J1510" s="72"/>
      <c r="K1510" s="72"/>
      <c r="M1510" s="72"/>
    </row>
    <row r="1511" spans="1:13" s="7" customFormat="1" ht="10.199999999999999" x14ac:dyDescent="0.2">
      <c r="A1511" s="14">
        <v>3</v>
      </c>
      <c r="B1511" s="15">
        <v>65973</v>
      </c>
      <c r="C1511" s="37" t="s">
        <v>606</v>
      </c>
      <c r="D1511" s="15">
        <v>1</v>
      </c>
      <c r="E1511" s="18" t="s">
        <v>593</v>
      </c>
      <c r="F1511" s="81" t="s">
        <v>2215</v>
      </c>
      <c r="G1511" s="20" t="s">
        <v>181</v>
      </c>
      <c r="I1511" s="72"/>
      <c r="J1511" s="72"/>
      <c r="K1511" s="72"/>
      <c r="M1511" s="72"/>
    </row>
    <row r="1512" spans="1:13" s="7" customFormat="1" ht="10.199999999999999" x14ac:dyDescent="0.2">
      <c r="A1512" s="14">
        <v>2</v>
      </c>
      <c r="B1512" s="15">
        <v>65967</v>
      </c>
      <c r="C1512" s="37" t="s">
        <v>445</v>
      </c>
      <c r="D1512" s="15">
        <v>2</v>
      </c>
      <c r="E1512" s="80" t="s">
        <v>159</v>
      </c>
      <c r="F1512" s="81" t="s">
        <v>2207</v>
      </c>
      <c r="G1512" s="20" t="s">
        <v>107</v>
      </c>
      <c r="I1512" s="72"/>
      <c r="J1512" s="72"/>
      <c r="K1512" s="72"/>
      <c r="M1512" s="72"/>
    </row>
    <row r="1513" spans="1:13" s="7" customFormat="1" ht="10.199999999999999" x14ac:dyDescent="0.2">
      <c r="A1513" s="14">
        <v>7</v>
      </c>
      <c r="B1513" s="15">
        <v>66079</v>
      </c>
      <c r="C1513" s="37" t="s">
        <v>445</v>
      </c>
      <c r="D1513" s="15">
        <v>2</v>
      </c>
      <c r="E1513" s="18" t="s">
        <v>1193</v>
      </c>
      <c r="F1513" s="19" t="s">
        <v>2208</v>
      </c>
      <c r="G1513" s="20" t="s">
        <v>199</v>
      </c>
      <c r="I1513" s="72"/>
      <c r="J1513" s="72"/>
      <c r="K1513" s="72"/>
      <c r="M1513" s="72"/>
    </row>
    <row r="1514" spans="1:13" s="7" customFormat="1" ht="10.199999999999999" x14ac:dyDescent="0.2">
      <c r="A1514" s="14">
        <v>8</v>
      </c>
      <c r="B1514" s="15">
        <v>66127</v>
      </c>
      <c r="C1514" s="37" t="s">
        <v>445</v>
      </c>
      <c r="D1514" s="15">
        <v>2</v>
      </c>
      <c r="E1514" s="18" t="s">
        <v>283</v>
      </c>
      <c r="F1514" s="19" t="s">
        <v>2208</v>
      </c>
      <c r="G1514" s="20" t="s">
        <v>163</v>
      </c>
      <c r="I1514" s="72"/>
      <c r="J1514" s="72"/>
      <c r="K1514" s="72"/>
      <c r="M1514" s="72"/>
    </row>
    <row r="1515" spans="1:13" s="7" customFormat="1" ht="10.199999999999999" x14ac:dyDescent="0.2">
      <c r="A1515" s="14">
        <v>23</v>
      </c>
      <c r="B1515" s="15">
        <v>66559</v>
      </c>
      <c r="C1515" s="37" t="s">
        <v>1716</v>
      </c>
      <c r="D1515" s="17">
        <v>2</v>
      </c>
      <c r="E1515" s="18" t="s">
        <v>136</v>
      </c>
      <c r="F1515" s="19" t="s">
        <v>2207</v>
      </c>
      <c r="G1515" s="20" t="s">
        <v>1473</v>
      </c>
      <c r="I1515" s="72"/>
      <c r="J1515" s="72"/>
      <c r="K1515" s="72"/>
      <c r="M1515" s="72"/>
    </row>
    <row r="1516" spans="1:13" s="7" customFormat="1" ht="10.199999999999999" x14ac:dyDescent="0.2">
      <c r="A1516" s="14">
        <v>9</v>
      </c>
      <c r="B1516" s="15">
        <v>66168</v>
      </c>
      <c r="C1516" s="37" t="s">
        <v>1563</v>
      </c>
      <c r="D1516" s="15">
        <v>1</v>
      </c>
      <c r="E1516" s="18" t="s">
        <v>528</v>
      </c>
      <c r="F1516" s="19" t="s">
        <v>2208</v>
      </c>
      <c r="G1516" s="20" t="s">
        <v>153</v>
      </c>
      <c r="I1516" s="72"/>
      <c r="J1516" s="72"/>
      <c r="K1516" s="72"/>
      <c r="M1516" s="72"/>
    </row>
    <row r="1517" spans="1:13" s="7" customFormat="1" ht="10.199999999999999" x14ac:dyDescent="0.2">
      <c r="A1517" s="14">
        <v>10</v>
      </c>
      <c r="B1517" s="15">
        <v>66211</v>
      </c>
      <c r="C1517" s="37" t="s">
        <v>1563</v>
      </c>
      <c r="D1517" s="15">
        <v>1</v>
      </c>
      <c r="E1517" s="18" t="s">
        <v>178</v>
      </c>
      <c r="F1517" s="19" t="s">
        <v>2208</v>
      </c>
      <c r="G1517" s="20" t="s">
        <v>740</v>
      </c>
      <c r="I1517" s="72"/>
      <c r="J1517" s="72"/>
      <c r="K1517" s="72"/>
      <c r="M1517" s="72"/>
    </row>
    <row r="1518" spans="1:13" s="7" customFormat="1" ht="10.199999999999999" x14ac:dyDescent="0.2">
      <c r="A1518" s="14">
        <v>21</v>
      </c>
      <c r="B1518" s="15">
        <v>66477</v>
      </c>
      <c r="C1518" s="37" t="s">
        <v>779</v>
      </c>
      <c r="D1518" s="17">
        <v>1</v>
      </c>
      <c r="E1518" s="18" t="s">
        <v>604</v>
      </c>
      <c r="F1518" s="19" t="s">
        <v>2208</v>
      </c>
      <c r="G1518" s="20" t="s">
        <v>107</v>
      </c>
      <c r="I1518" s="72"/>
      <c r="J1518" s="72"/>
      <c r="K1518" s="72"/>
      <c r="M1518" s="72"/>
    </row>
    <row r="1519" spans="1:13" s="7" customFormat="1" ht="10.199999999999999" x14ac:dyDescent="0.2">
      <c r="A1519" s="14">
        <v>31</v>
      </c>
      <c r="B1519" s="15">
        <v>66747</v>
      </c>
      <c r="C1519" s="16" t="s">
        <v>779</v>
      </c>
      <c r="D1519" s="17">
        <v>1</v>
      </c>
      <c r="E1519" s="18" t="s">
        <v>178</v>
      </c>
      <c r="F1519" s="19" t="s">
        <v>2207</v>
      </c>
      <c r="G1519" s="20" t="s">
        <v>151</v>
      </c>
      <c r="I1519" s="72"/>
      <c r="J1519" s="72"/>
      <c r="K1519" s="72"/>
      <c r="M1519" s="72"/>
    </row>
    <row r="1520" spans="1:13" s="7" customFormat="1" ht="10.199999999999999" x14ac:dyDescent="0.2">
      <c r="A1520" s="14">
        <v>9</v>
      </c>
      <c r="B1520" s="15">
        <v>66153</v>
      </c>
      <c r="C1520" s="37" t="s">
        <v>354</v>
      </c>
      <c r="D1520" s="15">
        <v>1</v>
      </c>
      <c r="E1520" s="18" t="s">
        <v>841</v>
      </c>
      <c r="F1520" s="19" t="s">
        <v>2208</v>
      </c>
      <c r="G1520" s="20" t="s">
        <v>153</v>
      </c>
      <c r="I1520" s="72"/>
      <c r="J1520" s="72"/>
      <c r="K1520" s="72"/>
      <c r="M1520" s="72"/>
    </row>
    <row r="1521" spans="1:13" s="7" customFormat="1" ht="10.199999999999999" x14ac:dyDescent="0.2">
      <c r="A1521" s="14">
        <v>2</v>
      </c>
      <c r="B1521" s="15">
        <v>65964</v>
      </c>
      <c r="C1521" s="37" t="s">
        <v>1456</v>
      </c>
      <c r="D1521" s="15">
        <v>2</v>
      </c>
      <c r="E1521" s="80" t="s">
        <v>528</v>
      </c>
      <c r="F1521" s="81" t="s">
        <v>2207</v>
      </c>
      <c r="G1521" s="20" t="s">
        <v>116</v>
      </c>
      <c r="I1521" s="72"/>
      <c r="J1521" s="72"/>
      <c r="K1521" s="72"/>
      <c r="M1521" s="72"/>
    </row>
    <row r="1522" spans="1:13" s="7" customFormat="1" ht="10.199999999999999" x14ac:dyDescent="0.2">
      <c r="A1522" s="14">
        <v>6</v>
      </c>
      <c r="B1522" s="15">
        <v>66066</v>
      </c>
      <c r="C1522" s="37" t="s">
        <v>1503</v>
      </c>
      <c r="D1522" s="15">
        <v>1</v>
      </c>
      <c r="E1522" s="18" t="s">
        <v>136</v>
      </c>
      <c r="F1522" s="19" t="s">
        <v>2208</v>
      </c>
      <c r="G1522" s="20" t="s">
        <v>217</v>
      </c>
      <c r="I1522" s="72"/>
      <c r="J1522" s="72"/>
      <c r="K1522" s="72"/>
      <c r="M1522" s="72"/>
    </row>
    <row r="1523" spans="1:13" s="7" customFormat="1" ht="10.199999999999999" x14ac:dyDescent="0.2">
      <c r="A1523" s="14">
        <v>7</v>
      </c>
      <c r="B1523" s="15">
        <v>66085</v>
      </c>
      <c r="C1523" s="37" t="s">
        <v>1510</v>
      </c>
      <c r="D1523" s="15">
        <v>1</v>
      </c>
      <c r="E1523" s="18" t="s">
        <v>265</v>
      </c>
      <c r="F1523" s="19" t="s">
        <v>2208</v>
      </c>
      <c r="G1523" s="20" t="s">
        <v>214</v>
      </c>
      <c r="I1523" s="72"/>
      <c r="J1523" s="72"/>
      <c r="K1523" s="72"/>
      <c r="M1523" s="72"/>
    </row>
    <row r="1524" spans="1:13" s="7" customFormat="1" ht="10.199999999999999" x14ac:dyDescent="0.2">
      <c r="A1524" s="14">
        <v>31</v>
      </c>
      <c r="B1524" s="15">
        <v>66751</v>
      </c>
      <c r="C1524" s="16" t="s">
        <v>1826</v>
      </c>
      <c r="D1524" s="17">
        <v>3</v>
      </c>
      <c r="E1524" s="18" t="s">
        <v>838</v>
      </c>
      <c r="F1524" s="19" t="s">
        <v>2208</v>
      </c>
      <c r="G1524" s="20" t="s">
        <v>151</v>
      </c>
      <c r="I1524" s="72"/>
      <c r="J1524" s="72"/>
      <c r="K1524" s="72"/>
      <c r="M1524" s="72"/>
    </row>
    <row r="1525" spans="1:13" s="7" customFormat="1" ht="10.199999999999999" x14ac:dyDescent="0.2">
      <c r="A1525" s="14">
        <v>4</v>
      </c>
      <c r="B1525" s="15">
        <v>66010</v>
      </c>
      <c r="C1525" s="37" t="s">
        <v>1481</v>
      </c>
      <c r="D1525" s="15">
        <v>1</v>
      </c>
      <c r="E1525" s="80" t="s">
        <v>744</v>
      </c>
      <c r="F1525" s="81" t="s">
        <v>2208</v>
      </c>
      <c r="G1525" s="20" t="s">
        <v>1487</v>
      </c>
      <c r="I1525" s="72"/>
      <c r="J1525" s="72"/>
      <c r="K1525" s="72"/>
      <c r="M1525" s="72"/>
    </row>
    <row r="1526" spans="1:13" s="7" customFormat="1" ht="10.199999999999999" x14ac:dyDescent="0.2">
      <c r="A1526" s="14">
        <v>28</v>
      </c>
      <c r="B1526" s="15">
        <v>66660</v>
      </c>
      <c r="C1526" s="16" t="s">
        <v>1774</v>
      </c>
      <c r="D1526" s="17">
        <v>1</v>
      </c>
      <c r="E1526" s="18" t="s">
        <v>992</v>
      </c>
      <c r="F1526" s="19" t="s">
        <v>2215</v>
      </c>
      <c r="G1526" s="20" t="s">
        <v>110</v>
      </c>
      <c r="I1526" s="72"/>
      <c r="J1526" s="72"/>
      <c r="K1526" s="72"/>
      <c r="M1526" s="72"/>
    </row>
    <row r="1527" spans="1:13" s="7" customFormat="1" ht="10.199999999999999" x14ac:dyDescent="0.2">
      <c r="A1527" s="14"/>
      <c r="B1527" s="15"/>
      <c r="C1527" s="16"/>
      <c r="D1527" s="17"/>
      <c r="E1527" s="18"/>
      <c r="F1527" s="19"/>
      <c r="G1527" s="20"/>
      <c r="I1527" s="72"/>
      <c r="J1527" s="72"/>
      <c r="K1527" s="72"/>
      <c r="M1527" s="72"/>
    </row>
    <row r="1528" spans="1:13" s="9" customFormat="1" ht="10.8" thickBot="1" x14ac:dyDescent="0.25">
      <c r="A1528" s="43"/>
      <c r="B1528" s="44"/>
      <c r="C1528" s="45"/>
      <c r="D1528" s="44"/>
      <c r="E1528" s="46"/>
      <c r="F1528" s="47"/>
      <c r="G1528" s="48"/>
      <c r="H1528" s="7"/>
      <c r="I1528" s="71"/>
      <c r="J1528" s="71"/>
      <c r="K1528" s="71"/>
      <c r="M1528" s="71"/>
    </row>
    <row r="1529" spans="1:13" s="9" customFormat="1" ht="17.25" customHeight="1" thickTop="1" thickBot="1" x14ac:dyDescent="0.25">
      <c r="A1529" s="242" t="s">
        <v>1836</v>
      </c>
      <c r="B1529" s="243"/>
      <c r="C1529" s="244"/>
      <c r="D1529" s="49">
        <f>SUM(D28:D1096)</f>
        <v>9137.5</v>
      </c>
      <c r="E1529" s="50"/>
      <c r="F1529" s="51"/>
      <c r="G1529" s="52"/>
      <c r="H1529" s="7"/>
      <c r="I1529" s="71"/>
      <c r="J1529" s="71"/>
      <c r="K1529" s="71"/>
      <c r="M1529" s="71"/>
    </row>
    <row r="1530" spans="1:13" s="9" customFormat="1" ht="10.199999999999999" customHeight="1" x14ac:dyDescent="0.2">
      <c r="A1530" s="39"/>
      <c r="B1530" s="39"/>
      <c r="D1530" s="39"/>
      <c r="E1530" s="13"/>
      <c r="F1530" s="13"/>
      <c r="G1530" s="13"/>
      <c r="H1530" s="7"/>
      <c r="I1530" s="71"/>
      <c r="J1530" s="71"/>
      <c r="K1530" s="71"/>
      <c r="M1530" s="71"/>
    </row>
    <row r="1531" spans="1:13" s="9" customFormat="1" ht="10.199999999999999" customHeight="1" x14ac:dyDescent="0.2">
      <c r="A1531" s="39"/>
      <c r="B1531" s="39"/>
      <c r="D1531" s="39" t="s">
        <v>914</v>
      </c>
      <c r="E1531" s="13"/>
      <c r="F1531" s="13"/>
      <c r="G1531" s="13"/>
      <c r="H1531" s="7"/>
      <c r="I1531" s="71"/>
      <c r="J1531" s="71"/>
      <c r="K1531" s="71"/>
      <c r="M1531" s="71"/>
    </row>
    <row r="1532" spans="1:13" s="9" customFormat="1" ht="10.199999999999999" customHeight="1" x14ac:dyDescent="0.2">
      <c r="A1532" s="39"/>
      <c r="B1532" s="39"/>
      <c r="D1532" s="74"/>
      <c r="E1532" s="13"/>
      <c r="F1532" s="13"/>
      <c r="G1532" s="13"/>
      <c r="H1532" s="7"/>
      <c r="I1532" s="71"/>
      <c r="J1532" s="71"/>
      <c r="K1532" s="71"/>
      <c r="M1532" s="71"/>
    </row>
    <row r="1533" spans="1:13" s="9" customFormat="1" ht="10.199999999999999" hidden="1" customHeight="1" x14ac:dyDescent="0.2">
      <c r="A1533" s="39"/>
      <c r="B1533" s="39"/>
      <c r="D1533" s="74">
        <f>SUBTOTAL(9,D28:D356)</f>
        <v>707</v>
      </c>
      <c r="E1533" s="54"/>
      <c r="F1533" s="54"/>
      <c r="G1533" s="13"/>
      <c r="H1533" s="7"/>
      <c r="I1533" s="71"/>
      <c r="J1533" s="71"/>
      <c r="K1533" s="71"/>
      <c r="M1533" s="71"/>
    </row>
    <row r="1534" spans="1:13" s="9" customFormat="1" ht="10.199999999999999" x14ac:dyDescent="0.2">
      <c r="A1534" s="39"/>
      <c r="B1534" s="39"/>
      <c r="D1534" s="39"/>
      <c r="E1534" s="13"/>
      <c r="F1534" s="13"/>
      <c r="G1534" s="13"/>
      <c r="H1534" s="7"/>
      <c r="I1534" s="71"/>
      <c r="J1534" s="71"/>
      <c r="K1534" s="71"/>
      <c r="M1534" s="71"/>
    </row>
    <row r="1535" spans="1:13" s="9" customFormat="1" ht="10.199999999999999" x14ac:dyDescent="0.2">
      <c r="A1535" s="39"/>
      <c r="B1535" s="39"/>
      <c r="D1535" s="39"/>
      <c r="E1535" s="13"/>
      <c r="F1535" s="13"/>
      <c r="G1535" s="13"/>
      <c r="H1535" s="7"/>
      <c r="I1535" s="71"/>
      <c r="J1535" s="71"/>
      <c r="K1535" s="71"/>
      <c r="M1535" s="71"/>
    </row>
    <row r="1536" spans="1:13" s="9" customFormat="1" ht="10.199999999999999" x14ac:dyDescent="0.2">
      <c r="A1536" s="39"/>
      <c r="B1536" s="39"/>
      <c r="D1536" s="39"/>
      <c r="E1536" s="13"/>
      <c r="F1536" s="13"/>
      <c r="G1536" s="13"/>
      <c r="H1536" s="7"/>
      <c r="I1536" s="71"/>
      <c r="J1536" s="71"/>
      <c r="K1536" s="71"/>
      <c r="M1536" s="71"/>
    </row>
    <row r="1537" spans="1:13" s="9" customFormat="1" ht="12" customHeight="1" x14ac:dyDescent="0.2">
      <c r="A1537" s="39"/>
      <c r="B1537" s="39"/>
      <c r="D1537" s="39"/>
      <c r="E1537" s="13"/>
      <c r="F1537" s="13"/>
      <c r="G1537" s="13"/>
      <c r="H1537" s="7"/>
      <c r="I1537" s="71"/>
      <c r="J1537" s="71"/>
      <c r="K1537" s="71"/>
      <c r="M1537" s="71"/>
    </row>
    <row r="1538" spans="1:13" s="9" customFormat="1" ht="10.199999999999999" x14ac:dyDescent="0.2">
      <c r="A1538" s="39"/>
      <c r="B1538" s="39"/>
      <c r="D1538" s="39"/>
      <c r="E1538" s="13"/>
      <c r="F1538" s="13"/>
      <c r="G1538" s="13"/>
      <c r="H1538" s="7"/>
      <c r="I1538" s="71"/>
      <c r="J1538" s="71"/>
      <c r="K1538" s="71"/>
      <c r="M1538" s="71"/>
    </row>
    <row r="1539" spans="1:13" s="9" customFormat="1" ht="10.199999999999999" x14ac:dyDescent="0.2">
      <c r="A1539" s="39"/>
      <c r="B1539" s="39"/>
      <c r="D1539" s="39"/>
      <c r="E1539" s="13"/>
      <c r="F1539" s="13"/>
      <c r="G1539" s="13"/>
      <c r="H1539" s="7"/>
      <c r="I1539" s="71"/>
      <c r="J1539" s="71"/>
      <c r="K1539" s="71"/>
      <c r="M1539" s="71"/>
    </row>
    <row r="1540" spans="1:13" s="9" customFormat="1" ht="10.199999999999999" x14ac:dyDescent="0.2">
      <c r="A1540" s="39"/>
      <c r="B1540" s="39"/>
      <c r="D1540" s="39"/>
      <c r="E1540" s="13"/>
      <c r="F1540" s="13"/>
      <c r="G1540" s="13"/>
      <c r="H1540" s="7"/>
      <c r="I1540" s="71"/>
      <c r="J1540" s="71"/>
      <c r="K1540" s="71"/>
      <c r="M1540" s="71"/>
    </row>
    <row r="1541" spans="1:13" s="9" customFormat="1" ht="10.199999999999999" x14ac:dyDescent="0.2">
      <c r="A1541" s="39"/>
      <c r="B1541" s="39"/>
      <c r="D1541" s="39"/>
      <c r="E1541" s="13"/>
      <c r="F1541" s="13"/>
      <c r="G1541" s="13"/>
      <c r="H1541" s="7"/>
      <c r="I1541" s="71"/>
      <c r="J1541" s="71"/>
      <c r="K1541" s="71"/>
      <c r="M1541" s="71"/>
    </row>
    <row r="1542" spans="1:13" s="9" customFormat="1" ht="10.199999999999999" x14ac:dyDescent="0.2">
      <c r="A1542" s="39"/>
      <c r="B1542" s="39"/>
      <c r="D1542" s="39"/>
      <c r="E1542" s="13"/>
      <c r="F1542" s="13"/>
      <c r="G1542" s="13"/>
      <c r="H1542" s="7"/>
      <c r="I1542" s="71"/>
      <c r="J1542" s="71"/>
      <c r="K1542" s="71"/>
      <c r="M1542" s="71"/>
    </row>
    <row r="1543" spans="1:13" s="9" customFormat="1" ht="10.199999999999999" x14ac:dyDescent="0.2">
      <c r="A1543" s="39"/>
      <c r="B1543" s="39"/>
      <c r="D1543" s="39"/>
      <c r="E1543" s="13"/>
      <c r="F1543" s="13"/>
      <c r="G1543" s="13"/>
      <c r="H1543" s="7"/>
      <c r="I1543" s="71"/>
      <c r="J1543" s="71"/>
      <c r="K1543" s="71"/>
      <c r="M1543" s="71"/>
    </row>
    <row r="1544" spans="1:13" s="9" customFormat="1" ht="10.199999999999999" x14ac:dyDescent="0.2">
      <c r="A1544" s="39"/>
      <c r="B1544" s="39"/>
      <c r="D1544" s="39">
        <v>10</v>
      </c>
      <c r="E1544" s="13"/>
      <c r="F1544" s="13"/>
      <c r="G1544" s="13"/>
      <c r="H1544" s="7"/>
      <c r="I1544" s="71"/>
      <c r="J1544" s="71"/>
      <c r="K1544" s="71"/>
      <c r="M1544" s="71"/>
    </row>
    <row r="1545" spans="1:13" s="9" customFormat="1" ht="10.199999999999999" x14ac:dyDescent="0.2">
      <c r="A1545" s="39"/>
      <c r="B1545" s="39"/>
      <c r="C1545" s="40"/>
      <c r="D1545" s="39"/>
      <c r="E1545" s="13"/>
      <c r="F1545" s="13"/>
      <c r="G1545" s="13"/>
      <c r="H1545" s="7"/>
      <c r="I1545" s="71"/>
      <c r="J1545" s="71"/>
      <c r="K1545" s="71"/>
      <c r="M1545" s="71"/>
    </row>
    <row r="1546" spans="1:13" s="9" customFormat="1" ht="10.199999999999999" x14ac:dyDescent="0.2">
      <c r="A1546" s="39"/>
      <c r="B1546" s="39"/>
      <c r="D1546" s="39"/>
      <c r="E1546" s="13"/>
      <c r="F1546" s="13"/>
      <c r="G1546" s="13"/>
      <c r="H1546" s="7"/>
      <c r="I1546" s="71"/>
      <c r="J1546" s="71"/>
      <c r="K1546" s="71"/>
      <c r="M1546" s="71"/>
    </row>
    <row r="1547" spans="1:13" s="9" customFormat="1" ht="10.199999999999999" x14ac:dyDescent="0.2">
      <c r="A1547" s="39"/>
      <c r="B1547" s="39"/>
      <c r="D1547" s="39"/>
      <c r="E1547" s="13"/>
      <c r="F1547" s="13"/>
      <c r="G1547" s="13"/>
      <c r="H1547" s="7"/>
      <c r="I1547" s="71"/>
      <c r="J1547" s="71"/>
      <c r="K1547" s="71"/>
      <c r="M1547" s="71"/>
    </row>
    <row r="1548" spans="1:13" s="9" customFormat="1" ht="10.199999999999999" x14ac:dyDescent="0.2">
      <c r="A1548" s="39"/>
      <c r="B1548" s="39"/>
      <c r="D1548" s="39"/>
      <c r="E1548" s="13"/>
      <c r="F1548" s="13"/>
      <c r="G1548" s="13"/>
      <c r="H1548" s="7"/>
      <c r="I1548" s="71"/>
      <c r="J1548" s="71"/>
      <c r="K1548" s="71"/>
      <c r="M1548" s="71"/>
    </row>
    <row r="1549" spans="1:13" s="9" customFormat="1" ht="10.199999999999999" x14ac:dyDescent="0.2">
      <c r="A1549" s="39"/>
      <c r="B1549" s="39"/>
      <c r="D1549" s="39"/>
      <c r="E1549" s="13"/>
      <c r="F1549" s="13"/>
      <c r="G1549" s="13"/>
      <c r="H1549" s="7"/>
      <c r="I1549" s="71"/>
      <c r="J1549" s="71"/>
      <c r="K1549" s="71"/>
      <c r="M1549" s="71"/>
    </row>
    <row r="1550" spans="1:13" s="9" customFormat="1" ht="10.199999999999999" x14ac:dyDescent="0.2">
      <c r="A1550" s="39"/>
      <c r="B1550" s="39"/>
      <c r="D1550" s="39"/>
      <c r="E1550" s="13"/>
      <c r="F1550" s="13"/>
      <c r="G1550" s="13"/>
      <c r="H1550" s="7"/>
      <c r="I1550" s="71"/>
      <c r="J1550" s="71"/>
      <c r="K1550" s="71"/>
      <c r="M1550" s="71"/>
    </row>
    <row r="1551" spans="1:13" s="9" customFormat="1" ht="10.199999999999999" x14ac:dyDescent="0.2">
      <c r="A1551" s="39"/>
      <c r="B1551" s="39"/>
      <c r="D1551" s="39"/>
      <c r="E1551" s="13"/>
      <c r="F1551" s="13"/>
      <c r="G1551" s="13"/>
      <c r="H1551" s="7"/>
      <c r="I1551" s="71"/>
      <c r="J1551" s="71"/>
      <c r="K1551" s="71"/>
      <c r="M1551" s="71"/>
    </row>
    <row r="1552" spans="1:13" s="9" customFormat="1" ht="10.199999999999999" x14ac:dyDescent="0.2">
      <c r="A1552" s="39"/>
      <c r="B1552" s="39"/>
      <c r="D1552" s="39"/>
      <c r="E1552" s="13"/>
      <c r="F1552" s="13"/>
      <c r="G1552" s="13"/>
      <c r="H1552" s="7"/>
      <c r="I1552" s="71"/>
      <c r="J1552" s="71"/>
      <c r="K1552" s="71"/>
      <c r="M1552" s="71"/>
    </row>
    <row r="1553" spans="1:13" s="9" customFormat="1" ht="10.199999999999999" x14ac:dyDescent="0.2">
      <c r="A1553" s="39"/>
      <c r="B1553" s="39"/>
      <c r="D1553" s="39"/>
      <c r="E1553" s="13"/>
      <c r="F1553" s="13"/>
      <c r="G1553" s="13"/>
      <c r="H1553" s="7"/>
      <c r="I1553" s="71"/>
      <c r="J1553" s="71"/>
      <c r="K1553" s="71"/>
      <c r="M1553" s="71"/>
    </row>
    <row r="1554" spans="1:13" s="9" customFormat="1" ht="10.199999999999999" x14ac:dyDescent="0.2">
      <c r="A1554" s="39"/>
      <c r="B1554" s="39"/>
      <c r="D1554" s="39"/>
      <c r="E1554" s="13"/>
      <c r="F1554" s="13"/>
      <c r="G1554" s="13"/>
      <c r="H1554" s="7"/>
      <c r="I1554" s="71"/>
      <c r="J1554" s="71"/>
      <c r="K1554" s="71"/>
      <c r="M1554" s="71"/>
    </row>
    <row r="1555" spans="1:13" s="9" customFormat="1" ht="10.199999999999999" x14ac:dyDescent="0.2">
      <c r="A1555" s="39"/>
      <c r="B1555" s="39"/>
      <c r="D1555" s="39"/>
      <c r="E1555" s="13"/>
      <c r="F1555" s="13"/>
      <c r="G1555" s="13"/>
      <c r="H1555" s="7"/>
      <c r="I1555" s="71"/>
      <c r="J1555" s="71"/>
      <c r="K1555" s="71"/>
      <c r="M1555" s="71"/>
    </row>
    <row r="1556" spans="1:13" s="9" customFormat="1" ht="10.199999999999999" x14ac:dyDescent="0.2">
      <c r="A1556" s="39"/>
      <c r="B1556" s="39"/>
      <c r="D1556" s="39"/>
      <c r="E1556" s="13"/>
      <c r="F1556" s="13"/>
      <c r="G1556" s="13"/>
      <c r="H1556" s="7"/>
      <c r="I1556" s="71"/>
      <c r="J1556" s="71"/>
      <c r="K1556" s="71"/>
      <c r="M1556" s="71"/>
    </row>
    <row r="1557" spans="1:13" s="9" customFormat="1" ht="10.199999999999999" x14ac:dyDescent="0.2">
      <c r="A1557" s="39"/>
      <c r="B1557" s="39"/>
      <c r="D1557" s="39"/>
      <c r="E1557" s="13"/>
      <c r="F1557" s="13"/>
      <c r="G1557" s="13"/>
      <c r="H1557" s="7"/>
      <c r="I1557" s="71"/>
      <c r="J1557" s="71"/>
      <c r="K1557" s="71"/>
      <c r="M1557" s="71"/>
    </row>
    <row r="1558" spans="1:13" s="9" customFormat="1" ht="10.199999999999999" x14ac:dyDescent="0.2">
      <c r="A1558" s="39"/>
      <c r="B1558" s="39"/>
      <c r="D1558" s="39"/>
      <c r="E1558" s="13"/>
      <c r="F1558" s="13"/>
      <c r="G1558" s="13"/>
      <c r="H1558" s="7"/>
      <c r="I1558" s="71"/>
      <c r="J1558" s="71"/>
      <c r="K1558" s="71"/>
      <c r="M1558" s="71"/>
    </row>
    <row r="1559" spans="1:13" s="9" customFormat="1" ht="10.199999999999999" x14ac:dyDescent="0.2">
      <c r="A1559" s="39"/>
      <c r="B1559" s="39"/>
      <c r="D1559" s="39"/>
      <c r="E1559" s="13"/>
      <c r="F1559" s="13"/>
      <c r="G1559" s="13"/>
      <c r="H1559" s="7"/>
      <c r="I1559" s="71"/>
      <c r="J1559" s="71"/>
      <c r="K1559" s="71"/>
      <c r="M1559" s="71"/>
    </row>
    <row r="1560" spans="1:13" s="9" customFormat="1" ht="10.199999999999999" x14ac:dyDescent="0.2">
      <c r="A1560" s="39"/>
      <c r="B1560" s="39"/>
      <c r="D1560" s="39"/>
      <c r="E1560" s="13"/>
      <c r="F1560" s="13"/>
      <c r="G1560" s="13"/>
      <c r="H1560" s="7"/>
      <c r="I1560" s="71"/>
      <c r="J1560" s="71"/>
      <c r="K1560" s="71"/>
      <c r="M1560" s="71"/>
    </row>
    <row r="1561" spans="1:13" s="9" customFormat="1" ht="10.199999999999999" x14ac:dyDescent="0.2">
      <c r="A1561" s="39"/>
      <c r="B1561" s="39"/>
      <c r="D1561" s="39"/>
      <c r="E1561" s="13"/>
      <c r="F1561" s="13"/>
      <c r="G1561" s="13"/>
      <c r="H1561" s="7"/>
      <c r="I1561" s="71"/>
      <c r="J1561" s="71"/>
      <c r="K1561" s="71"/>
      <c r="M1561" s="71"/>
    </row>
    <row r="1562" spans="1:13" s="9" customFormat="1" ht="10.199999999999999" x14ac:dyDescent="0.2">
      <c r="A1562" s="39"/>
      <c r="B1562" s="39"/>
      <c r="D1562" s="39"/>
      <c r="E1562" s="13"/>
      <c r="F1562" s="13"/>
      <c r="G1562" s="13"/>
      <c r="H1562" s="7"/>
      <c r="I1562" s="71"/>
      <c r="J1562" s="71"/>
      <c r="K1562" s="71"/>
      <c r="M1562" s="71"/>
    </row>
    <row r="1563" spans="1:13" s="9" customFormat="1" ht="10.199999999999999" x14ac:dyDescent="0.2">
      <c r="A1563" s="39"/>
      <c r="B1563" s="39"/>
      <c r="D1563" s="39"/>
      <c r="E1563" s="13"/>
      <c r="F1563" s="13"/>
      <c r="G1563" s="13"/>
      <c r="H1563" s="7"/>
      <c r="I1563" s="71"/>
      <c r="J1563" s="71"/>
      <c r="K1563" s="71"/>
      <c r="M1563" s="71"/>
    </row>
    <row r="1564" spans="1:13" s="9" customFormat="1" ht="10.199999999999999" x14ac:dyDescent="0.2">
      <c r="A1564" s="39"/>
      <c r="B1564" s="39"/>
      <c r="D1564" s="39"/>
      <c r="E1564" s="13"/>
      <c r="F1564" s="13"/>
      <c r="G1564" s="13"/>
      <c r="H1564" s="7"/>
      <c r="I1564" s="71"/>
      <c r="J1564" s="71"/>
      <c r="K1564" s="71"/>
      <c r="M1564" s="71"/>
    </row>
    <row r="1565" spans="1:13" s="9" customFormat="1" ht="10.199999999999999" x14ac:dyDescent="0.2">
      <c r="A1565" s="39"/>
      <c r="B1565" s="39"/>
      <c r="D1565" s="39"/>
      <c r="E1565" s="13"/>
      <c r="F1565" s="13"/>
      <c r="G1565" s="13"/>
      <c r="H1565" s="7"/>
      <c r="I1565" s="71"/>
      <c r="J1565" s="71"/>
      <c r="K1565" s="71"/>
      <c r="M1565" s="71"/>
    </row>
    <row r="1566" spans="1:13" s="9" customFormat="1" ht="10.199999999999999" x14ac:dyDescent="0.2">
      <c r="A1566" s="39"/>
      <c r="B1566" s="39"/>
      <c r="D1566" s="39"/>
      <c r="E1566" s="13"/>
      <c r="F1566" s="13"/>
      <c r="G1566" s="13"/>
      <c r="H1566" s="7"/>
      <c r="I1566" s="71"/>
      <c r="J1566" s="71"/>
      <c r="K1566" s="71"/>
      <c r="M1566" s="71"/>
    </row>
    <row r="1567" spans="1:13" s="9" customFormat="1" ht="10.199999999999999" x14ac:dyDescent="0.2">
      <c r="A1567" s="39"/>
      <c r="B1567" s="39"/>
      <c r="D1567" s="39"/>
      <c r="E1567" s="13"/>
      <c r="F1567" s="13"/>
      <c r="G1567" s="13"/>
      <c r="H1567" s="7"/>
      <c r="I1567" s="71"/>
      <c r="J1567" s="71"/>
      <c r="K1567" s="71"/>
      <c r="M1567" s="71"/>
    </row>
    <row r="1568" spans="1:13" s="9" customFormat="1" ht="10.199999999999999" x14ac:dyDescent="0.2">
      <c r="A1568" s="39"/>
      <c r="B1568" s="39"/>
      <c r="D1568" s="39"/>
      <c r="E1568" s="13"/>
      <c r="F1568" s="13"/>
      <c r="G1568" s="13"/>
      <c r="H1568" s="7"/>
      <c r="I1568" s="71"/>
      <c r="J1568" s="71"/>
      <c r="K1568" s="71"/>
      <c r="M1568" s="71"/>
    </row>
    <row r="1569" spans="1:13" s="9" customFormat="1" ht="10.199999999999999" x14ac:dyDescent="0.2">
      <c r="A1569" s="39"/>
      <c r="B1569" s="39"/>
      <c r="D1569" s="39"/>
      <c r="E1569" s="13"/>
      <c r="F1569" s="13"/>
      <c r="G1569" s="13"/>
      <c r="H1569" s="7"/>
      <c r="I1569" s="71"/>
      <c r="J1569" s="71"/>
      <c r="K1569" s="71"/>
      <c r="M1569" s="71"/>
    </row>
    <row r="1570" spans="1:13" s="9" customFormat="1" ht="10.199999999999999" x14ac:dyDescent="0.2">
      <c r="A1570" s="39"/>
      <c r="B1570" s="39"/>
      <c r="D1570" s="39"/>
      <c r="E1570" s="13"/>
      <c r="F1570" s="13"/>
      <c r="G1570" s="13"/>
      <c r="H1570" s="7"/>
      <c r="I1570" s="71"/>
      <c r="J1570" s="71"/>
      <c r="K1570" s="71"/>
      <c r="M1570" s="71"/>
    </row>
    <row r="1571" spans="1:13" s="9" customFormat="1" ht="10.199999999999999" x14ac:dyDescent="0.2">
      <c r="A1571" s="39"/>
      <c r="B1571" s="39"/>
      <c r="D1571" s="39"/>
      <c r="E1571" s="13"/>
      <c r="F1571" s="13"/>
      <c r="G1571" s="13"/>
      <c r="H1571" s="7"/>
      <c r="I1571" s="71"/>
      <c r="J1571" s="71"/>
      <c r="K1571" s="71"/>
      <c r="M1571" s="71"/>
    </row>
    <row r="1572" spans="1:13" s="9" customFormat="1" ht="10.199999999999999" x14ac:dyDescent="0.2">
      <c r="A1572" s="39"/>
      <c r="B1572" s="39"/>
      <c r="D1572" s="39"/>
      <c r="E1572" s="13"/>
      <c r="F1572" s="13"/>
      <c r="G1572" s="13"/>
      <c r="H1572" s="7"/>
      <c r="I1572" s="71"/>
      <c r="J1572" s="71"/>
      <c r="K1572" s="71"/>
      <c r="M1572" s="71"/>
    </row>
    <row r="1573" spans="1:13" s="9" customFormat="1" ht="10.199999999999999" x14ac:dyDescent="0.2">
      <c r="A1573" s="39"/>
      <c r="B1573" s="39"/>
      <c r="D1573" s="39"/>
      <c r="E1573" s="13"/>
      <c r="F1573" s="13"/>
      <c r="G1573" s="13"/>
      <c r="H1573" s="7"/>
      <c r="I1573" s="71"/>
      <c r="J1573" s="71"/>
      <c r="K1573" s="71"/>
      <c r="M1573" s="71"/>
    </row>
    <row r="1574" spans="1:13" s="9" customFormat="1" ht="10.199999999999999" x14ac:dyDescent="0.2">
      <c r="A1574" s="39"/>
      <c r="B1574" s="39"/>
      <c r="D1574" s="39"/>
      <c r="E1574" s="13"/>
      <c r="F1574" s="13"/>
      <c r="G1574" s="13"/>
      <c r="H1574" s="7"/>
      <c r="I1574" s="71"/>
      <c r="J1574" s="71"/>
      <c r="K1574" s="71"/>
      <c r="M1574" s="71"/>
    </row>
    <row r="1575" spans="1:13" s="9" customFormat="1" ht="10.199999999999999" x14ac:dyDescent="0.2">
      <c r="A1575" s="39"/>
      <c r="B1575" s="39"/>
      <c r="D1575" s="39"/>
      <c r="E1575" s="13"/>
      <c r="F1575" s="13"/>
      <c r="G1575" s="13"/>
      <c r="H1575" s="7"/>
      <c r="I1575" s="71"/>
      <c r="J1575" s="71"/>
      <c r="K1575" s="71"/>
      <c r="M1575" s="71"/>
    </row>
    <row r="1576" spans="1:13" s="9" customFormat="1" ht="10.199999999999999" x14ac:dyDescent="0.2">
      <c r="A1576" s="39"/>
      <c r="B1576" s="39"/>
      <c r="D1576" s="39"/>
      <c r="E1576" s="13"/>
      <c r="F1576" s="13"/>
      <c r="G1576" s="13"/>
      <c r="H1576" s="7"/>
      <c r="I1576" s="71"/>
      <c r="J1576" s="71"/>
      <c r="K1576" s="71"/>
      <c r="M1576" s="71"/>
    </row>
    <row r="1577" spans="1:13" s="9" customFormat="1" ht="10.199999999999999" x14ac:dyDescent="0.2">
      <c r="A1577" s="39"/>
      <c r="B1577" s="39"/>
      <c r="D1577" s="39"/>
      <c r="E1577" s="13"/>
      <c r="F1577" s="13"/>
      <c r="G1577" s="13"/>
      <c r="H1577" s="7"/>
      <c r="I1577" s="71"/>
      <c r="J1577" s="71"/>
      <c r="K1577" s="71"/>
      <c r="M1577" s="71"/>
    </row>
    <row r="1578" spans="1:13" s="9" customFormat="1" ht="10.199999999999999" x14ac:dyDescent="0.2">
      <c r="A1578" s="39"/>
      <c r="B1578" s="39"/>
      <c r="D1578" s="39"/>
      <c r="E1578" s="13"/>
      <c r="F1578" s="13"/>
      <c r="G1578" s="13"/>
      <c r="H1578" s="7"/>
      <c r="I1578" s="71"/>
      <c r="J1578" s="71"/>
      <c r="K1578" s="71"/>
      <c r="M1578" s="71"/>
    </row>
    <row r="1579" spans="1:13" s="9" customFormat="1" ht="10.199999999999999" x14ac:dyDescent="0.2">
      <c r="A1579" s="39"/>
      <c r="B1579" s="39"/>
      <c r="D1579" s="39"/>
      <c r="E1579" s="13"/>
      <c r="F1579" s="13"/>
      <c r="G1579" s="13"/>
      <c r="H1579" s="7"/>
      <c r="I1579" s="71"/>
      <c r="J1579" s="71"/>
      <c r="K1579" s="71"/>
      <c r="M1579" s="71"/>
    </row>
    <row r="1580" spans="1:13" s="9" customFormat="1" ht="10.199999999999999" x14ac:dyDescent="0.2">
      <c r="A1580" s="39"/>
      <c r="B1580" s="39"/>
      <c r="D1580" s="39"/>
      <c r="E1580" s="13"/>
      <c r="F1580" s="13"/>
      <c r="G1580" s="13"/>
      <c r="H1580" s="7"/>
      <c r="I1580" s="71"/>
      <c r="J1580" s="71"/>
      <c r="K1580" s="71"/>
      <c r="M1580" s="71"/>
    </row>
    <row r="1581" spans="1:13" s="9" customFormat="1" ht="10.199999999999999" x14ac:dyDescent="0.2">
      <c r="A1581" s="39"/>
      <c r="B1581" s="39"/>
      <c r="D1581" s="39"/>
      <c r="E1581" s="13"/>
      <c r="F1581" s="13"/>
      <c r="G1581" s="13"/>
      <c r="H1581" s="7"/>
      <c r="I1581" s="71"/>
      <c r="J1581" s="71"/>
      <c r="K1581" s="71"/>
      <c r="M1581" s="71"/>
    </row>
    <row r="1582" spans="1:13" s="9" customFormat="1" ht="10.199999999999999" x14ac:dyDescent="0.2">
      <c r="A1582" s="39"/>
      <c r="B1582" s="39"/>
      <c r="D1582" s="39"/>
      <c r="E1582" s="13"/>
      <c r="F1582" s="13"/>
      <c r="G1582" s="13"/>
      <c r="H1582" s="7"/>
      <c r="I1582" s="71"/>
      <c r="J1582" s="71"/>
      <c r="K1582" s="71"/>
      <c r="M1582" s="71"/>
    </row>
    <row r="1583" spans="1:13" s="9" customFormat="1" ht="10.199999999999999" x14ac:dyDescent="0.2">
      <c r="A1583" s="39"/>
      <c r="B1583" s="39"/>
      <c r="D1583" s="39"/>
      <c r="E1583" s="13"/>
      <c r="F1583" s="13"/>
      <c r="G1583" s="13"/>
      <c r="H1583" s="7"/>
      <c r="I1583" s="71"/>
      <c r="J1583" s="71"/>
      <c r="K1583" s="71"/>
      <c r="M1583" s="71"/>
    </row>
    <row r="1584" spans="1:13" s="9" customFormat="1" ht="10.199999999999999" x14ac:dyDescent="0.2">
      <c r="A1584" s="39"/>
      <c r="B1584" s="39"/>
      <c r="D1584" s="39"/>
      <c r="E1584" s="13"/>
      <c r="F1584" s="13"/>
      <c r="G1584" s="13"/>
      <c r="H1584" s="7"/>
      <c r="I1584" s="71"/>
      <c r="J1584" s="71"/>
      <c r="K1584" s="71"/>
      <c r="M1584" s="71"/>
    </row>
    <row r="1585" spans="1:13" s="9" customFormat="1" ht="10.199999999999999" x14ac:dyDescent="0.2">
      <c r="A1585" s="39"/>
      <c r="B1585" s="39"/>
      <c r="D1585" s="39"/>
      <c r="E1585" s="13"/>
      <c r="F1585" s="13"/>
      <c r="G1585" s="13"/>
      <c r="H1585" s="7"/>
      <c r="I1585" s="71"/>
      <c r="J1585" s="71"/>
      <c r="K1585" s="71"/>
      <c r="M1585" s="71"/>
    </row>
    <row r="1586" spans="1:13" s="9" customFormat="1" ht="10.199999999999999" x14ac:dyDescent="0.2">
      <c r="A1586" s="39"/>
      <c r="B1586" s="39"/>
      <c r="D1586" s="39"/>
      <c r="E1586" s="13"/>
      <c r="F1586" s="13"/>
      <c r="G1586" s="13"/>
      <c r="H1586" s="7"/>
      <c r="I1586" s="71"/>
      <c r="J1586" s="71"/>
      <c r="K1586" s="71"/>
      <c r="M1586" s="71"/>
    </row>
    <row r="1587" spans="1:13" s="9" customFormat="1" ht="10.199999999999999" x14ac:dyDescent="0.2">
      <c r="A1587" s="39"/>
      <c r="B1587" s="39"/>
      <c r="D1587" s="39"/>
      <c r="E1587" s="13"/>
      <c r="F1587" s="13"/>
      <c r="G1587" s="13"/>
      <c r="H1587" s="7"/>
      <c r="I1587" s="71"/>
      <c r="J1587" s="71"/>
      <c r="K1587" s="71"/>
      <c r="M1587" s="71"/>
    </row>
    <row r="1588" spans="1:13" s="9" customFormat="1" ht="10.199999999999999" x14ac:dyDescent="0.2">
      <c r="A1588" s="39"/>
      <c r="B1588" s="39"/>
      <c r="D1588" s="39"/>
      <c r="E1588" s="13"/>
      <c r="F1588" s="13"/>
      <c r="G1588" s="13"/>
      <c r="H1588" s="7"/>
      <c r="I1588" s="71"/>
      <c r="J1588" s="71"/>
      <c r="K1588" s="71"/>
      <c r="M1588" s="71"/>
    </row>
    <row r="1589" spans="1:13" s="9" customFormat="1" ht="10.199999999999999" x14ac:dyDescent="0.2">
      <c r="A1589" s="39"/>
      <c r="B1589" s="39"/>
      <c r="D1589" s="39"/>
      <c r="E1589" s="13"/>
      <c r="F1589" s="13"/>
      <c r="G1589" s="13"/>
      <c r="H1589" s="7"/>
      <c r="I1589" s="71"/>
      <c r="J1589" s="71"/>
      <c r="K1589" s="71"/>
      <c r="M1589" s="71"/>
    </row>
    <row r="1590" spans="1:13" s="9" customFormat="1" ht="10.199999999999999" x14ac:dyDescent="0.2">
      <c r="A1590" s="39"/>
      <c r="B1590" s="39"/>
      <c r="D1590" s="39"/>
      <c r="E1590" s="13"/>
      <c r="F1590" s="13"/>
      <c r="G1590" s="13"/>
      <c r="H1590" s="7"/>
      <c r="I1590" s="71"/>
      <c r="J1590" s="71"/>
      <c r="K1590" s="71"/>
      <c r="M1590" s="71"/>
    </row>
    <row r="1591" spans="1:13" s="9" customFormat="1" ht="10.199999999999999" x14ac:dyDescent="0.2">
      <c r="A1591" s="39"/>
      <c r="B1591" s="39"/>
      <c r="D1591" s="39"/>
      <c r="E1591" s="13"/>
      <c r="F1591" s="13"/>
      <c r="G1591" s="13"/>
      <c r="H1591" s="7"/>
      <c r="I1591" s="71"/>
      <c r="J1591" s="71"/>
      <c r="K1591" s="71"/>
      <c r="M1591" s="71"/>
    </row>
    <row r="1592" spans="1:13" s="9" customFormat="1" ht="10.199999999999999" x14ac:dyDescent="0.2">
      <c r="A1592" s="39"/>
      <c r="B1592" s="39"/>
      <c r="D1592" s="39"/>
      <c r="E1592" s="13"/>
      <c r="F1592" s="13"/>
      <c r="G1592" s="13"/>
      <c r="H1592" s="7"/>
      <c r="I1592" s="71"/>
      <c r="J1592" s="71"/>
      <c r="K1592" s="71"/>
      <c r="M1592" s="71"/>
    </row>
    <row r="1593" spans="1:13" s="9" customFormat="1" ht="10.199999999999999" x14ac:dyDescent="0.2">
      <c r="A1593" s="39"/>
      <c r="B1593" s="39"/>
      <c r="D1593" s="39"/>
      <c r="E1593" s="13"/>
      <c r="F1593" s="13"/>
      <c r="G1593" s="13"/>
      <c r="H1593" s="7"/>
      <c r="I1593" s="71"/>
      <c r="J1593" s="71"/>
      <c r="K1593" s="71"/>
      <c r="M1593" s="71"/>
    </row>
    <row r="1594" spans="1:13" s="9" customFormat="1" ht="10.199999999999999" x14ac:dyDescent="0.2">
      <c r="A1594" s="39"/>
      <c r="B1594" s="39"/>
      <c r="D1594" s="39"/>
      <c r="E1594" s="13"/>
      <c r="F1594" s="13"/>
      <c r="G1594" s="13"/>
      <c r="H1594" s="7"/>
      <c r="I1594" s="71"/>
      <c r="J1594" s="71"/>
      <c r="K1594" s="71"/>
      <c r="M1594" s="71"/>
    </row>
    <row r="1595" spans="1:13" s="9" customFormat="1" ht="10.199999999999999" x14ac:dyDescent="0.2">
      <c r="A1595" s="39"/>
      <c r="B1595" s="39"/>
      <c r="D1595" s="39"/>
      <c r="E1595" s="13"/>
      <c r="F1595" s="13"/>
      <c r="G1595" s="13"/>
      <c r="H1595" s="7"/>
      <c r="I1595" s="71"/>
      <c r="J1595" s="71"/>
      <c r="K1595" s="71"/>
      <c r="M1595" s="71"/>
    </row>
    <row r="1596" spans="1:13" s="9" customFormat="1" ht="10.199999999999999" x14ac:dyDescent="0.2">
      <c r="A1596" s="39"/>
      <c r="B1596" s="39"/>
      <c r="D1596" s="39"/>
      <c r="E1596" s="13"/>
      <c r="F1596" s="13"/>
      <c r="G1596" s="13"/>
      <c r="H1596" s="7"/>
      <c r="I1596" s="71"/>
      <c r="J1596" s="71"/>
      <c r="K1596" s="71"/>
      <c r="M1596" s="71"/>
    </row>
    <row r="1597" spans="1:13" s="9" customFormat="1" ht="10.199999999999999" x14ac:dyDescent="0.2">
      <c r="A1597" s="39"/>
      <c r="B1597" s="39"/>
      <c r="D1597" s="39"/>
      <c r="E1597" s="13"/>
      <c r="F1597" s="13"/>
      <c r="G1597" s="13"/>
      <c r="H1597" s="7"/>
      <c r="I1597" s="71"/>
      <c r="J1597" s="71"/>
      <c r="K1597" s="71"/>
      <c r="M1597" s="71"/>
    </row>
    <row r="1598" spans="1:13" s="9" customFormat="1" ht="10.199999999999999" x14ac:dyDescent="0.2">
      <c r="A1598" s="39"/>
      <c r="B1598" s="39"/>
      <c r="D1598" s="39"/>
      <c r="E1598" s="13"/>
      <c r="F1598" s="13"/>
      <c r="G1598" s="13"/>
      <c r="H1598" s="7"/>
      <c r="I1598" s="71"/>
      <c r="J1598" s="71"/>
      <c r="K1598" s="71"/>
      <c r="M1598" s="71"/>
    </row>
    <row r="1599" spans="1:13" s="9" customFormat="1" ht="10.199999999999999" x14ac:dyDescent="0.2">
      <c r="A1599" s="39"/>
      <c r="B1599" s="39"/>
      <c r="D1599" s="39"/>
      <c r="E1599" s="13"/>
      <c r="F1599" s="13"/>
      <c r="G1599" s="13"/>
      <c r="H1599" s="7"/>
      <c r="I1599" s="71"/>
      <c r="J1599" s="71"/>
      <c r="K1599" s="71"/>
      <c r="M1599" s="71"/>
    </row>
    <row r="1600" spans="1:13" s="9" customFormat="1" ht="10.199999999999999" x14ac:dyDescent="0.2">
      <c r="A1600" s="39"/>
      <c r="B1600" s="39"/>
      <c r="D1600" s="39"/>
      <c r="E1600" s="13"/>
      <c r="F1600" s="13"/>
      <c r="G1600" s="13"/>
      <c r="H1600" s="7"/>
      <c r="I1600" s="71"/>
      <c r="J1600" s="71"/>
      <c r="K1600" s="71"/>
      <c r="M1600" s="71"/>
    </row>
    <row r="1601" spans="1:13" s="9" customFormat="1" ht="10.199999999999999" x14ac:dyDescent="0.2">
      <c r="A1601" s="39"/>
      <c r="B1601" s="39"/>
      <c r="D1601" s="39"/>
      <c r="E1601" s="13"/>
      <c r="F1601" s="13"/>
      <c r="G1601" s="13"/>
      <c r="H1601" s="7"/>
      <c r="I1601" s="71"/>
      <c r="J1601" s="71"/>
      <c r="K1601" s="71"/>
      <c r="M1601" s="71"/>
    </row>
    <row r="1602" spans="1:13" s="9" customFormat="1" ht="10.199999999999999" x14ac:dyDescent="0.2">
      <c r="A1602" s="39"/>
      <c r="B1602" s="39"/>
      <c r="D1602" s="39"/>
      <c r="E1602" s="13"/>
      <c r="F1602" s="13"/>
      <c r="G1602" s="13"/>
      <c r="H1602" s="7"/>
      <c r="I1602" s="71"/>
      <c r="J1602" s="71"/>
      <c r="K1602" s="71"/>
      <c r="M1602" s="71"/>
    </row>
    <row r="1603" spans="1:13" s="9" customFormat="1" ht="10.199999999999999" x14ac:dyDescent="0.2">
      <c r="A1603" s="39"/>
      <c r="B1603" s="39"/>
      <c r="D1603" s="39"/>
      <c r="E1603" s="13"/>
      <c r="F1603" s="13"/>
      <c r="G1603" s="13"/>
      <c r="H1603" s="7"/>
      <c r="I1603" s="71"/>
      <c r="J1603" s="71"/>
      <c r="K1603" s="71"/>
      <c r="M1603" s="71"/>
    </row>
    <row r="1604" spans="1:13" s="9" customFormat="1" ht="10.199999999999999" x14ac:dyDescent="0.2">
      <c r="A1604" s="39"/>
      <c r="B1604" s="39"/>
      <c r="D1604" s="39"/>
      <c r="E1604" s="13"/>
      <c r="F1604" s="13"/>
      <c r="G1604" s="13"/>
      <c r="H1604" s="7"/>
      <c r="I1604" s="71"/>
      <c r="J1604" s="71"/>
      <c r="K1604" s="71"/>
      <c r="M1604" s="71"/>
    </row>
    <row r="1605" spans="1:13" s="9" customFormat="1" ht="10.199999999999999" x14ac:dyDescent="0.2">
      <c r="A1605" s="39"/>
      <c r="B1605" s="39"/>
      <c r="D1605" s="39"/>
      <c r="E1605" s="13"/>
      <c r="F1605" s="13"/>
      <c r="G1605" s="13"/>
      <c r="H1605" s="7"/>
      <c r="I1605" s="71"/>
      <c r="J1605" s="71"/>
      <c r="K1605" s="71"/>
      <c r="M1605" s="71"/>
    </row>
    <row r="1606" spans="1:13" s="9" customFormat="1" ht="10.199999999999999" x14ac:dyDescent="0.2">
      <c r="A1606" s="39"/>
      <c r="B1606" s="39"/>
      <c r="D1606" s="39"/>
      <c r="E1606" s="13"/>
      <c r="F1606" s="13"/>
      <c r="G1606" s="13"/>
      <c r="H1606" s="7"/>
      <c r="I1606" s="71"/>
      <c r="J1606" s="71"/>
      <c r="K1606" s="71"/>
      <c r="M1606" s="71"/>
    </row>
    <row r="1607" spans="1:13" s="9" customFormat="1" ht="10.199999999999999" x14ac:dyDescent="0.2">
      <c r="A1607" s="39"/>
      <c r="B1607" s="39"/>
      <c r="D1607" s="39"/>
      <c r="E1607" s="13"/>
      <c r="F1607" s="13"/>
      <c r="G1607" s="13"/>
      <c r="H1607" s="7"/>
      <c r="I1607" s="71"/>
      <c r="J1607" s="71"/>
      <c r="K1607" s="71"/>
      <c r="M1607" s="71"/>
    </row>
    <row r="1608" spans="1:13" s="9" customFormat="1" ht="10.199999999999999" x14ac:dyDescent="0.2">
      <c r="A1608" s="39"/>
      <c r="B1608" s="39"/>
      <c r="D1608" s="39"/>
      <c r="E1608" s="13"/>
      <c r="F1608" s="13"/>
      <c r="G1608" s="13"/>
      <c r="H1608" s="7"/>
      <c r="I1608" s="71"/>
      <c r="J1608" s="71"/>
      <c r="K1608" s="71"/>
      <c r="M1608" s="71"/>
    </row>
    <row r="1609" spans="1:13" s="9" customFormat="1" ht="10.199999999999999" x14ac:dyDescent="0.2">
      <c r="A1609" s="39"/>
      <c r="B1609" s="39"/>
      <c r="D1609" s="39"/>
      <c r="E1609" s="13"/>
      <c r="F1609" s="13"/>
      <c r="G1609" s="13"/>
      <c r="H1609" s="7"/>
      <c r="I1609" s="71"/>
      <c r="J1609" s="71"/>
      <c r="K1609" s="71"/>
      <c r="M1609" s="71"/>
    </row>
    <row r="1610" spans="1:13" s="9" customFormat="1" ht="10.199999999999999" x14ac:dyDescent="0.2">
      <c r="A1610" s="39"/>
      <c r="B1610" s="39"/>
      <c r="D1610" s="39"/>
      <c r="E1610" s="13"/>
      <c r="F1610" s="13"/>
      <c r="G1610" s="13"/>
      <c r="H1610" s="7"/>
      <c r="I1610" s="71"/>
      <c r="J1610" s="71"/>
      <c r="K1610" s="71"/>
      <c r="M1610" s="71"/>
    </row>
    <row r="1611" spans="1:13" s="9" customFormat="1" ht="10.199999999999999" x14ac:dyDescent="0.2">
      <c r="A1611" s="39"/>
      <c r="B1611" s="39"/>
      <c r="D1611" s="39"/>
      <c r="E1611" s="13"/>
      <c r="F1611" s="13"/>
      <c r="G1611" s="13"/>
      <c r="H1611" s="7"/>
      <c r="I1611" s="71"/>
      <c r="J1611" s="71"/>
      <c r="K1611" s="71"/>
      <c r="M1611" s="71"/>
    </row>
    <row r="1612" spans="1:13" s="9" customFormat="1" ht="10.199999999999999" x14ac:dyDescent="0.2">
      <c r="A1612" s="39"/>
      <c r="B1612" s="39"/>
      <c r="D1612" s="39"/>
      <c r="E1612" s="13"/>
      <c r="F1612" s="13"/>
      <c r="G1612" s="13"/>
      <c r="H1612" s="7"/>
      <c r="I1612" s="71"/>
      <c r="J1612" s="71"/>
      <c r="K1612" s="71"/>
      <c r="M1612" s="71"/>
    </row>
    <row r="1613" spans="1:13" s="9" customFormat="1" ht="10.199999999999999" x14ac:dyDescent="0.2">
      <c r="A1613" s="39"/>
      <c r="B1613" s="39"/>
      <c r="D1613" s="39"/>
      <c r="E1613" s="13"/>
      <c r="F1613" s="13"/>
      <c r="G1613" s="13"/>
      <c r="H1613" s="7"/>
      <c r="I1613" s="71"/>
      <c r="J1613" s="71"/>
      <c r="K1613" s="71"/>
      <c r="M1613" s="71"/>
    </row>
    <row r="1614" spans="1:13" s="9" customFormat="1" ht="10.199999999999999" x14ac:dyDescent="0.2">
      <c r="A1614" s="39"/>
      <c r="B1614" s="39"/>
      <c r="D1614" s="39"/>
      <c r="E1614" s="13"/>
      <c r="F1614" s="13"/>
      <c r="G1614" s="13"/>
      <c r="H1614" s="7"/>
      <c r="I1614" s="71"/>
      <c r="J1614" s="71"/>
      <c r="K1614" s="71"/>
      <c r="M1614" s="71"/>
    </row>
    <row r="1615" spans="1:13" s="9" customFormat="1" ht="10.199999999999999" x14ac:dyDescent="0.2">
      <c r="A1615" s="39"/>
      <c r="B1615" s="39"/>
      <c r="D1615" s="39"/>
      <c r="E1615" s="13"/>
      <c r="F1615" s="13"/>
      <c r="G1615" s="13"/>
      <c r="H1615" s="7"/>
      <c r="I1615" s="71"/>
      <c r="J1615" s="71"/>
      <c r="K1615" s="71"/>
      <c r="M1615" s="71"/>
    </row>
    <row r="1616" spans="1:13" s="9" customFormat="1" ht="10.199999999999999" x14ac:dyDescent="0.2">
      <c r="A1616" s="39"/>
      <c r="B1616" s="39"/>
      <c r="D1616" s="39"/>
      <c r="E1616" s="13"/>
      <c r="F1616" s="13"/>
      <c r="G1616" s="13"/>
      <c r="H1616" s="7"/>
      <c r="I1616" s="71"/>
      <c r="J1616" s="71"/>
      <c r="K1616" s="71"/>
      <c r="M1616" s="71"/>
    </row>
    <row r="1617" spans="1:13" s="9" customFormat="1" ht="10.199999999999999" x14ac:dyDescent="0.2">
      <c r="A1617" s="39"/>
      <c r="B1617" s="39"/>
      <c r="D1617" s="39"/>
      <c r="E1617" s="13"/>
      <c r="F1617" s="13"/>
      <c r="G1617" s="13"/>
      <c r="H1617" s="7"/>
      <c r="I1617" s="71"/>
      <c r="J1617" s="71"/>
      <c r="K1617" s="71"/>
      <c r="M1617" s="71"/>
    </row>
    <row r="1618" spans="1:13" s="9" customFormat="1" ht="10.199999999999999" x14ac:dyDescent="0.2">
      <c r="A1618" s="39"/>
      <c r="B1618" s="39"/>
      <c r="D1618" s="39"/>
      <c r="E1618" s="13"/>
      <c r="F1618" s="13"/>
      <c r="G1618" s="13"/>
      <c r="H1618" s="7"/>
      <c r="I1618" s="71"/>
      <c r="J1618" s="71"/>
      <c r="K1618" s="71"/>
      <c r="M1618" s="71"/>
    </row>
    <row r="1619" spans="1:13" s="9" customFormat="1" ht="10.199999999999999" x14ac:dyDescent="0.2">
      <c r="A1619" s="39"/>
      <c r="B1619" s="39"/>
      <c r="D1619" s="39"/>
      <c r="E1619" s="13"/>
      <c r="F1619" s="13"/>
      <c r="G1619" s="13"/>
      <c r="H1619" s="7"/>
      <c r="I1619" s="71"/>
      <c r="J1619" s="71"/>
      <c r="K1619" s="71"/>
      <c r="M1619" s="71"/>
    </row>
    <row r="1620" spans="1:13" s="9" customFormat="1" ht="10.199999999999999" x14ac:dyDescent="0.2">
      <c r="A1620" s="39"/>
      <c r="B1620" s="39"/>
      <c r="D1620" s="39"/>
      <c r="E1620" s="13"/>
      <c r="F1620" s="13"/>
      <c r="G1620" s="13"/>
      <c r="H1620" s="7"/>
      <c r="I1620" s="71"/>
      <c r="J1620" s="71"/>
      <c r="K1620" s="71"/>
      <c r="M1620" s="71"/>
    </row>
    <row r="1621" spans="1:13" s="9" customFormat="1" ht="10.199999999999999" x14ac:dyDescent="0.2">
      <c r="A1621" s="39"/>
      <c r="B1621" s="39"/>
      <c r="D1621" s="39"/>
      <c r="E1621" s="13"/>
      <c r="F1621" s="13"/>
      <c r="G1621" s="13"/>
      <c r="H1621" s="7"/>
      <c r="I1621" s="71"/>
      <c r="J1621" s="71"/>
      <c r="K1621" s="71"/>
      <c r="M1621" s="71"/>
    </row>
    <row r="1622" spans="1:13" s="9" customFormat="1" ht="10.199999999999999" x14ac:dyDescent="0.2">
      <c r="A1622" s="39"/>
      <c r="B1622" s="39"/>
      <c r="D1622" s="39"/>
      <c r="E1622" s="13"/>
      <c r="F1622" s="13"/>
      <c r="G1622" s="13"/>
      <c r="H1622" s="7"/>
      <c r="I1622" s="71"/>
      <c r="J1622" s="71"/>
      <c r="K1622" s="71"/>
      <c r="M1622" s="71"/>
    </row>
    <row r="1623" spans="1:13" s="9" customFormat="1" ht="10.199999999999999" x14ac:dyDescent="0.2">
      <c r="A1623" s="39"/>
      <c r="B1623" s="39"/>
      <c r="D1623" s="39"/>
      <c r="E1623" s="13"/>
      <c r="F1623" s="13"/>
      <c r="G1623" s="13"/>
      <c r="H1623" s="7"/>
      <c r="I1623" s="71"/>
      <c r="J1623" s="71"/>
      <c r="K1623" s="71"/>
      <c r="M1623" s="71"/>
    </row>
    <row r="1624" spans="1:13" s="9" customFormat="1" ht="10.199999999999999" x14ac:dyDescent="0.2">
      <c r="A1624" s="39"/>
      <c r="B1624" s="39"/>
      <c r="D1624" s="39"/>
      <c r="E1624" s="13"/>
      <c r="F1624" s="13"/>
      <c r="G1624" s="13"/>
      <c r="H1624" s="7"/>
      <c r="I1624" s="71"/>
      <c r="J1624" s="71"/>
      <c r="K1624" s="71"/>
      <c r="M1624" s="71"/>
    </row>
    <row r="1625" spans="1:13" s="9" customFormat="1" ht="10.199999999999999" x14ac:dyDescent="0.2">
      <c r="A1625" s="39"/>
      <c r="B1625" s="39"/>
      <c r="D1625" s="39"/>
      <c r="E1625" s="13"/>
      <c r="F1625" s="13"/>
      <c r="G1625" s="13"/>
      <c r="H1625" s="7"/>
      <c r="I1625" s="71"/>
      <c r="J1625" s="71"/>
      <c r="K1625" s="71"/>
      <c r="M1625" s="71"/>
    </row>
    <row r="1626" spans="1:13" s="9" customFormat="1" ht="10.199999999999999" x14ac:dyDescent="0.2">
      <c r="A1626" s="39"/>
      <c r="B1626" s="39"/>
      <c r="D1626" s="39"/>
      <c r="E1626" s="13"/>
      <c r="F1626" s="13"/>
      <c r="G1626" s="13"/>
      <c r="H1626" s="7"/>
      <c r="I1626" s="71"/>
      <c r="J1626" s="71"/>
      <c r="K1626" s="71"/>
      <c r="M1626" s="71"/>
    </row>
    <row r="1627" spans="1:13" s="9" customFormat="1" ht="10.199999999999999" x14ac:dyDescent="0.2">
      <c r="A1627" s="39"/>
      <c r="B1627" s="39"/>
      <c r="D1627" s="39"/>
      <c r="E1627" s="13"/>
      <c r="F1627" s="13"/>
      <c r="G1627" s="13"/>
      <c r="H1627" s="7"/>
      <c r="I1627" s="71"/>
      <c r="J1627" s="71"/>
      <c r="K1627" s="71"/>
      <c r="M1627" s="71"/>
    </row>
    <row r="1628" spans="1:13" s="9" customFormat="1" ht="10.199999999999999" x14ac:dyDescent="0.2">
      <c r="A1628" s="39"/>
      <c r="B1628" s="39"/>
      <c r="D1628" s="39"/>
      <c r="E1628" s="13"/>
      <c r="F1628" s="13"/>
      <c r="G1628" s="13"/>
      <c r="H1628" s="7"/>
      <c r="I1628" s="71"/>
      <c r="J1628" s="71"/>
      <c r="K1628" s="71"/>
      <c r="M1628" s="71"/>
    </row>
    <row r="1629" spans="1:13" s="9" customFormat="1" ht="10.199999999999999" x14ac:dyDescent="0.2">
      <c r="A1629" s="39"/>
      <c r="B1629" s="39"/>
      <c r="D1629" s="39"/>
      <c r="E1629" s="13"/>
      <c r="F1629" s="13"/>
      <c r="G1629" s="13"/>
      <c r="H1629" s="7"/>
      <c r="I1629" s="71"/>
      <c r="J1629" s="71"/>
      <c r="K1629" s="71"/>
      <c r="M1629" s="71"/>
    </row>
    <row r="1630" spans="1:13" s="9" customFormat="1" ht="10.199999999999999" x14ac:dyDescent="0.2">
      <c r="A1630" s="39"/>
      <c r="B1630" s="39"/>
      <c r="D1630" s="39"/>
      <c r="E1630" s="13"/>
      <c r="F1630" s="13"/>
      <c r="G1630" s="13"/>
      <c r="H1630" s="7"/>
      <c r="I1630" s="71"/>
      <c r="J1630" s="71"/>
      <c r="K1630" s="71"/>
      <c r="M1630" s="71"/>
    </row>
    <row r="1631" spans="1:13" s="9" customFormat="1" ht="10.199999999999999" x14ac:dyDescent="0.2">
      <c r="A1631" s="39"/>
      <c r="B1631" s="39"/>
      <c r="D1631" s="39"/>
      <c r="E1631" s="13"/>
      <c r="F1631" s="13"/>
      <c r="G1631" s="13"/>
      <c r="H1631" s="7"/>
      <c r="I1631" s="71"/>
      <c r="J1631" s="71"/>
      <c r="K1631" s="71"/>
      <c r="M1631" s="71"/>
    </row>
    <row r="1632" spans="1:13" s="9" customFormat="1" ht="10.199999999999999" x14ac:dyDescent="0.2">
      <c r="A1632" s="39"/>
      <c r="B1632" s="39"/>
      <c r="D1632" s="39"/>
      <c r="E1632" s="13"/>
      <c r="F1632" s="13"/>
      <c r="G1632" s="13"/>
      <c r="H1632" s="7"/>
      <c r="I1632" s="71"/>
      <c r="J1632" s="71"/>
      <c r="K1632" s="71"/>
      <c r="M1632" s="71"/>
    </row>
    <row r="1633" spans="1:13" s="9" customFormat="1" ht="10.199999999999999" x14ac:dyDescent="0.2">
      <c r="A1633" s="39"/>
      <c r="B1633" s="39"/>
      <c r="D1633" s="39"/>
      <c r="E1633" s="13"/>
      <c r="F1633" s="13"/>
      <c r="G1633" s="13"/>
      <c r="H1633" s="7"/>
      <c r="I1633" s="71"/>
      <c r="J1633" s="71"/>
      <c r="K1633" s="71"/>
      <c r="M1633" s="71"/>
    </row>
    <row r="1634" spans="1:13" s="9" customFormat="1" ht="10.199999999999999" x14ac:dyDescent="0.2">
      <c r="A1634" s="39"/>
      <c r="B1634" s="39"/>
      <c r="D1634" s="39"/>
      <c r="E1634" s="13"/>
      <c r="F1634" s="13"/>
      <c r="G1634" s="13"/>
      <c r="H1634" s="7"/>
      <c r="I1634" s="71"/>
      <c r="J1634" s="71"/>
      <c r="K1634" s="71"/>
      <c r="M1634" s="71"/>
    </row>
    <row r="1635" spans="1:13" s="9" customFormat="1" ht="10.199999999999999" x14ac:dyDescent="0.2">
      <c r="A1635" s="39"/>
      <c r="B1635" s="39"/>
      <c r="D1635" s="39"/>
      <c r="E1635" s="13"/>
      <c r="F1635" s="13"/>
      <c r="G1635" s="13"/>
      <c r="H1635" s="7"/>
      <c r="I1635" s="71"/>
      <c r="J1635" s="71"/>
      <c r="K1635" s="71"/>
      <c r="M1635" s="71"/>
    </row>
    <row r="1636" spans="1:13" s="9" customFormat="1" ht="10.199999999999999" x14ac:dyDescent="0.2">
      <c r="A1636" s="39"/>
      <c r="B1636" s="39"/>
      <c r="D1636" s="39"/>
      <c r="E1636" s="13"/>
      <c r="F1636" s="13"/>
      <c r="G1636" s="13"/>
      <c r="H1636" s="7"/>
      <c r="I1636" s="71"/>
      <c r="J1636" s="71"/>
      <c r="K1636" s="71"/>
      <c r="M1636" s="71"/>
    </row>
    <row r="1637" spans="1:13" s="9" customFormat="1" ht="10.199999999999999" x14ac:dyDescent="0.2">
      <c r="A1637" s="39"/>
      <c r="B1637" s="39"/>
      <c r="D1637" s="39"/>
      <c r="E1637" s="13"/>
      <c r="F1637" s="13"/>
      <c r="G1637" s="13"/>
      <c r="H1637" s="7"/>
      <c r="I1637" s="71"/>
      <c r="J1637" s="71"/>
      <c r="K1637" s="71"/>
      <c r="M1637" s="71"/>
    </row>
    <row r="1638" spans="1:13" s="9" customFormat="1" ht="10.199999999999999" x14ac:dyDescent="0.2">
      <c r="A1638" s="39"/>
      <c r="B1638" s="39"/>
      <c r="D1638" s="39"/>
      <c r="E1638" s="13"/>
      <c r="F1638" s="13"/>
      <c r="G1638" s="13"/>
      <c r="H1638" s="7"/>
      <c r="I1638" s="71"/>
      <c r="J1638" s="71"/>
      <c r="K1638" s="71"/>
      <c r="M1638" s="71"/>
    </row>
    <row r="1639" spans="1:13" s="9" customFormat="1" ht="10.199999999999999" x14ac:dyDescent="0.2">
      <c r="A1639" s="39"/>
      <c r="B1639" s="39"/>
      <c r="D1639" s="39"/>
      <c r="E1639" s="13"/>
      <c r="F1639" s="13"/>
      <c r="G1639" s="13"/>
      <c r="H1639" s="7"/>
      <c r="I1639" s="71"/>
      <c r="J1639" s="71"/>
      <c r="K1639" s="71"/>
      <c r="M1639" s="71"/>
    </row>
    <row r="1640" spans="1:13" s="9" customFormat="1" ht="10.199999999999999" x14ac:dyDescent="0.2">
      <c r="A1640" s="39"/>
      <c r="B1640" s="39"/>
      <c r="D1640" s="39"/>
      <c r="E1640" s="13"/>
      <c r="F1640" s="13"/>
      <c r="G1640" s="13"/>
      <c r="H1640" s="7"/>
      <c r="I1640" s="71"/>
      <c r="J1640" s="71"/>
      <c r="K1640" s="71"/>
      <c r="M1640" s="71"/>
    </row>
    <row r="1641" spans="1:13" s="9" customFormat="1" ht="10.199999999999999" x14ac:dyDescent="0.2">
      <c r="A1641" s="39"/>
      <c r="B1641" s="39"/>
      <c r="D1641" s="39"/>
      <c r="E1641" s="13"/>
      <c r="F1641" s="13"/>
      <c r="G1641" s="13"/>
      <c r="H1641" s="7"/>
      <c r="I1641" s="71"/>
      <c r="J1641" s="71"/>
      <c r="K1641" s="71"/>
      <c r="M1641" s="71"/>
    </row>
    <row r="1642" spans="1:13" s="9" customFormat="1" ht="10.199999999999999" x14ac:dyDescent="0.2">
      <c r="A1642" s="39"/>
      <c r="B1642" s="39"/>
      <c r="D1642" s="39"/>
      <c r="E1642" s="13"/>
      <c r="F1642" s="13"/>
      <c r="G1642" s="13"/>
      <c r="H1642" s="7"/>
      <c r="I1642" s="71"/>
      <c r="J1642" s="71"/>
      <c r="K1642" s="71"/>
      <c r="M1642" s="71"/>
    </row>
    <row r="1643" spans="1:13" s="9" customFormat="1" ht="10.199999999999999" x14ac:dyDescent="0.2">
      <c r="A1643" s="39"/>
      <c r="B1643" s="39"/>
      <c r="D1643" s="39"/>
      <c r="E1643" s="13"/>
      <c r="F1643" s="13"/>
      <c r="G1643" s="13"/>
      <c r="H1643" s="7"/>
      <c r="I1643" s="71"/>
      <c r="J1643" s="71"/>
      <c r="K1643" s="71"/>
      <c r="M1643" s="71"/>
    </row>
    <row r="1644" spans="1:13" s="9" customFormat="1" ht="10.199999999999999" x14ac:dyDescent="0.2">
      <c r="A1644" s="39"/>
      <c r="B1644" s="39"/>
      <c r="D1644" s="39"/>
      <c r="E1644" s="13"/>
      <c r="F1644" s="13"/>
      <c r="G1644" s="13"/>
      <c r="H1644" s="7"/>
      <c r="I1644" s="71"/>
      <c r="J1644" s="71"/>
      <c r="K1644" s="71"/>
      <c r="M1644" s="71"/>
    </row>
    <row r="1645" spans="1:13" s="9" customFormat="1" ht="10.199999999999999" x14ac:dyDescent="0.2">
      <c r="A1645" s="39"/>
      <c r="B1645" s="39"/>
      <c r="D1645" s="39"/>
      <c r="E1645" s="13"/>
      <c r="F1645" s="13"/>
      <c r="G1645" s="13"/>
      <c r="H1645" s="7"/>
      <c r="I1645" s="71"/>
      <c r="J1645" s="71"/>
      <c r="K1645" s="71"/>
      <c r="M1645" s="71"/>
    </row>
    <row r="1646" spans="1:13" s="9" customFormat="1" ht="10.199999999999999" x14ac:dyDescent="0.2">
      <c r="A1646" s="39"/>
      <c r="B1646" s="39"/>
      <c r="D1646" s="39"/>
      <c r="E1646" s="13"/>
      <c r="F1646" s="13"/>
      <c r="G1646" s="13"/>
      <c r="H1646" s="7"/>
      <c r="I1646" s="71"/>
      <c r="J1646" s="71"/>
      <c r="K1646" s="71"/>
      <c r="M1646" s="71"/>
    </row>
    <row r="1647" spans="1:13" s="9" customFormat="1" ht="10.199999999999999" x14ac:dyDescent="0.2">
      <c r="A1647" s="39"/>
      <c r="B1647" s="39"/>
      <c r="D1647" s="39"/>
      <c r="E1647" s="13"/>
      <c r="F1647" s="13"/>
      <c r="G1647" s="13"/>
      <c r="H1647" s="7"/>
      <c r="I1647" s="71"/>
      <c r="J1647" s="71"/>
      <c r="K1647" s="71"/>
      <c r="M1647" s="71"/>
    </row>
    <row r="1648" spans="1:13" s="9" customFormat="1" ht="10.199999999999999" x14ac:dyDescent="0.2">
      <c r="A1648" s="39"/>
      <c r="B1648" s="39"/>
      <c r="D1648" s="39"/>
      <c r="E1648" s="13"/>
      <c r="F1648" s="13"/>
      <c r="G1648" s="13"/>
      <c r="H1648" s="7"/>
      <c r="I1648" s="71"/>
      <c r="J1648" s="71"/>
      <c r="K1648" s="71"/>
      <c r="M1648" s="71"/>
    </row>
    <row r="1649" spans="1:13" s="9" customFormat="1" ht="10.199999999999999" x14ac:dyDescent="0.2">
      <c r="A1649" s="39"/>
      <c r="B1649" s="39"/>
      <c r="D1649" s="39"/>
      <c r="E1649" s="13"/>
      <c r="F1649" s="13"/>
      <c r="G1649" s="13"/>
      <c r="H1649" s="7"/>
      <c r="I1649" s="71"/>
      <c r="J1649" s="71"/>
      <c r="K1649" s="71"/>
      <c r="M1649" s="71"/>
    </row>
    <row r="1650" spans="1:13" s="9" customFormat="1" ht="10.199999999999999" x14ac:dyDescent="0.2">
      <c r="A1650" s="39"/>
      <c r="B1650" s="39"/>
      <c r="D1650" s="39"/>
      <c r="E1650" s="13"/>
      <c r="F1650" s="13"/>
      <c r="G1650" s="13"/>
      <c r="H1650" s="7"/>
      <c r="I1650" s="71"/>
      <c r="J1650" s="71"/>
      <c r="K1650" s="71"/>
      <c r="M1650" s="71"/>
    </row>
    <row r="1651" spans="1:13" s="9" customFormat="1" ht="10.199999999999999" x14ac:dyDescent="0.2">
      <c r="A1651" s="39"/>
      <c r="B1651" s="39"/>
      <c r="D1651" s="39"/>
      <c r="E1651" s="13"/>
      <c r="F1651" s="13"/>
      <c r="G1651" s="13"/>
      <c r="H1651" s="7"/>
      <c r="I1651" s="71"/>
      <c r="J1651" s="71"/>
      <c r="K1651" s="71"/>
      <c r="M1651" s="71"/>
    </row>
    <row r="1652" spans="1:13" s="9" customFormat="1" ht="10.199999999999999" x14ac:dyDescent="0.2">
      <c r="A1652" s="39"/>
      <c r="B1652" s="39"/>
      <c r="D1652" s="39"/>
      <c r="E1652" s="13"/>
      <c r="F1652" s="13"/>
      <c r="G1652" s="13"/>
      <c r="H1652" s="7"/>
      <c r="I1652" s="71"/>
      <c r="J1652" s="71"/>
      <c r="K1652" s="71"/>
      <c r="M1652" s="71"/>
    </row>
    <row r="1653" spans="1:13" s="9" customFormat="1" ht="10.199999999999999" x14ac:dyDescent="0.2">
      <c r="A1653" s="39"/>
      <c r="B1653" s="39"/>
      <c r="D1653" s="39"/>
      <c r="E1653" s="13"/>
      <c r="F1653" s="13"/>
      <c r="G1653" s="13"/>
      <c r="H1653" s="7"/>
      <c r="I1653" s="71"/>
      <c r="J1653" s="71"/>
      <c r="K1653" s="71"/>
      <c r="M1653" s="71"/>
    </row>
    <row r="1654" spans="1:13" s="9" customFormat="1" ht="10.199999999999999" x14ac:dyDescent="0.2">
      <c r="A1654" s="39"/>
      <c r="B1654" s="39"/>
      <c r="D1654" s="39"/>
      <c r="E1654" s="13"/>
      <c r="F1654" s="13"/>
      <c r="G1654" s="13"/>
      <c r="H1654" s="7"/>
      <c r="I1654" s="71"/>
      <c r="J1654" s="71"/>
      <c r="K1654" s="71"/>
      <c r="M1654" s="71"/>
    </row>
    <row r="1655" spans="1:13" s="9" customFormat="1" ht="10.199999999999999" x14ac:dyDescent="0.2">
      <c r="A1655" s="39"/>
      <c r="B1655" s="39"/>
      <c r="D1655" s="39"/>
      <c r="E1655" s="13"/>
      <c r="F1655" s="13"/>
      <c r="G1655" s="13"/>
      <c r="H1655" s="7"/>
      <c r="I1655" s="71"/>
      <c r="J1655" s="71"/>
      <c r="K1655" s="71"/>
      <c r="M1655" s="71"/>
    </row>
    <row r="1656" spans="1:13" s="9" customFormat="1" ht="10.199999999999999" x14ac:dyDescent="0.2">
      <c r="A1656" s="39"/>
      <c r="B1656" s="39"/>
      <c r="D1656" s="39"/>
      <c r="E1656" s="13"/>
      <c r="F1656" s="13"/>
      <c r="G1656" s="13"/>
      <c r="H1656" s="7"/>
      <c r="I1656" s="71"/>
      <c r="J1656" s="71"/>
      <c r="K1656" s="71"/>
      <c r="M1656" s="71"/>
    </row>
    <row r="1657" spans="1:13" s="9" customFormat="1" ht="10.199999999999999" x14ac:dyDescent="0.2">
      <c r="A1657" s="39"/>
      <c r="B1657" s="39"/>
      <c r="D1657" s="39"/>
      <c r="E1657" s="13"/>
      <c r="F1657" s="13"/>
      <c r="G1657" s="13"/>
      <c r="H1657" s="7"/>
      <c r="I1657" s="71"/>
      <c r="J1657" s="71"/>
      <c r="K1657" s="71"/>
      <c r="M1657" s="71"/>
    </row>
    <row r="1658" spans="1:13" s="9" customFormat="1" ht="10.199999999999999" x14ac:dyDescent="0.2">
      <c r="A1658" s="39"/>
      <c r="B1658" s="39"/>
      <c r="D1658" s="39"/>
      <c r="E1658" s="13"/>
      <c r="F1658" s="13"/>
      <c r="G1658" s="13"/>
      <c r="H1658" s="7"/>
      <c r="I1658" s="71"/>
      <c r="J1658" s="71"/>
      <c r="K1658" s="71"/>
      <c r="M1658" s="71"/>
    </row>
    <row r="1659" spans="1:13" s="9" customFormat="1" ht="10.199999999999999" x14ac:dyDescent="0.2">
      <c r="A1659" s="39"/>
      <c r="B1659" s="39"/>
      <c r="D1659" s="39"/>
      <c r="E1659" s="13"/>
      <c r="F1659" s="13"/>
      <c r="G1659" s="13"/>
      <c r="H1659" s="7"/>
      <c r="I1659" s="71"/>
      <c r="J1659" s="71"/>
      <c r="K1659" s="71"/>
      <c r="M1659" s="71"/>
    </row>
    <row r="1660" spans="1:13" s="9" customFormat="1" ht="10.199999999999999" x14ac:dyDescent="0.2">
      <c r="A1660" s="39"/>
      <c r="B1660" s="39"/>
      <c r="D1660" s="39"/>
      <c r="E1660" s="13"/>
      <c r="F1660" s="13"/>
      <c r="G1660" s="13"/>
      <c r="H1660" s="7"/>
      <c r="I1660" s="71"/>
      <c r="J1660" s="71"/>
      <c r="K1660" s="71"/>
      <c r="M1660" s="71"/>
    </row>
    <row r="1661" spans="1:13" s="9" customFormat="1" ht="10.199999999999999" x14ac:dyDescent="0.2">
      <c r="A1661" s="39"/>
      <c r="B1661" s="39"/>
      <c r="D1661" s="39"/>
      <c r="E1661" s="13"/>
      <c r="F1661" s="13"/>
      <c r="G1661" s="13"/>
      <c r="H1661" s="7"/>
      <c r="I1661" s="71"/>
      <c r="J1661" s="71"/>
      <c r="K1661" s="71"/>
      <c r="M1661" s="71"/>
    </row>
    <row r="1662" spans="1:13" s="9" customFormat="1" ht="10.199999999999999" x14ac:dyDescent="0.2">
      <c r="A1662" s="39"/>
      <c r="B1662" s="39"/>
      <c r="D1662" s="39"/>
      <c r="E1662" s="13"/>
      <c r="F1662" s="13"/>
      <c r="G1662" s="13"/>
      <c r="H1662" s="7"/>
      <c r="I1662" s="71"/>
      <c r="J1662" s="71"/>
      <c r="K1662" s="71"/>
      <c r="M1662" s="71"/>
    </row>
    <row r="1663" spans="1:13" s="9" customFormat="1" ht="10.199999999999999" x14ac:dyDescent="0.2">
      <c r="A1663" s="39"/>
      <c r="B1663" s="39"/>
      <c r="D1663" s="39"/>
      <c r="E1663" s="13"/>
      <c r="F1663" s="13"/>
      <c r="G1663" s="13"/>
      <c r="H1663" s="7"/>
      <c r="I1663" s="71"/>
      <c r="J1663" s="71"/>
      <c r="K1663" s="71"/>
      <c r="M1663" s="71"/>
    </row>
    <row r="1664" spans="1:13" s="9" customFormat="1" ht="10.199999999999999" x14ac:dyDescent="0.2">
      <c r="A1664" s="39"/>
      <c r="B1664" s="39"/>
      <c r="D1664" s="39"/>
      <c r="E1664" s="13"/>
      <c r="F1664" s="13"/>
      <c r="G1664" s="13"/>
      <c r="H1664" s="7"/>
      <c r="I1664" s="71"/>
      <c r="J1664" s="71"/>
      <c r="K1664" s="71"/>
      <c r="M1664" s="71"/>
    </row>
    <row r="1665" spans="1:13" s="9" customFormat="1" ht="10.199999999999999" x14ac:dyDescent="0.2">
      <c r="A1665" s="39"/>
      <c r="B1665" s="39"/>
      <c r="D1665" s="39"/>
      <c r="E1665" s="13"/>
      <c r="F1665" s="13"/>
      <c r="G1665" s="13"/>
      <c r="H1665" s="7"/>
      <c r="I1665" s="71"/>
      <c r="J1665" s="71"/>
      <c r="K1665" s="71"/>
      <c r="M1665" s="71"/>
    </row>
    <row r="1666" spans="1:13" s="9" customFormat="1" ht="10.199999999999999" x14ac:dyDescent="0.2">
      <c r="A1666" s="39"/>
      <c r="B1666" s="39"/>
      <c r="D1666" s="39"/>
      <c r="E1666" s="13"/>
      <c r="F1666" s="13"/>
      <c r="G1666" s="13"/>
      <c r="H1666" s="7"/>
      <c r="I1666" s="71"/>
      <c r="J1666" s="71"/>
      <c r="K1666" s="71"/>
      <c r="M1666" s="71"/>
    </row>
    <row r="1667" spans="1:13" s="9" customFormat="1" ht="10.199999999999999" x14ac:dyDescent="0.2">
      <c r="A1667" s="39"/>
      <c r="B1667" s="39"/>
      <c r="D1667" s="39"/>
      <c r="E1667" s="13"/>
      <c r="F1667" s="13"/>
      <c r="G1667" s="13"/>
      <c r="H1667" s="7"/>
      <c r="I1667" s="71"/>
      <c r="J1667" s="71"/>
      <c r="K1667" s="71"/>
      <c r="M1667" s="71"/>
    </row>
    <row r="1668" spans="1:13" s="9" customFormat="1" ht="10.199999999999999" x14ac:dyDescent="0.2">
      <c r="A1668" s="39"/>
      <c r="B1668" s="39"/>
      <c r="D1668" s="39"/>
      <c r="E1668" s="13"/>
      <c r="F1668" s="13"/>
      <c r="G1668" s="13"/>
      <c r="H1668" s="7"/>
      <c r="I1668" s="71"/>
      <c r="J1668" s="71"/>
      <c r="K1668" s="71"/>
      <c r="M1668" s="71"/>
    </row>
    <row r="1669" spans="1:13" s="9" customFormat="1" ht="10.199999999999999" x14ac:dyDescent="0.2">
      <c r="A1669" s="39"/>
      <c r="B1669" s="39"/>
      <c r="D1669" s="39"/>
      <c r="E1669" s="13"/>
      <c r="F1669" s="13"/>
      <c r="G1669" s="13"/>
      <c r="H1669" s="7"/>
      <c r="I1669" s="71"/>
      <c r="J1669" s="71"/>
      <c r="K1669" s="71"/>
      <c r="M1669" s="71"/>
    </row>
    <row r="1670" spans="1:13" s="9" customFormat="1" ht="10.199999999999999" x14ac:dyDescent="0.2">
      <c r="A1670" s="39"/>
      <c r="B1670" s="39"/>
      <c r="D1670" s="39"/>
      <c r="E1670" s="13"/>
      <c r="F1670" s="13"/>
      <c r="G1670" s="13"/>
      <c r="H1670" s="7"/>
      <c r="I1670" s="71"/>
      <c r="J1670" s="71"/>
      <c r="K1670" s="71"/>
      <c r="M1670" s="71"/>
    </row>
    <row r="1671" spans="1:13" s="9" customFormat="1" ht="10.199999999999999" x14ac:dyDescent="0.2">
      <c r="A1671" s="39"/>
      <c r="B1671" s="39"/>
      <c r="D1671" s="39"/>
      <c r="E1671" s="13"/>
      <c r="F1671" s="13"/>
      <c r="G1671" s="13"/>
      <c r="H1671" s="7"/>
      <c r="I1671" s="71"/>
      <c r="J1671" s="71"/>
      <c r="K1671" s="71"/>
      <c r="M1671" s="71"/>
    </row>
    <row r="1672" spans="1:13" s="9" customFormat="1" ht="10.199999999999999" x14ac:dyDescent="0.2">
      <c r="A1672" s="39"/>
      <c r="B1672" s="39"/>
      <c r="D1672" s="39"/>
      <c r="E1672" s="13"/>
      <c r="F1672" s="13"/>
      <c r="G1672" s="13"/>
      <c r="H1672" s="7"/>
      <c r="I1672" s="71"/>
      <c r="J1672" s="71"/>
      <c r="K1672" s="71"/>
      <c r="M1672" s="71"/>
    </row>
    <row r="1673" spans="1:13" s="9" customFormat="1" ht="10.199999999999999" x14ac:dyDescent="0.2">
      <c r="A1673" s="39"/>
      <c r="B1673" s="39"/>
      <c r="D1673" s="39"/>
      <c r="E1673" s="13"/>
      <c r="F1673" s="13"/>
      <c r="G1673" s="13"/>
      <c r="H1673" s="7"/>
      <c r="I1673" s="71"/>
      <c r="J1673" s="71"/>
      <c r="K1673" s="71"/>
      <c r="M1673" s="71"/>
    </row>
    <row r="1674" spans="1:13" s="9" customFormat="1" ht="10.199999999999999" x14ac:dyDescent="0.2">
      <c r="A1674" s="39"/>
      <c r="B1674" s="39"/>
      <c r="D1674" s="39"/>
      <c r="E1674" s="13"/>
      <c r="F1674" s="13"/>
      <c r="G1674" s="13"/>
      <c r="H1674" s="7"/>
      <c r="I1674" s="71"/>
      <c r="J1674" s="71"/>
      <c r="K1674" s="71"/>
      <c r="M1674" s="71"/>
    </row>
    <row r="1675" spans="1:13" s="9" customFormat="1" ht="10.199999999999999" x14ac:dyDescent="0.2">
      <c r="A1675" s="39"/>
      <c r="B1675" s="39"/>
      <c r="D1675" s="39"/>
      <c r="E1675" s="13"/>
      <c r="F1675" s="13"/>
      <c r="G1675" s="13"/>
      <c r="H1675" s="7"/>
      <c r="I1675" s="71"/>
      <c r="J1675" s="71"/>
      <c r="K1675" s="71"/>
      <c r="M1675" s="71"/>
    </row>
    <row r="1676" spans="1:13" s="9" customFormat="1" ht="10.199999999999999" x14ac:dyDescent="0.2">
      <c r="A1676" s="39"/>
      <c r="B1676" s="39"/>
      <c r="D1676" s="39"/>
      <c r="E1676" s="13"/>
      <c r="F1676" s="13"/>
      <c r="G1676" s="13"/>
      <c r="H1676" s="7"/>
      <c r="I1676" s="71"/>
      <c r="J1676" s="71"/>
      <c r="K1676" s="71"/>
      <c r="M1676" s="71"/>
    </row>
    <row r="1677" spans="1:13" s="9" customFormat="1" ht="10.199999999999999" x14ac:dyDescent="0.2">
      <c r="A1677" s="39"/>
      <c r="B1677" s="39"/>
      <c r="D1677" s="39"/>
      <c r="E1677" s="13"/>
      <c r="F1677" s="13"/>
      <c r="G1677" s="13"/>
      <c r="H1677" s="7"/>
      <c r="I1677" s="71"/>
      <c r="J1677" s="71"/>
      <c r="K1677" s="71"/>
      <c r="M1677" s="71"/>
    </row>
    <row r="1678" spans="1:13" s="9" customFormat="1" ht="10.199999999999999" x14ac:dyDescent="0.2">
      <c r="A1678" s="39"/>
      <c r="B1678" s="39"/>
      <c r="D1678" s="39"/>
      <c r="E1678" s="13"/>
      <c r="F1678" s="13"/>
      <c r="G1678" s="13"/>
      <c r="H1678" s="7"/>
      <c r="I1678" s="71"/>
      <c r="J1678" s="71"/>
      <c r="K1678" s="71"/>
      <c r="M1678" s="71"/>
    </row>
    <row r="1679" spans="1:13" s="9" customFormat="1" ht="10.199999999999999" x14ac:dyDescent="0.2">
      <c r="A1679" s="39"/>
      <c r="B1679" s="39"/>
      <c r="D1679" s="39"/>
      <c r="E1679" s="13"/>
      <c r="F1679" s="13"/>
      <c r="G1679" s="13"/>
      <c r="H1679" s="7"/>
      <c r="I1679" s="71"/>
      <c r="J1679" s="71"/>
      <c r="K1679" s="71"/>
      <c r="M1679" s="71"/>
    </row>
    <row r="1680" spans="1:13" s="9" customFormat="1" ht="10.199999999999999" x14ac:dyDescent="0.2">
      <c r="A1680" s="39"/>
      <c r="B1680" s="39"/>
      <c r="D1680" s="39"/>
      <c r="E1680" s="13"/>
      <c r="F1680" s="13"/>
      <c r="G1680" s="13"/>
      <c r="H1680" s="7"/>
      <c r="I1680" s="71"/>
      <c r="J1680" s="71"/>
      <c r="K1680" s="71"/>
      <c r="M1680" s="71"/>
    </row>
    <row r="1681" spans="1:13" s="9" customFormat="1" ht="10.199999999999999" x14ac:dyDescent="0.2">
      <c r="A1681" s="39"/>
      <c r="B1681" s="39"/>
      <c r="D1681" s="39"/>
      <c r="E1681" s="13"/>
      <c r="F1681" s="13"/>
      <c r="G1681" s="13"/>
      <c r="H1681" s="7"/>
      <c r="I1681" s="71"/>
      <c r="J1681" s="71"/>
      <c r="K1681" s="71"/>
      <c r="M1681" s="71"/>
    </row>
    <row r="1682" spans="1:13" s="9" customFormat="1" ht="10.199999999999999" x14ac:dyDescent="0.2">
      <c r="A1682" s="39"/>
      <c r="B1682" s="39"/>
      <c r="D1682" s="39"/>
      <c r="E1682" s="13"/>
      <c r="F1682" s="13"/>
      <c r="G1682" s="13"/>
      <c r="H1682" s="7"/>
      <c r="I1682" s="71"/>
      <c r="J1682" s="71"/>
      <c r="K1682" s="71"/>
      <c r="M1682" s="71"/>
    </row>
    <row r="1683" spans="1:13" s="9" customFormat="1" ht="10.199999999999999" x14ac:dyDescent="0.2">
      <c r="A1683" s="39"/>
      <c r="B1683" s="39"/>
      <c r="D1683" s="39"/>
      <c r="E1683" s="13"/>
      <c r="F1683" s="13"/>
      <c r="G1683" s="13"/>
      <c r="H1683" s="7"/>
      <c r="I1683" s="71"/>
      <c r="J1683" s="71"/>
      <c r="K1683" s="71"/>
      <c r="M1683" s="71"/>
    </row>
    <row r="1684" spans="1:13" s="9" customFormat="1" ht="10.199999999999999" x14ac:dyDescent="0.2">
      <c r="A1684" s="39"/>
      <c r="B1684" s="39"/>
      <c r="D1684" s="39"/>
      <c r="E1684" s="13"/>
      <c r="F1684" s="13"/>
      <c r="G1684" s="13"/>
      <c r="H1684" s="7"/>
      <c r="I1684" s="71"/>
      <c r="J1684" s="71"/>
      <c r="K1684" s="71"/>
      <c r="M1684" s="71"/>
    </row>
    <row r="1685" spans="1:13" s="9" customFormat="1" ht="10.199999999999999" x14ac:dyDescent="0.2">
      <c r="A1685" s="39"/>
      <c r="B1685" s="39"/>
      <c r="D1685" s="39"/>
      <c r="E1685" s="13"/>
      <c r="F1685" s="13"/>
      <c r="G1685" s="13"/>
      <c r="H1685" s="7"/>
      <c r="I1685" s="71"/>
      <c r="J1685" s="71"/>
      <c r="K1685" s="71"/>
      <c r="M1685" s="71"/>
    </row>
    <row r="1686" spans="1:13" s="9" customFormat="1" ht="10.199999999999999" x14ac:dyDescent="0.2">
      <c r="A1686" s="39"/>
      <c r="B1686" s="39"/>
      <c r="D1686" s="39"/>
      <c r="E1686" s="13"/>
      <c r="F1686" s="13"/>
      <c r="G1686" s="13"/>
      <c r="H1686" s="7"/>
      <c r="I1686" s="71"/>
      <c r="J1686" s="71"/>
      <c r="K1686" s="71"/>
      <c r="M1686" s="71"/>
    </row>
    <row r="1687" spans="1:13" s="9" customFormat="1" ht="10.199999999999999" x14ac:dyDescent="0.2">
      <c r="A1687" s="39"/>
      <c r="B1687" s="39"/>
      <c r="D1687" s="39"/>
      <c r="E1687" s="13"/>
      <c r="F1687" s="13"/>
      <c r="G1687" s="13"/>
      <c r="H1687" s="7"/>
      <c r="I1687" s="71"/>
      <c r="J1687" s="71"/>
      <c r="K1687" s="71"/>
      <c r="M1687" s="71"/>
    </row>
    <row r="1688" spans="1:13" s="9" customFormat="1" ht="10.199999999999999" x14ac:dyDescent="0.2">
      <c r="A1688" s="39"/>
      <c r="B1688" s="39"/>
      <c r="D1688" s="39"/>
      <c r="E1688" s="13"/>
      <c r="F1688" s="13"/>
      <c r="G1688" s="13"/>
      <c r="H1688" s="7"/>
      <c r="I1688" s="71"/>
      <c r="J1688" s="71"/>
      <c r="K1688" s="71"/>
      <c r="M1688" s="71"/>
    </row>
    <row r="1689" spans="1:13" s="9" customFormat="1" ht="10.199999999999999" x14ac:dyDescent="0.2">
      <c r="A1689" s="39"/>
      <c r="B1689" s="39"/>
      <c r="D1689" s="39"/>
      <c r="E1689" s="13"/>
      <c r="F1689" s="13"/>
      <c r="G1689" s="13"/>
      <c r="H1689" s="7"/>
      <c r="I1689" s="71"/>
      <c r="J1689" s="71"/>
      <c r="K1689" s="71"/>
      <c r="M1689" s="71"/>
    </row>
    <row r="1690" spans="1:13" s="9" customFormat="1" ht="10.199999999999999" x14ac:dyDescent="0.2">
      <c r="A1690" s="39"/>
      <c r="B1690" s="39"/>
      <c r="D1690" s="39"/>
      <c r="E1690" s="13"/>
      <c r="F1690" s="13"/>
      <c r="G1690" s="13"/>
      <c r="H1690" s="7"/>
      <c r="I1690" s="71"/>
      <c r="J1690" s="71"/>
      <c r="K1690" s="71"/>
      <c r="M1690" s="71"/>
    </row>
    <row r="1691" spans="1:13" s="9" customFormat="1" ht="10.199999999999999" x14ac:dyDescent="0.2">
      <c r="A1691" s="39"/>
      <c r="B1691" s="39"/>
      <c r="D1691" s="39"/>
      <c r="E1691" s="13"/>
      <c r="F1691" s="13"/>
      <c r="G1691" s="13"/>
      <c r="H1691" s="7"/>
      <c r="I1691" s="71"/>
      <c r="J1691" s="71"/>
      <c r="K1691" s="71"/>
      <c r="M1691" s="71"/>
    </row>
    <row r="1692" spans="1:13" s="9" customFormat="1" ht="10.199999999999999" x14ac:dyDescent="0.2">
      <c r="A1692" s="39"/>
      <c r="B1692" s="39"/>
      <c r="D1692" s="39"/>
      <c r="E1692" s="13"/>
      <c r="F1692" s="13"/>
      <c r="G1692" s="13"/>
      <c r="H1692" s="7"/>
      <c r="I1692" s="71"/>
      <c r="J1692" s="71"/>
      <c r="K1692" s="71"/>
      <c r="M1692" s="71"/>
    </row>
    <row r="1693" spans="1:13" s="9" customFormat="1" ht="10.199999999999999" x14ac:dyDescent="0.2">
      <c r="A1693" s="39"/>
      <c r="B1693" s="39"/>
      <c r="D1693" s="39"/>
      <c r="E1693" s="13"/>
      <c r="F1693" s="13"/>
      <c r="G1693" s="13"/>
      <c r="H1693" s="7"/>
      <c r="I1693" s="71"/>
      <c r="J1693" s="71"/>
      <c r="K1693" s="71"/>
      <c r="M1693" s="71"/>
    </row>
    <row r="1694" spans="1:13" s="9" customFormat="1" ht="10.199999999999999" x14ac:dyDescent="0.2">
      <c r="A1694" s="39"/>
      <c r="B1694" s="39"/>
      <c r="D1694" s="39"/>
      <c r="E1694" s="13"/>
      <c r="F1694" s="13"/>
      <c r="G1694" s="13"/>
      <c r="H1694" s="7"/>
      <c r="I1694" s="71"/>
      <c r="J1694" s="71"/>
      <c r="K1694" s="71"/>
      <c r="M1694" s="71"/>
    </row>
    <row r="1695" spans="1:13" s="9" customFormat="1" ht="10.199999999999999" x14ac:dyDescent="0.2">
      <c r="A1695" s="39"/>
      <c r="B1695" s="39"/>
      <c r="D1695" s="39"/>
      <c r="E1695" s="13"/>
      <c r="F1695" s="13"/>
      <c r="G1695" s="13"/>
      <c r="H1695" s="7"/>
      <c r="I1695" s="71"/>
      <c r="J1695" s="71"/>
      <c r="K1695" s="71"/>
      <c r="M1695" s="71"/>
    </row>
    <row r="1696" spans="1:13" s="9" customFormat="1" ht="10.199999999999999" x14ac:dyDescent="0.2">
      <c r="A1696" s="39"/>
      <c r="B1696" s="39"/>
      <c r="D1696" s="39"/>
      <c r="E1696" s="13"/>
      <c r="F1696" s="13"/>
      <c r="G1696" s="13"/>
      <c r="H1696" s="7"/>
      <c r="I1696" s="71"/>
      <c r="J1696" s="71"/>
      <c r="K1696" s="71"/>
      <c r="M1696" s="71"/>
    </row>
    <row r="1697" spans="1:13" s="9" customFormat="1" ht="10.199999999999999" x14ac:dyDescent="0.2">
      <c r="A1697" s="39"/>
      <c r="B1697" s="39"/>
      <c r="D1697" s="39"/>
      <c r="E1697" s="13"/>
      <c r="F1697" s="13"/>
      <c r="G1697" s="13"/>
      <c r="H1697" s="7"/>
      <c r="I1697" s="71"/>
      <c r="J1697" s="71"/>
      <c r="K1697" s="71"/>
      <c r="M1697" s="71"/>
    </row>
    <row r="1698" spans="1:13" s="9" customFormat="1" ht="10.199999999999999" x14ac:dyDescent="0.2">
      <c r="A1698" s="39"/>
      <c r="B1698" s="39"/>
      <c r="D1698" s="39"/>
      <c r="E1698" s="13"/>
      <c r="F1698" s="13"/>
      <c r="G1698" s="13"/>
      <c r="H1698" s="7"/>
      <c r="I1698" s="71"/>
      <c r="J1698" s="71"/>
      <c r="K1698" s="71"/>
      <c r="M1698" s="71"/>
    </row>
    <row r="1699" spans="1:13" s="9" customFormat="1" ht="10.199999999999999" x14ac:dyDescent="0.2">
      <c r="A1699" s="39"/>
      <c r="B1699" s="39"/>
      <c r="D1699" s="39"/>
      <c r="E1699" s="13"/>
      <c r="F1699" s="13"/>
      <c r="G1699" s="13"/>
      <c r="H1699" s="7"/>
      <c r="I1699" s="71"/>
      <c r="J1699" s="71"/>
      <c r="K1699" s="71"/>
      <c r="M1699" s="71"/>
    </row>
    <row r="1700" spans="1:13" s="9" customFormat="1" ht="10.199999999999999" x14ac:dyDescent="0.2">
      <c r="A1700" s="39"/>
      <c r="B1700" s="39"/>
      <c r="D1700" s="39"/>
      <c r="E1700" s="13"/>
      <c r="F1700" s="13"/>
      <c r="G1700" s="13"/>
      <c r="H1700" s="7"/>
      <c r="I1700" s="71"/>
      <c r="J1700" s="71"/>
      <c r="K1700" s="71"/>
      <c r="M1700" s="71"/>
    </row>
    <row r="1701" spans="1:13" s="9" customFormat="1" ht="10.199999999999999" x14ac:dyDescent="0.2">
      <c r="A1701" s="39"/>
      <c r="B1701" s="39"/>
      <c r="D1701" s="39"/>
      <c r="E1701" s="13"/>
      <c r="F1701" s="13"/>
      <c r="G1701" s="13"/>
      <c r="H1701" s="7"/>
      <c r="I1701" s="71"/>
      <c r="J1701" s="71"/>
      <c r="K1701" s="71"/>
      <c r="M1701" s="71"/>
    </row>
    <row r="1702" spans="1:13" s="9" customFormat="1" ht="10.199999999999999" x14ac:dyDescent="0.2">
      <c r="A1702" s="39"/>
      <c r="B1702" s="39"/>
      <c r="D1702" s="39"/>
      <c r="E1702" s="13"/>
      <c r="F1702" s="13"/>
      <c r="G1702" s="13"/>
      <c r="H1702" s="7"/>
      <c r="I1702" s="71"/>
      <c r="J1702" s="71"/>
      <c r="K1702" s="71"/>
      <c r="M1702" s="71"/>
    </row>
    <row r="1703" spans="1:13" s="9" customFormat="1" ht="10.199999999999999" x14ac:dyDescent="0.2">
      <c r="A1703" s="39"/>
      <c r="B1703" s="39"/>
      <c r="D1703" s="39"/>
      <c r="E1703" s="13"/>
      <c r="F1703" s="13"/>
      <c r="G1703" s="13"/>
      <c r="H1703" s="7"/>
      <c r="I1703" s="71"/>
      <c r="J1703" s="71"/>
      <c r="K1703" s="71"/>
      <c r="M1703" s="71"/>
    </row>
    <row r="1704" spans="1:13" s="9" customFormat="1" ht="10.199999999999999" x14ac:dyDescent="0.2">
      <c r="A1704" s="39"/>
      <c r="B1704" s="39"/>
      <c r="D1704" s="39"/>
      <c r="E1704" s="13"/>
      <c r="F1704" s="13"/>
      <c r="G1704" s="13"/>
      <c r="H1704" s="7"/>
      <c r="I1704" s="71"/>
      <c r="J1704" s="71"/>
      <c r="K1704" s="71"/>
      <c r="M1704" s="71"/>
    </row>
    <row r="1705" spans="1:13" s="9" customFormat="1" ht="10.199999999999999" x14ac:dyDescent="0.2">
      <c r="A1705" s="39"/>
      <c r="B1705" s="39"/>
      <c r="D1705" s="39"/>
      <c r="E1705" s="13"/>
      <c r="F1705" s="13"/>
      <c r="G1705" s="13"/>
      <c r="H1705" s="7"/>
      <c r="I1705" s="71"/>
      <c r="J1705" s="71"/>
      <c r="K1705" s="71"/>
      <c r="M1705" s="71"/>
    </row>
    <row r="1706" spans="1:13" s="9" customFormat="1" ht="10.199999999999999" x14ac:dyDescent="0.2">
      <c r="A1706" s="39"/>
      <c r="B1706" s="39"/>
      <c r="D1706" s="39"/>
      <c r="E1706" s="13"/>
      <c r="F1706" s="13"/>
      <c r="G1706" s="13"/>
      <c r="H1706" s="7"/>
      <c r="I1706" s="71"/>
      <c r="J1706" s="71"/>
      <c r="K1706" s="71"/>
      <c r="M1706" s="71"/>
    </row>
    <row r="1707" spans="1:13" s="9" customFormat="1" ht="10.199999999999999" x14ac:dyDescent="0.2">
      <c r="A1707" s="39"/>
      <c r="B1707" s="39"/>
      <c r="D1707" s="39"/>
      <c r="E1707" s="13"/>
      <c r="F1707" s="13"/>
      <c r="G1707" s="13"/>
      <c r="H1707" s="7"/>
      <c r="I1707" s="71"/>
      <c r="J1707" s="71"/>
      <c r="K1707" s="71"/>
      <c r="M1707" s="71"/>
    </row>
    <row r="1708" spans="1:13" s="9" customFormat="1" ht="10.199999999999999" x14ac:dyDescent="0.2">
      <c r="A1708" s="39"/>
      <c r="B1708" s="39"/>
      <c r="D1708" s="39"/>
      <c r="E1708" s="13"/>
      <c r="F1708" s="13"/>
      <c r="G1708" s="13"/>
      <c r="H1708" s="7"/>
      <c r="I1708" s="71"/>
      <c r="J1708" s="71"/>
      <c r="K1708" s="71"/>
      <c r="M1708" s="71"/>
    </row>
    <row r="1709" spans="1:13" s="9" customFormat="1" ht="10.199999999999999" x14ac:dyDescent="0.2">
      <c r="A1709" s="39"/>
      <c r="B1709" s="39"/>
      <c r="D1709" s="39"/>
      <c r="E1709" s="13"/>
      <c r="F1709" s="13"/>
      <c r="G1709" s="13"/>
      <c r="H1709" s="7"/>
      <c r="I1709" s="71"/>
      <c r="J1709" s="71"/>
      <c r="K1709" s="71"/>
      <c r="M1709" s="71"/>
    </row>
    <row r="1710" spans="1:13" s="9" customFormat="1" ht="10.199999999999999" x14ac:dyDescent="0.2">
      <c r="A1710" s="39"/>
      <c r="B1710" s="39"/>
      <c r="D1710" s="39"/>
      <c r="E1710" s="13"/>
      <c r="F1710" s="13"/>
      <c r="G1710" s="13"/>
      <c r="H1710" s="7"/>
      <c r="I1710" s="71"/>
      <c r="J1710" s="71"/>
      <c r="K1710" s="71"/>
      <c r="M1710" s="71"/>
    </row>
    <row r="1711" spans="1:13" s="9" customFormat="1" ht="10.199999999999999" x14ac:dyDescent="0.2">
      <c r="A1711" s="39"/>
      <c r="B1711" s="39"/>
      <c r="D1711" s="39"/>
      <c r="E1711" s="13"/>
      <c r="F1711" s="13"/>
      <c r="G1711" s="13"/>
      <c r="H1711" s="7"/>
      <c r="I1711" s="71"/>
      <c r="J1711" s="71"/>
      <c r="K1711" s="71"/>
      <c r="M1711" s="71"/>
    </row>
    <row r="1712" spans="1:13" s="9" customFormat="1" ht="10.199999999999999" x14ac:dyDescent="0.2">
      <c r="A1712" s="39"/>
      <c r="B1712" s="39"/>
      <c r="D1712" s="39"/>
      <c r="E1712" s="13"/>
      <c r="F1712" s="13"/>
      <c r="G1712" s="13"/>
      <c r="H1712" s="7"/>
      <c r="I1712" s="71"/>
      <c r="J1712" s="71"/>
      <c r="K1712" s="71"/>
      <c r="M1712" s="71"/>
    </row>
    <row r="1713" spans="1:13" s="9" customFormat="1" ht="10.199999999999999" x14ac:dyDescent="0.2">
      <c r="A1713" s="39"/>
      <c r="B1713" s="39"/>
      <c r="D1713" s="39"/>
      <c r="E1713" s="13"/>
      <c r="F1713" s="13"/>
      <c r="G1713" s="13"/>
      <c r="H1713" s="7"/>
      <c r="I1713" s="71"/>
      <c r="J1713" s="71"/>
      <c r="K1713" s="71"/>
      <c r="M1713" s="71"/>
    </row>
    <row r="1714" spans="1:13" s="9" customFormat="1" ht="10.199999999999999" x14ac:dyDescent="0.2">
      <c r="A1714" s="39"/>
      <c r="B1714" s="39"/>
      <c r="D1714" s="39"/>
      <c r="E1714" s="13"/>
      <c r="F1714" s="13"/>
      <c r="G1714" s="13"/>
      <c r="H1714" s="7"/>
      <c r="I1714" s="71"/>
      <c r="J1714" s="71"/>
      <c r="K1714" s="71"/>
      <c r="M1714" s="71"/>
    </row>
    <row r="1715" spans="1:13" s="9" customFormat="1" ht="10.199999999999999" x14ac:dyDescent="0.2">
      <c r="A1715" s="39"/>
      <c r="B1715" s="39"/>
      <c r="D1715" s="39"/>
      <c r="E1715" s="13"/>
      <c r="F1715" s="13"/>
      <c r="G1715" s="13"/>
      <c r="H1715" s="7"/>
      <c r="I1715" s="71"/>
      <c r="J1715" s="71"/>
      <c r="K1715" s="71"/>
      <c r="M1715" s="71"/>
    </row>
    <row r="1716" spans="1:13" s="9" customFormat="1" ht="10.199999999999999" x14ac:dyDescent="0.2">
      <c r="A1716" s="39"/>
      <c r="B1716" s="39"/>
      <c r="D1716" s="39"/>
      <c r="E1716" s="13"/>
      <c r="F1716" s="13"/>
      <c r="G1716" s="13"/>
      <c r="H1716" s="7"/>
      <c r="I1716" s="71"/>
      <c r="J1716" s="71"/>
      <c r="K1716" s="71"/>
      <c r="M1716" s="71"/>
    </row>
    <row r="1717" spans="1:13" s="9" customFormat="1" ht="10.199999999999999" x14ac:dyDescent="0.2">
      <c r="A1717" s="39"/>
      <c r="B1717" s="39"/>
      <c r="D1717" s="39"/>
      <c r="E1717" s="13"/>
      <c r="F1717" s="13"/>
      <c r="G1717" s="13"/>
      <c r="H1717" s="7"/>
      <c r="I1717" s="71"/>
      <c r="J1717" s="71"/>
      <c r="K1717" s="71"/>
      <c r="M1717" s="71"/>
    </row>
    <row r="1718" spans="1:13" s="9" customFormat="1" ht="10.199999999999999" x14ac:dyDescent="0.2">
      <c r="A1718" s="39"/>
      <c r="B1718" s="39"/>
      <c r="D1718" s="39"/>
      <c r="E1718" s="13"/>
      <c r="F1718" s="13"/>
      <c r="G1718" s="13"/>
      <c r="H1718" s="7"/>
      <c r="I1718" s="71"/>
      <c r="J1718" s="71"/>
      <c r="K1718" s="71"/>
      <c r="M1718" s="71"/>
    </row>
    <row r="1719" spans="1:13" s="9" customFormat="1" ht="10.199999999999999" x14ac:dyDescent="0.2">
      <c r="A1719" s="39"/>
      <c r="B1719" s="39"/>
      <c r="D1719" s="39"/>
      <c r="E1719" s="13"/>
      <c r="F1719" s="13"/>
      <c r="G1719" s="13"/>
      <c r="H1719" s="7"/>
      <c r="I1719" s="71"/>
      <c r="J1719" s="71"/>
      <c r="K1719" s="71"/>
      <c r="M1719" s="71"/>
    </row>
    <row r="1720" spans="1:13" s="9" customFormat="1" ht="10.199999999999999" x14ac:dyDescent="0.2">
      <c r="A1720" s="39"/>
      <c r="B1720" s="39"/>
      <c r="D1720" s="39"/>
      <c r="E1720" s="13"/>
      <c r="F1720" s="13"/>
      <c r="G1720" s="13"/>
      <c r="H1720" s="7"/>
      <c r="I1720" s="71"/>
      <c r="J1720" s="71"/>
      <c r="K1720" s="71"/>
      <c r="M1720" s="71"/>
    </row>
    <row r="1721" spans="1:13" s="9" customFormat="1" ht="10.199999999999999" x14ac:dyDescent="0.2">
      <c r="A1721" s="39"/>
      <c r="B1721" s="39"/>
      <c r="D1721" s="39"/>
      <c r="E1721" s="13"/>
      <c r="F1721" s="13"/>
      <c r="G1721" s="13"/>
      <c r="H1721" s="7"/>
      <c r="I1721" s="71"/>
      <c r="J1721" s="71"/>
      <c r="K1721" s="71"/>
      <c r="M1721" s="71"/>
    </row>
    <row r="1722" spans="1:13" s="9" customFormat="1" ht="10.199999999999999" x14ac:dyDescent="0.2">
      <c r="A1722" s="39"/>
      <c r="B1722" s="39"/>
      <c r="D1722" s="39"/>
      <c r="E1722" s="13"/>
      <c r="F1722" s="13"/>
      <c r="G1722" s="13"/>
      <c r="H1722" s="7"/>
      <c r="I1722" s="71"/>
      <c r="J1722" s="71"/>
      <c r="K1722" s="71"/>
      <c r="M1722" s="71"/>
    </row>
    <row r="1723" spans="1:13" s="9" customFormat="1" ht="10.199999999999999" x14ac:dyDescent="0.2">
      <c r="A1723" s="39"/>
      <c r="B1723" s="39"/>
      <c r="D1723" s="39"/>
      <c r="E1723" s="13"/>
      <c r="F1723" s="13"/>
      <c r="G1723" s="13"/>
      <c r="H1723" s="7"/>
      <c r="I1723" s="71"/>
      <c r="J1723" s="71"/>
      <c r="K1723" s="71"/>
      <c r="M1723" s="71"/>
    </row>
    <row r="1724" spans="1:13" s="9" customFormat="1" ht="10.199999999999999" x14ac:dyDescent="0.2">
      <c r="A1724" s="39"/>
      <c r="B1724" s="39"/>
      <c r="D1724" s="39"/>
      <c r="E1724" s="13"/>
      <c r="F1724" s="13"/>
      <c r="G1724" s="13"/>
      <c r="H1724" s="7"/>
      <c r="I1724" s="71"/>
      <c r="J1724" s="71"/>
      <c r="K1724" s="71"/>
      <c r="M1724" s="71"/>
    </row>
    <row r="1725" spans="1:13" s="9" customFormat="1" ht="10.199999999999999" x14ac:dyDescent="0.2">
      <c r="A1725" s="39"/>
      <c r="B1725" s="39"/>
      <c r="D1725" s="39"/>
      <c r="E1725" s="13"/>
      <c r="F1725" s="13"/>
      <c r="G1725" s="13"/>
      <c r="H1725" s="7"/>
      <c r="I1725" s="71"/>
      <c r="J1725" s="71"/>
      <c r="K1725" s="71"/>
      <c r="M1725" s="71"/>
    </row>
    <row r="1726" spans="1:13" s="9" customFormat="1" ht="10.199999999999999" x14ac:dyDescent="0.2">
      <c r="A1726" s="39"/>
      <c r="B1726" s="39"/>
      <c r="D1726" s="39"/>
      <c r="E1726" s="13"/>
      <c r="F1726" s="13"/>
      <c r="G1726" s="13"/>
      <c r="H1726" s="7"/>
      <c r="I1726" s="71"/>
      <c r="J1726" s="71"/>
      <c r="K1726" s="71"/>
      <c r="M1726" s="71"/>
    </row>
    <row r="1727" spans="1:13" s="9" customFormat="1" ht="10.199999999999999" x14ac:dyDescent="0.2">
      <c r="A1727" s="39"/>
      <c r="B1727" s="39"/>
      <c r="D1727" s="39"/>
      <c r="E1727" s="13"/>
      <c r="F1727" s="13"/>
      <c r="G1727" s="13"/>
      <c r="H1727" s="7"/>
      <c r="I1727" s="71"/>
      <c r="J1727" s="71"/>
      <c r="K1727" s="71"/>
      <c r="M1727" s="71"/>
    </row>
    <row r="1728" spans="1:13" s="9" customFormat="1" ht="10.199999999999999" x14ac:dyDescent="0.2">
      <c r="A1728" s="39"/>
      <c r="B1728" s="39"/>
      <c r="D1728" s="39"/>
      <c r="E1728" s="13"/>
      <c r="F1728" s="13"/>
      <c r="G1728" s="13"/>
      <c r="H1728" s="7"/>
      <c r="I1728" s="71"/>
      <c r="J1728" s="71"/>
      <c r="K1728" s="71"/>
      <c r="M1728" s="71"/>
    </row>
    <row r="1729" spans="1:13" s="9" customFormat="1" ht="10.199999999999999" x14ac:dyDescent="0.2">
      <c r="A1729" s="39"/>
      <c r="B1729" s="39"/>
      <c r="D1729" s="39"/>
      <c r="E1729" s="13"/>
      <c r="F1729" s="13"/>
      <c r="G1729" s="13"/>
      <c r="H1729" s="7"/>
      <c r="I1729" s="71"/>
      <c r="J1729" s="71"/>
      <c r="K1729" s="71"/>
      <c r="M1729" s="71"/>
    </row>
    <row r="1730" spans="1:13" s="9" customFormat="1" ht="10.199999999999999" x14ac:dyDescent="0.2">
      <c r="A1730" s="39"/>
      <c r="B1730" s="39"/>
      <c r="D1730" s="39"/>
      <c r="E1730" s="13"/>
      <c r="F1730" s="13"/>
      <c r="G1730" s="13"/>
      <c r="H1730" s="7"/>
      <c r="I1730" s="71"/>
      <c r="J1730" s="71"/>
      <c r="K1730" s="71"/>
      <c r="M1730" s="71"/>
    </row>
    <row r="1731" spans="1:13" s="9" customFormat="1" ht="10.199999999999999" x14ac:dyDescent="0.2">
      <c r="A1731" s="39"/>
      <c r="B1731" s="39"/>
      <c r="D1731" s="39"/>
      <c r="E1731" s="13"/>
      <c r="F1731" s="13"/>
      <c r="G1731" s="13"/>
      <c r="H1731" s="7"/>
      <c r="I1731" s="71"/>
      <c r="J1731" s="71"/>
      <c r="K1731" s="71"/>
      <c r="M1731" s="71"/>
    </row>
    <row r="1732" spans="1:13" s="9" customFormat="1" ht="10.199999999999999" x14ac:dyDescent="0.2">
      <c r="A1732" s="39"/>
      <c r="B1732" s="39"/>
      <c r="D1732" s="39"/>
      <c r="E1732" s="13"/>
      <c r="F1732" s="13"/>
      <c r="G1732" s="13"/>
      <c r="H1732" s="7"/>
      <c r="I1732" s="71"/>
      <c r="J1732" s="71"/>
      <c r="K1732" s="71"/>
      <c r="M1732" s="71"/>
    </row>
    <row r="1733" spans="1:13" s="9" customFormat="1" ht="10.199999999999999" x14ac:dyDescent="0.2">
      <c r="A1733" s="39"/>
      <c r="B1733" s="39"/>
      <c r="D1733" s="39"/>
      <c r="E1733" s="13"/>
      <c r="F1733" s="13"/>
      <c r="G1733" s="13"/>
      <c r="H1733" s="7"/>
      <c r="I1733" s="71"/>
      <c r="J1733" s="71"/>
      <c r="K1733" s="71"/>
      <c r="M1733" s="71"/>
    </row>
    <row r="1734" spans="1:13" s="9" customFormat="1" ht="10.199999999999999" x14ac:dyDescent="0.2">
      <c r="A1734" s="39"/>
      <c r="B1734" s="39"/>
      <c r="D1734" s="39"/>
      <c r="E1734" s="13"/>
      <c r="F1734" s="13"/>
      <c r="G1734" s="13"/>
      <c r="H1734" s="7"/>
      <c r="I1734" s="71"/>
      <c r="J1734" s="71"/>
      <c r="K1734" s="71"/>
      <c r="M1734" s="71"/>
    </row>
    <row r="1735" spans="1:13" s="9" customFormat="1" ht="10.199999999999999" x14ac:dyDescent="0.2">
      <c r="A1735" s="39"/>
      <c r="B1735" s="39"/>
      <c r="D1735" s="39"/>
      <c r="E1735" s="13"/>
      <c r="F1735" s="13"/>
      <c r="G1735" s="13"/>
      <c r="H1735" s="7"/>
      <c r="I1735" s="71"/>
      <c r="J1735" s="71"/>
      <c r="K1735" s="71"/>
      <c r="M1735" s="71"/>
    </row>
    <row r="1736" spans="1:13" s="9" customFormat="1" ht="10.199999999999999" x14ac:dyDescent="0.2">
      <c r="A1736" s="39"/>
      <c r="B1736" s="39"/>
      <c r="D1736" s="39"/>
      <c r="E1736" s="13"/>
      <c r="F1736" s="13"/>
      <c r="G1736" s="13"/>
      <c r="H1736" s="7"/>
      <c r="I1736" s="71"/>
      <c r="J1736" s="71"/>
      <c r="K1736" s="71"/>
      <c r="M1736" s="71"/>
    </row>
    <row r="1737" spans="1:13" s="9" customFormat="1" ht="10.199999999999999" x14ac:dyDescent="0.2">
      <c r="A1737" s="39"/>
      <c r="B1737" s="39"/>
      <c r="D1737" s="39"/>
      <c r="E1737" s="13"/>
      <c r="F1737" s="13"/>
      <c r="G1737" s="13"/>
      <c r="H1737" s="7"/>
      <c r="I1737" s="71"/>
      <c r="J1737" s="71"/>
      <c r="K1737" s="71"/>
      <c r="M1737" s="71"/>
    </row>
    <row r="1738" spans="1:13" s="9" customFormat="1" ht="10.199999999999999" x14ac:dyDescent="0.2">
      <c r="A1738" s="39"/>
      <c r="B1738" s="39"/>
      <c r="D1738" s="39"/>
      <c r="E1738" s="13"/>
      <c r="F1738" s="13"/>
      <c r="G1738" s="13"/>
      <c r="H1738" s="7"/>
      <c r="I1738" s="71"/>
      <c r="J1738" s="71"/>
      <c r="K1738" s="71"/>
      <c r="M1738" s="71"/>
    </row>
    <row r="1739" spans="1:13" s="9" customFormat="1" ht="10.199999999999999" x14ac:dyDescent="0.2">
      <c r="A1739" s="39"/>
      <c r="B1739" s="39"/>
      <c r="D1739" s="39"/>
      <c r="E1739" s="13"/>
      <c r="F1739" s="13"/>
      <c r="G1739" s="13"/>
      <c r="H1739" s="7"/>
      <c r="I1739" s="71"/>
      <c r="J1739" s="71"/>
      <c r="K1739" s="71"/>
      <c r="M1739" s="71"/>
    </row>
    <row r="1740" spans="1:13" s="9" customFormat="1" ht="10.199999999999999" x14ac:dyDescent="0.2">
      <c r="A1740" s="39"/>
      <c r="B1740" s="39"/>
      <c r="D1740" s="39"/>
      <c r="E1740" s="13"/>
      <c r="F1740" s="13"/>
      <c r="G1740" s="13"/>
      <c r="H1740" s="7"/>
      <c r="I1740" s="71"/>
      <c r="J1740" s="71"/>
      <c r="K1740" s="71"/>
      <c r="M1740" s="71"/>
    </row>
    <row r="1741" spans="1:13" s="9" customFormat="1" ht="10.199999999999999" x14ac:dyDescent="0.2">
      <c r="A1741" s="39"/>
      <c r="B1741" s="39"/>
      <c r="D1741" s="39"/>
      <c r="E1741" s="13"/>
      <c r="F1741" s="13"/>
      <c r="G1741" s="13"/>
      <c r="H1741" s="7"/>
      <c r="I1741" s="71"/>
      <c r="J1741" s="71"/>
      <c r="K1741" s="71"/>
      <c r="M1741" s="71"/>
    </row>
    <row r="1742" spans="1:13" s="9" customFormat="1" ht="10.199999999999999" x14ac:dyDescent="0.2">
      <c r="A1742" s="39"/>
      <c r="B1742" s="39"/>
      <c r="D1742" s="39"/>
      <c r="E1742" s="13"/>
      <c r="F1742" s="13"/>
      <c r="G1742" s="13"/>
      <c r="H1742" s="7"/>
      <c r="I1742" s="71"/>
      <c r="J1742" s="71"/>
      <c r="K1742" s="71"/>
      <c r="M1742" s="71"/>
    </row>
    <row r="1743" spans="1:13" s="9" customFormat="1" ht="10.199999999999999" x14ac:dyDescent="0.2">
      <c r="A1743" s="39"/>
      <c r="B1743" s="39"/>
      <c r="D1743" s="39"/>
      <c r="E1743" s="13"/>
      <c r="F1743" s="13"/>
      <c r="G1743" s="13"/>
      <c r="H1743" s="7"/>
      <c r="I1743" s="71"/>
      <c r="J1743" s="71"/>
      <c r="K1743" s="71"/>
      <c r="M1743" s="71"/>
    </row>
    <row r="1744" spans="1:13" s="9" customFormat="1" ht="10.199999999999999" x14ac:dyDescent="0.2">
      <c r="A1744" s="39"/>
      <c r="B1744" s="39"/>
      <c r="D1744" s="39"/>
      <c r="E1744" s="13"/>
      <c r="F1744" s="13"/>
      <c r="G1744" s="13"/>
      <c r="H1744" s="7"/>
      <c r="I1744" s="71"/>
      <c r="J1744" s="71"/>
      <c r="K1744" s="71"/>
      <c r="M1744" s="71"/>
    </row>
    <row r="1745" spans="1:13" s="9" customFormat="1" ht="10.199999999999999" x14ac:dyDescent="0.2">
      <c r="A1745" s="39"/>
      <c r="B1745" s="39"/>
      <c r="D1745" s="39"/>
      <c r="E1745" s="13"/>
      <c r="F1745" s="13"/>
      <c r="G1745" s="13"/>
      <c r="H1745" s="7"/>
      <c r="I1745" s="71"/>
      <c r="J1745" s="71"/>
      <c r="K1745" s="71"/>
      <c r="M1745" s="71"/>
    </row>
    <row r="1746" spans="1:13" s="9" customFormat="1" ht="10.199999999999999" x14ac:dyDescent="0.2">
      <c r="A1746" s="39"/>
      <c r="B1746" s="39"/>
      <c r="D1746" s="39"/>
      <c r="E1746" s="13"/>
      <c r="F1746" s="13"/>
      <c r="G1746" s="13"/>
      <c r="H1746" s="7"/>
      <c r="I1746" s="71"/>
      <c r="J1746" s="71"/>
      <c r="K1746" s="71"/>
      <c r="M1746" s="71"/>
    </row>
    <row r="1747" spans="1:13" s="9" customFormat="1" ht="10.199999999999999" x14ac:dyDescent="0.2">
      <c r="A1747" s="39"/>
      <c r="B1747" s="39"/>
      <c r="D1747" s="39"/>
      <c r="E1747" s="13"/>
      <c r="F1747" s="13"/>
      <c r="G1747" s="13"/>
      <c r="H1747" s="7"/>
      <c r="I1747" s="71"/>
      <c r="J1747" s="71"/>
      <c r="K1747" s="71"/>
      <c r="M1747" s="71"/>
    </row>
    <row r="1748" spans="1:13" s="9" customFormat="1" ht="10.199999999999999" x14ac:dyDescent="0.2">
      <c r="A1748" s="39"/>
      <c r="B1748" s="39"/>
      <c r="D1748" s="39"/>
      <c r="E1748" s="13"/>
      <c r="F1748" s="13"/>
      <c r="G1748" s="13"/>
      <c r="H1748" s="7"/>
      <c r="I1748" s="71"/>
      <c r="J1748" s="71"/>
      <c r="K1748" s="71"/>
      <c r="M1748" s="71"/>
    </row>
    <row r="1749" spans="1:13" s="9" customFormat="1" ht="10.199999999999999" x14ac:dyDescent="0.2">
      <c r="A1749" s="39"/>
      <c r="B1749" s="39"/>
      <c r="D1749" s="39"/>
      <c r="E1749" s="13"/>
      <c r="F1749" s="13"/>
      <c r="G1749" s="13"/>
      <c r="H1749" s="7"/>
      <c r="I1749" s="71"/>
      <c r="J1749" s="71"/>
      <c r="K1749" s="71"/>
      <c r="M1749" s="71"/>
    </row>
    <row r="1750" spans="1:13" s="9" customFormat="1" ht="10.199999999999999" x14ac:dyDescent="0.2">
      <c r="A1750" s="39"/>
      <c r="B1750" s="39"/>
      <c r="D1750" s="39"/>
      <c r="E1750" s="13"/>
      <c r="F1750" s="13"/>
      <c r="G1750" s="13"/>
      <c r="H1750" s="7"/>
      <c r="I1750" s="71"/>
      <c r="J1750" s="71"/>
      <c r="K1750" s="71"/>
      <c r="M1750" s="71"/>
    </row>
    <row r="1751" spans="1:13" s="9" customFormat="1" ht="10.199999999999999" x14ac:dyDescent="0.2">
      <c r="A1751" s="39"/>
      <c r="B1751" s="39"/>
      <c r="D1751" s="39"/>
      <c r="E1751" s="13"/>
      <c r="F1751" s="13"/>
      <c r="G1751" s="13"/>
      <c r="H1751" s="7"/>
      <c r="I1751" s="71"/>
      <c r="J1751" s="71"/>
      <c r="K1751" s="71"/>
      <c r="M1751" s="71"/>
    </row>
    <row r="1752" spans="1:13" s="9" customFormat="1" ht="10.199999999999999" x14ac:dyDescent="0.2">
      <c r="A1752" s="39"/>
      <c r="B1752" s="39"/>
      <c r="D1752" s="39"/>
      <c r="E1752" s="13"/>
      <c r="F1752" s="13"/>
      <c r="G1752" s="13"/>
      <c r="H1752" s="7"/>
      <c r="I1752" s="71"/>
      <c r="J1752" s="71"/>
      <c r="K1752" s="71"/>
      <c r="M1752" s="71"/>
    </row>
    <row r="1753" spans="1:13" s="9" customFormat="1" ht="10.199999999999999" x14ac:dyDescent="0.2">
      <c r="A1753" s="39"/>
      <c r="B1753" s="39"/>
      <c r="D1753" s="39"/>
      <c r="E1753" s="13"/>
      <c r="F1753" s="13"/>
      <c r="G1753" s="13"/>
      <c r="H1753" s="7"/>
      <c r="I1753" s="71"/>
      <c r="J1753" s="71"/>
      <c r="K1753" s="71"/>
      <c r="M1753" s="71"/>
    </row>
    <row r="1754" spans="1:13" s="9" customFormat="1" ht="10.199999999999999" x14ac:dyDescent="0.2">
      <c r="A1754" s="39"/>
      <c r="B1754" s="39"/>
      <c r="D1754" s="39"/>
      <c r="E1754" s="13"/>
      <c r="F1754" s="13"/>
      <c r="G1754" s="13"/>
      <c r="H1754" s="7"/>
      <c r="I1754" s="71"/>
      <c r="J1754" s="71"/>
      <c r="K1754" s="71"/>
      <c r="M1754" s="71"/>
    </row>
    <row r="1755" spans="1:13" s="9" customFormat="1" ht="10.199999999999999" x14ac:dyDescent="0.2">
      <c r="A1755" s="39"/>
      <c r="B1755" s="39"/>
      <c r="D1755" s="39"/>
      <c r="E1755" s="13"/>
      <c r="F1755" s="13"/>
      <c r="G1755" s="13"/>
      <c r="H1755" s="7"/>
      <c r="I1755" s="71"/>
      <c r="J1755" s="71"/>
      <c r="K1755" s="71"/>
      <c r="M1755" s="71"/>
    </row>
    <row r="1756" spans="1:13" s="9" customFormat="1" ht="10.199999999999999" x14ac:dyDescent="0.2">
      <c r="A1756" s="39"/>
      <c r="B1756" s="39"/>
      <c r="D1756" s="39"/>
      <c r="E1756" s="13"/>
      <c r="F1756" s="13"/>
      <c r="G1756" s="13"/>
      <c r="H1756" s="7"/>
      <c r="I1756" s="71"/>
      <c r="J1756" s="71"/>
      <c r="K1756" s="71"/>
      <c r="M1756" s="71"/>
    </row>
    <row r="1757" spans="1:13" s="9" customFormat="1" ht="10.199999999999999" x14ac:dyDescent="0.2">
      <c r="A1757" s="39"/>
      <c r="B1757" s="39"/>
      <c r="D1757" s="39"/>
      <c r="E1757" s="13"/>
      <c r="F1757" s="13"/>
      <c r="G1757" s="13"/>
      <c r="H1757" s="7"/>
      <c r="I1757" s="71"/>
      <c r="J1757" s="71"/>
      <c r="K1757" s="71"/>
      <c r="M1757" s="71"/>
    </row>
    <row r="1758" spans="1:13" s="9" customFormat="1" ht="10.199999999999999" x14ac:dyDescent="0.2">
      <c r="A1758" s="39"/>
      <c r="B1758" s="39"/>
      <c r="D1758" s="39"/>
      <c r="E1758" s="13"/>
      <c r="F1758" s="13"/>
      <c r="G1758" s="13"/>
      <c r="H1758" s="7"/>
      <c r="I1758" s="71"/>
      <c r="J1758" s="71"/>
      <c r="K1758" s="71"/>
      <c r="M1758" s="71"/>
    </row>
    <row r="1759" spans="1:13" s="9" customFormat="1" ht="10.199999999999999" x14ac:dyDescent="0.2">
      <c r="A1759" s="39"/>
      <c r="B1759" s="39"/>
      <c r="D1759" s="39"/>
      <c r="E1759" s="13"/>
      <c r="F1759" s="13"/>
      <c r="G1759" s="13"/>
      <c r="H1759" s="7"/>
      <c r="I1759" s="71"/>
      <c r="J1759" s="71"/>
      <c r="K1759" s="71"/>
      <c r="M1759" s="71"/>
    </row>
    <row r="1760" spans="1:13" s="9" customFormat="1" ht="10.199999999999999" x14ac:dyDescent="0.2">
      <c r="A1760" s="39"/>
      <c r="B1760" s="39"/>
      <c r="D1760" s="39"/>
      <c r="E1760" s="13"/>
      <c r="F1760" s="13"/>
      <c r="G1760" s="13"/>
      <c r="H1760" s="7"/>
      <c r="I1760" s="71"/>
      <c r="J1760" s="71"/>
      <c r="K1760" s="71"/>
      <c r="M1760" s="71"/>
    </row>
    <row r="1761" spans="1:13" s="9" customFormat="1" ht="10.199999999999999" x14ac:dyDescent="0.2">
      <c r="A1761" s="39"/>
      <c r="B1761" s="39"/>
      <c r="D1761" s="39"/>
      <c r="E1761" s="13"/>
      <c r="F1761" s="13"/>
      <c r="G1761" s="13"/>
      <c r="H1761" s="7"/>
      <c r="I1761" s="71"/>
      <c r="J1761" s="71"/>
      <c r="K1761" s="71"/>
      <c r="M1761" s="71"/>
    </row>
    <row r="1762" spans="1:13" s="9" customFormat="1" ht="10.199999999999999" x14ac:dyDescent="0.2">
      <c r="A1762" s="39"/>
      <c r="B1762" s="39"/>
      <c r="D1762" s="39"/>
      <c r="E1762" s="13"/>
      <c r="F1762" s="13"/>
      <c r="G1762" s="13"/>
      <c r="H1762" s="7"/>
      <c r="I1762" s="71"/>
      <c r="J1762" s="71"/>
      <c r="K1762" s="71"/>
      <c r="M1762" s="71"/>
    </row>
    <row r="1763" spans="1:13" s="9" customFormat="1" ht="10.199999999999999" x14ac:dyDescent="0.2">
      <c r="A1763" s="39"/>
      <c r="B1763" s="39"/>
      <c r="D1763" s="39"/>
      <c r="E1763" s="13"/>
      <c r="F1763" s="13"/>
      <c r="G1763" s="13"/>
      <c r="H1763" s="7"/>
      <c r="I1763" s="71"/>
      <c r="J1763" s="71"/>
      <c r="K1763" s="71"/>
      <c r="M1763" s="71"/>
    </row>
    <row r="1764" spans="1:13" s="9" customFormat="1" ht="10.199999999999999" x14ac:dyDescent="0.2">
      <c r="A1764" s="39"/>
      <c r="B1764" s="39"/>
      <c r="D1764" s="39"/>
      <c r="E1764" s="13"/>
      <c r="F1764" s="13"/>
      <c r="G1764" s="13"/>
      <c r="H1764" s="7"/>
      <c r="I1764" s="71"/>
      <c r="J1764" s="71"/>
      <c r="K1764" s="71"/>
      <c r="M1764" s="71"/>
    </row>
    <row r="1765" spans="1:13" s="9" customFormat="1" ht="10.199999999999999" x14ac:dyDescent="0.2">
      <c r="A1765" s="39"/>
      <c r="B1765" s="39"/>
      <c r="D1765" s="39"/>
      <c r="E1765" s="13"/>
      <c r="F1765" s="13"/>
      <c r="G1765" s="13"/>
      <c r="H1765" s="7"/>
      <c r="I1765" s="71"/>
      <c r="J1765" s="71"/>
      <c r="K1765" s="71"/>
      <c r="M1765" s="71"/>
    </row>
    <row r="1766" spans="1:13" s="9" customFormat="1" ht="10.199999999999999" x14ac:dyDescent="0.2">
      <c r="A1766" s="39"/>
      <c r="B1766" s="39"/>
      <c r="D1766" s="39"/>
      <c r="E1766" s="13"/>
      <c r="F1766" s="13"/>
      <c r="G1766" s="13"/>
      <c r="H1766" s="7"/>
      <c r="I1766" s="71"/>
      <c r="J1766" s="71"/>
      <c r="K1766" s="71"/>
      <c r="M1766" s="71"/>
    </row>
    <row r="1767" spans="1:13" s="9" customFormat="1" ht="10.199999999999999" x14ac:dyDescent="0.2">
      <c r="A1767" s="39"/>
      <c r="B1767" s="39"/>
      <c r="D1767" s="39"/>
      <c r="E1767" s="13"/>
      <c r="F1767" s="13"/>
      <c r="G1767" s="13"/>
      <c r="H1767" s="7"/>
      <c r="I1767" s="71"/>
      <c r="J1767" s="71"/>
      <c r="K1767" s="71"/>
      <c r="M1767" s="71"/>
    </row>
    <row r="1768" spans="1:13" s="9" customFormat="1" ht="10.199999999999999" x14ac:dyDescent="0.2">
      <c r="A1768" s="39"/>
      <c r="B1768" s="39"/>
      <c r="D1768" s="39"/>
      <c r="E1768" s="13"/>
      <c r="F1768" s="13"/>
      <c r="G1768" s="13"/>
      <c r="H1768" s="7"/>
      <c r="I1768" s="71"/>
      <c r="J1768" s="71"/>
      <c r="K1768" s="71"/>
      <c r="M1768" s="71"/>
    </row>
    <row r="1769" spans="1:13" s="9" customFormat="1" ht="10.199999999999999" x14ac:dyDescent="0.2">
      <c r="A1769" s="39"/>
      <c r="B1769" s="39"/>
      <c r="D1769" s="39"/>
      <c r="E1769" s="13"/>
      <c r="F1769" s="13"/>
      <c r="G1769" s="13"/>
      <c r="H1769" s="7"/>
      <c r="I1769" s="71"/>
      <c r="J1769" s="71"/>
      <c r="K1769" s="71"/>
      <c r="M1769" s="71"/>
    </row>
    <row r="1770" spans="1:13" s="9" customFormat="1" ht="10.199999999999999" x14ac:dyDescent="0.2">
      <c r="A1770" s="39"/>
      <c r="B1770" s="39"/>
      <c r="D1770" s="39"/>
      <c r="E1770" s="13"/>
      <c r="F1770" s="13"/>
      <c r="G1770" s="13"/>
      <c r="H1770" s="7"/>
      <c r="I1770" s="71"/>
      <c r="J1770" s="71"/>
      <c r="K1770" s="71"/>
      <c r="M1770" s="71"/>
    </row>
    <row r="1771" spans="1:13" s="9" customFormat="1" ht="10.199999999999999" x14ac:dyDescent="0.2">
      <c r="A1771" s="39"/>
      <c r="B1771" s="39"/>
      <c r="D1771" s="39"/>
      <c r="E1771" s="13"/>
      <c r="F1771" s="13"/>
      <c r="G1771" s="13"/>
      <c r="H1771" s="7"/>
      <c r="I1771" s="71"/>
      <c r="J1771" s="71"/>
      <c r="K1771" s="71"/>
      <c r="M1771" s="71"/>
    </row>
    <row r="1772" spans="1:13" s="9" customFormat="1" ht="10.199999999999999" x14ac:dyDescent="0.2">
      <c r="A1772" s="39"/>
      <c r="B1772" s="39"/>
      <c r="D1772" s="39"/>
      <c r="E1772" s="13"/>
      <c r="F1772" s="13"/>
      <c r="G1772" s="13"/>
      <c r="H1772" s="7"/>
      <c r="I1772" s="71"/>
      <c r="J1772" s="71"/>
      <c r="K1772" s="71"/>
      <c r="M1772" s="71"/>
    </row>
    <row r="1773" spans="1:13" s="9" customFormat="1" ht="10.199999999999999" x14ac:dyDescent="0.2">
      <c r="A1773" s="39"/>
      <c r="B1773" s="39"/>
      <c r="D1773" s="39"/>
      <c r="E1773" s="13"/>
      <c r="F1773" s="13"/>
      <c r="G1773" s="13"/>
      <c r="H1773" s="7"/>
      <c r="I1773" s="71"/>
      <c r="J1773" s="71"/>
      <c r="K1773" s="71"/>
      <c r="M1773" s="71"/>
    </row>
    <row r="1774" spans="1:13" s="9" customFormat="1" ht="10.199999999999999" x14ac:dyDescent="0.2">
      <c r="A1774" s="39"/>
      <c r="B1774" s="39"/>
      <c r="D1774" s="39"/>
      <c r="E1774" s="13"/>
      <c r="F1774" s="13"/>
      <c r="G1774" s="13"/>
      <c r="H1774" s="7"/>
      <c r="I1774" s="71"/>
      <c r="J1774" s="71"/>
      <c r="K1774" s="71"/>
      <c r="M1774" s="71"/>
    </row>
  </sheetData>
  <autoFilter ref="A5:G1526" xr:uid="{9CD5F90A-CA47-46E7-B736-F03EB627E5DB}">
    <sortState xmlns:xlrd2="http://schemas.microsoft.com/office/spreadsheetml/2017/richdata2" ref="A8:G1526">
      <sortCondition ref="C5:C1526"/>
    </sortState>
  </autoFilter>
  <mergeCells count="11">
    <mergeCell ref="A1529:C1529"/>
    <mergeCell ref="A1:G1"/>
    <mergeCell ref="A2:G2"/>
    <mergeCell ref="A3:G3"/>
    <mergeCell ref="A5:A6"/>
    <mergeCell ref="B5:B6"/>
    <mergeCell ref="C5:C6"/>
    <mergeCell ref="D5:D6"/>
    <mergeCell ref="G5:G6"/>
    <mergeCell ref="E5:E6"/>
    <mergeCell ref="F5:F6"/>
  </mergeCells>
  <pageMargins left="0.70866141732283472" right="0.70866141732283472" top="0.74803149606299213" bottom="0.78740157480314965" header="0.31496062992125984" footer="0.31496062992125984"/>
  <pageSetup paperSize="5" scale="10" orientation="landscape" horizont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84947-CA79-4D1F-8AA6-095DD6395411}">
  <sheetPr filterMode="1">
    <pageSetUpPr fitToPage="1"/>
  </sheetPr>
  <dimension ref="A1:IU2151"/>
  <sheetViews>
    <sheetView showGridLines="0" zoomScale="109" zoomScaleNormal="109" zoomScaleSheetLayoutView="90" workbookViewId="0">
      <pane ySplit="6" topLeftCell="A7" activePane="bottomLeft" state="frozen"/>
      <selection sqref="A1:IV65536"/>
      <selection pane="bottomLeft" activeCell="C1496" sqref="C1496"/>
    </sheetView>
  </sheetViews>
  <sheetFormatPr defaultColWidth="1.5546875" defaultRowHeight="13.2" x14ac:dyDescent="0.25"/>
  <cols>
    <col min="1" max="1" width="5.6640625" style="121" customWidth="1"/>
    <col min="2" max="2" width="10.44140625" style="121" customWidth="1"/>
    <col min="3" max="3" width="48.88671875" style="122" customWidth="1"/>
    <col min="4" max="4" width="6.33203125" style="121" customWidth="1"/>
    <col min="5" max="5" width="13.77734375" style="121" customWidth="1"/>
    <col min="6" max="6" width="17.77734375" style="121" customWidth="1"/>
    <col min="7" max="7" width="17.6640625" style="121" customWidth="1"/>
    <col min="8" max="8" width="26.33203125" style="123" customWidth="1"/>
    <col min="9" max="11" width="1.5546875" style="124" customWidth="1"/>
    <col min="12" max="12" width="3.44140625" style="122" customWidth="1"/>
    <col min="13" max="13" width="3.44140625" style="124" customWidth="1"/>
    <col min="14" max="16" width="3.44140625" style="122" customWidth="1"/>
    <col min="17" max="256" width="1.5546875" style="122"/>
    <col min="257" max="257" width="5.6640625" style="122" customWidth="1"/>
    <col min="258" max="258" width="10.44140625" style="122" customWidth="1"/>
    <col min="259" max="259" width="48.88671875" style="122" customWidth="1"/>
    <col min="260" max="260" width="6.33203125" style="122" customWidth="1"/>
    <col min="261" max="261" width="13.77734375" style="122" customWidth="1"/>
    <col min="262" max="262" width="17.77734375" style="122" customWidth="1"/>
    <col min="263" max="263" width="17.6640625" style="122" customWidth="1"/>
    <col min="264" max="264" width="26.33203125" style="122" customWidth="1"/>
    <col min="265" max="267" width="1.5546875" style="122"/>
    <col min="268" max="272" width="3.44140625" style="122" customWidth="1"/>
    <col min="273" max="512" width="1.5546875" style="122"/>
    <col min="513" max="513" width="5.6640625" style="122" customWidth="1"/>
    <col min="514" max="514" width="10.44140625" style="122" customWidth="1"/>
    <col min="515" max="515" width="48.88671875" style="122" customWidth="1"/>
    <col min="516" max="516" width="6.33203125" style="122" customWidth="1"/>
    <col min="517" max="517" width="13.77734375" style="122" customWidth="1"/>
    <col min="518" max="518" width="17.77734375" style="122" customWidth="1"/>
    <col min="519" max="519" width="17.6640625" style="122" customWidth="1"/>
    <col min="520" max="520" width="26.33203125" style="122" customWidth="1"/>
    <col min="521" max="523" width="1.5546875" style="122"/>
    <col min="524" max="528" width="3.44140625" style="122" customWidth="1"/>
    <col min="529" max="768" width="1.5546875" style="122"/>
    <col min="769" max="769" width="5.6640625" style="122" customWidth="1"/>
    <col min="770" max="770" width="10.44140625" style="122" customWidth="1"/>
    <col min="771" max="771" width="48.88671875" style="122" customWidth="1"/>
    <col min="772" max="772" width="6.33203125" style="122" customWidth="1"/>
    <col min="773" max="773" width="13.77734375" style="122" customWidth="1"/>
    <col min="774" max="774" width="17.77734375" style="122" customWidth="1"/>
    <col min="775" max="775" width="17.6640625" style="122" customWidth="1"/>
    <col min="776" max="776" width="26.33203125" style="122" customWidth="1"/>
    <col min="777" max="779" width="1.5546875" style="122"/>
    <col min="780" max="784" width="3.44140625" style="122" customWidth="1"/>
    <col min="785" max="1024" width="1.5546875" style="122"/>
    <col min="1025" max="1025" width="5.6640625" style="122" customWidth="1"/>
    <col min="1026" max="1026" width="10.44140625" style="122" customWidth="1"/>
    <col min="1027" max="1027" width="48.88671875" style="122" customWidth="1"/>
    <col min="1028" max="1028" width="6.33203125" style="122" customWidth="1"/>
    <col min="1029" max="1029" width="13.77734375" style="122" customWidth="1"/>
    <col min="1030" max="1030" width="17.77734375" style="122" customWidth="1"/>
    <col min="1031" max="1031" width="17.6640625" style="122" customWidth="1"/>
    <col min="1032" max="1032" width="26.33203125" style="122" customWidth="1"/>
    <col min="1033" max="1035" width="1.5546875" style="122"/>
    <col min="1036" max="1040" width="3.44140625" style="122" customWidth="1"/>
    <col min="1041" max="1280" width="1.5546875" style="122"/>
    <col min="1281" max="1281" width="5.6640625" style="122" customWidth="1"/>
    <col min="1282" max="1282" width="10.44140625" style="122" customWidth="1"/>
    <col min="1283" max="1283" width="48.88671875" style="122" customWidth="1"/>
    <col min="1284" max="1284" width="6.33203125" style="122" customWidth="1"/>
    <col min="1285" max="1285" width="13.77734375" style="122" customWidth="1"/>
    <col min="1286" max="1286" width="17.77734375" style="122" customWidth="1"/>
    <col min="1287" max="1287" width="17.6640625" style="122" customWidth="1"/>
    <col min="1288" max="1288" width="26.33203125" style="122" customWidth="1"/>
    <col min="1289" max="1291" width="1.5546875" style="122"/>
    <col min="1292" max="1296" width="3.44140625" style="122" customWidth="1"/>
    <col min="1297" max="1536" width="1.5546875" style="122"/>
    <col min="1537" max="1537" width="5.6640625" style="122" customWidth="1"/>
    <col min="1538" max="1538" width="10.44140625" style="122" customWidth="1"/>
    <col min="1539" max="1539" width="48.88671875" style="122" customWidth="1"/>
    <col min="1540" max="1540" width="6.33203125" style="122" customWidth="1"/>
    <col min="1541" max="1541" width="13.77734375" style="122" customWidth="1"/>
    <col min="1542" max="1542" width="17.77734375" style="122" customWidth="1"/>
    <col min="1543" max="1543" width="17.6640625" style="122" customWidth="1"/>
    <col min="1544" max="1544" width="26.33203125" style="122" customWidth="1"/>
    <col min="1545" max="1547" width="1.5546875" style="122"/>
    <col min="1548" max="1552" width="3.44140625" style="122" customWidth="1"/>
    <col min="1553" max="1792" width="1.5546875" style="122"/>
    <col min="1793" max="1793" width="5.6640625" style="122" customWidth="1"/>
    <col min="1794" max="1794" width="10.44140625" style="122" customWidth="1"/>
    <col min="1795" max="1795" width="48.88671875" style="122" customWidth="1"/>
    <col min="1796" max="1796" width="6.33203125" style="122" customWidth="1"/>
    <col min="1797" max="1797" width="13.77734375" style="122" customWidth="1"/>
    <col min="1798" max="1798" width="17.77734375" style="122" customWidth="1"/>
    <col min="1799" max="1799" width="17.6640625" style="122" customWidth="1"/>
    <col min="1800" max="1800" width="26.33203125" style="122" customWidth="1"/>
    <col min="1801" max="1803" width="1.5546875" style="122"/>
    <col min="1804" max="1808" width="3.44140625" style="122" customWidth="1"/>
    <col min="1809" max="2048" width="1.5546875" style="122"/>
    <col min="2049" max="2049" width="5.6640625" style="122" customWidth="1"/>
    <col min="2050" max="2050" width="10.44140625" style="122" customWidth="1"/>
    <col min="2051" max="2051" width="48.88671875" style="122" customWidth="1"/>
    <col min="2052" max="2052" width="6.33203125" style="122" customWidth="1"/>
    <col min="2053" max="2053" width="13.77734375" style="122" customWidth="1"/>
    <col min="2054" max="2054" width="17.77734375" style="122" customWidth="1"/>
    <col min="2055" max="2055" width="17.6640625" style="122" customWidth="1"/>
    <col min="2056" max="2056" width="26.33203125" style="122" customWidth="1"/>
    <col min="2057" max="2059" width="1.5546875" style="122"/>
    <col min="2060" max="2064" width="3.44140625" style="122" customWidth="1"/>
    <col min="2065" max="2304" width="1.5546875" style="122"/>
    <col min="2305" max="2305" width="5.6640625" style="122" customWidth="1"/>
    <col min="2306" max="2306" width="10.44140625" style="122" customWidth="1"/>
    <col min="2307" max="2307" width="48.88671875" style="122" customWidth="1"/>
    <col min="2308" max="2308" width="6.33203125" style="122" customWidth="1"/>
    <col min="2309" max="2309" width="13.77734375" style="122" customWidth="1"/>
    <col min="2310" max="2310" width="17.77734375" style="122" customWidth="1"/>
    <col min="2311" max="2311" width="17.6640625" style="122" customWidth="1"/>
    <col min="2312" max="2312" width="26.33203125" style="122" customWidth="1"/>
    <col min="2313" max="2315" width="1.5546875" style="122"/>
    <col min="2316" max="2320" width="3.44140625" style="122" customWidth="1"/>
    <col min="2321" max="2560" width="1.5546875" style="122"/>
    <col min="2561" max="2561" width="5.6640625" style="122" customWidth="1"/>
    <col min="2562" max="2562" width="10.44140625" style="122" customWidth="1"/>
    <col min="2563" max="2563" width="48.88671875" style="122" customWidth="1"/>
    <col min="2564" max="2564" width="6.33203125" style="122" customWidth="1"/>
    <col min="2565" max="2565" width="13.77734375" style="122" customWidth="1"/>
    <col min="2566" max="2566" width="17.77734375" style="122" customWidth="1"/>
    <col min="2567" max="2567" width="17.6640625" style="122" customWidth="1"/>
    <col min="2568" max="2568" width="26.33203125" style="122" customWidth="1"/>
    <col min="2569" max="2571" width="1.5546875" style="122"/>
    <col min="2572" max="2576" width="3.44140625" style="122" customWidth="1"/>
    <col min="2577" max="2816" width="1.5546875" style="122"/>
    <col min="2817" max="2817" width="5.6640625" style="122" customWidth="1"/>
    <col min="2818" max="2818" width="10.44140625" style="122" customWidth="1"/>
    <col min="2819" max="2819" width="48.88671875" style="122" customWidth="1"/>
    <col min="2820" max="2820" width="6.33203125" style="122" customWidth="1"/>
    <col min="2821" max="2821" width="13.77734375" style="122" customWidth="1"/>
    <col min="2822" max="2822" width="17.77734375" style="122" customWidth="1"/>
    <col min="2823" max="2823" width="17.6640625" style="122" customWidth="1"/>
    <col min="2824" max="2824" width="26.33203125" style="122" customWidth="1"/>
    <col min="2825" max="2827" width="1.5546875" style="122"/>
    <col min="2828" max="2832" width="3.44140625" style="122" customWidth="1"/>
    <col min="2833" max="3072" width="1.5546875" style="122"/>
    <col min="3073" max="3073" width="5.6640625" style="122" customWidth="1"/>
    <col min="3074" max="3074" width="10.44140625" style="122" customWidth="1"/>
    <col min="3075" max="3075" width="48.88671875" style="122" customWidth="1"/>
    <col min="3076" max="3076" width="6.33203125" style="122" customWidth="1"/>
    <col min="3077" max="3077" width="13.77734375" style="122" customWidth="1"/>
    <col min="3078" max="3078" width="17.77734375" style="122" customWidth="1"/>
    <col min="3079" max="3079" width="17.6640625" style="122" customWidth="1"/>
    <col min="3080" max="3080" width="26.33203125" style="122" customWidth="1"/>
    <col min="3081" max="3083" width="1.5546875" style="122"/>
    <col min="3084" max="3088" width="3.44140625" style="122" customWidth="1"/>
    <col min="3089" max="3328" width="1.5546875" style="122"/>
    <col min="3329" max="3329" width="5.6640625" style="122" customWidth="1"/>
    <col min="3330" max="3330" width="10.44140625" style="122" customWidth="1"/>
    <col min="3331" max="3331" width="48.88671875" style="122" customWidth="1"/>
    <col min="3332" max="3332" width="6.33203125" style="122" customWidth="1"/>
    <col min="3333" max="3333" width="13.77734375" style="122" customWidth="1"/>
    <col min="3334" max="3334" width="17.77734375" style="122" customWidth="1"/>
    <col min="3335" max="3335" width="17.6640625" style="122" customWidth="1"/>
    <col min="3336" max="3336" width="26.33203125" style="122" customWidth="1"/>
    <col min="3337" max="3339" width="1.5546875" style="122"/>
    <col min="3340" max="3344" width="3.44140625" style="122" customWidth="1"/>
    <col min="3345" max="3584" width="1.5546875" style="122"/>
    <col min="3585" max="3585" width="5.6640625" style="122" customWidth="1"/>
    <col min="3586" max="3586" width="10.44140625" style="122" customWidth="1"/>
    <col min="3587" max="3587" width="48.88671875" style="122" customWidth="1"/>
    <col min="3588" max="3588" width="6.33203125" style="122" customWidth="1"/>
    <col min="3589" max="3589" width="13.77734375" style="122" customWidth="1"/>
    <col min="3590" max="3590" width="17.77734375" style="122" customWidth="1"/>
    <col min="3591" max="3591" width="17.6640625" style="122" customWidth="1"/>
    <col min="3592" max="3592" width="26.33203125" style="122" customWidth="1"/>
    <col min="3593" max="3595" width="1.5546875" style="122"/>
    <col min="3596" max="3600" width="3.44140625" style="122" customWidth="1"/>
    <col min="3601" max="3840" width="1.5546875" style="122"/>
    <col min="3841" max="3841" width="5.6640625" style="122" customWidth="1"/>
    <col min="3842" max="3842" width="10.44140625" style="122" customWidth="1"/>
    <col min="3843" max="3843" width="48.88671875" style="122" customWidth="1"/>
    <col min="3844" max="3844" width="6.33203125" style="122" customWidth="1"/>
    <col min="3845" max="3845" width="13.77734375" style="122" customWidth="1"/>
    <col min="3846" max="3846" width="17.77734375" style="122" customWidth="1"/>
    <col min="3847" max="3847" width="17.6640625" style="122" customWidth="1"/>
    <col min="3848" max="3848" width="26.33203125" style="122" customWidth="1"/>
    <col min="3849" max="3851" width="1.5546875" style="122"/>
    <col min="3852" max="3856" width="3.44140625" style="122" customWidth="1"/>
    <col min="3857" max="4096" width="1.5546875" style="122"/>
    <col min="4097" max="4097" width="5.6640625" style="122" customWidth="1"/>
    <col min="4098" max="4098" width="10.44140625" style="122" customWidth="1"/>
    <col min="4099" max="4099" width="48.88671875" style="122" customWidth="1"/>
    <col min="4100" max="4100" width="6.33203125" style="122" customWidth="1"/>
    <col min="4101" max="4101" width="13.77734375" style="122" customWidth="1"/>
    <col min="4102" max="4102" width="17.77734375" style="122" customWidth="1"/>
    <col min="4103" max="4103" width="17.6640625" style="122" customWidth="1"/>
    <col min="4104" max="4104" width="26.33203125" style="122" customWidth="1"/>
    <col min="4105" max="4107" width="1.5546875" style="122"/>
    <col min="4108" max="4112" width="3.44140625" style="122" customWidth="1"/>
    <col min="4113" max="4352" width="1.5546875" style="122"/>
    <col min="4353" max="4353" width="5.6640625" style="122" customWidth="1"/>
    <col min="4354" max="4354" width="10.44140625" style="122" customWidth="1"/>
    <col min="4355" max="4355" width="48.88671875" style="122" customWidth="1"/>
    <col min="4356" max="4356" width="6.33203125" style="122" customWidth="1"/>
    <col min="4357" max="4357" width="13.77734375" style="122" customWidth="1"/>
    <col min="4358" max="4358" width="17.77734375" style="122" customWidth="1"/>
    <col min="4359" max="4359" width="17.6640625" style="122" customWidth="1"/>
    <col min="4360" max="4360" width="26.33203125" style="122" customWidth="1"/>
    <col min="4361" max="4363" width="1.5546875" style="122"/>
    <col min="4364" max="4368" width="3.44140625" style="122" customWidth="1"/>
    <col min="4369" max="4608" width="1.5546875" style="122"/>
    <col min="4609" max="4609" width="5.6640625" style="122" customWidth="1"/>
    <col min="4610" max="4610" width="10.44140625" style="122" customWidth="1"/>
    <col min="4611" max="4611" width="48.88671875" style="122" customWidth="1"/>
    <col min="4612" max="4612" width="6.33203125" style="122" customWidth="1"/>
    <col min="4613" max="4613" width="13.77734375" style="122" customWidth="1"/>
    <col min="4614" max="4614" width="17.77734375" style="122" customWidth="1"/>
    <col min="4615" max="4615" width="17.6640625" style="122" customWidth="1"/>
    <col min="4616" max="4616" width="26.33203125" style="122" customWidth="1"/>
    <col min="4617" max="4619" width="1.5546875" style="122"/>
    <col min="4620" max="4624" width="3.44140625" style="122" customWidth="1"/>
    <col min="4625" max="4864" width="1.5546875" style="122"/>
    <col min="4865" max="4865" width="5.6640625" style="122" customWidth="1"/>
    <col min="4866" max="4866" width="10.44140625" style="122" customWidth="1"/>
    <col min="4867" max="4867" width="48.88671875" style="122" customWidth="1"/>
    <col min="4868" max="4868" width="6.33203125" style="122" customWidth="1"/>
    <col min="4869" max="4869" width="13.77734375" style="122" customWidth="1"/>
    <col min="4870" max="4870" width="17.77734375" style="122" customWidth="1"/>
    <col min="4871" max="4871" width="17.6640625" style="122" customWidth="1"/>
    <col min="4872" max="4872" width="26.33203125" style="122" customWidth="1"/>
    <col min="4873" max="4875" width="1.5546875" style="122"/>
    <col min="4876" max="4880" width="3.44140625" style="122" customWidth="1"/>
    <col min="4881" max="5120" width="1.5546875" style="122"/>
    <col min="5121" max="5121" width="5.6640625" style="122" customWidth="1"/>
    <col min="5122" max="5122" width="10.44140625" style="122" customWidth="1"/>
    <col min="5123" max="5123" width="48.88671875" style="122" customWidth="1"/>
    <col min="5124" max="5124" width="6.33203125" style="122" customWidth="1"/>
    <col min="5125" max="5125" width="13.77734375" style="122" customWidth="1"/>
    <col min="5126" max="5126" width="17.77734375" style="122" customWidth="1"/>
    <col min="5127" max="5127" width="17.6640625" style="122" customWidth="1"/>
    <col min="5128" max="5128" width="26.33203125" style="122" customWidth="1"/>
    <col min="5129" max="5131" width="1.5546875" style="122"/>
    <col min="5132" max="5136" width="3.44140625" style="122" customWidth="1"/>
    <col min="5137" max="5376" width="1.5546875" style="122"/>
    <col min="5377" max="5377" width="5.6640625" style="122" customWidth="1"/>
    <col min="5378" max="5378" width="10.44140625" style="122" customWidth="1"/>
    <col min="5379" max="5379" width="48.88671875" style="122" customWidth="1"/>
    <col min="5380" max="5380" width="6.33203125" style="122" customWidth="1"/>
    <col min="5381" max="5381" width="13.77734375" style="122" customWidth="1"/>
    <col min="5382" max="5382" width="17.77734375" style="122" customWidth="1"/>
    <col min="5383" max="5383" width="17.6640625" style="122" customWidth="1"/>
    <col min="5384" max="5384" width="26.33203125" style="122" customWidth="1"/>
    <col min="5385" max="5387" width="1.5546875" style="122"/>
    <col min="5388" max="5392" width="3.44140625" style="122" customWidth="1"/>
    <col min="5393" max="5632" width="1.5546875" style="122"/>
    <col min="5633" max="5633" width="5.6640625" style="122" customWidth="1"/>
    <col min="5634" max="5634" width="10.44140625" style="122" customWidth="1"/>
    <col min="5635" max="5635" width="48.88671875" style="122" customWidth="1"/>
    <col min="5636" max="5636" width="6.33203125" style="122" customWidth="1"/>
    <col min="5637" max="5637" width="13.77734375" style="122" customWidth="1"/>
    <col min="5638" max="5638" width="17.77734375" style="122" customWidth="1"/>
    <col min="5639" max="5639" width="17.6640625" style="122" customWidth="1"/>
    <col min="5640" max="5640" width="26.33203125" style="122" customWidth="1"/>
    <col min="5641" max="5643" width="1.5546875" style="122"/>
    <col min="5644" max="5648" width="3.44140625" style="122" customWidth="1"/>
    <col min="5649" max="5888" width="1.5546875" style="122"/>
    <col min="5889" max="5889" width="5.6640625" style="122" customWidth="1"/>
    <col min="5890" max="5890" width="10.44140625" style="122" customWidth="1"/>
    <col min="5891" max="5891" width="48.88671875" style="122" customWidth="1"/>
    <col min="5892" max="5892" width="6.33203125" style="122" customWidth="1"/>
    <col min="5893" max="5893" width="13.77734375" style="122" customWidth="1"/>
    <col min="5894" max="5894" width="17.77734375" style="122" customWidth="1"/>
    <col min="5895" max="5895" width="17.6640625" style="122" customWidth="1"/>
    <col min="5896" max="5896" width="26.33203125" style="122" customWidth="1"/>
    <col min="5897" max="5899" width="1.5546875" style="122"/>
    <col min="5900" max="5904" width="3.44140625" style="122" customWidth="1"/>
    <col min="5905" max="6144" width="1.5546875" style="122"/>
    <col min="6145" max="6145" width="5.6640625" style="122" customWidth="1"/>
    <col min="6146" max="6146" width="10.44140625" style="122" customWidth="1"/>
    <col min="6147" max="6147" width="48.88671875" style="122" customWidth="1"/>
    <col min="6148" max="6148" width="6.33203125" style="122" customWidth="1"/>
    <col min="6149" max="6149" width="13.77734375" style="122" customWidth="1"/>
    <col min="6150" max="6150" width="17.77734375" style="122" customWidth="1"/>
    <col min="6151" max="6151" width="17.6640625" style="122" customWidth="1"/>
    <col min="6152" max="6152" width="26.33203125" style="122" customWidth="1"/>
    <col min="6153" max="6155" width="1.5546875" style="122"/>
    <col min="6156" max="6160" width="3.44140625" style="122" customWidth="1"/>
    <col min="6161" max="6400" width="1.5546875" style="122"/>
    <col min="6401" max="6401" width="5.6640625" style="122" customWidth="1"/>
    <col min="6402" max="6402" width="10.44140625" style="122" customWidth="1"/>
    <col min="6403" max="6403" width="48.88671875" style="122" customWidth="1"/>
    <col min="6404" max="6404" width="6.33203125" style="122" customWidth="1"/>
    <col min="6405" max="6405" width="13.77734375" style="122" customWidth="1"/>
    <col min="6406" max="6406" width="17.77734375" style="122" customWidth="1"/>
    <col min="6407" max="6407" width="17.6640625" style="122" customWidth="1"/>
    <col min="6408" max="6408" width="26.33203125" style="122" customWidth="1"/>
    <col min="6409" max="6411" width="1.5546875" style="122"/>
    <col min="6412" max="6416" width="3.44140625" style="122" customWidth="1"/>
    <col min="6417" max="6656" width="1.5546875" style="122"/>
    <col min="6657" max="6657" width="5.6640625" style="122" customWidth="1"/>
    <col min="6658" max="6658" width="10.44140625" style="122" customWidth="1"/>
    <col min="6659" max="6659" width="48.88671875" style="122" customWidth="1"/>
    <col min="6660" max="6660" width="6.33203125" style="122" customWidth="1"/>
    <col min="6661" max="6661" width="13.77734375" style="122" customWidth="1"/>
    <col min="6662" max="6662" width="17.77734375" style="122" customWidth="1"/>
    <col min="6663" max="6663" width="17.6640625" style="122" customWidth="1"/>
    <col min="6664" max="6664" width="26.33203125" style="122" customWidth="1"/>
    <col min="6665" max="6667" width="1.5546875" style="122"/>
    <col min="6668" max="6672" width="3.44140625" style="122" customWidth="1"/>
    <col min="6673" max="6912" width="1.5546875" style="122"/>
    <col min="6913" max="6913" width="5.6640625" style="122" customWidth="1"/>
    <col min="6914" max="6914" width="10.44140625" style="122" customWidth="1"/>
    <col min="6915" max="6915" width="48.88671875" style="122" customWidth="1"/>
    <col min="6916" max="6916" width="6.33203125" style="122" customWidth="1"/>
    <col min="6917" max="6917" width="13.77734375" style="122" customWidth="1"/>
    <col min="6918" max="6918" width="17.77734375" style="122" customWidth="1"/>
    <col min="6919" max="6919" width="17.6640625" style="122" customWidth="1"/>
    <col min="6920" max="6920" width="26.33203125" style="122" customWidth="1"/>
    <col min="6921" max="6923" width="1.5546875" style="122"/>
    <col min="6924" max="6928" width="3.44140625" style="122" customWidth="1"/>
    <col min="6929" max="7168" width="1.5546875" style="122"/>
    <col min="7169" max="7169" width="5.6640625" style="122" customWidth="1"/>
    <col min="7170" max="7170" width="10.44140625" style="122" customWidth="1"/>
    <col min="7171" max="7171" width="48.88671875" style="122" customWidth="1"/>
    <col min="7172" max="7172" width="6.33203125" style="122" customWidth="1"/>
    <col min="7173" max="7173" width="13.77734375" style="122" customWidth="1"/>
    <col min="7174" max="7174" width="17.77734375" style="122" customWidth="1"/>
    <col min="7175" max="7175" width="17.6640625" style="122" customWidth="1"/>
    <col min="7176" max="7176" width="26.33203125" style="122" customWidth="1"/>
    <col min="7177" max="7179" width="1.5546875" style="122"/>
    <col min="7180" max="7184" width="3.44140625" style="122" customWidth="1"/>
    <col min="7185" max="7424" width="1.5546875" style="122"/>
    <col min="7425" max="7425" width="5.6640625" style="122" customWidth="1"/>
    <col min="7426" max="7426" width="10.44140625" style="122" customWidth="1"/>
    <col min="7427" max="7427" width="48.88671875" style="122" customWidth="1"/>
    <col min="7428" max="7428" width="6.33203125" style="122" customWidth="1"/>
    <col min="7429" max="7429" width="13.77734375" style="122" customWidth="1"/>
    <col min="7430" max="7430" width="17.77734375" style="122" customWidth="1"/>
    <col min="7431" max="7431" width="17.6640625" style="122" customWidth="1"/>
    <col min="7432" max="7432" width="26.33203125" style="122" customWidth="1"/>
    <col min="7433" max="7435" width="1.5546875" style="122"/>
    <col min="7436" max="7440" width="3.44140625" style="122" customWidth="1"/>
    <col min="7441" max="7680" width="1.5546875" style="122"/>
    <col min="7681" max="7681" width="5.6640625" style="122" customWidth="1"/>
    <col min="7682" max="7682" width="10.44140625" style="122" customWidth="1"/>
    <col min="7683" max="7683" width="48.88671875" style="122" customWidth="1"/>
    <col min="7684" max="7684" width="6.33203125" style="122" customWidth="1"/>
    <col min="7685" max="7685" width="13.77734375" style="122" customWidth="1"/>
    <col min="7686" max="7686" width="17.77734375" style="122" customWidth="1"/>
    <col min="7687" max="7687" width="17.6640625" style="122" customWidth="1"/>
    <col min="7688" max="7688" width="26.33203125" style="122" customWidth="1"/>
    <col min="7689" max="7691" width="1.5546875" style="122"/>
    <col min="7692" max="7696" width="3.44140625" style="122" customWidth="1"/>
    <col min="7697" max="7936" width="1.5546875" style="122"/>
    <col min="7937" max="7937" width="5.6640625" style="122" customWidth="1"/>
    <col min="7938" max="7938" width="10.44140625" style="122" customWidth="1"/>
    <col min="7939" max="7939" width="48.88671875" style="122" customWidth="1"/>
    <col min="7940" max="7940" width="6.33203125" style="122" customWidth="1"/>
    <col min="7941" max="7941" width="13.77734375" style="122" customWidth="1"/>
    <col min="7942" max="7942" width="17.77734375" style="122" customWidth="1"/>
    <col min="7943" max="7943" width="17.6640625" style="122" customWidth="1"/>
    <col min="7944" max="7944" width="26.33203125" style="122" customWidth="1"/>
    <col min="7945" max="7947" width="1.5546875" style="122"/>
    <col min="7948" max="7952" width="3.44140625" style="122" customWidth="1"/>
    <col min="7953" max="8192" width="1.5546875" style="122"/>
    <col min="8193" max="8193" width="5.6640625" style="122" customWidth="1"/>
    <col min="8194" max="8194" width="10.44140625" style="122" customWidth="1"/>
    <col min="8195" max="8195" width="48.88671875" style="122" customWidth="1"/>
    <col min="8196" max="8196" width="6.33203125" style="122" customWidth="1"/>
    <col min="8197" max="8197" width="13.77734375" style="122" customWidth="1"/>
    <col min="8198" max="8198" width="17.77734375" style="122" customWidth="1"/>
    <col min="8199" max="8199" width="17.6640625" style="122" customWidth="1"/>
    <col min="8200" max="8200" width="26.33203125" style="122" customWidth="1"/>
    <col min="8201" max="8203" width="1.5546875" style="122"/>
    <col min="8204" max="8208" width="3.44140625" style="122" customWidth="1"/>
    <col min="8209" max="8448" width="1.5546875" style="122"/>
    <col min="8449" max="8449" width="5.6640625" style="122" customWidth="1"/>
    <col min="8450" max="8450" width="10.44140625" style="122" customWidth="1"/>
    <col min="8451" max="8451" width="48.88671875" style="122" customWidth="1"/>
    <col min="8452" max="8452" width="6.33203125" style="122" customWidth="1"/>
    <col min="8453" max="8453" width="13.77734375" style="122" customWidth="1"/>
    <col min="8454" max="8454" width="17.77734375" style="122" customWidth="1"/>
    <col min="8455" max="8455" width="17.6640625" style="122" customWidth="1"/>
    <col min="8456" max="8456" width="26.33203125" style="122" customWidth="1"/>
    <col min="8457" max="8459" width="1.5546875" style="122"/>
    <col min="8460" max="8464" width="3.44140625" style="122" customWidth="1"/>
    <col min="8465" max="8704" width="1.5546875" style="122"/>
    <col min="8705" max="8705" width="5.6640625" style="122" customWidth="1"/>
    <col min="8706" max="8706" width="10.44140625" style="122" customWidth="1"/>
    <col min="8707" max="8707" width="48.88671875" style="122" customWidth="1"/>
    <col min="8708" max="8708" width="6.33203125" style="122" customWidth="1"/>
    <col min="8709" max="8709" width="13.77734375" style="122" customWidth="1"/>
    <col min="8710" max="8710" width="17.77734375" style="122" customWidth="1"/>
    <col min="8711" max="8711" width="17.6640625" style="122" customWidth="1"/>
    <col min="8712" max="8712" width="26.33203125" style="122" customWidth="1"/>
    <col min="8713" max="8715" width="1.5546875" style="122"/>
    <col min="8716" max="8720" width="3.44140625" style="122" customWidth="1"/>
    <col min="8721" max="8960" width="1.5546875" style="122"/>
    <col min="8961" max="8961" width="5.6640625" style="122" customWidth="1"/>
    <col min="8962" max="8962" width="10.44140625" style="122" customWidth="1"/>
    <col min="8963" max="8963" width="48.88671875" style="122" customWidth="1"/>
    <col min="8964" max="8964" width="6.33203125" style="122" customWidth="1"/>
    <col min="8965" max="8965" width="13.77734375" style="122" customWidth="1"/>
    <col min="8966" max="8966" width="17.77734375" style="122" customWidth="1"/>
    <col min="8967" max="8967" width="17.6640625" style="122" customWidth="1"/>
    <col min="8968" max="8968" width="26.33203125" style="122" customWidth="1"/>
    <col min="8969" max="8971" width="1.5546875" style="122"/>
    <col min="8972" max="8976" width="3.44140625" style="122" customWidth="1"/>
    <col min="8977" max="9216" width="1.5546875" style="122"/>
    <col min="9217" max="9217" width="5.6640625" style="122" customWidth="1"/>
    <col min="9218" max="9218" width="10.44140625" style="122" customWidth="1"/>
    <col min="9219" max="9219" width="48.88671875" style="122" customWidth="1"/>
    <col min="9220" max="9220" width="6.33203125" style="122" customWidth="1"/>
    <col min="9221" max="9221" width="13.77734375" style="122" customWidth="1"/>
    <col min="9222" max="9222" width="17.77734375" style="122" customWidth="1"/>
    <col min="9223" max="9223" width="17.6640625" style="122" customWidth="1"/>
    <col min="9224" max="9224" width="26.33203125" style="122" customWidth="1"/>
    <col min="9225" max="9227" width="1.5546875" style="122"/>
    <col min="9228" max="9232" width="3.44140625" style="122" customWidth="1"/>
    <col min="9233" max="9472" width="1.5546875" style="122"/>
    <col min="9473" max="9473" width="5.6640625" style="122" customWidth="1"/>
    <col min="9474" max="9474" width="10.44140625" style="122" customWidth="1"/>
    <col min="9475" max="9475" width="48.88671875" style="122" customWidth="1"/>
    <col min="9476" max="9476" width="6.33203125" style="122" customWidth="1"/>
    <col min="9477" max="9477" width="13.77734375" style="122" customWidth="1"/>
    <col min="9478" max="9478" width="17.77734375" style="122" customWidth="1"/>
    <col min="9479" max="9479" width="17.6640625" style="122" customWidth="1"/>
    <col min="9480" max="9480" width="26.33203125" style="122" customWidth="1"/>
    <col min="9481" max="9483" width="1.5546875" style="122"/>
    <col min="9484" max="9488" width="3.44140625" style="122" customWidth="1"/>
    <col min="9489" max="9728" width="1.5546875" style="122"/>
    <col min="9729" max="9729" width="5.6640625" style="122" customWidth="1"/>
    <col min="9730" max="9730" width="10.44140625" style="122" customWidth="1"/>
    <col min="9731" max="9731" width="48.88671875" style="122" customWidth="1"/>
    <col min="9732" max="9732" width="6.33203125" style="122" customWidth="1"/>
    <col min="9733" max="9733" width="13.77734375" style="122" customWidth="1"/>
    <col min="9734" max="9734" width="17.77734375" style="122" customWidth="1"/>
    <col min="9735" max="9735" width="17.6640625" style="122" customWidth="1"/>
    <col min="9736" max="9736" width="26.33203125" style="122" customWidth="1"/>
    <col min="9737" max="9739" width="1.5546875" style="122"/>
    <col min="9740" max="9744" width="3.44140625" style="122" customWidth="1"/>
    <col min="9745" max="9984" width="1.5546875" style="122"/>
    <col min="9985" max="9985" width="5.6640625" style="122" customWidth="1"/>
    <col min="9986" max="9986" width="10.44140625" style="122" customWidth="1"/>
    <col min="9987" max="9987" width="48.88671875" style="122" customWidth="1"/>
    <col min="9988" max="9988" width="6.33203125" style="122" customWidth="1"/>
    <col min="9989" max="9989" width="13.77734375" style="122" customWidth="1"/>
    <col min="9990" max="9990" width="17.77734375" style="122" customWidth="1"/>
    <col min="9991" max="9991" width="17.6640625" style="122" customWidth="1"/>
    <col min="9992" max="9992" width="26.33203125" style="122" customWidth="1"/>
    <col min="9993" max="9995" width="1.5546875" style="122"/>
    <col min="9996" max="10000" width="3.44140625" style="122" customWidth="1"/>
    <col min="10001" max="10240" width="1.5546875" style="122"/>
    <col min="10241" max="10241" width="5.6640625" style="122" customWidth="1"/>
    <col min="10242" max="10242" width="10.44140625" style="122" customWidth="1"/>
    <col min="10243" max="10243" width="48.88671875" style="122" customWidth="1"/>
    <col min="10244" max="10244" width="6.33203125" style="122" customWidth="1"/>
    <col min="10245" max="10245" width="13.77734375" style="122" customWidth="1"/>
    <col min="10246" max="10246" width="17.77734375" style="122" customWidth="1"/>
    <col min="10247" max="10247" width="17.6640625" style="122" customWidth="1"/>
    <col min="10248" max="10248" width="26.33203125" style="122" customWidth="1"/>
    <col min="10249" max="10251" width="1.5546875" style="122"/>
    <col min="10252" max="10256" width="3.44140625" style="122" customWidth="1"/>
    <col min="10257" max="10496" width="1.5546875" style="122"/>
    <col min="10497" max="10497" width="5.6640625" style="122" customWidth="1"/>
    <col min="10498" max="10498" width="10.44140625" style="122" customWidth="1"/>
    <col min="10499" max="10499" width="48.88671875" style="122" customWidth="1"/>
    <col min="10500" max="10500" width="6.33203125" style="122" customWidth="1"/>
    <col min="10501" max="10501" width="13.77734375" style="122" customWidth="1"/>
    <col min="10502" max="10502" width="17.77734375" style="122" customWidth="1"/>
    <col min="10503" max="10503" width="17.6640625" style="122" customWidth="1"/>
    <col min="10504" max="10504" width="26.33203125" style="122" customWidth="1"/>
    <col min="10505" max="10507" width="1.5546875" style="122"/>
    <col min="10508" max="10512" width="3.44140625" style="122" customWidth="1"/>
    <col min="10513" max="10752" width="1.5546875" style="122"/>
    <col min="10753" max="10753" width="5.6640625" style="122" customWidth="1"/>
    <col min="10754" max="10754" width="10.44140625" style="122" customWidth="1"/>
    <col min="10755" max="10755" width="48.88671875" style="122" customWidth="1"/>
    <col min="10756" max="10756" width="6.33203125" style="122" customWidth="1"/>
    <col min="10757" max="10757" width="13.77734375" style="122" customWidth="1"/>
    <col min="10758" max="10758" width="17.77734375" style="122" customWidth="1"/>
    <col min="10759" max="10759" width="17.6640625" style="122" customWidth="1"/>
    <col min="10760" max="10760" width="26.33203125" style="122" customWidth="1"/>
    <col min="10761" max="10763" width="1.5546875" style="122"/>
    <col min="10764" max="10768" width="3.44140625" style="122" customWidth="1"/>
    <col min="10769" max="11008" width="1.5546875" style="122"/>
    <col min="11009" max="11009" width="5.6640625" style="122" customWidth="1"/>
    <col min="11010" max="11010" width="10.44140625" style="122" customWidth="1"/>
    <col min="11011" max="11011" width="48.88671875" style="122" customWidth="1"/>
    <col min="11012" max="11012" width="6.33203125" style="122" customWidth="1"/>
    <col min="11013" max="11013" width="13.77734375" style="122" customWidth="1"/>
    <col min="11014" max="11014" width="17.77734375" style="122" customWidth="1"/>
    <col min="11015" max="11015" width="17.6640625" style="122" customWidth="1"/>
    <col min="11016" max="11016" width="26.33203125" style="122" customWidth="1"/>
    <col min="11017" max="11019" width="1.5546875" style="122"/>
    <col min="11020" max="11024" width="3.44140625" style="122" customWidth="1"/>
    <col min="11025" max="11264" width="1.5546875" style="122"/>
    <col min="11265" max="11265" width="5.6640625" style="122" customWidth="1"/>
    <col min="11266" max="11266" width="10.44140625" style="122" customWidth="1"/>
    <col min="11267" max="11267" width="48.88671875" style="122" customWidth="1"/>
    <col min="11268" max="11268" width="6.33203125" style="122" customWidth="1"/>
    <col min="11269" max="11269" width="13.77734375" style="122" customWidth="1"/>
    <col min="11270" max="11270" width="17.77734375" style="122" customWidth="1"/>
    <col min="11271" max="11271" width="17.6640625" style="122" customWidth="1"/>
    <col min="11272" max="11272" width="26.33203125" style="122" customWidth="1"/>
    <col min="11273" max="11275" width="1.5546875" style="122"/>
    <col min="11276" max="11280" width="3.44140625" style="122" customWidth="1"/>
    <col min="11281" max="11520" width="1.5546875" style="122"/>
    <col min="11521" max="11521" width="5.6640625" style="122" customWidth="1"/>
    <col min="11522" max="11522" width="10.44140625" style="122" customWidth="1"/>
    <col min="11523" max="11523" width="48.88671875" style="122" customWidth="1"/>
    <col min="11524" max="11524" width="6.33203125" style="122" customWidth="1"/>
    <col min="11525" max="11525" width="13.77734375" style="122" customWidth="1"/>
    <col min="11526" max="11526" width="17.77734375" style="122" customWidth="1"/>
    <col min="11527" max="11527" width="17.6640625" style="122" customWidth="1"/>
    <col min="11528" max="11528" width="26.33203125" style="122" customWidth="1"/>
    <col min="11529" max="11531" width="1.5546875" style="122"/>
    <col min="11532" max="11536" width="3.44140625" style="122" customWidth="1"/>
    <col min="11537" max="11776" width="1.5546875" style="122"/>
    <col min="11777" max="11777" width="5.6640625" style="122" customWidth="1"/>
    <col min="11778" max="11778" width="10.44140625" style="122" customWidth="1"/>
    <col min="11779" max="11779" width="48.88671875" style="122" customWidth="1"/>
    <col min="11780" max="11780" width="6.33203125" style="122" customWidth="1"/>
    <col min="11781" max="11781" width="13.77734375" style="122" customWidth="1"/>
    <col min="11782" max="11782" width="17.77734375" style="122" customWidth="1"/>
    <col min="11783" max="11783" width="17.6640625" style="122" customWidth="1"/>
    <col min="11784" max="11784" width="26.33203125" style="122" customWidth="1"/>
    <col min="11785" max="11787" width="1.5546875" style="122"/>
    <col min="11788" max="11792" width="3.44140625" style="122" customWidth="1"/>
    <col min="11793" max="12032" width="1.5546875" style="122"/>
    <col min="12033" max="12033" width="5.6640625" style="122" customWidth="1"/>
    <col min="12034" max="12034" width="10.44140625" style="122" customWidth="1"/>
    <col min="12035" max="12035" width="48.88671875" style="122" customWidth="1"/>
    <col min="12036" max="12036" width="6.33203125" style="122" customWidth="1"/>
    <col min="12037" max="12037" width="13.77734375" style="122" customWidth="1"/>
    <col min="12038" max="12038" width="17.77734375" style="122" customWidth="1"/>
    <col min="12039" max="12039" width="17.6640625" style="122" customWidth="1"/>
    <col min="12040" max="12040" width="26.33203125" style="122" customWidth="1"/>
    <col min="12041" max="12043" width="1.5546875" style="122"/>
    <col min="12044" max="12048" width="3.44140625" style="122" customWidth="1"/>
    <col min="12049" max="12288" width="1.5546875" style="122"/>
    <col min="12289" max="12289" width="5.6640625" style="122" customWidth="1"/>
    <col min="12290" max="12290" width="10.44140625" style="122" customWidth="1"/>
    <col min="12291" max="12291" width="48.88671875" style="122" customWidth="1"/>
    <col min="12292" max="12292" width="6.33203125" style="122" customWidth="1"/>
    <col min="12293" max="12293" width="13.77734375" style="122" customWidth="1"/>
    <col min="12294" max="12294" width="17.77734375" style="122" customWidth="1"/>
    <col min="12295" max="12295" width="17.6640625" style="122" customWidth="1"/>
    <col min="12296" max="12296" width="26.33203125" style="122" customWidth="1"/>
    <col min="12297" max="12299" width="1.5546875" style="122"/>
    <col min="12300" max="12304" width="3.44140625" style="122" customWidth="1"/>
    <col min="12305" max="12544" width="1.5546875" style="122"/>
    <col min="12545" max="12545" width="5.6640625" style="122" customWidth="1"/>
    <col min="12546" max="12546" width="10.44140625" style="122" customWidth="1"/>
    <col min="12547" max="12547" width="48.88671875" style="122" customWidth="1"/>
    <col min="12548" max="12548" width="6.33203125" style="122" customWidth="1"/>
    <col min="12549" max="12549" width="13.77734375" style="122" customWidth="1"/>
    <col min="12550" max="12550" width="17.77734375" style="122" customWidth="1"/>
    <col min="12551" max="12551" width="17.6640625" style="122" customWidth="1"/>
    <col min="12552" max="12552" width="26.33203125" style="122" customWidth="1"/>
    <col min="12553" max="12555" width="1.5546875" style="122"/>
    <col min="12556" max="12560" width="3.44140625" style="122" customWidth="1"/>
    <col min="12561" max="12800" width="1.5546875" style="122"/>
    <col min="12801" max="12801" width="5.6640625" style="122" customWidth="1"/>
    <col min="12802" max="12802" width="10.44140625" style="122" customWidth="1"/>
    <col min="12803" max="12803" width="48.88671875" style="122" customWidth="1"/>
    <col min="12804" max="12804" width="6.33203125" style="122" customWidth="1"/>
    <col min="12805" max="12805" width="13.77734375" style="122" customWidth="1"/>
    <col min="12806" max="12806" width="17.77734375" style="122" customWidth="1"/>
    <col min="12807" max="12807" width="17.6640625" style="122" customWidth="1"/>
    <col min="12808" max="12808" width="26.33203125" style="122" customWidth="1"/>
    <col min="12809" max="12811" width="1.5546875" style="122"/>
    <col min="12812" max="12816" width="3.44140625" style="122" customWidth="1"/>
    <col min="12817" max="13056" width="1.5546875" style="122"/>
    <col min="13057" max="13057" width="5.6640625" style="122" customWidth="1"/>
    <col min="13058" max="13058" width="10.44140625" style="122" customWidth="1"/>
    <col min="13059" max="13059" width="48.88671875" style="122" customWidth="1"/>
    <col min="13060" max="13060" width="6.33203125" style="122" customWidth="1"/>
    <col min="13061" max="13061" width="13.77734375" style="122" customWidth="1"/>
    <col min="13062" max="13062" width="17.77734375" style="122" customWidth="1"/>
    <col min="13063" max="13063" width="17.6640625" style="122" customWidth="1"/>
    <col min="13064" max="13064" width="26.33203125" style="122" customWidth="1"/>
    <col min="13065" max="13067" width="1.5546875" style="122"/>
    <col min="13068" max="13072" width="3.44140625" style="122" customWidth="1"/>
    <col min="13073" max="13312" width="1.5546875" style="122"/>
    <col min="13313" max="13313" width="5.6640625" style="122" customWidth="1"/>
    <col min="13314" max="13314" width="10.44140625" style="122" customWidth="1"/>
    <col min="13315" max="13315" width="48.88671875" style="122" customWidth="1"/>
    <col min="13316" max="13316" width="6.33203125" style="122" customWidth="1"/>
    <col min="13317" max="13317" width="13.77734375" style="122" customWidth="1"/>
    <col min="13318" max="13318" width="17.77734375" style="122" customWidth="1"/>
    <col min="13319" max="13319" width="17.6640625" style="122" customWidth="1"/>
    <col min="13320" max="13320" width="26.33203125" style="122" customWidth="1"/>
    <col min="13321" max="13323" width="1.5546875" style="122"/>
    <col min="13324" max="13328" width="3.44140625" style="122" customWidth="1"/>
    <col min="13329" max="13568" width="1.5546875" style="122"/>
    <col min="13569" max="13569" width="5.6640625" style="122" customWidth="1"/>
    <col min="13570" max="13570" width="10.44140625" style="122" customWidth="1"/>
    <col min="13571" max="13571" width="48.88671875" style="122" customWidth="1"/>
    <col min="13572" max="13572" width="6.33203125" style="122" customWidth="1"/>
    <col min="13573" max="13573" width="13.77734375" style="122" customWidth="1"/>
    <col min="13574" max="13574" width="17.77734375" style="122" customWidth="1"/>
    <col min="13575" max="13575" width="17.6640625" style="122" customWidth="1"/>
    <col min="13576" max="13576" width="26.33203125" style="122" customWidth="1"/>
    <col min="13577" max="13579" width="1.5546875" style="122"/>
    <col min="13580" max="13584" width="3.44140625" style="122" customWidth="1"/>
    <col min="13585" max="13824" width="1.5546875" style="122"/>
    <col min="13825" max="13825" width="5.6640625" style="122" customWidth="1"/>
    <col min="13826" max="13826" width="10.44140625" style="122" customWidth="1"/>
    <col min="13827" max="13827" width="48.88671875" style="122" customWidth="1"/>
    <col min="13828" max="13828" width="6.33203125" style="122" customWidth="1"/>
    <col min="13829" max="13829" width="13.77734375" style="122" customWidth="1"/>
    <col min="13830" max="13830" width="17.77734375" style="122" customWidth="1"/>
    <col min="13831" max="13831" width="17.6640625" style="122" customWidth="1"/>
    <col min="13832" max="13832" width="26.33203125" style="122" customWidth="1"/>
    <col min="13833" max="13835" width="1.5546875" style="122"/>
    <col min="13836" max="13840" width="3.44140625" style="122" customWidth="1"/>
    <col min="13841" max="14080" width="1.5546875" style="122"/>
    <col min="14081" max="14081" width="5.6640625" style="122" customWidth="1"/>
    <col min="14082" max="14082" width="10.44140625" style="122" customWidth="1"/>
    <col min="14083" max="14083" width="48.88671875" style="122" customWidth="1"/>
    <col min="14084" max="14084" width="6.33203125" style="122" customWidth="1"/>
    <col min="14085" max="14085" width="13.77734375" style="122" customWidth="1"/>
    <col min="14086" max="14086" width="17.77734375" style="122" customWidth="1"/>
    <col min="14087" max="14087" width="17.6640625" style="122" customWidth="1"/>
    <col min="14088" max="14088" width="26.33203125" style="122" customWidth="1"/>
    <col min="14089" max="14091" width="1.5546875" style="122"/>
    <col min="14092" max="14096" width="3.44140625" style="122" customWidth="1"/>
    <col min="14097" max="14336" width="1.5546875" style="122"/>
    <col min="14337" max="14337" width="5.6640625" style="122" customWidth="1"/>
    <col min="14338" max="14338" width="10.44140625" style="122" customWidth="1"/>
    <col min="14339" max="14339" width="48.88671875" style="122" customWidth="1"/>
    <col min="14340" max="14340" width="6.33203125" style="122" customWidth="1"/>
    <col min="14341" max="14341" width="13.77734375" style="122" customWidth="1"/>
    <col min="14342" max="14342" width="17.77734375" style="122" customWidth="1"/>
    <col min="14343" max="14343" width="17.6640625" style="122" customWidth="1"/>
    <col min="14344" max="14344" width="26.33203125" style="122" customWidth="1"/>
    <col min="14345" max="14347" width="1.5546875" style="122"/>
    <col min="14348" max="14352" width="3.44140625" style="122" customWidth="1"/>
    <col min="14353" max="14592" width="1.5546875" style="122"/>
    <col min="14593" max="14593" width="5.6640625" style="122" customWidth="1"/>
    <col min="14594" max="14594" width="10.44140625" style="122" customWidth="1"/>
    <col min="14595" max="14595" width="48.88671875" style="122" customWidth="1"/>
    <col min="14596" max="14596" width="6.33203125" style="122" customWidth="1"/>
    <col min="14597" max="14597" width="13.77734375" style="122" customWidth="1"/>
    <col min="14598" max="14598" width="17.77734375" style="122" customWidth="1"/>
    <col min="14599" max="14599" width="17.6640625" style="122" customWidth="1"/>
    <col min="14600" max="14600" width="26.33203125" style="122" customWidth="1"/>
    <col min="14601" max="14603" width="1.5546875" style="122"/>
    <col min="14604" max="14608" width="3.44140625" style="122" customWidth="1"/>
    <col min="14609" max="14848" width="1.5546875" style="122"/>
    <col min="14849" max="14849" width="5.6640625" style="122" customWidth="1"/>
    <col min="14850" max="14850" width="10.44140625" style="122" customWidth="1"/>
    <col min="14851" max="14851" width="48.88671875" style="122" customWidth="1"/>
    <col min="14852" max="14852" width="6.33203125" style="122" customWidth="1"/>
    <col min="14853" max="14853" width="13.77734375" style="122" customWidth="1"/>
    <col min="14854" max="14854" width="17.77734375" style="122" customWidth="1"/>
    <col min="14855" max="14855" width="17.6640625" style="122" customWidth="1"/>
    <col min="14856" max="14856" width="26.33203125" style="122" customWidth="1"/>
    <col min="14857" max="14859" width="1.5546875" style="122"/>
    <col min="14860" max="14864" width="3.44140625" style="122" customWidth="1"/>
    <col min="14865" max="15104" width="1.5546875" style="122"/>
    <col min="15105" max="15105" width="5.6640625" style="122" customWidth="1"/>
    <col min="15106" max="15106" width="10.44140625" style="122" customWidth="1"/>
    <col min="15107" max="15107" width="48.88671875" style="122" customWidth="1"/>
    <col min="15108" max="15108" width="6.33203125" style="122" customWidth="1"/>
    <col min="15109" max="15109" width="13.77734375" style="122" customWidth="1"/>
    <col min="15110" max="15110" width="17.77734375" style="122" customWidth="1"/>
    <col min="15111" max="15111" width="17.6640625" style="122" customWidth="1"/>
    <col min="15112" max="15112" width="26.33203125" style="122" customWidth="1"/>
    <col min="15113" max="15115" width="1.5546875" style="122"/>
    <col min="15116" max="15120" width="3.44140625" style="122" customWidth="1"/>
    <col min="15121" max="15360" width="1.5546875" style="122"/>
    <col min="15361" max="15361" width="5.6640625" style="122" customWidth="1"/>
    <col min="15362" max="15362" width="10.44140625" style="122" customWidth="1"/>
    <col min="15363" max="15363" width="48.88671875" style="122" customWidth="1"/>
    <col min="15364" max="15364" width="6.33203125" style="122" customWidth="1"/>
    <col min="15365" max="15365" width="13.77734375" style="122" customWidth="1"/>
    <col min="15366" max="15366" width="17.77734375" style="122" customWidth="1"/>
    <col min="15367" max="15367" width="17.6640625" style="122" customWidth="1"/>
    <col min="15368" max="15368" width="26.33203125" style="122" customWidth="1"/>
    <col min="15369" max="15371" width="1.5546875" style="122"/>
    <col min="15372" max="15376" width="3.44140625" style="122" customWidth="1"/>
    <col min="15377" max="15616" width="1.5546875" style="122"/>
    <col min="15617" max="15617" width="5.6640625" style="122" customWidth="1"/>
    <col min="15618" max="15618" width="10.44140625" style="122" customWidth="1"/>
    <col min="15619" max="15619" width="48.88671875" style="122" customWidth="1"/>
    <col min="15620" max="15620" width="6.33203125" style="122" customWidth="1"/>
    <col min="15621" max="15621" width="13.77734375" style="122" customWidth="1"/>
    <col min="15622" max="15622" width="17.77734375" style="122" customWidth="1"/>
    <col min="15623" max="15623" width="17.6640625" style="122" customWidth="1"/>
    <col min="15624" max="15624" width="26.33203125" style="122" customWidth="1"/>
    <col min="15625" max="15627" width="1.5546875" style="122"/>
    <col min="15628" max="15632" width="3.44140625" style="122" customWidth="1"/>
    <col min="15633" max="15872" width="1.5546875" style="122"/>
    <col min="15873" max="15873" width="5.6640625" style="122" customWidth="1"/>
    <col min="15874" max="15874" width="10.44140625" style="122" customWidth="1"/>
    <col min="15875" max="15875" width="48.88671875" style="122" customWidth="1"/>
    <col min="15876" max="15876" width="6.33203125" style="122" customWidth="1"/>
    <col min="15877" max="15877" width="13.77734375" style="122" customWidth="1"/>
    <col min="15878" max="15878" width="17.77734375" style="122" customWidth="1"/>
    <col min="15879" max="15879" width="17.6640625" style="122" customWidth="1"/>
    <col min="15880" max="15880" width="26.33203125" style="122" customWidth="1"/>
    <col min="15881" max="15883" width="1.5546875" style="122"/>
    <col min="15884" max="15888" width="3.44140625" style="122" customWidth="1"/>
    <col min="15889" max="16128" width="1.5546875" style="122"/>
    <col min="16129" max="16129" width="5.6640625" style="122" customWidth="1"/>
    <col min="16130" max="16130" width="10.44140625" style="122" customWidth="1"/>
    <col min="16131" max="16131" width="48.88671875" style="122" customWidth="1"/>
    <col min="16132" max="16132" width="6.33203125" style="122" customWidth="1"/>
    <col min="16133" max="16133" width="13.77734375" style="122" customWidth="1"/>
    <col min="16134" max="16134" width="17.77734375" style="122" customWidth="1"/>
    <col min="16135" max="16135" width="17.6640625" style="122" customWidth="1"/>
    <col min="16136" max="16136" width="26.33203125" style="122" customWidth="1"/>
    <col min="16137" max="16139" width="1.5546875" style="122"/>
    <col min="16140" max="16144" width="3.44140625" style="122" customWidth="1"/>
    <col min="16145" max="16384" width="1.5546875" style="122"/>
  </cols>
  <sheetData>
    <row r="1" spans="1:13" s="89" customFormat="1" ht="24" customHeight="1" x14ac:dyDescent="0.2">
      <c r="A1" s="253" t="s">
        <v>1837</v>
      </c>
      <c r="B1" s="253"/>
      <c r="C1" s="253"/>
      <c r="D1" s="253"/>
      <c r="E1" s="253"/>
      <c r="F1" s="253"/>
      <c r="G1" s="253"/>
      <c r="H1" s="87"/>
      <c r="I1" s="88"/>
      <c r="J1" s="88"/>
      <c r="K1" s="88"/>
      <c r="M1" s="88"/>
    </row>
    <row r="2" spans="1:13" s="89" customFormat="1" ht="15.75" customHeight="1" x14ac:dyDescent="0.2">
      <c r="A2" s="254" t="s">
        <v>76</v>
      </c>
      <c r="B2" s="254"/>
      <c r="C2" s="254"/>
      <c r="D2" s="254"/>
      <c r="E2" s="254"/>
      <c r="F2" s="254"/>
      <c r="G2" s="254"/>
      <c r="H2" s="87"/>
      <c r="I2" s="88"/>
      <c r="J2" s="88"/>
      <c r="K2" s="88"/>
      <c r="M2" s="88"/>
    </row>
    <row r="3" spans="1:13" s="89" customFormat="1" ht="15.75" customHeight="1" x14ac:dyDescent="0.2">
      <c r="A3" s="254" t="s">
        <v>1838</v>
      </c>
      <c r="B3" s="254"/>
      <c r="C3" s="254"/>
      <c r="D3" s="254"/>
      <c r="E3" s="254"/>
      <c r="F3" s="254"/>
      <c r="G3" s="254"/>
      <c r="H3" s="87"/>
      <c r="I3" s="88"/>
      <c r="J3" s="88"/>
      <c r="K3" s="88"/>
      <c r="M3" s="88"/>
    </row>
    <row r="4" spans="1:13" s="89" customFormat="1" ht="10.8" thickBot="1" x14ac:dyDescent="0.25">
      <c r="A4" s="90"/>
      <c r="B4" s="90"/>
      <c r="C4" s="90"/>
      <c r="D4" s="90"/>
      <c r="E4" s="90"/>
      <c r="F4" s="90"/>
      <c r="G4" s="90"/>
      <c r="H4" s="87"/>
      <c r="I4" s="88"/>
      <c r="J4" s="88"/>
      <c r="K4" s="88"/>
      <c r="M4" s="88"/>
    </row>
    <row r="5" spans="1:13" s="89" customFormat="1" ht="17.25" customHeight="1" x14ac:dyDescent="0.2">
      <c r="A5" s="255" t="s">
        <v>78</v>
      </c>
      <c r="B5" s="257" t="s">
        <v>79</v>
      </c>
      <c r="C5" s="257" t="s">
        <v>80</v>
      </c>
      <c r="D5" s="257" t="s">
        <v>81</v>
      </c>
      <c r="E5" s="257" t="s">
        <v>2205</v>
      </c>
      <c r="F5" s="257" t="s">
        <v>2556</v>
      </c>
      <c r="G5" s="257" t="s">
        <v>2557</v>
      </c>
      <c r="H5" s="87"/>
      <c r="I5" s="88"/>
      <c r="J5" s="88"/>
      <c r="K5" s="88"/>
      <c r="M5" s="88"/>
    </row>
    <row r="6" spans="1:13" s="89" customFormat="1" ht="17.25" hidden="1" customHeight="1" x14ac:dyDescent="0.2">
      <c r="A6" s="256"/>
      <c r="B6" s="258"/>
      <c r="C6" s="258"/>
      <c r="D6" s="258"/>
      <c r="E6" s="258"/>
      <c r="F6" s="258"/>
      <c r="G6" s="258"/>
      <c r="H6" s="87"/>
      <c r="I6" s="88"/>
      <c r="J6" s="88"/>
      <c r="K6" s="88"/>
      <c r="M6" s="88"/>
    </row>
    <row r="7" spans="1:13" s="89" customFormat="1" ht="10.199999999999999" x14ac:dyDescent="0.2">
      <c r="A7" s="91">
        <v>1</v>
      </c>
      <c r="B7" s="92">
        <v>66774</v>
      </c>
      <c r="C7" s="93" t="s">
        <v>95</v>
      </c>
      <c r="D7" s="92">
        <v>1</v>
      </c>
      <c r="E7" s="94" t="s">
        <v>471</v>
      </c>
      <c r="F7" s="95" t="s">
        <v>2208</v>
      </c>
      <c r="G7" s="20" t="s">
        <v>116</v>
      </c>
      <c r="H7" s="87"/>
      <c r="I7" s="88"/>
      <c r="J7" s="88"/>
      <c r="K7" s="88"/>
      <c r="M7" s="88"/>
    </row>
    <row r="8" spans="1:13" s="89" customFormat="1" ht="10.199999999999999" x14ac:dyDescent="0.2">
      <c r="A8" s="91">
        <v>3</v>
      </c>
      <c r="B8" s="92">
        <v>66819</v>
      </c>
      <c r="C8" s="93" t="s">
        <v>92</v>
      </c>
      <c r="D8" s="96">
        <v>1</v>
      </c>
      <c r="E8" s="94" t="s">
        <v>561</v>
      </c>
      <c r="F8" s="95" t="s">
        <v>2208</v>
      </c>
      <c r="G8" s="20" t="s">
        <v>116</v>
      </c>
      <c r="H8" s="97"/>
      <c r="I8" s="88"/>
      <c r="J8" s="88"/>
      <c r="K8" s="88"/>
      <c r="M8" s="88"/>
    </row>
    <row r="9" spans="1:13" s="89" customFormat="1" ht="10.199999999999999" x14ac:dyDescent="0.2">
      <c r="A9" s="91">
        <v>3</v>
      </c>
      <c r="B9" s="92">
        <v>66819</v>
      </c>
      <c r="C9" s="93" t="s">
        <v>96</v>
      </c>
      <c r="D9" s="96">
        <v>1</v>
      </c>
      <c r="E9" s="94" t="s">
        <v>561</v>
      </c>
      <c r="F9" s="95" t="s">
        <v>2208</v>
      </c>
      <c r="G9" s="20" t="s">
        <v>214</v>
      </c>
      <c r="H9" s="97"/>
      <c r="I9" s="88"/>
      <c r="J9" s="88"/>
      <c r="K9" s="88"/>
      <c r="M9" s="88"/>
    </row>
    <row r="10" spans="1:13" s="89" customFormat="1" ht="10.199999999999999" x14ac:dyDescent="0.2">
      <c r="A10" s="91">
        <v>3</v>
      </c>
      <c r="B10" s="92">
        <v>66819</v>
      </c>
      <c r="C10" s="98" t="s">
        <v>95</v>
      </c>
      <c r="D10" s="99">
        <v>1</v>
      </c>
      <c r="E10" s="94" t="s">
        <v>561</v>
      </c>
      <c r="F10" s="95" t="s">
        <v>2208</v>
      </c>
      <c r="G10" s="20" t="s">
        <v>116</v>
      </c>
      <c r="H10" s="87"/>
      <c r="I10" s="88"/>
      <c r="J10" s="88"/>
      <c r="K10" s="88"/>
      <c r="M10" s="88"/>
    </row>
    <row r="11" spans="1:13" s="89" customFormat="1" ht="10.199999999999999" x14ac:dyDescent="0.2">
      <c r="A11" s="91">
        <v>3</v>
      </c>
      <c r="B11" s="92">
        <v>66819</v>
      </c>
      <c r="C11" s="98" t="s">
        <v>187</v>
      </c>
      <c r="D11" s="99">
        <v>1</v>
      </c>
      <c r="E11" s="94" t="s">
        <v>561</v>
      </c>
      <c r="F11" s="95" t="s">
        <v>2212</v>
      </c>
      <c r="G11" s="20" t="s">
        <v>91</v>
      </c>
      <c r="H11" s="87"/>
      <c r="I11" s="88"/>
      <c r="J11" s="88"/>
      <c r="K11" s="88"/>
      <c r="M11" s="88"/>
    </row>
    <row r="12" spans="1:13" s="89" customFormat="1" ht="10.199999999999999" x14ac:dyDescent="0.2">
      <c r="A12" s="91">
        <v>4</v>
      </c>
      <c r="B12" s="92">
        <v>66843</v>
      </c>
      <c r="C12" s="102" t="s">
        <v>83</v>
      </c>
      <c r="D12" s="100">
        <v>2</v>
      </c>
      <c r="E12" s="94" t="s">
        <v>500</v>
      </c>
      <c r="F12" s="95" t="s">
        <v>2212</v>
      </c>
      <c r="G12" s="26" t="s">
        <v>107</v>
      </c>
      <c r="H12" s="87"/>
      <c r="I12" s="88"/>
      <c r="J12" s="88"/>
      <c r="K12" s="88"/>
      <c r="M12" s="88"/>
    </row>
    <row r="13" spans="1:13" s="89" customFormat="1" ht="10.199999999999999" x14ac:dyDescent="0.2">
      <c r="A13" s="91">
        <v>4</v>
      </c>
      <c r="B13" s="92">
        <v>66836</v>
      </c>
      <c r="C13" s="98" t="s">
        <v>83</v>
      </c>
      <c r="D13" s="100">
        <v>2</v>
      </c>
      <c r="E13" s="101" t="s">
        <v>329</v>
      </c>
      <c r="F13" s="95" t="s">
        <v>2212</v>
      </c>
      <c r="G13" s="26" t="s">
        <v>1457</v>
      </c>
      <c r="H13" s="87"/>
      <c r="I13" s="88"/>
      <c r="J13" s="88"/>
      <c r="K13" s="88"/>
      <c r="M13" s="88"/>
    </row>
    <row r="14" spans="1:13" s="89" customFormat="1" ht="10.199999999999999" x14ac:dyDescent="0.2">
      <c r="A14" s="91">
        <v>4</v>
      </c>
      <c r="B14" s="100">
        <v>66842</v>
      </c>
      <c r="C14" s="102" t="s">
        <v>224</v>
      </c>
      <c r="D14" s="100">
        <v>1</v>
      </c>
      <c r="E14" s="103" t="s">
        <v>500</v>
      </c>
      <c r="F14" s="95" t="s">
        <v>2212</v>
      </c>
      <c r="G14" s="26" t="s">
        <v>107</v>
      </c>
      <c r="H14" s="87"/>
      <c r="I14" s="88"/>
      <c r="J14" s="88"/>
      <c r="K14" s="88"/>
      <c r="M14" s="88"/>
    </row>
    <row r="15" spans="1:13" s="89" customFormat="1" ht="10.199999999999999" x14ac:dyDescent="0.2">
      <c r="A15" s="91">
        <v>4</v>
      </c>
      <c r="B15" s="100">
        <v>66836</v>
      </c>
      <c r="C15" s="102" t="s">
        <v>970</v>
      </c>
      <c r="D15" s="100">
        <v>1</v>
      </c>
      <c r="E15" s="104" t="s">
        <v>329</v>
      </c>
      <c r="F15" s="95" t="s">
        <v>2212</v>
      </c>
      <c r="G15" s="26" t="s">
        <v>977</v>
      </c>
      <c r="H15" s="87"/>
      <c r="I15" s="88"/>
      <c r="J15" s="88"/>
      <c r="K15" s="88"/>
      <c r="M15" s="88"/>
    </row>
    <row r="16" spans="1:13" s="89" customFormat="1" ht="10.199999999999999" x14ac:dyDescent="0.2">
      <c r="A16" s="91">
        <v>5</v>
      </c>
      <c r="B16" s="100">
        <v>66883</v>
      </c>
      <c r="C16" s="98" t="s">
        <v>133</v>
      </c>
      <c r="D16" s="100">
        <v>1</v>
      </c>
      <c r="E16" s="103" t="s">
        <v>288</v>
      </c>
      <c r="F16" s="95" t="s">
        <v>2208</v>
      </c>
      <c r="G16" s="26" t="s">
        <v>168</v>
      </c>
      <c r="H16" s="87"/>
      <c r="I16" s="88"/>
      <c r="J16" s="88"/>
      <c r="K16" s="88"/>
      <c r="M16" s="88"/>
    </row>
    <row r="17" spans="1:13" s="89" customFormat="1" ht="10.199999999999999" x14ac:dyDescent="0.2">
      <c r="A17" s="91">
        <v>5</v>
      </c>
      <c r="B17" s="100">
        <v>66884</v>
      </c>
      <c r="C17" s="98" t="s">
        <v>1292</v>
      </c>
      <c r="D17" s="100">
        <v>1</v>
      </c>
      <c r="E17" s="103" t="s">
        <v>288</v>
      </c>
      <c r="F17" s="95" t="s">
        <v>2208</v>
      </c>
      <c r="G17" s="26" t="s">
        <v>168</v>
      </c>
      <c r="H17" s="87"/>
      <c r="I17" s="88"/>
      <c r="J17" s="88"/>
      <c r="K17" s="88"/>
      <c r="M17" s="88"/>
    </row>
    <row r="18" spans="1:13" s="89" customFormat="1" ht="10.199999999999999" x14ac:dyDescent="0.2">
      <c r="A18" s="91">
        <v>5</v>
      </c>
      <c r="B18" s="100">
        <v>66882</v>
      </c>
      <c r="C18" s="98" t="s">
        <v>1885</v>
      </c>
      <c r="D18" s="100">
        <v>1</v>
      </c>
      <c r="E18" s="103" t="s">
        <v>87</v>
      </c>
      <c r="F18" s="95" t="s">
        <v>2208</v>
      </c>
      <c r="G18" s="26" t="s">
        <v>168</v>
      </c>
      <c r="H18" s="87"/>
      <c r="I18" s="88"/>
      <c r="J18" s="88"/>
      <c r="K18" s="88"/>
      <c r="M18" s="88"/>
    </row>
    <row r="19" spans="1:13" s="89" customFormat="1" ht="10.199999999999999" x14ac:dyDescent="0.2">
      <c r="A19" s="91">
        <v>5</v>
      </c>
      <c r="B19" s="100">
        <v>66885</v>
      </c>
      <c r="C19" s="98" t="s">
        <v>92</v>
      </c>
      <c r="D19" s="100">
        <v>1</v>
      </c>
      <c r="E19" s="103" t="s">
        <v>341</v>
      </c>
      <c r="F19" s="95" t="s">
        <v>2208</v>
      </c>
      <c r="G19" s="26" t="s">
        <v>157</v>
      </c>
      <c r="H19" s="87"/>
      <c r="I19" s="88"/>
      <c r="J19" s="88"/>
      <c r="K19" s="88"/>
      <c r="M19" s="88"/>
    </row>
    <row r="20" spans="1:13" s="89" customFormat="1" ht="10.199999999999999" x14ac:dyDescent="0.2">
      <c r="A20" s="91">
        <v>5</v>
      </c>
      <c r="B20" s="100">
        <v>66879</v>
      </c>
      <c r="C20" s="98" t="s">
        <v>92</v>
      </c>
      <c r="D20" s="100">
        <v>1</v>
      </c>
      <c r="E20" s="103" t="s">
        <v>596</v>
      </c>
      <c r="F20" s="95" t="s">
        <v>2208</v>
      </c>
      <c r="G20" s="26" t="s">
        <v>151</v>
      </c>
      <c r="H20" s="87"/>
      <c r="I20" s="88"/>
      <c r="J20" s="88"/>
      <c r="K20" s="88"/>
      <c r="M20" s="88"/>
    </row>
    <row r="21" spans="1:13" s="89" customFormat="1" ht="10.199999999999999" x14ac:dyDescent="0.2">
      <c r="A21" s="91">
        <v>5</v>
      </c>
      <c r="B21" s="100">
        <v>66885</v>
      </c>
      <c r="C21" s="98" t="s">
        <v>96</v>
      </c>
      <c r="D21" s="100">
        <v>1</v>
      </c>
      <c r="E21" s="103" t="s">
        <v>341</v>
      </c>
      <c r="F21" s="95" t="s">
        <v>2208</v>
      </c>
      <c r="G21" s="26" t="s">
        <v>110</v>
      </c>
      <c r="H21" s="87"/>
      <c r="I21" s="88"/>
      <c r="J21" s="88"/>
      <c r="K21" s="88"/>
      <c r="M21" s="88"/>
    </row>
    <row r="22" spans="1:13" s="89" customFormat="1" ht="10.199999999999999" x14ac:dyDescent="0.2">
      <c r="A22" s="91">
        <v>5</v>
      </c>
      <c r="B22" s="100">
        <v>66885</v>
      </c>
      <c r="C22" s="98" t="s">
        <v>95</v>
      </c>
      <c r="D22" s="100">
        <v>1</v>
      </c>
      <c r="E22" s="103" t="s">
        <v>341</v>
      </c>
      <c r="F22" s="95" t="s">
        <v>2208</v>
      </c>
      <c r="G22" s="26" t="s">
        <v>110</v>
      </c>
      <c r="H22" s="87"/>
      <c r="I22" s="88"/>
      <c r="J22" s="88"/>
      <c r="K22" s="88"/>
      <c r="M22" s="88"/>
    </row>
    <row r="23" spans="1:13" s="89" customFormat="1" ht="10.199999999999999" x14ac:dyDescent="0.2">
      <c r="A23" s="91">
        <v>5</v>
      </c>
      <c r="B23" s="100">
        <v>66879</v>
      </c>
      <c r="C23" s="98" t="s">
        <v>95</v>
      </c>
      <c r="D23" s="100">
        <v>1</v>
      </c>
      <c r="E23" s="103" t="s">
        <v>596</v>
      </c>
      <c r="F23" s="95" t="s">
        <v>2208</v>
      </c>
      <c r="G23" s="26" t="s">
        <v>163</v>
      </c>
      <c r="H23" s="87"/>
      <c r="I23" s="88"/>
      <c r="J23" s="88"/>
      <c r="K23" s="88"/>
      <c r="M23" s="88"/>
    </row>
    <row r="24" spans="1:13" s="89" customFormat="1" ht="10.199999999999999" x14ac:dyDescent="0.2">
      <c r="A24" s="91">
        <v>5</v>
      </c>
      <c r="B24" s="100">
        <v>66886</v>
      </c>
      <c r="C24" s="98" t="s">
        <v>138</v>
      </c>
      <c r="D24" s="100">
        <v>8</v>
      </c>
      <c r="E24" s="104" t="s">
        <v>288</v>
      </c>
      <c r="F24" s="95" t="s">
        <v>2212</v>
      </c>
      <c r="G24" s="26" t="s">
        <v>110</v>
      </c>
      <c r="H24" s="87"/>
      <c r="I24" s="88"/>
      <c r="J24" s="88"/>
      <c r="K24" s="88"/>
      <c r="M24" s="88"/>
    </row>
    <row r="25" spans="1:13" s="89" customFormat="1" ht="10.199999999999999" x14ac:dyDescent="0.2">
      <c r="A25" s="91">
        <v>5</v>
      </c>
      <c r="B25" s="100">
        <v>66886</v>
      </c>
      <c r="C25" s="98" t="s">
        <v>1423</v>
      </c>
      <c r="D25" s="100">
        <v>2</v>
      </c>
      <c r="E25" s="104" t="s">
        <v>288</v>
      </c>
      <c r="F25" s="95" t="s">
        <v>2212</v>
      </c>
      <c r="G25" s="26" t="s">
        <v>110</v>
      </c>
      <c r="H25" s="87"/>
      <c r="I25" s="88"/>
      <c r="J25" s="88"/>
      <c r="K25" s="88"/>
      <c r="M25" s="88"/>
    </row>
    <row r="26" spans="1:13" s="89" customFormat="1" ht="10.199999999999999" x14ac:dyDescent="0.2">
      <c r="A26" s="91">
        <v>7</v>
      </c>
      <c r="B26" s="100">
        <v>66958</v>
      </c>
      <c r="C26" s="98" t="s">
        <v>92</v>
      </c>
      <c r="D26" s="100">
        <v>1</v>
      </c>
      <c r="E26" s="104" t="s">
        <v>434</v>
      </c>
      <c r="F26" s="95" t="s">
        <v>2208</v>
      </c>
      <c r="G26" s="26" t="s">
        <v>116</v>
      </c>
      <c r="H26" s="87"/>
      <c r="I26" s="88"/>
      <c r="J26" s="88"/>
      <c r="K26" s="88"/>
      <c r="M26" s="88"/>
    </row>
    <row r="27" spans="1:13" s="89" customFormat="1" ht="10.199999999999999" x14ac:dyDescent="0.2">
      <c r="A27" s="91">
        <v>7</v>
      </c>
      <c r="B27" s="100">
        <v>66958</v>
      </c>
      <c r="C27" s="98" t="s">
        <v>96</v>
      </c>
      <c r="D27" s="100">
        <v>1</v>
      </c>
      <c r="E27" s="104" t="s">
        <v>434</v>
      </c>
      <c r="F27" s="95" t="s">
        <v>2208</v>
      </c>
      <c r="G27" s="26" t="s">
        <v>116</v>
      </c>
      <c r="H27" s="87"/>
      <c r="I27" s="88"/>
      <c r="J27" s="88"/>
      <c r="K27" s="88"/>
      <c r="M27" s="88"/>
    </row>
    <row r="28" spans="1:13" s="89" customFormat="1" ht="10.199999999999999" x14ac:dyDescent="0.2">
      <c r="A28" s="91">
        <v>7</v>
      </c>
      <c r="B28" s="100">
        <v>66959</v>
      </c>
      <c r="C28" s="98" t="s">
        <v>95</v>
      </c>
      <c r="D28" s="100">
        <v>1</v>
      </c>
      <c r="E28" s="104" t="s">
        <v>159</v>
      </c>
      <c r="F28" s="95" t="s">
        <v>2208</v>
      </c>
      <c r="G28" s="26" t="s">
        <v>116</v>
      </c>
      <c r="H28" s="87"/>
      <c r="I28" s="88"/>
      <c r="J28" s="88"/>
      <c r="K28" s="88"/>
      <c r="M28" s="88"/>
    </row>
    <row r="29" spans="1:13" s="89" customFormat="1" ht="10.199999999999999" x14ac:dyDescent="0.2">
      <c r="A29" s="91">
        <v>14</v>
      </c>
      <c r="B29" s="100">
        <v>67158</v>
      </c>
      <c r="C29" s="98" t="s">
        <v>1998</v>
      </c>
      <c r="D29" s="99">
        <v>1</v>
      </c>
      <c r="E29" s="103" t="s">
        <v>963</v>
      </c>
      <c r="F29" s="95" t="s">
        <v>2207</v>
      </c>
      <c r="G29" s="26" t="s">
        <v>116</v>
      </c>
      <c r="H29" s="87"/>
      <c r="I29" s="88"/>
      <c r="J29" s="88"/>
      <c r="K29" s="88"/>
      <c r="M29" s="88"/>
    </row>
    <row r="30" spans="1:13" s="89" customFormat="1" ht="10.199999999999999" x14ac:dyDescent="0.2">
      <c r="A30" s="91">
        <v>14</v>
      </c>
      <c r="B30" s="100">
        <v>67158</v>
      </c>
      <c r="C30" s="98" t="s">
        <v>1997</v>
      </c>
      <c r="D30" s="99">
        <v>1</v>
      </c>
      <c r="E30" s="103" t="s">
        <v>963</v>
      </c>
      <c r="F30" s="95" t="s">
        <v>2212</v>
      </c>
      <c r="G30" s="26" t="s">
        <v>116</v>
      </c>
      <c r="H30" s="87"/>
      <c r="I30" s="88"/>
      <c r="J30" s="88"/>
      <c r="K30" s="88"/>
      <c r="M30" s="88"/>
    </row>
    <row r="31" spans="1:13" s="89" customFormat="1" ht="10.199999999999999" x14ac:dyDescent="0.2">
      <c r="A31" s="91">
        <v>14</v>
      </c>
      <c r="B31" s="100">
        <v>67158</v>
      </c>
      <c r="C31" s="98" t="s">
        <v>1999</v>
      </c>
      <c r="D31" s="99">
        <v>6</v>
      </c>
      <c r="E31" s="103" t="s">
        <v>963</v>
      </c>
      <c r="F31" s="95" t="s">
        <v>2212</v>
      </c>
      <c r="G31" s="26" t="s">
        <v>116</v>
      </c>
      <c r="H31" s="87"/>
      <c r="I31" s="88"/>
      <c r="J31" s="88"/>
      <c r="K31" s="88"/>
      <c r="M31" s="88"/>
    </row>
    <row r="32" spans="1:13" s="89" customFormat="1" ht="10.199999999999999" x14ac:dyDescent="0.2">
      <c r="A32" s="91">
        <v>19</v>
      </c>
      <c r="B32" s="100">
        <v>67309</v>
      </c>
      <c r="C32" s="98" t="s">
        <v>2069</v>
      </c>
      <c r="D32" s="99">
        <v>2</v>
      </c>
      <c r="E32" s="104" t="s">
        <v>510</v>
      </c>
      <c r="F32" s="95" t="s">
        <v>2208</v>
      </c>
      <c r="G32" s="26" t="s">
        <v>214</v>
      </c>
      <c r="H32" s="87"/>
      <c r="I32" s="88"/>
      <c r="J32" s="88"/>
      <c r="K32" s="88"/>
      <c r="M32" s="88"/>
    </row>
    <row r="33" spans="1:13" s="89" customFormat="1" ht="10.199999999999999" x14ac:dyDescent="0.2">
      <c r="A33" s="91">
        <v>19</v>
      </c>
      <c r="B33" s="100">
        <v>67309</v>
      </c>
      <c r="C33" s="98" t="s">
        <v>1088</v>
      </c>
      <c r="D33" s="99">
        <v>2</v>
      </c>
      <c r="E33" s="104" t="s">
        <v>510</v>
      </c>
      <c r="F33" s="95" t="s">
        <v>2210</v>
      </c>
      <c r="G33" s="26" t="s">
        <v>153</v>
      </c>
      <c r="H33" s="87"/>
      <c r="I33" s="88"/>
      <c r="J33" s="88"/>
      <c r="K33" s="88"/>
      <c r="M33" s="88"/>
    </row>
    <row r="34" spans="1:13" s="89" customFormat="1" ht="10.199999999999999" x14ac:dyDescent="0.2">
      <c r="A34" s="91">
        <v>19</v>
      </c>
      <c r="B34" s="100">
        <v>67337</v>
      </c>
      <c r="C34" s="98" t="s">
        <v>92</v>
      </c>
      <c r="D34" s="99">
        <v>1</v>
      </c>
      <c r="E34" s="104" t="s">
        <v>784</v>
      </c>
      <c r="F34" s="95" t="s">
        <v>2208</v>
      </c>
      <c r="G34" s="26" t="s">
        <v>102</v>
      </c>
      <c r="H34" s="87"/>
      <c r="I34" s="88"/>
      <c r="J34" s="88"/>
      <c r="K34" s="88"/>
      <c r="M34" s="88"/>
    </row>
    <row r="35" spans="1:13" s="89" customFormat="1" ht="10.199999999999999" x14ac:dyDescent="0.2">
      <c r="A35" s="91">
        <v>19</v>
      </c>
      <c r="B35" s="100">
        <v>67330</v>
      </c>
      <c r="C35" s="98" t="s">
        <v>267</v>
      </c>
      <c r="D35" s="99">
        <v>1</v>
      </c>
      <c r="E35" s="104" t="s">
        <v>737</v>
      </c>
      <c r="F35" s="95" t="s">
        <v>2208</v>
      </c>
      <c r="G35" s="26" t="s">
        <v>740</v>
      </c>
      <c r="H35" s="87"/>
      <c r="I35" s="88"/>
      <c r="K35" s="88"/>
      <c r="M35" s="88"/>
    </row>
    <row r="36" spans="1:13" s="89" customFormat="1" ht="10.199999999999999" x14ac:dyDescent="0.2">
      <c r="A36" s="91">
        <v>19</v>
      </c>
      <c r="B36" s="100">
        <v>67337</v>
      </c>
      <c r="C36" s="93" t="s">
        <v>96</v>
      </c>
      <c r="D36" s="96">
        <v>1</v>
      </c>
      <c r="E36" s="104" t="s">
        <v>784</v>
      </c>
      <c r="F36" s="95" t="s">
        <v>2208</v>
      </c>
      <c r="G36" s="26" t="s">
        <v>214</v>
      </c>
      <c r="H36" s="87"/>
      <c r="I36" s="88"/>
      <c r="J36" s="88"/>
      <c r="K36" s="88"/>
      <c r="M36" s="88"/>
    </row>
    <row r="37" spans="1:13" s="89" customFormat="1" ht="10.199999999999999" x14ac:dyDescent="0.2">
      <c r="A37" s="91">
        <v>19</v>
      </c>
      <c r="B37" s="100">
        <v>67337</v>
      </c>
      <c r="C37" s="93" t="s">
        <v>95</v>
      </c>
      <c r="D37" s="96">
        <v>1</v>
      </c>
      <c r="E37" s="104" t="s">
        <v>784</v>
      </c>
      <c r="F37" s="95" t="s">
        <v>2208</v>
      </c>
      <c r="G37" s="26" t="s">
        <v>163</v>
      </c>
      <c r="H37" s="87"/>
      <c r="I37" s="88"/>
      <c r="J37" s="88"/>
      <c r="K37" s="88"/>
      <c r="M37" s="88"/>
    </row>
    <row r="38" spans="1:13" s="89" customFormat="1" ht="10.199999999999999" x14ac:dyDescent="0.2">
      <c r="A38" s="91">
        <v>19</v>
      </c>
      <c r="B38" s="100">
        <v>67328</v>
      </c>
      <c r="C38" s="98" t="s">
        <v>1167</v>
      </c>
      <c r="D38" s="99">
        <v>1</v>
      </c>
      <c r="E38" s="104" t="s">
        <v>119</v>
      </c>
      <c r="F38" s="95" t="s">
        <v>2208</v>
      </c>
      <c r="G38" s="26" t="s">
        <v>107</v>
      </c>
      <c r="H38" s="87"/>
      <c r="I38" s="88"/>
      <c r="J38" s="88"/>
      <c r="K38" s="88"/>
      <c r="M38" s="88"/>
    </row>
    <row r="39" spans="1:13" s="89" customFormat="1" ht="10.199999999999999" x14ac:dyDescent="0.2">
      <c r="A39" s="91">
        <v>19</v>
      </c>
      <c r="B39" s="100">
        <v>67330</v>
      </c>
      <c r="C39" s="98" t="s">
        <v>1025</v>
      </c>
      <c r="D39" s="99">
        <v>1</v>
      </c>
      <c r="E39" s="104" t="s">
        <v>737</v>
      </c>
      <c r="F39" s="95" t="s">
        <v>2208</v>
      </c>
      <c r="G39" s="26" t="s">
        <v>107</v>
      </c>
      <c r="H39" s="87"/>
      <c r="I39" s="88"/>
      <c r="J39" s="88"/>
      <c r="K39" s="88"/>
      <c r="M39" s="88"/>
    </row>
    <row r="40" spans="1:13" s="89" customFormat="1" ht="10.199999999999999" x14ac:dyDescent="0.2">
      <c r="A40" s="91">
        <v>19</v>
      </c>
      <c r="B40" s="100">
        <v>67328</v>
      </c>
      <c r="C40" s="98" t="s">
        <v>1025</v>
      </c>
      <c r="D40" s="99">
        <v>1</v>
      </c>
      <c r="E40" s="104" t="s">
        <v>119</v>
      </c>
      <c r="F40" s="95" t="s">
        <v>2208</v>
      </c>
      <c r="G40" s="26" t="s">
        <v>199</v>
      </c>
      <c r="H40" s="87"/>
      <c r="I40" s="88"/>
      <c r="J40" s="88"/>
      <c r="K40" s="88"/>
      <c r="M40" s="88"/>
    </row>
    <row r="41" spans="1:13" s="89" customFormat="1" ht="10.199999999999999" x14ac:dyDescent="0.2">
      <c r="A41" s="91">
        <v>19</v>
      </c>
      <c r="B41" s="100">
        <v>67333</v>
      </c>
      <c r="C41" s="98" t="s">
        <v>83</v>
      </c>
      <c r="D41" s="99">
        <v>2</v>
      </c>
      <c r="E41" s="104" t="s">
        <v>410</v>
      </c>
      <c r="F41" s="95" t="s">
        <v>2212</v>
      </c>
      <c r="G41" s="26" t="s">
        <v>88</v>
      </c>
      <c r="H41" s="87"/>
      <c r="I41" s="88"/>
      <c r="J41" s="88"/>
      <c r="K41" s="88"/>
      <c r="M41" s="88"/>
    </row>
    <row r="42" spans="1:13" s="89" customFormat="1" ht="10.199999999999999" x14ac:dyDescent="0.2">
      <c r="A42" s="91">
        <v>19</v>
      </c>
      <c r="B42" s="100">
        <v>67325</v>
      </c>
      <c r="C42" s="98" t="s">
        <v>428</v>
      </c>
      <c r="D42" s="99">
        <v>2</v>
      </c>
      <c r="E42" s="104" t="s">
        <v>119</v>
      </c>
      <c r="F42" s="95" t="s">
        <v>2212</v>
      </c>
      <c r="G42" s="26" t="s">
        <v>157</v>
      </c>
      <c r="H42" s="87"/>
      <c r="I42" s="88"/>
      <c r="J42" s="88"/>
      <c r="K42" s="88"/>
      <c r="M42" s="88"/>
    </row>
    <row r="43" spans="1:13" s="89" customFormat="1" ht="10.199999999999999" x14ac:dyDescent="0.2">
      <c r="A43" s="91">
        <v>19</v>
      </c>
      <c r="B43" s="100">
        <v>67332</v>
      </c>
      <c r="C43" s="98" t="s">
        <v>393</v>
      </c>
      <c r="D43" s="99">
        <v>1000</v>
      </c>
      <c r="E43" s="104" t="s">
        <v>104</v>
      </c>
      <c r="F43" s="95" t="s">
        <v>2212</v>
      </c>
      <c r="G43" s="26" t="s">
        <v>116</v>
      </c>
      <c r="H43" s="87"/>
      <c r="I43" s="88"/>
      <c r="J43" s="88"/>
      <c r="K43" s="88"/>
      <c r="M43" s="88"/>
    </row>
    <row r="44" spans="1:13" s="89" customFormat="1" ht="10.199999999999999" x14ac:dyDescent="0.2">
      <c r="A44" s="91">
        <v>19</v>
      </c>
      <c r="B44" s="100">
        <v>67331</v>
      </c>
      <c r="C44" s="98" t="s">
        <v>236</v>
      </c>
      <c r="D44" s="99">
        <v>1</v>
      </c>
      <c r="E44" s="104" t="s">
        <v>1527</v>
      </c>
      <c r="F44" s="95" t="s">
        <v>2212</v>
      </c>
      <c r="G44" s="26" t="s">
        <v>740</v>
      </c>
      <c r="H44" s="87"/>
      <c r="I44" s="88"/>
      <c r="J44" s="88"/>
      <c r="K44" s="88"/>
      <c r="M44" s="88"/>
    </row>
    <row r="45" spans="1:13" s="89" customFormat="1" ht="10.199999999999999" x14ac:dyDescent="0.2">
      <c r="A45" s="91">
        <v>19</v>
      </c>
      <c r="B45" s="100">
        <v>67329</v>
      </c>
      <c r="C45" s="98" t="s">
        <v>224</v>
      </c>
      <c r="D45" s="99">
        <v>1</v>
      </c>
      <c r="E45" s="104" t="s">
        <v>550</v>
      </c>
      <c r="F45" s="95" t="s">
        <v>2212</v>
      </c>
      <c r="G45" s="26" t="s">
        <v>88</v>
      </c>
      <c r="H45" s="87"/>
      <c r="I45" s="88"/>
      <c r="J45" s="88"/>
      <c r="K45" s="88"/>
      <c r="M45" s="88"/>
    </row>
    <row r="46" spans="1:13" s="89" customFormat="1" ht="10.199999999999999" x14ac:dyDescent="0.2">
      <c r="A46" s="91">
        <v>19</v>
      </c>
      <c r="B46" s="100">
        <v>67332</v>
      </c>
      <c r="C46" s="98" t="s">
        <v>1152</v>
      </c>
      <c r="D46" s="99">
        <v>4</v>
      </c>
      <c r="E46" s="104" t="s">
        <v>104</v>
      </c>
      <c r="F46" s="95" t="s">
        <v>2212</v>
      </c>
      <c r="G46" s="26" t="s">
        <v>116</v>
      </c>
      <c r="H46" s="87"/>
      <c r="I46" s="88"/>
      <c r="J46" s="88"/>
      <c r="K46" s="88"/>
      <c r="M46" s="88"/>
    </row>
    <row r="47" spans="1:13" s="89" customFormat="1" ht="10.199999999999999" x14ac:dyDescent="0.2">
      <c r="A47" s="91">
        <v>19</v>
      </c>
      <c r="B47" s="100">
        <v>67331</v>
      </c>
      <c r="C47" s="98" t="s">
        <v>2091</v>
      </c>
      <c r="D47" s="99">
        <v>1</v>
      </c>
      <c r="E47" s="104" t="s">
        <v>1527</v>
      </c>
      <c r="F47" s="95" t="s">
        <v>2212</v>
      </c>
      <c r="G47" s="26" t="s">
        <v>116</v>
      </c>
      <c r="H47" s="87"/>
      <c r="I47" s="88"/>
      <c r="J47" s="88"/>
      <c r="K47" s="88"/>
      <c r="M47" s="88"/>
    </row>
    <row r="48" spans="1:13" s="89" customFormat="1" ht="10.199999999999999" x14ac:dyDescent="0.2">
      <c r="A48" s="91">
        <v>19</v>
      </c>
      <c r="B48" s="100">
        <v>67334</v>
      </c>
      <c r="C48" s="98" t="s">
        <v>1879</v>
      </c>
      <c r="D48" s="99">
        <v>1</v>
      </c>
      <c r="E48" s="104" t="s">
        <v>179</v>
      </c>
      <c r="F48" s="95" t="s">
        <v>2212</v>
      </c>
      <c r="G48" s="26" t="s">
        <v>214</v>
      </c>
      <c r="H48" s="87"/>
      <c r="I48" s="88"/>
      <c r="J48" s="88"/>
      <c r="K48" s="88"/>
      <c r="M48" s="88"/>
    </row>
    <row r="49" spans="1:13" s="89" customFormat="1" ht="10.199999999999999" x14ac:dyDescent="0.2">
      <c r="A49" s="91">
        <v>19</v>
      </c>
      <c r="B49" s="100">
        <v>67316</v>
      </c>
      <c r="C49" s="98" t="s">
        <v>2082</v>
      </c>
      <c r="D49" s="99">
        <v>1</v>
      </c>
      <c r="E49" s="104" t="s">
        <v>1106</v>
      </c>
      <c r="F49" s="95" t="s">
        <v>2212</v>
      </c>
      <c r="G49" s="26" t="s">
        <v>153</v>
      </c>
      <c r="H49" s="87"/>
      <c r="I49" s="88"/>
      <c r="J49" s="88"/>
      <c r="K49" s="88"/>
      <c r="M49" s="88"/>
    </row>
    <row r="50" spans="1:13" s="89" customFormat="1" ht="10.199999999999999" x14ac:dyDescent="0.2">
      <c r="A50" s="91">
        <v>19</v>
      </c>
      <c r="B50" s="100">
        <v>67328</v>
      </c>
      <c r="C50" s="98" t="s">
        <v>2090</v>
      </c>
      <c r="D50" s="99">
        <v>1</v>
      </c>
      <c r="E50" s="104" t="s">
        <v>119</v>
      </c>
      <c r="F50" s="95" t="s">
        <v>2212</v>
      </c>
      <c r="G50" s="26" t="s">
        <v>88</v>
      </c>
      <c r="H50" s="87"/>
      <c r="I50" s="88"/>
      <c r="J50" s="88"/>
      <c r="K50" s="88"/>
      <c r="M50" s="88"/>
    </row>
    <row r="51" spans="1:13" s="89" customFormat="1" ht="10.199999999999999" x14ac:dyDescent="0.2">
      <c r="A51" s="91">
        <v>20</v>
      </c>
      <c r="B51" s="100">
        <v>67339</v>
      </c>
      <c r="C51" s="98" t="s">
        <v>435</v>
      </c>
      <c r="D51" s="99">
        <v>1</v>
      </c>
      <c r="E51" s="104" t="s">
        <v>1145</v>
      </c>
      <c r="F51" s="95" t="s">
        <v>2208</v>
      </c>
      <c r="G51" s="26" t="s">
        <v>99</v>
      </c>
      <c r="H51" s="87"/>
      <c r="I51" s="88"/>
      <c r="J51" s="88"/>
      <c r="K51" s="88"/>
      <c r="M51" s="88"/>
    </row>
    <row r="52" spans="1:13" s="89" customFormat="1" ht="10.199999999999999" x14ac:dyDescent="0.2">
      <c r="A52" s="91">
        <v>20</v>
      </c>
      <c r="B52" s="100">
        <v>67341</v>
      </c>
      <c r="C52" s="98" t="s">
        <v>258</v>
      </c>
      <c r="D52" s="99">
        <v>1</v>
      </c>
      <c r="E52" s="104" t="s">
        <v>1527</v>
      </c>
      <c r="F52" s="95" t="s">
        <v>2215</v>
      </c>
      <c r="G52" s="26" t="s">
        <v>102</v>
      </c>
      <c r="H52" s="87"/>
      <c r="I52" s="88"/>
      <c r="J52" s="88"/>
      <c r="K52" s="88"/>
      <c r="M52" s="88"/>
    </row>
    <row r="53" spans="1:13" s="89" customFormat="1" ht="10.199999999999999" x14ac:dyDescent="0.2">
      <c r="A53" s="91">
        <v>20</v>
      </c>
      <c r="B53" s="100">
        <v>67341</v>
      </c>
      <c r="C53" s="98" t="s">
        <v>618</v>
      </c>
      <c r="D53" s="99">
        <v>1</v>
      </c>
      <c r="E53" s="104" t="s">
        <v>1527</v>
      </c>
      <c r="F53" s="95" t="s">
        <v>2215</v>
      </c>
      <c r="G53" s="26" t="s">
        <v>102</v>
      </c>
      <c r="H53" s="87"/>
      <c r="I53" s="88"/>
      <c r="J53" s="88"/>
      <c r="K53" s="88"/>
      <c r="M53" s="88"/>
    </row>
    <row r="54" spans="1:13" s="89" customFormat="1" ht="10.199999999999999" x14ac:dyDescent="0.2">
      <c r="A54" s="91">
        <v>20</v>
      </c>
      <c r="B54" s="100">
        <v>67339</v>
      </c>
      <c r="C54" s="98" t="s">
        <v>239</v>
      </c>
      <c r="D54" s="99">
        <v>1</v>
      </c>
      <c r="E54" s="104" t="s">
        <v>1145</v>
      </c>
      <c r="F54" s="95" t="s">
        <v>2212</v>
      </c>
      <c r="G54" s="26" t="s">
        <v>99</v>
      </c>
      <c r="H54" s="87"/>
      <c r="I54" s="88"/>
      <c r="J54" s="88"/>
      <c r="K54" s="88"/>
      <c r="M54" s="88"/>
    </row>
    <row r="55" spans="1:13" s="89" customFormat="1" ht="10.199999999999999" x14ac:dyDescent="0.2">
      <c r="A55" s="91">
        <v>20</v>
      </c>
      <c r="B55" s="100">
        <v>67342</v>
      </c>
      <c r="C55" s="98" t="s">
        <v>231</v>
      </c>
      <c r="D55" s="99">
        <v>1</v>
      </c>
      <c r="E55" s="104" t="s">
        <v>237</v>
      </c>
      <c r="F55" s="95" t="s">
        <v>2212</v>
      </c>
      <c r="G55" s="26" t="s">
        <v>151</v>
      </c>
      <c r="H55" s="87"/>
      <c r="I55" s="88"/>
      <c r="J55" s="88"/>
      <c r="K55" s="88"/>
      <c r="M55" s="88"/>
    </row>
    <row r="56" spans="1:13" s="89" customFormat="1" ht="10.199999999999999" x14ac:dyDescent="0.2">
      <c r="A56" s="91">
        <v>20</v>
      </c>
      <c r="B56" s="100">
        <v>67345</v>
      </c>
      <c r="C56" s="98" t="s">
        <v>2092</v>
      </c>
      <c r="D56" s="99">
        <v>1</v>
      </c>
      <c r="E56" s="104" t="s">
        <v>893</v>
      </c>
      <c r="F56" s="95" t="s">
        <v>2212</v>
      </c>
      <c r="G56" s="26" t="s">
        <v>151</v>
      </c>
      <c r="H56" s="87"/>
      <c r="I56" s="88"/>
      <c r="J56" s="88"/>
      <c r="K56" s="88"/>
      <c r="M56" s="88"/>
    </row>
    <row r="57" spans="1:13" s="89" customFormat="1" ht="10.199999999999999" x14ac:dyDescent="0.2">
      <c r="A57" s="91">
        <v>20</v>
      </c>
      <c r="B57" s="100">
        <v>67340</v>
      </c>
      <c r="C57" s="98" t="s">
        <v>331</v>
      </c>
      <c r="D57" s="99">
        <v>3</v>
      </c>
      <c r="E57" s="104" t="s">
        <v>104</v>
      </c>
      <c r="F57" s="95" t="s">
        <v>2212</v>
      </c>
      <c r="G57" s="26" t="s">
        <v>102</v>
      </c>
      <c r="H57" s="87"/>
      <c r="I57" s="88"/>
      <c r="J57" s="88"/>
      <c r="K57" s="88"/>
      <c r="M57" s="88"/>
    </row>
    <row r="58" spans="1:13" s="89" customFormat="1" ht="10.199999999999999" x14ac:dyDescent="0.2">
      <c r="A58" s="91">
        <v>20</v>
      </c>
      <c r="B58" s="100">
        <v>67343</v>
      </c>
      <c r="C58" s="98" t="s">
        <v>720</v>
      </c>
      <c r="D58" s="99">
        <v>1</v>
      </c>
      <c r="E58" s="104" t="s">
        <v>561</v>
      </c>
      <c r="F58" s="95" t="s">
        <v>2212</v>
      </c>
      <c r="G58" s="26" t="s">
        <v>151</v>
      </c>
      <c r="H58" s="87"/>
      <c r="I58" s="88"/>
      <c r="J58" s="88"/>
      <c r="K58" s="88"/>
      <c r="M58" s="88"/>
    </row>
    <row r="59" spans="1:13" s="89" customFormat="1" ht="10.199999999999999" x14ac:dyDescent="0.2">
      <c r="A59" s="91">
        <v>20</v>
      </c>
      <c r="B59" s="100">
        <v>67344</v>
      </c>
      <c r="C59" s="98" t="s">
        <v>2078</v>
      </c>
      <c r="D59" s="99">
        <v>1</v>
      </c>
      <c r="E59" s="104" t="s">
        <v>561</v>
      </c>
      <c r="F59" s="95" t="s">
        <v>2212</v>
      </c>
      <c r="G59" s="26" t="s">
        <v>151</v>
      </c>
      <c r="H59" s="87"/>
      <c r="I59" s="88"/>
      <c r="J59" s="88"/>
      <c r="K59" s="88"/>
      <c r="M59" s="88"/>
    </row>
    <row r="60" spans="1:13" s="89" customFormat="1" ht="10.199999999999999" x14ac:dyDescent="0.2">
      <c r="A60" s="91">
        <v>20</v>
      </c>
      <c r="B60" s="100">
        <v>67338</v>
      </c>
      <c r="C60" s="98" t="s">
        <v>970</v>
      </c>
      <c r="D60" s="99">
        <v>1</v>
      </c>
      <c r="E60" s="104" t="s">
        <v>806</v>
      </c>
      <c r="F60" s="95" t="s">
        <v>2212</v>
      </c>
      <c r="G60" s="26" t="s">
        <v>102</v>
      </c>
      <c r="H60" s="87"/>
      <c r="I60" s="88"/>
      <c r="J60" s="88"/>
      <c r="K60" s="88"/>
      <c r="M60" s="88"/>
    </row>
    <row r="61" spans="1:13" s="89" customFormat="1" ht="10.199999999999999" x14ac:dyDescent="0.2">
      <c r="A61" s="91">
        <v>21</v>
      </c>
      <c r="B61" s="100">
        <v>67376</v>
      </c>
      <c r="C61" s="98" t="s">
        <v>1167</v>
      </c>
      <c r="D61" s="99">
        <v>1</v>
      </c>
      <c r="E61" s="104" t="s">
        <v>604</v>
      </c>
      <c r="F61" s="95" t="s">
        <v>2208</v>
      </c>
      <c r="G61" s="26" t="s">
        <v>151</v>
      </c>
      <c r="H61" s="87"/>
      <c r="I61" s="88"/>
      <c r="J61" s="88"/>
      <c r="K61" s="88"/>
      <c r="M61" s="88"/>
    </row>
    <row r="62" spans="1:13" s="89" customFormat="1" ht="10.199999999999999" x14ac:dyDescent="0.2">
      <c r="A62" s="91">
        <v>26</v>
      </c>
      <c r="B62" s="100" t="s">
        <v>2174</v>
      </c>
      <c r="C62" s="102" t="s">
        <v>2177</v>
      </c>
      <c r="D62" s="99">
        <v>2</v>
      </c>
      <c r="E62" s="104" t="s">
        <v>1102</v>
      </c>
      <c r="F62" s="95" t="s">
        <v>2212</v>
      </c>
      <c r="G62" s="26" t="s">
        <v>151</v>
      </c>
      <c r="H62" s="87"/>
      <c r="I62" s="88"/>
      <c r="J62" s="88"/>
      <c r="K62" s="88"/>
      <c r="M62" s="88"/>
    </row>
    <row r="63" spans="1:13" s="89" customFormat="1" ht="10.199999999999999" x14ac:dyDescent="0.2">
      <c r="A63" s="91">
        <v>27</v>
      </c>
      <c r="B63" s="100">
        <v>67553</v>
      </c>
      <c r="C63" s="102" t="s">
        <v>518</v>
      </c>
      <c r="D63" s="99">
        <v>1</v>
      </c>
      <c r="E63" s="104" t="s">
        <v>449</v>
      </c>
      <c r="F63" s="95" t="s">
        <v>2208</v>
      </c>
      <c r="G63" s="26" t="s">
        <v>94</v>
      </c>
      <c r="H63" s="87"/>
      <c r="I63" s="88"/>
      <c r="J63" s="88"/>
      <c r="K63" s="88"/>
      <c r="M63" s="88"/>
    </row>
    <row r="64" spans="1:13" s="89" customFormat="1" ht="10.199999999999999" x14ac:dyDescent="0.2">
      <c r="A64" s="91">
        <v>27</v>
      </c>
      <c r="B64" s="100">
        <v>67556</v>
      </c>
      <c r="C64" s="102" t="s">
        <v>254</v>
      </c>
      <c r="D64" s="99">
        <v>1</v>
      </c>
      <c r="E64" s="104" t="s">
        <v>2100</v>
      </c>
      <c r="F64" s="95" t="s">
        <v>2212</v>
      </c>
      <c r="G64" s="26" t="s">
        <v>94</v>
      </c>
      <c r="H64" s="87"/>
      <c r="I64" s="88"/>
      <c r="J64" s="88"/>
      <c r="K64" s="88"/>
      <c r="M64" s="88"/>
    </row>
    <row r="65" spans="1:13" s="89" customFormat="1" ht="10.199999999999999" x14ac:dyDescent="0.2">
      <c r="A65" s="91">
        <v>27</v>
      </c>
      <c r="B65" s="100">
        <v>67554</v>
      </c>
      <c r="C65" s="102" t="s">
        <v>167</v>
      </c>
      <c r="D65" s="99">
        <v>1</v>
      </c>
      <c r="E65" s="104" t="s">
        <v>423</v>
      </c>
      <c r="F65" s="95" t="s">
        <v>2212</v>
      </c>
      <c r="G65" s="26" t="s">
        <v>94</v>
      </c>
      <c r="H65" s="87"/>
      <c r="I65" s="88"/>
      <c r="J65" s="88"/>
      <c r="K65" s="88"/>
      <c r="M65" s="88"/>
    </row>
    <row r="66" spans="1:13" s="89" customFormat="1" ht="10.199999999999999" x14ac:dyDescent="0.2">
      <c r="A66" s="91">
        <v>27</v>
      </c>
      <c r="B66" s="100">
        <v>67555</v>
      </c>
      <c r="C66" s="102" t="s">
        <v>228</v>
      </c>
      <c r="D66" s="99">
        <v>1</v>
      </c>
      <c r="E66" s="104" t="s">
        <v>449</v>
      </c>
      <c r="F66" s="95" t="s">
        <v>2212</v>
      </c>
      <c r="G66" s="26" t="s">
        <v>94</v>
      </c>
      <c r="H66" s="87"/>
      <c r="I66" s="88"/>
      <c r="J66" s="88"/>
      <c r="K66" s="88"/>
      <c r="M66" s="88"/>
    </row>
    <row r="67" spans="1:13" s="89" customFormat="1" ht="10.199999999999999" x14ac:dyDescent="0.2">
      <c r="A67" s="91"/>
      <c r="B67" s="100"/>
      <c r="C67" s="102"/>
      <c r="D67" s="99"/>
      <c r="E67" s="104"/>
      <c r="F67" s="95" t="s">
        <v>2212</v>
      </c>
      <c r="G67" s="26" t="s">
        <v>94</v>
      </c>
      <c r="H67" s="87"/>
      <c r="I67" s="88"/>
      <c r="J67" s="88"/>
      <c r="K67" s="88"/>
      <c r="M67" s="88"/>
    </row>
    <row r="68" spans="1:13" s="89" customFormat="1" ht="10.199999999999999" hidden="1" x14ac:dyDescent="0.2">
      <c r="A68" s="91">
        <v>2</v>
      </c>
      <c r="B68" s="100">
        <v>66785</v>
      </c>
      <c r="C68" s="98" t="s">
        <v>275</v>
      </c>
      <c r="D68" s="100">
        <v>1</v>
      </c>
      <c r="E68" s="103" t="s">
        <v>349</v>
      </c>
      <c r="F68" s="95" t="s">
        <v>2213</v>
      </c>
      <c r="G68" s="26" t="s">
        <v>170</v>
      </c>
      <c r="H68" s="87"/>
      <c r="I68" s="88"/>
      <c r="J68" s="88"/>
      <c r="K68" s="88"/>
      <c r="M68" s="88"/>
    </row>
    <row r="69" spans="1:13" s="89" customFormat="1" ht="10.199999999999999" hidden="1" x14ac:dyDescent="0.2">
      <c r="A69" s="91">
        <v>2</v>
      </c>
      <c r="B69" s="100">
        <v>66787</v>
      </c>
      <c r="C69" s="98" t="s">
        <v>772</v>
      </c>
      <c r="D69" s="100">
        <v>6</v>
      </c>
      <c r="E69" s="103" t="s">
        <v>196</v>
      </c>
      <c r="F69" s="95" t="s">
        <v>2213</v>
      </c>
      <c r="G69" s="26" t="s">
        <v>105</v>
      </c>
      <c r="H69" s="87"/>
      <c r="I69" s="88"/>
      <c r="J69" s="88"/>
      <c r="K69" s="88"/>
      <c r="M69" s="88"/>
    </row>
    <row r="70" spans="1:13" s="89" customFormat="1" ht="10.199999999999999" hidden="1" x14ac:dyDescent="0.2">
      <c r="A70" s="91">
        <v>2</v>
      </c>
      <c r="B70" s="100">
        <v>66787</v>
      </c>
      <c r="C70" s="98" t="s">
        <v>1025</v>
      </c>
      <c r="D70" s="100">
        <v>1</v>
      </c>
      <c r="E70" s="103" t="s">
        <v>196</v>
      </c>
      <c r="F70" s="95" t="s">
        <v>2213</v>
      </c>
      <c r="G70" s="26" t="s">
        <v>151</v>
      </c>
      <c r="H70" s="87"/>
      <c r="I70" s="88"/>
      <c r="J70" s="88"/>
      <c r="K70" s="88"/>
      <c r="M70" s="88"/>
    </row>
    <row r="71" spans="1:13" s="89" customFormat="1" ht="10.199999999999999" hidden="1" x14ac:dyDescent="0.2">
      <c r="A71" s="91">
        <v>2</v>
      </c>
      <c r="B71" s="100">
        <v>66787</v>
      </c>
      <c r="C71" s="98" t="s">
        <v>267</v>
      </c>
      <c r="D71" s="100">
        <v>1</v>
      </c>
      <c r="E71" s="103" t="s">
        <v>196</v>
      </c>
      <c r="F71" s="95" t="s">
        <v>2213</v>
      </c>
      <c r="G71" s="26" t="s">
        <v>151</v>
      </c>
      <c r="H71" s="87"/>
      <c r="I71" s="88"/>
      <c r="J71" s="88"/>
      <c r="K71" s="88"/>
      <c r="M71" s="88"/>
    </row>
    <row r="72" spans="1:13" s="89" customFormat="1" ht="10.199999999999999" hidden="1" x14ac:dyDescent="0.2">
      <c r="A72" s="91">
        <v>2</v>
      </c>
      <c r="B72" s="100">
        <v>66787</v>
      </c>
      <c r="C72" s="93" t="s">
        <v>1844</v>
      </c>
      <c r="D72" s="100">
        <v>6</v>
      </c>
      <c r="E72" s="103" t="s">
        <v>196</v>
      </c>
      <c r="F72" s="95" t="s">
        <v>2213</v>
      </c>
      <c r="G72" s="26" t="s">
        <v>151</v>
      </c>
      <c r="H72" s="87"/>
      <c r="I72" s="88"/>
      <c r="J72" s="88"/>
      <c r="K72" s="88"/>
      <c r="M72" s="88"/>
    </row>
    <row r="73" spans="1:13" s="89" customFormat="1" ht="10.199999999999999" hidden="1" x14ac:dyDescent="0.2">
      <c r="A73" s="91">
        <v>2</v>
      </c>
      <c r="B73" s="100">
        <v>66788</v>
      </c>
      <c r="C73" s="98" t="s">
        <v>440</v>
      </c>
      <c r="D73" s="100">
        <v>1</v>
      </c>
      <c r="E73" s="103" t="s">
        <v>415</v>
      </c>
      <c r="F73" s="95" t="s">
        <v>2213</v>
      </c>
      <c r="G73" s="26" t="s">
        <v>151</v>
      </c>
      <c r="H73" s="87"/>
      <c r="I73" s="88"/>
      <c r="J73" s="88"/>
      <c r="K73" s="88"/>
      <c r="M73" s="88"/>
    </row>
    <row r="74" spans="1:13" s="89" customFormat="1" ht="10.199999999999999" hidden="1" x14ac:dyDescent="0.2">
      <c r="A74" s="91">
        <v>2</v>
      </c>
      <c r="B74" s="100">
        <v>66788</v>
      </c>
      <c r="C74" s="98" t="s">
        <v>1313</v>
      </c>
      <c r="D74" s="100">
        <v>2</v>
      </c>
      <c r="E74" s="103" t="s">
        <v>415</v>
      </c>
      <c r="F74" s="95" t="s">
        <v>2213</v>
      </c>
      <c r="G74" s="26" t="s">
        <v>151</v>
      </c>
      <c r="H74" s="87"/>
      <c r="I74" s="88"/>
      <c r="J74" s="88"/>
      <c r="K74" s="88"/>
      <c r="M74" s="88"/>
    </row>
    <row r="75" spans="1:13" s="89" customFormat="1" ht="10.199999999999999" hidden="1" x14ac:dyDescent="0.2">
      <c r="A75" s="91">
        <v>2</v>
      </c>
      <c r="B75" s="100">
        <v>66788</v>
      </c>
      <c r="C75" s="98" t="s">
        <v>1314</v>
      </c>
      <c r="D75" s="100">
        <v>1</v>
      </c>
      <c r="E75" s="103" t="s">
        <v>415</v>
      </c>
      <c r="F75" s="95" t="s">
        <v>2213</v>
      </c>
      <c r="G75" s="26" t="s">
        <v>151</v>
      </c>
      <c r="H75" s="87"/>
      <c r="I75" s="88"/>
      <c r="J75" s="88"/>
      <c r="K75" s="88"/>
      <c r="M75" s="88"/>
    </row>
    <row r="76" spans="1:13" s="89" customFormat="1" ht="10.199999999999999" hidden="1" x14ac:dyDescent="0.2">
      <c r="A76" s="91">
        <v>3</v>
      </c>
      <c r="B76" s="100">
        <v>66810</v>
      </c>
      <c r="C76" s="98" t="s">
        <v>1850</v>
      </c>
      <c r="D76" s="100">
        <v>1</v>
      </c>
      <c r="E76" s="103" t="s">
        <v>752</v>
      </c>
      <c r="F76" s="95" t="s">
        <v>2213</v>
      </c>
      <c r="G76" s="26" t="s">
        <v>151</v>
      </c>
      <c r="H76" s="87"/>
      <c r="I76" s="88"/>
      <c r="J76" s="88"/>
      <c r="K76" s="88"/>
      <c r="M76" s="88"/>
    </row>
    <row r="77" spans="1:13" s="89" customFormat="1" ht="10.199999999999999" hidden="1" x14ac:dyDescent="0.2">
      <c r="A77" s="91">
        <v>3</v>
      </c>
      <c r="B77" s="100">
        <v>66811</v>
      </c>
      <c r="C77" s="98" t="s">
        <v>1851</v>
      </c>
      <c r="D77" s="100">
        <v>1</v>
      </c>
      <c r="E77" s="103" t="s">
        <v>752</v>
      </c>
      <c r="F77" s="95" t="s">
        <v>2213</v>
      </c>
      <c r="G77" s="26" t="s">
        <v>151</v>
      </c>
      <c r="H77" s="87"/>
      <c r="I77" s="88"/>
      <c r="J77" s="88"/>
      <c r="K77" s="88"/>
      <c r="M77" s="88"/>
    </row>
    <row r="78" spans="1:13" s="89" customFormat="1" ht="10.199999999999999" hidden="1" x14ac:dyDescent="0.2">
      <c r="A78" s="91">
        <v>3</v>
      </c>
      <c r="B78" s="100">
        <v>66811</v>
      </c>
      <c r="C78" s="98" t="s">
        <v>1852</v>
      </c>
      <c r="D78" s="100">
        <v>2</v>
      </c>
      <c r="E78" s="103" t="s">
        <v>752</v>
      </c>
      <c r="F78" s="95" t="s">
        <v>2213</v>
      </c>
      <c r="G78" s="26" t="s">
        <v>107</v>
      </c>
      <c r="H78" s="87"/>
      <c r="I78" s="88"/>
      <c r="J78" s="88"/>
      <c r="K78" s="88"/>
      <c r="M78" s="88"/>
    </row>
    <row r="79" spans="1:13" s="89" customFormat="1" ht="10.199999999999999" hidden="1" x14ac:dyDescent="0.2">
      <c r="A79" s="91">
        <v>3</v>
      </c>
      <c r="B79" s="100">
        <v>66811</v>
      </c>
      <c r="C79" s="98" t="s">
        <v>1853</v>
      </c>
      <c r="D79" s="100">
        <v>2</v>
      </c>
      <c r="E79" s="103" t="s">
        <v>752</v>
      </c>
      <c r="F79" s="95" t="s">
        <v>2213</v>
      </c>
      <c r="G79" s="26" t="s">
        <v>110</v>
      </c>
      <c r="H79" s="87"/>
      <c r="I79" s="88"/>
      <c r="J79" s="88"/>
      <c r="K79" s="88"/>
      <c r="M79" s="88"/>
    </row>
    <row r="80" spans="1:13" s="89" customFormat="1" ht="10.199999999999999" hidden="1" x14ac:dyDescent="0.2">
      <c r="A80" s="91">
        <v>3</v>
      </c>
      <c r="B80" s="100">
        <v>66812</v>
      </c>
      <c r="C80" s="98" t="s">
        <v>393</v>
      </c>
      <c r="D80" s="100">
        <v>1000</v>
      </c>
      <c r="E80" s="103" t="s">
        <v>104</v>
      </c>
      <c r="F80" s="95" t="s">
        <v>2213</v>
      </c>
      <c r="G80" s="26" t="s">
        <v>107</v>
      </c>
      <c r="H80" s="87"/>
      <c r="I80" s="88"/>
      <c r="J80" s="88"/>
      <c r="K80" s="88"/>
      <c r="M80" s="88"/>
    </row>
    <row r="81" spans="1:13" s="89" customFormat="1" ht="10.199999999999999" hidden="1" x14ac:dyDescent="0.2">
      <c r="A81" s="91">
        <v>3</v>
      </c>
      <c r="B81" s="100">
        <v>66813</v>
      </c>
      <c r="C81" s="98" t="s">
        <v>118</v>
      </c>
      <c r="D81" s="100">
        <v>1</v>
      </c>
      <c r="E81" s="103" t="s">
        <v>1145</v>
      </c>
      <c r="F81" s="95" t="s">
        <v>2213</v>
      </c>
      <c r="G81" s="26" t="s">
        <v>116</v>
      </c>
      <c r="H81" s="87"/>
      <c r="I81" s="88"/>
      <c r="J81" s="88"/>
      <c r="K81" s="88"/>
      <c r="M81" s="88"/>
    </row>
    <row r="82" spans="1:13" s="89" customFormat="1" ht="10.199999999999999" hidden="1" x14ac:dyDescent="0.2">
      <c r="A82" s="91">
        <v>3</v>
      </c>
      <c r="B82" s="100">
        <v>66813</v>
      </c>
      <c r="C82" s="98" t="s">
        <v>499</v>
      </c>
      <c r="D82" s="99">
        <v>1</v>
      </c>
      <c r="E82" s="103" t="s">
        <v>1145</v>
      </c>
      <c r="F82" s="95" t="s">
        <v>2213</v>
      </c>
      <c r="G82" s="26" t="s">
        <v>116</v>
      </c>
      <c r="H82" s="87"/>
      <c r="I82" s="88"/>
      <c r="J82" s="88"/>
      <c r="K82" s="88"/>
      <c r="M82" s="88"/>
    </row>
    <row r="83" spans="1:13" s="89" customFormat="1" ht="10.199999999999999" hidden="1" x14ac:dyDescent="0.2">
      <c r="A83" s="91">
        <v>3</v>
      </c>
      <c r="B83" s="100">
        <v>66813</v>
      </c>
      <c r="C83" s="98" t="s">
        <v>1033</v>
      </c>
      <c r="D83" s="100">
        <v>1</v>
      </c>
      <c r="E83" s="103" t="s">
        <v>1145</v>
      </c>
      <c r="F83" s="95" t="s">
        <v>2213</v>
      </c>
      <c r="G83" s="26" t="s">
        <v>116</v>
      </c>
      <c r="H83" s="87"/>
      <c r="I83" s="88"/>
      <c r="J83" s="88"/>
      <c r="K83" s="88"/>
      <c r="M83" s="88"/>
    </row>
    <row r="84" spans="1:13" s="89" customFormat="1" ht="10.199999999999999" hidden="1" x14ac:dyDescent="0.2">
      <c r="A84" s="91">
        <v>3</v>
      </c>
      <c r="B84" s="100">
        <v>66813</v>
      </c>
      <c r="C84" s="98" t="s">
        <v>505</v>
      </c>
      <c r="D84" s="100">
        <v>5</v>
      </c>
      <c r="E84" s="103" t="s">
        <v>1145</v>
      </c>
      <c r="F84" s="95" t="s">
        <v>2213</v>
      </c>
      <c r="G84" s="26" t="s">
        <v>153</v>
      </c>
      <c r="H84" s="87"/>
      <c r="I84" s="88"/>
      <c r="J84" s="88"/>
      <c r="K84" s="88"/>
      <c r="M84" s="88"/>
    </row>
    <row r="85" spans="1:13" s="89" customFormat="1" ht="10.199999999999999" hidden="1" x14ac:dyDescent="0.2">
      <c r="A85" s="91">
        <v>3</v>
      </c>
      <c r="B85" s="100">
        <v>66813</v>
      </c>
      <c r="C85" s="98" t="s">
        <v>1618</v>
      </c>
      <c r="D85" s="99">
        <v>10</v>
      </c>
      <c r="E85" s="103" t="s">
        <v>1145</v>
      </c>
      <c r="F85" s="95" t="s">
        <v>2213</v>
      </c>
      <c r="G85" s="26" t="s">
        <v>153</v>
      </c>
      <c r="H85" s="87"/>
      <c r="I85" s="88"/>
      <c r="J85" s="88"/>
      <c r="K85" s="88"/>
      <c r="M85" s="88"/>
    </row>
    <row r="86" spans="1:13" s="89" customFormat="1" ht="10.199999999999999" hidden="1" x14ac:dyDescent="0.2">
      <c r="A86" s="91">
        <v>3</v>
      </c>
      <c r="B86" s="100">
        <v>66813</v>
      </c>
      <c r="C86" s="98" t="s">
        <v>1425</v>
      </c>
      <c r="D86" s="100">
        <v>1</v>
      </c>
      <c r="E86" s="103" t="s">
        <v>1145</v>
      </c>
      <c r="F86" s="95" t="s">
        <v>2213</v>
      </c>
      <c r="G86" s="26" t="s">
        <v>153</v>
      </c>
      <c r="H86" s="87"/>
      <c r="I86" s="88"/>
      <c r="J86" s="88"/>
      <c r="K86" s="88"/>
      <c r="M86" s="88"/>
    </row>
    <row r="87" spans="1:13" s="89" customFormat="1" ht="10.199999999999999" hidden="1" x14ac:dyDescent="0.2">
      <c r="A87" s="91">
        <v>3</v>
      </c>
      <c r="B87" s="100">
        <v>66814</v>
      </c>
      <c r="C87" s="98" t="s">
        <v>477</v>
      </c>
      <c r="D87" s="100">
        <v>4</v>
      </c>
      <c r="E87" s="103" t="s">
        <v>502</v>
      </c>
      <c r="F87" s="95" t="s">
        <v>2213</v>
      </c>
      <c r="G87" s="26" t="s">
        <v>105</v>
      </c>
      <c r="H87" s="87"/>
      <c r="I87" s="88"/>
      <c r="J87" s="88"/>
      <c r="K87" s="88"/>
      <c r="M87" s="88"/>
    </row>
    <row r="88" spans="1:13" s="89" customFormat="1" ht="10.199999999999999" hidden="1" x14ac:dyDescent="0.2">
      <c r="A88" s="91">
        <v>3</v>
      </c>
      <c r="B88" s="100">
        <v>66814</v>
      </c>
      <c r="C88" s="98" t="s">
        <v>106</v>
      </c>
      <c r="D88" s="100">
        <v>1</v>
      </c>
      <c r="E88" s="103" t="s">
        <v>502</v>
      </c>
      <c r="F88" s="95" t="s">
        <v>2213</v>
      </c>
      <c r="G88" s="26" t="s">
        <v>740</v>
      </c>
      <c r="H88" s="87"/>
      <c r="I88" s="88"/>
      <c r="J88" s="88"/>
      <c r="K88" s="88"/>
      <c r="M88" s="88"/>
    </row>
    <row r="89" spans="1:13" s="89" customFormat="1" ht="10.199999999999999" hidden="1" x14ac:dyDescent="0.2">
      <c r="A89" s="91">
        <v>3</v>
      </c>
      <c r="B89" s="100">
        <v>66815</v>
      </c>
      <c r="C89" s="98" t="s">
        <v>428</v>
      </c>
      <c r="D89" s="100">
        <v>1</v>
      </c>
      <c r="E89" s="103" t="s">
        <v>561</v>
      </c>
      <c r="F89" s="95" t="s">
        <v>2213</v>
      </c>
      <c r="G89" s="26" t="s">
        <v>214</v>
      </c>
      <c r="H89" s="87"/>
      <c r="I89" s="88"/>
      <c r="J89" s="88"/>
      <c r="K89" s="88"/>
      <c r="M89" s="88"/>
    </row>
    <row r="90" spans="1:13" s="89" customFormat="1" ht="10.199999999999999" hidden="1" x14ac:dyDescent="0.2">
      <c r="A90" s="91">
        <v>3</v>
      </c>
      <c r="B90" s="100">
        <v>66815</v>
      </c>
      <c r="C90" s="98" t="s">
        <v>1847</v>
      </c>
      <c r="D90" s="99">
        <v>1</v>
      </c>
      <c r="E90" s="103" t="s">
        <v>561</v>
      </c>
      <c r="F90" s="95" t="s">
        <v>2213</v>
      </c>
      <c r="G90" s="26" t="s">
        <v>548</v>
      </c>
      <c r="H90" s="87"/>
      <c r="I90" s="88"/>
      <c r="J90" s="88"/>
      <c r="K90" s="88"/>
      <c r="M90" s="88"/>
    </row>
    <row r="91" spans="1:13" s="89" customFormat="1" ht="10.199999999999999" hidden="1" x14ac:dyDescent="0.2">
      <c r="A91" s="91">
        <v>3</v>
      </c>
      <c r="B91" s="100">
        <v>66815</v>
      </c>
      <c r="C91" s="98" t="s">
        <v>489</v>
      </c>
      <c r="D91" s="99">
        <v>2</v>
      </c>
      <c r="E91" s="103" t="s">
        <v>561</v>
      </c>
      <c r="F91" s="95" t="s">
        <v>2213</v>
      </c>
      <c r="G91" s="26" t="s">
        <v>105</v>
      </c>
      <c r="H91" s="87"/>
      <c r="I91" s="88"/>
      <c r="J91" s="88"/>
      <c r="K91" s="88"/>
      <c r="M91" s="88"/>
    </row>
    <row r="92" spans="1:13" s="89" customFormat="1" ht="10.199999999999999" hidden="1" x14ac:dyDescent="0.2">
      <c r="A92" s="91">
        <v>3</v>
      </c>
      <c r="B92" s="100">
        <v>66816</v>
      </c>
      <c r="C92" s="98" t="s">
        <v>133</v>
      </c>
      <c r="D92" s="99">
        <v>1</v>
      </c>
      <c r="E92" s="103" t="s">
        <v>471</v>
      </c>
      <c r="F92" s="95" t="s">
        <v>2213</v>
      </c>
      <c r="G92" s="26" t="s">
        <v>105</v>
      </c>
      <c r="H92" s="87"/>
      <c r="I92" s="88"/>
      <c r="J92" s="88"/>
      <c r="K92" s="88"/>
      <c r="M92" s="88"/>
    </row>
    <row r="93" spans="1:13" s="89" customFormat="1" ht="10.199999999999999" hidden="1" x14ac:dyDescent="0.2">
      <c r="A93" s="91">
        <v>3</v>
      </c>
      <c r="B93" s="100">
        <v>66816</v>
      </c>
      <c r="C93" s="98" t="s">
        <v>1610</v>
      </c>
      <c r="D93" s="99">
        <v>8</v>
      </c>
      <c r="E93" s="103" t="s">
        <v>471</v>
      </c>
      <c r="F93" s="95" t="s">
        <v>2213</v>
      </c>
      <c r="G93" s="26" t="s">
        <v>151</v>
      </c>
      <c r="H93" s="87"/>
      <c r="I93" s="88"/>
      <c r="J93" s="88"/>
      <c r="K93" s="88"/>
      <c r="M93" s="88"/>
    </row>
    <row r="94" spans="1:13" s="89" customFormat="1" ht="10.199999999999999" hidden="1" x14ac:dyDescent="0.2">
      <c r="A94" s="91">
        <v>3</v>
      </c>
      <c r="B94" s="100">
        <v>66816</v>
      </c>
      <c r="C94" s="98" t="s">
        <v>1854</v>
      </c>
      <c r="D94" s="99">
        <v>2</v>
      </c>
      <c r="E94" s="103" t="s">
        <v>471</v>
      </c>
      <c r="F94" s="95" t="s">
        <v>2213</v>
      </c>
      <c r="G94" s="26" t="s">
        <v>151</v>
      </c>
      <c r="H94" s="87"/>
      <c r="I94" s="88"/>
      <c r="J94" s="88"/>
      <c r="K94" s="88"/>
      <c r="M94" s="88"/>
    </row>
    <row r="95" spans="1:13" s="89" customFormat="1" ht="10.199999999999999" hidden="1" x14ac:dyDescent="0.2">
      <c r="A95" s="91">
        <v>3</v>
      </c>
      <c r="B95" s="100">
        <v>66817</v>
      </c>
      <c r="C95" s="98" t="s">
        <v>130</v>
      </c>
      <c r="D95" s="99">
        <v>1</v>
      </c>
      <c r="E95" s="103" t="s">
        <v>152</v>
      </c>
      <c r="F95" s="95" t="s">
        <v>2213</v>
      </c>
      <c r="G95" s="26" t="s">
        <v>151</v>
      </c>
      <c r="H95" s="87"/>
      <c r="I95" s="88"/>
      <c r="J95" s="88"/>
      <c r="K95" s="88"/>
      <c r="M95" s="88"/>
    </row>
    <row r="96" spans="1:13" s="89" customFormat="1" ht="10.199999999999999" hidden="1" x14ac:dyDescent="0.2">
      <c r="A96" s="91">
        <v>3</v>
      </c>
      <c r="B96" s="100">
        <v>66818</v>
      </c>
      <c r="C96" s="98" t="s">
        <v>944</v>
      </c>
      <c r="D96" s="99">
        <v>2</v>
      </c>
      <c r="E96" s="103" t="s">
        <v>347</v>
      </c>
      <c r="F96" s="95" t="s">
        <v>2213</v>
      </c>
      <c r="G96" s="26" t="s">
        <v>116</v>
      </c>
      <c r="H96" s="87"/>
      <c r="I96" s="88"/>
      <c r="J96" s="88"/>
      <c r="K96" s="88"/>
      <c r="M96" s="88"/>
    </row>
    <row r="97" spans="1:13" s="89" customFormat="1" ht="10.199999999999999" hidden="1" x14ac:dyDescent="0.2">
      <c r="A97" s="91">
        <v>20</v>
      </c>
      <c r="B97" s="100">
        <v>67351</v>
      </c>
      <c r="C97" s="98" t="s">
        <v>772</v>
      </c>
      <c r="D97" s="99">
        <v>3</v>
      </c>
      <c r="E97" s="104" t="s">
        <v>265</v>
      </c>
      <c r="F97" s="95" t="s">
        <v>2213</v>
      </c>
      <c r="G97" s="26" t="s">
        <v>116</v>
      </c>
      <c r="H97" s="87"/>
      <c r="I97" s="88"/>
      <c r="J97" s="88"/>
      <c r="K97" s="88"/>
      <c r="M97" s="88"/>
    </row>
    <row r="98" spans="1:13" s="89" customFormat="1" ht="10.199999999999999" hidden="1" x14ac:dyDescent="0.2">
      <c r="A98" s="91">
        <v>20</v>
      </c>
      <c r="B98" s="100">
        <v>67352</v>
      </c>
      <c r="C98" s="98" t="s">
        <v>386</v>
      </c>
      <c r="D98" s="99">
        <v>1</v>
      </c>
      <c r="E98" s="104" t="s">
        <v>1641</v>
      </c>
      <c r="F98" s="95" t="s">
        <v>2213</v>
      </c>
      <c r="G98" s="26" t="s">
        <v>120</v>
      </c>
      <c r="H98" s="87"/>
      <c r="I98" s="88"/>
      <c r="J98" s="88"/>
      <c r="K98" s="88"/>
      <c r="M98" s="88"/>
    </row>
    <row r="99" spans="1:13" s="89" customFormat="1" ht="10.199999999999999" hidden="1" x14ac:dyDescent="0.2">
      <c r="A99" s="91">
        <v>20</v>
      </c>
      <c r="B99" s="100">
        <v>67352</v>
      </c>
      <c r="C99" s="98" t="s">
        <v>389</v>
      </c>
      <c r="D99" s="99">
        <v>1</v>
      </c>
      <c r="E99" s="104" t="s">
        <v>1641</v>
      </c>
      <c r="F99" s="95" t="s">
        <v>2213</v>
      </c>
      <c r="G99" s="26" t="s">
        <v>120</v>
      </c>
      <c r="H99" s="87"/>
      <c r="I99" s="88"/>
      <c r="J99" s="88"/>
      <c r="K99" s="88"/>
      <c r="M99" s="88"/>
    </row>
    <row r="100" spans="1:13" s="89" customFormat="1" ht="10.199999999999999" hidden="1" x14ac:dyDescent="0.2">
      <c r="A100" s="91">
        <v>20</v>
      </c>
      <c r="B100" s="100">
        <v>67352</v>
      </c>
      <c r="C100" s="98" t="s">
        <v>390</v>
      </c>
      <c r="D100" s="99">
        <v>1</v>
      </c>
      <c r="E100" s="104" t="s">
        <v>1641</v>
      </c>
      <c r="F100" s="95" t="s">
        <v>2213</v>
      </c>
      <c r="G100" s="26" t="s">
        <v>120</v>
      </c>
      <c r="H100" s="87"/>
      <c r="I100" s="88"/>
      <c r="J100" s="88"/>
      <c r="K100" s="88"/>
      <c r="M100" s="88"/>
    </row>
    <row r="101" spans="1:13" s="89" customFormat="1" ht="10.199999999999999" hidden="1" x14ac:dyDescent="0.2">
      <c r="A101" s="91">
        <v>20</v>
      </c>
      <c r="B101" s="100">
        <v>67352</v>
      </c>
      <c r="C101" s="98" t="s">
        <v>391</v>
      </c>
      <c r="D101" s="99">
        <v>1</v>
      </c>
      <c r="E101" s="104" t="s">
        <v>1641</v>
      </c>
      <c r="F101" s="95" t="s">
        <v>2213</v>
      </c>
      <c r="G101" s="26" t="s">
        <v>120</v>
      </c>
      <c r="H101" s="87"/>
      <c r="I101" s="88"/>
      <c r="J101" s="88"/>
      <c r="K101" s="88"/>
      <c r="M101" s="88"/>
    </row>
    <row r="102" spans="1:13" s="89" customFormat="1" ht="10.199999999999999" hidden="1" x14ac:dyDescent="0.2">
      <c r="A102" s="91">
        <v>20</v>
      </c>
      <c r="B102" s="100">
        <v>67353</v>
      </c>
      <c r="C102" s="98" t="s">
        <v>193</v>
      </c>
      <c r="D102" s="99">
        <v>1</v>
      </c>
      <c r="E102" s="104" t="s">
        <v>739</v>
      </c>
      <c r="F102" s="95" t="s">
        <v>2213</v>
      </c>
      <c r="G102" s="26" t="s">
        <v>116</v>
      </c>
      <c r="H102" s="87"/>
      <c r="I102" s="88"/>
      <c r="J102" s="88"/>
      <c r="K102" s="88"/>
      <c r="M102" s="88"/>
    </row>
    <row r="103" spans="1:13" s="89" customFormat="1" ht="10.199999999999999" hidden="1" x14ac:dyDescent="0.2">
      <c r="A103" s="91">
        <v>20</v>
      </c>
      <c r="B103" s="100">
        <v>67354</v>
      </c>
      <c r="C103" s="98" t="s">
        <v>256</v>
      </c>
      <c r="D103" s="99">
        <v>2</v>
      </c>
      <c r="E103" s="104" t="s">
        <v>2067</v>
      </c>
      <c r="F103" s="95" t="s">
        <v>2213</v>
      </c>
      <c r="G103" s="26" t="s">
        <v>116</v>
      </c>
      <c r="H103" s="87"/>
      <c r="I103" s="88"/>
      <c r="J103" s="88"/>
      <c r="K103" s="88"/>
      <c r="M103" s="88"/>
    </row>
    <row r="104" spans="1:13" s="89" customFormat="1" ht="10.199999999999999" hidden="1" x14ac:dyDescent="0.2">
      <c r="A104" s="91">
        <v>20</v>
      </c>
      <c r="B104" s="100">
        <v>67355</v>
      </c>
      <c r="C104" s="98" t="s">
        <v>2096</v>
      </c>
      <c r="D104" s="99">
        <v>1</v>
      </c>
      <c r="E104" s="104" t="s">
        <v>739</v>
      </c>
      <c r="F104" s="95" t="s">
        <v>2213</v>
      </c>
      <c r="G104" s="26" t="s">
        <v>94</v>
      </c>
      <c r="H104" s="87"/>
      <c r="I104" s="88"/>
      <c r="J104" s="88"/>
      <c r="K104" s="88"/>
      <c r="M104" s="88"/>
    </row>
    <row r="105" spans="1:13" s="89" customFormat="1" ht="10.199999999999999" hidden="1" x14ac:dyDescent="0.2">
      <c r="A105" s="91">
        <v>20</v>
      </c>
      <c r="B105" s="100">
        <v>67356</v>
      </c>
      <c r="C105" s="98" t="s">
        <v>2097</v>
      </c>
      <c r="D105" s="99">
        <v>1</v>
      </c>
      <c r="E105" s="104" t="s">
        <v>1145</v>
      </c>
      <c r="F105" s="95" t="s">
        <v>2213</v>
      </c>
      <c r="G105" s="26" t="s">
        <v>91</v>
      </c>
      <c r="H105" s="87"/>
      <c r="I105" s="88"/>
      <c r="J105" s="88"/>
      <c r="K105" s="88"/>
      <c r="M105" s="88"/>
    </row>
    <row r="106" spans="1:13" s="89" customFormat="1" ht="10.199999999999999" hidden="1" x14ac:dyDescent="0.2">
      <c r="A106" s="91">
        <v>20</v>
      </c>
      <c r="B106" s="100">
        <v>67357</v>
      </c>
      <c r="C106" s="98" t="s">
        <v>198</v>
      </c>
      <c r="D106" s="99">
        <v>1</v>
      </c>
      <c r="E106" s="104" t="s">
        <v>1145</v>
      </c>
      <c r="F106" s="95" t="s">
        <v>2213</v>
      </c>
      <c r="G106" s="26" t="s">
        <v>91</v>
      </c>
      <c r="H106" s="87"/>
      <c r="I106" s="88"/>
      <c r="J106" s="88"/>
      <c r="K106" s="88"/>
      <c r="M106" s="88"/>
    </row>
    <row r="107" spans="1:13" s="89" customFormat="1" ht="10.199999999999999" hidden="1" x14ac:dyDescent="0.2">
      <c r="A107" s="91">
        <v>20</v>
      </c>
      <c r="B107" s="100">
        <v>67357</v>
      </c>
      <c r="C107" s="98" t="s">
        <v>225</v>
      </c>
      <c r="D107" s="99">
        <v>1</v>
      </c>
      <c r="E107" s="104" t="s">
        <v>1145</v>
      </c>
      <c r="F107" s="95" t="s">
        <v>2213</v>
      </c>
      <c r="G107" s="26" t="s">
        <v>99</v>
      </c>
      <c r="H107" s="87"/>
      <c r="I107" s="88"/>
      <c r="J107" s="88"/>
      <c r="K107" s="88"/>
      <c r="M107" s="88"/>
    </row>
    <row r="108" spans="1:13" s="89" customFormat="1" ht="10.199999999999999" hidden="1" x14ac:dyDescent="0.2">
      <c r="A108" s="91">
        <v>20</v>
      </c>
      <c r="B108" s="100">
        <v>67358</v>
      </c>
      <c r="C108" s="98" t="s">
        <v>198</v>
      </c>
      <c r="D108" s="99">
        <v>1</v>
      </c>
      <c r="E108" s="104" t="s">
        <v>283</v>
      </c>
      <c r="F108" s="95" t="s">
        <v>2213</v>
      </c>
      <c r="G108" s="26" t="s">
        <v>1518</v>
      </c>
      <c r="H108" s="87"/>
      <c r="I108" s="88"/>
      <c r="J108" s="88"/>
      <c r="K108" s="88"/>
      <c r="M108" s="88"/>
    </row>
    <row r="109" spans="1:13" s="89" customFormat="1" ht="10.199999999999999" hidden="1" x14ac:dyDescent="0.2">
      <c r="A109" s="91">
        <v>21</v>
      </c>
      <c r="B109" s="100">
        <v>67359</v>
      </c>
      <c r="C109" s="98" t="s">
        <v>2098</v>
      </c>
      <c r="D109" s="99">
        <v>1</v>
      </c>
      <c r="E109" s="104" t="s">
        <v>227</v>
      </c>
      <c r="F109" s="95" t="s">
        <v>2213</v>
      </c>
      <c r="G109" s="26" t="s">
        <v>740</v>
      </c>
      <c r="H109" s="87"/>
      <c r="I109" s="88"/>
      <c r="J109" s="88"/>
      <c r="K109" s="88"/>
      <c r="M109" s="88"/>
    </row>
    <row r="110" spans="1:13" s="89" customFormat="1" ht="10.199999999999999" hidden="1" x14ac:dyDescent="0.2">
      <c r="A110" s="91">
        <v>26</v>
      </c>
      <c r="B110" s="100">
        <v>67526</v>
      </c>
      <c r="C110" s="102" t="s">
        <v>428</v>
      </c>
      <c r="D110" s="99">
        <v>3</v>
      </c>
      <c r="E110" s="104" t="s">
        <v>437</v>
      </c>
      <c r="F110" s="95" t="s">
        <v>2213</v>
      </c>
      <c r="G110" s="26" t="s">
        <v>740</v>
      </c>
      <c r="H110" s="87"/>
      <c r="I110" s="88"/>
      <c r="J110" s="88"/>
      <c r="K110" s="88"/>
      <c r="M110" s="88"/>
    </row>
    <row r="111" spans="1:13" s="89" customFormat="1" ht="10.199999999999999" hidden="1" x14ac:dyDescent="0.2">
      <c r="A111" s="91">
        <v>26</v>
      </c>
      <c r="B111" s="100">
        <v>67526</v>
      </c>
      <c r="C111" s="102" t="s">
        <v>146</v>
      </c>
      <c r="D111" s="99">
        <v>20</v>
      </c>
      <c r="E111" s="104" t="s">
        <v>437</v>
      </c>
      <c r="F111" s="95" t="s">
        <v>2213</v>
      </c>
      <c r="G111" s="26" t="s">
        <v>740</v>
      </c>
      <c r="H111" s="87"/>
      <c r="I111" s="88"/>
      <c r="J111" s="88"/>
      <c r="K111" s="88"/>
      <c r="M111" s="88"/>
    </row>
    <row r="112" spans="1:13" s="89" customFormat="1" ht="10.199999999999999" hidden="1" x14ac:dyDescent="0.2">
      <c r="A112" s="91">
        <v>26</v>
      </c>
      <c r="B112" s="100">
        <v>67527</v>
      </c>
      <c r="C112" s="102" t="s">
        <v>239</v>
      </c>
      <c r="D112" s="99">
        <v>1</v>
      </c>
      <c r="E112" s="104" t="s">
        <v>93</v>
      </c>
      <c r="F112" s="95" t="s">
        <v>2213</v>
      </c>
      <c r="G112" s="26" t="s">
        <v>740</v>
      </c>
      <c r="H112" s="87"/>
      <c r="I112" s="88"/>
      <c r="J112" s="88"/>
      <c r="K112" s="88"/>
      <c r="M112" s="88"/>
    </row>
    <row r="113" spans="1:13" s="89" customFormat="1" ht="10.199999999999999" hidden="1" x14ac:dyDescent="0.2">
      <c r="A113" s="91">
        <v>26</v>
      </c>
      <c r="B113" s="100">
        <v>67527</v>
      </c>
      <c r="C113" s="102" t="s">
        <v>435</v>
      </c>
      <c r="D113" s="99">
        <v>1</v>
      </c>
      <c r="E113" s="104" t="s">
        <v>93</v>
      </c>
      <c r="F113" s="95" t="s">
        <v>2213</v>
      </c>
      <c r="G113" s="26" t="s">
        <v>153</v>
      </c>
      <c r="H113" s="87"/>
      <c r="I113" s="88"/>
      <c r="J113" s="88"/>
      <c r="K113" s="88"/>
      <c r="M113" s="88"/>
    </row>
    <row r="114" spans="1:13" s="89" customFormat="1" ht="10.199999999999999" hidden="1" x14ac:dyDescent="0.2">
      <c r="A114" s="91">
        <v>26</v>
      </c>
      <c r="B114" s="100">
        <v>67528</v>
      </c>
      <c r="C114" s="102" t="s">
        <v>389</v>
      </c>
      <c r="D114" s="99">
        <v>1</v>
      </c>
      <c r="E114" s="104" t="s">
        <v>2166</v>
      </c>
      <c r="F114" s="95" t="s">
        <v>2213</v>
      </c>
      <c r="G114" s="26" t="s">
        <v>116</v>
      </c>
      <c r="H114" s="87"/>
      <c r="I114" s="88"/>
      <c r="J114" s="88"/>
      <c r="K114" s="88"/>
      <c r="M114" s="88"/>
    </row>
    <row r="115" spans="1:13" s="89" customFormat="1" ht="10.199999999999999" hidden="1" x14ac:dyDescent="0.2">
      <c r="A115" s="91">
        <v>26</v>
      </c>
      <c r="B115" s="100">
        <v>67528</v>
      </c>
      <c r="C115" s="102" t="s">
        <v>390</v>
      </c>
      <c r="D115" s="99">
        <v>1</v>
      </c>
      <c r="E115" s="104" t="s">
        <v>2166</v>
      </c>
      <c r="F115" s="95" t="s">
        <v>2213</v>
      </c>
      <c r="G115" s="26" t="s">
        <v>99</v>
      </c>
      <c r="H115" s="87"/>
      <c r="I115" s="88"/>
      <c r="J115" s="88"/>
      <c r="K115" s="88"/>
      <c r="M115" s="88"/>
    </row>
    <row r="116" spans="1:13" s="89" customFormat="1" ht="10.199999999999999" hidden="1" x14ac:dyDescent="0.2">
      <c r="A116" s="91">
        <v>26</v>
      </c>
      <c r="B116" s="100">
        <v>67528</v>
      </c>
      <c r="C116" s="102" t="s">
        <v>391</v>
      </c>
      <c r="D116" s="99">
        <v>1</v>
      </c>
      <c r="E116" s="104" t="s">
        <v>2166</v>
      </c>
      <c r="F116" s="95" t="s">
        <v>2213</v>
      </c>
      <c r="G116" s="26" t="s">
        <v>99</v>
      </c>
      <c r="H116" s="87"/>
      <c r="I116" s="88"/>
      <c r="J116" s="88"/>
      <c r="K116" s="88"/>
      <c r="M116" s="88"/>
    </row>
    <row r="117" spans="1:13" s="89" customFormat="1" ht="10.199999999999999" hidden="1" x14ac:dyDescent="0.2">
      <c r="A117" s="91">
        <v>26</v>
      </c>
      <c r="B117" s="100">
        <v>67528</v>
      </c>
      <c r="C117" s="102" t="s">
        <v>2167</v>
      </c>
      <c r="D117" s="99">
        <v>1</v>
      </c>
      <c r="E117" s="104" t="s">
        <v>2166</v>
      </c>
      <c r="F117" s="95" t="s">
        <v>2213</v>
      </c>
      <c r="G117" s="26" t="s">
        <v>110</v>
      </c>
      <c r="H117" s="87"/>
      <c r="I117" s="88"/>
      <c r="J117" s="88"/>
      <c r="K117" s="88"/>
      <c r="M117" s="88"/>
    </row>
    <row r="118" spans="1:13" s="89" customFormat="1" ht="10.199999999999999" hidden="1" x14ac:dyDescent="0.2">
      <c r="A118" s="91">
        <v>26</v>
      </c>
      <c r="B118" s="100">
        <v>67528</v>
      </c>
      <c r="C118" s="102" t="s">
        <v>928</v>
      </c>
      <c r="D118" s="99">
        <v>1</v>
      </c>
      <c r="E118" s="104" t="s">
        <v>2166</v>
      </c>
      <c r="F118" s="95" t="s">
        <v>2213</v>
      </c>
      <c r="G118" s="26" t="s">
        <v>110</v>
      </c>
      <c r="H118" s="87"/>
      <c r="I118" s="88"/>
      <c r="J118" s="88"/>
      <c r="K118" s="88"/>
      <c r="M118" s="88"/>
    </row>
    <row r="119" spans="1:13" s="89" customFormat="1" ht="10.199999999999999" hidden="1" x14ac:dyDescent="0.2">
      <c r="A119" s="91">
        <v>26</v>
      </c>
      <c r="B119" s="100">
        <v>67529</v>
      </c>
      <c r="C119" s="102" t="s">
        <v>92</v>
      </c>
      <c r="D119" s="99">
        <v>1</v>
      </c>
      <c r="E119" s="104" t="s">
        <v>1965</v>
      </c>
      <c r="F119" s="95" t="s">
        <v>2213</v>
      </c>
      <c r="G119" s="26" t="s">
        <v>110</v>
      </c>
      <c r="H119" s="87"/>
      <c r="I119" s="88"/>
      <c r="J119" s="88"/>
      <c r="K119" s="88"/>
      <c r="M119" s="88"/>
    </row>
    <row r="120" spans="1:13" s="89" customFormat="1" ht="10.199999999999999" hidden="1" x14ac:dyDescent="0.2">
      <c r="A120" s="91">
        <v>26</v>
      </c>
      <c r="B120" s="100">
        <v>67529</v>
      </c>
      <c r="C120" s="102" t="s">
        <v>95</v>
      </c>
      <c r="D120" s="99">
        <v>1</v>
      </c>
      <c r="E120" s="104" t="s">
        <v>1965</v>
      </c>
      <c r="F120" s="95" t="s">
        <v>2213</v>
      </c>
      <c r="G120" s="26" t="s">
        <v>105</v>
      </c>
      <c r="H120" s="87"/>
      <c r="I120" s="88"/>
      <c r="J120" s="88"/>
      <c r="K120" s="88"/>
      <c r="M120" s="88"/>
    </row>
    <row r="121" spans="1:13" s="89" customFormat="1" ht="10.199999999999999" hidden="1" x14ac:dyDescent="0.2">
      <c r="A121" s="91">
        <v>26</v>
      </c>
      <c r="B121" s="100">
        <v>67529</v>
      </c>
      <c r="C121" s="102" t="s">
        <v>96</v>
      </c>
      <c r="D121" s="99">
        <v>1</v>
      </c>
      <c r="E121" s="104" t="s">
        <v>1965</v>
      </c>
      <c r="F121" s="95" t="s">
        <v>2213</v>
      </c>
      <c r="G121" s="26" t="s">
        <v>740</v>
      </c>
      <c r="H121" s="87"/>
      <c r="I121" s="88"/>
      <c r="J121" s="88"/>
      <c r="K121" s="88"/>
      <c r="M121" s="88"/>
    </row>
    <row r="122" spans="1:13" s="89" customFormat="1" ht="10.199999999999999" hidden="1" x14ac:dyDescent="0.2">
      <c r="A122" s="91">
        <v>26</v>
      </c>
      <c r="B122" s="100">
        <v>67530</v>
      </c>
      <c r="C122" s="102" t="s">
        <v>92</v>
      </c>
      <c r="D122" s="99">
        <v>1</v>
      </c>
      <c r="E122" s="104" t="s">
        <v>437</v>
      </c>
      <c r="F122" s="95" t="s">
        <v>2213</v>
      </c>
      <c r="G122" s="26" t="s">
        <v>116</v>
      </c>
      <c r="H122" s="87"/>
      <c r="I122" s="88"/>
      <c r="J122" s="88"/>
      <c r="K122" s="88"/>
      <c r="M122" s="88"/>
    </row>
    <row r="123" spans="1:13" s="89" customFormat="1" ht="10.199999999999999" hidden="1" x14ac:dyDescent="0.2">
      <c r="A123" s="91">
        <v>26</v>
      </c>
      <c r="B123" s="100">
        <v>67530</v>
      </c>
      <c r="C123" s="102" t="s">
        <v>95</v>
      </c>
      <c r="D123" s="99">
        <v>1</v>
      </c>
      <c r="E123" s="104" t="s">
        <v>437</v>
      </c>
      <c r="F123" s="95" t="s">
        <v>2213</v>
      </c>
      <c r="G123" s="26" t="s">
        <v>99</v>
      </c>
      <c r="H123" s="87"/>
      <c r="I123" s="88"/>
      <c r="J123" s="88"/>
      <c r="K123" s="88"/>
      <c r="M123" s="88"/>
    </row>
    <row r="124" spans="1:13" s="89" customFormat="1" ht="10.199999999999999" hidden="1" x14ac:dyDescent="0.2">
      <c r="A124" s="91">
        <v>26</v>
      </c>
      <c r="B124" s="100">
        <v>67530</v>
      </c>
      <c r="C124" s="102" t="s">
        <v>96</v>
      </c>
      <c r="D124" s="99">
        <v>1</v>
      </c>
      <c r="E124" s="104" t="s">
        <v>437</v>
      </c>
      <c r="F124" s="95" t="s">
        <v>2213</v>
      </c>
      <c r="G124" s="26" t="s">
        <v>99</v>
      </c>
      <c r="H124" s="87"/>
      <c r="I124" s="88"/>
      <c r="J124" s="88"/>
      <c r="K124" s="88"/>
      <c r="M124" s="88"/>
    </row>
    <row r="125" spans="1:13" s="89" customFormat="1" ht="10.199999999999999" hidden="1" x14ac:dyDescent="0.2">
      <c r="A125" s="91">
        <v>26</v>
      </c>
      <c r="B125" s="100">
        <v>67531</v>
      </c>
      <c r="C125" s="102" t="s">
        <v>416</v>
      </c>
      <c r="D125" s="99">
        <v>2</v>
      </c>
      <c r="E125" s="104" t="s">
        <v>577</v>
      </c>
      <c r="F125" s="95" t="s">
        <v>2213</v>
      </c>
      <c r="G125" s="26" t="s">
        <v>99</v>
      </c>
      <c r="H125" s="87"/>
      <c r="I125" s="88"/>
      <c r="J125" s="88"/>
      <c r="K125" s="88"/>
      <c r="M125" s="88"/>
    </row>
    <row r="126" spans="1:13" s="89" customFormat="1" ht="10.199999999999999" hidden="1" x14ac:dyDescent="0.2">
      <c r="A126" s="91">
        <v>26</v>
      </c>
      <c r="B126" s="100">
        <v>67532</v>
      </c>
      <c r="C126" s="102" t="s">
        <v>95</v>
      </c>
      <c r="D126" s="99">
        <v>1</v>
      </c>
      <c r="E126" s="104" t="s">
        <v>180</v>
      </c>
      <c r="F126" s="95" t="s">
        <v>2213</v>
      </c>
      <c r="G126" s="26" t="s">
        <v>107</v>
      </c>
      <c r="H126" s="87"/>
      <c r="I126" s="88"/>
      <c r="J126" s="88"/>
      <c r="K126" s="88"/>
      <c r="M126" s="88"/>
    </row>
    <row r="127" spans="1:13" s="89" customFormat="1" ht="10.199999999999999" hidden="1" x14ac:dyDescent="0.2">
      <c r="A127" s="91">
        <v>26</v>
      </c>
      <c r="B127" s="100">
        <v>67533</v>
      </c>
      <c r="C127" s="102" t="s">
        <v>133</v>
      </c>
      <c r="D127" s="99">
        <v>1</v>
      </c>
      <c r="E127" s="104" t="s">
        <v>2100</v>
      </c>
      <c r="F127" s="95" t="s">
        <v>2213</v>
      </c>
      <c r="G127" s="26" t="s">
        <v>116</v>
      </c>
      <c r="H127" s="87"/>
      <c r="I127" s="88"/>
      <c r="J127" s="88"/>
      <c r="K127" s="88"/>
      <c r="M127" s="88"/>
    </row>
    <row r="128" spans="1:13" s="89" customFormat="1" ht="10.199999999999999" hidden="1" x14ac:dyDescent="0.2">
      <c r="A128" s="91">
        <v>26</v>
      </c>
      <c r="B128" s="100">
        <v>67533</v>
      </c>
      <c r="C128" s="102" t="s">
        <v>1610</v>
      </c>
      <c r="D128" s="99">
        <v>14</v>
      </c>
      <c r="E128" s="104" t="s">
        <v>2100</v>
      </c>
      <c r="F128" s="95" t="s">
        <v>2213</v>
      </c>
      <c r="G128" s="26" t="s">
        <v>116</v>
      </c>
      <c r="H128" s="87"/>
      <c r="I128" s="88"/>
      <c r="J128" s="88"/>
      <c r="K128" s="88"/>
      <c r="M128" s="88"/>
    </row>
    <row r="129" spans="1:13" s="89" customFormat="1" ht="10.199999999999999" hidden="1" x14ac:dyDescent="0.2">
      <c r="A129" s="91">
        <v>26</v>
      </c>
      <c r="B129" s="100">
        <v>67533</v>
      </c>
      <c r="C129" s="102" t="s">
        <v>125</v>
      </c>
      <c r="D129" s="99">
        <v>1</v>
      </c>
      <c r="E129" s="104" t="s">
        <v>2100</v>
      </c>
      <c r="F129" s="95" t="s">
        <v>2213</v>
      </c>
      <c r="G129" s="26" t="s">
        <v>116</v>
      </c>
      <c r="H129" s="87"/>
      <c r="I129" s="88"/>
      <c r="J129" s="88"/>
      <c r="K129" s="88"/>
      <c r="M129" s="88"/>
    </row>
    <row r="130" spans="1:13" s="89" customFormat="1" ht="10.199999999999999" hidden="1" x14ac:dyDescent="0.2">
      <c r="A130" s="91">
        <v>26</v>
      </c>
      <c r="B130" s="100">
        <v>67534</v>
      </c>
      <c r="C130" s="102" t="s">
        <v>1383</v>
      </c>
      <c r="D130" s="99">
        <v>2</v>
      </c>
      <c r="E130" s="104" t="s">
        <v>437</v>
      </c>
      <c r="F130" s="95" t="s">
        <v>2213</v>
      </c>
      <c r="G130" s="26" t="s">
        <v>116</v>
      </c>
      <c r="H130" s="87"/>
      <c r="I130" s="88"/>
      <c r="J130" s="88"/>
      <c r="K130" s="88"/>
      <c r="M130" s="88"/>
    </row>
    <row r="131" spans="1:13" s="89" customFormat="1" ht="10.199999999999999" hidden="1" x14ac:dyDescent="0.2">
      <c r="A131" s="91">
        <v>26</v>
      </c>
      <c r="B131" s="100">
        <v>67534</v>
      </c>
      <c r="C131" s="102" t="s">
        <v>2168</v>
      </c>
      <c r="D131" s="99">
        <v>8</v>
      </c>
      <c r="E131" s="104" t="s">
        <v>437</v>
      </c>
      <c r="F131" s="95" t="s">
        <v>2213</v>
      </c>
      <c r="G131" s="26" t="s">
        <v>151</v>
      </c>
      <c r="H131" s="87"/>
      <c r="I131" s="88"/>
      <c r="J131" s="88"/>
      <c r="K131" s="88"/>
      <c r="M131" s="88"/>
    </row>
    <row r="132" spans="1:13" s="89" customFormat="1" ht="10.199999999999999" hidden="1" x14ac:dyDescent="0.2">
      <c r="A132" s="91">
        <v>26</v>
      </c>
      <c r="B132" s="100">
        <v>67534</v>
      </c>
      <c r="C132" s="102" t="s">
        <v>158</v>
      </c>
      <c r="D132" s="99">
        <v>8</v>
      </c>
      <c r="E132" s="104" t="s">
        <v>437</v>
      </c>
      <c r="F132" s="95" t="s">
        <v>2213</v>
      </c>
      <c r="G132" s="26" t="s">
        <v>151</v>
      </c>
      <c r="H132" s="87"/>
      <c r="I132" s="88"/>
      <c r="J132" s="88"/>
      <c r="K132" s="88"/>
      <c r="M132" s="88"/>
    </row>
    <row r="133" spans="1:13" s="89" customFormat="1" ht="10.199999999999999" hidden="1" x14ac:dyDescent="0.2">
      <c r="A133" s="91">
        <v>26</v>
      </c>
      <c r="B133" s="100">
        <v>67534</v>
      </c>
      <c r="C133" s="102" t="s">
        <v>205</v>
      </c>
      <c r="D133" s="99">
        <v>1</v>
      </c>
      <c r="E133" s="104" t="s">
        <v>437</v>
      </c>
      <c r="F133" s="95" t="s">
        <v>2213</v>
      </c>
      <c r="G133" s="26" t="s">
        <v>151</v>
      </c>
      <c r="H133" s="87"/>
      <c r="I133" s="88"/>
      <c r="J133" s="88"/>
      <c r="K133" s="88"/>
      <c r="M133" s="88"/>
    </row>
    <row r="134" spans="1:13" s="89" customFormat="1" ht="10.199999999999999" hidden="1" x14ac:dyDescent="0.2">
      <c r="A134" s="91">
        <v>26</v>
      </c>
      <c r="B134" s="100">
        <v>67535</v>
      </c>
      <c r="C134" s="102" t="s">
        <v>1057</v>
      </c>
      <c r="D134" s="99">
        <v>1</v>
      </c>
      <c r="E134" s="104" t="s">
        <v>437</v>
      </c>
      <c r="F134" s="95" t="s">
        <v>2213</v>
      </c>
      <c r="G134" s="26" t="s">
        <v>151</v>
      </c>
      <c r="H134" s="87"/>
      <c r="I134" s="88"/>
      <c r="J134" s="88"/>
      <c r="K134" s="88"/>
      <c r="M134" s="88"/>
    </row>
    <row r="135" spans="1:13" s="89" customFormat="1" ht="10.199999999999999" hidden="1" x14ac:dyDescent="0.2">
      <c r="A135" s="91">
        <v>26</v>
      </c>
      <c r="B135" s="100">
        <v>67536</v>
      </c>
      <c r="C135" s="102" t="s">
        <v>83</v>
      </c>
      <c r="D135" s="99">
        <v>2</v>
      </c>
      <c r="E135" s="104" t="s">
        <v>674</v>
      </c>
      <c r="F135" s="95" t="s">
        <v>2213</v>
      </c>
      <c r="G135" s="26" t="s">
        <v>740</v>
      </c>
      <c r="H135" s="87"/>
      <c r="I135" s="88"/>
      <c r="J135" s="88"/>
      <c r="K135" s="88"/>
      <c r="M135" s="88"/>
    </row>
    <row r="136" spans="1:13" s="89" customFormat="1" ht="10.199999999999999" hidden="1" x14ac:dyDescent="0.2">
      <c r="A136" s="91">
        <v>26</v>
      </c>
      <c r="B136" s="100">
        <v>67537</v>
      </c>
      <c r="C136" s="102" t="s">
        <v>1134</v>
      </c>
      <c r="D136" s="99">
        <v>1</v>
      </c>
      <c r="E136" s="104" t="s">
        <v>437</v>
      </c>
      <c r="F136" s="95" t="s">
        <v>2213</v>
      </c>
      <c r="G136" s="26" t="s">
        <v>145</v>
      </c>
      <c r="H136" s="87"/>
      <c r="I136" s="88"/>
      <c r="J136" s="88"/>
      <c r="K136" s="88"/>
      <c r="M136" s="88"/>
    </row>
    <row r="137" spans="1:13" s="89" customFormat="1" ht="10.199999999999999" hidden="1" x14ac:dyDescent="0.2">
      <c r="A137" s="91">
        <v>26</v>
      </c>
      <c r="B137" s="100">
        <v>67538</v>
      </c>
      <c r="C137" s="102" t="s">
        <v>2169</v>
      </c>
      <c r="D137" s="99">
        <v>3</v>
      </c>
      <c r="E137" s="104" t="s">
        <v>104</v>
      </c>
      <c r="F137" s="95" t="s">
        <v>2213</v>
      </c>
      <c r="G137" s="26" t="s">
        <v>145</v>
      </c>
      <c r="H137" s="87"/>
      <c r="I137" s="88"/>
      <c r="J137" s="88"/>
      <c r="K137" s="88"/>
      <c r="M137" s="88"/>
    </row>
    <row r="138" spans="1:13" s="89" customFormat="1" ht="10.199999999999999" hidden="1" x14ac:dyDescent="0.2">
      <c r="A138" s="91">
        <v>5</v>
      </c>
      <c r="B138" s="100">
        <v>66877</v>
      </c>
      <c r="C138" s="98" t="s">
        <v>1882</v>
      </c>
      <c r="D138" s="100">
        <v>1</v>
      </c>
      <c r="E138" s="103" t="s">
        <v>341</v>
      </c>
      <c r="F138" s="95" t="s">
        <v>2214</v>
      </c>
      <c r="G138" s="26" t="s">
        <v>311</v>
      </c>
      <c r="H138" s="87"/>
      <c r="I138" s="88"/>
      <c r="J138" s="88"/>
      <c r="K138" s="88"/>
      <c r="M138" s="88"/>
    </row>
    <row r="139" spans="1:13" s="89" customFormat="1" ht="10.199999999999999" hidden="1" x14ac:dyDescent="0.2">
      <c r="A139" s="91">
        <v>21</v>
      </c>
      <c r="B139" s="100">
        <v>67366</v>
      </c>
      <c r="C139" s="98" t="s">
        <v>302</v>
      </c>
      <c r="D139" s="99">
        <v>2</v>
      </c>
      <c r="E139" s="104" t="s">
        <v>531</v>
      </c>
      <c r="F139" s="95" t="s">
        <v>2214</v>
      </c>
      <c r="G139" s="26" t="s">
        <v>1624</v>
      </c>
      <c r="H139" s="87"/>
      <c r="I139" s="88"/>
      <c r="J139" s="88"/>
      <c r="K139" s="88"/>
      <c r="M139" s="88"/>
    </row>
    <row r="140" spans="1:13" s="89" customFormat="1" ht="10.199999999999999" hidden="1" x14ac:dyDescent="0.2">
      <c r="A140" s="91">
        <v>21</v>
      </c>
      <c r="B140" s="100">
        <v>67368</v>
      </c>
      <c r="C140" s="98" t="s">
        <v>92</v>
      </c>
      <c r="D140" s="99">
        <v>1</v>
      </c>
      <c r="E140" s="104" t="s">
        <v>280</v>
      </c>
      <c r="F140" s="95" t="s">
        <v>2214</v>
      </c>
      <c r="G140" s="26" t="s">
        <v>94</v>
      </c>
      <c r="H140" s="87"/>
      <c r="I140" s="88"/>
      <c r="J140" s="88"/>
      <c r="K140" s="88"/>
      <c r="M140" s="88"/>
    </row>
    <row r="141" spans="1:13" s="89" customFormat="1" ht="10.199999999999999" hidden="1" x14ac:dyDescent="0.2">
      <c r="A141" s="91">
        <v>21</v>
      </c>
      <c r="B141" s="100">
        <v>67368</v>
      </c>
      <c r="C141" s="98" t="s">
        <v>95</v>
      </c>
      <c r="D141" s="99">
        <v>1</v>
      </c>
      <c r="E141" s="104" t="s">
        <v>280</v>
      </c>
      <c r="F141" s="95" t="s">
        <v>2214</v>
      </c>
      <c r="G141" s="26" t="s">
        <v>102</v>
      </c>
      <c r="H141" s="87"/>
      <c r="I141" s="88"/>
      <c r="J141" s="88"/>
      <c r="K141" s="88"/>
      <c r="M141" s="88"/>
    </row>
    <row r="142" spans="1:13" s="89" customFormat="1" ht="10.199999999999999" hidden="1" x14ac:dyDescent="0.2">
      <c r="A142" s="91">
        <v>27</v>
      </c>
      <c r="B142" s="100">
        <v>67584</v>
      </c>
      <c r="C142" s="102" t="s">
        <v>2185</v>
      </c>
      <c r="D142" s="99">
        <v>2</v>
      </c>
      <c r="E142" s="104" t="s">
        <v>104</v>
      </c>
      <c r="F142" s="95" t="s">
        <v>2214</v>
      </c>
      <c r="G142" s="26" t="s">
        <v>199</v>
      </c>
      <c r="H142" s="87"/>
      <c r="I142" s="88"/>
      <c r="J142" s="88"/>
      <c r="K142" s="88"/>
      <c r="M142" s="88"/>
    </row>
    <row r="143" spans="1:13" s="89" customFormat="1" ht="10.199999999999999" hidden="1" x14ac:dyDescent="0.2">
      <c r="A143" s="91">
        <v>28</v>
      </c>
      <c r="B143" s="100">
        <v>67600</v>
      </c>
      <c r="C143" s="102" t="s">
        <v>2198</v>
      </c>
      <c r="D143" s="99">
        <v>1</v>
      </c>
      <c r="E143" s="104" t="s">
        <v>676</v>
      </c>
      <c r="F143" s="95" t="s">
        <v>2214</v>
      </c>
      <c r="G143" s="26" t="s">
        <v>116</v>
      </c>
      <c r="H143" s="87"/>
      <c r="I143" s="88"/>
      <c r="J143" s="88"/>
      <c r="K143" s="88"/>
      <c r="M143" s="88"/>
    </row>
    <row r="144" spans="1:13" s="89" customFormat="1" ht="10.199999999999999" hidden="1" x14ac:dyDescent="0.2">
      <c r="A144" s="91">
        <v>28</v>
      </c>
      <c r="B144" s="100">
        <v>67601</v>
      </c>
      <c r="C144" s="102" t="s">
        <v>332</v>
      </c>
      <c r="D144" s="99">
        <v>1</v>
      </c>
      <c r="E144" s="104" t="s">
        <v>341</v>
      </c>
      <c r="F144" s="95" t="s">
        <v>2214</v>
      </c>
      <c r="G144" s="26" t="s">
        <v>199</v>
      </c>
      <c r="H144" s="87"/>
      <c r="I144" s="88"/>
      <c r="J144" s="88"/>
      <c r="K144" s="88"/>
      <c r="M144" s="88"/>
    </row>
    <row r="145" spans="1:13" s="89" customFormat="1" ht="10.199999999999999" hidden="1" x14ac:dyDescent="0.2">
      <c r="A145" s="91">
        <v>28</v>
      </c>
      <c r="B145" s="100">
        <v>67601</v>
      </c>
      <c r="C145" s="102" t="s">
        <v>473</v>
      </c>
      <c r="D145" s="99">
        <v>2</v>
      </c>
      <c r="E145" s="104" t="s">
        <v>341</v>
      </c>
      <c r="F145" s="95" t="s">
        <v>2214</v>
      </c>
      <c r="G145" s="26" t="s">
        <v>107</v>
      </c>
      <c r="H145" s="87"/>
      <c r="I145" s="88"/>
      <c r="J145" s="88"/>
      <c r="K145" s="88"/>
      <c r="M145" s="88"/>
    </row>
    <row r="146" spans="1:13" s="89" customFormat="1" ht="10.199999999999999" hidden="1" x14ac:dyDescent="0.2">
      <c r="A146" s="91">
        <v>28</v>
      </c>
      <c r="B146" s="100">
        <v>67601</v>
      </c>
      <c r="C146" s="102" t="s">
        <v>334</v>
      </c>
      <c r="D146" s="99">
        <v>1</v>
      </c>
      <c r="E146" s="104" t="s">
        <v>341</v>
      </c>
      <c r="F146" s="95" t="s">
        <v>2214</v>
      </c>
      <c r="G146" s="26" t="s">
        <v>107</v>
      </c>
      <c r="H146" s="87"/>
      <c r="I146" s="88"/>
      <c r="J146" s="88"/>
      <c r="K146" s="88"/>
      <c r="M146" s="88"/>
    </row>
    <row r="147" spans="1:13" s="89" customFormat="1" ht="10.199999999999999" hidden="1" x14ac:dyDescent="0.2">
      <c r="A147" s="91">
        <v>28</v>
      </c>
      <c r="B147" s="100">
        <v>67601</v>
      </c>
      <c r="C147" s="102" t="s">
        <v>1651</v>
      </c>
      <c r="D147" s="99">
        <v>8</v>
      </c>
      <c r="E147" s="104" t="s">
        <v>341</v>
      </c>
      <c r="F147" s="95" t="s">
        <v>2214</v>
      </c>
      <c r="G147" s="26" t="s">
        <v>168</v>
      </c>
      <c r="H147" s="87"/>
      <c r="I147" s="88"/>
      <c r="J147" s="88"/>
      <c r="K147" s="88"/>
      <c r="M147" s="88"/>
    </row>
    <row r="148" spans="1:13" s="89" customFormat="1" ht="10.199999999999999" hidden="1" x14ac:dyDescent="0.2">
      <c r="A148" s="91">
        <v>28</v>
      </c>
      <c r="B148" s="100">
        <v>67602</v>
      </c>
      <c r="C148" s="102" t="s">
        <v>330</v>
      </c>
      <c r="D148" s="99">
        <v>2</v>
      </c>
      <c r="E148" s="104" t="s">
        <v>676</v>
      </c>
      <c r="F148" s="95" t="s">
        <v>2214</v>
      </c>
      <c r="G148" s="26" t="s">
        <v>168</v>
      </c>
      <c r="H148" s="87"/>
      <c r="I148" s="88"/>
      <c r="J148" s="88"/>
      <c r="K148" s="88"/>
      <c r="M148" s="88"/>
    </row>
    <row r="149" spans="1:13" s="89" customFormat="1" ht="10.199999999999999" hidden="1" x14ac:dyDescent="0.2">
      <c r="A149" s="91">
        <v>28</v>
      </c>
      <c r="B149" s="100">
        <v>67602</v>
      </c>
      <c r="C149" s="102" t="s">
        <v>359</v>
      </c>
      <c r="D149" s="99">
        <v>10</v>
      </c>
      <c r="E149" s="104" t="s">
        <v>676</v>
      </c>
      <c r="F149" s="95" t="s">
        <v>2214</v>
      </c>
      <c r="G149" s="26" t="s">
        <v>168</v>
      </c>
      <c r="H149" s="87"/>
      <c r="I149" s="88"/>
      <c r="J149" s="88"/>
      <c r="K149" s="88"/>
      <c r="M149" s="88"/>
    </row>
    <row r="150" spans="1:13" s="89" customFormat="1" ht="10.199999999999999" hidden="1" x14ac:dyDescent="0.2">
      <c r="A150" s="91">
        <v>28</v>
      </c>
      <c r="B150" s="100">
        <v>67603</v>
      </c>
      <c r="C150" s="102" t="s">
        <v>226</v>
      </c>
      <c r="D150" s="99">
        <v>1</v>
      </c>
      <c r="E150" s="104" t="s">
        <v>333</v>
      </c>
      <c r="F150" s="95" t="s">
        <v>2214</v>
      </c>
      <c r="G150" s="26" t="s">
        <v>91</v>
      </c>
      <c r="H150" s="87"/>
      <c r="I150" s="88"/>
      <c r="J150" s="88"/>
      <c r="K150" s="88"/>
      <c r="M150" s="88"/>
    </row>
    <row r="151" spans="1:13" s="89" customFormat="1" ht="10.199999999999999" hidden="1" x14ac:dyDescent="0.2">
      <c r="A151" s="91">
        <v>28</v>
      </c>
      <c r="B151" s="100">
        <v>67603</v>
      </c>
      <c r="C151" s="102" t="s">
        <v>114</v>
      </c>
      <c r="D151" s="99">
        <v>1</v>
      </c>
      <c r="E151" s="104" t="s">
        <v>333</v>
      </c>
      <c r="F151" s="95" t="s">
        <v>2214</v>
      </c>
      <c r="G151" s="26" t="s">
        <v>91</v>
      </c>
      <c r="H151" s="87"/>
      <c r="I151" s="88"/>
      <c r="J151" s="88"/>
      <c r="K151" s="88"/>
      <c r="M151" s="88"/>
    </row>
    <row r="152" spans="1:13" s="89" customFormat="1" ht="10.199999999999999" hidden="1" x14ac:dyDescent="0.2">
      <c r="A152" s="91">
        <v>28</v>
      </c>
      <c r="B152" s="100">
        <v>67603</v>
      </c>
      <c r="C152" s="102" t="s">
        <v>1508</v>
      </c>
      <c r="D152" s="99">
        <v>10</v>
      </c>
      <c r="E152" s="104" t="s">
        <v>333</v>
      </c>
      <c r="F152" s="95" t="s">
        <v>2214</v>
      </c>
      <c r="G152" s="26" t="s">
        <v>91</v>
      </c>
      <c r="H152" s="87"/>
      <c r="I152" s="88"/>
      <c r="J152" s="88"/>
      <c r="K152" s="88"/>
      <c r="M152" s="88"/>
    </row>
    <row r="153" spans="1:13" s="89" customFormat="1" ht="10.199999999999999" hidden="1" x14ac:dyDescent="0.2">
      <c r="A153" s="91">
        <v>28</v>
      </c>
      <c r="B153" s="100">
        <v>67603</v>
      </c>
      <c r="C153" s="102" t="s">
        <v>230</v>
      </c>
      <c r="D153" s="99">
        <v>2</v>
      </c>
      <c r="E153" s="104" t="s">
        <v>333</v>
      </c>
      <c r="F153" s="95" t="s">
        <v>2214</v>
      </c>
      <c r="G153" s="26" t="s">
        <v>214</v>
      </c>
      <c r="H153" s="87"/>
      <c r="I153" s="88"/>
      <c r="J153" s="88"/>
      <c r="K153" s="88"/>
      <c r="M153" s="88"/>
    </row>
    <row r="154" spans="1:13" s="89" customFormat="1" ht="10.199999999999999" hidden="1" x14ac:dyDescent="0.2">
      <c r="A154" s="91">
        <v>28</v>
      </c>
      <c r="B154" s="100">
        <v>67604</v>
      </c>
      <c r="C154" s="102" t="s">
        <v>2199</v>
      </c>
      <c r="D154" s="99">
        <v>1</v>
      </c>
      <c r="E154" s="104" t="s">
        <v>465</v>
      </c>
      <c r="F154" s="95" t="s">
        <v>2214</v>
      </c>
      <c r="G154" s="26" t="s">
        <v>214</v>
      </c>
      <c r="H154" s="87"/>
      <c r="I154" s="88"/>
      <c r="J154" s="88"/>
      <c r="K154" s="88"/>
      <c r="M154" s="88"/>
    </row>
    <row r="155" spans="1:13" s="89" customFormat="1" ht="10.199999999999999" hidden="1" x14ac:dyDescent="0.2">
      <c r="A155" s="91">
        <v>28</v>
      </c>
      <c r="B155" s="100">
        <v>67605</v>
      </c>
      <c r="C155" s="102" t="s">
        <v>224</v>
      </c>
      <c r="D155" s="99">
        <v>1</v>
      </c>
      <c r="E155" s="104" t="s">
        <v>423</v>
      </c>
      <c r="F155" s="95" t="s">
        <v>2214</v>
      </c>
      <c r="G155" s="26" t="s">
        <v>214</v>
      </c>
      <c r="H155" s="87"/>
      <c r="I155" s="88"/>
      <c r="J155" s="88"/>
      <c r="K155" s="88"/>
      <c r="M155" s="88"/>
    </row>
    <row r="156" spans="1:13" s="89" customFormat="1" ht="10.199999999999999" hidden="1" x14ac:dyDescent="0.2">
      <c r="A156" s="91">
        <v>28</v>
      </c>
      <c r="B156" s="100">
        <v>67606</v>
      </c>
      <c r="C156" s="102" t="s">
        <v>267</v>
      </c>
      <c r="D156" s="99">
        <v>1</v>
      </c>
      <c r="E156" s="104" t="s">
        <v>963</v>
      </c>
      <c r="F156" s="95" t="s">
        <v>2214</v>
      </c>
      <c r="G156" s="26" t="s">
        <v>214</v>
      </c>
      <c r="H156" s="87"/>
      <c r="I156" s="88"/>
      <c r="J156" s="88"/>
      <c r="K156" s="88"/>
      <c r="M156" s="88"/>
    </row>
    <row r="157" spans="1:13" s="89" customFormat="1" ht="10.199999999999999" hidden="1" x14ac:dyDescent="0.2">
      <c r="A157" s="91">
        <v>19</v>
      </c>
      <c r="B157" s="100">
        <v>67316</v>
      </c>
      <c r="C157" s="98" t="s">
        <v>2049</v>
      </c>
      <c r="D157" s="99">
        <v>1</v>
      </c>
      <c r="E157" s="104" t="s">
        <v>1106</v>
      </c>
      <c r="F157" s="95" t="s">
        <v>2216</v>
      </c>
      <c r="G157" s="26" t="s">
        <v>116</v>
      </c>
      <c r="H157" s="87"/>
      <c r="I157" s="88"/>
      <c r="J157" s="88"/>
      <c r="K157" s="88"/>
      <c r="M157" s="88"/>
    </row>
    <row r="158" spans="1:13" s="89" customFormat="1" ht="10.199999999999999" hidden="1" x14ac:dyDescent="0.2">
      <c r="A158" s="91">
        <v>19</v>
      </c>
      <c r="B158" s="100">
        <v>67316</v>
      </c>
      <c r="C158" s="98" t="s">
        <v>2083</v>
      </c>
      <c r="D158" s="99">
        <v>1</v>
      </c>
      <c r="E158" s="104" t="s">
        <v>1106</v>
      </c>
      <c r="F158" s="95" t="s">
        <v>2216</v>
      </c>
      <c r="G158" s="26" t="s">
        <v>116</v>
      </c>
      <c r="H158" s="87"/>
      <c r="I158" s="88"/>
      <c r="J158" s="88"/>
      <c r="K158" s="88"/>
      <c r="M158" s="88"/>
    </row>
    <row r="159" spans="1:13" s="89" customFormat="1" ht="10.199999999999999" hidden="1" x14ac:dyDescent="0.2">
      <c r="A159" s="91">
        <v>19</v>
      </c>
      <c r="B159" s="100">
        <v>67316</v>
      </c>
      <c r="C159" s="98" t="s">
        <v>2046</v>
      </c>
      <c r="D159" s="99">
        <v>1</v>
      </c>
      <c r="E159" s="104" t="s">
        <v>1106</v>
      </c>
      <c r="F159" s="95" t="s">
        <v>2216</v>
      </c>
      <c r="G159" s="26" t="s">
        <v>311</v>
      </c>
      <c r="H159" s="87"/>
      <c r="I159" s="88"/>
      <c r="J159" s="88"/>
      <c r="K159" s="88"/>
      <c r="M159" s="88"/>
    </row>
    <row r="160" spans="1:13" s="89" customFormat="1" ht="10.199999999999999" hidden="1" x14ac:dyDescent="0.2">
      <c r="A160" s="91">
        <v>19</v>
      </c>
      <c r="B160" s="100">
        <v>67316</v>
      </c>
      <c r="C160" s="98" t="s">
        <v>1167</v>
      </c>
      <c r="D160" s="99">
        <v>1</v>
      </c>
      <c r="E160" s="104" t="s">
        <v>1106</v>
      </c>
      <c r="F160" s="95" t="s">
        <v>2216</v>
      </c>
      <c r="G160" s="26" t="s">
        <v>285</v>
      </c>
      <c r="H160" s="87"/>
      <c r="I160" s="88"/>
      <c r="J160" s="88"/>
      <c r="K160" s="88"/>
      <c r="M160" s="88"/>
    </row>
    <row r="161" spans="1:13" s="89" customFormat="1" ht="10.199999999999999" hidden="1" x14ac:dyDescent="0.2">
      <c r="A161" s="91">
        <v>19</v>
      </c>
      <c r="B161" s="100">
        <v>67316</v>
      </c>
      <c r="C161" s="98" t="s">
        <v>1360</v>
      </c>
      <c r="D161" s="99">
        <v>1</v>
      </c>
      <c r="E161" s="104" t="s">
        <v>1106</v>
      </c>
      <c r="F161" s="95" t="s">
        <v>2216</v>
      </c>
      <c r="G161" s="26" t="s">
        <v>157</v>
      </c>
      <c r="H161" s="87"/>
      <c r="I161" s="88"/>
      <c r="J161" s="88"/>
      <c r="K161" s="88"/>
      <c r="M161" s="88"/>
    </row>
    <row r="162" spans="1:13" s="89" customFormat="1" ht="10.199999999999999" hidden="1" x14ac:dyDescent="0.2">
      <c r="A162" s="91">
        <v>19</v>
      </c>
      <c r="B162" s="100">
        <v>67317</v>
      </c>
      <c r="C162" s="98" t="s">
        <v>1167</v>
      </c>
      <c r="D162" s="99">
        <v>1</v>
      </c>
      <c r="E162" s="104" t="s">
        <v>744</v>
      </c>
      <c r="F162" s="95" t="s">
        <v>2216</v>
      </c>
      <c r="G162" s="26" t="s">
        <v>157</v>
      </c>
      <c r="H162" s="87"/>
      <c r="I162" s="88"/>
      <c r="J162" s="88"/>
      <c r="K162" s="88"/>
      <c r="M162" s="88"/>
    </row>
    <row r="163" spans="1:13" s="89" customFormat="1" ht="10.199999999999999" hidden="1" x14ac:dyDescent="0.2">
      <c r="A163" s="91">
        <v>19</v>
      </c>
      <c r="B163" s="100">
        <v>67318</v>
      </c>
      <c r="C163" s="98" t="s">
        <v>763</v>
      </c>
      <c r="D163" s="99">
        <v>10</v>
      </c>
      <c r="E163" s="104" t="s">
        <v>104</v>
      </c>
      <c r="F163" s="95" t="s">
        <v>2216</v>
      </c>
      <c r="G163" s="26" t="s">
        <v>153</v>
      </c>
      <c r="H163" s="87"/>
      <c r="I163" s="88"/>
      <c r="J163" s="88"/>
      <c r="K163" s="88"/>
      <c r="M163" s="88"/>
    </row>
    <row r="164" spans="1:13" s="89" customFormat="1" ht="10.199999999999999" hidden="1" x14ac:dyDescent="0.2">
      <c r="A164" s="91">
        <v>19</v>
      </c>
      <c r="B164" s="100">
        <v>67319</v>
      </c>
      <c r="C164" s="98" t="s">
        <v>2084</v>
      </c>
      <c r="D164" s="99">
        <v>1</v>
      </c>
      <c r="E164" s="104" t="s">
        <v>119</v>
      </c>
      <c r="F164" s="95" t="s">
        <v>2216</v>
      </c>
      <c r="G164" s="26" t="s">
        <v>153</v>
      </c>
      <c r="H164" s="87"/>
      <c r="I164" s="88"/>
      <c r="J164" s="88"/>
      <c r="K164" s="88"/>
      <c r="M164" s="88"/>
    </row>
    <row r="165" spans="1:13" s="89" customFormat="1" ht="10.199999999999999" hidden="1" x14ac:dyDescent="0.2">
      <c r="A165" s="91">
        <v>19</v>
      </c>
      <c r="B165" s="100">
        <v>67320</v>
      </c>
      <c r="C165" s="98" t="s">
        <v>98</v>
      </c>
      <c r="D165" s="99">
        <v>2</v>
      </c>
      <c r="E165" s="104" t="s">
        <v>550</v>
      </c>
      <c r="F165" s="95" t="s">
        <v>2216</v>
      </c>
      <c r="G165" s="26" t="s">
        <v>107</v>
      </c>
      <c r="H165" s="87"/>
      <c r="I165" s="88"/>
      <c r="J165" s="88"/>
      <c r="K165" s="88"/>
      <c r="M165" s="88"/>
    </row>
    <row r="166" spans="1:13" s="89" customFormat="1" ht="10.199999999999999" hidden="1" x14ac:dyDescent="0.2">
      <c r="A166" s="91">
        <v>19</v>
      </c>
      <c r="B166" s="100">
        <v>67320</v>
      </c>
      <c r="C166" s="98" t="s">
        <v>905</v>
      </c>
      <c r="D166" s="99">
        <v>2</v>
      </c>
      <c r="E166" s="104" t="s">
        <v>550</v>
      </c>
      <c r="F166" s="95" t="s">
        <v>2216</v>
      </c>
      <c r="G166" s="26" t="s">
        <v>120</v>
      </c>
      <c r="H166" s="87"/>
      <c r="I166" s="88"/>
      <c r="J166" s="88"/>
      <c r="K166" s="88"/>
      <c r="M166" s="88"/>
    </row>
    <row r="167" spans="1:13" s="89" customFormat="1" ht="10.199999999999999" hidden="1" x14ac:dyDescent="0.2">
      <c r="A167" s="91">
        <v>19</v>
      </c>
      <c r="B167" s="100">
        <v>67321</v>
      </c>
      <c r="C167" s="98" t="s">
        <v>2085</v>
      </c>
      <c r="D167" s="99">
        <v>1</v>
      </c>
      <c r="E167" s="104" t="s">
        <v>179</v>
      </c>
      <c r="F167" s="95" t="s">
        <v>2216</v>
      </c>
      <c r="G167" s="26" t="s">
        <v>120</v>
      </c>
      <c r="H167" s="87"/>
      <c r="I167" s="88"/>
      <c r="J167" s="88"/>
      <c r="K167" s="88"/>
      <c r="M167" s="88"/>
    </row>
    <row r="168" spans="1:13" s="89" customFormat="1" ht="10.199999999999999" hidden="1" x14ac:dyDescent="0.2">
      <c r="A168" s="91">
        <v>22</v>
      </c>
      <c r="B168" s="100">
        <v>67401</v>
      </c>
      <c r="C168" s="98" t="s">
        <v>160</v>
      </c>
      <c r="D168" s="99">
        <v>1</v>
      </c>
      <c r="E168" s="104" t="s">
        <v>2108</v>
      </c>
      <c r="F168" s="95" t="s">
        <v>2216</v>
      </c>
      <c r="G168" s="26" t="s">
        <v>116</v>
      </c>
      <c r="H168" s="87"/>
      <c r="I168" s="88"/>
      <c r="J168" s="88"/>
      <c r="K168" s="88"/>
      <c r="M168" s="88"/>
    </row>
    <row r="169" spans="1:13" s="89" customFormat="1" ht="10.199999999999999" hidden="1" x14ac:dyDescent="0.2">
      <c r="A169" s="91">
        <v>22</v>
      </c>
      <c r="B169" s="100">
        <v>67402</v>
      </c>
      <c r="C169" s="98" t="s">
        <v>160</v>
      </c>
      <c r="D169" s="99">
        <v>1</v>
      </c>
      <c r="E169" s="104" t="s">
        <v>510</v>
      </c>
      <c r="F169" s="95" t="s">
        <v>2216</v>
      </c>
      <c r="G169" s="26" t="s">
        <v>116</v>
      </c>
      <c r="H169" s="87"/>
      <c r="I169" s="88"/>
      <c r="J169" s="88"/>
      <c r="K169" s="88"/>
      <c r="M169" s="88"/>
    </row>
    <row r="170" spans="1:13" s="89" customFormat="1" ht="10.199999999999999" hidden="1" x14ac:dyDescent="0.2">
      <c r="A170" s="91">
        <v>22</v>
      </c>
      <c r="B170" s="100">
        <v>67402</v>
      </c>
      <c r="C170" s="98" t="s">
        <v>158</v>
      </c>
      <c r="D170" s="99">
        <v>1</v>
      </c>
      <c r="E170" s="104" t="s">
        <v>510</v>
      </c>
      <c r="F170" s="95" t="s">
        <v>2216</v>
      </c>
      <c r="G170" s="26" t="s">
        <v>311</v>
      </c>
      <c r="H170" s="87"/>
      <c r="I170" s="88"/>
      <c r="J170" s="88"/>
      <c r="K170" s="88"/>
      <c r="M170" s="88"/>
    </row>
    <row r="171" spans="1:13" s="89" customFormat="1" ht="10.199999999999999" hidden="1" x14ac:dyDescent="0.2">
      <c r="A171" s="91">
        <v>22</v>
      </c>
      <c r="B171" s="100">
        <v>67403</v>
      </c>
      <c r="C171" s="98" t="s">
        <v>339</v>
      </c>
      <c r="D171" s="99">
        <v>1</v>
      </c>
      <c r="E171" s="104" t="s">
        <v>280</v>
      </c>
      <c r="F171" s="95" t="s">
        <v>2216</v>
      </c>
      <c r="G171" s="26" t="s">
        <v>285</v>
      </c>
      <c r="H171" s="87"/>
      <c r="I171" s="88"/>
      <c r="J171" s="88"/>
      <c r="K171" s="88"/>
      <c r="M171" s="88"/>
    </row>
    <row r="172" spans="1:13" s="89" customFormat="1" ht="10.199999999999999" hidden="1" x14ac:dyDescent="0.2">
      <c r="A172" s="91">
        <v>22</v>
      </c>
      <c r="B172" s="100">
        <v>67404</v>
      </c>
      <c r="C172" s="98" t="s">
        <v>215</v>
      </c>
      <c r="D172" s="99">
        <v>1</v>
      </c>
      <c r="E172" s="104" t="s">
        <v>1165</v>
      </c>
      <c r="F172" s="95" t="s">
        <v>2216</v>
      </c>
      <c r="G172" s="26" t="s">
        <v>157</v>
      </c>
      <c r="H172" s="87"/>
      <c r="I172" s="88"/>
      <c r="J172" s="88"/>
      <c r="K172" s="88"/>
      <c r="M172" s="88"/>
    </row>
    <row r="173" spans="1:13" s="89" customFormat="1" ht="10.199999999999999" hidden="1" x14ac:dyDescent="0.2">
      <c r="A173" s="91">
        <v>22</v>
      </c>
      <c r="B173" s="100">
        <v>67404</v>
      </c>
      <c r="C173" s="98" t="s">
        <v>659</v>
      </c>
      <c r="D173" s="99">
        <v>1</v>
      </c>
      <c r="E173" s="104" t="s">
        <v>1165</v>
      </c>
      <c r="F173" s="95" t="s">
        <v>2216</v>
      </c>
      <c r="G173" s="26" t="s">
        <v>157</v>
      </c>
      <c r="H173" s="87"/>
      <c r="I173" s="88"/>
      <c r="J173" s="88"/>
      <c r="K173" s="88"/>
      <c r="M173" s="88"/>
    </row>
    <row r="174" spans="1:13" s="89" customFormat="1" ht="10.199999999999999" hidden="1" x14ac:dyDescent="0.2">
      <c r="A174" s="91">
        <v>22</v>
      </c>
      <c r="B174" s="100">
        <v>67405</v>
      </c>
      <c r="C174" s="98" t="s">
        <v>2109</v>
      </c>
      <c r="D174" s="99">
        <v>1</v>
      </c>
      <c r="E174" s="104" t="s">
        <v>614</v>
      </c>
      <c r="F174" s="95" t="s">
        <v>2216</v>
      </c>
      <c r="G174" s="26" t="s">
        <v>153</v>
      </c>
      <c r="H174" s="87"/>
      <c r="I174" s="88"/>
      <c r="J174" s="88"/>
      <c r="K174" s="88"/>
      <c r="M174" s="88"/>
    </row>
    <row r="175" spans="1:13" s="89" customFormat="1" ht="10.199999999999999" hidden="1" x14ac:dyDescent="0.2">
      <c r="A175" s="91">
        <v>28</v>
      </c>
      <c r="B175" s="100">
        <v>67611</v>
      </c>
      <c r="C175" s="102" t="s">
        <v>184</v>
      </c>
      <c r="D175" s="99">
        <v>1</v>
      </c>
      <c r="E175" s="104" t="s">
        <v>469</v>
      </c>
      <c r="F175" s="95" t="s">
        <v>2216</v>
      </c>
      <c r="G175" s="26" t="s">
        <v>153</v>
      </c>
      <c r="H175" s="87"/>
      <c r="I175" s="88"/>
      <c r="J175" s="88"/>
      <c r="K175" s="88"/>
      <c r="M175" s="88"/>
    </row>
    <row r="176" spans="1:13" s="89" customFormat="1" ht="10.199999999999999" hidden="1" x14ac:dyDescent="0.2">
      <c r="A176" s="91">
        <v>18</v>
      </c>
      <c r="B176" s="100">
        <v>67272</v>
      </c>
      <c r="C176" s="98" t="s">
        <v>2055</v>
      </c>
      <c r="D176" s="99">
        <v>1</v>
      </c>
      <c r="E176" s="104" t="s">
        <v>1613</v>
      </c>
      <c r="F176" s="95" t="s">
        <v>2209</v>
      </c>
      <c r="G176" s="26" t="s">
        <v>120</v>
      </c>
      <c r="H176" s="87"/>
      <c r="I176" s="88"/>
      <c r="J176" s="88"/>
      <c r="K176" s="88"/>
      <c r="M176" s="88"/>
    </row>
    <row r="177" spans="1:13" s="89" customFormat="1" ht="10.199999999999999" hidden="1" x14ac:dyDescent="0.2">
      <c r="A177" s="91">
        <v>18</v>
      </c>
      <c r="B177" s="100">
        <v>67273</v>
      </c>
      <c r="C177" s="98" t="s">
        <v>205</v>
      </c>
      <c r="D177" s="99">
        <v>1</v>
      </c>
      <c r="E177" s="104" t="s">
        <v>172</v>
      </c>
      <c r="F177" s="95" t="s">
        <v>2209</v>
      </c>
      <c r="G177" s="26" t="s">
        <v>311</v>
      </c>
      <c r="H177" s="87"/>
      <c r="I177" s="88"/>
      <c r="J177" s="88"/>
      <c r="K177" s="88"/>
      <c r="M177" s="88"/>
    </row>
    <row r="178" spans="1:13" s="89" customFormat="1" ht="10.199999999999999" hidden="1" x14ac:dyDescent="0.2">
      <c r="A178" s="91">
        <v>18</v>
      </c>
      <c r="B178" s="100">
        <v>67273</v>
      </c>
      <c r="C178" s="98" t="s">
        <v>206</v>
      </c>
      <c r="D178" s="99">
        <v>1</v>
      </c>
      <c r="E178" s="104" t="s">
        <v>172</v>
      </c>
      <c r="F178" s="95" t="s">
        <v>2209</v>
      </c>
      <c r="G178" s="26" t="s">
        <v>311</v>
      </c>
      <c r="H178" s="87"/>
      <c r="I178" s="88"/>
      <c r="J178" s="88"/>
      <c r="K178" s="88"/>
      <c r="M178" s="88"/>
    </row>
    <row r="179" spans="1:13" s="89" customFormat="1" ht="10.199999999999999" hidden="1" x14ac:dyDescent="0.2">
      <c r="A179" s="91">
        <v>18</v>
      </c>
      <c r="B179" s="100">
        <v>67274</v>
      </c>
      <c r="C179" s="98" t="s">
        <v>1988</v>
      </c>
      <c r="D179" s="99">
        <v>1</v>
      </c>
      <c r="E179" s="104" t="s">
        <v>1100</v>
      </c>
      <c r="F179" s="95" t="s">
        <v>2209</v>
      </c>
      <c r="G179" s="26" t="s">
        <v>181</v>
      </c>
      <c r="H179" s="87"/>
      <c r="I179" s="88"/>
      <c r="J179" s="88"/>
      <c r="K179" s="88"/>
      <c r="M179" s="88"/>
    </row>
    <row r="180" spans="1:13" s="89" customFormat="1" ht="10.199999999999999" hidden="1" x14ac:dyDescent="0.2">
      <c r="A180" s="91">
        <v>18</v>
      </c>
      <c r="B180" s="100">
        <v>67275</v>
      </c>
      <c r="C180" s="98" t="s">
        <v>2056</v>
      </c>
      <c r="D180" s="99">
        <v>1</v>
      </c>
      <c r="E180" s="104" t="s">
        <v>115</v>
      </c>
      <c r="F180" s="95" t="s">
        <v>2209</v>
      </c>
      <c r="G180" s="26" t="s">
        <v>102</v>
      </c>
      <c r="H180" s="87"/>
      <c r="I180" s="88"/>
      <c r="J180" s="88"/>
      <c r="K180" s="88"/>
      <c r="M180" s="88"/>
    </row>
    <row r="181" spans="1:13" s="89" customFormat="1" ht="10.199999999999999" hidden="1" x14ac:dyDescent="0.2">
      <c r="A181" s="91">
        <v>18</v>
      </c>
      <c r="B181" s="100">
        <v>67276</v>
      </c>
      <c r="C181" s="98" t="s">
        <v>928</v>
      </c>
      <c r="D181" s="99">
        <v>1</v>
      </c>
      <c r="E181" s="104" t="s">
        <v>1641</v>
      </c>
      <c r="F181" s="95" t="s">
        <v>2209</v>
      </c>
      <c r="G181" s="26" t="s">
        <v>102</v>
      </c>
      <c r="H181" s="87"/>
      <c r="I181" s="88"/>
      <c r="J181" s="88"/>
      <c r="K181" s="88"/>
      <c r="M181" s="88"/>
    </row>
    <row r="182" spans="1:13" s="89" customFormat="1" ht="10.199999999999999" hidden="1" x14ac:dyDescent="0.2">
      <c r="A182" s="91">
        <v>18</v>
      </c>
      <c r="B182" s="100">
        <v>67277</v>
      </c>
      <c r="C182" s="98" t="s">
        <v>339</v>
      </c>
      <c r="D182" s="99">
        <v>1</v>
      </c>
      <c r="E182" s="104" t="s">
        <v>115</v>
      </c>
      <c r="F182" s="95" t="s">
        <v>2209</v>
      </c>
      <c r="G182" s="26" t="s">
        <v>145</v>
      </c>
      <c r="H182" s="87"/>
      <c r="I182" s="88"/>
      <c r="J182" s="88"/>
      <c r="K182" s="88"/>
      <c r="M182" s="88"/>
    </row>
    <row r="183" spans="1:13" s="89" customFormat="1" ht="10.199999999999999" hidden="1" x14ac:dyDescent="0.2">
      <c r="A183" s="91">
        <v>18</v>
      </c>
      <c r="B183" s="100">
        <v>67278</v>
      </c>
      <c r="C183" s="98" t="s">
        <v>2057</v>
      </c>
      <c r="D183" s="99">
        <v>1</v>
      </c>
      <c r="E183" s="104" t="s">
        <v>1641</v>
      </c>
      <c r="F183" s="95" t="s">
        <v>2209</v>
      </c>
      <c r="G183" s="26" t="s">
        <v>102</v>
      </c>
      <c r="H183" s="87"/>
      <c r="I183" s="88"/>
      <c r="J183" s="88"/>
      <c r="K183" s="88"/>
      <c r="M183" s="88"/>
    </row>
    <row r="184" spans="1:13" s="89" customFormat="1" ht="10.199999999999999" hidden="1" x14ac:dyDescent="0.2">
      <c r="A184" s="91">
        <v>18</v>
      </c>
      <c r="B184" s="100">
        <v>67279</v>
      </c>
      <c r="C184" s="98" t="s">
        <v>239</v>
      </c>
      <c r="D184" s="99">
        <v>1</v>
      </c>
      <c r="E184" s="104" t="s">
        <v>218</v>
      </c>
      <c r="F184" s="95" t="s">
        <v>2209</v>
      </c>
      <c r="G184" s="26" t="s">
        <v>102</v>
      </c>
      <c r="H184" s="87"/>
      <c r="I184" s="88"/>
      <c r="J184" s="88"/>
      <c r="K184" s="88"/>
      <c r="M184" s="88"/>
    </row>
    <row r="185" spans="1:13" s="89" customFormat="1" ht="10.199999999999999" hidden="1" x14ac:dyDescent="0.2">
      <c r="A185" s="91">
        <v>18</v>
      </c>
      <c r="B185" s="100">
        <v>67280</v>
      </c>
      <c r="C185" s="98" t="s">
        <v>696</v>
      </c>
      <c r="D185" s="99">
        <v>2</v>
      </c>
      <c r="E185" s="104" t="s">
        <v>1641</v>
      </c>
      <c r="F185" s="95" t="s">
        <v>2209</v>
      </c>
      <c r="G185" s="26" t="s">
        <v>199</v>
      </c>
      <c r="H185" s="87"/>
      <c r="I185" s="88"/>
      <c r="J185" s="88"/>
      <c r="K185" s="88"/>
      <c r="M185" s="88"/>
    </row>
    <row r="186" spans="1:13" s="89" customFormat="1" ht="10.199999999999999" hidden="1" x14ac:dyDescent="0.2">
      <c r="A186" s="91">
        <v>18</v>
      </c>
      <c r="B186" s="100">
        <v>67281</v>
      </c>
      <c r="C186" s="98" t="s">
        <v>2058</v>
      </c>
      <c r="D186" s="99">
        <v>1</v>
      </c>
      <c r="E186" s="104" t="s">
        <v>1641</v>
      </c>
      <c r="F186" s="95" t="s">
        <v>2209</v>
      </c>
      <c r="G186" s="26" t="s">
        <v>116</v>
      </c>
      <c r="H186" s="87"/>
      <c r="I186" s="88"/>
      <c r="K186" s="88"/>
      <c r="M186" s="88"/>
    </row>
    <row r="187" spans="1:13" s="89" customFormat="1" ht="10.199999999999999" hidden="1" x14ac:dyDescent="0.2">
      <c r="A187" s="91">
        <v>18</v>
      </c>
      <c r="B187" s="100">
        <v>67281</v>
      </c>
      <c r="C187" s="98" t="s">
        <v>2059</v>
      </c>
      <c r="D187" s="99">
        <v>1</v>
      </c>
      <c r="E187" s="104" t="s">
        <v>1641</v>
      </c>
      <c r="F187" s="95" t="s">
        <v>2209</v>
      </c>
      <c r="G187" s="26" t="s">
        <v>116</v>
      </c>
      <c r="H187" s="87"/>
      <c r="I187" s="88"/>
      <c r="K187" s="88"/>
      <c r="M187" s="88"/>
    </row>
    <row r="188" spans="1:13" s="89" customFormat="1" ht="10.199999999999999" hidden="1" x14ac:dyDescent="0.2">
      <c r="A188" s="91">
        <v>18</v>
      </c>
      <c r="B188" s="100">
        <v>67281</v>
      </c>
      <c r="C188" s="98" t="s">
        <v>2060</v>
      </c>
      <c r="D188" s="99">
        <v>2</v>
      </c>
      <c r="E188" s="104" t="s">
        <v>1641</v>
      </c>
      <c r="F188" s="95" t="s">
        <v>2209</v>
      </c>
      <c r="G188" s="26" t="s">
        <v>110</v>
      </c>
      <c r="H188" s="87"/>
      <c r="I188" s="88"/>
      <c r="J188" s="88"/>
      <c r="K188" s="88"/>
      <c r="M188" s="88"/>
    </row>
    <row r="189" spans="1:13" s="89" customFormat="1" ht="10.199999999999999" hidden="1" x14ac:dyDescent="0.2">
      <c r="A189" s="91">
        <v>18</v>
      </c>
      <c r="B189" s="100">
        <v>67282</v>
      </c>
      <c r="C189" s="98" t="s">
        <v>446</v>
      </c>
      <c r="D189" s="99">
        <v>1</v>
      </c>
      <c r="E189" s="104" t="s">
        <v>115</v>
      </c>
      <c r="F189" s="95" t="s">
        <v>2209</v>
      </c>
      <c r="G189" s="26" t="s">
        <v>1647</v>
      </c>
      <c r="H189" s="87"/>
      <c r="I189" s="88"/>
      <c r="J189" s="88"/>
      <c r="K189" s="88"/>
      <c r="M189" s="88"/>
    </row>
    <row r="190" spans="1:13" s="89" customFormat="1" ht="10.199999999999999" hidden="1" x14ac:dyDescent="0.2">
      <c r="A190" s="91">
        <v>18</v>
      </c>
      <c r="B190" s="100">
        <v>67283</v>
      </c>
      <c r="C190" s="98" t="s">
        <v>198</v>
      </c>
      <c r="D190" s="99">
        <v>1</v>
      </c>
      <c r="E190" s="104" t="s">
        <v>218</v>
      </c>
      <c r="F190" s="95" t="s">
        <v>2209</v>
      </c>
      <c r="G190" s="26" t="s">
        <v>107</v>
      </c>
      <c r="H190" s="87"/>
      <c r="I190" s="88"/>
      <c r="J190" s="88"/>
      <c r="K190" s="88"/>
      <c r="M190" s="88"/>
    </row>
    <row r="191" spans="1:13" s="89" customFormat="1" ht="10.199999999999999" hidden="1" x14ac:dyDescent="0.2">
      <c r="A191" s="91">
        <v>18</v>
      </c>
      <c r="B191" s="100">
        <v>67283</v>
      </c>
      <c r="C191" s="98" t="s">
        <v>505</v>
      </c>
      <c r="D191" s="99">
        <v>4</v>
      </c>
      <c r="E191" s="104" t="s">
        <v>218</v>
      </c>
      <c r="F191" s="95" t="s">
        <v>2209</v>
      </c>
      <c r="G191" s="26" t="s">
        <v>110</v>
      </c>
      <c r="H191" s="87"/>
      <c r="I191" s="88"/>
      <c r="J191" s="88"/>
      <c r="K191" s="88"/>
      <c r="M191" s="88"/>
    </row>
    <row r="192" spans="1:13" s="89" customFormat="1" ht="10.199999999999999" hidden="1" x14ac:dyDescent="0.2">
      <c r="A192" s="91">
        <v>18</v>
      </c>
      <c r="B192" s="100">
        <v>67284</v>
      </c>
      <c r="C192" s="98" t="s">
        <v>428</v>
      </c>
      <c r="D192" s="99">
        <v>4</v>
      </c>
      <c r="E192" s="104" t="s">
        <v>218</v>
      </c>
      <c r="F192" s="95" t="s">
        <v>2209</v>
      </c>
      <c r="G192" s="26" t="s">
        <v>110</v>
      </c>
      <c r="H192" s="87"/>
      <c r="I192" s="88"/>
      <c r="J192" s="88"/>
      <c r="K192" s="88"/>
      <c r="M192" s="88"/>
    </row>
    <row r="193" spans="1:13" s="89" customFormat="1" ht="10.199999999999999" hidden="1" x14ac:dyDescent="0.2">
      <c r="A193" s="91">
        <v>18</v>
      </c>
      <c r="B193" s="100">
        <v>67284</v>
      </c>
      <c r="C193" s="98" t="s">
        <v>2061</v>
      </c>
      <c r="D193" s="99">
        <v>1</v>
      </c>
      <c r="E193" s="104" t="s">
        <v>218</v>
      </c>
      <c r="F193" s="95" t="s">
        <v>2209</v>
      </c>
      <c r="G193" s="26" t="s">
        <v>388</v>
      </c>
      <c r="H193" s="87"/>
      <c r="I193" s="88"/>
      <c r="K193" s="88"/>
      <c r="M193" s="88"/>
    </row>
    <row r="194" spans="1:13" s="89" customFormat="1" ht="10.199999999999999" hidden="1" x14ac:dyDescent="0.2">
      <c r="A194" s="91">
        <v>18</v>
      </c>
      <c r="B194" s="100">
        <v>67285</v>
      </c>
      <c r="C194" s="98" t="s">
        <v>891</v>
      </c>
      <c r="D194" s="99">
        <v>2</v>
      </c>
      <c r="E194" s="104" t="s">
        <v>394</v>
      </c>
      <c r="F194" s="95" t="s">
        <v>2209</v>
      </c>
      <c r="G194" s="26" t="s">
        <v>388</v>
      </c>
      <c r="H194" s="87"/>
      <c r="I194" s="88"/>
      <c r="K194" s="88"/>
      <c r="M194" s="88"/>
    </row>
    <row r="195" spans="1:13" s="89" customFormat="1" ht="10.199999999999999" hidden="1" x14ac:dyDescent="0.2">
      <c r="A195" s="91">
        <v>18</v>
      </c>
      <c r="B195" s="100">
        <v>67286</v>
      </c>
      <c r="C195" s="98" t="s">
        <v>2062</v>
      </c>
      <c r="D195" s="99">
        <v>1</v>
      </c>
      <c r="E195" s="104" t="s">
        <v>1641</v>
      </c>
      <c r="F195" s="95" t="s">
        <v>2209</v>
      </c>
      <c r="G195" s="26" t="s">
        <v>388</v>
      </c>
      <c r="H195" s="87"/>
      <c r="I195" s="88"/>
      <c r="J195" s="88"/>
      <c r="K195" s="88"/>
      <c r="M195" s="88"/>
    </row>
    <row r="196" spans="1:13" s="89" customFormat="1" ht="10.199999999999999" hidden="1" x14ac:dyDescent="0.2">
      <c r="A196" s="91">
        <v>18</v>
      </c>
      <c r="B196" s="100">
        <v>67286</v>
      </c>
      <c r="C196" s="98" t="s">
        <v>603</v>
      </c>
      <c r="D196" s="99">
        <v>1</v>
      </c>
      <c r="E196" s="104" t="s">
        <v>1641</v>
      </c>
      <c r="F196" s="95" t="s">
        <v>2209</v>
      </c>
      <c r="G196" s="26" t="s">
        <v>388</v>
      </c>
      <c r="H196" s="87"/>
      <c r="I196" s="88"/>
      <c r="J196" s="88"/>
      <c r="K196" s="88"/>
      <c r="M196" s="88"/>
    </row>
    <row r="197" spans="1:13" s="89" customFormat="1" ht="10.199999999999999" hidden="1" x14ac:dyDescent="0.2">
      <c r="A197" s="91">
        <v>18</v>
      </c>
      <c r="B197" s="100">
        <v>67287</v>
      </c>
      <c r="C197" s="98" t="s">
        <v>98</v>
      </c>
      <c r="D197" s="99">
        <v>2</v>
      </c>
      <c r="E197" s="104" t="s">
        <v>1015</v>
      </c>
      <c r="F197" s="95" t="s">
        <v>2209</v>
      </c>
      <c r="G197" s="26" t="s">
        <v>388</v>
      </c>
      <c r="H197" s="87"/>
      <c r="I197" s="88"/>
      <c r="J197" s="88"/>
      <c r="K197" s="88"/>
      <c r="M197" s="88"/>
    </row>
    <row r="198" spans="1:13" s="89" customFormat="1" ht="10.199999999999999" hidden="1" x14ac:dyDescent="0.2">
      <c r="A198" s="91">
        <v>18</v>
      </c>
      <c r="B198" s="100">
        <v>67287</v>
      </c>
      <c r="C198" s="98" t="s">
        <v>696</v>
      </c>
      <c r="D198" s="99">
        <v>2</v>
      </c>
      <c r="E198" s="104" t="s">
        <v>1015</v>
      </c>
      <c r="F198" s="95" t="s">
        <v>2209</v>
      </c>
      <c r="G198" s="26" t="s">
        <v>157</v>
      </c>
      <c r="H198" s="87"/>
      <c r="I198" s="88"/>
      <c r="J198" s="88"/>
      <c r="K198" s="88"/>
      <c r="M198" s="88"/>
    </row>
    <row r="199" spans="1:13" s="89" customFormat="1" ht="10.199999999999999" hidden="1" x14ac:dyDescent="0.2">
      <c r="A199" s="91">
        <v>18</v>
      </c>
      <c r="B199" s="100">
        <v>67288</v>
      </c>
      <c r="C199" s="98" t="s">
        <v>2063</v>
      </c>
      <c r="D199" s="99">
        <v>1</v>
      </c>
      <c r="E199" s="104" t="s">
        <v>739</v>
      </c>
      <c r="F199" s="95" t="s">
        <v>2209</v>
      </c>
      <c r="G199" s="26" t="s">
        <v>157</v>
      </c>
      <c r="H199" s="87"/>
      <c r="I199" s="88"/>
      <c r="J199" s="88"/>
      <c r="K199" s="88"/>
      <c r="M199" s="88"/>
    </row>
    <row r="200" spans="1:13" s="89" customFormat="1" ht="10.199999999999999" hidden="1" x14ac:dyDescent="0.2">
      <c r="A200" s="91">
        <v>18</v>
      </c>
      <c r="B200" s="100">
        <v>67288</v>
      </c>
      <c r="C200" s="98" t="s">
        <v>2064</v>
      </c>
      <c r="D200" s="99">
        <v>1</v>
      </c>
      <c r="E200" s="104" t="s">
        <v>739</v>
      </c>
      <c r="F200" s="95" t="s">
        <v>2209</v>
      </c>
      <c r="G200" s="26" t="s">
        <v>157</v>
      </c>
      <c r="H200" s="87"/>
      <c r="I200" s="88"/>
      <c r="J200" s="88"/>
      <c r="K200" s="88"/>
      <c r="M200" s="88"/>
    </row>
    <row r="201" spans="1:13" s="89" customFormat="1" ht="10.199999999999999" hidden="1" x14ac:dyDescent="0.2">
      <c r="A201" s="91">
        <v>18</v>
      </c>
      <c r="B201" s="100">
        <v>67289</v>
      </c>
      <c r="C201" s="98" t="s">
        <v>2065</v>
      </c>
      <c r="D201" s="99">
        <v>1</v>
      </c>
      <c r="E201" s="104" t="s">
        <v>1145</v>
      </c>
      <c r="F201" s="95" t="s">
        <v>2209</v>
      </c>
      <c r="G201" s="26" t="s">
        <v>181</v>
      </c>
      <c r="H201" s="87"/>
      <c r="I201" s="88"/>
      <c r="J201" s="88"/>
      <c r="K201" s="88"/>
      <c r="M201" s="88"/>
    </row>
    <row r="202" spans="1:13" s="89" customFormat="1" ht="10.199999999999999" hidden="1" x14ac:dyDescent="0.2">
      <c r="A202" s="91">
        <v>19</v>
      </c>
      <c r="B202" s="100">
        <v>67301</v>
      </c>
      <c r="C202" s="98" t="s">
        <v>231</v>
      </c>
      <c r="D202" s="99">
        <v>1</v>
      </c>
      <c r="E202" s="104" t="s">
        <v>552</v>
      </c>
      <c r="F202" s="95" t="s">
        <v>2209</v>
      </c>
      <c r="G202" s="26" t="s">
        <v>181</v>
      </c>
      <c r="H202" s="87"/>
      <c r="I202" s="88"/>
      <c r="J202" s="88"/>
      <c r="K202" s="88"/>
      <c r="M202" s="88"/>
    </row>
    <row r="203" spans="1:13" s="89" customFormat="1" ht="10.199999999999999" hidden="1" x14ac:dyDescent="0.2">
      <c r="A203" s="91">
        <v>19</v>
      </c>
      <c r="B203" s="100">
        <v>67301</v>
      </c>
      <c r="C203" s="98" t="s">
        <v>238</v>
      </c>
      <c r="D203" s="99">
        <v>1</v>
      </c>
      <c r="E203" s="104" t="s">
        <v>552</v>
      </c>
      <c r="F203" s="95" t="s">
        <v>2209</v>
      </c>
      <c r="G203" s="26" t="s">
        <v>181</v>
      </c>
      <c r="H203" s="87"/>
      <c r="I203" s="88"/>
      <c r="J203" s="88"/>
      <c r="K203" s="88"/>
      <c r="M203" s="88"/>
    </row>
    <row r="204" spans="1:13" s="89" customFormat="1" ht="10.199999999999999" hidden="1" x14ac:dyDescent="0.2">
      <c r="A204" s="91">
        <v>19</v>
      </c>
      <c r="B204" s="100">
        <v>67301</v>
      </c>
      <c r="C204" s="98" t="s">
        <v>726</v>
      </c>
      <c r="D204" s="99">
        <v>2</v>
      </c>
      <c r="E204" s="104" t="s">
        <v>552</v>
      </c>
      <c r="F204" s="95" t="s">
        <v>2209</v>
      </c>
      <c r="G204" s="26" t="s">
        <v>181</v>
      </c>
      <c r="H204" s="87"/>
      <c r="I204" s="88"/>
      <c r="J204" s="88"/>
      <c r="K204" s="88"/>
      <c r="M204" s="88"/>
    </row>
    <row r="205" spans="1:13" s="89" customFormat="1" ht="10.199999999999999" hidden="1" x14ac:dyDescent="0.2">
      <c r="A205" s="91">
        <v>19</v>
      </c>
      <c r="B205" s="100">
        <v>67301</v>
      </c>
      <c r="C205" s="98" t="s">
        <v>2066</v>
      </c>
      <c r="D205" s="99">
        <v>1</v>
      </c>
      <c r="E205" s="104" t="s">
        <v>552</v>
      </c>
      <c r="F205" s="95" t="s">
        <v>2209</v>
      </c>
      <c r="G205" s="26" t="s">
        <v>145</v>
      </c>
      <c r="H205" s="87"/>
      <c r="I205" s="88"/>
      <c r="J205" s="88"/>
      <c r="K205" s="88"/>
      <c r="M205" s="88"/>
    </row>
    <row r="206" spans="1:13" s="89" customFormat="1" ht="10.199999999999999" hidden="1" x14ac:dyDescent="0.2">
      <c r="A206" s="91">
        <v>19</v>
      </c>
      <c r="B206" s="100">
        <v>67315</v>
      </c>
      <c r="C206" s="98" t="s">
        <v>2080</v>
      </c>
      <c r="D206" s="99">
        <v>2</v>
      </c>
      <c r="E206" s="104" t="s">
        <v>126</v>
      </c>
      <c r="F206" s="95" t="s">
        <v>2209</v>
      </c>
      <c r="G206" s="26" t="s">
        <v>181</v>
      </c>
      <c r="H206" s="87"/>
      <c r="I206" s="88"/>
      <c r="J206" s="88"/>
      <c r="K206" s="88"/>
      <c r="M206" s="88"/>
    </row>
    <row r="207" spans="1:13" s="89" customFormat="1" ht="10.199999999999999" hidden="1" x14ac:dyDescent="0.2">
      <c r="A207" s="91">
        <v>28</v>
      </c>
      <c r="B207" s="100">
        <v>67586</v>
      </c>
      <c r="C207" s="102" t="s">
        <v>2186</v>
      </c>
      <c r="D207" s="99">
        <v>1</v>
      </c>
      <c r="E207" s="104" t="s">
        <v>180</v>
      </c>
      <c r="F207" s="95" t="s">
        <v>2209</v>
      </c>
      <c r="G207" s="26" t="s">
        <v>170</v>
      </c>
      <c r="H207" s="87"/>
      <c r="I207" s="88"/>
      <c r="J207" s="88"/>
      <c r="K207" s="88"/>
      <c r="M207" s="88"/>
    </row>
    <row r="208" spans="1:13" s="89" customFormat="1" ht="10.199999999999999" hidden="1" x14ac:dyDescent="0.2">
      <c r="A208" s="91">
        <v>28</v>
      </c>
      <c r="B208" s="100">
        <v>67587</v>
      </c>
      <c r="C208" s="102" t="s">
        <v>182</v>
      </c>
      <c r="D208" s="99">
        <v>2</v>
      </c>
      <c r="E208" s="104" t="s">
        <v>180</v>
      </c>
      <c r="F208" s="95" t="s">
        <v>2209</v>
      </c>
      <c r="G208" s="26" t="s">
        <v>170</v>
      </c>
      <c r="H208" s="87"/>
      <c r="I208" s="88"/>
      <c r="J208" s="88"/>
      <c r="K208" s="88"/>
      <c r="M208" s="88"/>
    </row>
    <row r="209" spans="1:13" s="89" customFormat="1" ht="10.199999999999999" hidden="1" x14ac:dyDescent="0.2">
      <c r="A209" s="91">
        <v>28</v>
      </c>
      <c r="B209" s="100">
        <v>67588</v>
      </c>
      <c r="C209" s="102" t="s">
        <v>2187</v>
      </c>
      <c r="D209" s="99">
        <v>1</v>
      </c>
      <c r="E209" s="104" t="s">
        <v>502</v>
      </c>
      <c r="F209" s="95" t="s">
        <v>2209</v>
      </c>
      <c r="G209" s="26" t="s">
        <v>116</v>
      </c>
      <c r="H209" s="87"/>
      <c r="I209" s="88"/>
      <c r="J209" s="88"/>
      <c r="K209" s="88"/>
      <c r="M209" s="88"/>
    </row>
    <row r="210" spans="1:13" s="89" customFormat="1" ht="10.199999999999999" hidden="1" x14ac:dyDescent="0.2">
      <c r="A210" s="91">
        <v>28</v>
      </c>
      <c r="B210" s="100">
        <v>67588</v>
      </c>
      <c r="C210" s="102" t="s">
        <v>337</v>
      </c>
      <c r="D210" s="99">
        <v>1</v>
      </c>
      <c r="E210" s="104" t="s">
        <v>502</v>
      </c>
      <c r="F210" s="95" t="s">
        <v>2209</v>
      </c>
      <c r="G210" s="26" t="s">
        <v>153</v>
      </c>
      <c r="H210" s="87"/>
      <c r="I210" s="88"/>
      <c r="J210" s="88"/>
      <c r="K210" s="88"/>
      <c r="M210" s="88"/>
    </row>
    <row r="211" spans="1:13" s="89" customFormat="1" ht="10.199999999999999" hidden="1" x14ac:dyDescent="0.2">
      <c r="A211" s="91">
        <v>28</v>
      </c>
      <c r="B211" s="100">
        <v>67589</v>
      </c>
      <c r="C211" s="102" t="s">
        <v>198</v>
      </c>
      <c r="D211" s="99">
        <v>1</v>
      </c>
      <c r="E211" s="104" t="s">
        <v>84</v>
      </c>
      <c r="F211" s="95" t="s">
        <v>2209</v>
      </c>
      <c r="G211" s="26" t="s">
        <v>153</v>
      </c>
      <c r="H211" s="87"/>
      <c r="I211" s="88"/>
      <c r="J211" s="88"/>
      <c r="K211" s="88"/>
      <c r="M211" s="88"/>
    </row>
    <row r="212" spans="1:13" s="89" customFormat="1" ht="10.199999999999999" hidden="1" x14ac:dyDescent="0.2">
      <c r="A212" s="91">
        <v>28</v>
      </c>
      <c r="B212" s="100">
        <v>67590</v>
      </c>
      <c r="C212" s="102" t="s">
        <v>2186</v>
      </c>
      <c r="D212" s="99">
        <v>1</v>
      </c>
      <c r="E212" s="104" t="s">
        <v>841</v>
      </c>
      <c r="F212" s="95" t="s">
        <v>2209</v>
      </c>
      <c r="G212" s="26" t="s">
        <v>153</v>
      </c>
      <c r="H212" s="87"/>
      <c r="I212" s="88"/>
      <c r="J212" s="88"/>
      <c r="K212" s="88"/>
      <c r="M212" s="88"/>
    </row>
    <row r="213" spans="1:13" s="89" customFormat="1" ht="10.199999999999999" hidden="1" x14ac:dyDescent="0.2">
      <c r="A213" s="91">
        <v>28</v>
      </c>
      <c r="B213" s="100">
        <v>67590</v>
      </c>
      <c r="C213" s="102" t="s">
        <v>957</v>
      </c>
      <c r="D213" s="99">
        <v>2</v>
      </c>
      <c r="E213" s="104" t="s">
        <v>841</v>
      </c>
      <c r="F213" s="95" t="s">
        <v>2209</v>
      </c>
      <c r="G213" s="26" t="s">
        <v>153</v>
      </c>
      <c r="H213" s="87"/>
      <c r="I213" s="88"/>
      <c r="J213" s="88"/>
      <c r="K213" s="88"/>
      <c r="M213" s="88"/>
    </row>
    <row r="214" spans="1:13" s="89" customFormat="1" ht="10.199999999999999" hidden="1" x14ac:dyDescent="0.2">
      <c r="A214" s="91">
        <v>28</v>
      </c>
      <c r="B214" s="100">
        <v>67591</v>
      </c>
      <c r="C214" s="102" t="s">
        <v>1167</v>
      </c>
      <c r="D214" s="99">
        <v>1</v>
      </c>
      <c r="E214" s="104" t="s">
        <v>1527</v>
      </c>
      <c r="F214" s="95" t="s">
        <v>2209</v>
      </c>
      <c r="G214" s="26" t="s">
        <v>153</v>
      </c>
      <c r="H214" s="87"/>
      <c r="I214" s="88"/>
      <c r="J214" s="88"/>
      <c r="K214" s="88"/>
      <c r="M214" s="88"/>
    </row>
    <row r="215" spans="1:13" s="89" customFormat="1" ht="10.199999999999999" hidden="1" x14ac:dyDescent="0.2">
      <c r="A215" s="91">
        <v>28</v>
      </c>
      <c r="B215" s="100">
        <v>67591</v>
      </c>
      <c r="C215" s="102" t="s">
        <v>2145</v>
      </c>
      <c r="D215" s="99">
        <v>1</v>
      </c>
      <c r="E215" s="104" t="s">
        <v>1527</v>
      </c>
      <c r="F215" s="95" t="s">
        <v>2209</v>
      </c>
      <c r="G215" s="26" t="s">
        <v>153</v>
      </c>
      <c r="H215" s="87"/>
      <c r="I215" s="88"/>
      <c r="J215" s="88"/>
      <c r="K215" s="88"/>
      <c r="M215" s="88"/>
    </row>
    <row r="216" spans="1:13" s="89" customFormat="1" ht="10.199999999999999" hidden="1" x14ac:dyDescent="0.2">
      <c r="A216" s="91">
        <v>28</v>
      </c>
      <c r="B216" s="100">
        <v>67591</v>
      </c>
      <c r="C216" s="102" t="s">
        <v>267</v>
      </c>
      <c r="D216" s="99">
        <v>1</v>
      </c>
      <c r="E216" s="104" t="s">
        <v>1527</v>
      </c>
      <c r="F216" s="95" t="s">
        <v>2209</v>
      </c>
      <c r="G216" s="26" t="s">
        <v>116</v>
      </c>
      <c r="H216" s="87"/>
      <c r="I216" s="88"/>
      <c r="J216" s="88"/>
      <c r="K216" s="88"/>
      <c r="M216" s="88"/>
    </row>
    <row r="217" spans="1:13" s="89" customFormat="1" ht="10.199999999999999" hidden="1" x14ac:dyDescent="0.2">
      <c r="A217" s="91">
        <v>28</v>
      </c>
      <c r="B217" s="100">
        <v>67592</v>
      </c>
      <c r="C217" s="102" t="s">
        <v>2188</v>
      </c>
      <c r="D217" s="99">
        <v>1</v>
      </c>
      <c r="E217" s="104" t="s">
        <v>852</v>
      </c>
      <c r="F217" s="95" t="s">
        <v>2209</v>
      </c>
      <c r="G217" s="26" t="s">
        <v>91</v>
      </c>
      <c r="H217" s="87"/>
      <c r="I217" s="88"/>
      <c r="J217" s="88"/>
      <c r="K217" s="88"/>
      <c r="M217" s="88"/>
    </row>
    <row r="218" spans="1:13" s="89" customFormat="1" ht="10.199999999999999" hidden="1" x14ac:dyDescent="0.2">
      <c r="A218" s="91">
        <v>28</v>
      </c>
      <c r="B218" s="100">
        <v>67592</v>
      </c>
      <c r="C218" s="102" t="s">
        <v>2189</v>
      </c>
      <c r="D218" s="99">
        <v>1</v>
      </c>
      <c r="E218" s="104" t="s">
        <v>852</v>
      </c>
      <c r="F218" s="95" t="s">
        <v>2209</v>
      </c>
      <c r="G218" s="26" t="s">
        <v>91</v>
      </c>
      <c r="H218" s="87"/>
      <c r="I218" s="88"/>
      <c r="J218" s="88"/>
      <c r="K218" s="88"/>
      <c r="M218" s="88"/>
    </row>
    <row r="219" spans="1:13" s="89" customFormat="1" ht="10.199999999999999" hidden="1" x14ac:dyDescent="0.2">
      <c r="A219" s="91">
        <v>28</v>
      </c>
      <c r="B219" s="100">
        <v>67592</v>
      </c>
      <c r="C219" s="102" t="s">
        <v>2190</v>
      </c>
      <c r="D219" s="99">
        <v>1</v>
      </c>
      <c r="E219" s="104" t="s">
        <v>852</v>
      </c>
      <c r="F219" s="95" t="s">
        <v>2209</v>
      </c>
      <c r="G219" s="26" t="s">
        <v>91</v>
      </c>
      <c r="H219" s="87"/>
      <c r="I219" s="88"/>
      <c r="J219" s="88"/>
      <c r="K219" s="88"/>
      <c r="M219" s="88"/>
    </row>
    <row r="220" spans="1:13" s="89" customFormat="1" ht="10.199999999999999" hidden="1" x14ac:dyDescent="0.2">
      <c r="A220" s="91">
        <v>28</v>
      </c>
      <c r="B220" s="100">
        <v>67592</v>
      </c>
      <c r="C220" s="102" t="s">
        <v>2191</v>
      </c>
      <c r="D220" s="99">
        <v>1</v>
      </c>
      <c r="E220" s="104" t="s">
        <v>852</v>
      </c>
      <c r="F220" s="95" t="s">
        <v>2209</v>
      </c>
      <c r="G220" s="26" t="s">
        <v>145</v>
      </c>
      <c r="H220" s="87"/>
      <c r="I220" s="88"/>
      <c r="J220" s="88"/>
      <c r="K220" s="88"/>
      <c r="M220" s="88"/>
    </row>
    <row r="221" spans="1:13" s="89" customFormat="1" ht="10.199999999999999" hidden="1" x14ac:dyDescent="0.2">
      <c r="A221" s="91">
        <v>4</v>
      </c>
      <c r="B221" s="100">
        <v>66843</v>
      </c>
      <c r="C221" s="102" t="s">
        <v>506</v>
      </c>
      <c r="D221" s="100">
        <v>1</v>
      </c>
      <c r="E221" s="103" t="s">
        <v>500</v>
      </c>
      <c r="F221" s="95" t="s">
        <v>2215</v>
      </c>
      <c r="G221" s="26" t="s">
        <v>99</v>
      </c>
      <c r="H221" s="97"/>
      <c r="I221" s="88"/>
      <c r="J221" s="88"/>
      <c r="K221" s="88"/>
      <c r="M221" s="88"/>
    </row>
    <row r="222" spans="1:13" s="89" customFormat="1" ht="11.4" hidden="1" x14ac:dyDescent="0.2">
      <c r="A222" s="91">
        <v>4</v>
      </c>
      <c r="B222" s="100">
        <v>66846</v>
      </c>
      <c r="C222" s="102" t="s">
        <v>1862</v>
      </c>
      <c r="D222" s="105">
        <v>1</v>
      </c>
      <c r="E222" s="103" t="s">
        <v>444</v>
      </c>
      <c r="F222" s="95" t="s">
        <v>2215</v>
      </c>
      <c r="G222" s="26" t="s">
        <v>1473</v>
      </c>
      <c r="H222" s="87"/>
      <c r="I222" s="88"/>
      <c r="J222" s="88"/>
      <c r="K222" s="88"/>
      <c r="M222" s="88"/>
    </row>
    <row r="223" spans="1:13" s="89" customFormat="1" ht="10.199999999999999" hidden="1" x14ac:dyDescent="0.2">
      <c r="A223" s="91">
        <v>4</v>
      </c>
      <c r="B223" s="100">
        <v>66847</v>
      </c>
      <c r="C223" s="98" t="s">
        <v>1863</v>
      </c>
      <c r="D223" s="100">
        <v>2</v>
      </c>
      <c r="E223" s="103" t="s">
        <v>591</v>
      </c>
      <c r="F223" s="95" t="s">
        <v>2215</v>
      </c>
      <c r="G223" s="26" t="s">
        <v>1473</v>
      </c>
      <c r="H223" s="87"/>
      <c r="I223" s="88"/>
      <c r="J223" s="88"/>
      <c r="K223" s="88"/>
      <c r="M223" s="88"/>
    </row>
    <row r="224" spans="1:13" s="89" customFormat="1" ht="10.199999999999999" hidden="1" x14ac:dyDescent="0.2">
      <c r="A224" s="91">
        <v>4</v>
      </c>
      <c r="B224" s="100">
        <v>66848</v>
      </c>
      <c r="C224" s="98" t="s">
        <v>160</v>
      </c>
      <c r="D224" s="100">
        <v>2</v>
      </c>
      <c r="E224" s="103" t="s">
        <v>500</v>
      </c>
      <c r="F224" s="95" t="s">
        <v>2215</v>
      </c>
      <c r="G224" s="26" t="s">
        <v>1476</v>
      </c>
      <c r="H224" s="87"/>
      <c r="I224" s="88"/>
      <c r="J224" s="88"/>
      <c r="K224" s="88"/>
      <c r="M224" s="88"/>
    </row>
    <row r="225" spans="1:13" s="89" customFormat="1" ht="10.199999999999999" hidden="1" x14ac:dyDescent="0.2">
      <c r="A225" s="91">
        <v>4</v>
      </c>
      <c r="B225" s="100">
        <v>66849</v>
      </c>
      <c r="C225" s="98" t="s">
        <v>89</v>
      </c>
      <c r="D225" s="100">
        <v>2</v>
      </c>
      <c r="E225" s="103" t="s">
        <v>739</v>
      </c>
      <c r="F225" s="95" t="s">
        <v>2215</v>
      </c>
      <c r="G225" s="26" t="s">
        <v>1476</v>
      </c>
      <c r="H225" s="87"/>
      <c r="I225" s="88"/>
      <c r="J225" s="88"/>
      <c r="K225" s="88"/>
      <c r="M225" s="88"/>
    </row>
    <row r="226" spans="1:13" s="89" customFormat="1" ht="10.199999999999999" hidden="1" x14ac:dyDescent="0.2">
      <c r="A226" s="91">
        <v>4</v>
      </c>
      <c r="B226" s="100">
        <v>66850</v>
      </c>
      <c r="C226" s="98" t="s">
        <v>339</v>
      </c>
      <c r="D226" s="100">
        <v>1</v>
      </c>
      <c r="E226" s="103" t="s">
        <v>1100</v>
      </c>
      <c r="F226" s="95" t="s">
        <v>2215</v>
      </c>
      <c r="G226" s="26" t="s">
        <v>116</v>
      </c>
      <c r="H226" s="87"/>
      <c r="I226" s="88"/>
      <c r="J226" s="88"/>
      <c r="K226" s="88"/>
      <c r="M226" s="88"/>
    </row>
    <row r="227" spans="1:13" s="89" customFormat="1" ht="10.199999999999999" hidden="1" x14ac:dyDescent="0.2">
      <c r="A227" s="91">
        <v>4</v>
      </c>
      <c r="B227" s="100">
        <v>66851</v>
      </c>
      <c r="C227" s="98" t="s">
        <v>340</v>
      </c>
      <c r="D227" s="100">
        <v>1</v>
      </c>
      <c r="E227" s="103" t="s">
        <v>1100</v>
      </c>
      <c r="F227" s="95" t="s">
        <v>2215</v>
      </c>
      <c r="G227" s="26" t="s">
        <v>168</v>
      </c>
      <c r="H227" s="87"/>
      <c r="I227" s="88"/>
      <c r="J227" s="88"/>
      <c r="K227" s="88"/>
      <c r="M227" s="88"/>
    </row>
    <row r="228" spans="1:13" s="89" customFormat="1" ht="10.199999999999999" hidden="1" x14ac:dyDescent="0.2">
      <c r="A228" s="91">
        <v>4</v>
      </c>
      <c r="B228" s="100">
        <v>66852</v>
      </c>
      <c r="C228" s="98" t="s">
        <v>1864</v>
      </c>
      <c r="D228" s="100">
        <v>1</v>
      </c>
      <c r="E228" s="103" t="s">
        <v>97</v>
      </c>
      <c r="F228" s="95" t="s">
        <v>2215</v>
      </c>
      <c r="G228" s="26" t="s">
        <v>168</v>
      </c>
      <c r="H228" s="87"/>
      <c r="I228" s="88"/>
      <c r="J228" s="88"/>
      <c r="K228" s="88"/>
      <c r="M228" s="88"/>
    </row>
    <row r="229" spans="1:13" s="89" customFormat="1" ht="10.199999999999999" hidden="1" x14ac:dyDescent="0.2">
      <c r="A229" s="91">
        <v>4</v>
      </c>
      <c r="B229" s="100">
        <v>66853</v>
      </c>
      <c r="C229" s="98" t="s">
        <v>1865</v>
      </c>
      <c r="D229" s="100">
        <v>1</v>
      </c>
      <c r="E229" s="103" t="s">
        <v>444</v>
      </c>
      <c r="F229" s="95" t="s">
        <v>2215</v>
      </c>
      <c r="G229" s="26" t="s">
        <v>168</v>
      </c>
      <c r="H229" s="87"/>
      <c r="I229" s="88"/>
      <c r="J229" s="88"/>
      <c r="K229" s="88"/>
      <c r="M229" s="88"/>
    </row>
    <row r="230" spans="1:13" s="89" customFormat="1" ht="10.199999999999999" hidden="1" x14ac:dyDescent="0.2">
      <c r="A230" s="91">
        <v>4</v>
      </c>
      <c r="B230" s="100">
        <v>66853</v>
      </c>
      <c r="C230" s="98" t="s">
        <v>1866</v>
      </c>
      <c r="D230" s="100">
        <v>1</v>
      </c>
      <c r="E230" s="103" t="s">
        <v>444</v>
      </c>
      <c r="F230" s="95" t="s">
        <v>2215</v>
      </c>
      <c r="G230" s="26" t="s">
        <v>163</v>
      </c>
      <c r="H230" s="87"/>
      <c r="I230" s="88"/>
      <c r="J230" s="88"/>
      <c r="K230" s="88"/>
      <c r="M230" s="88"/>
    </row>
    <row r="231" spans="1:13" s="89" customFormat="1" ht="10.199999999999999" hidden="1" x14ac:dyDescent="0.2">
      <c r="A231" s="91">
        <v>4</v>
      </c>
      <c r="B231" s="100">
        <v>66854</v>
      </c>
      <c r="C231" s="98" t="s">
        <v>1383</v>
      </c>
      <c r="D231" s="100">
        <v>1</v>
      </c>
      <c r="E231" s="103" t="s">
        <v>444</v>
      </c>
      <c r="F231" s="95" t="s">
        <v>2215</v>
      </c>
      <c r="G231" s="26" t="s">
        <v>870</v>
      </c>
      <c r="H231" s="87"/>
      <c r="I231" s="88"/>
      <c r="K231" s="88"/>
      <c r="M231" s="88"/>
    </row>
    <row r="232" spans="1:13" s="89" customFormat="1" ht="10.199999999999999" hidden="1" x14ac:dyDescent="0.2">
      <c r="A232" s="91">
        <v>4</v>
      </c>
      <c r="B232" s="100">
        <v>66854</v>
      </c>
      <c r="C232" s="98" t="s">
        <v>231</v>
      </c>
      <c r="D232" s="100">
        <v>1</v>
      </c>
      <c r="E232" s="103" t="s">
        <v>444</v>
      </c>
      <c r="F232" s="95" t="s">
        <v>2215</v>
      </c>
      <c r="G232" s="26" t="s">
        <v>102</v>
      </c>
      <c r="H232" s="87"/>
      <c r="I232" s="88"/>
      <c r="K232" s="88"/>
      <c r="M232" s="88"/>
    </row>
    <row r="233" spans="1:13" s="89" customFormat="1" ht="10.199999999999999" hidden="1" x14ac:dyDescent="0.2">
      <c r="A233" s="91">
        <v>5</v>
      </c>
      <c r="B233" s="100">
        <v>66879</v>
      </c>
      <c r="C233" s="98" t="s">
        <v>96</v>
      </c>
      <c r="D233" s="100">
        <v>1</v>
      </c>
      <c r="E233" s="103" t="s">
        <v>596</v>
      </c>
      <c r="F233" s="95" t="s">
        <v>2215</v>
      </c>
      <c r="G233" s="26" t="s">
        <v>151</v>
      </c>
      <c r="H233" s="87"/>
      <c r="I233" s="88"/>
      <c r="K233" s="88"/>
      <c r="M233" s="88"/>
    </row>
    <row r="234" spans="1:13" s="89" customFormat="1" ht="10.199999999999999" hidden="1" x14ac:dyDescent="0.2">
      <c r="A234" s="91">
        <v>5</v>
      </c>
      <c r="B234" s="100">
        <v>66879</v>
      </c>
      <c r="C234" s="98" t="s">
        <v>518</v>
      </c>
      <c r="D234" s="100">
        <v>1</v>
      </c>
      <c r="E234" s="103" t="s">
        <v>596</v>
      </c>
      <c r="F234" s="95" t="s">
        <v>2215</v>
      </c>
      <c r="G234" s="26" t="s">
        <v>151</v>
      </c>
      <c r="H234" s="87"/>
      <c r="I234" s="88"/>
      <c r="K234" s="88"/>
      <c r="M234" s="88"/>
    </row>
    <row r="235" spans="1:13" s="89" customFormat="1" ht="10.199999999999999" hidden="1" x14ac:dyDescent="0.2">
      <c r="A235" s="91">
        <v>5</v>
      </c>
      <c r="B235" s="100">
        <v>66887</v>
      </c>
      <c r="C235" s="98" t="s">
        <v>332</v>
      </c>
      <c r="D235" s="100">
        <v>1</v>
      </c>
      <c r="E235" s="104" t="s">
        <v>329</v>
      </c>
      <c r="F235" s="95" t="s">
        <v>2215</v>
      </c>
      <c r="G235" s="26" t="s">
        <v>181</v>
      </c>
      <c r="H235" s="87"/>
      <c r="I235" s="88"/>
      <c r="J235" s="88"/>
      <c r="K235" s="88"/>
      <c r="M235" s="88"/>
    </row>
    <row r="236" spans="1:13" s="89" customFormat="1" ht="10.199999999999999" hidden="1" x14ac:dyDescent="0.2">
      <c r="A236" s="91">
        <v>5</v>
      </c>
      <c r="B236" s="100">
        <v>66887</v>
      </c>
      <c r="C236" s="98" t="s">
        <v>473</v>
      </c>
      <c r="D236" s="100">
        <v>1</v>
      </c>
      <c r="E236" s="104" t="s">
        <v>329</v>
      </c>
      <c r="F236" s="95" t="s">
        <v>2215</v>
      </c>
      <c r="G236" s="26" t="s">
        <v>181</v>
      </c>
      <c r="H236" s="87"/>
      <c r="I236" s="88"/>
      <c r="J236" s="88"/>
      <c r="K236" s="88"/>
      <c r="M236" s="88"/>
    </row>
    <row r="237" spans="1:13" s="89" customFormat="1" ht="10.199999999999999" hidden="1" x14ac:dyDescent="0.2">
      <c r="A237" s="91">
        <v>5</v>
      </c>
      <c r="B237" s="100">
        <v>66887</v>
      </c>
      <c r="C237" s="98" t="s">
        <v>1769</v>
      </c>
      <c r="D237" s="100">
        <v>1</v>
      </c>
      <c r="E237" s="104" t="s">
        <v>329</v>
      </c>
      <c r="F237" s="95" t="s">
        <v>2215</v>
      </c>
      <c r="G237" s="26" t="s">
        <v>94</v>
      </c>
      <c r="H237" s="87"/>
      <c r="I237" s="88"/>
      <c r="J237" s="88"/>
      <c r="K237" s="88"/>
      <c r="M237" s="88"/>
    </row>
    <row r="238" spans="1:13" s="89" customFormat="1" ht="10.199999999999999" hidden="1" x14ac:dyDescent="0.2">
      <c r="A238" s="91">
        <v>5</v>
      </c>
      <c r="B238" s="100">
        <v>66888</v>
      </c>
      <c r="C238" s="98" t="s">
        <v>1886</v>
      </c>
      <c r="D238" s="100">
        <v>1</v>
      </c>
      <c r="E238" s="104" t="s">
        <v>87</v>
      </c>
      <c r="F238" s="95" t="s">
        <v>2215</v>
      </c>
      <c r="G238" s="26" t="s">
        <v>94</v>
      </c>
      <c r="H238" s="87"/>
      <c r="I238" s="88"/>
      <c r="J238" s="88"/>
      <c r="K238" s="88"/>
      <c r="M238" s="88"/>
    </row>
    <row r="239" spans="1:13" s="89" customFormat="1" ht="10.199999999999999" hidden="1" x14ac:dyDescent="0.2">
      <c r="A239" s="91">
        <v>5</v>
      </c>
      <c r="B239" s="100">
        <v>66889</v>
      </c>
      <c r="C239" s="98" t="s">
        <v>1330</v>
      </c>
      <c r="D239" s="100">
        <v>2</v>
      </c>
      <c r="E239" s="104" t="s">
        <v>87</v>
      </c>
      <c r="F239" s="95" t="s">
        <v>2215</v>
      </c>
      <c r="G239" s="26" t="s">
        <v>94</v>
      </c>
      <c r="H239" s="87"/>
      <c r="I239" s="88"/>
      <c r="J239" s="88"/>
      <c r="K239" s="88"/>
      <c r="M239" s="88"/>
    </row>
    <row r="240" spans="1:13" s="89" customFormat="1" ht="10.199999999999999" hidden="1" x14ac:dyDescent="0.2">
      <c r="A240" s="91">
        <v>5</v>
      </c>
      <c r="B240" s="100">
        <v>66889</v>
      </c>
      <c r="C240" s="98" t="s">
        <v>98</v>
      </c>
      <c r="D240" s="100">
        <v>2</v>
      </c>
      <c r="E240" s="104" t="s">
        <v>87</v>
      </c>
      <c r="F240" s="95" t="s">
        <v>2215</v>
      </c>
      <c r="G240" s="26" t="s">
        <v>181</v>
      </c>
      <c r="H240" s="87"/>
      <c r="I240" s="88"/>
      <c r="J240" s="88"/>
      <c r="K240" s="88"/>
      <c r="M240" s="88"/>
    </row>
    <row r="241" spans="1:13" s="89" customFormat="1" ht="10.199999999999999" hidden="1" x14ac:dyDescent="0.2">
      <c r="A241" s="91">
        <v>5</v>
      </c>
      <c r="B241" s="100">
        <v>66890</v>
      </c>
      <c r="C241" s="98" t="s">
        <v>1847</v>
      </c>
      <c r="D241" s="100">
        <v>1</v>
      </c>
      <c r="E241" s="104" t="s">
        <v>341</v>
      </c>
      <c r="F241" s="95" t="s">
        <v>2215</v>
      </c>
      <c r="G241" s="26" t="s">
        <v>181</v>
      </c>
      <c r="H241" s="87"/>
      <c r="I241" s="88"/>
      <c r="J241" s="88"/>
      <c r="K241" s="88"/>
      <c r="M241" s="88"/>
    </row>
    <row r="242" spans="1:13" s="89" customFormat="1" ht="10.199999999999999" hidden="1" x14ac:dyDescent="0.2">
      <c r="A242" s="91">
        <v>5</v>
      </c>
      <c r="B242" s="100">
        <v>66901</v>
      </c>
      <c r="C242" s="98" t="s">
        <v>428</v>
      </c>
      <c r="D242" s="100">
        <v>1</v>
      </c>
      <c r="E242" s="104" t="s">
        <v>591</v>
      </c>
      <c r="F242" s="95" t="s">
        <v>2215</v>
      </c>
      <c r="G242" s="26" t="s">
        <v>151</v>
      </c>
      <c r="H242" s="87"/>
      <c r="I242" s="88"/>
      <c r="J242" s="88"/>
      <c r="K242" s="88"/>
      <c r="M242" s="88"/>
    </row>
    <row r="243" spans="1:13" s="89" customFormat="1" ht="10.199999999999999" hidden="1" x14ac:dyDescent="0.2">
      <c r="A243" s="91">
        <v>5</v>
      </c>
      <c r="B243" s="100">
        <v>66902</v>
      </c>
      <c r="C243" s="98" t="s">
        <v>704</v>
      </c>
      <c r="D243" s="100">
        <v>2</v>
      </c>
      <c r="E243" s="104" t="s">
        <v>329</v>
      </c>
      <c r="F243" s="95" t="s">
        <v>2215</v>
      </c>
      <c r="G243" s="26" t="s">
        <v>116</v>
      </c>
      <c r="H243" s="87"/>
      <c r="I243" s="88"/>
      <c r="J243" s="88"/>
      <c r="K243" s="88"/>
      <c r="M243" s="88"/>
    </row>
    <row r="244" spans="1:13" s="89" customFormat="1" ht="10.199999999999999" hidden="1" x14ac:dyDescent="0.2">
      <c r="A244" s="91">
        <v>5</v>
      </c>
      <c r="B244" s="100">
        <v>66902</v>
      </c>
      <c r="C244" s="98" t="s">
        <v>89</v>
      </c>
      <c r="D244" s="100">
        <v>2</v>
      </c>
      <c r="E244" s="104" t="s">
        <v>329</v>
      </c>
      <c r="F244" s="95" t="s">
        <v>2215</v>
      </c>
      <c r="G244" s="26" t="s">
        <v>116</v>
      </c>
      <c r="H244" s="87"/>
      <c r="I244" s="88"/>
      <c r="J244" s="88"/>
      <c r="K244" s="88"/>
      <c r="M244" s="88"/>
    </row>
    <row r="245" spans="1:13" s="89" customFormat="1" ht="10.199999999999999" hidden="1" x14ac:dyDescent="0.2">
      <c r="A245" s="91">
        <v>5</v>
      </c>
      <c r="B245" s="100">
        <v>66903</v>
      </c>
      <c r="C245" s="98" t="s">
        <v>1861</v>
      </c>
      <c r="D245" s="100">
        <v>2</v>
      </c>
      <c r="E245" s="103" t="s">
        <v>288</v>
      </c>
      <c r="F245" s="95" t="s">
        <v>2215</v>
      </c>
      <c r="G245" s="26" t="s">
        <v>168</v>
      </c>
      <c r="H245" s="87"/>
      <c r="I245" s="88"/>
      <c r="J245" s="88"/>
      <c r="K245" s="88"/>
      <c r="M245" s="88"/>
    </row>
    <row r="246" spans="1:13" s="89" customFormat="1" ht="10.199999999999999" hidden="1" x14ac:dyDescent="0.2">
      <c r="A246" s="91">
        <v>5</v>
      </c>
      <c r="B246" s="100">
        <v>66904</v>
      </c>
      <c r="C246" s="98" t="s">
        <v>1167</v>
      </c>
      <c r="D246" s="100">
        <v>1</v>
      </c>
      <c r="E246" s="103" t="s">
        <v>265</v>
      </c>
      <c r="F246" s="95" t="s">
        <v>2215</v>
      </c>
      <c r="G246" s="26" t="s">
        <v>168</v>
      </c>
      <c r="H246" s="87"/>
      <c r="I246" s="88"/>
      <c r="J246" s="88"/>
      <c r="K246" s="88"/>
      <c r="M246" s="88"/>
    </row>
    <row r="247" spans="1:13" s="89" customFormat="1" ht="10.199999999999999" hidden="1" x14ac:dyDescent="0.2">
      <c r="A247" s="91">
        <v>5</v>
      </c>
      <c r="B247" s="100">
        <v>66905</v>
      </c>
      <c r="C247" s="98" t="s">
        <v>1887</v>
      </c>
      <c r="D247" s="100">
        <v>1</v>
      </c>
      <c r="E247" s="103" t="s">
        <v>655</v>
      </c>
      <c r="F247" s="95" t="s">
        <v>2215</v>
      </c>
      <c r="G247" s="26" t="s">
        <v>168</v>
      </c>
      <c r="H247" s="87"/>
      <c r="I247" s="88"/>
      <c r="J247" s="88"/>
      <c r="K247" s="88"/>
      <c r="M247" s="88"/>
    </row>
    <row r="248" spans="1:13" s="89" customFormat="1" ht="10.199999999999999" hidden="1" x14ac:dyDescent="0.2">
      <c r="A248" s="91">
        <v>5</v>
      </c>
      <c r="B248" s="100">
        <v>66906</v>
      </c>
      <c r="C248" s="98" t="s">
        <v>1888</v>
      </c>
      <c r="D248" s="100">
        <v>2</v>
      </c>
      <c r="E248" s="104" t="s">
        <v>689</v>
      </c>
      <c r="F248" s="95" t="s">
        <v>2215</v>
      </c>
      <c r="G248" s="26" t="s">
        <v>168</v>
      </c>
      <c r="H248" s="87"/>
      <c r="I248" s="88"/>
      <c r="J248" s="88"/>
      <c r="K248" s="88"/>
      <c r="M248" s="88"/>
    </row>
    <row r="249" spans="1:13" s="89" customFormat="1" ht="10.199999999999999" hidden="1" x14ac:dyDescent="0.2">
      <c r="A249" s="91">
        <v>14</v>
      </c>
      <c r="B249" s="100">
        <v>67155</v>
      </c>
      <c r="C249" s="98" t="s">
        <v>1996</v>
      </c>
      <c r="D249" s="99">
        <v>2</v>
      </c>
      <c r="E249" s="103" t="s">
        <v>963</v>
      </c>
      <c r="F249" s="95" t="s">
        <v>2215</v>
      </c>
      <c r="G249" s="26" t="s">
        <v>168</v>
      </c>
      <c r="H249" s="87"/>
      <c r="I249" s="88"/>
      <c r="J249" s="88"/>
      <c r="K249" s="88"/>
      <c r="M249" s="88"/>
    </row>
    <row r="250" spans="1:13" s="89" customFormat="1" ht="10.199999999999999" hidden="1" x14ac:dyDescent="0.2">
      <c r="A250" s="91">
        <v>14</v>
      </c>
      <c r="B250" s="100">
        <v>67156</v>
      </c>
      <c r="C250" s="98" t="s">
        <v>1628</v>
      </c>
      <c r="D250" s="99">
        <v>2</v>
      </c>
      <c r="E250" s="103" t="s">
        <v>1045</v>
      </c>
      <c r="F250" s="95" t="s">
        <v>2215</v>
      </c>
      <c r="G250" s="26" t="s">
        <v>168</v>
      </c>
      <c r="H250" s="87"/>
      <c r="I250" s="88"/>
      <c r="J250" s="88"/>
      <c r="K250" s="88"/>
      <c r="M250" s="88"/>
    </row>
    <row r="251" spans="1:13" s="89" customFormat="1" ht="10.199999999999999" hidden="1" x14ac:dyDescent="0.2">
      <c r="A251" s="91">
        <v>14</v>
      </c>
      <c r="B251" s="100">
        <v>67157</v>
      </c>
      <c r="C251" s="98" t="s">
        <v>1118</v>
      </c>
      <c r="D251" s="99">
        <v>1</v>
      </c>
      <c r="E251" s="103" t="s">
        <v>329</v>
      </c>
      <c r="F251" s="95" t="s">
        <v>2215</v>
      </c>
      <c r="G251" s="26" t="s">
        <v>102</v>
      </c>
      <c r="H251" s="87"/>
      <c r="I251" s="88"/>
      <c r="J251" s="88"/>
      <c r="K251" s="88"/>
      <c r="M251" s="88"/>
    </row>
    <row r="252" spans="1:13" s="89" customFormat="1" ht="10.199999999999999" hidden="1" x14ac:dyDescent="0.2">
      <c r="A252" s="91">
        <v>15</v>
      </c>
      <c r="B252" s="100">
        <v>67168</v>
      </c>
      <c r="C252" s="98" t="s">
        <v>1003</v>
      </c>
      <c r="D252" s="99">
        <v>1</v>
      </c>
      <c r="E252" s="103" t="s">
        <v>352</v>
      </c>
      <c r="F252" s="95" t="s">
        <v>2215</v>
      </c>
      <c r="G252" s="26" t="s">
        <v>102</v>
      </c>
      <c r="H252" s="87"/>
      <c r="I252" s="88"/>
      <c r="J252" s="88"/>
      <c r="K252" s="88"/>
      <c r="M252" s="88"/>
    </row>
    <row r="253" spans="1:13" s="89" customFormat="1" ht="10.199999999999999" hidden="1" x14ac:dyDescent="0.2">
      <c r="A253" s="91">
        <v>15</v>
      </c>
      <c r="B253" s="100">
        <v>67169</v>
      </c>
      <c r="C253" s="98" t="s">
        <v>267</v>
      </c>
      <c r="D253" s="99">
        <v>1</v>
      </c>
      <c r="E253" s="103" t="s">
        <v>556</v>
      </c>
      <c r="F253" s="95" t="s">
        <v>2215</v>
      </c>
      <c r="G253" s="26" t="s">
        <v>102</v>
      </c>
      <c r="H253" s="87"/>
      <c r="I253" s="88"/>
      <c r="J253" s="88"/>
      <c r="K253" s="88"/>
      <c r="M253" s="88"/>
    </row>
    <row r="254" spans="1:13" s="89" customFormat="1" ht="10.199999999999999" hidden="1" x14ac:dyDescent="0.2">
      <c r="A254" s="91">
        <v>15</v>
      </c>
      <c r="B254" s="100">
        <v>67169</v>
      </c>
      <c r="C254" s="98" t="s">
        <v>1167</v>
      </c>
      <c r="D254" s="99">
        <v>1</v>
      </c>
      <c r="E254" s="103" t="s">
        <v>556</v>
      </c>
      <c r="F254" s="95" t="s">
        <v>2215</v>
      </c>
      <c r="G254" s="26" t="s">
        <v>145</v>
      </c>
      <c r="H254" s="87"/>
      <c r="I254" s="88"/>
      <c r="J254" s="88"/>
      <c r="K254" s="88"/>
      <c r="M254" s="88"/>
    </row>
    <row r="255" spans="1:13" s="89" customFormat="1" ht="10.199999999999999" hidden="1" x14ac:dyDescent="0.2">
      <c r="A255" s="91">
        <v>15</v>
      </c>
      <c r="B255" s="100">
        <v>67169</v>
      </c>
      <c r="C255" s="98" t="s">
        <v>1025</v>
      </c>
      <c r="D255" s="99">
        <v>1</v>
      </c>
      <c r="E255" s="103" t="s">
        <v>556</v>
      </c>
      <c r="F255" s="95" t="s">
        <v>2215</v>
      </c>
      <c r="G255" s="26" t="s">
        <v>107</v>
      </c>
      <c r="H255" s="87"/>
      <c r="I255" s="88"/>
      <c r="J255" s="88"/>
      <c r="K255" s="88"/>
      <c r="M255" s="88"/>
    </row>
    <row r="256" spans="1:13" s="89" customFormat="1" ht="10.199999999999999" hidden="1" x14ac:dyDescent="0.2">
      <c r="A256" s="91">
        <v>15</v>
      </c>
      <c r="B256" s="100">
        <v>67170</v>
      </c>
      <c r="C256" s="98" t="s">
        <v>1006</v>
      </c>
      <c r="D256" s="99">
        <v>1</v>
      </c>
      <c r="E256" s="104" t="s">
        <v>410</v>
      </c>
      <c r="F256" s="95" t="s">
        <v>2215</v>
      </c>
      <c r="G256" s="26" t="s">
        <v>153</v>
      </c>
      <c r="H256" s="87"/>
      <c r="I256" s="88"/>
      <c r="J256" s="88"/>
      <c r="K256" s="88"/>
      <c r="M256" s="88"/>
    </row>
    <row r="257" spans="1:13" s="89" customFormat="1" ht="10.199999999999999" hidden="1" x14ac:dyDescent="0.2">
      <c r="A257" s="91">
        <v>15</v>
      </c>
      <c r="B257" s="100">
        <v>67170</v>
      </c>
      <c r="C257" s="98" t="s">
        <v>98</v>
      </c>
      <c r="D257" s="99">
        <v>2</v>
      </c>
      <c r="E257" s="104" t="s">
        <v>410</v>
      </c>
      <c r="F257" s="95" t="s">
        <v>2215</v>
      </c>
      <c r="G257" s="26" t="s">
        <v>153</v>
      </c>
      <c r="H257" s="87"/>
      <c r="I257" s="88"/>
      <c r="J257" s="88"/>
      <c r="K257" s="88"/>
      <c r="M257" s="88"/>
    </row>
    <row r="258" spans="1:13" s="89" customFormat="1" ht="10.199999999999999" hidden="1" x14ac:dyDescent="0.2">
      <c r="A258" s="91">
        <v>15</v>
      </c>
      <c r="B258" s="100">
        <v>67171</v>
      </c>
      <c r="C258" s="98" t="s">
        <v>446</v>
      </c>
      <c r="D258" s="99">
        <v>1</v>
      </c>
      <c r="E258" s="103" t="s">
        <v>526</v>
      </c>
      <c r="F258" s="95" t="s">
        <v>2215</v>
      </c>
      <c r="G258" s="26" t="s">
        <v>102</v>
      </c>
      <c r="H258" s="87"/>
      <c r="I258" s="88"/>
      <c r="J258" s="88"/>
      <c r="K258" s="88"/>
      <c r="M258" s="88"/>
    </row>
    <row r="259" spans="1:13" s="89" customFormat="1" ht="10.199999999999999" hidden="1" x14ac:dyDescent="0.2">
      <c r="A259" s="91">
        <v>15</v>
      </c>
      <c r="B259" s="100">
        <v>67172</v>
      </c>
      <c r="C259" s="98" t="s">
        <v>505</v>
      </c>
      <c r="D259" s="99">
        <v>4</v>
      </c>
      <c r="E259" s="103" t="s">
        <v>355</v>
      </c>
      <c r="F259" s="95" t="s">
        <v>2215</v>
      </c>
      <c r="G259" s="26" t="s">
        <v>91</v>
      </c>
      <c r="H259" s="87"/>
      <c r="I259" s="88"/>
      <c r="J259" s="88"/>
      <c r="K259" s="88"/>
      <c r="M259" s="88"/>
    </row>
    <row r="260" spans="1:13" s="89" customFormat="1" ht="10.199999999999999" hidden="1" x14ac:dyDescent="0.2">
      <c r="A260" s="91">
        <v>15</v>
      </c>
      <c r="B260" s="100">
        <v>67173</v>
      </c>
      <c r="C260" s="98" t="s">
        <v>868</v>
      </c>
      <c r="D260" s="99">
        <v>1</v>
      </c>
      <c r="E260" s="103" t="s">
        <v>1045</v>
      </c>
      <c r="F260" s="95" t="s">
        <v>2215</v>
      </c>
      <c r="G260" s="26" t="s">
        <v>91</v>
      </c>
      <c r="H260" s="87"/>
      <c r="I260" s="88"/>
      <c r="J260" s="88"/>
      <c r="K260" s="88"/>
      <c r="M260" s="88"/>
    </row>
    <row r="261" spans="1:13" s="89" customFormat="1" ht="10.199999999999999" hidden="1" x14ac:dyDescent="0.2">
      <c r="A261" s="91">
        <v>15</v>
      </c>
      <c r="B261" s="100">
        <v>67173</v>
      </c>
      <c r="C261" s="98" t="s">
        <v>332</v>
      </c>
      <c r="D261" s="99">
        <v>1</v>
      </c>
      <c r="E261" s="103" t="s">
        <v>1045</v>
      </c>
      <c r="F261" s="95" t="s">
        <v>2215</v>
      </c>
      <c r="G261" s="26" t="s">
        <v>88</v>
      </c>
      <c r="H261" s="87"/>
      <c r="I261" s="88"/>
      <c r="J261" s="88"/>
      <c r="K261" s="88"/>
      <c r="M261" s="88"/>
    </row>
    <row r="262" spans="1:13" s="89" customFormat="1" ht="10.199999999999999" hidden="1" x14ac:dyDescent="0.2">
      <c r="A262" s="91">
        <v>15</v>
      </c>
      <c r="B262" s="100">
        <v>67173</v>
      </c>
      <c r="C262" s="98" t="s">
        <v>473</v>
      </c>
      <c r="D262" s="99">
        <v>1</v>
      </c>
      <c r="E262" s="103" t="s">
        <v>1045</v>
      </c>
      <c r="F262" s="95" t="s">
        <v>2215</v>
      </c>
      <c r="G262" s="26" t="s">
        <v>107</v>
      </c>
      <c r="H262" s="87"/>
      <c r="I262" s="88"/>
      <c r="J262" s="88"/>
      <c r="K262" s="88"/>
      <c r="M262" s="88"/>
    </row>
    <row r="263" spans="1:13" s="89" customFormat="1" ht="10.199999999999999" hidden="1" x14ac:dyDescent="0.2">
      <c r="A263" s="91">
        <v>15</v>
      </c>
      <c r="B263" s="100">
        <v>67173</v>
      </c>
      <c r="C263" s="98" t="s">
        <v>2004</v>
      </c>
      <c r="D263" s="99">
        <v>1</v>
      </c>
      <c r="E263" s="103" t="s">
        <v>1045</v>
      </c>
      <c r="F263" s="95" t="s">
        <v>2215</v>
      </c>
      <c r="G263" s="26" t="s">
        <v>107</v>
      </c>
      <c r="H263" s="87"/>
      <c r="I263" s="88"/>
      <c r="J263" s="88"/>
      <c r="K263" s="88"/>
      <c r="M263" s="88"/>
    </row>
    <row r="264" spans="1:13" s="89" customFormat="1" ht="10.199999999999999" hidden="1" x14ac:dyDescent="0.2">
      <c r="A264" s="91">
        <v>15</v>
      </c>
      <c r="B264" s="100">
        <v>67174</v>
      </c>
      <c r="C264" s="98" t="s">
        <v>267</v>
      </c>
      <c r="D264" s="99">
        <v>1</v>
      </c>
      <c r="E264" s="103" t="s">
        <v>674</v>
      </c>
      <c r="F264" s="95" t="s">
        <v>2215</v>
      </c>
      <c r="G264" s="26" t="s">
        <v>1626</v>
      </c>
      <c r="H264" s="87"/>
      <c r="I264" s="88"/>
      <c r="J264" s="88"/>
      <c r="K264" s="88"/>
      <c r="M264" s="88"/>
    </row>
    <row r="265" spans="1:13" s="89" customFormat="1" ht="10.199999999999999" hidden="1" x14ac:dyDescent="0.2">
      <c r="A265" s="91">
        <v>15</v>
      </c>
      <c r="B265" s="100">
        <v>67174</v>
      </c>
      <c r="C265" s="98" t="s">
        <v>1167</v>
      </c>
      <c r="D265" s="99">
        <v>1</v>
      </c>
      <c r="E265" s="103" t="s">
        <v>674</v>
      </c>
      <c r="F265" s="95" t="s">
        <v>2215</v>
      </c>
      <c r="G265" s="26" t="s">
        <v>1626</v>
      </c>
      <c r="H265" s="87"/>
      <c r="I265" s="88"/>
      <c r="J265" s="88"/>
      <c r="K265" s="88"/>
      <c r="M265" s="88"/>
    </row>
    <row r="266" spans="1:13" s="89" customFormat="1" ht="10.199999999999999" hidden="1" x14ac:dyDescent="0.2">
      <c r="A266" s="91">
        <v>15</v>
      </c>
      <c r="B266" s="100">
        <v>67174</v>
      </c>
      <c r="C266" s="98" t="s">
        <v>1025</v>
      </c>
      <c r="D266" s="99">
        <v>1</v>
      </c>
      <c r="E266" s="103" t="s">
        <v>674</v>
      </c>
      <c r="F266" s="95" t="s">
        <v>2215</v>
      </c>
      <c r="G266" s="26" t="s">
        <v>145</v>
      </c>
      <c r="H266" s="87"/>
      <c r="I266" s="88"/>
      <c r="J266" s="88"/>
      <c r="K266" s="88"/>
      <c r="M266" s="88"/>
    </row>
    <row r="267" spans="1:13" s="89" customFormat="1" ht="10.199999999999999" hidden="1" x14ac:dyDescent="0.2">
      <c r="A267" s="91">
        <v>15</v>
      </c>
      <c r="B267" s="100">
        <v>67175</v>
      </c>
      <c r="C267" s="98" t="s">
        <v>2005</v>
      </c>
      <c r="D267" s="99">
        <v>1</v>
      </c>
      <c r="E267" s="103" t="s">
        <v>1934</v>
      </c>
      <c r="F267" s="95" t="s">
        <v>2215</v>
      </c>
      <c r="G267" s="26" t="s">
        <v>163</v>
      </c>
      <c r="H267" s="87"/>
      <c r="I267" s="88"/>
      <c r="J267" s="88"/>
      <c r="K267" s="88"/>
      <c r="M267" s="88"/>
    </row>
    <row r="268" spans="1:13" s="89" customFormat="1" ht="10.199999999999999" hidden="1" x14ac:dyDescent="0.2">
      <c r="A268" s="91">
        <v>15</v>
      </c>
      <c r="B268" s="100">
        <v>67176</v>
      </c>
      <c r="C268" s="98" t="s">
        <v>972</v>
      </c>
      <c r="D268" s="99">
        <v>1</v>
      </c>
      <c r="E268" s="104" t="s">
        <v>410</v>
      </c>
      <c r="F268" s="95" t="s">
        <v>2215</v>
      </c>
      <c r="G268" s="26" t="s">
        <v>181</v>
      </c>
      <c r="H268" s="87"/>
      <c r="I268" s="88"/>
      <c r="J268" s="88"/>
      <c r="K268" s="88"/>
      <c r="M268" s="88"/>
    </row>
    <row r="269" spans="1:13" s="89" customFormat="1" ht="10.199999999999999" hidden="1" x14ac:dyDescent="0.2">
      <c r="A269" s="91">
        <v>15</v>
      </c>
      <c r="B269" s="100">
        <v>67177</v>
      </c>
      <c r="C269" s="98" t="s">
        <v>972</v>
      </c>
      <c r="D269" s="99">
        <v>1</v>
      </c>
      <c r="E269" s="103" t="s">
        <v>593</v>
      </c>
      <c r="F269" s="95" t="s">
        <v>2215</v>
      </c>
      <c r="G269" s="26" t="s">
        <v>181</v>
      </c>
      <c r="H269" s="87"/>
      <c r="I269" s="88"/>
      <c r="J269" s="88"/>
      <c r="K269" s="88"/>
      <c r="M269" s="88"/>
    </row>
    <row r="270" spans="1:13" s="89" customFormat="1" ht="10.199999999999999" hidden="1" x14ac:dyDescent="0.2">
      <c r="A270" s="91">
        <v>15</v>
      </c>
      <c r="B270" s="100">
        <v>67178</v>
      </c>
      <c r="C270" s="106" t="s">
        <v>1322</v>
      </c>
      <c r="D270" s="99">
        <v>1</v>
      </c>
      <c r="E270" s="103" t="s">
        <v>232</v>
      </c>
      <c r="F270" s="95" t="s">
        <v>2215</v>
      </c>
      <c r="G270" s="26" t="s">
        <v>181</v>
      </c>
      <c r="H270" s="87"/>
      <c r="I270" s="88"/>
      <c r="J270" s="88"/>
      <c r="K270" s="88"/>
      <c r="M270" s="88"/>
    </row>
    <row r="271" spans="1:13" s="89" customFormat="1" ht="10.199999999999999" hidden="1" x14ac:dyDescent="0.2">
      <c r="A271" s="91">
        <v>15</v>
      </c>
      <c r="B271" s="100">
        <v>67180</v>
      </c>
      <c r="C271" s="106" t="s">
        <v>215</v>
      </c>
      <c r="D271" s="99">
        <v>2</v>
      </c>
      <c r="E271" s="103" t="s">
        <v>237</v>
      </c>
      <c r="F271" s="95" t="s">
        <v>2215</v>
      </c>
      <c r="G271" s="26" t="s">
        <v>181</v>
      </c>
      <c r="H271" s="87"/>
      <c r="I271" s="88"/>
      <c r="J271" s="88"/>
      <c r="K271" s="88"/>
      <c r="M271" s="88"/>
    </row>
    <row r="272" spans="1:13" s="89" customFormat="1" ht="10.199999999999999" hidden="1" x14ac:dyDescent="0.2">
      <c r="A272" s="91">
        <v>15</v>
      </c>
      <c r="B272" s="100">
        <v>67181</v>
      </c>
      <c r="C272" s="106" t="s">
        <v>2006</v>
      </c>
      <c r="D272" s="99">
        <v>1</v>
      </c>
      <c r="E272" s="103" t="s">
        <v>1753</v>
      </c>
      <c r="F272" s="95" t="s">
        <v>2215</v>
      </c>
      <c r="G272" s="26" t="s">
        <v>181</v>
      </c>
      <c r="H272" s="87"/>
      <c r="I272" s="88"/>
      <c r="J272" s="88"/>
      <c r="K272" s="88"/>
      <c r="M272" s="88"/>
    </row>
    <row r="273" spans="1:13" s="89" customFormat="1" ht="10.199999999999999" hidden="1" x14ac:dyDescent="0.2">
      <c r="A273" s="91">
        <v>15</v>
      </c>
      <c r="B273" s="100">
        <v>67182</v>
      </c>
      <c r="C273" s="98" t="s">
        <v>242</v>
      </c>
      <c r="D273" s="99">
        <v>2</v>
      </c>
      <c r="E273" s="103" t="s">
        <v>1934</v>
      </c>
      <c r="F273" s="95" t="s">
        <v>2215</v>
      </c>
      <c r="G273" s="26" t="s">
        <v>181</v>
      </c>
      <c r="H273" s="87"/>
      <c r="I273" s="88"/>
      <c r="K273" s="88"/>
      <c r="M273" s="88"/>
    </row>
    <row r="274" spans="1:13" s="89" customFormat="1" ht="10.199999999999999" hidden="1" x14ac:dyDescent="0.2">
      <c r="A274" s="91">
        <v>15</v>
      </c>
      <c r="B274" s="100">
        <v>67183</v>
      </c>
      <c r="C274" s="98" t="s">
        <v>226</v>
      </c>
      <c r="D274" s="99">
        <v>1</v>
      </c>
      <c r="E274" s="103" t="s">
        <v>577</v>
      </c>
      <c r="F274" s="95" t="s">
        <v>2215</v>
      </c>
      <c r="G274" s="26" t="s">
        <v>181</v>
      </c>
      <c r="H274" s="87"/>
      <c r="I274" s="88"/>
      <c r="K274" s="88"/>
      <c r="M274" s="88"/>
    </row>
    <row r="275" spans="1:13" s="89" customFormat="1" ht="11.25" hidden="1" customHeight="1" x14ac:dyDescent="0.2">
      <c r="A275" s="91">
        <v>19</v>
      </c>
      <c r="B275" s="100">
        <v>67304</v>
      </c>
      <c r="C275" s="98" t="s">
        <v>92</v>
      </c>
      <c r="D275" s="99">
        <v>1</v>
      </c>
      <c r="E275" s="104" t="s">
        <v>1100</v>
      </c>
      <c r="F275" s="95" t="s">
        <v>2215</v>
      </c>
      <c r="G275" s="26" t="s">
        <v>157</v>
      </c>
      <c r="H275" s="87"/>
      <c r="I275" s="88"/>
      <c r="K275" s="88"/>
      <c r="M275" s="88"/>
    </row>
    <row r="276" spans="1:13" s="89" customFormat="1" ht="11.25" hidden="1" customHeight="1" x14ac:dyDescent="0.2">
      <c r="A276" s="91">
        <v>19</v>
      </c>
      <c r="B276" s="100">
        <v>67304</v>
      </c>
      <c r="C276" s="98" t="s">
        <v>95</v>
      </c>
      <c r="D276" s="99">
        <v>1</v>
      </c>
      <c r="E276" s="104" t="s">
        <v>1100</v>
      </c>
      <c r="F276" s="95" t="s">
        <v>2215</v>
      </c>
      <c r="G276" s="26" t="s">
        <v>157</v>
      </c>
      <c r="H276" s="87"/>
      <c r="I276" s="88"/>
      <c r="K276" s="88"/>
      <c r="M276" s="88"/>
    </row>
    <row r="277" spans="1:13" s="89" customFormat="1" ht="11.25" hidden="1" customHeight="1" x14ac:dyDescent="0.2">
      <c r="A277" s="91">
        <v>24</v>
      </c>
      <c r="B277" s="100">
        <v>67456</v>
      </c>
      <c r="C277" s="98" t="s">
        <v>96</v>
      </c>
      <c r="D277" s="99">
        <v>1</v>
      </c>
      <c r="E277" s="104" t="s">
        <v>482</v>
      </c>
      <c r="F277" s="95" t="s">
        <v>2215</v>
      </c>
      <c r="G277" s="26" t="s">
        <v>157</v>
      </c>
      <c r="H277" s="87"/>
      <c r="I277" s="88"/>
      <c r="K277" s="88"/>
      <c r="M277" s="88"/>
    </row>
    <row r="278" spans="1:13" s="89" customFormat="1" ht="11.25" hidden="1" customHeight="1" x14ac:dyDescent="0.2">
      <c r="A278" s="91">
        <v>24</v>
      </c>
      <c r="B278" s="100">
        <v>67457</v>
      </c>
      <c r="C278" s="98" t="s">
        <v>492</v>
      </c>
      <c r="D278" s="99">
        <v>1</v>
      </c>
      <c r="E278" s="104" t="s">
        <v>432</v>
      </c>
      <c r="F278" s="95" t="s">
        <v>2215</v>
      </c>
      <c r="G278" s="26" t="s">
        <v>157</v>
      </c>
      <c r="H278" s="87"/>
      <c r="I278" s="88"/>
      <c r="K278" s="88"/>
      <c r="M278" s="88"/>
    </row>
    <row r="279" spans="1:13" s="89" customFormat="1" ht="11.25" hidden="1" customHeight="1" x14ac:dyDescent="0.2">
      <c r="A279" s="91">
        <v>24</v>
      </c>
      <c r="B279" s="100">
        <v>67457</v>
      </c>
      <c r="C279" s="98" t="s">
        <v>1651</v>
      </c>
      <c r="D279" s="99">
        <v>1</v>
      </c>
      <c r="E279" s="104" t="s">
        <v>432</v>
      </c>
      <c r="F279" s="95" t="s">
        <v>2215</v>
      </c>
      <c r="G279" s="26" t="s">
        <v>157</v>
      </c>
      <c r="H279" s="87"/>
      <c r="I279" s="88"/>
      <c r="K279" s="88"/>
      <c r="M279" s="88"/>
    </row>
    <row r="280" spans="1:13" s="89" customFormat="1" ht="11.25" hidden="1" customHeight="1" x14ac:dyDescent="0.2">
      <c r="A280" s="91">
        <v>24</v>
      </c>
      <c r="B280" s="100">
        <v>67457</v>
      </c>
      <c r="C280" s="98" t="s">
        <v>118</v>
      </c>
      <c r="D280" s="99">
        <v>1</v>
      </c>
      <c r="E280" s="104" t="s">
        <v>432</v>
      </c>
      <c r="F280" s="95" t="s">
        <v>2215</v>
      </c>
      <c r="G280" s="26" t="s">
        <v>99</v>
      </c>
      <c r="H280" s="87"/>
      <c r="I280" s="88"/>
      <c r="J280" s="88"/>
      <c r="K280" s="88"/>
      <c r="M280" s="88"/>
    </row>
    <row r="281" spans="1:13" s="89" customFormat="1" ht="11.25" hidden="1" customHeight="1" x14ac:dyDescent="0.2">
      <c r="A281" s="91">
        <v>24</v>
      </c>
      <c r="B281" s="100">
        <v>67458</v>
      </c>
      <c r="C281" s="98" t="s">
        <v>905</v>
      </c>
      <c r="D281" s="99">
        <v>2</v>
      </c>
      <c r="E281" s="104" t="s">
        <v>2133</v>
      </c>
      <c r="F281" s="95" t="s">
        <v>2215</v>
      </c>
      <c r="G281" s="26" t="s">
        <v>99</v>
      </c>
      <c r="H281" s="87"/>
      <c r="I281" s="88"/>
      <c r="J281" s="88"/>
      <c r="K281" s="88"/>
      <c r="M281" s="88"/>
    </row>
    <row r="282" spans="1:13" s="89" customFormat="1" ht="11.25" hidden="1" customHeight="1" x14ac:dyDescent="0.2">
      <c r="A282" s="91">
        <v>24</v>
      </c>
      <c r="B282" s="100">
        <v>67459</v>
      </c>
      <c r="C282" s="98" t="s">
        <v>515</v>
      </c>
      <c r="D282" s="99">
        <v>1</v>
      </c>
      <c r="E282" s="104" t="s">
        <v>2129</v>
      </c>
      <c r="F282" s="95" t="s">
        <v>2215</v>
      </c>
      <c r="G282" s="26" t="s">
        <v>99</v>
      </c>
      <c r="H282" s="87"/>
      <c r="I282" s="88"/>
      <c r="J282" s="88"/>
      <c r="K282" s="88"/>
      <c r="M282" s="88"/>
    </row>
    <row r="283" spans="1:13" s="89" customFormat="1" ht="11.25" hidden="1" customHeight="1" x14ac:dyDescent="0.2">
      <c r="A283" s="91">
        <v>24</v>
      </c>
      <c r="B283" s="100">
        <v>67459</v>
      </c>
      <c r="C283" s="98" t="s">
        <v>986</v>
      </c>
      <c r="D283" s="99">
        <v>1</v>
      </c>
      <c r="E283" s="104" t="s">
        <v>2129</v>
      </c>
      <c r="F283" s="95" t="s">
        <v>2215</v>
      </c>
      <c r="G283" s="26" t="s">
        <v>99</v>
      </c>
      <c r="H283" s="87"/>
      <c r="I283" s="88"/>
      <c r="J283" s="88"/>
      <c r="K283" s="88"/>
      <c r="M283" s="88"/>
    </row>
    <row r="284" spans="1:13" s="89" customFormat="1" ht="11.25" hidden="1" customHeight="1" x14ac:dyDescent="0.2">
      <c r="A284" s="91">
        <v>25</v>
      </c>
      <c r="B284" s="100">
        <v>67490</v>
      </c>
      <c r="C284" s="102" t="s">
        <v>435</v>
      </c>
      <c r="D284" s="99">
        <v>1</v>
      </c>
      <c r="E284" s="104" t="s">
        <v>2133</v>
      </c>
      <c r="F284" s="95" t="s">
        <v>2215</v>
      </c>
      <c r="G284" s="26" t="s">
        <v>99</v>
      </c>
      <c r="H284" s="87"/>
      <c r="I284" s="88"/>
      <c r="J284" s="88"/>
      <c r="K284" s="88"/>
      <c r="M284" s="88"/>
    </row>
    <row r="285" spans="1:13" s="89" customFormat="1" ht="11.25" hidden="1" customHeight="1" x14ac:dyDescent="0.2">
      <c r="A285" s="91">
        <v>25</v>
      </c>
      <c r="B285" s="100">
        <v>67491</v>
      </c>
      <c r="C285" s="102" t="s">
        <v>284</v>
      </c>
      <c r="D285" s="99">
        <v>29</v>
      </c>
      <c r="E285" s="104" t="s">
        <v>104</v>
      </c>
      <c r="F285" s="95" t="s">
        <v>2215</v>
      </c>
      <c r="G285" s="26" t="s">
        <v>99</v>
      </c>
      <c r="H285" s="87"/>
      <c r="I285" s="88"/>
      <c r="J285" s="88"/>
      <c r="K285" s="88"/>
      <c r="M285" s="88"/>
    </row>
    <row r="286" spans="1:13" s="89" customFormat="1" ht="11.25" hidden="1" customHeight="1" x14ac:dyDescent="0.2">
      <c r="A286" s="91">
        <v>25</v>
      </c>
      <c r="B286" s="100">
        <v>67502</v>
      </c>
      <c r="C286" s="102" t="s">
        <v>267</v>
      </c>
      <c r="D286" s="99">
        <v>1</v>
      </c>
      <c r="E286" s="104" t="s">
        <v>744</v>
      </c>
      <c r="F286" s="95" t="s">
        <v>2215</v>
      </c>
      <c r="G286" s="26" t="s">
        <v>1733</v>
      </c>
      <c r="H286" s="87"/>
      <c r="I286" s="88"/>
      <c r="J286" s="88"/>
      <c r="K286" s="88"/>
      <c r="M286" s="88"/>
    </row>
    <row r="287" spans="1:13" s="89" customFormat="1" ht="11.25" hidden="1" customHeight="1" x14ac:dyDescent="0.2">
      <c r="A287" s="91">
        <v>25</v>
      </c>
      <c r="B287" s="100">
        <v>67502</v>
      </c>
      <c r="C287" s="102" t="s">
        <v>1025</v>
      </c>
      <c r="D287" s="99">
        <v>1</v>
      </c>
      <c r="E287" s="104" t="s">
        <v>744</v>
      </c>
      <c r="F287" s="95" t="s">
        <v>2215</v>
      </c>
      <c r="G287" s="26" t="s">
        <v>1733</v>
      </c>
      <c r="H287" s="87"/>
      <c r="I287" s="88"/>
      <c r="J287" s="88"/>
      <c r="K287" s="88"/>
      <c r="M287" s="88"/>
    </row>
    <row r="288" spans="1:13" s="89" customFormat="1" ht="11.25" hidden="1" customHeight="1" x14ac:dyDescent="0.2">
      <c r="A288" s="91">
        <v>25</v>
      </c>
      <c r="B288" s="100">
        <v>67502</v>
      </c>
      <c r="C288" s="102" t="s">
        <v>442</v>
      </c>
      <c r="D288" s="99">
        <v>1</v>
      </c>
      <c r="E288" s="104" t="s">
        <v>744</v>
      </c>
      <c r="F288" s="95" t="s">
        <v>2215</v>
      </c>
      <c r="G288" s="26" t="s">
        <v>1733</v>
      </c>
      <c r="H288" s="87"/>
      <c r="I288" s="88"/>
      <c r="J288" s="88"/>
      <c r="K288" s="88"/>
      <c r="M288" s="88"/>
    </row>
    <row r="289" spans="1:13" s="89" customFormat="1" ht="11.25" hidden="1" customHeight="1" x14ac:dyDescent="0.2">
      <c r="A289" s="91">
        <v>25</v>
      </c>
      <c r="B289" s="100">
        <v>67503</v>
      </c>
      <c r="C289" s="102" t="s">
        <v>2147</v>
      </c>
      <c r="D289" s="99">
        <v>1</v>
      </c>
      <c r="E289" s="104" t="s">
        <v>607</v>
      </c>
      <c r="F289" s="95" t="s">
        <v>2215</v>
      </c>
      <c r="G289" s="26" t="s">
        <v>1733</v>
      </c>
      <c r="H289" s="87"/>
      <c r="I289" s="88"/>
      <c r="J289" s="88"/>
      <c r="K289" s="88"/>
      <c r="M289" s="88"/>
    </row>
    <row r="290" spans="1:13" s="89" customFormat="1" ht="11.25" hidden="1" customHeight="1" x14ac:dyDescent="0.2">
      <c r="A290" s="91">
        <v>27</v>
      </c>
      <c r="B290" s="100">
        <v>67549</v>
      </c>
      <c r="C290" s="102" t="s">
        <v>98</v>
      </c>
      <c r="D290" s="99">
        <v>2</v>
      </c>
      <c r="E290" s="104" t="s">
        <v>1613</v>
      </c>
      <c r="F290" s="95" t="s">
        <v>2215</v>
      </c>
      <c r="G290" s="26" t="s">
        <v>1733</v>
      </c>
      <c r="H290" s="87"/>
      <c r="I290" s="88"/>
      <c r="J290" s="88"/>
      <c r="K290" s="88"/>
      <c r="M290" s="88"/>
    </row>
    <row r="291" spans="1:13" s="89" customFormat="1" ht="11.25" hidden="1" customHeight="1" x14ac:dyDescent="0.2">
      <c r="A291" s="91">
        <v>27</v>
      </c>
      <c r="B291" s="100">
        <v>67550</v>
      </c>
      <c r="C291" s="102" t="s">
        <v>2172</v>
      </c>
      <c r="D291" s="99">
        <v>1</v>
      </c>
      <c r="E291" s="104" t="s">
        <v>591</v>
      </c>
      <c r="F291" s="95" t="s">
        <v>2215</v>
      </c>
      <c r="G291" s="26" t="s">
        <v>217</v>
      </c>
      <c r="H291" s="87"/>
      <c r="I291" s="88"/>
      <c r="J291" s="88"/>
      <c r="K291" s="88"/>
      <c r="M291" s="88"/>
    </row>
    <row r="292" spans="1:13" s="89" customFormat="1" ht="11.25" hidden="1" customHeight="1" x14ac:dyDescent="0.2">
      <c r="A292" s="91">
        <v>27</v>
      </c>
      <c r="B292" s="100">
        <v>67550</v>
      </c>
      <c r="C292" s="102" t="s">
        <v>275</v>
      </c>
      <c r="D292" s="99">
        <v>3</v>
      </c>
      <c r="E292" s="104" t="s">
        <v>591</v>
      </c>
      <c r="F292" s="95" t="s">
        <v>2215</v>
      </c>
      <c r="G292" s="26" t="s">
        <v>363</v>
      </c>
      <c r="H292" s="87"/>
      <c r="I292" s="88"/>
      <c r="J292" s="88"/>
      <c r="K292" s="88"/>
      <c r="M292" s="88"/>
    </row>
    <row r="293" spans="1:13" s="89" customFormat="1" ht="11.25" hidden="1" customHeight="1" x14ac:dyDescent="0.2">
      <c r="A293" s="91">
        <v>27</v>
      </c>
      <c r="B293" s="100">
        <v>67551</v>
      </c>
      <c r="C293" s="102" t="s">
        <v>2173</v>
      </c>
      <c r="D293" s="99">
        <v>15</v>
      </c>
      <c r="E293" s="104" t="s">
        <v>591</v>
      </c>
      <c r="F293" s="95" t="s">
        <v>2215</v>
      </c>
      <c r="G293" s="26" t="s">
        <v>363</v>
      </c>
      <c r="H293" s="87"/>
      <c r="I293" s="88"/>
      <c r="J293" s="88"/>
      <c r="K293" s="88"/>
      <c r="M293" s="88"/>
    </row>
    <row r="294" spans="1:13" s="89" customFormat="1" ht="11.25" hidden="1" customHeight="1" x14ac:dyDescent="0.2">
      <c r="A294" s="91">
        <v>26</v>
      </c>
      <c r="B294" s="100" t="s">
        <v>2174</v>
      </c>
      <c r="C294" s="102" t="s">
        <v>2175</v>
      </c>
      <c r="D294" s="99">
        <v>1</v>
      </c>
      <c r="E294" s="104" t="s">
        <v>1102</v>
      </c>
      <c r="F294" s="95" t="s">
        <v>2215</v>
      </c>
      <c r="G294" s="26" t="s">
        <v>363</v>
      </c>
      <c r="H294" s="87"/>
      <c r="I294" s="88"/>
      <c r="J294" s="88"/>
      <c r="K294" s="88"/>
      <c r="M294" s="88"/>
    </row>
    <row r="295" spans="1:13" s="89" customFormat="1" ht="11.25" hidden="1" customHeight="1" x14ac:dyDescent="0.2">
      <c r="A295" s="91">
        <v>26</v>
      </c>
      <c r="B295" s="100" t="s">
        <v>2174</v>
      </c>
      <c r="C295" s="102" t="s">
        <v>2176</v>
      </c>
      <c r="D295" s="99">
        <v>34</v>
      </c>
      <c r="E295" s="104" t="s">
        <v>1102</v>
      </c>
      <c r="F295" s="95" t="s">
        <v>2215</v>
      </c>
      <c r="G295" s="26" t="s">
        <v>363</v>
      </c>
      <c r="H295" s="87"/>
      <c r="I295" s="88"/>
      <c r="J295" s="88"/>
      <c r="K295" s="88"/>
      <c r="M295" s="88"/>
    </row>
    <row r="296" spans="1:13" s="89" customFormat="1" ht="11.25" hidden="1" customHeight="1" x14ac:dyDescent="0.2">
      <c r="A296" s="91">
        <v>27</v>
      </c>
      <c r="B296" s="100">
        <v>67581</v>
      </c>
      <c r="C296" s="102" t="s">
        <v>324</v>
      </c>
      <c r="D296" s="99">
        <v>1</v>
      </c>
      <c r="E296" s="104" t="s">
        <v>179</v>
      </c>
      <c r="F296" s="95" t="s">
        <v>2215</v>
      </c>
      <c r="G296" s="26" t="s">
        <v>181</v>
      </c>
      <c r="H296" s="87"/>
      <c r="I296" s="88"/>
      <c r="J296" s="88"/>
      <c r="K296" s="88"/>
      <c r="M296" s="88"/>
    </row>
    <row r="297" spans="1:13" s="89" customFormat="1" ht="11.25" hidden="1" customHeight="1" x14ac:dyDescent="0.2">
      <c r="A297" s="91">
        <v>27</v>
      </c>
      <c r="B297" s="100">
        <v>67581</v>
      </c>
      <c r="C297" s="102" t="s">
        <v>325</v>
      </c>
      <c r="D297" s="99">
        <v>1</v>
      </c>
      <c r="E297" s="104" t="s">
        <v>179</v>
      </c>
      <c r="F297" s="95" t="s">
        <v>2215</v>
      </c>
      <c r="G297" s="26" t="s">
        <v>88</v>
      </c>
      <c r="H297" s="87"/>
      <c r="I297" s="88"/>
      <c r="J297" s="88"/>
      <c r="K297" s="88"/>
      <c r="M297" s="88"/>
    </row>
    <row r="298" spans="1:13" s="89" customFormat="1" ht="11.25" hidden="1" customHeight="1" x14ac:dyDescent="0.2">
      <c r="A298" s="91">
        <v>27</v>
      </c>
      <c r="B298" s="100">
        <v>67581</v>
      </c>
      <c r="C298" s="102" t="s">
        <v>834</v>
      </c>
      <c r="D298" s="99">
        <v>1</v>
      </c>
      <c r="E298" s="104" t="s">
        <v>179</v>
      </c>
      <c r="F298" s="95" t="s">
        <v>2215</v>
      </c>
      <c r="G298" s="26" t="s">
        <v>88</v>
      </c>
      <c r="H298" s="87"/>
      <c r="I298" s="88"/>
      <c r="J298" s="88"/>
      <c r="K298" s="88"/>
      <c r="M298" s="88"/>
    </row>
    <row r="299" spans="1:13" s="89" customFormat="1" ht="11.25" hidden="1" customHeight="1" x14ac:dyDescent="0.2">
      <c r="A299" s="91">
        <v>27</v>
      </c>
      <c r="B299" s="100">
        <v>67582</v>
      </c>
      <c r="C299" s="102" t="s">
        <v>95</v>
      </c>
      <c r="D299" s="99">
        <v>1</v>
      </c>
      <c r="E299" s="104" t="s">
        <v>1948</v>
      </c>
      <c r="F299" s="95" t="s">
        <v>2215</v>
      </c>
      <c r="G299" s="26" t="s">
        <v>88</v>
      </c>
      <c r="H299" s="87"/>
      <c r="I299" s="88"/>
      <c r="J299" s="88"/>
      <c r="K299" s="88"/>
      <c r="M299" s="88"/>
    </row>
    <row r="300" spans="1:13" s="89" customFormat="1" ht="11.25" hidden="1" customHeight="1" x14ac:dyDescent="0.2">
      <c r="A300" s="91">
        <v>27</v>
      </c>
      <c r="B300" s="100">
        <v>67582</v>
      </c>
      <c r="C300" s="102" t="s">
        <v>391</v>
      </c>
      <c r="D300" s="99">
        <v>1</v>
      </c>
      <c r="E300" s="104" t="s">
        <v>1948</v>
      </c>
      <c r="F300" s="95" t="s">
        <v>2215</v>
      </c>
      <c r="G300" s="26" t="s">
        <v>1780</v>
      </c>
      <c r="H300" s="87"/>
      <c r="I300" s="88"/>
      <c r="J300" s="88"/>
      <c r="K300" s="88"/>
      <c r="M300" s="88"/>
    </row>
    <row r="301" spans="1:13" s="89" customFormat="1" ht="11.25" hidden="1" customHeight="1" x14ac:dyDescent="0.2">
      <c r="A301" s="91">
        <v>27</v>
      </c>
      <c r="B301" s="100">
        <v>67583</v>
      </c>
      <c r="C301" s="102" t="s">
        <v>2184</v>
      </c>
      <c r="D301" s="99">
        <v>2</v>
      </c>
      <c r="E301" s="104" t="s">
        <v>2100</v>
      </c>
      <c r="F301" s="95" t="s">
        <v>2215</v>
      </c>
      <c r="G301" s="26" t="s">
        <v>110</v>
      </c>
      <c r="H301" s="87"/>
      <c r="I301" s="88"/>
      <c r="J301" s="88"/>
      <c r="K301" s="88"/>
      <c r="M301" s="88"/>
    </row>
    <row r="302" spans="1:13" s="89" customFormat="1" ht="11.25" hidden="1" customHeight="1" x14ac:dyDescent="0.2">
      <c r="A302" s="91">
        <v>28</v>
      </c>
      <c r="B302" s="100">
        <v>67593</v>
      </c>
      <c r="C302" s="102" t="s">
        <v>809</v>
      </c>
      <c r="D302" s="99">
        <v>1</v>
      </c>
      <c r="E302" s="104" t="s">
        <v>423</v>
      </c>
      <c r="F302" s="95" t="s">
        <v>2215</v>
      </c>
      <c r="G302" s="26" t="s">
        <v>214</v>
      </c>
      <c r="H302" s="87"/>
      <c r="I302" s="88"/>
      <c r="J302" s="88"/>
      <c r="K302" s="88"/>
      <c r="M302" s="88"/>
    </row>
    <row r="303" spans="1:13" s="89" customFormat="1" ht="11.25" hidden="1" customHeight="1" x14ac:dyDescent="0.2">
      <c r="A303" s="91">
        <v>28</v>
      </c>
      <c r="B303" s="100">
        <v>67594</v>
      </c>
      <c r="C303" s="102" t="s">
        <v>231</v>
      </c>
      <c r="D303" s="99">
        <v>1</v>
      </c>
      <c r="E303" s="104" t="s">
        <v>333</v>
      </c>
      <c r="F303" s="95" t="s">
        <v>2215</v>
      </c>
      <c r="G303" s="26" t="s">
        <v>214</v>
      </c>
      <c r="H303" s="87"/>
      <c r="I303" s="88"/>
      <c r="J303" s="88"/>
      <c r="K303" s="88"/>
      <c r="M303" s="88"/>
    </row>
    <row r="304" spans="1:13" s="89" customFormat="1" ht="11.25" hidden="1" customHeight="1" x14ac:dyDescent="0.2">
      <c r="A304" s="91">
        <v>28</v>
      </c>
      <c r="B304" s="100">
        <v>67594</v>
      </c>
      <c r="C304" s="102" t="s">
        <v>238</v>
      </c>
      <c r="D304" s="99">
        <v>1</v>
      </c>
      <c r="E304" s="104" t="s">
        <v>333</v>
      </c>
      <c r="F304" s="95" t="s">
        <v>2215</v>
      </c>
      <c r="G304" s="26" t="s">
        <v>214</v>
      </c>
      <c r="H304" s="87"/>
      <c r="I304" s="88"/>
      <c r="J304" s="88"/>
      <c r="K304" s="88"/>
      <c r="M304" s="88"/>
    </row>
    <row r="305" spans="1:13" s="89" customFormat="1" ht="11.25" hidden="1" customHeight="1" x14ac:dyDescent="0.2">
      <c r="A305" s="91">
        <v>28</v>
      </c>
      <c r="B305" s="100">
        <v>67595</v>
      </c>
      <c r="C305" s="102" t="s">
        <v>853</v>
      </c>
      <c r="D305" s="99">
        <v>52</v>
      </c>
      <c r="E305" s="104" t="s">
        <v>1595</v>
      </c>
      <c r="F305" s="95" t="s">
        <v>2215</v>
      </c>
      <c r="G305" s="26" t="s">
        <v>145</v>
      </c>
      <c r="H305" s="87"/>
      <c r="I305" s="88"/>
      <c r="J305" s="88"/>
      <c r="K305" s="88"/>
      <c r="M305" s="88"/>
    </row>
    <row r="306" spans="1:13" s="89" customFormat="1" ht="11.25" hidden="1" customHeight="1" x14ac:dyDescent="0.2">
      <c r="A306" s="91">
        <v>1</v>
      </c>
      <c r="B306" s="100">
        <v>66770</v>
      </c>
      <c r="C306" s="98" t="s">
        <v>435</v>
      </c>
      <c r="D306" s="100">
        <v>1</v>
      </c>
      <c r="E306" s="103" t="s">
        <v>929</v>
      </c>
      <c r="F306" s="95" t="s">
        <v>2211</v>
      </c>
      <c r="G306" s="26" t="s">
        <v>170</v>
      </c>
      <c r="H306" s="87"/>
      <c r="I306" s="88"/>
      <c r="J306" s="88"/>
      <c r="K306" s="88"/>
      <c r="M306" s="88"/>
    </row>
    <row r="307" spans="1:13" s="89" customFormat="1" ht="11.25" hidden="1" customHeight="1" x14ac:dyDescent="0.2">
      <c r="A307" s="91">
        <v>1</v>
      </c>
      <c r="B307" s="100">
        <v>66770</v>
      </c>
      <c r="C307" s="98" t="s">
        <v>760</v>
      </c>
      <c r="D307" s="100">
        <v>1</v>
      </c>
      <c r="E307" s="103" t="s">
        <v>929</v>
      </c>
      <c r="F307" s="95" t="s">
        <v>2211</v>
      </c>
      <c r="G307" s="26" t="s">
        <v>170</v>
      </c>
      <c r="H307" s="87"/>
      <c r="I307" s="88"/>
      <c r="J307" s="88"/>
      <c r="K307" s="88"/>
      <c r="M307" s="88"/>
    </row>
    <row r="308" spans="1:13" s="89" customFormat="1" ht="11.25" hidden="1" customHeight="1" x14ac:dyDescent="0.2">
      <c r="A308" s="91">
        <v>1</v>
      </c>
      <c r="B308" s="100">
        <v>66771</v>
      </c>
      <c r="C308" s="98" t="s">
        <v>83</v>
      </c>
      <c r="D308" s="100">
        <v>2</v>
      </c>
      <c r="E308" s="103" t="s">
        <v>434</v>
      </c>
      <c r="F308" s="95" t="s">
        <v>2211</v>
      </c>
      <c r="G308" s="26" t="s">
        <v>91</v>
      </c>
      <c r="H308" s="87"/>
      <c r="I308" s="88"/>
      <c r="J308" s="88"/>
      <c r="K308" s="88"/>
      <c r="M308" s="88"/>
    </row>
    <row r="309" spans="1:13" s="89" customFormat="1" ht="11.25" hidden="1" customHeight="1" x14ac:dyDescent="0.2">
      <c r="A309" s="91">
        <v>1</v>
      </c>
      <c r="B309" s="100">
        <v>66772</v>
      </c>
      <c r="C309" s="98" t="s">
        <v>267</v>
      </c>
      <c r="D309" s="100">
        <v>1</v>
      </c>
      <c r="E309" s="103" t="s">
        <v>528</v>
      </c>
      <c r="F309" s="95" t="s">
        <v>2211</v>
      </c>
      <c r="G309" s="26" t="s">
        <v>91</v>
      </c>
      <c r="H309" s="97"/>
      <c r="I309" s="88"/>
      <c r="J309" s="88"/>
      <c r="K309" s="88"/>
      <c r="M309" s="88"/>
    </row>
    <row r="310" spans="1:13" s="89" customFormat="1" ht="11.25" hidden="1" customHeight="1" x14ac:dyDescent="0.2">
      <c r="A310" s="91">
        <v>1</v>
      </c>
      <c r="B310" s="100">
        <v>66772</v>
      </c>
      <c r="C310" s="98" t="s">
        <v>1167</v>
      </c>
      <c r="D310" s="100">
        <v>1</v>
      </c>
      <c r="E310" s="103" t="s">
        <v>528</v>
      </c>
      <c r="F310" s="95" t="s">
        <v>2211</v>
      </c>
      <c r="G310" s="26" t="s">
        <v>99</v>
      </c>
      <c r="H310" s="87"/>
      <c r="I310" s="88"/>
      <c r="J310" s="88"/>
      <c r="K310" s="88"/>
      <c r="M310" s="88"/>
    </row>
    <row r="311" spans="1:13" s="89" customFormat="1" ht="11.25" hidden="1" customHeight="1" x14ac:dyDescent="0.2">
      <c r="A311" s="91">
        <v>1</v>
      </c>
      <c r="B311" s="100">
        <v>66772</v>
      </c>
      <c r="C311" s="98" t="s">
        <v>1025</v>
      </c>
      <c r="D311" s="100">
        <v>1</v>
      </c>
      <c r="E311" s="103" t="s">
        <v>528</v>
      </c>
      <c r="F311" s="95" t="s">
        <v>2211</v>
      </c>
      <c r="G311" s="26" t="s">
        <v>145</v>
      </c>
      <c r="H311" s="87"/>
      <c r="I311" s="88"/>
      <c r="J311" s="88"/>
      <c r="K311" s="88"/>
      <c r="M311" s="88"/>
    </row>
    <row r="312" spans="1:13" s="89" customFormat="1" ht="11.25" hidden="1" customHeight="1" x14ac:dyDescent="0.2">
      <c r="A312" s="91">
        <v>1</v>
      </c>
      <c r="B312" s="100">
        <v>66773</v>
      </c>
      <c r="C312" s="98" t="s">
        <v>231</v>
      </c>
      <c r="D312" s="100">
        <v>1</v>
      </c>
      <c r="E312" s="103" t="s">
        <v>434</v>
      </c>
      <c r="F312" s="95" t="s">
        <v>2211</v>
      </c>
      <c r="G312" s="26" t="s">
        <v>925</v>
      </c>
      <c r="H312" s="87"/>
      <c r="I312" s="88"/>
      <c r="J312" s="88"/>
      <c r="K312" s="88"/>
      <c r="M312" s="88"/>
    </row>
    <row r="313" spans="1:13" s="89" customFormat="1" ht="11.25" hidden="1" customHeight="1" x14ac:dyDescent="0.2">
      <c r="A313" s="91">
        <v>5</v>
      </c>
      <c r="B313" s="100">
        <v>66873</v>
      </c>
      <c r="C313" s="98" t="s">
        <v>1881</v>
      </c>
      <c r="D313" s="100">
        <v>1</v>
      </c>
      <c r="E313" s="103" t="s">
        <v>401</v>
      </c>
      <c r="F313" s="95" t="s">
        <v>2211</v>
      </c>
      <c r="G313" s="26" t="s">
        <v>925</v>
      </c>
      <c r="H313" s="87"/>
      <c r="I313" s="88"/>
      <c r="J313" s="88"/>
      <c r="K313" s="88"/>
      <c r="M313" s="88"/>
    </row>
    <row r="314" spans="1:13" s="89" customFormat="1" ht="11.25" hidden="1" customHeight="1" x14ac:dyDescent="0.2">
      <c r="A314" s="91">
        <v>5</v>
      </c>
      <c r="B314" s="100">
        <v>66876</v>
      </c>
      <c r="C314" s="98" t="s">
        <v>139</v>
      </c>
      <c r="D314" s="100">
        <v>4</v>
      </c>
      <c r="E314" s="103" t="s">
        <v>341</v>
      </c>
      <c r="F314" s="95" t="s">
        <v>2211</v>
      </c>
      <c r="G314" s="26" t="s">
        <v>91</v>
      </c>
      <c r="H314" s="87"/>
      <c r="I314" s="88"/>
      <c r="J314" s="88"/>
      <c r="K314" s="88"/>
      <c r="M314" s="88"/>
    </row>
    <row r="315" spans="1:13" s="89" customFormat="1" ht="11.25" hidden="1" customHeight="1" x14ac:dyDescent="0.2">
      <c r="A315" s="91">
        <v>5</v>
      </c>
      <c r="B315" s="100">
        <v>66876</v>
      </c>
      <c r="C315" s="98" t="s">
        <v>138</v>
      </c>
      <c r="D315" s="100">
        <v>4</v>
      </c>
      <c r="E315" s="103" t="s">
        <v>341</v>
      </c>
      <c r="F315" s="95" t="s">
        <v>2211</v>
      </c>
      <c r="G315" s="26" t="s">
        <v>91</v>
      </c>
      <c r="H315" s="87"/>
      <c r="I315" s="88"/>
      <c r="J315" s="88"/>
      <c r="K315" s="88"/>
      <c r="M315" s="88"/>
    </row>
    <row r="316" spans="1:13" s="89" customFormat="1" ht="11.25" hidden="1" customHeight="1" x14ac:dyDescent="0.2">
      <c r="A316" s="91">
        <v>19</v>
      </c>
      <c r="B316" s="100">
        <v>67302</v>
      </c>
      <c r="C316" s="98" t="s">
        <v>991</v>
      </c>
      <c r="D316" s="99">
        <v>1</v>
      </c>
      <c r="E316" s="104" t="s">
        <v>1106</v>
      </c>
      <c r="F316" s="95" t="s">
        <v>2211</v>
      </c>
      <c r="G316" s="26" t="s">
        <v>145</v>
      </c>
      <c r="H316" s="87"/>
      <c r="I316" s="88"/>
      <c r="J316" s="88"/>
      <c r="K316" s="88"/>
      <c r="M316" s="88"/>
    </row>
    <row r="317" spans="1:13" s="89" customFormat="1" ht="11.25" hidden="1" customHeight="1" x14ac:dyDescent="0.2">
      <c r="A317" s="91">
        <v>19</v>
      </c>
      <c r="B317" s="100">
        <v>67303</v>
      </c>
      <c r="C317" s="98" t="s">
        <v>580</v>
      </c>
      <c r="D317" s="99">
        <v>2</v>
      </c>
      <c r="E317" s="104" t="s">
        <v>472</v>
      </c>
      <c r="F317" s="95" t="s">
        <v>2211</v>
      </c>
      <c r="G317" s="26" t="s">
        <v>163</v>
      </c>
      <c r="H317" s="87"/>
      <c r="I317" s="88"/>
      <c r="J317" s="88"/>
      <c r="K317" s="88"/>
      <c r="M317" s="88"/>
    </row>
    <row r="318" spans="1:13" s="89" customFormat="1" ht="11.25" hidden="1" customHeight="1" x14ac:dyDescent="0.2">
      <c r="A318" s="91">
        <v>19</v>
      </c>
      <c r="B318" s="100">
        <v>67322</v>
      </c>
      <c r="C318" s="98" t="s">
        <v>1846</v>
      </c>
      <c r="D318" s="99">
        <v>1</v>
      </c>
      <c r="E318" s="104" t="s">
        <v>104</v>
      </c>
      <c r="F318" s="95" t="s">
        <v>2211</v>
      </c>
      <c r="G318" s="26" t="s">
        <v>163</v>
      </c>
      <c r="H318" s="87"/>
      <c r="I318" s="88"/>
      <c r="J318" s="88"/>
      <c r="K318" s="88"/>
      <c r="M318" s="88"/>
    </row>
    <row r="319" spans="1:13" s="89" customFormat="1" ht="11.25" hidden="1" customHeight="1" x14ac:dyDescent="0.2">
      <c r="A319" s="91">
        <v>23</v>
      </c>
      <c r="B319" s="100">
        <v>67443</v>
      </c>
      <c r="C319" s="98" t="s">
        <v>441</v>
      </c>
      <c r="D319" s="99">
        <v>1</v>
      </c>
      <c r="E319" s="104" t="s">
        <v>191</v>
      </c>
      <c r="F319" s="95" t="s">
        <v>2211</v>
      </c>
      <c r="G319" s="26" t="s">
        <v>163</v>
      </c>
      <c r="H319" s="87"/>
      <c r="I319" s="88"/>
      <c r="J319" s="88"/>
      <c r="K319" s="88"/>
      <c r="M319" s="88"/>
    </row>
    <row r="320" spans="1:13" s="89" customFormat="1" ht="11.25" hidden="1" customHeight="1" x14ac:dyDescent="0.2">
      <c r="A320" s="91">
        <v>23</v>
      </c>
      <c r="B320" s="100">
        <v>67444</v>
      </c>
      <c r="C320" s="98" t="s">
        <v>2123</v>
      </c>
      <c r="D320" s="99">
        <v>2</v>
      </c>
      <c r="E320" s="104" t="s">
        <v>280</v>
      </c>
      <c r="F320" s="95" t="s">
        <v>2211</v>
      </c>
      <c r="G320" s="26" t="s">
        <v>110</v>
      </c>
      <c r="H320" s="87"/>
      <c r="I320" s="88"/>
      <c r="J320" s="88"/>
      <c r="K320" s="88"/>
      <c r="M320" s="88"/>
    </row>
    <row r="321" spans="1:13" s="89" customFormat="1" ht="11.25" hidden="1" customHeight="1" x14ac:dyDescent="0.2">
      <c r="A321" s="91">
        <v>25</v>
      </c>
      <c r="B321" s="100">
        <v>67504</v>
      </c>
      <c r="C321" s="102" t="s">
        <v>2148</v>
      </c>
      <c r="D321" s="99">
        <v>2</v>
      </c>
      <c r="E321" s="104" t="s">
        <v>104</v>
      </c>
      <c r="F321" s="95" t="s">
        <v>2211</v>
      </c>
      <c r="G321" s="26" t="s">
        <v>110</v>
      </c>
      <c r="H321" s="87"/>
      <c r="I321" s="88"/>
      <c r="J321" s="88"/>
      <c r="K321" s="88"/>
      <c r="M321" s="88"/>
    </row>
    <row r="322" spans="1:13" s="89" customFormat="1" ht="11.25" hidden="1" customHeight="1" x14ac:dyDescent="0.2">
      <c r="A322" s="91">
        <v>25</v>
      </c>
      <c r="B322" s="100">
        <v>67504</v>
      </c>
      <c r="C322" s="102" t="s">
        <v>2149</v>
      </c>
      <c r="D322" s="99">
        <v>1</v>
      </c>
      <c r="E322" s="104" t="s">
        <v>104</v>
      </c>
      <c r="F322" s="95" t="s">
        <v>2211</v>
      </c>
      <c r="G322" s="26" t="s">
        <v>94</v>
      </c>
      <c r="H322" s="87"/>
      <c r="I322" s="88"/>
      <c r="J322" s="88"/>
      <c r="K322" s="88"/>
      <c r="M322" s="88"/>
    </row>
    <row r="323" spans="1:13" s="89" customFormat="1" ht="11.25" hidden="1" customHeight="1" x14ac:dyDescent="0.2">
      <c r="A323" s="91">
        <v>25</v>
      </c>
      <c r="B323" s="100">
        <v>67504</v>
      </c>
      <c r="C323" s="102" t="s">
        <v>2150</v>
      </c>
      <c r="D323" s="99">
        <v>1</v>
      </c>
      <c r="E323" s="104" t="s">
        <v>104</v>
      </c>
      <c r="F323" s="95" t="s">
        <v>2211</v>
      </c>
      <c r="G323" s="26" t="s">
        <v>94</v>
      </c>
      <c r="H323" s="87"/>
      <c r="I323" s="88"/>
      <c r="J323" s="88"/>
      <c r="K323" s="88"/>
      <c r="M323" s="88"/>
    </row>
    <row r="324" spans="1:13" s="89" customFormat="1" ht="11.25" hidden="1" customHeight="1" x14ac:dyDescent="0.2">
      <c r="A324" s="91">
        <v>25</v>
      </c>
      <c r="B324" s="100">
        <v>67504</v>
      </c>
      <c r="C324" s="102" t="s">
        <v>2151</v>
      </c>
      <c r="D324" s="99">
        <v>1</v>
      </c>
      <c r="E324" s="104" t="s">
        <v>104</v>
      </c>
      <c r="F324" s="95" t="s">
        <v>2211</v>
      </c>
      <c r="G324" s="26" t="s">
        <v>548</v>
      </c>
      <c r="H324" s="87"/>
      <c r="I324" s="107"/>
      <c r="J324" s="88"/>
      <c r="K324" s="88"/>
      <c r="M324" s="88"/>
    </row>
    <row r="325" spans="1:13" s="89" customFormat="1" ht="11.25" hidden="1" customHeight="1" x14ac:dyDescent="0.2">
      <c r="A325" s="91">
        <v>25</v>
      </c>
      <c r="B325" s="100">
        <v>67504</v>
      </c>
      <c r="C325" s="102" t="s">
        <v>2152</v>
      </c>
      <c r="D325" s="99">
        <v>1</v>
      </c>
      <c r="E325" s="104" t="s">
        <v>104</v>
      </c>
      <c r="F325" s="95" t="s">
        <v>2211</v>
      </c>
      <c r="G325" s="26" t="s">
        <v>120</v>
      </c>
      <c r="H325" s="87"/>
      <c r="I325" s="88"/>
      <c r="J325" s="88"/>
      <c r="K325" s="88"/>
      <c r="M325" s="88"/>
    </row>
    <row r="326" spans="1:13" s="89" customFormat="1" ht="11.25" hidden="1" customHeight="1" x14ac:dyDescent="0.2">
      <c r="A326" s="91">
        <v>1</v>
      </c>
      <c r="B326" s="100">
        <v>66766</v>
      </c>
      <c r="C326" s="102" t="s">
        <v>1167</v>
      </c>
      <c r="D326" s="99">
        <v>1</v>
      </c>
      <c r="E326" s="104" t="s">
        <v>1389</v>
      </c>
      <c r="F326" s="95" t="s">
        <v>2208</v>
      </c>
      <c r="G326" s="26" t="s">
        <v>153</v>
      </c>
      <c r="H326" s="87"/>
      <c r="I326" s="88"/>
      <c r="J326" s="88"/>
      <c r="K326" s="88"/>
      <c r="M326" s="88"/>
    </row>
    <row r="327" spans="1:13" s="89" customFormat="1" ht="11.25" hidden="1" customHeight="1" x14ac:dyDescent="0.2">
      <c r="A327" s="91">
        <v>1</v>
      </c>
      <c r="B327" s="100">
        <v>66767</v>
      </c>
      <c r="C327" s="102" t="s">
        <v>428</v>
      </c>
      <c r="D327" s="99">
        <v>1</v>
      </c>
      <c r="E327" s="104" t="s">
        <v>539</v>
      </c>
      <c r="F327" s="95" t="s">
        <v>2208</v>
      </c>
      <c r="G327" s="26" t="s">
        <v>153</v>
      </c>
      <c r="H327" s="87"/>
      <c r="I327" s="88"/>
      <c r="J327" s="88"/>
      <c r="K327" s="88"/>
      <c r="M327" s="88"/>
    </row>
    <row r="328" spans="1:13" s="89" customFormat="1" ht="11.25" hidden="1" customHeight="1" x14ac:dyDescent="0.2">
      <c r="A328" s="91">
        <v>1</v>
      </c>
      <c r="B328" s="100">
        <v>66768</v>
      </c>
      <c r="C328" s="102" t="s">
        <v>1839</v>
      </c>
      <c r="D328" s="99">
        <v>1</v>
      </c>
      <c r="E328" s="104" t="s">
        <v>152</v>
      </c>
      <c r="F328" s="95" t="s">
        <v>2208</v>
      </c>
      <c r="G328" s="26" t="s">
        <v>153</v>
      </c>
      <c r="H328" s="87"/>
      <c r="I328" s="88"/>
      <c r="J328" s="88"/>
      <c r="K328" s="88"/>
      <c r="M328" s="88"/>
    </row>
    <row r="329" spans="1:13" s="89" customFormat="1" ht="11.25" hidden="1" customHeight="1" x14ac:dyDescent="0.2">
      <c r="A329" s="91">
        <v>1</v>
      </c>
      <c r="B329" s="100">
        <v>66768</v>
      </c>
      <c r="C329" s="98" t="s">
        <v>1840</v>
      </c>
      <c r="D329" s="100">
        <v>2</v>
      </c>
      <c r="E329" s="104" t="s">
        <v>152</v>
      </c>
      <c r="F329" s="95" t="s">
        <v>2208</v>
      </c>
      <c r="G329" s="26" t="s">
        <v>740</v>
      </c>
      <c r="H329" s="87"/>
      <c r="I329" s="88"/>
      <c r="J329" s="88"/>
      <c r="K329" s="88"/>
      <c r="M329" s="88"/>
    </row>
    <row r="330" spans="1:13" s="89" customFormat="1" ht="11.25" hidden="1" customHeight="1" x14ac:dyDescent="0.2">
      <c r="A330" s="91">
        <v>1</v>
      </c>
      <c r="B330" s="100">
        <v>66768</v>
      </c>
      <c r="C330" s="98" t="s">
        <v>1508</v>
      </c>
      <c r="D330" s="100">
        <v>8</v>
      </c>
      <c r="E330" s="104" t="s">
        <v>152</v>
      </c>
      <c r="F330" s="95" t="s">
        <v>2208</v>
      </c>
      <c r="G330" s="26" t="s">
        <v>102</v>
      </c>
      <c r="H330" s="87"/>
      <c r="I330" s="88"/>
      <c r="J330" s="88"/>
      <c r="K330" s="88"/>
      <c r="M330" s="88"/>
    </row>
    <row r="331" spans="1:13" s="89" customFormat="1" ht="11.25" hidden="1" customHeight="1" x14ac:dyDescent="0.2">
      <c r="A331" s="91">
        <v>1</v>
      </c>
      <c r="B331" s="100">
        <v>66768</v>
      </c>
      <c r="C331" s="98" t="s">
        <v>114</v>
      </c>
      <c r="D331" s="100">
        <v>1</v>
      </c>
      <c r="E331" s="104" t="s">
        <v>152</v>
      </c>
      <c r="F331" s="95" t="s">
        <v>2208</v>
      </c>
      <c r="G331" s="26" t="s">
        <v>170</v>
      </c>
      <c r="H331" s="87"/>
      <c r="I331" s="88"/>
      <c r="J331" s="88"/>
      <c r="K331" s="88"/>
      <c r="M331" s="88"/>
    </row>
    <row r="332" spans="1:13" s="89" customFormat="1" ht="11.25" hidden="1" customHeight="1" x14ac:dyDescent="0.2">
      <c r="A332" s="91">
        <v>1</v>
      </c>
      <c r="B332" s="100">
        <v>66768</v>
      </c>
      <c r="C332" s="98" t="s">
        <v>1321</v>
      </c>
      <c r="D332" s="100">
        <v>1</v>
      </c>
      <c r="E332" s="104" t="s">
        <v>152</v>
      </c>
      <c r="F332" s="95" t="s">
        <v>2208</v>
      </c>
      <c r="G332" s="26" t="s">
        <v>88</v>
      </c>
      <c r="H332" s="87"/>
      <c r="I332" s="88"/>
      <c r="J332" s="88"/>
      <c r="K332" s="88"/>
      <c r="M332" s="88"/>
    </row>
    <row r="333" spans="1:13" s="89" customFormat="1" ht="11.25" hidden="1" customHeight="1" x14ac:dyDescent="0.2">
      <c r="A333" s="91">
        <v>1</v>
      </c>
      <c r="B333" s="100">
        <v>66769</v>
      </c>
      <c r="C333" s="98" t="s">
        <v>428</v>
      </c>
      <c r="D333" s="100">
        <v>2</v>
      </c>
      <c r="E333" s="103" t="s">
        <v>1810</v>
      </c>
      <c r="F333" s="95" t="s">
        <v>2208</v>
      </c>
      <c r="G333" s="26" t="s">
        <v>102</v>
      </c>
      <c r="H333" s="87"/>
      <c r="I333" s="88"/>
      <c r="J333" s="88"/>
      <c r="K333" s="88"/>
      <c r="M333" s="88"/>
    </row>
    <row r="334" spans="1:13" s="89" customFormat="1" ht="11.25" hidden="1" customHeight="1" x14ac:dyDescent="0.2">
      <c r="A334" s="91">
        <v>1</v>
      </c>
      <c r="B334" s="100">
        <v>66769</v>
      </c>
      <c r="C334" s="98" t="s">
        <v>511</v>
      </c>
      <c r="D334" s="100">
        <v>1</v>
      </c>
      <c r="E334" s="103" t="s">
        <v>1810</v>
      </c>
      <c r="F334" s="95" t="s">
        <v>2208</v>
      </c>
      <c r="G334" s="26" t="s">
        <v>170</v>
      </c>
      <c r="H334" s="87"/>
      <c r="I334" s="88"/>
      <c r="J334" s="88"/>
      <c r="K334" s="88"/>
      <c r="M334" s="88"/>
    </row>
    <row r="335" spans="1:13" s="89" customFormat="1" ht="11.25" hidden="1" customHeight="1" x14ac:dyDescent="0.2">
      <c r="A335" s="91">
        <v>1</v>
      </c>
      <c r="B335" s="100">
        <v>66773</v>
      </c>
      <c r="C335" s="98" t="s">
        <v>427</v>
      </c>
      <c r="D335" s="100">
        <v>1</v>
      </c>
      <c r="E335" s="103" t="s">
        <v>434</v>
      </c>
      <c r="F335" s="95" t="s">
        <v>2208</v>
      </c>
      <c r="G335" s="26" t="s">
        <v>102</v>
      </c>
      <c r="H335" s="87"/>
      <c r="I335" s="88"/>
      <c r="J335" s="88"/>
      <c r="K335" s="88"/>
      <c r="M335" s="88"/>
    </row>
    <row r="336" spans="1:13" s="89" customFormat="1" ht="11.25" hidden="1" customHeight="1" x14ac:dyDescent="0.2">
      <c r="A336" s="91">
        <v>1</v>
      </c>
      <c r="B336" s="100">
        <v>66775</v>
      </c>
      <c r="C336" s="98" t="s">
        <v>129</v>
      </c>
      <c r="D336" s="100">
        <v>1</v>
      </c>
      <c r="E336" s="103" t="s">
        <v>191</v>
      </c>
      <c r="F336" s="95" t="s">
        <v>2208</v>
      </c>
      <c r="G336" s="26" t="s">
        <v>102</v>
      </c>
      <c r="H336" s="87"/>
      <c r="I336" s="88"/>
      <c r="J336" s="88"/>
      <c r="K336" s="88"/>
      <c r="M336" s="88"/>
    </row>
    <row r="337" spans="1:13" s="89" customFormat="1" ht="11.25" hidden="1" customHeight="1" x14ac:dyDescent="0.2">
      <c r="A337" s="91">
        <v>1</v>
      </c>
      <c r="B337" s="100">
        <v>66781</v>
      </c>
      <c r="C337" s="98" t="s">
        <v>391</v>
      </c>
      <c r="D337" s="100">
        <v>1</v>
      </c>
      <c r="E337" s="103" t="s">
        <v>929</v>
      </c>
      <c r="F337" s="95" t="s">
        <v>2208</v>
      </c>
      <c r="G337" s="26" t="s">
        <v>116</v>
      </c>
      <c r="H337" s="87"/>
      <c r="I337" s="88"/>
      <c r="J337" s="88"/>
      <c r="K337" s="88"/>
      <c r="M337" s="88"/>
    </row>
    <row r="338" spans="1:13" s="89" customFormat="1" ht="11.25" hidden="1" customHeight="1" x14ac:dyDescent="0.2">
      <c r="A338" s="91">
        <v>2</v>
      </c>
      <c r="B338" s="100">
        <v>66788</v>
      </c>
      <c r="C338" s="98" t="s">
        <v>1032</v>
      </c>
      <c r="D338" s="100">
        <v>1</v>
      </c>
      <c r="E338" s="103" t="s">
        <v>415</v>
      </c>
      <c r="F338" s="95" t="s">
        <v>2208</v>
      </c>
      <c r="G338" s="26" t="s">
        <v>116</v>
      </c>
      <c r="H338" s="87"/>
      <c r="I338" s="88"/>
      <c r="J338" s="88"/>
      <c r="K338" s="88"/>
      <c r="M338" s="88"/>
    </row>
    <row r="339" spans="1:13" s="89" customFormat="1" ht="11.25" hidden="1" customHeight="1" x14ac:dyDescent="0.2">
      <c r="A339" s="91">
        <v>2</v>
      </c>
      <c r="B339" s="100">
        <v>66789</v>
      </c>
      <c r="C339" s="98" t="s">
        <v>89</v>
      </c>
      <c r="D339" s="100">
        <v>2</v>
      </c>
      <c r="E339" s="103" t="s">
        <v>415</v>
      </c>
      <c r="F339" s="95" t="s">
        <v>2208</v>
      </c>
      <c r="G339" s="26" t="s">
        <v>116</v>
      </c>
      <c r="H339" s="87"/>
      <c r="I339" s="88"/>
      <c r="J339" s="88"/>
      <c r="K339" s="88"/>
      <c r="M339" s="88"/>
    </row>
    <row r="340" spans="1:13" s="89" customFormat="1" ht="11.25" hidden="1" customHeight="1" x14ac:dyDescent="0.2">
      <c r="A340" s="91">
        <v>2</v>
      </c>
      <c r="B340" s="100">
        <v>66789</v>
      </c>
      <c r="C340" s="98" t="s">
        <v>103</v>
      </c>
      <c r="D340" s="100">
        <v>1</v>
      </c>
      <c r="E340" s="103" t="s">
        <v>415</v>
      </c>
      <c r="F340" s="95" t="s">
        <v>2208</v>
      </c>
      <c r="G340" s="26" t="s">
        <v>151</v>
      </c>
      <c r="H340" s="87"/>
      <c r="I340" s="88"/>
      <c r="J340" s="88"/>
      <c r="K340" s="88"/>
      <c r="M340" s="88"/>
    </row>
    <row r="341" spans="1:13" s="89" customFormat="1" ht="11.25" hidden="1" customHeight="1" x14ac:dyDescent="0.2">
      <c r="A341" s="91">
        <v>3</v>
      </c>
      <c r="B341" s="100">
        <v>66830</v>
      </c>
      <c r="C341" s="98" t="s">
        <v>1857</v>
      </c>
      <c r="D341" s="100">
        <v>1</v>
      </c>
      <c r="E341" s="103" t="s">
        <v>752</v>
      </c>
      <c r="F341" s="95" t="s">
        <v>2208</v>
      </c>
      <c r="G341" s="26" t="s">
        <v>102</v>
      </c>
      <c r="H341" s="87"/>
      <c r="I341" s="88"/>
      <c r="J341" s="88"/>
      <c r="K341" s="88"/>
      <c r="M341" s="88"/>
    </row>
    <row r="342" spans="1:13" s="89" customFormat="1" ht="11.25" hidden="1" customHeight="1" x14ac:dyDescent="0.2">
      <c r="A342" s="91">
        <v>3</v>
      </c>
      <c r="B342" s="100">
        <v>66832</v>
      </c>
      <c r="C342" s="98" t="s">
        <v>146</v>
      </c>
      <c r="D342" s="100">
        <v>5</v>
      </c>
      <c r="E342" s="103" t="s">
        <v>207</v>
      </c>
      <c r="F342" s="95" t="s">
        <v>2208</v>
      </c>
      <c r="G342" s="26" t="s">
        <v>120</v>
      </c>
      <c r="H342" s="87"/>
      <c r="I342" s="88"/>
      <c r="J342" s="88"/>
      <c r="K342" s="88"/>
      <c r="M342" s="88"/>
    </row>
    <row r="343" spans="1:13" s="89" customFormat="1" ht="11.25" hidden="1" customHeight="1" x14ac:dyDescent="0.2">
      <c r="A343" s="91">
        <v>4</v>
      </c>
      <c r="B343" s="100">
        <v>66837</v>
      </c>
      <c r="C343" s="102" t="s">
        <v>1860</v>
      </c>
      <c r="D343" s="100">
        <v>1</v>
      </c>
      <c r="E343" s="104" t="s">
        <v>502</v>
      </c>
      <c r="F343" s="95" t="s">
        <v>2208</v>
      </c>
      <c r="G343" s="26" t="s">
        <v>120</v>
      </c>
      <c r="H343" s="87"/>
      <c r="I343" s="88"/>
      <c r="J343" s="88"/>
      <c r="K343" s="88"/>
      <c r="M343" s="88"/>
    </row>
    <row r="344" spans="1:13" s="89" customFormat="1" ht="11.25" hidden="1" customHeight="1" x14ac:dyDescent="0.2">
      <c r="A344" s="91">
        <v>4</v>
      </c>
      <c r="B344" s="100">
        <v>66838</v>
      </c>
      <c r="C344" s="102" t="s">
        <v>235</v>
      </c>
      <c r="D344" s="100">
        <v>1</v>
      </c>
      <c r="E344" s="104" t="s">
        <v>232</v>
      </c>
      <c r="F344" s="95" t="s">
        <v>2208</v>
      </c>
      <c r="G344" s="26" t="s">
        <v>120</v>
      </c>
      <c r="H344" s="87"/>
      <c r="I344" s="88"/>
      <c r="J344" s="88"/>
      <c r="K344" s="88"/>
      <c r="M344" s="88"/>
    </row>
    <row r="345" spans="1:13" s="89" customFormat="1" ht="11.25" hidden="1" customHeight="1" x14ac:dyDescent="0.2">
      <c r="A345" s="91">
        <v>4</v>
      </c>
      <c r="B345" s="100">
        <v>66838</v>
      </c>
      <c r="C345" s="102" t="s">
        <v>127</v>
      </c>
      <c r="D345" s="100">
        <v>2</v>
      </c>
      <c r="E345" s="104" t="s">
        <v>232</v>
      </c>
      <c r="F345" s="95" t="s">
        <v>2208</v>
      </c>
      <c r="G345" s="26" t="s">
        <v>94</v>
      </c>
      <c r="H345" s="87"/>
      <c r="I345" s="88"/>
      <c r="J345" s="88"/>
      <c r="K345" s="88"/>
      <c r="M345" s="88"/>
    </row>
    <row r="346" spans="1:13" s="89" customFormat="1" ht="11.25" hidden="1" customHeight="1" x14ac:dyDescent="0.2">
      <c r="A346" s="91">
        <v>4</v>
      </c>
      <c r="B346" s="100">
        <v>66841</v>
      </c>
      <c r="C346" s="98" t="s">
        <v>427</v>
      </c>
      <c r="D346" s="100">
        <v>1</v>
      </c>
      <c r="E346" s="104" t="s">
        <v>500</v>
      </c>
      <c r="F346" s="95" t="s">
        <v>2208</v>
      </c>
      <c r="G346" s="26" t="s">
        <v>120</v>
      </c>
      <c r="H346" s="87"/>
      <c r="I346" s="88"/>
      <c r="J346" s="88"/>
      <c r="K346" s="88"/>
      <c r="M346" s="88"/>
    </row>
    <row r="347" spans="1:13" s="89" customFormat="1" ht="11.25" hidden="1" customHeight="1" x14ac:dyDescent="0.2">
      <c r="A347" s="91">
        <v>4</v>
      </c>
      <c r="B347" s="100">
        <v>66856</v>
      </c>
      <c r="C347" s="98" t="s">
        <v>1867</v>
      </c>
      <c r="D347" s="100">
        <v>1</v>
      </c>
      <c r="E347" s="103" t="s">
        <v>500</v>
      </c>
      <c r="F347" s="95" t="s">
        <v>2208</v>
      </c>
      <c r="G347" s="26" t="s">
        <v>170</v>
      </c>
      <c r="H347" s="87"/>
      <c r="I347" s="88"/>
      <c r="J347" s="88"/>
      <c r="K347" s="88"/>
      <c r="M347" s="88"/>
    </row>
    <row r="348" spans="1:13" s="89" customFormat="1" ht="11.25" hidden="1" customHeight="1" x14ac:dyDescent="0.2">
      <c r="A348" s="91">
        <v>5</v>
      </c>
      <c r="B348" s="100">
        <v>66869</v>
      </c>
      <c r="C348" s="98" t="s">
        <v>1325</v>
      </c>
      <c r="D348" s="100">
        <v>1</v>
      </c>
      <c r="E348" s="103" t="s">
        <v>444</v>
      </c>
      <c r="F348" s="95" t="s">
        <v>2208</v>
      </c>
      <c r="G348" s="26" t="s">
        <v>145</v>
      </c>
      <c r="H348" s="87"/>
      <c r="I348" s="88"/>
      <c r="J348" s="88"/>
      <c r="K348" s="88"/>
      <c r="M348" s="88"/>
    </row>
    <row r="349" spans="1:13" s="89" customFormat="1" ht="11.25" hidden="1" customHeight="1" x14ac:dyDescent="0.2">
      <c r="A349" s="91">
        <v>5</v>
      </c>
      <c r="B349" s="100">
        <v>66871</v>
      </c>
      <c r="C349" s="98" t="s">
        <v>330</v>
      </c>
      <c r="D349" s="100">
        <v>2</v>
      </c>
      <c r="E349" s="103" t="s">
        <v>444</v>
      </c>
      <c r="F349" s="95" t="s">
        <v>2208</v>
      </c>
      <c r="G349" s="26" t="s">
        <v>145</v>
      </c>
      <c r="H349" s="87"/>
      <c r="I349" s="88"/>
      <c r="J349" s="88"/>
      <c r="K349" s="88"/>
      <c r="M349" s="88"/>
    </row>
    <row r="350" spans="1:13" s="89" customFormat="1" ht="11.25" hidden="1" customHeight="1" x14ac:dyDescent="0.2">
      <c r="A350" s="91">
        <v>5</v>
      </c>
      <c r="B350" s="100">
        <v>66872</v>
      </c>
      <c r="C350" s="98" t="s">
        <v>1871</v>
      </c>
      <c r="D350" s="100">
        <v>1</v>
      </c>
      <c r="E350" s="103" t="s">
        <v>739</v>
      </c>
      <c r="F350" s="95" t="s">
        <v>2208</v>
      </c>
      <c r="G350" s="26" t="s">
        <v>94</v>
      </c>
      <c r="H350" s="87"/>
      <c r="I350" s="88"/>
      <c r="J350" s="88"/>
      <c r="K350" s="88"/>
      <c r="M350" s="88"/>
    </row>
    <row r="351" spans="1:13" s="89" customFormat="1" ht="11.25" hidden="1" customHeight="1" x14ac:dyDescent="0.2">
      <c r="A351" s="91">
        <v>5</v>
      </c>
      <c r="B351" s="100">
        <v>66872</v>
      </c>
      <c r="C351" s="98" t="s">
        <v>1872</v>
      </c>
      <c r="D351" s="100">
        <v>1</v>
      </c>
      <c r="E351" s="103" t="s">
        <v>739</v>
      </c>
      <c r="F351" s="95" t="s">
        <v>2208</v>
      </c>
      <c r="G351" s="26" t="s">
        <v>94</v>
      </c>
      <c r="H351" s="87"/>
      <c r="I351" s="88"/>
      <c r="J351" s="88"/>
      <c r="K351" s="88"/>
      <c r="M351" s="88"/>
    </row>
    <row r="352" spans="1:13" s="89" customFormat="1" ht="11.25" hidden="1" customHeight="1" x14ac:dyDescent="0.2">
      <c r="A352" s="91">
        <v>5</v>
      </c>
      <c r="B352" s="100">
        <v>66872</v>
      </c>
      <c r="C352" s="98" t="s">
        <v>1873</v>
      </c>
      <c r="D352" s="100">
        <v>1</v>
      </c>
      <c r="E352" s="103" t="s">
        <v>739</v>
      </c>
      <c r="F352" s="95" t="s">
        <v>2208</v>
      </c>
      <c r="G352" s="26" t="s">
        <v>925</v>
      </c>
      <c r="H352" s="87"/>
      <c r="I352" s="88"/>
      <c r="J352" s="88"/>
      <c r="K352" s="88"/>
      <c r="M352" s="88"/>
    </row>
    <row r="353" spans="1:13" s="89" customFormat="1" ht="11.25" hidden="1" customHeight="1" x14ac:dyDescent="0.2">
      <c r="A353" s="91">
        <v>5</v>
      </c>
      <c r="B353" s="100">
        <v>66872</v>
      </c>
      <c r="C353" s="98" t="s">
        <v>1874</v>
      </c>
      <c r="D353" s="100">
        <v>3</v>
      </c>
      <c r="E353" s="103" t="s">
        <v>739</v>
      </c>
      <c r="F353" s="95" t="s">
        <v>2208</v>
      </c>
      <c r="G353" s="26" t="s">
        <v>151</v>
      </c>
      <c r="H353" s="87"/>
      <c r="I353" s="88"/>
      <c r="J353" s="88"/>
      <c r="K353" s="88"/>
      <c r="M353" s="88"/>
    </row>
    <row r="354" spans="1:13" s="89" customFormat="1" ht="11.25" hidden="1" customHeight="1" x14ac:dyDescent="0.2">
      <c r="A354" s="91">
        <v>5</v>
      </c>
      <c r="B354" s="100">
        <v>66872</v>
      </c>
      <c r="C354" s="98" t="s">
        <v>1878</v>
      </c>
      <c r="D354" s="100">
        <v>1</v>
      </c>
      <c r="E354" s="103" t="s">
        <v>739</v>
      </c>
      <c r="F354" s="95" t="s">
        <v>2208</v>
      </c>
      <c r="G354" s="26" t="s">
        <v>151</v>
      </c>
      <c r="H354" s="87"/>
      <c r="I354" s="88"/>
      <c r="J354" s="88"/>
      <c r="K354" s="88"/>
      <c r="M354" s="88"/>
    </row>
    <row r="355" spans="1:13" s="89" customFormat="1" ht="11.25" hidden="1" customHeight="1" x14ac:dyDescent="0.2">
      <c r="A355" s="91">
        <v>5</v>
      </c>
      <c r="B355" s="100">
        <v>66872</v>
      </c>
      <c r="C355" s="98" t="s">
        <v>1879</v>
      </c>
      <c r="D355" s="100">
        <v>1</v>
      </c>
      <c r="E355" s="103" t="s">
        <v>739</v>
      </c>
      <c r="F355" s="95" t="s">
        <v>2208</v>
      </c>
      <c r="G355" s="26" t="s">
        <v>163</v>
      </c>
      <c r="H355" s="87"/>
      <c r="I355" s="88"/>
      <c r="J355" s="88"/>
      <c r="K355" s="88"/>
      <c r="M355" s="88"/>
    </row>
    <row r="356" spans="1:13" s="89" customFormat="1" ht="11.25" hidden="1" customHeight="1" x14ac:dyDescent="0.2">
      <c r="A356" s="91">
        <v>5</v>
      </c>
      <c r="B356" s="100">
        <v>66872</v>
      </c>
      <c r="C356" s="98" t="s">
        <v>103</v>
      </c>
      <c r="D356" s="100">
        <v>1</v>
      </c>
      <c r="E356" s="103" t="s">
        <v>739</v>
      </c>
      <c r="F356" s="95" t="s">
        <v>2208</v>
      </c>
      <c r="G356" s="26" t="s">
        <v>110</v>
      </c>
      <c r="H356" s="87"/>
      <c r="I356" s="88"/>
      <c r="J356" s="88"/>
      <c r="K356" s="88"/>
      <c r="M356" s="88"/>
    </row>
    <row r="357" spans="1:13" s="89" customFormat="1" ht="11.25" hidden="1" customHeight="1" x14ac:dyDescent="0.2">
      <c r="A357" s="91">
        <v>5</v>
      </c>
      <c r="B357" s="100">
        <v>66874</v>
      </c>
      <c r="C357" s="98" t="s">
        <v>425</v>
      </c>
      <c r="D357" s="100">
        <v>2</v>
      </c>
      <c r="E357" s="103" t="s">
        <v>482</v>
      </c>
      <c r="F357" s="95" t="s">
        <v>2208</v>
      </c>
      <c r="G357" s="26" t="s">
        <v>170</v>
      </c>
      <c r="H357" s="87"/>
      <c r="I357" s="88"/>
      <c r="J357" s="88"/>
      <c r="K357" s="88"/>
      <c r="M357" s="88"/>
    </row>
    <row r="358" spans="1:13" s="89" customFormat="1" ht="11.25" hidden="1" customHeight="1" x14ac:dyDescent="0.2">
      <c r="A358" s="91">
        <v>5</v>
      </c>
      <c r="B358" s="100">
        <v>66874</v>
      </c>
      <c r="C358" s="98" t="s">
        <v>1244</v>
      </c>
      <c r="D358" s="100">
        <v>4</v>
      </c>
      <c r="E358" s="103" t="s">
        <v>482</v>
      </c>
      <c r="F358" s="95" t="s">
        <v>2208</v>
      </c>
      <c r="G358" s="26" t="s">
        <v>170</v>
      </c>
      <c r="H358" s="87"/>
      <c r="I358" s="88"/>
      <c r="J358" s="88"/>
      <c r="K358" s="88"/>
      <c r="M358" s="88"/>
    </row>
    <row r="359" spans="1:13" s="89" customFormat="1" ht="11.25" hidden="1" customHeight="1" x14ac:dyDescent="0.2">
      <c r="A359" s="91">
        <v>5</v>
      </c>
      <c r="B359" s="100">
        <v>66874</v>
      </c>
      <c r="C359" s="98" t="s">
        <v>726</v>
      </c>
      <c r="D359" s="100">
        <v>3</v>
      </c>
      <c r="E359" s="103" t="s">
        <v>482</v>
      </c>
      <c r="F359" s="95" t="s">
        <v>2208</v>
      </c>
      <c r="G359" s="26" t="s">
        <v>181</v>
      </c>
      <c r="H359" s="87"/>
      <c r="I359" s="88"/>
      <c r="J359" s="88"/>
      <c r="K359" s="88"/>
      <c r="M359" s="88"/>
    </row>
    <row r="360" spans="1:13" s="89" customFormat="1" ht="11.25" hidden="1" customHeight="1" x14ac:dyDescent="0.2">
      <c r="A360" s="91">
        <v>5</v>
      </c>
      <c r="B360" s="100">
        <v>66873</v>
      </c>
      <c r="C360" s="98" t="s">
        <v>1880</v>
      </c>
      <c r="D360" s="100">
        <v>1</v>
      </c>
      <c r="E360" s="103" t="s">
        <v>401</v>
      </c>
      <c r="F360" s="95" t="s">
        <v>2208</v>
      </c>
      <c r="G360" s="26" t="s">
        <v>181</v>
      </c>
      <c r="H360" s="87"/>
      <c r="I360" s="88"/>
      <c r="J360" s="88"/>
      <c r="K360" s="88"/>
      <c r="M360" s="88"/>
    </row>
    <row r="361" spans="1:13" s="89" customFormat="1" ht="11.25" hidden="1" customHeight="1" x14ac:dyDescent="0.2">
      <c r="A361" s="91">
        <v>5</v>
      </c>
      <c r="B361" s="100">
        <v>66875</v>
      </c>
      <c r="C361" s="98" t="s">
        <v>1118</v>
      </c>
      <c r="D361" s="100">
        <v>2</v>
      </c>
      <c r="E361" s="103" t="s">
        <v>288</v>
      </c>
      <c r="F361" s="95" t="s">
        <v>2208</v>
      </c>
      <c r="G361" s="26" t="s">
        <v>1487</v>
      </c>
      <c r="H361" s="87"/>
      <c r="I361" s="88"/>
      <c r="J361" s="88"/>
      <c r="K361" s="88"/>
      <c r="M361" s="88"/>
    </row>
    <row r="362" spans="1:13" s="89" customFormat="1" ht="11.25" hidden="1" customHeight="1" x14ac:dyDescent="0.2">
      <c r="A362" s="91">
        <v>5</v>
      </c>
      <c r="B362" s="100">
        <v>66878</v>
      </c>
      <c r="C362" s="98" t="s">
        <v>1883</v>
      </c>
      <c r="D362" s="100">
        <v>1</v>
      </c>
      <c r="E362" s="103" t="s">
        <v>288</v>
      </c>
      <c r="F362" s="95" t="s">
        <v>2208</v>
      </c>
      <c r="G362" s="26" t="s">
        <v>116</v>
      </c>
      <c r="H362" s="87"/>
      <c r="I362" s="88"/>
      <c r="J362" s="88"/>
      <c r="K362" s="88"/>
      <c r="M362" s="88"/>
    </row>
    <row r="363" spans="1:13" s="89" customFormat="1" ht="11.25" hidden="1" customHeight="1" x14ac:dyDescent="0.2">
      <c r="A363" s="91">
        <v>5</v>
      </c>
      <c r="B363" s="100">
        <v>66881</v>
      </c>
      <c r="C363" s="98" t="s">
        <v>206</v>
      </c>
      <c r="D363" s="100">
        <v>1</v>
      </c>
      <c r="E363" s="103" t="s">
        <v>596</v>
      </c>
      <c r="F363" s="95" t="s">
        <v>2208</v>
      </c>
      <c r="G363" s="26" t="s">
        <v>1457</v>
      </c>
      <c r="H363" s="87"/>
      <c r="I363" s="88"/>
      <c r="J363" s="88"/>
      <c r="K363" s="88"/>
      <c r="M363" s="88"/>
    </row>
    <row r="364" spans="1:13" s="89" customFormat="1" ht="11.25" hidden="1" customHeight="1" x14ac:dyDescent="0.2">
      <c r="A364" s="91">
        <v>5</v>
      </c>
      <c r="B364" s="100">
        <v>66906</v>
      </c>
      <c r="C364" s="98" t="s">
        <v>409</v>
      </c>
      <c r="D364" s="100">
        <v>1</v>
      </c>
      <c r="E364" s="104" t="s">
        <v>689</v>
      </c>
      <c r="F364" s="95" t="s">
        <v>2208</v>
      </c>
      <c r="G364" s="26" t="s">
        <v>1457</v>
      </c>
      <c r="H364" s="87"/>
      <c r="I364" s="88"/>
      <c r="J364" s="88"/>
      <c r="K364" s="88"/>
      <c r="M364" s="88"/>
    </row>
    <row r="365" spans="1:13" s="89" customFormat="1" ht="11.25" hidden="1" customHeight="1" x14ac:dyDescent="0.2">
      <c r="A365" s="91">
        <v>5</v>
      </c>
      <c r="B365" s="100">
        <v>66907</v>
      </c>
      <c r="C365" s="98" t="s">
        <v>83</v>
      </c>
      <c r="D365" s="100">
        <v>2</v>
      </c>
      <c r="E365" s="104" t="s">
        <v>93</v>
      </c>
      <c r="F365" s="95" t="s">
        <v>2208</v>
      </c>
      <c r="G365" s="26" t="s">
        <v>388</v>
      </c>
      <c r="H365" s="87"/>
      <c r="I365" s="88"/>
      <c r="J365" s="88"/>
      <c r="K365" s="88"/>
      <c r="M365" s="88"/>
    </row>
    <row r="366" spans="1:13" s="89" customFormat="1" ht="11.25" hidden="1" customHeight="1" x14ac:dyDescent="0.2">
      <c r="A366" s="91">
        <v>5</v>
      </c>
      <c r="B366" s="100">
        <v>66907</v>
      </c>
      <c r="C366" s="98" t="s">
        <v>351</v>
      </c>
      <c r="D366" s="100">
        <v>2</v>
      </c>
      <c r="E366" s="104" t="s">
        <v>93</v>
      </c>
      <c r="F366" s="95" t="s">
        <v>2208</v>
      </c>
      <c r="G366" s="26" t="s">
        <v>388</v>
      </c>
      <c r="H366" s="87"/>
      <c r="I366" s="88"/>
      <c r="J366" s="88"/>
      <c r="K366" s="88"/>
      <c r="M366" s="88"/>
    </row>
    <row r="367" spans="1:13" s="89" customFormat="1" ht="11.25" hidden="1" customHeight="1" x14ac:dyDescent="0.2">
      <c r="A367" s="91">
        <v>5</v>
      </c>
      <c r="B367" s="100">
        <v>66908</v>
      </c>
      <c r="C367" s="98" t="s">
        <v>467</v>
      </c>
      <c r="D367" s="100">
        <v>10</v>
      </c>
      <c r="E367" s="104" t="s">
        <v>387</v>
      </c>
      <c r="F367" s="95" t="s">
        <v>2208</v>
      </c>
      <c r="G367" s="26" t="s">
        <v>388</v>
      </c>
      <c r="H367" s="87"/>
      <c r="I367" s="88"/>
      <c r="J367" s="88"/>
      <c r="K367" s="88"/>
      <c r="M367" s="88"/>
    </row>
    <row r="368" spans="1:13" s="89" customFormat="1" ht="11.25" hidden="1" customHeight="1" x14ac:dyDescent="0.2">
      <c r="A368" s="91">
        <v>5</v>
      </c>
      <c r="B368" s="100">
        <v>66908</v>
      </c>
      <c r="C368" s="98" t="s">
        <v>393</v>
      </c>
      <c r="D368" s="100">
        <v>1000</v>
      </c>
      <c r="E368" s="104" t="s">
        <v>387</v>
      </c>
      <c r="F368" s="95" t="s">
        <v>2208</v>
      </c>
      <c r="G368" s="26" t="s">
        <v>1139</v>
      </c>
      <c r="H368" s="87"/>
      <c r="I368" s="88"/>
      <c r="J368" s="88"/>
      <c r="K368" s="88"/>
      <c r="M368" s="88"/>
    </row>
    <row r="369" spans="1:13" s="89" customFormat="1" ht="11.25" hidden="1" customHeight="1" x14ac:dyDescent="0.2">
      <c r="A369" s="91">
        <v>5</v>
      </c>
      <c r="B369" s="100">
        <v>66909</v>
      </c>
      <c r="C369" s="98" t="s">
        <v>970</v>
      </c>
      <c r="D369" s="100">
        <v>1</v>
      </c>
      <c r="E369" s="104" t="s">
        <v>744</v>
      </c>
      <c r="F369" s="95" t="s">
        <v>2208</v>
      </c>
      <c r="G369" s="26" t="s">
        <v>214</v>
      </c>
      <c r="H369" s="87"/>
      <c r="I369" s="88"/>
      <c r="J369" s="88"/>
      <c r="K369" s="88"/>
      <c r="M369" s="88"/>
    </row>
    <row r="370" spans="1:13" s="89" customFormat="1" ht="11.25" hidden="1" customHeight="1" x14ac:dyDescent="0.2">
      <c r="A370" s="91">
        <v>6</v>
      </c>
      <c r="B370" s="100">
        <v>66920</v>
      </c>
      <c r="C370" s="98" t="s">
        <v>171</v>
      </c>
      <c r="D370" s="100">
        <v>1</v>
      </c>
      <c r="E370" s="104" t="s">
        <v>724</v>
      </c>
      <c r="F370" s="95" t="s">
        <v>2208</v>
      </c>
      <c r="G370" s="26" t="s">
        <v>153</v>
      </c>
      <c r="H370" s="87"/>
      <c r="I370" s="88"/>
      <c r="J370" s="88"/>
      <c r="K370" s="88"/>
      <c r="M370" s="88"/>
    </row>
    <row r="371" spans="1:13" s="89" customFormat="1" ht="11.25" hidden="1" customHeight="1" x14ac:dyDescent="0.2">
      <c r="A371" s="91">
        <v>6</v>
      </c>
      <c r="B371" s="100">
        <v>66921</v>
      </c>
      <c r="C371" s="98" t="s">
        <v>1167</v>
      </c>
      <c r="D371" s="100">
        <v>1</v>
      </c>
      <c r="E371" s="104" t="s">
        <v>1024</v>
      </c>
      <c r="F371" s="95" t="s">
        <v>2208</v>
      </c>
      <c r="G371" s="26" t="s">
        <v>153</v>
      </c>
      <c r="H371" s="87"/>
      <c r="I371" s="88"/>
      <c r="J371" s="88"/>
      <c r="K371" s="88"/>
      <c r="M371" s="88"/>
    </row>
    <row r="372" spans="1:13" s="89" customFormat="1" ht="11.25" hidden="1" customHeight="1" x14ac:dyDescent="0.2">
      <c r="A372" s="91">
        <v>6</v>
      </c>
      <c r="B372" s="100">
        <v>66922</v>
      </c>
      <c r="C372" s="98" t="s">
        <v>1003</v>
      </c>
      <c r="D372" s="100">
        <v>1</v>
      </c>
      <c r="E372" s="104" t="s">
        <v>333</v>
      </c>
      <c r="F372" s="95" t="s">
        <v>2208</v>
      </c>
      <c r="G372" s="26" t="s">
        <v>153</v>
      </c>
      <c r="H372" s="87"/>
      <c r="I372" s="88"/>
      <c r="J372" s="88"/>
      <c r="K372" s="88"/>
      <c r="M372" s="88"/>
    </row>
    <row r="373" spans="1:13" s="89" customFormat="1" ht="11.25" hidden="1" customHeight="1" x14ac:dyDescent="0.2">
      <c r="A373" s="91">
        <v>6</v>
      </c>
      <c r="B373" s="100">
        <v>66922</v>
      </c>
      <c r="C373" s="98" t="s">
        <v>132</v>
      </c>
      <c r="D373" s="100">
        <v>1</v>
      </c>
      <c r="E373" s="104" t="s">
        <v>333</v>
      </c>
      <c r="F373" s="95" t="s">
        <v>2208</v>
      </c>
      <c r="G373" s="26" t="s">
        <v>88</v>
      </c>
      <c r="H373" s="87"/>
      <c r="I373" s="88"/>
      <c r="J373" s="88"/>
      <c r="K373" s="88"/>
      <c r="M373" s="88"/>
    </row>
    <row r="374" spans="1:13" s="89" customFormat="1" ht="11.25" hidden="1" customHeight="1" x14ac:dyDescent="0.2">
      <c r="A374" s="91">
        <v>6</v>
      </c>
      <c r="B374" s="100">
        <v>66923</v>
      </c>
      <c r="C374" s="98" t="s">
        <v>92</v>
      </c>
      <c r="D374" s="100">
        <v>1</v>
      </c>
      <c r="E374" s="104" t="s">
        <v>286</v>
      </c>
      <c r="F374" s="95" t="s">
        <v>2208</v>
      </c>
      <c r="G374" s="26" t="s">
        <v>88</v>
      </c>
      <c r="H374" s="87"/>
      <c r="I374" s="88"/>
      <c r="J374" s="88"/>
      <c r="K374" s="88"/>
      <c r="M374" s="88"/>
    </row>
    <row r="375" spans="1:13" s="89" customFormat="1" ht="11.25" hidden="1" customHeight="1" x14ac:dyDescent="0.2">
      <c r="A375" s="91">
        <v>6</v>
      </c>
      <c r="B375" s="100">
        <v>66923</v>
      </c>
      <c r="C375" s="98" t="s">
        <v>95</v>
      </c>
      <c r="D375" s="100">
        <v>1</v>
      </c>
      <c r="E375" s="104" t="s">
        <v>286</v>
      </c>
      <c r="F375" s="95" t="s">
        <v>2208</v>
      </c>
      <c r="G375" s="26" t="s">
        <v>88</v>
      </c>
      <c r="H375" s="87"/>
      <c r="I375" s="88"/>
      <c r="J375" s="88"/>
      <c r="K375" s="88"/>
      <c r="M375" s="88"/>
    </row>
    <row r="376" spans="1:13" s="89" customFormat="1" ht="11.25" hidden="1" customHeight="1" x14ac:dyDescent="0.2">
      <c r="A376" s="91">
        <v>6</v>
      </c>
      <c r="B376" s="100">
        <v>66923</v>
      </c>
      <c r="C376" s="98" t="s">
        <v>96</v>
      </c>
      <c r="D376" s="100">
        <v>1</v>
      </c>
      <c r="E376" s="104" t="s">
        <v>286</v>
      </c>
      <c r="F376" s="95" t="s">
        <v>2208</v>
      </c>
      <c r="G376" s="26" t="s">
        <v>88</v>
      </c>
      <c r="H376" s="87"/>
      <c r="I376" s="88"/>
      <c r="J376" s="88"/>
      <c r="K376" s="88"/>
      <c r="M376" s="88"/>
    </row>
    <row r="377" spans="1:13" s="89" customFormat="1" ht="11.25" hidden="1" customHeight="1" x14ac:dyDescent="0.2">
      <c r="A377" s="91">
        <v>6</v>
      </c>
      <c r="B377" s="100">
        <v>66924</v>
      </c>
      <c r="C377" s="93" t="s">
        <v>446</v>
      </c>
      <c r="D377" s="100">
        <v>1</v>
      </c>
      <c r="E377" s="104" t="s">
        <v>333</v>
      </c>
      <c r="F377" s="95" t="s">
        <v>2208</v>
      </c>
      <c r="G377" s="26" t="s">
        <v>88</v>
      </c>
      <c r="H377" s="87"/>
      <c r="I377" s="88"/>
      <c r="J377" s="88"/>
      <c r="K377" s="88"/>
      <c r="M377" s="88"/>
    </row>
    <row r="378" spans="1:13" s="89" customFormat="1" ht="11.25" hidden="1" customHeight="1" x14ac:dyDescent="0.2">
      <c r="A378" s="91">
        <v>6</v>
      </c>
      <c r="B378" s="100">
        <v>66924</v>
      </c>
      <c r="C378" s="93" t="s">
        <v>205</v>
      </c>
      <c r="D378" s="100">
        <v>1</v>
      </c>
      <c r="E378" s="104" t="s">
        <v>333</v>
      </c>
      <c r="F378" s="95" t="s">
        <v>2208</v>
      </c>
      <c r="G378" s="26" t="s">
        <v>88</v>
      </c>
      <c r="H378" s="87"/>
      <c r="I378" s="88"/>
      <c r="J378" s="88"/>
      <c r="K378" s="88"/>
      <c r="M378" s="88"/>
    </row>
    <row r="379" spans="1:13" s="89" customFormat="1" ht="11.25" hidden="1" customHeight="1" x14ac:dyDescent="0.2">
      <c r="A379" s="91">
        <v>6</v>
      </c>
      <c r="B379" s="100">
        <v>66925</v>
      </c>
      <c r="C379" s="93" t="s">
        <v>1899</v>
      </c>
      <c r="D379" s="100">
        <v>1</v>
      </c>
      <c r="E379" s="104" t="s">
        <v>591</v>
      </c>
      <c r="F379" s="95" t="s">
        <v>2208</v>
      </c>
      <c r="G379" s="26" t="s">
        <v>153</v>
      </c>
      <c r="H379" s="87"/>
      <c r="I379" s="88"/>
      <c r="J379" s="88"/>
      <c r="K379" s="88"/>
      <c r="M379" s="88"/>
    </row>
    <row r="380" spans="1:13" s="89" customFormat="1" ht="11.25" hidden="1" customHeight="1" x14ac:dyDescent="0.2">
      <c r="A380" s="91">
        <v>6</v>
      </c>
      <c r="B380" s="100">
        <v>66925</v>
      </c>
      <c r="C380" s="93" t="s">
        <v>83</v>
      </c>
      <c r="D380" s="100">
        <v>2</v>
      </c>
      <c r="E380" s="104" t="s">
        <v>591</v>
      </c>
      <c r="F380" s="95" t="s">
        <v>2208</v>
      </c>
      <c r="G380" s="26" t="s">
        <v>102</v>
      </c>
      <c r="H380" s="87"/>
      <c r="I380" s="88"/>
      <c r="J380" s="88"/>
      <c r="K380" s="88"/>
      <c r="M380" s="88"/>
    </row>
    <row r="381" spans="1:13" s="89" customFormat="1" ht="11.25" hidden="1" customHeight="1" x14ac:dyDescent="0.2">
      <c r="A381" s="91">
        <v>6</v>
      </c>
      <c r="B381" s="100">
        <v>66925</v>
      </c>
      <c r="C381" s="93" t="s">
        <v>146</v>
      </c>
      <c r="D381" s="100">
        <v>5</v>
      </c>
      <c r="E381" s="104" t="s">
        <v>591</v>
      </c>
      <c r="F381" s="95" t="s">
        <v>2208</v>
      </c>
      <c r="G381" s="26" t="s">
        <v>102</v>
      </c>
      <c r="H381" s="87"/>
      <c r="I381" s="88"/>
      <c r="J381" s="88"/>
      <c r="K381" s="88"/>
      <c r="M381" s="88"/>
    </row>
    <row r="382" spans="1:13" s="89" customFormat="1" ht="11.25" hidden="1" customHeight="1" x14ac:dyDescent="0.2">
      <c r="A382" s="91">
        <v>6</v>
      </c>
      <c r="B382" s="100">
        <v>66925</v>
      </c>
      <c r="C382" s="93" t="s">
        <v>233</v>
      </c>
      <c r="D382" s="100">
        <v>5</v>
      </c>
      <c r="E382" s="104" t="s">
        <v>591</v>
      </c>
      <c r="F382" s="95" t="s">
        <v>2208</v>
      </c>
      <c r="G382" s="26" t="s">
        <v>102</v>
      </c>
      <c r="H382" s="87"/>
      <c r="I382" s="88"/>
      <c r="J382" s="88"/>
      <c r="K382" s="88"/>
      <c r="M382" s="88"/>
    </row>
    <row r="383" spans="1:13" s="89" customFormat="1" ht="11.25" hidden="1" customHeight="1" x14ac:dyDescent="0.2">
      <c r="A383" s="91">
        <v>6</v>
      </c>
      <c r="B383" s="100">
        <v>66926</v>
      </c>
      <c r="C383" s="93" t="s">
        <v>1899</v>
      </c>
      <c r="D383" s="100">
        <v>1</v>
      </c>
      <c r="E383" s="104" t="s">
        <v>286</v>
      </c>
      <c r="F383" s="95" t="s">
        <v>2208</v>
      </c>
      <c r="G383" s="26" t="s">
        <v>102</v>
      </c>
      <c r="H383" s="87"/>
      <c r="I383" s="88"/>
      <c r="J383" s="88"/>
      <c r="K383" s="88"/>
      <c r="M383" s="88"/>
    </row>
    <row r="384" spans="1:13" s="89" customFormat="1" ht="11.25" hidden="1" customHeight="1" x14ac:dyDescent="0.2">
      <c r="A384" s="91">
        <v>6</v>
      </c>
      <c r="B384" s="100">
        <v>66927</v>
      </c>
      <c r="C384" s="93" t="s">
        <v>1900</v>
      </c>
      <c r="D384" s="100">
        <v>1</v>
      </c>
      <c r="E384" s="104" t="s">
        <v>526</v>
      </c>
      <c r="F384" s="95" t="s">
        <v>2208</v>
      </c>
      <c r="G384" s="26" t="s">
        <v>153</v>
      </c>
      <c r="H384" s="87"/>
      <c r="I384" s="88"/>
      <c r="J384" s="88"/>
      <c r="K384" s="88"/>
      <c r="M384" s="88"/>
    </row>
    <row r="385" spans="1:13" s="89" customFormat="1" ht="11.25" hidden="1" customHeight="1" x14ac:dyDescent="0.2">
      <c r="A385" s="91">
        <v>7</v>
      </c>
      <c r="B385" s="100">
        <v>66928</v>
      </c>
      <c r="C385" s="93" t="s">
        <v>1901</v>
      </c>
      <c r="D385" s="100">
        <v>1</v>
      </c>
      <c r="E385" s="104" t="s">
        <v>604</v>
      </c>
      <c r="F385" s="95" t="s">
        <v>2208</v>
      </c>
      <c r="G385" s="26" t="s">
        <v>153</v>
      </c>
      <c r="H385" s="87"/>
      <c r="I385" s="88"/>
      <c r="J385" s="88"/>
      <c r="K385" s="88"/>
      <c r="M385" s="88"/>
    </row>
    <row r="386" spans="1:13" s="89" customFormat="1" ht="11.25" hidden="1" customHeight="1" x14ac:dyDescent="0.2">
      <c r="A386" s="91">
        <v>7</v>
      </c>
      <c r="B386" s="100">
        <v>66929</v>
      </c>
      <c r="C386" s="98" t="s">
        <v>648</v>
      </c>
      <c r="D386" s="100">
        <v>1</v>
      </c>
      <c r="E386" s="104" t="s">
        <v>604</v>
      </c>
      <c r="F386" s="95" t="s">
        <v>2208</v>
      </c>
      <c r="G386" s="26" t="s">
        <v>153</v>
      </c>
      <c r="H386" s="87"/>
      <c r="I386" s="88"/>
      <c r="J386" s="88"/>
      <c r="K386" s="88"/>
      <c r="M386" s="88"/>
    </row>
    <row r="387" spans="1:13" s="89" customFormat="1" ht="11.25" hidden="1" customHeight="1" x14ac:dyDescent="0.2">
      <c r="A387" s="91">
        <v>7</v>
      </c>
      <c r="B387" s="100">
        <v>66930</v>
      </c>
      <c r="C387" s="98" t="s">
        <v>1902</v>
      </c>
      <c r="D387" s="100">
        <v>1</v>
      </c>
      <c r="E387" s="104" t="s">
        <v>104</v>
      </c>
      <c r="F387" s="95" t="s">
        <v>2208</v>
      </c>
      <c r="G387" s="26" t="s">
        <v>102</v>
      </c>
      <c r="H387" s="87"/>
      <c r="I387" s="88"/>
      <c r="J387" s="88"/>
      <c r="K387" s="88"/>
      <c r="M387" s="88"/>
    </row>
    <row r="388" spans="1:13" s="89" customFormat="1" ht="11.25" hidden="1" customHeight="1" x14ac:dyDescent="0.2">
      <c r="A388" s="91">
        <v>7</v>
      </c>
      <c r="B388" s="100">
        <v>66930</v>
      </c>
      <c r="C388" s="93" t="s">
        <v>1903</v>
      </c>
      <c r="D388" s="100">
        <v>1</v>
      </c>
      <c r="E388" s="104" t="s">
        <v>104</v>
      </c>
      <c r="F388" s="95" t="s">
        <v>2208</v>
      </c>
      <c r="G388" s="26" t="s">
        <v>168</v>
      </c>
      <c r="H388" s="87"/>
      <c r="I388" s="88"/>
      <c r="J388" s="88"/>
      <c r="K388" s="88"/>
      <c r="M388" s="88"/>
    </row>
    <row r="389" spans="1:13" s="89" customFormat="1" ht="11.25" hidden="1" customHeight="1" x14ac:dyDescent="0.2">
      <c r="A389" s="91">
        <v>7</v>
      </c>
      <c r="B389" s="100">
        <v>66931</v>
      </c>
      <c r="C389" s="93" t="s">
        <v>546</v>
      </c>
      <c r="D389" s="100">
        <v>250</v>
      </c>
      <c r="E389" s="104" t="s">
        <v>104</v>
      </c>
      <c r="F389" s="95" t="s">
        <v>2208</v>
      </c>
      <c r="G389" s="26" t="s">
        <v>168</v>
      </c>
      <c r="H389" s="87"/>
      <c r="I389" s="88"/>
      <c r="J389" s="88"/>
      <c r="K389" s="88"/>
      <c r="M389" s="88"/>
    </row>
    <row r="390" spans="1:13" s="89" customFormat="1" ht="11.25" hidden="1" customHeight="1" x14ac:dyDescent="0.2">
      <c r="A390" s="91">
        <v>7</v>
      </c>
      <c r="B390" s="100">
        <v>66931</v>
      </c>
      <c r="C390" s="93" t="s">
        <v>1904</v>
      </c>
      <c r="D390" s="100">
        <v>250</v>
      </c>
      <c r="E390" s="104" t="s">
        <v>104</v>
      </c>
      <c r="F390" s="95" t="s">
        <v>2208</v>
      </c>
      <c r="G390" s="26" t="s">
        <v>168</v>
      </c>
      <c r="H390" s="87"/>
      <c r="I390" s="88"/>
      <c r="J390" s="88"/>
      <c r="K390" s="88"/>
      <c r="M390" s="88"/>
    </row>
    <row r="391" spans="1:13" s="89" customFormat="1" ht="11.25" hidden="1" customHeight="1" x14ac:dyDescent="0.2">
      <c r="A391" s="91">
        <v>7</v>
      </c>
      <c r="B391" s="100">
        <v>66932</v>
      </c>
      <c r="C391" s="93" t="s">
        <v>1905</v>
      </c>
      <c r="D391" s="100">
        <v>3</v>
      </c>
      <c r="E391" s="104" t="s">
        <v>1024</v>
      </c>
      <c r="F391" s="95" t="s">
        <v>2208</v>
      </c>
      <c r="G391" s="26" t="s">
        <v>199</v>
      </c>
      <c r="H391" s="87"/>
      <c r="I391" s="88"/>
      <c r="J391" s="88"/>
      <c r="K391" s="88"/>
      <c r="M391" s="88"/>
    </row>
    <row r="392" spans="1:13" s="89" customFormat="1" ht="11.25" hidden="1" customHeight="1" x14ac:dyDescent="0.2">
      <c r="A392" s="91">
        <v>7</v>
      </c>
      <c r="B392" s="100">
        <v>66932</v>
      </c>
      <c r="C392" s="93" t="s">
        <v>1906</v>
      </c>
      <c r="D392" s="100">
        <v>2</v>
      </c>
      <c r="E392" s="104" t="s">
        <v>1024</v>
      </c>
      <c r="F392" s="95" t="s">
        <v>2208</v>
      </c>
      <c r="G392" s="26" t="s">
        <v>153</v>
      </c>
      <c r="H392" s="87"/>
      <c r="I392" s="88"/>
      <c r="J392" s="88"/>
      <c r="K392" s="88"/>
      <c r="M392" s="88"/>
    </row>
    <row r="393" spans="1:13" s="89" customFormat="1" ht="11.25" hidden="1" customHeight="1" x14ac:dyDescent="0.2">
      <c r="A393" s="91">
        <v>7</v>
      </c>
      <c r="B393" s="100">
        <v>66933</v>
      </c>
      <c r="C393" s="93" t="s">
        <v>92</v>
      </c>
      <c r="D393" s="100">
        <v>1</v>
      </c>
      <c r="E393" s="104" t="s">
        <v>352</v>
      </c>
      <c r="F393" s="95" t="s">
        <v>2208</v>
      </c>
      <c r="G393" s="26" t="s">
        <v>153</v>
      </c>
      <c r="H393" s="87"/>
      <c r="I393" s="88"/>
      <c r="J393" s="88"/>
      <c r="K393" s="88"/>
      <c r="M393" s="88"/>
    </row>
    <row r="394" spans="1:13" s="89" customFormat="1" ht="11.25" hidden="1" customHeight="1" x14ac:dyDescent="0.2">
      <c r="A394" s="91">
        <v>7</v>
      </c>
      <c r="B394" s="100">
        <v>66933</v>
      </c>
      <c r="C394" s="93" t="s">
        <v>95</v>
      </c>
      <c r="D394" s="92">
        <v>1</v>
      </c>
      <c r="E394" s="104" t="s">
        <v>352</v>
      </c>
      <c r="F394" s="95" t="s">
        <v>2208</v>
      </c>
      <c r="G394" s="26" t="s">
        <v>153</v>
      </c>
      <c r="H394" s="87"/>
      <c r="I394" s="88"/>
      <c r="J394" s="88"/>
      <c r="K394" s="88"/>
      <c r="M394" s="88"/>
    </row>
    <row r="395" spans="1:13" s="89" customFormat="1" ht="11.25" hidden="1" customHeight="1" x14ac:dyDescent="0.2">
      <c r="A395" s="91">
        <v>7</v>
      </c>
      <c r="B395" s="100">
        <v>66933</v>
      </c>
      <c r="C395" s="93" t="s">
        <v>96</v>
      </c>
      <c r="D395" s="92">
        <v>1</v>
      </c>
      <c r="E395" s="104" t="s">
        <v>352</v>
      </c>
      <c r="F395" s="95" t="s">
        <v>2208</v>
      </c>
      <c r="G395" s="26" t="s">
        <v>88</v>
      </c>
      <c r="H395" s="87"/>
      <c r="I395" s="88"/>
      <c r="J395" s="88"/>
      <c r="K395" s="88"/>
      <c r="M395" s="88"/>
    </row>
    <row r="396" spans="1:13" s="89" customFormat="1" ht="11.25" hidden="1" customHeight="1" x14ac:dyDescent="0.2">
      <c r="A396" s="91">
        <v>7</v>
      </c>
      <c r="B396" s="100">
        <v>66934</v>
      </c>
      <c r="C396" s="98" t="s">
        <v>905</v>
      </c>
      <c r="D396" s="92">
        <v>2</v>
      </c>
      <c r="E396" s="104" t="s">
        <v>218</v>
      </c>
      <c r="F396" s="95" t="s">
        <v>2208</v>
      </c>
      <c r="G396" s="26" t="s">
        <v>88</v>
      </c>
      <c r="H396" s="87"/>
      <c r="I396" s="88"/>
      <c r="J396" s="88"/>
      <c r="K396" s="88"/>
      <c r="M396" s="88"/>
    </row>
    <row r="397" spans="1:13" s="89" customFormat="1" ht="11.25" hidden="1" customHeight="1" x14ac:dyDescent="0.2">
      <c r="A397" s="91">
        <v>7</v>
      </c>
      <c r="B397" s="100">
        <v>66934</v>
      </c>
      <c r="C397" s="98" t="s">
        <v>98</v>
      </c>
      <c r="D397" s="92">
        <v>2</v>
      </c>
      <c r="E397" s="104" t="s">
        <v>218</v>
      </c>
      <c r="F397" s="95" t="s">
        <v>2208</v>
      </c>
      <c r="G397" s="26" t="s">
        <v>157</v>
      </c>
      <c r="H397" s="87"/>
      <c r="I397" s="88"/>
      <c r="J397" s="88"/>
      <c r="K397" s="88"/>
      <c r="M397" s="88"/>
    </row>
    <row r="398" spans="1:13" s="89" customFormat="1" ht="11.25" hidden="1" customHeight="1" x14ac:dyDescent="0.2">
      <c r="A398" s="91">
        <v>7</v>
      </c>
      <c r="B398" s="100">
        <v>66935</v>
      </c>
      <c r="C398" s="98" t="s">
        <v>446</v>
      </c>
      <c r="D398" s="92">
        <v>1</v>
      </c>
      <c r="E398" s="104" t="s">
        <v>591</v>
      </c>
      <c r="F398" s="95" t="s">
        <v>2208</v>
      </c>
      <c r="G398" s="26" t="s">
        <v>199</v>
      </c>
      <c r="H398" s="87"/>
      <c r="I398" s="88"/>
      <c r="J398" s="88"/>
      <c r="K398" s="88"/>
      <c r="M398" s="88"/>
    </row>
    <row r="399" spans="1:13" s="89" customFormat="1" ht="11.25" hidden="1" customHeight="1" x14ac:dyDescent="0.2">
      <c r="A399" s="91">
        <v>7</v>
      </c>
      <c r="B399" s="100">
        <v>66935</v>
      </c>
      <c r="C399" s="98" t="s">
        <v>340</v>
      </c>
      <c r="D399" s="92">
        <v>1</v>
      </c>
      <c r="E399" s="104" t="s">
        <v>591</v>
      </c>
      <c r="F399" s="95" t="s">
        <v>2208</v>
      </c>
      <c r="G399" s="26" t="s">
        <v>157</v>
      </c>
      <c r="H399" s="87"/>
      <c r="I399" s="88"/>
      <c r="J399" s="88"/>
      <c r="K399" s="88"/>
      <c r="M399" s="88"/>
    </row>
    <row r="400" spans="1:13" s="89" customFormat="1" ht="11.25" hidden="1" customHeight="1" x14ac:dyDescent="0.2">
      <c r="A400" s="91">
        <v>7</v>
      </c>
      <c r="B400" s="100">
        <v>66936</v>
      </c>
      <c r="C400" s="98" t="s">
        <v>1288</v>
      </c>
      <c r="D400" s="92">
        <v>1</v>
      </c>
      <c r="E400" s="104" t="s">
        <v>119</v>
      </c>
      <c r="F400" s="95" t="s">
        <v>2208</v>
      </c>
      <c r="G400" s="20" t="s">
        <v>157</v>
      </c>
      <c r="H400" s="87"/>
      <c r="I400" s="88"/>
      <c r="J400" s="88"/>
      <c r="K400" s="88"/>
      <c r="M400" s="88"/>
    </row>
    <row r="401" spans="1:13" s="89" customFormat="1" ht="11.25" hidden="1" customHeight="1" x14ac:dyDescent="0.2">
      <c r="A401" s="91">
        <v>7</v>
      </c>
      <c r="B401" s="100">
        <v>66936</v>
      </c>
      <c r="C401" s="93" t="s">
        <v>1855</v>
      </c>
      <c r="D401" s="92">
        <v>1</v>
      </c>
      <c r="E401" s="104" t="s">
        <v>119</v>
      </c>
      <c r="F401" s="95" t="s">
        <v>2208</v>
      </c>
      <c r="G401" s="20" t="s">
        <v>157</v>
      </c>
      <c r="H401" s="87"/>
      <c r="I401" s="88"/>
      <c r="J401" s="88"/>
      <c r="K401" s="88"/>
      <c r="M401" s="88"/>
    </row>
    <row r="402" spans="1:13" s="89" customFormat="1" ht="11.25" hidden="1" customHeight="1" x14ac:dyDescent="0.2">
      <c r="A402" s="91">
        <v>7</v>
      </c>
      <c r="B402" s="100">
        <v>66937</v>
      </c>
      <c r="C402" s="93" t="s">
        <v>103</v>
      </c>
      <c r="D402" s="92">
        <v>1</v>
      </c>
      <c r="E402" s="104" t="s">
        <v>104</v>
      </c>
      <c r="F402" s="95" t="s">
        <v>2208</v>
      </c>
      <c r="G402" s="20" t="s">
        <v>157</v>
      </c>
      <c r="H402" s="87"/>
      <c r="I402" s="88"/>
      <c r="J402" s="88"/>
      <c r="K402" s="88"/>
      <c r="M402" s="88"/>
    </row>
    <row r="403" spans="1:13" s="89" customFormat="1" ht="11.25" hidden="1" customHeight="1" x14ac:dyDescent="0.2">
      <c r="A403" s="91">
        <v>7</v>
      </c>
      <c r="B403" s="100">
        <v>66938</v>
      </c>
      <c r="C403" s="98" t="s">
        <v>198</v>
      </c>
      <c r="D403" s="92">
        <v>1</v>
      </c>
      <c r="E403" s="104" t="s">
        <v>1907</v>
      </c>
      <c r="F403" s="95" t="s">
        <v>2208</v>
      </c>
      <c r="G403" s="20" t="s">
        <v>199</v>
      </c>
      <c r="H403" s="87"/>
      <c r="I403" s="88"/>
      <c r="J403" s="88"/>
      <c r="K403" s="88"/>
      <c r="M403" s="88"/>
    </row>
    <row r="404" spans="1:13" s="89" customFormat="1" ht="11.25" hidden="1" customHeight="1" x14ac:dyDescent="0.2">
      <c r="A404" s="91">
        <v>7</v>
      </c>
      <c r="B404" s="100">
        <v>66939</v>
      </c>
      <c r="C404" s="98" t="s">
        <v>92</v>
      </c>
      <c r="D404" s="100">
        <v>1</v>
      </c>
      <c r="E404" s="104" t="s">
        <v>218</v>
      </c>
      <c r="F404" s="95" t="s">
        <v>2208</v>
      </c>
      <c r="G404" s="20" t="s">
        <v>217</v>
      </c>
      <c r="H404" s="87"/>
      <c r="I404" s="88"/>
      <c r="J404" s="88"/>
      <c r="K404" s="88"/>
      <c r="M404" s="88"/>
    </row>
    <row r="405" spans="1:13" s="89" customFormat="1" ht="11.25" hidden="1" customHeight="1" x14ac:dyDescent="0.2">
      <c r="A405" s="91">
        <v>7</v>
      </c>
      <c r="B405" s="100">
        <v>66939</v>
      </c>
      <c r="C405" s="98" t="s">
        <v>95</v>
      </c>
      <c r="D405" s="92">
        <v>1</v>
      </c>
      <c r="E405" s="104" t="s">
        <v>218</v>
      </c>
      <c r="F405" s="95" t="s">
        <v>2208</v>
      </c>
      <c r="G405" s="20" t="s">
        <v>102</v>
      </c>
      <c r="H405" s="87"/>
      <c r="I405" s="88"/>
      <c r="J405" s="88"/>
      <c r="K405" s="88"/>
      <c r="M405" s="88"/>
    </row>
    <row r="406" spans="1:13" s="89" customFormat="1" ht="11.25" hidden="1" customHeight="1" x14ac:dyDescent="0.2">
      <c r="A406" s="91">
        <v>7</v>
      </c>
      <c r="B406" s="100">
        <v>66939</v>
      </c>
      <c r="C406" s="93" t="s">
        <v>96</v>
      </c>
      <c r="D406" s="92">
        <v>1</v>
      </c>
      <c r="E406" s="104" t="s">
        <v>218</v>
      </c>
      <c r="F406" s="95" t="s">
        <v>2208</v>
      </c>
      <c r="G406" s="20" t="s">
        <v>214</v>
      </c>
      <c r="H406" s="87"/>
      <c r="I406" s="88"/>
      <c r="J406" s="88"/>
      <c r="K406" s="88"/>
      <c r="M406" s="88"/>
    </row>
    <row r="407" spans="1:13" s="89" customFormat="1" ht="11.25" hidden="1" customHeight="1" x14ac:dyDescent="0.2">
      <c r="A407" s="91">
        <v>7</v>
      </c>
      <c r="B407" s="100">
        <v>66940</v>
      </c>
      <c r="C407" s="93" t="s">
        <v>1908</v>
      </c>
      <c r="D407" s="92">
        <v>1</v>
      </c>
      <c r="E407" s="104" t="s">
        <v>604</v>
      </c>
      <c r="F407" s="95" t="s">
        <v>2208</v>
      </c>
      <c r="G407" s="20" t="s">
        <v>91</v>
      </c>
      <c r="H407" s="87"/>
      <c r="I407" s="88"/>
      <c r="J407" s="88"/>
      <c r="K407" s="88"/>
      <c r="M407" s="88"/>
    </row>
    <row r="408" spans="1:13" s="89" customFormat="1" ht="11.25" hidden="1" customHeight="1" x14ac:dyDescent="0.2">
      <c r="A408" s="91">
        <v>7</v>
      </c>
      <c r="B408" s="100">
        <v>66941</v>
      </c>
      <c r="C408" s="98" t="s">
        <v>83</v>
      </c>
      <c r="D408" s="92">
        <v>2</v>
      </c>
      <c r="E408" s="104" t="s">
        <v>352</v>
      </c>
      <c r="F408" s="95" t="s">
        <v>2208</v>
      </c>
      <c r="G408" s="20" t="s">
        <v>110</v>
      </c>
      <c r="H408" s="87"/>
      <c r="I408" s="88"/>
      <c r="J408" s="88"/>
      <c r="K408" s="88"/>
      <c r="M408" s="88"/>
    </row>
    <row r="409" spans="1:13" s="89" customFormat="1" ht="11.25" hidden="1" customHeight="1" x14ac:dyDescent="0.2">
      <c r="A409" s="91">
        <v>7</v>
      </c>
      <c r="B409" s="100">
        <v>66942</v>
      </c>
      <c r="C409" s="98" t="s">
        <v>1723</v>
      </c>
      <c r="D409" s="92">
        <v>1</v>
      </c>
      <c r="E409" s="104" t="s">
        <v>218</v>
      </c>
      <c r="F409" s="95" t="s">
        <v>2208</v>
      </c>
      <c r="G409" s="20" t="s">
        <v>110</v>
      </c>
      <c r="H409" s="87"/>
      <c r="I409" s="88"/>
      <c r="J409" s="88"/>
      <c r="K409" s="88"/>
      <c r="M409" s="88"/>
    </row>
    <row r="410" spans="1:13" s="89" customFormat="1" ht="11.25" hidden="1" customHeight="1" x14ac:dyDescent="0.2">
      <c r="A410" s="91">
        <v>7</v>
      </c>
      <c r="B410" s="100">
        <v>66943</v>
      </c>
      <c r="C410" s="93" t="s">
        <v>231</v>
      </c>
      <c r="D410" s="92">
        <v>1</v>
      </c>
      <c r="E410" s="104" t="s">
        <v>218</v>
      </c>
      <c r="F410" s="95" t="s">
        <v>2208</v>
      </c>
      <c r="G410" s="20" t="s">
        <v>153</v>
      </c>
      <c r="H410" s="87"/>
      <c r="I410" s="88"/>
      <c r="J410" s="88"/>
      <c r="K410" s="88"/>
      <c r="M410" s="88"/>
    </row>
    <row r="411" spans="1:13" s="89" customFormat="1" ht="11.25" hidden="1" customHeight="1" x14ac:dyDescent="0.2">
      <c r="A411" s="91">
        <v>7</v>
      </c>
      <c r="B411" s="100">
        <v>66944</v>
      </c>
      <c r="C411" s="93" t="s">
        <v>1909</v>
      </c>
      <c r="D411" s="92">
        <v>1</v>
      </c>
      <c r="E411" s="104" t="s">
        <v>752</v>
      </c>
      <c r="F411" s="95" t="s">
        <v>2208</v>
      </c>
      <c r="G411" s="20" t="s">
        <v>153</v>
      </c>
      <c r="H411" s="87"/>
      <c r="I411" s="88"/>
      <c r="J411" s="88"/>
      <c r="K411" s="88"/>
      <c r="M411" s="88"/>
    </row>
    <row r="412" spans="1:13" s="89" customFormat="1" ht="11.25" hidden="1" customHeight="1" x14ac:dyDescent="0.2">
      <c r="A412" s="91">
        <v>7</v>
      </c>
      <c r="B412" s="100">
        <v>66945</v>
      </c>
      <c r="C412" s="93" t="s">
        <v>425</v>
      </c>
      <c r="D412" s="92">
        <v>2</v>
      </c>
      <c r="E412" s="104" t="s">
        <v>352</v>
      </c>
      <c r="F412" s="95" t="s">
        <v>2208</v>
      </c>
      <c r="G412" s="20" t="s">
        <v>153</v>
      </c>
      <c r="H412" s="87"/>
      <c r="I412" s="88"/>
      <c r="J412" s="88"/>
      <c r="K412" s="88"/>
      <c r="M412" s="88"/>
    </row>
    <row r="413" spans="1:13" s="89" customFormat="1" ht="11.25" hidden="1" customHeight="1" x14ac:dyDescent="0.2">
      <c r="A413" s="91">
        <v>7</v>
      </c>
      <c r="B413" s="100">
        <v>66946</v>
      </c>
      <c r="C413" s="98" t="s">
        <v>92</v>
      </c>
      <c r="D413" s="92">
        <v>1</v>
      </c>
      <c r="E413" s="104" t="s">
        <v>152</v>
      </c>
      <c r="F413" s="95" t="s">
        <v>2208</v>
      </c>
      <c r="G413" s="20" t="s">
        <v>153</v>
      </c>
      <c r="H413" s="87"/>
      <c r="I413" s="88"/>
      <c r="J413" s="88"/>
      <c r="K413" s="88"/>
      <c r="M413" s="88"/>
    </row>
    <row r="414" spans="1:13" s="89" customFormat="1" ht="11.25" hidden="1" customHeight="1" x14ac:dyDescent="0.2">
      <c r="A414" s="91">
        <v>7</v>
      </c>
      <c r="B414" s="100">
        <v>66946</v>
      </c>
      <c r="C414" s="98" t="s">
        <v>96</v>
      </c>
      <c r="D414" s="92">
        <v>1</v>
      </c>
      <c r="E414" s="104" t="s">
        <v>152</v>
      </c>
      <c r="F414" s="95" t="s">
        <v>2208</v>
      </c>
      <c r="G414" s="20" t="s">
        <v>153</v>
      </c>
      <c r="H414" s="87"/>
      <c r="I414" s="88"/>
      <c r="J414" s="88"/>
      <c r="K414" s="88"/>
      <c r="M414" s="88"/>
    </row>
    <row r="415" spans="1:13" s="89" customFormat="1" ht="11.25" hidden="1" customHeight="1" x14ac:dyDescent="0.2">
      <c r="A415" s="91">
        <v>7</v>
      </c>
      <c r="B415" s="100">
        <v>66947</v>
      </c>
      <c r="C415" s="98" t="s">
        <v>340</v>
      </c>
      <c r="D415" s="92">
        <v>1</v>
      </c>
      <c r="E415" s="104" t="s">
        <v>218</v>
      </c>
      <c r="F415" s="95" t="s">
        <v>2208</v>
      </c>
      <c r="G415" s="20" t="s">
        <v>153</v>
      </c>
      <c r="H415" s="87"/>
      <c r="I415" s="88"/>
      <c r="J415" s="88"/>
      <c r="K415" s="88"/>
      <c r="M415" s="88"/>
    </row>
    <row r="416" spans="1:13" s="89" customFormat="1" ht="11.25" hidden="1" customHeight="1" x14ac:dyDescent="0.2">
      <c r="A416" s="91">
        <v>7</v>
      </c>
      <c r="B416" s="100">
        <v>66947</v>
      </c>
      <c r="C416" s="98" t="s">
        <v>1118</v>
      </c>
      <c r="D416" s="92">
        <v>1</v>
      </c>
      <c r="E416" s="104" t="s">
        <v>218</v>
      </c>
      <c r="F416" s="95" t="s">
        <v>2208</v>
      </c>
      <c r="G416" s="20" t="s">
        <v>217</v>
      </c>
      <c r="H416" s="87"/>
      <c r="I416" s="88"/>
      <c r="J416" s="88"/>
      <c r="K416" s="88"/>
      <c r="M416" s="88"/>
    </row>
    <row r="417" spans="1:13" s="89" customFormat="1" ht="11.25" hidden="1" customHeight="1" x14ac:dyDescent="0.2">
      <c r="A417" s="91">
        <v>7</v>
      </c>
      <c r="B417" s="100">
        <v>66947</v>
      </c>
      <c r="C417" s="93" t="s">
        <v>1861</v>
      </c>
      <c r="D417" s="92">
        <v>2</v>
      </c>
      <c r="E417" s="104" t="s">
        <v>218</v>
      </c>
      <c r="F417" s="95" t="s">
        <v>2208</v>
      </c>
      <c r="G417" s="20" t="s">
        <v>217</v>
      </c>
      <c r="H417" s="87"/>
      <c r="I417" s="88"/>
      <c r="J417" s="88"/>
      <c r="K417" s="88"/>
      <c r="M417" s="88"/>
    </row>
    <row r="418" spans="1:13" s="89" customFormat="1" ht="11.25" hidden="1" customHeight="1" x14ac:dyDescent="0.2">
      <c r="A418" s="91">
        <v>7</v>
      </c>
      <c r="B418" s="100">
        <v>66948</v>
      </c>
      <c r="C418" s="93" t="s">
        <v>1910</v>
      </c>
      <c r="D418" s="92">
        <v>1</v>
      </c>
      <c r="E418" s="104" t="s">
        <v>551</v>
      </c>
      <c r="F418" s="95" t="s">
        <v>2208</v>
      </c>
      <c r="G418" s="20" t="s">
        <v>107</v>
      </c>
      <c r="H418" s="87"/>
      <c r="I418" s="88"/>
      <c r="J418" s="88"/>
      <c r="K418" s="88"/>
      <c r="M418" s="88"/>
    </row>
    <row r="419" spans="1:13" s="89" customFormat="1" ht="11.25" hidden="1" customHeight="1" x14ac:dyDescent="0.2">
      <c r="A419" s="91">
        <v>7</v>
      </c>
      <c r="B419" s="100">
        <v>66949</v>
      </c>
      <c r="C419" s="93" t="s">
        <v>1881</v>
      </c>
      <c r="D419" s="92">
        <v>2</v>
      </c>
      <c r="E419" s="104" t="s">
        <v>551</v>
      </c>
      <c r="F419" s="95" t="s">
        <v>2208</v>
      </c>
      <c r="G419" s="20" t="s">
        <v>170</v>
      </c>
      <c r="H419" s="87"/>
      <c r="I419" s="88"/>
      <c r="J419" s="88"/>
      <c r="K419" s="88"/>
      <c r="M419" s="88"/>
    </row>
    <row r="420" spans="1:13" s="89" customFormat="1" ht="11.25" hidden="1" customHeight="1" x14ac:dyDescent="0.2">
      <c r="A420" s="91">
        <v>7</v>
      </c>
      <c r="B420" s="100">
        <v>66949</v>
      </c>
      <c r="C420" s="93" t="s">
        <v>1911</v>
      </c>
      <c r="D420" s="92">
        <v>2</v>
      </c>
      <c r="E420" s="104" t="s">
        <v>551</v>
      </c>
      <c r="F420" s="95" t="s">
        <v>2208</v>
      </c>
      <c r="G420" s="20" t="s">
        <v>91</v>
      </c>
      <c r="H420" s="87"/>
      <c r="I420" s="88"/>
      <c r="J420" s="88"/>
      <c r="K420" s="88"/>
      <c r="M420" s="88"/>
    </row>
    <row r="421" spans="1:13" s="89" customFormat="1" ht="11.25" hidden="1" customHeight="1" x14ac:dyDescent="0.2">
      <c r="A421" s="91">
        <v>7</v>
      </c>
      <c r="B421" s="92">
        <v>66949</v>
      </c>
      <c r="C421" s="93" t="s">
        <v>1912</v>
      </c>
      <c r="D421" s="100">
        <v>1</v>
      </c>
      <c r="E421" s="104" t="s">
        <v>551</v>
      </c>
      <c r="F421" s="95" t="s">
        <v>2208</v>
      </c>
      <c r="G421" s="20" t="s">
        <v>91</v>
      </c>
      <c r="H421" s="87"/>
      <c r="I421" s="88"/>
      <c r="J421" s="88"/>
      <c r="K421" s="88"/>
      <c r="M421" s="88"/>
    </row>
    <row r="422" spans="1:13" s="89" customFormat="1" ht="11.25" hidden="1" customHeight="1" x14ac:dyDescent="0.2">
      <c r="A422" s="91">
        <v>7</v>
      </c>
      <c r="B422" s="92">
        <v>66949</v>
      </c>
      <c r="C422" s="93" t="s">
        <v>1913</v>
      </c>
      <c r="D422" s="100">
        <v>1</v>
      </c>
      <c r="E422" s="104" t="s">
        <v>551</v>
      </c>
      <c r="F422" s="95" t="s">
        <v>2208</v>
      </c>
      <c r="G422" s="20" t="s">
        <v>91</v>
      </c>
      <c r="H422" s="87"/>
      <c r="I422" s="88"/>
      <c r="J422" s="88"/>
      <c r="K422" s="88"/>
      <c r="M422" s="88"/>
    </row>
    <row r="423" spans="1:13" s="89" customFormat="1" ht="11.25" hidden="1" customHeight="1" x14ac:dyDescent="0.2">
      <c r="A423" s="91">
        <v>7</v>
      </c>
      <c r="B423" s="92">
        <v>66949</v>
      </c>
      <c r="C423" s="93" t="s">
        <v>272</v>
      </c>
      <c r="D423" s="100">
        <v>1</v>
      </c>
      <c r="E423" s="104" t="s">
        <v>551</v>
      </c>
      <c r="F423" s="95" t="s">
        <v>2208</v>
      </c>
      <c r="G423" s="20" t="s">
        <v>110</v>
      </c>
      <c r="H423" s="87"/>
      <c r="I423" s="88"/>
      <c r="J423" s="88"/>
      <c r="K423" s="88"/>
      <c r="M423" s="88"/>
    </row>
    <row r="424" spans="1:13" s="89" customFormat="1" ht="11.25" hidden="1" customHeight="1" x14ac:dyDescent="0.2">
      <c r="A424" s="91">
        <v>7</v>
      </c>
      <c r="B424" s="92">
        <v>66949</v>
      </c>
      <c r="C424" s="93" t="s">
        <v>273</v>
      </c>
      <c r="D424" s="100">
        <v>1</v>
      </c>
      <c r="E424" s="104" t="s">
        <v>551</v>
      </c>
      <c r="F424" s="95" t="s">
        <v>2208</v>
      </c>
      <c r="G424" s="20" t="s">
        <v>168</v>
      </c>
      <c r="H424" s="87"/>
      <c r="I424" s="88"/>
      <c r="J424" s="88"/>
      <c r="K424" s="88"/>
      <c r="M424" s="88"/>
    </row>
    <row r="425" spans="1:13" s="89" customFormat="1" ht="11.25" hidden="1" customHeight="1" x14ac:dyDescent="0.2">
      <c r="A425" s="91">
        <v>7</v>
      </c>
      <c r="B425" s="92">
        <v>66949</v>
      </c>
      <c r="C425" s="93" t="s">
        <v>405</v>
      </c>
      <c r="D425" s="100">
        <v>1</v>
      </c>
      <c r="E425" s="104" t="s">
        <v>551</v>
      </c>
      <c r="F425" s="95" t="s">
        <v>2208</v>
      </c>
      <c r="G425" s="20" t="s">
        <v>168</v>
      </c>
      <c r="H425" s="87"/>
      <c r="I425" s="88"/>
      <c r="J425" s="88"/>
      <c r="K425" s="88"/>
      <c r="M425" s="88"/>
    </row>
    <row r="426" spans="1:13" s="89" customFormat="1" ht="11.25" hidden="1" customHeight="1" x14ac:dyDescent="0.2">
      <c r="A426" s="91">
        <v>7</v>
      </c>
      <c r="B426" s="92">
        <v>66949</v>
      </c>
      <c r="C426" s="93" t="s">
        <v>1914</v>
      </c>
      <c r="D426" s="100">
        <v>1</v>
      </c>
      <c r="E426" s="104" t="s">
        <v>551</v>
      </c>
      <c r="F426" s="95" t="s">
        <v>2208</v>
      </c>
      <c r="G426" s="20" t="s">
        <v>168</v>
      </c>
      <c r="H426" s="87"/>
      <c r="I426" s="88"/>
      <c r="J426" s="88"/>
      <c r="K426" s="88"/>
      <c r="M426" s="88"/>
    </row>
    <row r="427" spans="1:13" s="89" customFormat="1" ht="11.25" hidden="1" customHeight="1" x14ac:dyDescent="0.2">
      <c r="A427" s="91">
        <v>7</v>
      </c>
      <c r="B427" s="92">
        <v>66950</v>
      </c>
      <c r="C427" s="93" t="s">
        <v>1915</v>
      </c>
      <c r="D427" s="92">
        <v>2</v>
      </c>
      <c r="E427" s="104" t="s">
        <v>604</v>
      </c>
      <c r="F427" s="95" t="s">
        <v>2208</v>
      </c>
      <c r="G427" s="20" t="s">
        <v>168</v>
      </c>
      <c r="H427" s="87"/>
      <c r="I427" s="88"/>
      <c r="J427" s="88"/>
      <c r="K427" s="88"/>
      <c r="M427" s="88"/>
    </row>
    <row r="428" spans="1:13" s="89" customFormat="1" ht="11.25" hidden="1" customHeight="1" x14ac:dyDescent="0.2">
      <c r="A428" s="91">
        <v>7</v>
      </c>
      <c r="B428" s="92">
        <v>66951</v>
      </c>
      <c r="C428" s="93" t="s">
        <v>1916</v>
      </c>
      <c r="D428" s="100">
        <v>4</v>
      </c>
      <c r="E428" s="104" t="s">
        <v>547</v>
      </c>
      <c r="F428" s="95" t="s">
        <v>2208</v>
      </c>
      <c r="G428" s="20" t="s">
        <v>168</v>
      </c>
      <c r="H428" s="87"/>
      <c r="I428" s="88"/>
      <c r="J428" s="88"/>
      <c r="K428" s="88"/>
      <c r="M428" s="88"/>
    </row>
    <row r="429" spans="1:13" s="89" customFormat="1" ht="11.25" hidden="1" customHeight="1" x14ac:dyDescent="0.2">
      <c r="A429" s="91">
        <v>7</v>
      </c>
      <c r="B429" s="92">
        <v>66952</v>
      </c>
      <c r="C429" s="93" t="s">
        <v>83</v>
      </c>
      <c r="D429" s="100">
        <v>2</v>
      </c>
      <c r="E429" s="104" t="s">
        <v>126</v>
      </c>
      <c r="F429" s="95" t="s">
        <v>2208</v>
      </c>
      <c r="G429" s="20" t="s">
        <v>168</v>
      </c>
      <c r="H429" s="87"/>
      <c r="I429" s="88"/>
      <c r="J429" s="88"/>
      <c r="K429" s="88"/>
      <c r="M429" s="88"/>
    </row>
    <row r="430" spans="1:13" s="89" customFormat="1" ht="11.25" hidden="1" customHeight="1" x14ac:dyDescent="0.2">
      <c r="A430" s="91">
        <v>7</v>
      </c>
      <c r="B430" s="92">
        <v>66953</v>
      </c>
      <c r="C430" s="93" t="s">
        <v>1917</v>
      </c>
      <c r="D430" s="92">
        <v>2</v>
      </c>
      <c r="E430" s="104" t="s">
        <v>744</v>
      </c>
      <c r="F430" s="95" t="s">
        <v>2208</v>
      </c>
      <c r="G430" s="20" t="s">
        <v>107</v>
      </c>
      <c r="H430" s="87"/>
      <c r="I430" s="88"/>
      <c r="J430" s="88"/>
      <c r="K430" s="88"/>
      <c r="M430" s="88"/>
    </row>
    <row r="431" spans="1:13" s="89" customFormat="1" ht="11.25" hidden="1" customHeight="1" x14ac:dyDescent="0.2">
      <c r="A431" s="91">
        <v>7</v>
      </c>
      <c r="B431" s="92">
        <v>66953</v>
      </c>
      <c r="C431" s="93" t="s">
        <v>331</v>
      </c>
      <c r="D431" s="92">
        <v>3</v>
      </c>
      <c r="E431" s="104" t="s">
        <v>744</v>
      </c>
      <c r="F431" s="95" t="s">
        <v>2208</v>
      </c>
      <c r="G431" s="20" t="s">
        <v>145</v>
      </c>
      <c r="H431" s="87"/>
      <c r="I431" s="88"/>
      <c r="J431" s="88"/>
      <c r="K431" s="88"/>
      <c r="M431" s="88"/>
    </row>
    <row r="432" spans="1:13" s="89" customFormat="1" ht="11.25" hidden="1" customHeight="1" x14ac:dyDescent="0.2">
      <c r="A432" s="91">
        <v>7</v>
      </c>
      <c r="B432" s="92">
        <v>66954</v>
      </c>
      <c r="C432" s="93" t="s">
        <v>187</v>
      </c>
      <c r="D432" s="92">
        <v>2</v>
      </c>
      <c r="E432" s="104" t="s">
        <v>1193</v>
      </c>
      <c r="F432" s="95" t="s">
        <v>2208</v>
      </c>
      <c r="G432" s="20" t="s">
        <v>168</v>
      </c>
      <c r="H432" s="87"/>
      <c r="I432" s="88"/>
      <c r="J432" s="88"/>
      <c r="K432" s="88"/>
      <c r="M432" s="88"/>
    </row>
    <row r="433" spans="1:13" s="89" customFormat="1" ht="11.25" hidden="1" customHeight="1" x14ac:dyDescent="0.2">
      <c r="A433" s="91">
        <v>7</v>
      </c>
      <c r="B433" s="92">
        <v>66954</v>
      </c>
      <c r="C433" s="93" t="s">
        <v>92</v>
      </c>
      <c r="D433" s="92">
        <v>1</v>
      </c>
      <c r="E433" s="104" t="s">
        <v>1193</v>
      </c>
      <c r="F433" s="95" t="s">
        <v>2208</v>
      </c>
      <c r="G433" s="20" t="s">
        <v>168</v>
      </c>
      <c r="H433" s="87"/>
      <c r="I433" s="88"/>
      <c r="J433" s="88"/>
      <c r="K433" s="88"/>
      <c r="M433" s="88"/>
    </row>
    <row r="434" spans="1:13" s="89" customFormat="1" ht="11.25" hidden="1" customHeight="1" x14ac:dyDescent="0.2">
      <c r="A434" s="91">
        <v>7</v>
      </c>
      <c r="B434" s="92">
        <v>66954</v>
      </c>
      <c r="C434" s="93" t="s">
        <v>95</v>
      </c>
      <c r="D434" s="92">
        <v>1</v>
      </c>
      <c r="E434" s="101" t="s">
        <v>1193</v>
      </c>
      <c r="F434" s="95" t="s">
        <v>2208</v>
      </c>
      <c r="G434" s="20" t="s">
        <v>168</v>
      </c>
      <c r="H434" s="87"/>
      <c r="I434" s="88"/>
      <c r="J434" s="88"/>
      <c r="K434" s="88"/>
      <c r="M434" s="88"/>
    </row>
    <row r="435" spans="1:13" s="89" customFormat="1" ht="11.25" hidden="1" customHeight="1" x14ac:dyDescent="0.2">
      <c r="A435" s="91">
        <v>7</v>
      </c>
      <c r="B435" s="92">
        <v>66954</v>
      </c>
      <c r="C435" s="93" t="s">
        <v>96</v>
      </c>
      <c r="D435" s="92">
        <v>1</v>
      </c>
      <c r="E435" s="101" t="s">
        <v>1193</v>
      </c>
      <c r="F435" s="95" t="s">
        <v>2208</v>
      </c>
      <c r="G435" s="20" t="s">
        <v>110</v>
      </c>
      <c r="H435" s="87"/>
      <c r="I435" s="88"/>
      <c r="J435" s="88"/>
      <c r="K435" s="88"/>
      <c r="M435" s="88"/>
    </row>
    <row r="436" spans="1:13" s="89" customFormat="1" ht="11.25" hidden="1" customHeight="1" x14ac:dyDescent="0.2">
      <c r="A436" s="91">
        <v>7</v>
      </c>
      <c r="B436" s="92">
        <v>66955</v>
      </c>
      <c r="C436" s="93" t="s">
        <v>1918</v>
      </c>
      <c r="D436" s="92">
        <v>1</v>
      </c>
      <c r="E436" s="101" t="s">
        <v>152</v>
      </c>
      <c r="F436" s="95" t="s">
        <v>2208</v>
      </c>
      <c r="G436" s="20" t="s">
        <v>110</v>
      </c>
      <c r="H436" s="87"/>
      <c r="I436" s="88"/>
      <c r="J436" s="88"/>
      <c r="K436" s="88"/>
      <c r="M436" s="88"/>
    </row>
    <row r="437" spans="1:13" s="89" customFormat="1" ht="11.25" hidden="1" customHeight="1" x14ac:dyDescent="0.2">
      <c r="A437" s="91">
        <v>7</v>
      </c>
      <c r="B437" s="92">
        <v>66955</v>
      </c>
      <c r="C437" s="93" t="s">
        <v>1919</v>
      </c>
      <c r="D437" s="92">
        <v>1</v>
      </c>
      <c r="E437" s="101" t="s">
        <v>152</v>
      </c>
      <c r="F437" s="95" t="s">
        <v>2208</v>
      </c>
      <c r="G437" s="20" t="s">
        <v>110</v>
      </c>
      <c r="H437" s="87"/>
      <c r="I437" s="88"/>
      <c r="J437" s="88"/>
      <c r="K437" s="88"/>
      <c r="M437" s="88"/>
    </row>
    <row r="438" spans="1:13" s="89" customFormat="1" ht="11.25" hidden="1" customHeight="1" x14ac:dyDescent="0.2">
      <c r="A438" s="91">
        <v>7</v>
      </c>
      <c r="B438" s="92">
        <v>66955</v>
      </c>
      <c r="C438" s="93" t="s">
        <v>1920</v>
      </c>
      <c r="D438" s="92">
        <v>1</v>
      </c>
      <c r="E438" s="101" t="s">
        <v>152</v>
      </c>
      <c r="F438" s="95" t="s">
        <v>2208</v>
      </c>
      <c r="G438" s="20" t="s">
        <v>199</v>
      </c>
      <c r="H438" s="87"/>
      <c r="I438" s="88"/>
      <c r="J438" s="88"/>
      <c r="K438" s="88"/>
      <c r="M438" s="88"/>
    </row>
    <row r="439" spans="1:13" s="89" customFormat="1" ht="11.25" hidden="1" customHeight="1" x14ac:dyDescent="0.2">
      <c r="A439" s="91">
        <v>7</v>
      </c>
      <c r="B439" s="92">
        <v>66956</v>
      </c>
      <c r="C439" s="93" t="s">
        <v>324</v>
      </c>
      <c r="D439" s="92">
        <v>1</v>
      </c>
      <c r="E439" s="101" t="s">
        <v>152</v>
      </c>
      <c r="F439" s="95" t="s">
        <v>2208</v>
      </c>
      <c r="G439" s="20" t="s">
        <v>116</v>
      </c>
      <c r="H439" s="87"/>
      <c r="I439" s="88"/>
      <c r="J439" s="88"/>
      <c r="K439" s="88"/>
      <c r="M439" s="88"/>
    </row>
    <row r="440" spans="1:13" s="89" customFormat="1" ht="11.25" hidden="1" customHeight="1" x14ac:dyDescent="0.2">
      <c r="A440" s="91">
        <v>7</v>
      </c>
      <c r="B440" s="92">
        <v>66957</v>
      </c>
      <c r="C440" s="93" t="s">
        <v>258</v>
      </c>
      <c r="D440" s="92">
        <v>1</v>
      </c>
      <c r="E440" s="101" t="s">
        <v>591</v>
      </c>
      <c r="F440" s="95" t="s">
        <v>2208</v>
      </c>
      <c r="G440" s="20" t="s">
        <v>116</v>
      </c>
      <c r="H440" s="87"/>
      <c r="I440" s="88"/>
      <c r="J440" s="88"/>
      <c r="K440" s="88"/>
      <c r="M440" s="88"/>
    </row>
    <row r="441" spans="1:13" s="89" customFormat="1" ht="11.25" hidden="1" customHeight="1" x14ac:dyDescent="0.2">
      <c r="A441" s="91">
        <v>7</v>
      </c>
      <c r="B441" s="92">
        <v>66957</v>
      </c>
      <c r="C441" s="93" t="s">
        <v>1921</v>
      </c>
      <c r="D441" s="92">
        <v>1</v>
      </c>
      <c r="E441" s="101" t="s">
        <v>591</v>
      </c>
      <c r="F441" s="95" t="s">
        <v>2208</v>
      </c>
      <c r="G441" s="20" t="s">
        <v>116</v>
      </c>
      <c r="H441" s="87"/>
      <c r="I441" s="88"/>
      <c r="J441" s="88"/>
      <c r="K441" s="88"/>
      <c r="M441" s="88"/>
    </row>
    <row r="442" spans="1:13" s="89" customFormat="1" ht="11.25" hidden="1" customHeight="1" x14ac:dyDescent="0.2">
      <c r="A442" s="91">
        <v>7</v>
      </c>
      <c r="B442" s="92">
        <v>66957</v>
      </c>
      <c r="C442" s="93" t="s">
        <v>506</v>
      </c>
      <c r="D442" s="92">
        <v>1</v>
      </c>
      <c r="E442" s="101" t="s">
        <v>591</v>
      </c>
      <c r="F442" s="95" t="s">
        <v>2208</v>
      </c>
      <c r="G442" s="20" t="s">
        <v>107</v>
      </c>
      <c r="H442" s="87"/>
      <c r="I442" s="88"/>
      <c r="J442" s="88"/>
      <c r="K442" s="88"/>
      <c r="M442" s="88"/>
    </row>
    <row r="443" spans="1:13" s="89" customFormat="1" ht="11.25" hidden="1" customHeight="1" x14ac:dyDescent="0.2">
      <c r="A443" s="91">
        <v>7</v>
      </c>
      <c r="B443" s="92">
        <v>66958</v>
      </c>
      <c r="C443" s="93" t="s">
        <v>95</v>
      </c>
      <c r="D443" s="92">
        <v>1</v>
      </c>
      <c r="E443" s="101" t="s">
        <v>434</v>
      </c>
      <c r="F443" s="95" t="s">
        <v>2208</v>
      </c>
      <c r="G443" s="20" t="s">
        <v>214</v>
      </c>
      <c r="H443" s="87"/>
      <c r="I443" s="88"/>
      <c r="J443" s="88"/>
      <c r="K443" s="88"/>
      <c r="M443" s="88"/>
    </row>
    <row r="444" spans="1:13" s="89" customFormat="1" ht="11.25" hidden="1" customHeight="1" x14ac:dyDescent="0.2">
      <c r="A444" s="91">
        <v>7</v>
      </c>
      <c r="B444" s="92">
        <v>66959</v>
      </c>
      <c r="C444" s="93" t="s">
        <v>96</v>
      </c>
      <c r="D444" s="92">
        <v>1</v>
      </c>
      <c r="E444" s="101" t="s">
        <v>159</v>
      </c>
      <c r="F444" s="95" t="s">
        <v>2208</v>
      </c>
      <c r="G444" s="20" t="s">
        <v>214</v>
      </c>
      <c r="H444" s="87"/>
      <c r="I444" s="88"/>
      <c r="J444" s="88"/>
      <c r="K444" s="88"/>
      <c r="M444" s="88"/>
    </row>
    <row r="445" spans="1:13" s="89" customFormat="1" ht="11.25" hidden="1" customHeight="1" x14ac:dyDescent="0.2">
      <c r="A445" s="91">
        <v>7</v>
      </c>
      <c r="B445" s="92">
        <v>66959</v>
      </c>
      <c r="C445" s="93" t="s">
        <v>92</v>
      </c>
      <c r="D445" s="92">
        <v>1</v>
      </c>
      <c r="E445" s="101" t="s">
        <v>159</v>
      </c>
      <c r="F445" s="95" t="s">
        <v>2208</v>
      </c>
      <c r="G445" s="20" t="s">
        <v>214</v>
      </c>
      <c r="H445" s="87"/>
      <c r="I445" s="88"/>
      <c r="J445" s="88"/>
      <c r="K445" s="88"/>
      <c r="M445" s="88"/>
    </row>
    <row r="446" spans="1:13" s="89" customFormat="1" ht="11.25" hidden="1" customHeight="1" x14ac:dyDescent="0.2">
      <c r="A446" s="91">
        <v>8</v>
      </c>
      <c r="B446" s="92">
        <v>66960</v>
      </c>
      <c r="C446" s="93" t="s">
        <v>198</v>
      </c>
      <c r="D446" s="92">
        <v>1</v>
      </c>
      <c r="E446" s="101" t="s">
        <v>152</v>
      </c>
      <c r="F446" s="95" t="s">
        <v>2208</v>
      </c>
      <c r="G446" s="20" t="s">
        <v>120</v>
      </c>
      <c r="H446" s="87"/>
      <c r="I446" s="88"/>
      <c r="J446" s="88"/>
      <c r="K446" s="88"/>
      <c r="M446" s="88"/>
    </row>
    <row r="447" spans="1:13" s="89" customFormat="1" ht="11.25" hidden="1" customHeight="1" x14ac:dyDescent="0.2">
      <c r="A447" s="91">
        <v>8</v>
      </c>
      <c r="B447" s="92">
        <v>66961</v>
      </c>
      <c r="C447" s="93" t="s">
        <v>389</v>
      </c>
      <c r="D447" s="92">
        <v>1</v>
      </c>
      <c r="E447" s="101" t="s">
        <v>93</v>
      </c>
      <c r="F447" s="95" t="s">
        <v>2208</v>
      </c>
      <c r="G447" s="20" t="s">
        <v>120</v>
      </c>
      <c r="H447" s="87"/>
      <c r="I447" s="88"/>
      <c r="J447" s="88"/>
      <c r="K447" s="88"/>
      <c r="M447" s="88"/>
    </row>
    <row r="448" spans="1:13" s="89" customFormat="1" ht="11.25" hidden="1" customHeight="1" x14ac:dyDescent="0.2">
      <c r="A448" s="91">
        <v>8</v>
      </c>
      <c r="B448" s="92">
        <v>66961</v>
      </c>
      <c r="C448" s="93" t="s">
        <v>390</v>
      </c>
      <c r="D448" s="92">
        <v>1</v>
      </c>
      <c r="E448" s="101" t="s">
        <v>93</v>
      </c>
      <c r="F448" s="95" t="s">
        <v>2208</v>
      </c>
      <c r="G448" s="20" t="s">
        <v>120</v>
      </c>
      <c r="H448" s="87"/>
      <c r="I448" s="88"/>
      <c r="J448" s="88"/>
      <c r="K448" s="88"/>
      <c r="M448" s="88"/>
    </row>
    <row r="449" spans="1:13" s="89" customFormat="1" ht="11.25" hidden="1" customHeight="1" x14ac:dyDescent="0.2">
      <c r="A449" s="91">
        <v>8</v>
      </c>
      <c r="B449" s="92">
        <v>66961</v>
      </c>
      <c r="C449" s="93" t="s">
        <v>386</v>
      </c>
      <c r="D449" s="92">
        <v>1</v>
      </c>
      <c r="E449" s="101" t="s">
        <v>93</v>
      </c>
      <c r="F449" s="95" t="s">
        <v>2208</v>
      </c>
      <c r="G449" s="20" t="s">
        <v>99</v>
      </c>
      <c r="H449" s="87"/>
      <c r="I449" s="88"/>
      <c r="J449" s="88"/>
      <c r="K449" s="88"/>
      <c r="M449" s="88"/>
    </row>
    <row r="450" spans="1:13" s="89" customFormat="1" ht="11.25" hidden="1" customHeight="1" x14ac:dyDescent="0.2">
      <c r="A450" s="91">
        <v>8</v>
      </c>
      <c r="B450" s="92">
        <v>66961</v>
      </c>
      <c r="C450" s="93" t="s">
        <v>391</v>
      </c>
      <c r="D450" s="92">
        <v>1</v>
      </c>
      <c r="E450" s="101" t="s">
        <v>93</v>
      </c>
      <c r="F450" s="95" t="s">
        <v>2208</v>
      </c>
      <c r="G450" s="20" t="s">
        <v>91</v>
      </c>
      <c r="H450" s="87"/>
      <c r="I450" s="88"/>
      <c r="J450" s="88"/>
      <c r="K450" s="88"/>
      <c r="M450" s="88"/>
    </row>
    <row r="451" spans="1:13" s="89" customFormat="1" ht="11.25" hidden="1" customHeight="1" x14ac:dyDescent="0.2">
      <c r="A451" s="91">
        <v>8</v>
      </c>
      <c r="B451" s="92">
        <v>66962</v>
      </c>
      <c r="C451" s="93" t="s">
        <v>339</v>
      </c>
      <c r="D451" s="92">
        <v>1</v>
      </c>
      <c r="E451" s="101" t="s">
        <v>152</v>
      </c>
      <c r="F451" s="95" t="s">
        <v>2208</v>
      </c>
      <c r="G451" s="20" t="s">
        <v>91</v>
      </c>
      <c r="H451" s="87"/>
      <c r="I451" s="88"/>
      <c r="J451" s="88"/>
      <c r="K451" s="88"/>
      <c r="M451" s="88"/>
    </row>
    <row r="452" spans="1:13" s="89" customFormat="1" ht="11.25" hidden="1" customHeight="1" x14ac:dyDescent="0.2">
      <c r="A452" s="91">
        <v>8</v>
      </c>
      <c r="B452" s="92">
        <v>66963</v>
      </c>
      <c r="C452" s="93" t="s">
        <v>92</v>
      </c>
      <c r="D452" s="92">
        <v>1</v>
      </c>
      <c r="E452" s="101" t="s">
        <v>593</v>
      </c>
      <c r="F452" s="95" t="s">
        <v>2208</v>
      </c>
      <c r="G452" s="20" t="s">
        <v>170</v>
      </c>
      <c r="H452" s="87"/>
      <c r="I452" s="88"/>
      <c r="J452" s="88"/>
      <c r="K452" s="88"/>
      <c r="M452" s="88"/>
    </row>
    <row r="453" spans="1:13" s="89" customFormat="1" ht="11.25" hidden="1" customHeight="1" x14ac:dyDescent="0.2">
      <c r="A453" s="91">
        <v>8</v>
      </c>
      <c r="B453" s="92">
        <v>66963</v>
      </c>
      <c r="C453" s="93" t="s">
        <v>95</v>
      </c>
      <c r="D453" s="92">
        <v>1</v>
      </c>
      <c r="E453" s="101" t="s">
        <v>593</v>
      </c>
      <c r="F453" s="95" t="s">
        <v>2208</v>
      </c>
      <c r="G453" s="20" t="s">
        <v>170</v>
      </c>
      <c r="H453" s="87"/>
      <c r="I453" s="88"/>
      <c r="J453" s="88"/>
      <c r="K453" s="88"/>
      <c r="M453" s="88"/>
    </row>
    <row r="454" spans="1:13" s="89" customFormat="1" ht="11.25" hidden="1" customHeight="1" x14ac:dyDescent="0.2">
      <c r="A454" s="91">
        <v>8</v>
      </c>
      <c r="B454" s="92">
        <v>66963</v>
      </c>
      <c r="C454" s="93" t="s">
        <v>96</v>
      </c>
      <c r="D454" s="92">
        <v>1</v>
      </c>
      <c r="E454" s="101" t="s">
        <v>593</v>
      </c>
      <c r="F454" s="95" t="s">
        <v>2208</v>
      </c>
      <c r="G454" s="20" t="s">
        <v>110</v>
      </c>
      <c r="H454" s="87"/>
      <c r="I454" s="88"/>
      <c r="J454" s="88"/>
      <c r="K454" s="88"/>
      <c r="M454" s="88"/>
    </row>
    <row r="455" spans="1:13" s="89" customFormat="1" ht="11.25" hidden="1" customHeight="1" x14ac:dyDescent="0.2">
      <c r="A455" s="91">
        <v>8</v>
      </c>
      <c r="B455" s="92">
        <v>66964</v>
      </c>
      <c r="C455" s="93" t="s">
        <v>205</v>
      </c>
      <c r="D455" s="92">
        <v>1</v>
      </c>
      <c r="E455" s="101" t="s">
        <v>126</v>
      </c>
      <c r="F455" s="95" t="s">
        <v>2208</v>
      </c>
      <c r="G455" s="20" t="s">
        <v>110</v>
      </c>
      <c r="H455" s="87"/>
      <c r="I455" s="88"/>
      <c r="J455" s="88"/>
      <c r="K455" s="88"/>
      <c r="M455" s="88"/>
    </row>
    <row r="456" spans="1:13" s="89" customFormat="1" ht="11.25" hidden="1" customHeight="1" x14ac:dyDescent="0.2">
      <c r="A456" s="91">
        <v>8</v>
      </c>
      <c r="B456" s="92">
        <v>66965</v>
      </c>
      <c r="C456" s="93" t="s">
        <v>205</v>
      </c>
      <c r="D456" s="92">
        <v>1</v>
      </c>
      <c r="E456" s="101" t="s">
        <v>454</v>
      </c>
      <c r="F456" s="95" t="s">
        <v>2208</v>
      </c>
      <c r="G456" s="20" t="s">
        <v>110</v>
      </c>
      <c r="H456" s="87"/>
      <c r="I456" s="88"/>
      <c r="J456" s="88"/>
      <c r="K456" s="88"/>
      <c r="M456" s="88"/>
    </row>
    <row r="457" spans="1:13" s="89" customFormat="1" ht="11.25" hidden="1" customHeight="1" x14ac:dyDescent="0.2">
      <c r="A457" s="91">
        <v>8</v>
      </c>
      <c r="B457" s="92">
        <v>66966</v>
      </c>
      <c r="C457" s="93" t="s">
        <v>95</v>
      </c>
      <c r="D457" s="92">
        <v>1</v>
      </c>
      <c r="E457" s="101" t="s">
        <v>454</v>
      </c>
      <c r="F457" s="95" t="s">
        <v>2208</v>
      </c>
      <c r="G457" s="20" t="s">
        <v>1513</v>
      </c>
      <c r="H457" s="87"/>
      <c r="I457" s="88"/>
      <c r="J457" s="88"/>
      <c r="K457" s="88"/>
      <c r="M457" s="88"/>
    </row>
    <row r="458" spans="1:13" s="89" customFormat="1" ht="11.25" hidden="1" customHeight="1" x14ac:dyDescent="0.2">
      <c r="A458" s="91">
        <v>8</v>
      </c>
      <c r="B458" s="92">
        <v>66967</v>
      </c>
      <c r="C458" s="93" t="s">
        <v>389</v>
      </c>
      <c r="D458" s="92">
        <v>1</v>
      </c>
      <c r="E458" s="101" t="s">
        <v>426</v>
      </c>
      <c r="F458" s="95" t="s">
        <v>2208</v>
      </c>
      <c r="G458" s="20" t="s">
        <v>107</v>
      </c>
      <c r="H458" s="87"/>
      <c r="I458" s="88"/>
      <c r="J458" s="88"/>
      <c r="K458" s="88"/>
      <c r="M458" s="88"/>
    </row>
    <row r="459" spans="1:13" s="89" customFormat="1" ht="11.25" hidden="1" customHeight="1" x14ac:dyDescent="0.2">
      <c r="A459" s="91">
        <v>8</v>
      </c>
      <c r="B459" s="92">
        <v>66967</v>
      </c>
      <c r="C459" s="93" t="s">
        <v>390</v>
      </c>
      <c r="D459" s="92">
        <v>1</v>
      </c>
      <c r="E459" s="101" t="s">
        <v>426</v>
      </c>
      <c r="F459" s="95" t="s">
        <v>2208</v>
      </c>
      <c r="G459" s="20" t="s">
        <v>107</v>
      </c>
      <c r="H459" s="87"/>
      <c r="I459" s="88"/>
      <c r="J459" s="88"/>
      <c r="K459" s="88"/>
      <c r="M459" s="88"/>
    </row>
    <row r="460" spans="1:13" s="89" customFormat="1" ht="11.25" hidden="1" customHeight="1" x14ac:dyDescent="0.2">
      <c r="A460" s="91">
        <v>8</v>
      </c>
      <c r="B460" s="92">
        <v>66967</v>
      </c>
      <c r="C460" s="93" t="s">
        <v>386</v>
      </c>
      <c r="D460" s="92">
        <v>1</v>
      </c>
      <c r="E460" s="101" t="s">
        <v>426</v>
      </c>
      <c r="F460" s="95" t="s">
        <v>2208</v>
      </c>
      <c r="G460" s="20" t="s">
        <v>168</v>
      </c>
      <c r="H460" s="87"/>
      <c r="I460" s="88"/>
      <c r="J460" s="88"/>
      <c r="K460" s="88"/>
      <c r="M460" s="88"/>
    </row>
    <row r="461" spans="1:13" s="89" customFormat="1" ht="11.25" hidden="1" customHeight="1" x14ac:dyDescent="0.2">
      <c r="A461" s="91">
        <v>8</v>
      </c>
      <c r="B461" s="92">
        <v>66968</v>
      </c>
      <c r="C461" s="93" t="s">
        <v>95</v>
      </c>
      <c r="D461" s="92">
        <v>1</v>
      </c>
      <c r="E461" s="101" t="s">
        <v>373</v>
      </c>
      <c r="F461" s="95" t="s">
        <v>2208</v>
      </c>
      <c r="G461" s="20" t="s">
        <v>168</v>
      </c>
      <c r="H461" s="87"/>
      <c r="I461" s="88"/>
      <c r="J461" s="88"/>
      <c r="K461" s="88"/>
      <c r="M461" s="88"/>
    </row>
    <row r="462" spans="1:13" s="89" customFormat="1" ht="11.25" hidden="1" customHeight="1" x14ac:dyDescent="0.2">
      <c r="A462" s="91">
        <v>8</v>
      </c>
      <c r="B462" s="92">
        <v>66969</v>
      </c>
      <c r="C462" s="93" t="s">
        <v>95</v>
      </c>
      <c r="D462" s="92">
        <v>1</v>
      </c>
      <c r="E462" s="101" t="s">
        <v>301</v>
      </c>
      <c r="F462" s="95" t="s">
        <v>2208</v>
      </c>
      <c r="G462" s="20" t="s">
        <v>168</v>
      </c>
      <c r="H462" s="87"/>
      <c r="I462" s="88"/>
      <c r="J462" s="88"/>
      <c r="K462" s="88"/>
      <c r="M462" s="88"/>
    </row>
    <row r="463" spans="1:13" s="89" customFormat="1" ht="11.25" hidden="1" customHeight="1" x14ac:dyDescent="0.2">
      <c r="A463" s="91">
        <v>8</v>
      </c>
      <c r="B463" s="92">
        <v>66970</v>
      </c>
      <c r="C463" s="93" t="s">
        <v>332</v>
      </c>
      <c r="D463" s="92">
        <v>1</v>
      </c>
      <c r="E463" s="101" t="s">
        <v>352</v>
      </c>
      <c r="F463" s="95" t="s">
        <v>2208</v>
      </c>
      <c r="G463" s="20" t="s">
        <v>199</v>
      </c>
      <c r="H463" s="87"/>
      <c r="I463" s="88"/>
      <c r="J463" s="88"/>
      <c r="K463" s="88"/>
      <c r="M463" s="88"/>
    </row>
    <row r="464" spans="1:13" s="89" customFormat="1" ht="11.25" hidden="1" customHeight="1" x14ac:dyDescent="0.2">
      <c r="A464" s="91">
        <v>8</v>
      </c>
      <c r="B464" s="92">
        <v>66970</v>
      </c>
      <c r="C464" s="93" t="s">
        <v>331</v>
      </c>
      <c r="D464" s="92">
        <v>3</v>
      </c>
      <c r="E464" s="101" t="s">
        <v>352</v>
      </c>
      <c r="F464" s="95" t="s">
        <v>2208</v>
      </c>
      <c r="G464" s="20" t="s">
        <v>214</v>
      </c>
      <c r="H464" s="87"/>
      <c r="I464" s="88"/>
      <c r="J464" s="88"/>
      <c r="K464" s="88"/>
      <c r="M464" s="88"/>
    </row>
    <row r="465" spans="1:13" s="89" customFormat="1" ht="11.25" hidden="1" customHeight="1" x14ac:dyDescent="0.2">
      <c r="A465" s="91">
        <v>8</v>
      </c>
      <c r="B465" s="92">
        <v>66971</v>
      </c>
      <c r="C465" s="93" t="s">
        <v>462</v>
      </c>
      <c r="D465" s="92">
        <v>1</v>
      </c>
      <c r="E465" s="101" t="s">
        <v>1641</v>
      </c>
      <c r="F465" s="95" t="s">
        <v>2208</v>
      </c>
      <c r="G465" s="20" t="s">
        <v>110</v>
      </c>
      <c r="H465" s="87"/>
      <c r="I465" s="88"/>
      <c r="J465" s="88"/>
      <c r="K465" s="88"/>
      <c r="M465" s="88"/>
    </row>
    <row r="466" spans="1:13" s="89" customFormat="1" ht="11.25" hidden="1" customHeight="1" x14ac:dyDescent="0.2">
      <c r="A466" s="91">
        <v>8</v>
      </c>
      <c r="B466" s="92">
        <v>66972</v>
      </c>
      <c r="C466" s="93" t="s">
        <v>1103</v>
      </c>
      <c r="D466" s="92">
        <v>1</v>
      </c>
      <c r="E466" s="101" t="s">
        <v>1156</v>
      </c>
      <c r="F466" s="95" t="s">
        <v>2208</v>
      </c>
      <c r="G466" s="20" t="s">
        <v>110</v>
      </c>
      <c r="H466" s="87"/>
      <c r="I466" s="88"/>
      <c r="J466" s="88"/>
      <c r="K466" s="88"/>
      <c r="M466" s="88"/>
    </row>
    <row r="467" spans="1:13" s="89" customFormat="1" ht="11.25" hidden="1" customHeight="1" x14ac:dyDescent="0.2">
      <c r="A467" s="91">
        <v>8</v>
      </c>
      <c r="B467" s="92">
        <v>66972</v>
      </c>
      <c r="C467" s="93" t="s">
        <v>1922</v>
      </c>
      <c r="D467" s="92">
        <v>1</v>
      </c>
      <c r="E467" s="101" t="s">
        <v>1156</v>
      </c>
      <c r="F467" s="95" t="s">
        <v>2208</v>
      </c>
      <c r="G467" s="20" t="s">
        <v>110</v>
      </c>
      <c r="H467" s="87"/>
      <c r="I467" s="88"/>
      <c r="J467" s="88"/>
      <c r="K467" s="88"/>
      <c r="M467" s="88"/>
    </row>
    <row r="468" spans="1:13" s="89" customFormat="1" ht="11.25" hidden="1" customHeight="1" x14ac:dyDescent="0.2">
      <c r="A468" s="91">
        <v>8</v>
      </c>
      <c r="B468" s="92">
        <v>66972</v>
      </c>
      <c r="C468" s="108" t="s">
        <v>1025</v>
      </c>
      <c r="D468" s="92">
        <v>1</v>
      </c>
      <c r="E468" s="101" t="s">
        <v>1156</v>
      </c>
      <c r="F468" s="95" t="s">
        <v>2208</v>
      </c>
      <c r="G468" s="20" t="s">
        <v>88</v>
      </c>
      <c r="H468" s="87"/>
      <c r="I468" s="88"/>
      <c r="J468" s="88"/>
      <c r="K468" s="88"/>
      <c r="M468" s="88"/>
    </row>
    <row r="469" spans="1:13" s="89" customFormat="1" ht="11.25" hidden="1" customHeight="1" x14ac:dyDescent="0.2">
      <c r="A469" s="91">
        <v>8</v>
      </c>
      <c r="B469" s="109">
        <v>66973</v>
      </c>
      <c r="C469" s="93" t="s">
        <v>231</v>
      </c>
      <c r="D469" s="92">
        <v>1</v>
      </c>
      <c r="E469" s="101" t="s">
        <v>593</v>
      </c>
      <c r="F469" s="95" t="s">
        <v>2208</v>
      </c>
      <c r="G469" s="20" t="s">
        <v>88</v>
      </c>
      <c r="H469" s="87"/>
      <c r="I469" s="88"/>
      <c r="J469" s="88"/>
      <c r="K469" s="88"/>
      <c r="M469" s="88"/>
    </row>
    <row r="470" spans="1:13" s="89" customFormat="1" ht="11.25" hidden="1" customHeight="1" x14ac:dyDescent="0.2">
      <c r="A470" s="91">
        <v>8</v>
      </c>
      <c r="B470" s="109">
        <v>66974</v>
      </c>
      <c r="C470" s="93" t="s">
        <v>231</v>
      </c>
      <c r="D470" s="92">
        <v>1</v>
      </c>
      <c r="E470" s="101" t="s">
        <v>152</v>
      </c>
      <c r="F470" s="95" t="s">
        <v>2208</v>
      </c>
      <c r="G470" s="20" t="s">
        <v>88</v>
      </c>
      <c r="H470" s="87"/>
      <c r="I470" s="88"/>
      <c r="J470" s="88"/>
      <c r="K470" s="88"/>
      <c r="M470" s="88"/>
    </row>
    <row r="471" spans="1:13" s="89" customFormat="1" ht="11.25" hidden="1" customHeight="1" x14ac:dyDescent="0.2">
      <c r="A471" s="91">
        <v>8</v>
      </c>
      <c r="B471" s="109">
        <v>66975</v>
      </c>
      <c r="C471" s="108" t="s">
        <v>160</v>
      </c>
      <c r="D471" s="92">
        <v>3</v>
      </c>
      <c r="E471" s="101" t="s">
        <v>352</v>
      </c>
      <c r="F471" s="95" t="s">
        <v>2208</v>
      </c>
      <c r="G471" s="20" t="s">
        <v>107</v>
      </c>
      <c r="H471" s="87"/>
      <c r="I471" s="88"/>
      <c r="J471" s="88"/>
      <c r="K471" s="88"/>
      <c r="M471" s="88"/>
    </row>
    <row r="472" spans="1:13" s="89" customFormat="1" ht="11.25" hidden="1" customHeight="1" x14ac:dyDescent="0.2">
      <c r="A472" s="91">
        <v>8</v>
      </c>
      <c r="B472" s="109">
        <v>66975</v>
      </c>
      <c r="C472" s="93" t="s">
        <v>158</v>
      </c>
      <c r="D472" s="92">
        <v>3</v>
      </c>
      <c r="E472" s="101" t="s">
        <v>352</v>
      </c>
      <c r="F472" s="95" t="s">
        <v>2208</v>
      </c>
      <c r="G472" s="20" t="s">
        <v>214</v>
      </c>
      <c r="H472" s="87"/>
      <c r="I472" s="88"/>
      <c r="J472" s="88"/>
      <c r="K472" s="88"/>
      <c r="M472" s="88"/>
    </row>
    <row r="473" spans="1:13" s="89" customFormat="1" ht="11.25" hidden="1" customHeight="1" x14ac:dyDescent="0.2">
      <c r="A473" s="91">
        <v>8</v>
      </c>
      <c r="B473" s="109">
        <v>66976</v>
      </c>
      <c r="C473" s="93" t="s">
        <v>1923</v>
      </c>
      <c r="D473" s="92">
        <v>4</v>
      </c>
      <c r="E473" s="101" t="s">
        <v>426</v>
      </c>
      <c r="F473" s="95" t="s">
        <v>2208</v>
      </c>
      <c r="G473" s="20" t="s">
        <v>214</v>
      </c>
      <c r="H473" s="87"/>
      <c r="I473" s="88"/>
      <c r="J473" s="88"/>
      <c r="K473" s="88"/>
      <c r="M473" s="88"/>
    </row>
    <row r="474" spans="1:13" s="89" customFormat="1" ht="11.25" hidden="1" customHeight="1" x14ac:dyDescent="0.2">
      <c r="A474" s="91">
        <v>8</v>
      </c>
      <c r="B474" s="109">
        <v>66976</v>
      </c>
      <c r="C474" s="93" t="s">
        <v>1924</v>
      </c>
      <c r="D474" s="92">
        <v>4</v>
      </c>
      <c r="E474" s="101" t="s">
        <v>426</v>
      </c>
      <c r="F474" s="95" t="s">
        <v>2208</v>
      </c>
      <c r="G474" s="20" t="s">
        <v>214</v>
      </c>
      <c r="H474" s="87"/>
      <c r="I474" s="88"/>
      <c r="J474" s="88"/>
      <c r="K474" s="88"/>
      <c r="M474" s="88"/>
    </row>
    <row r="475" spans="1:13" s="89" customFormat="1" ht="11.25" hidden="1" customHeight="1" x14ac:dyDescent="0.2">
      <c r="A475" s="91">
        <v>8</v>
      </c>
      <c r="B475" s="109">
        <v>66977</v>
      </c>
      <c r="C475" s="93" t="s">
        <v>275</v>
      </c>
      <c r="D475" s="92">
        <v>2</v>
      </c>
      <c r="E475" s="101" t="s">
        <v>593</v>
      </c>
      <c r="F475" s="95" t="s">
        <v>2208</v>
      </c>
      <c r="G475" s="20" t="s">
        <v>153</v>
      </c>
      <c r="H475" s="87"/>
      <c r="I475" s="88"/>
      <c r="J475" s="88"/>
      <c r="K475" s="88"/>
      <c r="M475" s="88"/>
    </row>
    <row r="476" spans="1:13" s="89" customFormat="1" ht="11.25" hidden="1" customHeight="1" x14ac:dyDescent="0.2">
      <c r="A476" s="91">
        <v>8</v>
      </c>
      <c r="B476" s="109">
        <v>66977</v>
      </c>
      <c r="C476" s="93" t="s">
        <v>1925</v>
      </c>
      <c r="D476" s="109">
        <v>1</v>
      </c>
      <c r="E476" s="101" t="s">
        <v>593</v>
      </c>
      <c r="F476" s="95" t="s">
        <v>2208</v>
      </c>
      <c r="G476" s="20" t="s">
        <v>153</v>
      </c>
      <c r="H476" s="87"/>
      <c r="I476" s="88"/>
      <c r="J476" s="88"/>
      <c r="K476" s="88"/>
      <c r="M476" s="88"/>
    </row>
    <row r="477" spans="1:13" s="89" customFormat="1" ht="11.25" hidden="1" customHeight="1" x14ac:dyDescent="0.2">
      <c r="A477" s="91">
        <v>8</v>
      </c>
      <c r="B477" s="109">
        <v>66978</v>
      </c>
      <c r="C477" s="93" t="s">
        <v>239</v>
      </c>
      <c r="D477" s="109">
        <v>1</v>
      </c>
      <c r="E477" s="101" t="s">
        <v>1818</v>
      </c>
      <c r="F477" s="95" t="s">
        <v>2208</v>
      </c>
      <c r="G477" s="20" t="s">
        <v>153</v>
      </c>
      <c r="H477" s="87"/>
      <c r="I477" s="88"/>
      <c r="J477" s="88"/>
      <c r="K477" s="88"/>
      <c r="M477" s="88"/>
    </row>
    <row r="478" spans="1:13" s="89" customFormat="1" ht="11.25" hidden="1" customHeight="1" x14ac:dyDescent="0.2">
      <c r="A478" s="91">
        <v>8</v>
      </c>
      <c r="B478" s="109">
        <v>66978</v>
      </c>
      <c r="C478" s="93" t="s">
        <v>1926</v>
      </c>
      <c r="D478" s="109">
        <v>1</v>
      </c>
      <c r="E478" s="101" t="s">
        <v>1818</v>
      </c>
      <c r="F478" s="95" t="s">
        <v>2208</v>
      </c>
      <c r="G478" s="20" t="s">
        <v>153</v>
      </c>
      <c r="H478" s="87"/>
      <c r="I478" s="88"/>
      <c r="J478" s="88"/>
      <c r="K478" s="88"/>
      <c r="M478" s="88"/>
    </row>
    <row r="479" spans="1:13" s="89" customFormat="1" ht="11.25" hidden="1" customHeight="1" x14ac:dyDescent="0.2">
      <c r="A479" s="91">
        <v>8</v>
      </c>
      <c r="B479" s="109">
        <v>66978</v>
      </c>
      <c r="C479" s="93" t="s">
        <v>103</v>
      </c>
      <c r="D479" s="109">
        <v>1</v>
      </c>
      <c r="E479" s="101" t="s">
        <v>1818</v>
      </c>
      <c r="F479" s="95" t="s">
        <v>2208</v>
      </c>
      <c r="G479" s="20" t="s">
        <v>145</v>
      </c>
      <c r="H479" s="87"/>
      <c r="I479" s="88"/>
      <c r="J479" s="88"/>
      <c r="K479" s="88"/>
      <c r="M479" s="88"/>
    </row>
    <row r="480" spans="1:13" s="89" customFormat="1" ht="11.25" hidden="1" customHeight="1" x14ac:dyDescent="0.2">
      <c r="A480" s="91">
        <v>8</v>
      </c>
      <c r="B480" s="92">
        <v>66979</v>
      </c>
      <c r="C480" s="93" t="s">
        <v>1927</v>
      </c>
      <c r="D480" s="92">
        <v>4</v>
      </c>
      <c r="E480" s="101" t="s">
        <v>426</v>
      </c>
      <c r="F480" s="95" t="s">
        <v>2208</v>
      </c>
      <c r="G480" s="20" t="s">
        <v>91</v>
      </c>
      <c r="H480" s="87"/>
      <c r="I480" s="88"/>
      <c r="J480" s="88"/>
      <c r="K480" s="88"/>
      <c r="M480" s="88"/>
    </row>
    <row r="481" spans="1:13" s="89" customFormat="1" ht="11.25" hidden="1" customHeight="1" x14ac:dyDescent="0.2">
      <c r="A481" s="91">
        <v>8</v>
      </c>
      <c r="B481" s="92">
        <v>66979</v>
      </c>
      <c r="C481" s="93" t="s">
        <v>1928</v>
      </c>
      <c r="D481" s="92">
        <v>1</v>
      </c>
      <c r="E481" s="101" t="s">
        <v>426</v>
      </c>
      <c r="F481" s="95" t="s">
        <v>2208</v>
      </c>
      <c r="G481" s="20" t="s">
        <v>91</v>
      </c>
      <c r="H481" s="87"/>
      <c r="I481" s="88"/>
      <c r="J481" s="88"/>
      <c r="K481" s="88"/>
      <c r="M481" s="88"/>
    </row>
    <row r="482" spans="1:13" s="89" customFormat="1" ht="11.25" hidden="1" customHeight="1" x14ac:dyDescent="0.2">
      <c r="A482" s="91">
        <v>8</v>
      </c>
      <c r="B482" s="92">
        <v>66979</v>
      </c>
      <c r="C482" s="93" t="s">
        <v>1929</v>
      </c>
      <c r="D482" s="92">
        <v>1</v>
      </c>
      <c r="E482" s="101" t="s">
        <v>426</v>
      </c>
      <c r="F482" s="95" t="s">
        <v>2208</v>
      </c>
      <c r="G482" s="20" t="s">
        <v>181</v>
      </c>
      <c r="H482" s="87"/>
      <c r="I482" s="88"/>
      <c r="J482" s="88"/>
      <c r="K482" s="88"/>
      <c r="M482" s="88"/>
    </row>
    <row r="483" spans="1:13" s="89" customFormat="1" ht="11.25" hidden="1" customHeight="1" x14ac:dyDescent="0.2">
      <c r="A483" s="91">
        <v>8</v>
      </c>
      <c r="B483" s="92">
        <v>66980</v>
      </c>
      <c r="C483" s="93" t="s">
        <v>1930</v>
      </c>
      <c r="D483" s="92">
        <v>25</v>
      </c>
      <c r="E483" s="101" t="s">
        <v>97</v>
      </c>
      <c r="F483" s="95" t="s">
        <v>2208</v>
      </c>
      <c r="G483" s="20" t="s">
        <v>1518</v>
      </c>
      <c r="H483" s="87"/>
      <c r="I483" s="88"/>
      <c r="J483" s="88"/>
      <c r="K483" s="88"/>
      <c r="M483" s="88"/>
    </row>
    <row r="484" spans="1:13" s="89" customFormat="1" ht="11.25" hidden="1" customHeight="1" x14ac:dyDescent="0.2">
      <c r="A484" s="91">
        <v>8</v>
      </c>
      <c r="B484" s="92">
        <v>66980</v>
      </c>
      <c r="C484" s="93" t="s">
        <v>1930</v>
      </c>
      <c r="D484" s="92">
        <v>25</v>
      </c>
      <c r="E484" s="101" t="s">
        <v>551</v>
      </c>
      <c r="F484" s="95" t="s">
        <v>2208</v>
      </c>
      <c r="G484" s="20" t="s">
        <v>1520</v>
      </c>
      <c r="H484" s="87"/>
      <c r="I484" s="88"/>
      <c r="J484" s="88"/>
      <c r="K484" s="88"/>
      <c r="M484" s="88"/>
    </row>
    <row r="485" spans="1:13" s="89" customFormat="1" ht="11.25" hidden="1" customHeight="1" x14ac:dyDescent="0.2">
      <c r="A485" s="91">
        <v>8</v>
      </c>
      <c r="B485" s="92">
        <v>66981</v>
      </c>
      <c r="C485" s="93" t="s">
        <v>1895</v>
      </c>
      <c r="D485" s="92">
        <v>1</v>
      </c>
      <c r="E485" s="101" t="s">
        <v>591</v>
      </c>
      <c r="F485" s="95" t="s">
        <v>2208</v>
      </c>
      <c r="G485" s="20" t="s">
        <v>153</v>
      </c>
      <c r="H485" s="87"/>
      <c r="I485" s="88"/>
      <c r="J485" s="88"/>
      <c r="K485" s="88"/>
      <c r="M485" s="88"/>
    </row>
    <row r="486" spans="1:13" s="89" customFormat="1" ht="11.25" hidden="1" customHeight="1" x14ac:dyDescent="0.2">
      <c r="A486" s="91">
        <v>8</v>
      </c>
      <c r="B486" s="92">
        <v>66981</v>
      </c>
      <c r="C486" s="93" t="s">
        <v>233</v>
      </c>
      <c r="D486" s="92">
        <v>5</v>
      </c>
      <c r="E486" s="101" t="s">
        <v>591</v>
      </c>
      <c r="F486" s="95" t="s">
        <v>2208</v>
      </c>
      <c r="G486" s="20" t="s">
        <v>153</v>
      </c>
      <c r="H486" s="87"/>
      <c r="I486" s="88"/>
      <c r="J486" s="88"/>
      <c r="K486" s="88"/>
      <c r="M486" s="88"/>
    </row>
    <row r="487" spans="1:13" s="89" customFormat="1" ht="11.25" hidden="1" customHeight="1" x14ac:dyDescent="0.2">
      <c r="A487" s="91">
        <v>8</v>
      </c>
      <c r="B487" s="92">
        <v>66982</v>
      </c>
      <c r="C487" s="93" t="s">
        <v>421</v>
      </c>
      <c r="D487" s="92">
        <v>20</v>
      </c>
      <c r="E487" s="101" t="s">
        <v>104</v>
      </c>
      <c r="F487" s="95" t="s">
        <v>2208</v>
      </c>
      <c r="G487" s="20" t="s">
        <v>153</v>
      </c>
      <c r="H487" s="87"/>
      <c r="I487" s="88"/>
      <c r="J487" s="88"/>
      <c r="K487" s="88"/>
      <c r="M487" s="88"/>
    </row>
    <row r="488" spans="1:13" s="89" customFormat="1" ht="11.25" hidden="1" customHeight="1" x14ac:dyDescent="0.2">
      <c r="A488" s="91">
        <v>8</v>
      </c>
      <c r="B488" s="92">
        <v>66983</v>
      </c>
      <c r="C488" s="93" t="s">
        <v>231</v>
      </c>
      <c r="D488" s="92">
        <v>1</v>
      </c>
      <c r="E488" s="101" t="s">
        <v>1818</v>
      </c>
      <c r="F488" s="95" t="s">
        <v>2208</v>
      </c>
      <c r="G488" s="20" t="s">
        <v>153</v>
      </c>
      <c r="H488" s="87"/>
      <c r="I488" s="88"/>
      <c r="J488" s="88"/>
      <c r="K488" s="88"/>
      <c r="M488" s="88"/>
    </row>
    <row r="489" spans="1:13" s="89" customFormat="1" ht="11.25" hidden="1" customHeight="1" x14ac:dyDescent="0.2">
      <c r="A489" s="91">
        <v>8</v>
      </c>
      <c r="B489" s="92">
        <v>66983</v>
      </c>
      <c r="C489" s="93" t="s">
        <v>238</v>
      </c>
      <c r="D489" s="92">
        <v>1</v>
      </c>
      <c r="E489" s="101" t="s">
        <v>1818</v>
      </c>
      <c r="F489" s="95" t="s">
        <v>2208</v>
      </c>
      <c r="G489" s="20" t="s">
        <v>88</v>
      </c>
      <c r="H489" s="87"/>
      <c r="I489" s="88"/>
      <c r="J489" s="88"/>
      <c r="K489" s="88"/>
      <c r="M489" s="88"/>
    </row>
    <row r="490" spans="1:13" s="89" customFormat="1" ht="11.25" hidden="1" customHeight="1" x14ac:dyDescent="0.2">
      <c r="A490" s="91">
        <v>8</v>
      </c>
      <c r="B490" s="92">
        <v>66983</v>
      </c>
      <c r="C490" s="93" t="s">
        <v>1931</v>
      </c>
      <c r="D490" s="92">
        <v>1</v>
      </c>
      <c r="E490" s="101" t="s">
        <v>1818</v>
      </c>
      <c r="F490" s="95" t="s">
        <v>2208</v>
      </c>
      <c r="G490" s="20" t="s">
        <v>88</v>
      </c>
      <c r="H490" s="87"/>
      <c r="I490" s="88"/>
      <c r="J490" s="88"/>
      <c r="K490" s="88"/>
      <c r="M490" s="88"/>
    </row>
    <row r="491" spans="1:13" s="89" customFormat="1" ht="11.25" hidden="1" customHeight="1" x14ac:dyDescent="0.2">
      <c r="A491" s="91">
        <v>8</v>
      </c>
      <c r="B491" s="92">
        <v>66984</v>
      </c>
      <c r="C491" s="93" t="s">
        <v>1932</v>
      </c>
      <c r="D491" s="92">
        <v>1</v>
      </c>
      <c r="E491" s="101" t="s">
        <v>752</v>
      </c>
      <c r="F491" s="95" t="s">
        <v>2208</v>
      </c>
      <c r="G491" s="20" t="s">
        <v>88</v>
      </c>
      <c r="H491" s="87"/>
      <c r="I491" s="88"/>
      <c r="J491" s="88"/>
      <c r="K491" s="88"/>
      <c r="M491" s="88"/>
    </row>
    <row r="492" spans="1:13" s="89" customFormat="1" ht="11.25" hidden="1" customHeight="1" x14ac:dyDescent="0.2">
      <c r="A492" s="91">
        <v>9</v>
      </c>
      <c r="B492" s="92">
        <v>66985</v>
      </c>
      <c r="C492" s="93" t="s">
        <v>83</v>
      </c>
      <c r="D492" s="92">
        <v>2</v>
      </c>
      <c r="E492" s="101" t="s">
        <v>472</v>
      </c>
      <c r="F492" s="95" t="s">
        <v>2208</v>
      </c>
      <c r="G492" s="20" t="s">
        <v>88</v>
      </c>
      <c r="H492" s="87"/>
      <c r="I492" s="88"/>
      <c r="J492" s="88"/>
      <c r="K492" s="88"/>
      <c r="M492" s="88"/>
    </row>
    <row r="493" spans="1:13" s="89" customFormat="1" ht="11.25" hidden="1" customHeight="1" x14ac:dyDescent="0.2">
      <c r="A493" s="91">
        <v>9</v>
      </c>
      <c r="B493" s="92">
        <v>66985</v>
      </c>
      <c r="C493" s="93" t="s">
        <v>438</v>
      </c>
      <c r="D493" s="92">
        <v>1</v>
      </c>
      <c r="E493" s="101" t="s">
        <v>472</v>
      </c>
      <c r="F493" s="95" t="s">
        <v>2208</v>
      </c>
      <c r="G493" s="20" t="s">
        <v>88</v>
      </c>
      <c r="H493" s="87"/>
      <c r="I493" s="88"/>
      <c r="J493" s="88"/>
      <c r="K493" s="88"/>
      <c r="M493" s="88"/>
    </row>
    <row r="494" spans="1:13" s="89" customFormat="1" ht="11.25" hidden="1" customHeight="1" x14ac:dyDescent="0.2">
      <c r="A494" s="91">
        <v>9</v>
      </c>
      <c r="B494" s="92">
        <v>66985</v>
      </c>
      <c r="C494" s="93" t="s">
        <v>330</v>
      </c>
      <c r="D494" s="92">
        <v>2</v>
      </c>
      <c r="E494" s="101" t="s">
        <v>472</v>
      </c>
      <c r="F494" s="95" t="s">
        <v>2208</v>
      </c>
      <c r="G494" s="20" t="s">
        <v>157</v>
      </c>
      <c r="H494" s="87"/>
      <c r="I494" s="88"/>
      <c r="J494" s="88"/>
      <c r="K494" s="88"/>
      <c r="M494" s="88"/>
    </row>
    <row r="495" spans="1:13" s="89" customFormat="1" ht="11.25" hidden="1" customHeight="1" x14ac:dyDescent="0.2">
      <c r="A495" s="91">
        <v>9</v>
      </c>
      <c r="B495" s="92">
        <v>66986</v>
      </c>
      <c r="C495" s="93" t="s">
        <v>446</v>
      </c>
      <c r="D495" s="92">
        <v>1</v>
      </c>
      <c r="E495" s="101" t="s">
        <v>577</v>
      </c>
      <c r="F495" s="95" t="s">
        <v>2208</v>
      </c>
      <c r="G495" s="20" t="s">
        <v>91</v>
      </c>
      <c r="H495" s="87"/>
      <c r="I495" s="88"/>
      <c r="J495" s="88"/>
      <c r="K495" s="88"/>
      <c r="M495" s="88"/>
    </row>
    <row r="496" spans="1:13" s="89" customFormat="1" ht="11.25" hidden="1" customHeight="1" x14ac:dyDescent="0.2">
      <c r="A496" s="91">
        <v>9</v>
      </c>
      <c r="B496" s="92">
        <v>66987</v>
      </c>
      <c r="C496" s="93" t="s">
        <v>446</v>
      </c>
      <c r="D496" s="92">
        <v>1</v>
      </c>
      <c r="E496" s="101" t="s">
        <v>434</v>
      </c>
      <c r="F496" s="95" t="s">
        <v>2208</v>
      </c>
      <c r="G496" s="20" t="s">
        <v>91</v>
      </c>
      <c r="H496" s="87"/>
      <c r="I496" s="88"/>
      <c r="J496" s="88"/>
      <c r="K496" s="88"/>
      <c r="M496" s="88"/>
    </row>
    <row r="497" spans="1:13" s="89" customFormat="1" ht="11.25" hidden="1" customHeight="1" x14ac:dyDescent="0.2">
      <c r="A497" s="91">
        <v>9</v>
      </c>
      <c r="B497" s="92">
        <v>66988</v>
      </c>
      <c r="C497" s="93" t="s">
        <v>1933</v>
      </c>
      <c r="D497" s="92">
        <v>1</v>
      </c>
      <c r="E497" s="101" t="s">
        <v>577</v>
      </c>
      <c r="F497" s="95" t="s">
        <v>2208</v>
      </c>
      <c r="G497" s="20" t="s">
        <v>91</v>
      </c>
      <c r="H497" s="87"/>
      <c r="I497" s="88"/>
      <c r="J497" s="88"/>
      <c r="K497" s="88"/>
      <c r="M497" s="88"/>
    </row>
    <row r="498" spans="1:13" s="89" customFormat="1" ht="11.25" hidden="1" customHeight="1" x14ac:dyDescent="0.2">
      <c r="A498" s="91">
        <v>9</v>
      </c>
      <c r="B498" s="92">
        <v>66989</v>
      </c>
      <c r="C498" s="93" t="s">
        <v>205</v>
      </c>
      <c r="D498" s="92">
        <v>1</v>
      </c>
      <c r="E498" s="101" t="s">
        <v>434</v>
      </c>
      <c r="F498" s="95" t="s">
        <v>2208</v>
      </c>
      <c r="G498" s="20" t="s">
        <v>120</v>
      </c>
      <c r="H498" s="87"/>
      <c r="I498" s="88"/>
      <c r="J498" s="88"/>
      <c r="K498" s="88"/>
      <c r="M498" s="88"/>
    </row>
    <row r="499" spans="1:13" s="89" customFormat="1" ht="11.25" hidden="1" customHeight="1" x14ac:dyDescent="0.2">
      <c r="A499" s="91">
        <v>9</v>
      </c>
      <c r="B499" s="92">
        <v>66990</v>
      </c>
      <c r="C499" s="93" t="s">
        <v>187</v>
      </c>
      <c r="D499" s="92">
        <v>1</v>
      </c>
      <c r="E499" s="101" t="s">
        <v>1934</v>
      </c>
      <c r="F499" s="95" t="s">
        <v>2208</v>
      </c>
      <c r="G499" s="20" t="s">
        <v>120</v>
      </c>
      <c r="H499" s="87"/>
      <c r="I499" s="88"/>
      <c r="J499" s="88"/>
      <c r="K499" s="88"/>
      <c r="M499" s="88"/>
    </row>
    <row r="500" spans="1:13" s="89" customFormat="1" ht="11.25" hidden="1" customHeight="1" x14ac:dyDescent="0.2">
      <c r="A500" s="91">
        <v>9</v>
      </c>
      <c r="B500" s="92">
        <v>66991</v>
      </c>
      <c r="C500" s="110" t="s">
        <v>160</v>
      </c>
      <c r="D500" s="92">
        <v>1</v>
      </c>
      <c r="E500" s="101" t="s">
        <v>301</v>
      </c>
      <c r="F500" s="95" t="s">
        <v>2208</v>
      </c>
      <c r="G500" s="20" t="s">
        <v>120</v>
      </c>
      <c r="H500" s="87"/>
      <c r="I500" s="88"/>
      <c r="J500" s="88"/>
      <c r="K500" s="88"/>
      <c r="M500" s="88"/>
    </row>
    <row r="501" spans="1:13" s="89" customFormat="1" ht="11.25" hidden="1" customHeight="1" x14ac:dyDescent="0.2">
      <c r="A501" s="91">
        <v>9</v>
      </c>
      <c r="B501" s="92">
        <v>66992</v>
      </c>
      <c r="C501" s="110" t="s">
        <v>719</v>
      </c>
      <c r="D501" s="92">
        <v>1</v>
      </c>
      <c r="E501" s="101" t="s">
        <v>255</v>
      </c>
      <c r="F501" s="95" t="s">
        <v>2208</v>
      </c>
      <c r="G501" s="20" t="s">
        <v>107</v>
      </c>
      <c r="H501" s="87"/>
      <c r="I501" s="88"/>
      <c r="J501" s="88"/>
      <c r="K501" s="88"/>
      <c r="M501" s="88"/>
    </row>
    <row r="502" spans="1:13" s="89" customFormat="1" ht="11.25" hidden="1" customHeight="1" x14ac:dyDescent="0.2">
      <c r="A502" s="91">
        <v>9</v>
      </c>
      <c r="B502" s="92">
        <v>66993</v>
      </c>
      <c r="C502" s="93" t="s">
        <v>95</v>
      </c>
      <c r="D502" s="92">
        <v>1</v>
      </c>
      <c r="E502" s="101" t="s">
        <v>97</v>
      </c>
      <c r="F502" s="95" t="s">
        <v>2208</v>
      </c>
      <c r="G502" s="20" t="s">
        <v>116</v>
      </c>
      <c r="H502" s="87"/>
      <c r="I502" s="88"/>
      <c r="J502" s="88"/>
      <c r="K502" s="88"/>
      <c r="M502" s="88"/>
    </row>
    <row r="503" spans="1:13" s="89" customFormat="1" ht="11.25" hidden="1" customHeight="1" x14ac:dyDescent="0.2">
      <c r="A503" s="91">
        <v>9</v>
      </c>
      <c r="B503" s="92">
        <v>66993</v>
      </c>
      <c r="C503" s="93" t="s">
        <v>96</v>
      </c>
      <c r="D503" s="92">
        <v>1</v>
      </c>
      <c r="E503" s="101" t="s">
        <v>97</v>
      </c>
      <c r="F503" s="95" t="s">
        <v>2208</v>
      </c>
      <c r="G503" s="20" t="s">
        <v>116</v>
      </c>
      <c r="H503" s="87"/>
      <c r="I503" s="88"/>
      <c r="J503" s="88"/>
      <c r="K503" s="88"/>
      <c r="M503" s="88"/>
    </row>
    <row r="504" spans="1:13" s="89" customFormat="1" ht="11.25" hidden="1" customHeight="1" x14ac:dyDescent="0.2">
      <c r="A504" s="91">
        <v>9</v>
      </c>
      <c r="B504" s="92">
        <v>66993</v>
      </c>
      <c r="C504" s="93" t="s">
        <v>92</v>
      </c>
      <c r="D504" s="92">
        <v>1</v>
      </c>
      <c r="E504" s="101" t="s">
        <v>97</v>
      </c>
      <c r="F504" s="95" t="s">
        <v>2208</v>
      </c>
      <c r="G504" s="20" t="s">
        <v>107</v>
      </c>
      <c r="H504" s="87"/>
      <c r="I504" s="88"/>
      <c r="J504" s="88"/>
      <c r="K504" s="88"/>
      <c r="M504" s="88"/>
    </row>
    <row r="505" spans="1:13" s="89" customFormat="1" ht="11.25" hidden="1" customHeight="1" x14ac:dyDescent="0.2">
      <c r="A505" s="91">
        <v>9</v>
      </c>
      <c r="B505" s="92">
        <v>66994</v>
      </c>
      <c r="C505" s="110" t="s">
        <v>1935</v>
      </c>
      <c r="D505" s="92">
        <v>1</v>
      </c>
      <c r="E505" s="101" t="s">
        <v>1145</v>
      </c>
      <c r="F505" s="95" t="s">
        <v>2208</v>
      </c>
      <c r="G505" s="20" t="s">
        <v>107</v>
      </c>
      <c r="H505" s="87"/>
      <c r="I505" s="88"/>
      <c r="J505" s="88"/>
      <c r="K505" s="88"/>
      <c r="M505" s="88"/>
    </row>
    <row r="506" spans="1:13" s="89" customFormat="1" ht="11.25" hidden="1" customHeight="1" x14ac:dyDescent="0.2">
      <c r="A506" s="91">
        <v>9</v>
      </c>
      <c r="B506" s="92">
        <v>66995</v>
      </c>
      <c r="C506" s="110" t="s">
        <v>1936</v>
      </c>
      <c r="D506" s="92">
        <v>1</v>
      </c>
      <c r="E506" s="101" t="s">
        <v>526</v>
      </c>
      <c r="F506" s="95" t="s">
        <v>2208</v>
      </c>
      <c r="G506" s="20" t="s">
        <v>214</v>
      </c>
      <c r="H506" s="87"/>
      <c r="I506" s="88"/>
      <c r="J506" s="88"/>
      <c r="K506" s="88"/>
      <c r="M506" s="88"/>
    </row>
    <row r="507" spans="1:13" s="89" customFormat="1" ht="11.25" hidden="1" customHeight="1" x14ac:dyDescent="0.2">
      <c r="A507" s="91">
        <v>9</v>
      </c>
      <c r="B507" s="92">
        <v>66996</v>
      </c>
      <c r="C507" s="93" t="s">
        <v>1937</v>
      </c>
      <c r="D507" s="92">
        <v>2</v>
      </c>
      <c r="E507" s="101" t="s">
        <v>963</v>
      </c>
      <c r="F507" s="95" t="s">
        <v>2208</v>
      </c>
      <c r="G507" s="20" t="s">
        <v>214</v>
      </c>
      <c r="H507" s="87"/>
      <c r="I507" s="88"/>
      <c r="J507" s="88"/>
      <c r="K507" s="88"/>
      <c r="M507" s="88"/>
    </row>
    <row r="508" spans="1:13" s="89" customFormat="1" ht="11.25" hidden="1" customHeight="1" x14ac:dyDescent="0.2">
      <c r="A508" s="91">
        <v>9</v>
      </c>
      <c r="B508" s="92">
        <v>66996</v>
      </c>
      <c r="C508" s="93" t="s">
        <v>203</v>
      </c>
      <c r="D508" s="92">
        <v>2</v>
      </c>
      <c r="E508" s="101" t="s">
        <v>963</v>
      </c>
      <c r="F508" s="95" t="s">
        <v>2208</v>
      </c>
      <c r="G508" s="20" t="s">
        <v>99</v>
      </c>
      <c r="H508" s="87"/>
      <c r="I508" s="88"/>
      <c r="J508" s="88"/>
      <c r="K508" s="88"/>
      <c r="M508" s="88"/>
    </row>
    <row r="509" spans="1:13" s="89" customFormat="1" ht="11.25" hidden="1" customHeight="1" x14ac:dyDescent="0.2">
      <c r="A509" s="91">
        <v>9</v>
      </c>
      <c r="B509" s="92">
        <v>66997</v>
      </c>
      <c r="C509" s="93" t="s">
        <v>1938</v>
      </c>
      <c r="D509" s="92">
        <v>1</v>
      </c>
      <c r="E509" s="101" t="s">
        <v>1156</v>
      </c>
      <c r="F509" s="95" t="s">
        <v>2208</v>
      </c>
      <c r="G509" s="20" t="s">
        <v>214</v>
      </c>
      <c r="H509" s="87"/>
      <c r="I509" s="88"/>
      <c r="J509" s="88"/>
      <c r="K509" s="88"/>
      <c r="M509" s="88"/>
    </row>
    <row r="510" spans="1:13" s="89" customFormat="1" ht="11.25" hidden="1" customHeight="1" x14ac:dyDescent="0.2">
      <c r="A510" s="91">
        <v>9</v>
      </c>
      <c r="B510" s="92">
        <v>66997</v>
      </c>
      <c r="C510" s="93" t="s">
        <v>1939</v>
      </c>
      <c r="D510" s="92">
        <v>1</v>
      </c>
      <c r="E510" s="101" t="s">
        <v>1156</v>
      </c>
      <c r="F510" s="95" t="s">
        <v>2208</v>
      </c>
      <c r="G510" s="20" t="s">
        <v>214</v>
      </c>
      <c r="H510" s="87"/>
      <c r="I510" s="88"/>
      <c r="J510" s="88"/>
      <c r="K510" s="88"/>
      <c r="M510" s="88"/>
    </row>
    <row r="511" spans="1:13" s="89" customFormat="1" ht="11.25" hidden="1" customHeight="1" x14ac:dyDescent="0.2">
      <c r="A511" s="91">
        <v>9</v>
      </c>
      <c r="B511" s="92">
        <v>66998</v>
      </c>
      <c r="C511" s="93" t="s">
        <v>205</v>
      </c>
      <c r="D511" s="92">
        <v>1</v>
      </c>
      <c r="E511" s="101" t="s">
        <v>577</v>
      </c>
      <c r="F511" s="95" t="s">
        <v>2208</v>
      </c>
      <c r="G511" s="20" t="s">
        <v>181</v>
      </c>
      <c r="H511" s="87"/>
      <c r="I511" s="88"/>
      <c r="J511" s="88"/>
      <c r="K511" s="88"/>
      <c r="M511" s="88"/>
    </row>
    <row r="512" spans="1:13" s="89" customFormat="1" ht="11.25" hidden="1" customHeight="1" x14ac:dyDescent="0.2">
      <c r="A512" s="91">
        <v>9</v>
      </c>
      <c r="B512" s="92">
        <v>66998</v>
      </c>
      <c r="C512" s="93" t="s">
        <v>1940</v>
      </c>
      <c r="D512" s="92">
        <v>1</v>
      </c>
      <c r="E512" s="101" t="s">
        <v>577</v>
      </c>
      <c r="F512" s="95" t="s">
        <v>2208</v>
      </c>
      <c r="G512" s="20" t="s">
        <v>153</v>
      </c>
      <c r="H512" s="87"/>
      <c r="I512" s="88"/>
      <c r="J512" s="88"/>
      <c r="K512" s="88"/>
      <c r="M512" s="88"/>
    </row>
    <row r="513" spans="1:13" s="89" customFormat="1" ht="11.25" hidden="1" customHeight="1" x14ac:dyDescent="0.2">
      <c r="A513" s="91">
        <v>9</v>
      </c>
      <c r="B513" s="92">
        <v>67001</v>
      </c>
      <c r="C513" s="93" t="s">
        <v>130</v>
      </c>
      <c r="D513" s="92">
        <v>1</v>
      </c>
      <c r="E513" s="101" t="s">
        <v>434</v>
      </c>
      <c r="F513" s="95" t="s">
        <v>2208</v>
      </c>
      <c r="G513" s="20" t="s">
        <v>153</v>
      </c>
      <c r="H513" s="87"/>
      <c r="I513" s="88"/>
      <c r="J513" s="88"/>
      <c r="K513" s="88"/>
      <c r="M513" s="88"/>
    </row>
    <row r="514" spans="1:13" s="89" customFormat="1" ht="11.25" hidden="1" customHeight="1" x14ac:dyDescent="0.2">
      <c r="A514" s="91">
        <v>9</v>
      </c>
      <c r="B514" s="92">
        <v>67001</v>
      </c>
      <c r="C514" s="93" t="s">
        <v>1209</v>
      </c>
      <c r="D514" s="92">
        <v>1</v>
      </c>
      <c r="E514" s="101" t="s">
        <v>434</v>
      </c>
      <c r="F514" s="95" t="s">
        <v>2208</v>
      </c>
      <c r="G514" s="20" t="s">
        <v>120</v>
      </c>
      <c r="H514" s="87"/>
      <c r="I514" s="88"/>
      <c r="J514" s="88"/>
      <c r="K514" s="88"/>
      <c r="M514" s="88"/>
    </row>
    <row r="515" spans="1:13" s="89" customFormat="1" ht="11.25" hidden="1" customHeight="1" x14ac:dyDescent="0.2">
      <c r="A515" s="91">
        <v>9</v>
      </c>
      <c r="B515" s="92">
        <v>67001</v>
      </c>
      <c r="C515" s="93" t="s">
        <v>133</v>
      </c>
      <c r="D515" s="92">
        <v>1</v>
      </c>
      <c r="E515" s="101" t="s">
        <v>434</v>
      </c>
      <c r="F515" s="95" t="s">
        <v>2208</v>
      </c>
      <c r="G515" s="20" t="s">
        <v>120</v>
      </c>
      <c r="H515" s="87"/>
      <c r="I515" s="88"/>
      <c r="J515" s="88"/>
      <c r="K515" s="88"/>
      <c r="M515" s="88"/>
    </row>
    <row r="516" spans="1:13" s="89" customFormat="1" ht="11.25" hidden="1" customHeight="1" x14ac:dyDescent="0.2">
      <c r="A516" s="91">
        <v>9</v>
      </c>
      <c r="B516" s="92">
        <v>67001</v>
      </c>
      <c r="C516" s="93" t="s">
        <v>1610</v>
      </c>
      <c r="D516" s="92">
        <v>8</v>
      </c>
      <c r="E516" s="101" t="s">
        <v>434</v>
      </c>
      <c r="F516" s="95" t="s">
        <v>2208</v>
      </c>
      <c r="G516" s="20" t="s">
        <v>151</v>
      </c>
      <c r="H516" s="87"/>
      <c r="I516" s="88"/>
      <c r="J516" s="88"/>
      <c r="K516" s="88"/>
      <c r="M516" s="88"/>
    </row>
    <row r="517" spans="1:13" s="89" customFormat="1" ht="11.25" hidden="1" customHeight="1" x14ac:dyDescent="0.2">
      <c r="A517" s="91">
        <v>9</v>
      </c>
      <c r="B517" s="92">
        <v>67001</v>
      </c>
      <c r="C517" s="93" t="s">
        <v>331</v>
      </c>
      <c r="D517" s="92">
        <v>3</v>
      </c>
      <c r="E517" s="101" t="s">
        <v>434</v>
      </c>
      <c r="F517" s="95" t="s">
        <v>2208</v>
      </c>
      <c r="G517" s="20" t="s">
        <v>151</v>
      </c>
      <c r="H517" s="87"/>
      <c r="I517" s="88"/>
      <c r="J517" s="88"/>
      <c r="K517" s="88"/>
      <c r="M517" s="88"/>
    </row>
    <row r="518" spans="1:13" s="89" customFormat="1" ht="11.25" hidden="1" customHeight="1" x14ac:dyDescent="0.2">
      <c r="A518" s="91">
        <v>9</v>
      </c>
      <c r="B518" s="92">
        <v>67002</v>
      </c>
      <c r="C518" s="93" t="s">
        <v>1941</v>
      </c>
      <c r="D518" s="92">
        <v>4</v>
      </c>
      <c r="E518" s="101" t="s">
        <v>1156</v>
      </c>
      <c r="F518" s="95" t="s">
        <v>2208</v>
      </c>
      <c r="G518" s="20" t="s">
        <v>151</v>
      </c>
      <c r="H518" s="87"/>
      <c r="I518" s="88"/>
      <c r="J518" s="88"/>
      <c r="K518" s="88"/>
      <c r="M518" s="88"/>
    </row>
    <row r="519" spans="1:13" s="89" customFormat="1" ht="11.25" hidden="1" customHeight="1" x14ac:dyDescent="0.2">
      <c r="A519" s="91">
        <v>9</v>
      </c>
      <c r="B519" s="92">
        <v>67002</v>
      </c>
      <c r="C519" s="93" t="s">
        <v>1942</v>
      </c>
      <c r="D519" s="92">
        <v>4</v>
      </c>
      <c r="E519" s="101" t="s">
        <v>1156</v>
      </c>
      <c r="F519" s="95" t="s">
        <v>2208</v>
      </c>
      <c r="G519" s="20" t="s">
        <v>214</v>
      </c>
      <c r="H519" s="87"/>
      <c r="I519" s="88"/>
      <c r="J519" s="88"/>
      <c r="K519" s="88"/>
      <c r="M519" s="88"/>
    </row>
    <row r="520" spans="1:13" s="89" customFormat="1" ht="11.25" hidden="1" customHeight="1" x14ac:dyDescent="0.2">
      <c r="A520" s="91">
        <v>9</v>
      </c>
      <c r="B520" s="92">
        <v>67002</v>
      </c>
      <c r="C520" s="93" t="s">
        <v>1943</v>
      </c>
      <c r="D520" s="92">
        <v>4</v>
      </c>
      <c r="E520" s="101" t="s">
        <v>1156</v>
      </c>
      <c r="F520" s="95" t="s">
        <v>2208</v>
      </c>
      <c r="G520" s="20" t="s">
        <v>214</v>
      </c>
      <c r="H520" s="87"/>
      <c r="I520" s="88"/>
      <c r="J520" s="88"/>
      <c r="K520" s="88"/>
      <c r="M520" s="88"/>
    </row>
    <row r="521" spans="1:13" s="89" customFormat="1" ht="11.25" hidden="1" customHeight="1" x14ac:dyDescent="0.2">
      <c r="A521" s="91">
        <v>9</v>
      </c>
      <c r="B521" s="92">
        <v>67003</v>
      </c>
      <c r="C521" s="93" t="s">
        <v>1944</v>
      </c>
      <c r="D521" s="92">
        <v>2</v>
      </c>
      <c r="E521" s="101" t="s">
        <v>1945</v>
      </c>
      <c r="F521" s="95" t="s">
        <v>2208</v>
      </c>
      <c r="G521" s="20" t="s">
        <v>110</v>
      </c>
      <c r="H521" s="87"/>
      <c r="I521" s="88"/>
      <c r="J521" s="88"/>
      <c r="K521" s="88"/>
      <c r="M521" s="88"/>
    </row>
    <row r="522" spans="1:13" s="89" customFormat="1" ht="11.25" hidden="1" customHeight="1" x14ac:dyDescent="0.2">
      <c r="A522" s="91">
        <v>9</v>
      </c>
      <c r="B522" s="92">
        <v>67004</v>
      </c>
      <c r="C522" s="93" t="s">
        <v>515</v>
      </c>
      <c r="D522" s="92">
        <v>1</v>
      </c>
      <c r="E522" s="101" t="s">
        <v>97</v>
      </c>
      <c r="F522" s="95" t="s">
        <v>2208</v>
      </c>
      <c r="G522" s="20" t="s">
        <v>110</v>
      </c>
      <c r="H522" s="87"/>
      <c r="I522" s="88"/>
      <c r="J522" s="88"/>
      <c r="K522" s="88"/>
      <c r="M522" s="88"/>
    </row>
    <row r="523" spans="1:13" s="89" customFormat="1" ht="11.25" hidden="1" customHeight="1" x14ac:dyDescent="0.2">
      <c r="A523" s="91">
        <v>9</v>
      </c>
      <c r="B523" s="92">
        <v>67005</v>
      </c>
      <c r="C523" s="93" t="s">
        <v>1946</v>
      </c>
      <c r="D523" s="92">
        <v>1</v>
      </c>
      <c r="E523" s="101" t="s">
        <v>434</v>
      </c>
      <c r="F523" s="95" t="s">
        <v>2208</v>
      </c>
      <c r="G523" s="20" t="s">
        <v>217</v>
      </c>
      <c r="H523" s="87"/>
      <c r="I523" s="88"/>
      <c r="J523" s="88"/>
      <c r="K523" s="88"/>
      <c r="M523" s="88"/>
    </row>
    <row r="524" spans="1:13" s="89" customFormat="1" ht="11.25" hidden="1" customHeight="1" x14ac:dyDescent="0.2">
      <c r="A524" s="91">
        <v>9</v>
      </c>
      <c r="B524" s="92">
        <v>67006</v>
      </c>
      <c r="C524" s="93" t="s">
        <v>92</v>
      </c>
      <c r="D524" s="92">
        <v>1</v>
      </c>
      <c r="E524" s="101" t="s">
        <v>90</v>
      </c>
      <c r="F524" s="95" t="s">
        <v>2208</v>
      </c>
      <c r="G524" s="20" t="s">
        <v>99</v>
      </c>
      <c r="H524" s="87"/>
      <c r="I524" s="88"/>
      <c r="J524" s="88"/>
      <c r="K524" s="88"/>
      <c r="M524" s="88"/>
    </row>
    <row r="525" spans="1:13" s="89" customFormat="1" ht="11.25" hidden="1" customHeight="1" x14ac:dyDescent="0.2">
      <c r="A525" s="91">
        <v>9</v>
      </c>
      <c r="B525" s="92">
        <v>67006</v>
      </c>
      <c r="C525" s="93" t="s">
        <v>95</v>
      </c>
      <c r="D525" s="92">
        <v>1</v>
      </c>
      <c r="E525" s="101" t="s">
        <v>90</v>
      </c>
      <c r="F525" s="95" t="s">
        <v>2208</v>
      </c>
      <c r="G525" s="20" t="s">
        <v>1540</v>
      </c>
      <c r="H525" s="87"/>
      <c r="I525" s="88"/>
      <c r="J525" s="88"/>
      <c r="K525" s="88"/>
      <c r="M525" s="88"/>
    </row>
    <row r="526" spans="1:13" s="89" customFormat="1" ht="11.25" hidden="1" customHeight="1" x14ac:dyDescent="0.2">
      <c r="A526" s="91">
        <v>9</v>
      </c>
      <c r="B526" s="92">
        <v>67006</v>
      </c>
      <c r="C526" s="93" t="s">
        <v>96</v>
      </c>
      <c r="D526" s="92">
        <v>1</v>
      </c>
      <c r="E526" s="101" t="s">
        <v>90</v>
      </c>
      <c r="F526" s="95" t="s">
        <v>2208</v>
      </c>
      <c r="G526" s="20" t="s">
        <v>157</v>
      </c>
      <c r="H526" s="87"/>
      <c r="I526" s="88"/>
      <c r="J526" s="88"/>
      <c r="K526" s="88"/>
      <c r="M526" s="88"/>
    </row>
    <row r="527" spans="1:13" s="89" customFormat="1" ht="11.25" hidden="1" customHeight="1" x14ac:dyDescent="0.2">
      <c r="A527" s="91">
        <v>9</v>
      </c>
      <c r="B527" s="92">
        <v>67007</v>
      </c>
      <c r="C527" s="98" t="s">
        <v>386</v>
      </c>
      <c r="D527" s="92">
        <v>1</v>
      </c>
      <c r="E527" s="101" t="s">
        <v>529</v>
      </c>
      <c r="F527" s="95" t="s">
        <v>2208</v>
      </c>
      <c r="G527" s="20" t="s">
        <v>214</v>
      </c>
      <c r="H527" s="87"/>
      <c r="I527" s="88"/>
      <c r="J527" s="88"/>
      <c r="K527" s="88"/>
      <c r="M527" s="88"/>
    </row>
    <row r="528" spans="1:13" s="89" customFormat="1" ht="11.25" hidden="1" customHeight="1" x14ac:dyDescent="0.2">
      <c r="A528" s="91">
        <v>9</v>
      </c>
      <c r="B528" s="92">
        <v>67007</v>
      </c>
      <c r="C528" s="98" t="s">
        <v>389</v>
      </c>
      <c r="D528" s="92">
        <v>1</v>
      </c>
      <c r="E528" s="101" t="s">
        <v>529</v>
      </c>
      <c r="F528" s="95" t="s">
        <v>2208</v>
      </c>
      <c r="G528" s="20" t="s">
        <v>214</v>
      </c>
      <c r="H528" s="87"/>
      <c r="I528" s="88"/>
      <c r="J528" s="88"/>
      <c r="K528" s="88"/>
      <c r="M528" s="88"/>
    </row>
    <row r="529" spans="1:13" s="89" customFormat="1" ht="11.25" hidden="1" customHeight="1" x14ac:dyDescent="0.2">
      <c r="A529" s="91">
        <v>9</v>
      </c>
      <c r="B529" s="92">
        <v>67007</v>
      </c>
      <c r="C529" s="93" t="s">
        <v>390</v>
      </c>
      <c r="D529" s="92">
        <v>1</v>
      </c>
      <c r="E529" s="101" t="s">
        <v>529</v>
      </c>
      <c r="F529" s="95" t="s">
        <v>2208</v>
      </c>
      <c r="G529" s="20" t="s">
        <v>214</v>
      </c>
      <c r="H529" s="87"/>
      <c r="I529" s="88"/>
      <c r="J529" s="88"/>
      <c r="K529" s="88"/>
      <c r="M529" s="88"/>
    </row>
    <row r="530" spans="1:13" s="89" customFormat="1" ht="11.25" hidden="1" customHeight="1" x14ac:dyDescent="0.2">
      <c r="A530" s="91">
        <v>9</v>
      </c>
      <c r="B530" s="92">
        <v>67007</v>
      </c>
      <c r="C530" s="93" t="s">
        <v>391</v>
      </c>
      <c r="D530" s="92">
        <v>1</v>
      </c>
      <c r="E530" s="101" t="s">
        <v>529</v>
      </c>
      <c r="F530" s="95" t="s">
        <v>2208</v>
      </c>
      <c r="G530" s="20" t="s">
        <v>151</v>
      </c>
      <c r="H530" s="87"/>
      <c r="I530" s="88"/>
      <c r="J530" s="88"/>
      <c r="K530" s="88"/>
      <c r="M530" s="88"/>
    </row>
    <row r="531" spans="1:13" s="89" customFormat="1" ht="11.25" hidden="1" customHeight="1" x14ac:dyDescent="0.2">
      <c r="A531" s="91">
        <v>9</v>
      </c>
      <c r="B531" s="92">
        <v>67008</v>
      </c>
      <c r="C531" s="98" t="s">
        <v>92</v>
      </c>
      <c r="D531" s="92">
        <v>1</v>
      </c>
      <c r="E531" s="101" t="s">
        <v>207</v>
      </c>
      <c r="F531" s="95" t="s">
        <v>2208</v>
      </c>
      <c r="G531" s="20" t="s">
        <v>170</v>
      </c>
      <c r="H531" s="87"/>
      <c r="I531" s="88"/>
      <c r="J531" s="88"/>
      <c r="K531" s="88"/>
      <c r="M531" s="88"/>
    </row>
    <row r="532" spans="1:13" s="89" customFormat="1" ht="11.25" hidden="1" customHeight="1" x14ac:dyDescent="0.2">
      <c r="A532" s="91">
        <v>9</v>
      </c>
      <c r="B532" s="92">
        <v>67008</v>
      </c>
      <c r="C532" s="98" t="s">
        <v>95</v>
      </c>
      <c r="D532" s="92">
        <v>1</v>
      </c>
      <c r="E532" s="101" t="s">
        <v>207</v>
      </c>
      <c r="F532" s="95" t="s">
        <v>2208</v>
      </c>
      <c r="G532" s="20" t="s">
        <v>170</v>
      </c>
      <c r="H532" s="87"/>
      <c r="I532" s="88"/>
      <c r="J532" s="88"/>
      <c r="K532" s="88"/>
      <c r="M532" s="88"/>
    </row>
    <row r="533" spans="1:13" s="89" customFormat="1" ht="11.25" hidden="1" customHeight="1" x14ac:dyDescent="0.2">
      <c r="A533" s="91">
        <v>9</v>
      </c>
      <c r="B533" s="92">
        <v>67008</v>
      </c>
      <c r="C533" s="98" t="s">
        <v>96</v>
      </c>
      <c r="D533" s="92">
        <v>1</v>
      </c>
      <c r="E533" s="101" t="s">
        <v>207</v>
      </c>
      <c r="F533" s="95" t="s">
        <v>2208</v>
      </c>
      <c r="G533" s="20" t="s">
        <v>168</v>
      </c>
      <c r="H533" s="87"/>
      <c r="I533" s="88"/>
      <c r="J533" s="88"/>
      <c r="K533" s="88"/>
      <c r="M533" s="88"/>
    </row>
    <row r="534" spans="1:13" s="89" customFormat="1" ht="11.25" hidden="1" customHeight="1" x14ac:dyDescent="0.2">
      <c r="A534" s="91">
        <v>10</v>
      </c>
      <c r="B534" s="92">
        <v>67009</v>
      </c>
      <c r="C534" s="98" t="s">
        <v>386</v>
      </c>
      <c r="D534" s="92">
        <v>1</v>
      </c>
      <c r="E534" s="101" t="s">
        <v>327</v>
      </c>
      <c r="F534" s="95" t="s">
        <v>2208</v>
      </c>
      <c r="G534" s="20" t="s">
        <v>168</v>
      </c>
      <c r="H534" s="87"/>
      <c r="I534" s="88"/>
      <c r="J534" s="88"/>
      <c r="K534" s="88"/>
      <c r="M534" s="88"/>
    </row>
    <row r="535" spans="1:13" s="89" customFormat="1" ht="11.25" hidden="1" customHeight="1" x14ac:dyDescent="0.2">
      <c r="A535" s="91">
        <v>10</v>
      </c>
      <c r="B535" s="92">
        <v>67009</v>
      </c>
      <c r="C535" s="98" t="s">
        <v>389</v>
      </c>
      <c r="D535" s="92">
        <v>1</v>
      </c>
      <c r="E535" s="101" t="s">
        <v>327</v>
      </c>
      <c r="F535" s="95" t="s">
        <v>2208</v>
      </c>
      <c r="G535" s="20" t="s">
        <v>168</v>
      </c>
      <c r="H535" s="87"/>
      <c r="I535" s="88"/>
      <c r="J535" s="88"/>
      <c r="K535" s="88"/>
      <c r="M535" s="88"/>
    </row>
    <row r="536" spans="1:13" s="89" customFormat="1" ht="11.25" hidden="1" customHeight="1" x14ac:dyDescent="0.2">
      <c r="A536" s="91">
        <v>10</v>
      </c>
      <c r="B536" s="92">
        <v>67009</v>
      </c>
      <c r="C536" s="98" t="s">
        <v>390</v>
      </c>
      <c r="D536" s="92">
        <v>1</v>
      </c>
      <c r="E536" s="101" t="s">
        <v>327</v>
      </c>
      <c r="F536" s="95" t="s">
        <v>2208</v>
      </c>
      <c r="G536" s="20" t="s">
        <v>163</v>
      </c>
      <c r="H536" s="87"/>
      <c r="I536" s="88"/>
      <c r="J536" s="88"/>
      <c r="K536" s="88"/>
      <c r="M536" s="88"/>
    </row>
    <row r="537" spans="1:13" s="89" customFormat="1" ht="12" hidden="1" customHeight="1" x14ac:dyDescent="0.2">
      <c r="A537" s="91">
        <v>10</v>
      </c>
      <c r="B537" s="92">
        <v>67009</v>
      </c>
      <c r="C537" s="98" t="s">
        <v>391</v>
      </c>
      <c r="D537" s="92">
        <v>1</v>
      </c>
      <c r="E537" s="101" t="s">
        <v>327</v>
      </c>
      <c r="F537" s="95" t="s">
        <v>2208</v>
      </c>
      <c r="G537" s="20" t="s">
        <v>163</v>
      </c>
      <c r="H537" s="87"/>
      <c r="I537" s="88"/>
      <c r="J537" s="88"/>
      <c r="K537" s="88"/>
      <c r="M537" s="88"/>
    </row>
    <row r="538" spans="1:13" s="89" customFormat="1" ht="11.25" hidden="1" customHeight="1" x14ac:dyDescent="0.2">
      <c r="A538" s="91">
        <v>10</v>
      </c>
      <c r="B538" s="92">
        <v>67010</v>
      </c>
      <c r="C538" s="98" t="s">
        <v>1006</v>
      </c>
      <c r="D538" s="92">
        <v>1</v>
      </c>
      <c r="E538" s="104" t="s">
        <v>90</v>
      </c>
      <c r="F538" s="95" t="s">
        <v>2208</v>
      </c>
      <c r="G538" s="20" t="s">
        <v>214</v>
      </c>
      <c r="H538" s="87"/>
      <c r="I538" s="88"/>
      <c r="J538" s="88"/>
      <c r="K538" s="88"/>
      <c r="M538" s="88"/>
    </row>
    <row r="539" spans="1:13" s="89" customFormat="1" ht="11.25" hidden="1" customHeight="1" x14ac:dyDescent="0.2">
      <c r="A539" s="91">
        <v>10</v>
      </c>
      <c r="B539" s="92">
        <v>67011</v>
      </c>
      <c r="C539" s="98" t="s">
        <v>1947</v>
      </c>
      <c r="D539" s="92">
        <v>1</v>
      </c>
      <c r="E539" s="101" t="s">
        <v>109</v>
      </c>
      <c r="F539" s="95" t="s">
        <v>2208</v>
      </c>
      <c r="G539" s="26" t="s">
        <v>214</v>
      </c>
      <c r="H539" s="87"/>
      <c r="I539" s="88"/>
      <c r="J539" s="88"/>
      <c r="K539" s="88"/>
      <c r="M539" s="88"/>
    </row>
    <row r="540" spans="1:13" s="89" customFormat="1" ht="11.25" hidden="1" customHeight="1" x14ac:dyDescent="0.2">
      <c r="A540" s="91">
        <v>10</v>
      </c>
      <c r="B540" s="92">
        <v>67015</v>
      </c>
      <c r="C540" s="98" t="s">
        <v>103</v>
      </c>
      <c r="D540" s="100">
        <v>1</v>
      </c>
      <c r="E540" s="101" t="s">
        <v>90</v>
      </c>
      <c r="F540" s="95" t="s">
        <v>2208</v>
      </c>
      <c r="G540" s="26" t="s">
        <v>88</v>
      </c>
      <c r="H540" s="87"/>
      <c r="I540" s="88"/>
      <c r="J540" s="88"/>
      <c r="K540" s="88"/>
      <c r="M540" s="88"/>
    </row>
    <row r="541" spans="1:13" s="89" customFormat="1" ht="11.25" hidden="1" customHeight="1" x14ac:dyDescent="0.2">
      <c r="A541" s="91">
        <v>10</v>
      </c>
      <c r="B541" s="92">
        <v>67016</v>
      </c>
      <c r="C541" s="98" t="s">
        <v>1950</v>
      </c>
      <c r="D541" s="100">
        <v>1</v>
      </c>
      <c r="E541" s="101" t="s">
        <v>227</v>
      </c>
      <c r="F541" s="95" t="s">
        <v>2208</v>
      </c>
      <c r="G541" s="26" t="s">
        <v>88</v>
      </c>
      <c r="H541" s="87"/>
      <c r="I541" s="88"/>
      <c r="J541" s="88"/>
      <c r="K541" s="88"/>
      <c r="M541" s="88"/>
    </row>
    <row r="542" spans="1:13" s="89" customFormat="1" ht="11.25" hidden="1" customHeight="1" x14ac:dyDescent="0.2">
      <c r="A542" s="91">
        <v>10</v>
      </c>
      <c r="B542" s="92">
        <v>67016</v>
      </c>
      <c r="C542" s="98" t="s">
        <v>386</v>
      </c>
      <c r="D542" s="100">
        <v>1</v>
      </c>
      <c r="E542" s="101" t="s">
        <v>227</v>
      </c>
      <c r="F542" s="95" t="s">
        <v>2208</v>
      </c>
      <c r="G542" s="26" t="s">
        <v>88</v>
      </c>
      <c r="H542" s="87"/>
      <c r="I542" s="88"/>
      <c r="J542" s="88"/>
      <c r="K542" s="88"/>
      <c r="M542" s="88"/>
    </row>
    <row r="543" spans="1:13" s="89" customFormat="1" ht="11.25" hidden="1" customHeight="1" x14ac:dyDescent="0.2">
      <c r="A543" s="91">
        <v>10</v>
      </c>
      <c r="B543" s="92">
        <v>67016</v>
      </c>
      <c r="C543" s="98" t="s">
        <v>389</v>
      </c>
      <c r="D543" s="100">
        <v>1</v>
      </c>
      <c r="E543" s="101" t="s">
        <v>227</v>
      </c>
      <c r="F543" s="95" t="s">
        <v>2208</v>
      </c>
      <c r="G543" s="26" t="s">
        <v>88</v>
      </c>
      <c r="H543" s="87"/>
      <c r="I543" s="88"/>
      <c r="J543" s="88"/>
      <c r="K543" s="88"/>
      <c r="M543" s="88"/>
    </row>
    <row r="544" spans="1:13" s="89" customFormat="1" ht="11.25" hidden="1" customHeight="1" x14ac:dyDescent="0.2">
      <c r="A544" s="91">
        <v>10</v>
      </c>
      <c r="B544" s="92">
        <v>67016</v>
      </c>
      <c r="C544" s="98" t="s">
        <v>390</v>
      </c>
      <c r="D544" s="100">
        <v>1</v>
      </c>
      <c r="E544" s="101" t="s">
        <v>227</v>
      </c>
      <c r="F544" s="95" t="s">
        <v>2208</v>
      </c>
      <c r="G544" s="26" t="s">
        <v>88</v>
      </c>
      <c r="H544" s="87"/>
      <c r="I544" s="88"/>
      <c r="J544" s="88"/>
      <c r="K544" s="88"/>
      <c r="M544" s="88"/>
    </row>
    <row r="545" spans="1:13" s="89" customFormat="1" ht="11.25" hidden="1" customHeight="1" x14ac:dyDescent="0.2">
      <c r="A545" s="91">
        <v>10</v>
      </c>
      <c r="B545" s="92">
        <v>67016</v>
      </c>
      <c r="C545" s="98" t="s">
        <v>391</v>
      </c>
      <c r="D545" s="100">
        <v>1</v>
      </c>
      <c r="E545" s="101" t="s">
        <v>227</v>
      </c>
      <c r="F545" s="95" t="s">
        <v>2208</v>
      </c>
      <c r="G545" s="26" t="s">
        <v>740</v>
      </c>
      <c r="H545" s="87"/>
      <c r="I545" s="88"/>
      <c r="J545" s="88"/>
      <c r="K545" s="88"/>
      <c r="M545" s="88"/>
    </row>
    <row r="546" spans="1:13" s="89" customFormat="1" ht="11.25" hidden="1" customHeight="1" x14ac:dyDescent="0.2">
      <c r="A546" s="91">
        <v>10</v>
      </c>
      <c r="B546" s="92">
        <v>67017</v>
      </c>
      <c r="C546" s="98" t="s">
        <v>484</v>
      </c>
      <c r="D546" s="100">
        <v>6</v>
      </c>
      <c r="E546" s="101" t="s">
        <v>1951</v>
      </c>
      <c r="F546" s="95" t="s">
        <v>2208</v>
      </c>
      <c r="G546" s="26" t="s">
        <v>145</v>
      </c>
      <c r="H546" s="87"/>
      <c r="I546" s="88"/>
      <c r="J546" s="88"/>
      <c r="K546" s="88"/>
      <c r="M546" s="88"/>
    </row>
    <row r="547" spans="1:13" s="89" customFormat="1" ht="11.25" hidden="1" customHeight="1" x14ac:dyDescent="0.2">
      <c r="A547" s="91">
        <v>10</v>
      </c>
      <c r="B547" s="92">
        <v>67017</v>
      </c>
      <c r="C547" s="98" t="s">
        <v>1231</v>
      </c>
      <c r="D547" s="100">
        <v>2</v>
      </c>
      <c r="E547" s="101" t="s">
        <v>1951</v>
      </c>
      <c r="F547" s="95" t="s">
        <v>2208</v>
      </c>
      <c r="G547" s="26" t="s">
        <v>120</v>
      </c>
      <c r="H547" s="87"/>
      <c r="I547" s="88"/>
      <c r="J547" s="88"/>
      <c r="K547" s="88"/>
      <c r="M547" s="88"/>
    </row>
    <row r="548" spans="1:13" s="89" customFormat="1" ht="11.25" hidden="1" customHeight="1" x14ac:dyDescent="0.2">
      <c r="A548" s="91">
        <v>10</v>
      </c>
      <c r="B548" s="92">
        <v>67017</v>
      </c>
      <c r="C548" s="98" t="s">
        <v>203</v>
      </c>
      <c r="D548" s="100">
        <v>4</v>
      </c>
      <c r="E548" s="101" t="s">
        <v>1951</v>
      </c>
      <c r="F548" s="95" t="s">
        <v>2208</v>
      </c>
      <c r="G548" s="26" t="s">
        <v>120</v>
      </c>
      <c r="H548" s="87"/>
      <c r="I548" s="88"/>
      <c r="J548" s="88"/>
      <c r="K548" s="88"/>
      <c r="M548" s="88"/>
    </row>
    <row r="549" spans="1:13" s="89" customFormat="1" ht="11.25" hidden="1" customHeight="1" x14ac:dyDescent="0.2">
      <c r="A549" s="91">
        <v>10</v>
      </c>
      <c r="B549" s="92">
        <v>67017</v>
      </c>
      <c r="C549" s="98" t="s">
        <v>1232</v>
      </c>
      <c r="D549" s="100">
        <v>2</v>
      </c>
      <c r="E549" s="101" t="s">
        <v>1951</v>
      </c>
      <c r="F549" s="95" t="s">
        <v>2208</v>
      </c>
      <c r="G549" s="26" t="s">
        <v>120</v>
      </c>
      <c r="H549" s="87"/>
      <c r="I549" s="88"/>
      <c r="J549" s="88"/>
      <c r="K549" s="88"/>
      <c r="M549" s="88"/>
    </row>
    <row r="550" spans="1:13" s="89" customFormat="1" ht="11.25" hidden="1" customHeight="1" x14ac:dyDescent="0.2">
      <c r="A550" s="91">
        <v>10</v>
      </c>
      <c r="B550" s="92">
        <v>67017</v>
      </c>
      <c r="C550" s="98" t="s">
        <v>1508</v>
      </c>
      <c r="D550" s="100">
        <v>10</v>
      </c>
      <c r="E550" s="101" t="s">
        <v>1951</v>
      </c>
      <c r="F550" s="95" t="s">
        <v>2208</v>
      </c>
      <c r="G550" s="26" t="s">
        <v>116</v>
      </c>
      <c r="H550" s="87"/>
      <c r="I550" s="88"/>
      <c r="J550" s="88"/>
      <c r="K550" s="88"/>
      <c r="M550" s="88"/>
    </row>
    <row r="551" spans="1:13" s="89" customFormat="1" ht="11.25" hidden="1" customHeight="1" x14ac:dyDescent="0.2">
      <c r="A551" s="91">
        <v>10</v>
      </c>
      <c r="B551" s="92">
        <v>67017</v>
      </c>
      <c r="C551" s="98" t="s">
        <v>669</v>
      </c>
      <c r="D551" s="100">
        <v>2</v>
      </c>
      <c r="E551" s="101" t="s">
        <v>1951</v>
      </c>
      <c r="F551" s="95" t="s">
        <v>2208</v>
      </c>
      <c r="G551" s="26" t="s">
        <v>116</v>
      </c>
      <c r="H551" s="87"/>
      <c r="I551" s="88"/>
      <c r="J551" s="88"/>
      <c r="K551" s="88"/>
      <c r="M551" s="88"/>
    </row>
    <row r="552" spans="1:13" s="89" customFormat="1" ht="11.25" hidden="1" customHeight="1" x14ac:dyDescent="0.2">
      <c r="A552" s="91">
        <v>10</v>
      </c>
      <c r="B552" s="92">
        <v>67018</v>
      </c>
      <c r="C552" s="93" t="s">
        <v>174</v>
      </c>
      <c r="D552" s="100">
        <v>1</v>
      </c>
      <c r="E552" s="101" t="s">
        <v>109</v>
      </c>
      <c r="F552" s="95" t="s">
        <v>2208</v>
      </c>
      <c r="G552" s="26" t="s">
        <v>116</v>
      </c>
      <c r="H552" s="87"/>
      <c r="I552" s="88"/>
      <c r="J552" s="88"/>
      <c r="K552" s="88"/>
      <c r="M552" s="88"/>
    </row>
    <row r="553" spans="1:13" s="89" customFormat="1" ht="11.25" hidden="1" customHeight="1" x14ac:dyDescent="0.2">
      <c r="A553" s="91">
        <v>10</v>
      </c>
      <c r="B553" s="92">
        <v>67019</v>
      </c>
      <c r="C553" s="98" t="s">
        <v>1952</v>
      </c>
      <c r="D553" s="100">
        <v>1</v>
      </c>
      <c r="E553" s="101" t="s">
        <v>1145</v>
      </c>
      <c r="F553" s="95" t="s">
        <v>2208</v>
      </c>
      <c r="G553" s="26" t="s">
        <v>107</v>
      </c>
      <c r="H553" s="87"/>
      <c r="I553" s="88"/>
      <c r="J553" s="88"/>
      <c r="K553" s="88"/>
      <c r="M553" s="88"/>
    </row>
    <row r="554" spans="1:13" s="89" customFormat="1" ht="11.25" hidden="1" customHeight="1" x14ac:dyDescent="0.2">
      <c r="A554" s="91">
        <v>10</v>
      </c>
      <c r="B554" s="92">
        <v>67020</v>
      </c>
      <c r="C554" s="98" t="s">
        <v>267</v>
      </c>
      <c r="D554" s="100">
        <v>1</v>
      </c>
      <c r="E554" s="101" t="s">
        <v>109</v>
      </c>
      <c r="F554" s="95" t="s">
        <v>2208</v>
      </c>
      <c r="G554" s="26" t="s">
        <v>1554</v>
      </c>
      <c r="H554" s="87"/>
      <c r="I554" s="88"/>
      <c r="J554" s="88"/>
      <c r="K554" s="88"/>
      <c r="M554" s="88"/>
    </row>
    <row r="555" spans="1:13" s="89" customFormat="1" ht="11.25" hidden="1" customHeight="1" x14ac:dyDescent="0.2">
      <c r="A555" s="91">
        <v>10</v>
      </c>
      <c r="B555" s="92">
        <v>67020</v>
      </c>
      <c r="C555" s="98" t="s">
        <v>1167</v>
      </c>
      <c r="D555" s="100">
        <v>1</v>
      </c>
      <c r="E555" s="101" t="s">
        <v>109</v>
      </c>
      <c r="F555" s="95" t="s">
        <v>2208</v>
      </c>
      <c r="G555" s="26" t="s">
        <v>102</v>
      </c>
      <c r="H555" s="87"/>
      <c r="I555" s="88"/>
      <c r="J555" s="88"/>
      <c r="K555" s="88"/>
      <c r="M555" s="88"/>
    </row>
    <row r="556" spans="1:13" s="89" customFormat="1" ht="11.25" hidden="1" customHeight="1" x14ac:dyDescent="0.2">
      <c r="A556" s="91">
        <v>10</v>
      </c>
      <c r="B556" s="92">
        <v>67020</v>
      </c>
      <c r="C556" s="93" t="s">
        <v>1025</v>
      </c>
      <c r="D556" s="92">
        <v>1</v>
      </c>
      <c r="E556" s="101" t="s">
        <v>109</v>
      </c>
      <c r="F556" s="95" t="s">
        <v>2208</v>
      </c>
      <c r="G556" s="26" t="s">
        <v>168</v>
      </c>
      <c r="H556" s="87"/>
      <c r="I556" s="88"/>
      <c r="J556" s="88"/>
      <c r="K556" s="88"/>
      <c r="M556" s="88"/>
    </row>
    <row r="557" spans="1:13" s="89" customFormat="1" ht="11.25" hidden="1" customHeight="1" x14ac:dyDescent="0.2">
      <c r="A557" s="91">
        <v>10</v>
      </c>
      <c r="B557" s="92">
        <v>67021</v>
      </c>
      <c r="C557" s="98" t="s">
        <v>405</v>
      </c>
      <c r="D557" s="92">
        <v>1</v>
      </c>
      <c r="E557" s="101" t="s">
        <v>963</v>
      </c>
      <c r="F557" s="95" t="s">
        <v>2208</v>
      </c>
      <c r="G557" s="26" t="s">
        <v>168</v>
      </c>
      <c r="H557" s="87"/>
      <c r="I557" s="88"/>
      <c r="J557" s="88"/>
      <c r="K557" s="88"/>
      <c r="M557" s="88"/>
    </row>
    <row r="558" spans="1:13" s="89" customFormat="1" ht="11.25" hidden="1" customHeight="1" x14ac:dyDescent="0.2">
      <c r="A558" s="91">
        <v>10</v>
      </c>
      <c r="B558" s="92">
        <v>67021</v>
      </c>
      <c r="C558" s="98" t="s">
        <v>1953</v>
      </c>
      <c r="D558" s="92">
        <v>1</v>
      </c>
      <c r="E558" s="101" t="s">
        <v>963</v>
      </c>
      <c r="F558" s="95" t="s">
        <v>2208</v>
      </c>
      <c r="G558" s="26" t="s">
        <v>107</v>
      </c>
      <c r="H558" s="87"/>
      <c r="I558" s="88"/>
      <c r="J558" s="88"/>
      <c r="K558" s="88"/>
      <c r="M558" s="88"/>
    </row>
    <row r="559" spans="1:13" s="89" customFormat="1" ht="11.25" hidden="1" customHeight="1" x14ac:dyDescent="0.2">
      <c r="A559" s="91">
        <v>10</v>
      </c>
      <c r="B559" s="92">
        <v>67022</v>
      </c>
      <c r="C559" s="98" t="s">
        <v>669</v>
      </c>
      <c r="D559" s="100">
        <v>2</v>
      </c>
      <c r="E559" s="101" t="s">
        <v>227</v>
      </c>
      <c r="F559" s="95" t="s">
        <v>2208</v>
      </c>
      <c r="G559" s="26" t="s">
        <v>153</v>
      </c>
      <c r="H559" s="87"/>
      <c r="I559" s="88"/>
      <c r="J559" s="88"/>
      <c r="K559" s="88"/>
      <c r="M559" s="88"/>
    </row>
    <row r="560" spans="1:13" s="89" customFormat="1" ht="11.25" hidden="1" customHeight="1" x14ac:dyDescent="0.2">
      <c r="A560" s="91">
        <v>10</v>
      </c>
      <c r="B560" s="92">
        <v>67023</v>
      </c>
      <c r="C560" s="98" t="s">
        <v>390</v>
      </c>
      <c r="D560" s="100">
        <v>1</v>
      </c>
      <c r="E560" s="101" t="s">
        <v>1641</v>
      </c>
      <c r="F560" s="95" t="s">
        <v>2208</v>
      </c>
      <c r="G560" s="26" t="s">
        <v>153</v>
      </c>
      <c r="H560" s="87"/>
      <c r="I560" s="88"/>
      <c r="J560" s="88"/>
      <c r="K560" s="88"/>
      <c r="M560" s="88"/>
    </row>
    <row r="561" spans="1:13" s="89" customFormat="1" ht="11.25" hidden="1" customHeight="1" x14ac:dyDescent="0.2">
      <c r="A561" s="91">
        <v>10</v>
      </c>
      <c r="B561" s="92">
        <v>67024</v>
      </c>
      <c r="C561" s="98" t="s">
        <v>1954</v>
      </c>
      <c r="D561" s="100">
        <v>1</v>
      </c>
      <c r="E561" s="101" t="s">
        <v>104</v>
      </c>
      <c r="F561" s="95" t="s">
        <v>2208</v>
      </c>
      <c r="G561" s="26" t="s">
        <v>153</v>
      </c>
      <c r="H561" s="87"/>
      <c r="I561" s="88"/>
      <c r="J561" s="88"/>
      <c r="K561" s="88"/>
      <c r="M561" s="88"/>
    </row>
    <row r="562" spans="1:13" s="89" customFormat="1" ht="11.25" hidden="1" customHeight="1" x14ac:dyDescent="0.2">
      <c r="A562" s="91">
        <v>10</v>
      </c>
      <c r="B562" s="92">
        <v>67025</v>
      </c>
      <c r="C562" s="98" t="s">
        <v>492</v>
      </c>
      <c r="D562" s="100">
        <v>1</v>
      </c>
      <c r="E562" s="101" t="s">
        <v>1951</v>
      </c>
      <c r="F562" s="95" t="s">
        <v>2208</v>
      </c>
      <c r="G562" s="26" t="s">
        <v>116</v>
      </c>
      <c r="H562" s="87"/>
      <c r="I562" s="88"/>
      <c r="J562" s="88"/>
      <c r="K562" s="88"/>
      <c r="M562" s="88"/>
    </row>
    <row r="563" spans="1:13" s="89" customFormat="1" ht="11.25" hidden="1" customHeight="1" x14ac:dyDescent="0.2">
      <c r="A563" s="91">
        <v>10</v>
      </c>
      <c r="B563" s="92">
        <v>67026</v>
      </c>
      <c r="C563" s="98" t="s">
        <v>95</v>
      </c>
      <c r="D563" s="100">
        <v>1</v>
      </c>
      <c r="E563" s="101" t="s">
        <v>179</v>
      </c>
      <c r="F563" s="95" t="s">
        <v>2208</v>
      </c>
      <c r="G563" s="26" t="s">
        <v>116</v>
      </c>
      <c r="H563" s="87"/>
      <c r="I563" s="88"/>
      <c r="J563" s="88"/>
      <c r="K563" s="88"/>
      <c r="M563" s="88"/>
    </row>
    <row r="564" spans="1:13" s="89" customFormat="1" ht="11.25" hidden="1" customHeight="1" x14ac:dyDescent="0.2">
      <c r="A564" s="91">
        <v>10</v>
      </c>
      <c r="B564" s="92">
        <v>67026</v>
      </c>
      <c r="C564" s="98" t="s">
        <v>96</v>
      </c>
      <c r="D564" s="100">
        <v>1</v>
      </c>
      <c r="E564" s="101" t="s">
        <v>179</v>
      </c>
      <c r="F564" s="95" t="s">
        <v>2208</v>
      </c>
      <c r="G564" s="26" t="s">
        <v>116</v>
      </c>
      <c r="H564" s="87"/>
      <c r="I564" s="88"/>
      <c r="J564" s="88"/>
      <c r="K564" s="88"/>
      <c r="M564" s="88"/>
    </row>
    <row r="565" spans="1:13" s="89" customFormat="1" ht="11.25" hidden="1" customHeight="1" x14ac:dyDescent="0.2">
      <c r="A565" s="91">
        <v>10</v>
      </c>
      <c r="B565" s="92">
        <v>67026</v>
      </c>
      <c r="C565" s="98" t="s">
        <v>92</v>
      </c>
      <c r="D565" s="100">
        <v>1</v>
      </c>
      <c r="E565" s="101" t="s">
        <v>179</v>
      </c>
      <c r="F565" s="95" t="s">
        <v>2208</v>
      </c>
      <c r="G565" s="26" t="s">
        <v>116</v>
      </c>
      <c r="H565" s="87"/>
      <c r="I565" s="88"/>
      <c r="J565" s="88"/>
      <c r="K565" s="88"/>
      <c r="M565" s="88"/>
    </row>
    <row r="566" spans="1:13" s="89" customFormat="1" ht="11.25" hidden="1" customHeight="1" x14ac:dyDescent="0.2">
      <c r="A566" s="91">
        <v>10</v>
      </c>
      <c r="B566" s="92">
        <v>67027</v>
      </c>
      <c r="C566" s="98" t="s">
        <v>861</v>
      </c>
      <c r="D566" s="100">
        <v>1</v>
      </c>
      <c r="E566" s="101" t="s">
        <v>1193</v>
      </c>
      <c r="F566" s="95" t="s">
        <v>2208</v>
      </c>
      <c r="G566" s="26" t="s">
        <v>116</v>
      </c>
      <c r="H566" s="87"/>
      <c r="I566" s="88"/>
      <c r="J566" s="88"/>
      <c r="K566" s="88"/>
      <c r="M566" s="88"/>
    </row>
    <row r="567" spans="1:13" s="89" customFormat="1" ht="11.25" hidden="1" customHeight="1" x14ac:dyDescent="0.2">
      <c r="A567" s="91">
        <v>10</v>
      </c>
      <c r="B567" s="92">
        <v>67028</v>
      </c>
      <c r="C567" s="98" t="s">
        <v>198</v>
      </c>
      <c r="D567" s="100">
        <v>1</v>
      </c>
      <c r="E567" s="101" t="s">
        <v>436</v>
      </c>
      <c r="F567" s="95" t="s">
        <v>2208</v>
      </c>
      <c r="G567" s="26" t="s">
        <v>116</v>
      </c>
      <c r="H567" s="87"/>
      <c r="I567" s="88"/>
      <c r="J567" s="88"/>
      <c r="K567" s="88"/>
      <c r="M567" s="88"/>
    </row>
    <row r="568" spans="1:13" s="89" customFormat="1" ht="11.25" hidden="1" customHeight="1" x14ac:dyDescent="0.2">
      <c r="A568" s="91">
        <v>10</v>
      </c>
      <c r="B568" s="92">
        <v>67029</v>
      </c>
      <c r="C568" s="98" t="s">
        <v>433</v>
      </c>
      <c r="D568" s="100">
        <v>1</v>
      </c>
      <c r="E568" s="101" t="s">
        <v>444</v>
      </c>
      <c r="F568" s="95" t="s">
        <v>2208</v>
      </c>
      <c r="G568" s="26" t="s">
        <v>116</v>
      </c>
      <c r="H568" s="87"/>
      <c r="I568" s="88"/>
      <c r="J568" s="88"/>
      <c r="K568" s="88"/>
      <c r="M568" s="88"/>
    </row>
    <row r="569" spans="1:13" s="89" customFormat="1" ht="11.25" hidden="1" customHeight="1" x14ac:dyDescent="0.2">
      <c r="A569" s="91">
        <v>10</v>
      </c>
      <c r="B569" s="92">
        <v>67030</v>
      </c>
      <c r="C569" s="98" t="s">
        <v>1955</v>
      </c>
      <c r="D569" s="100">
        <v>1</v>
      </c>
      <c r="E569" s="101" t="s">
        <v>551</v>
      </c>
      <c r="F569" s="95" t="s">
        <v>2208</v>
      </c>
      <c r="G569" s="26" t="s">
        <v>107</v>
      </c>
      <c r="H569" s="87"/>
      <c r="I569" s="88"/>
      <c r="J569" s="88"/>
      <c r="K569" s="88"/>
      <c r="M569" s="88"/>
    </row>
    <row r="570" spans="1:13" s="89" customFormat="1" ht="11.25" hidden="1" customHeight="1" x14ac:dyDescent="0.2">
      <c r="A570" s="91">
        <v>10</v>
      </c>
      <c r="B570" s="92">
        <v>67031</v>
      </c>
      <c r="C570" s="98" t="s">
        <v>169</v>
      </c>
      <c r="D570" s="100">
        <v>1</v>
      </c>
      <c r="E570" s="101" t="s">
        <v>591</v>
      </c>
      <c r="F570" s="95" t="s">
        <v>2208</v>
      </c>
      <c r="G570" s="26" t="s">
        <v>120</v>
      </c>
      <c r="H570" s="87"/>
      <c r="I570" s="88"/>
      <c r="J570" s="88"/>
      <c r="K570" s="88"/>
      <c r="M570" s="88"/>
    </row>
    <row r="571" spans="1:13" s="89" customFormat="1" ht="11.25" hidden="1" customHeight="1" x14ac:dyDescent="0.2">
      <c r="A571" s="91">
        <v>10</v>
      </c>
      <c r="B571" s="92">
        <v>67032</v>
      </c>
      <c r="C571" s="98" t="s">
        <v>92</v>
      </c>
      <c r="D571" s="100">
        <v>1</v>
      </c>
      <c r="E571" s="101" t="s">
        <v>1104</v>
      </c>
      <c r="F571" s="95" t="s">
        <v>2208</v>
      </c>
      <c r="G571" s="26" t="s">
        <v>168</v>
      </c>
      <c r="H571" s="87"/>
      <c r="I571" s="88"/>
      <c r="J571" s="88"/>
      <c r="K571" s="88"/>
      <c r="M571" s="88"/>
    </row>
    <row r="572" spans="1:13" s="89" customFormat="1" ht="11.25" hidden="1" customHeight="1" x14ac:dyDescent="0.2">
      <c r="A572" s="91">
        <v>10</v>
      </c>
      <c r="B572" s="92">
        <v>67032</v>
      </c>
      <c r="C572" s="98" t="s">
        <v>95</v>
      </c>
      <c r="D572" s="100">
        <v>1</v>
      </c>
      <c r="E572" s="101" t="s">
        <v>1104</v>
      </c>
      <c r="F572" s="95" t="s">
        <v>2208</v>
      </c>
      <c r="G572" s="26" t="s">
        <v>168</v>
      </c>
      <c r="H572" s="87"/>
      <c r="I572" s="88"/>
      <c r="J572" s="88"/>
      <c r="K572" s="88"/>
      <c r="M572" s="88"/>
    </row>
    <row r="573" spans="1:13" s="89" customFormat="1" ht="11.25" hidden="1" customHeight="1" x14ac:dyDescent="0.2">
      <c r="A573" s="91">
        <v>10</v>
      </c>
      <c r="B573" s="92">
        <v>67032</v>
      </c>
      <c r="C573" s="98" t="s">
        <v>96</v>
      </c>
      <c r="D573" s="100">
        <v>1</v>
      </c>
      <c r="E573" s="101" t="s">
        <v>1104</v>
      </c>
      <c r="F573" s="95" t="s">
        <v>2208</v>
      </c>
      <c r="G573" s="26" t="s">
        <v>168</v>
      </c>
      <c r="H573" s="87"/>
      <c r="I573" s="88"/>
      <c r="J573" s="88"/>
      <c r="K573" s="88"/>
      <c r="M573" s="88"/>
    </row>
    <row r="574" spans="1:13" s="89" customFormat="1" ht="11.25" hidden="1" customHeight="1" x14ac:dyDescent="0.2">
      <c r="A574" s="91">
        <v>10</v>
      </c>
      <c r="B574" s="92">
        <v>67033</v>
      </c>
      <c r="C574" s="98" t="s">
        <v>1946</v>
      </c>
      <c r="D574" s="100">
        <v>1</v>
      </c>
      <c r="E574" s="101" t="s">
        <v>1104</v>
      </c>
      <c r="F574" s="95" t="s">
        <v>2208</v>
      </c>
      <c r="G574" s="26" t="s">
        <v>170</v>
      </c>
      <c r="H574" s="87"/>
      <c r="I574" s="88"/>
      <c r="J574" s="88"/>
      <c r="K574" s="88"/>
      <c r="M574" s="88"/>
    </row>
    <row r="575" spans="1:13" s="89" customFormat="1" ht="11.25" hidden="1" customHeight="1" x14ac:dyDescent="0.2">
      <c r="A575" s="91">
        <v>10</v>
      </c>
      <c r="B575" s="100">
        <v>67034</v>
      </c>
      <c r="C575" s="98" t="s">
        <v>160</v>
      </c>
      <c r="D575" s="100">
        <v>2</v>
      </c>
      <c r="E575" s="101" t="s">
        <v>1104</v>
      </c>
      <c r="F575" s="95" t="s">
        <v>2208</v>
      </c>
      <c r="G575" s="26" t="s">
        <v>151</v>
      </c>
      <c r="H575" s="87"/>
      <c r="I575" s="88"/>
      <c r="J575" s="88"/>
      <c r="K575" s="88"/>
      <c r="M575" s="88"/>
    </row>
    <row r="576" spans="1:13" s="89" customFormat="1" ht="11.25" hidden="1" customHeight="1" x14ac:dyDescent="0.2">
      <c r="A576" s="91">
        <v>10</v>
      </c>
      <c r="B576" s="100">
        <v>67034</v>
      </c>
      <c r="C576" s="98" t="s">
        <v>158</v>
      </c>
      <c r="D576" s="100">
        <v>2</v>
      </c>
      <c r="E576" s="101" t="s">
        <v>1104</v>
      </c>
      <c r="F576" s="95" t="s">
        <v>2208</v>
      </c>
      <c r="G576" s="26" t="s">
        <v>151</v>
      </c>
      <c r="H576" s="87"/>
      <c r="I576" s="88"/>
      <c r="J576" s="88"/>
      <c r="K576" s="88"/>
      <c r="M576" s="88"/>
    </row>
    <row r="577" spans="1:13" s="89" customFormat="1" ht="11.25" hidden="1" customHeight="1" x14ac:dyDescent="0.2">
      <c r="A577" s="91">
        <v>10</v>
      </c>
      <c r="B577" s="100">
        <v>67035</v>
      </c>
      <c r="C577" s="98" t="s">
        <v>1946</v>
      </c>
      <c r="D577" s="100">
        <v>1</v>
      </c>
      <c r="E577" s="101" t="s">
        <v>115</v>
      </c>
      <c r="F577" s="95" t="s">
        <v>2208</v>
      </c>
      <c r="G577" s="26" t="s">
        <v>151</v>
      </c>
      <c r="H577" s="87"/>
      <c r="I577" s="88"/>
      <c r="J577" s="88"/>
      <c r="K577" s="88"/>
      <c r="M577" s="88"/>
    </row>
    <row r="578" spans="1:13" s="89" customFormat="1" ht="11.25" hidden="1" customHeight="1" x14ac:dyDescent="0.2">
      <c r="A578" s="91">
        <v>10</v>
      </c>
      <c r="B578" s="100">
        <v>67035</v>
      </c>
      <c r="C578" s="98" t="s">
        <v>208</v>
      </c>
      <c r="D578" s="100">
        <v>2</v>
      </c>
      <c r="E578" s="101" t="s">
        <v>115</v>
      </c>
      <c r="F578" s="95" t="s">
        <v>2208</v>
      </c>
      <c r="G578" s="26" t="s">
        <v>153</v>
      </c>
      <c r="H578" s="87"/>
      <c r="I578" s="88"/>
      <c r="J578" s="88"/>
      <c r="K578" s="88"/>
      <c r="M578" s="88"/>
    </row>
    <row r="579" spans="1:13" s="89" customFormat="1" ht="11.25" hidden="1" customHeight="1" x14ac:dyDescent="0.2">
      <c r="A579" s="91">
        <v>10</v>
      </c>
      <c r="B579" s="100">
        <v>67036</v>
      </c>
      <c r="C579" s="98" t="s">
        <v>92</v>
      </c>
      <c r="D579" s="100">
        <v>1</v>
      </c>
      <c r="E579" s="101" t="s">
        <v>436</v>
      </c>
      <c r="F579" s="95" t="s">
        <v>2208</v>
      </c>
      <c r="G579" s="26" t="s">
        <v>102</v>
      </c>
      <c r="H579" s="87"/>
      <c r="I579" s="88"/>
      <c r="J579" s="88"/>
      <c r="K579" s="88"/>
      <c r="M579" s="88"/>
    </row>
    <row r="580" spans="1:13" s="89" customFormat="1" ht="11.25" hidden="1" customHeight="1" x14ac:dyDescent="0.2">
      <c r="A580" s="91">
        <v>10</v>
      </c>
      <c r="B580" s="100">
        <v>67036</v>
      </c>
      <c r="C580" s="98" t="s">
        <v>95</v>
      </c>
      <c r="D580" s="100">
        <v>1</v>
      </c>
      <c r="E580" s="101" t="s">
        <v>436</v>
      </c>
      <c r="F580" s="95" t="s">
        <v>2208</v>
      </c>
      <c r="G580" s="26" t="s">
        <v>102</v>
      </c>
      <c r="H580" s="87"/>
      <c r="I580" s="88"/>
      <c r="J580" s="88"/>
      <c r="K580" s="88"/>
      <c r="M580" s="88"/>
    </row>
    <row r="581" spans="1:13" s="89" customFormat="1" ht="11.25" hidden="1" customHeight="1" x14ac:dyDescent="0.2">
      <c r="A581" s="91">
        <v>10</v>
      </c>
      <c r="B581" s="100">
        <v>67036</v>
      </c>
      <c r="C581" s="98" t="s">
        <v>96</v>
      </c>
      <c r="D581" s="100">
        <v>1</v>
      </c>
      <c r="E581" s="101" t="s">
        <v>436</v>
      </c>
      <c r="F581" s="95" t="s">
        <v>2208</v>
      </c>
      <c r="G581" s="26" t="s">
        <v>91</v>
      </c>
      <c r="H581" s="87"/>
      <c r="I581" s="88"/>
      <c r="J581" s="88"/>
      <c r="K581" s="88"/>
      <c r="M581" s="88"/>
    </row>
    <row r="582" spans="1:13" s="89" customFormat="1" ht="11.25" hidden="1" customHeight="1" x14ac:dyDescent="0.2">
      <c r="A582" s="91">
        <v>10</v>
      </c>
      <c r="B582" s="100">
        <v>67037</v>
      </c>
      <c r="C582" s="98" t="s">
        <v>92</v>
      </c>
      <c r="D582" s="100">
        <v>1</v>
      </c>
      <c r="E582" s="101" t="s">
        <v>180</v>
      </c>
      <c r="F582" s="95" t="s">
        <v>2208</v>
      </c>
      <c r="G582" s="26" t="s">
        <v>91</v>
      </c>
      <c r="H582" s="87"/>
      <c r="I582" s="88"/>
      <c r="J582" s="88"/>
      <c r="K582" s="88"/>
      <c r="M582" s="88"/>
    </row>
    <row r="583" spans="1:13" s="89" customFormat="1" ht="11.25" hidden="1" customHeight="1" x14ac:dyDescent="0.2">
      <c r="A583" s="91">
        <v>10</v>
      </c>
      <c r="B583" s="100">
        <v>67037</v>
      </c>
      <c r="C583" s="98" t="s">
        <v>95</v>
      </c>
      <c r="D583" s="100">
        <v>1</v>
      </c>
      <c r="E583" s="101" t="s">
        <v>180</v>
      </c>
      <c r="F583" s="95" t="s">
        <v>2208</v>
      </c>
      <c r="G583" s="26" t="s">
        <v>170</v>
      </c>
      <c r="H583" s="87"/>
      <c r="I583" s="88"/>
      <c r="J583" s="88"/>
      <c r="K583" s="88"/>
      <c r="M583" s="88"/>
    </row>
    <row r="584" spans="1:13" s="89" customFormat="1" ht="11.25" hidden="1" customHeight="1" x14ac:dyDescent="0.2">
      <c r="A584" s="91">
        <v>10</v>
      </c>
      <c r="B584" s="100">
        <v>67037</v>
      </c>
      <c r="C584" s="98" t="s">
        <v>96</v>
      </c>
      <c r="D584" s="100">
        <v>1</v>
      </c>
      <c r="E584" s="101" t="s">
        <v>180</v>
      </c>
      <c r="F584" s="95" t="s">
        <v>2208</v>
      </c>
      <c r="G584" s="26" t="s">
        <v>102</v>
      </c>
      <c r="H584" s="87"/>
      <c r="I584" s="88"/>
      <c r="J584" s="88"/>
      <c r="K584" s="88"/>
      <c r="M584" s="88"/>
    </row>
    <row r="585" spans="1:13" s="89" customFormat="1" ht="11.25" hidden="1" customHeight="1" x14ac:dyDescent="0.2">
      <c r="A585" s="91">
        <v>10</v>
      </c>
      <c r="B585" s="100">
        <v>67037</v>
      </c>
      <c r="C585" s="98" t="s">
        <v>825</v>
      </c>
      <c r="D585" s="100">
        <v>1</v>
      </c>
      <c r="E585" s="101" t="s">
        <v>180</v>
      </c>
      <c r="F585" s="95" t="s">
        <v>2208</v>
      </c>
      <c r="G585" s="26" t="s">
        <v>110</v>
      </c>
      <c r="H585" s="87"/>
      <c r="I585" s="88"/>
      <c r="J585" s="88"/>
      <c r="K585" s="88"/>
      <c r="M585" s="88"/>
    </row>
    <row r="586" spans="1:13" s="89" customFormat="1" ht="11.25" hidden="1" customHeight="1" x14ac:dyDescent="0.2">
      <c r="A586" s="91">
        <v>10</v>
      </c>
      <c r="B586" s="100">
        <v>67038</v>
      </c>
      <c r="C586" s="98" t="s">
        <v>1956</v>
      </c>
      <c r="D586" s="100">
        <v>1</v>
      </c>
      <c r="E586" s="101" t="s">
        <v>482</v>
      </c>
      <c r="F586" s="95" t="s">
        <v>2208</v>
      </c>
      <c r="G586" s="26" t="s">
        <v>214</v>
      </c>
      <c r="H586" s="87"/>
      <c r="I586" s="88"/>
      <c r="J586" s="88"/>
      <c r="K586" s="88"/>
      <c r="M586" s="88"/>
    </row>
    <row r="587" spans="1:13" s="89" customFormat="1" ht="11.25" hidden="1" customHeight="1" x14ac:dyDescent="0.2">
      <c r="A587" s="91">
        <v>10</v>
      </c>
      <c r="B587" s="100">
        <v>67039</v>
      </c>
      <c r="C587" s="98" t="s">
        <v>92</v>
      </c>
      <c r="D587" s="100">
        <v>1</v>
      </c>
      <c r="E587" s="101" t="s">
        <v>355</v>
      </c>
      <c r="F587" s="95" t="s">
        <v>2208</v>
      </c>
      <c r="G587" s="26" t="s">
        <v>214</v>
      </c>
      <c r="H587" s="87"/>
      <c r="I587" s="88"/>
      <c r="J587" s="88"/>
      <c r="K587" s="88"/>
      <c r="M587" s="88"/>
    </row>
    <row r="588" spans="1:13" s="89" customFormat="1" ht="11.25" hidden="1" customHeight="1" x14ac:dyDescent="0.2">
      <c r="A588" s="91">
        <v>10</v>
      </c>
      <c r="B588" s="100">
        <v>67039</v>
      </c>
      <c r="C588" s="98" t="s">
        <v>95</v>
      </c>
      <c r="D588" s="100">
        <v>1</v>
      </c>
      <c r="E588" s="101" t="s">
        <v>355</v>
      </c>
      <c r="F588" s="95" t="s">
        <v>2208</v>
      </c>
      <c r="G588" s="26" t="s">
        <v>214</v>
      </c>
      <c r="H588" s="87"/>
      <c r="I588" s="88"/>
      <c r="J588" s="88"/>
      <c r="K588" s="88"/>
      <c r="M588" s="88"/>
    </row>
    <row r="589" spans="1:13" s="89" customFormat="1" ht="11.25" hidden="1" customHeight="1" x14ac:dyDescent="0.2">
      <c r="A589" s="91">
        <v>10</v>
      </c>
      <c r="B589" s="100">
        <v>67039</v>
      </c>
      <c r="C589" s="98" t="s">
        <v>96</v>
      </c>
      <c r="D589" s="100">
        <v>1</v>
      </c>
      <c r="E589" s="101" t="s">
        <v>355</v>
      </c>
      <c r="F589" s="95" t="s">
        <v>2208</v>
      </c>
      <c r="G589" s="26" t="s">
        <v>116</v>
      </c>
      <c r="H589" s="87"/>
      <c r="I589" s="88"/>
      <c r="J589" s="88"/>
      <c r="K589" s="88"/>
      <c r="M589" s="88"/>
    </row>
    <row r="590" spans="1:13" s="89" customFormat="1" ht="11.25" hidden="1" customHeight="1" x14ac:dyDescent="0.2">
      <c r="A590" s="91">
        <v>10</v>
      </c>
      <c r="B590" s="100">
        <v>67040</v>
      </c>
      <c r="C590" s="98" t="s">
        <v>92</v>
      </c>
      <c r="D590" s="100">
        <v>1</v>
      </c>
      <c r="E590" s="101" t="s">
        <v>349</v>
      </c>
      <c r="F590" s="95" t="s">
        <v>2208</v>
      </c>
      <c r="G590" s="26" t="s">
        <v>116</v>
      </c>
      <c r="H590" s="87"/>
      <c r="I590" s="88"/>
      <c r="J590" s="88"/>
      <c r="K590" s="88"/>
      <c r="M590" s="88"/>
    </row>
    <row r="591" spans="1:13" s="89" customFormat="1" ht="11.25" hidden="1" customHeight="1" x14ac:dyDescent="0.2">
      <c r="A591" s="91">
        <v>10</v>
      </c>
      <c r="B591" s="100">
        <v>67040</v>
      </c>
      <c r="C591" s="98" t="s">
        <v>95</v>
      </c>
      <c r="D591" s="100">
        <v>1</v>
      </c>
      <c r="E591" s="101" t="s">
        <v>349</v>
      </c>
      <c r="F591" s="95" t="s">
        <v>2208</v>
      </c>
      <c r="G591" s="26" t="s">
        <v>1476</v>
      </c>
      <c r="H591" s="87"/>
      <c r="I591" s="88"/>
      <c r="J591" s="88"/>
      <c r="K591" s="88"/>
      <c r="M591" s="88"/>
    </row>
    <row r="592" spans="1:13" s="89" customFormat="1" ht="11.25" hidden="1" customHeight="1" x14ac:dyDescent="0.2">
      <c r="A592" s="91">
        <v>10</v>
      </c>
      <c r="B592" s="100">
        <v>67040</v>
      </c>
      <c r="C592" s="98" t="s">
        <v>96</v>
      </c>
      <c r="D592" s="100">
        <v>1</v>
      </c>
      <c r="E592" s="101" t="s">
        <v>349</v>
      </c>
      <c r="F592" s="95" t="s">
        <v>2208</v>
      </c>
      <c r="G592" s="26" t="s">
        <v>1476</v>
      </c>
      <c r="H592" s="87"/>
      <c r="I592" s="88"/>
      <c r="J592" s="88"/>
      <c r="K592" s="88"/>
      <c r="M592" s="88"/>
    </row>
    <row r="593" spans="1:13" s="89" customFormat="1" ht="11.25" hidden="1" customHeight="1" x14ac:dyDescent="0.2">
      <c r="A593" s="91">
        <v>11</v>
      </c>
      <c r="B593" s="100">
        <v>67041</v>
      </c>
      <c r="C593" s="98" t="s">
        <v>278</v>
      </c>
      <c r="D593" s="92">
        <v>1</v>
      </c>
      <c r="E593" s="101" t="s">
        <v>882</v>
      </c>
      <c r="F593" s="95" t="s">
        <v>2208</v>
      </c>
      <c r="G593" s="26" t="s">
        <v>157</v>
      </c>
      <c r="H593" s="87"/>
      <c r="I593" s="88"/>
      <c r="J593" s="88"/>
      <c r="K593" s="88"/>
      <c r="M593" s="88"/>
    </row>
    <row r="594" spans="1:13" s="89" customFormat="1" ht="11.25" hidden="1" customHeight="1" x14ac:dyDescent="0.2">
      <c r="A594" s="91">
        <v>11</v>
      </c>
      <c r="B594" s="100">
        <v>67041</v>
      </c>
      <c r="C594" s="98" t="s">
        <v>98</v>
      </c>
      <c r="D594" s="92">
        <v>2</v>
      </c>
      <c r="E594" s="101" t="s">
        <v>882</v>
      </c>
      <c r="F594" s="95" t="s">
        <v>2208</v>
      </c>
      <c r="G594" s="26" t="s">
        <v>1570</v>
      </c>
      <c r="H594" s="87"/>
      <c r="I594" s="88"/>
      <c r="J594" s="88"/>
      <c r="K594" s="88"/>
      <c r="M594" s="88"/>
    </row>
    <row r="595" spans="1:13" s="89" customFormat="1" ht="11.25" hidden="1" customHeight="1" x14ac:dyDescent="0.2">
      <c r="A595" s="91">
        <v>11</v>
      </c>
      <c r="B595" s="100">
        <v>67041</v>
      </c>
      <c r="C595" s="98" t="s">
        <v>580</v>
      </c>
      <c r="D595" s="92">
        <v>2</v>
      </c>
      <c r="E595" s="101" t="s">
        <v>882</v>
      </c>
      <c r="F595" s="95" t="s">
        <v>2208</v>
      </c>
      <c r="G595" s="26" t="s">
        <v>181</v>
      </c>
      <c r="H595" s="87"/>
      <c r="I595" s="88"/>
      <c r="J595" s="88"/>
      <c r="K595" s="88"/>
      <c r="M595" s="88"/>
    </row>
    <row r="596" spans="1:13" s="89" customFormat="1" ht="11.25" hidden="1" customHeight="1" x14ac:dyDescent="0.2">
      <c r="A596" s="91">
        <v>11</v>
      </c>
      <c r="B596" s="100">
        <v>67042</v>
      </c>
      <c r="C596" s="98" t="s">
        <v>861</v>
      </c>
      <c r="D596" s="92">
        <v>1</v>
      </c>
      <c r="E596" s="101" t="s">
        <v>156</v>
      </c>
      <c r="F596" s="95" t="s">
        <v>2208</v>
      </c>
      <c r="G596" s="26" t="s">
        <v>388</v>
      </c>
      <c r="H596" s="87"/>
      <c r="I596" s="88"/>
      <c r="J596" s="88"/>
      <c r="K596" s="88"/>
      <c r="M596" s="88"/>
    </row>
    <row r="597" spans="1:13" s="89" customFormat="1" ht="11.25" hidden="1" customHeight="1" x14ac:dyDescent="0.2">
      <c r="A597" s="91">
        <v>11</v>
      </c>
      <c r="B597" s="100">
        <v>67043</v>
      </c>
      <c r="C597" s="98" t="s">
        <v>231</v>
      </c>
      <c r="D597" s="92">
        <v>1</v>
      </c>
      <c r="E597" s="101" t="s">
        <v>342</v>
      </c>
      <c r="F597" s="95" t="s">
        <v>2208</v>
      </c>
      <c r="G597" s="26" t="s">
        <v>388</v>
      </c>
      <c r="H597" s="87"/>
      <c r="I597" s="88"/>
      <c r="J597" s="88"/>
      <c r="K597" s="88"/>
      <c r="M597" s="88"/>
    </row>
    <row r="598" spans="1:13" s="89" customFormat="1" ht="11.25" hidden="1" customHeight="1" x14ac:dyDescent="0.2">
      <c r="A598" s="91">
        <v>11</v>
      </c>
      <c r="B598" s="100">
        <v>67043</v>
      </c>
      <c r="C598" s="98" t="s">
        <v>238</v>
      </c>
      <c r="D598" s="100">
        <v>1</v>
      </c>
      <c r="E598" s="101" t="s">
        <v>342</v>
      </c>
      <c r="F598" s="95" t="s">
        <v>2208</v>
      </c>
      <c r="G598" s="26" t="s">
        <v>388</v>
      </c>
      <c r="H598" s="87"/>
      <c r="I598" s="88"/>
      <c r="J598" s="88"/>
      <c r="K598" s="88"/>
      <c r="M598" s="88"/>
    </row>
    <row r="599" spans="1:13" s="89" customFormat="1" ht="11.25" hidden="1" customHeight="1" x14ac:dyDescent="0.2">
      <c r="A599" s="91">
        <v>11</v>
      </c>
      <c r="B599" s="100">
        <v>67043</v>
      </c>
      <c r="C599" s="98" t="s">
        <v>1957</v>
      </c>
      <c r="D599" s="92">
        <v>1</v>
      </c>
      <c r="E599" s="101" t="s">
        <v>342</v>
      </c>
      <c r="F599" s="95" t="s">
        <v>2208</v>
      </c>
      <c r="G599" s="26" t="s">
        <v>1518</v>
      </c>
      <c r="H599" s="87"/>
      <c r="I599" s="88"/>
      <c r="J599" s="88"/>
      <c r="K599" s="88"/>
      <c r="M599" s="88"/>
    </row>
    <row r="600" spans="1:13" s="89" customFormat="1" ht="11.25" hidden="1" customHeight="1" x14ac:dyDescent="0.2">
      <c r="A600" s="91">
        <v>11</v>
      </c>
      <c r="B600" s="100">
        <v>67044</v>
      </c>
      <c r="C600" s="98" t="s">
        <v>239</v>
      </c>
      <c r="D600" s="100">
        <v>1</v>
      </c>
      <c r="E600" s="101" t="s">
        <v>1934</v>
      </c>
      <c r="F600" s="95" t="s">
        <v>2208</v>
      </c>
      <c r="G600" s="26" t="s">
        <v>107</v>
      </c>
      <c r="H600" s="87"/>
      <c r="I600" s="88"/>
      <c r="J600" s="88"/>
      <c r="K600" s="88"/>
      <c r="M600" s="88"/>
    </row>
    <row r="601" spans="1:13" s="89" customFormat="1" ht="11.25" hidden="1" customHeight="1" x14ac:dyDescent="0.2">
      <c r="A601" s="91">
        <v>11</v>
      </c>
      <c r="B601" s="100">
        <v>67044</v>
      </c>
      <c r="C601" s="98" t="s">
        <v>198</v>
      </c>
      <c r="D601" s="100">
        <v>1</v>
      </c>
      <c r="E601" s="101" t="s">
        <v>1934</v>
      </c>
      <c r="F601" s="95" t="s">
        <v>2208</v>
      </c>
      <c r="G601" s="26" t="s">
        <v>107</v>
      </c>
      <c r="H601" s="87"/>
      <c r="I601" s="88"/>
      <c r="J601" s="88"/>
      <c r="K601" s="88"/>
      <c r="M601" s="88"/>
    </row>
    <row r="602" spans="1:13" s="89" customFormat="1" ht="11.25" hidden="1" customHeight="1" x14ac:dyDescent="0.2">
      <c r="A602" s="91">
        <v>11</v>
      </c>
      <c r="B602" s="100">
        <v>67044</v>
      </c>
      <c r="C602" s="98" t="s">
        <v>830</v>
      </c>
      <c r="D602" s="100">
        <v>1</v>
      </c>
      <c r="E602" s="101" t="s">
        <v>1934</v>
      </c>
      <c r="F602" s="95" t="s">
        <v>2208</v>
      </c>
      <c r="G602" s="26" t="s">
        <v>1139</v>
      </c>
      <c r="H602" s="87"/>
      <c r="I602" s="88"/>
      <c r="J602" s="88"/>
      <c r="K602" s="88"/>
      <c r="M602" s="88"/>
    </row>
    <row r="603" spans="1:13" s="89" customFormat="1" ht="11.25" hidden="1" customHeight="1" x14ac:dyDescent="0.2">
      <c r="A603" s="91">
        <v>11</v>
      </c>
      <c r="B603" s="100">
        <v>67044</v>
      </c>
      <c r="C603" s="98" t="s">
        <v>1958</v>
      </c>
      <c r="D603" s="100">
        <v>1</v>
      </c>
      <c r="E603" s="101" t="s">
        <v>1934</v>
      </c>
      <c r="F603" s="95" t="s">
        <v>2208</v>
      </c>
      <c r="G603" s="26" t="s">
        <v>153</v>
      </c>
      <c r="H603" s="87"/>
      <c r="I603" s="88"/>
      <c r="J603" s="88"/>
      <c r="K603" s="88"/>
      <c r="M603" s="88"/>
    </row>
    <row r="604" spans="1:13" s="89" customFormat="1" ht="11.25" hidden="1" customHeight="1" x14ac:dyDescent="0.2">
      <c r="A604" s="91">
        <v>11</v>
      </c>
      <c r="B604" s="100">
        <v>67045</v>
      </c>
      <c r="C604" s="98" t="s">
        <v>435</v>
      </c>
      <c r="D604" s="100">
        <v>1</v>
      </c>
      <c r="E604" s="101" t="s">
        <v>1934</v>
      </c>
      <c r="F604" s="95" t="s">
        <v>2208</v>
      </c>
      <c r="G604" s="26" t="s">
        <v>153</v>
      </c>
      <c r="H604" s="87"/>
      <c r="I604" s="88"/>
      <c r="J604" s="88"/>
      <c r="K604" s="88"/>
      <c r="M604" s="88"/>
    </row>
    <row r="605" spans="1:13" s="89" customFormat="1" ht="11.25" hidden="1" customHeight="1" x14ac:dyDescent="0.2">
      <c r="A605" s="91">
        <v>11</v>
      </c>
      <c r="B605" s="100">
        <v>67046</v>
      </c>
      <c r="C605" s="98" t="s">
        <v>111</v>
      </c>
      <c r="D605" s="100">
        <v>1</v>
      </c>
      <c r="E605" s="101" t="s">
        <v>371</v>
      </c>
      <c r="F605" s="95" t="s">
        <v>2208</v>
      </c>
      <c r="G605" s="26" t="s">
        <v>88</v>
      </c>
      <c r="H605" s="87"/>
      <c r="I605" s="88"/>
      <c r="J605" s="88"/>
      <c r="K605" s="88"/>
      <c r="M605" s="88"/>
    </row>
    <row r="606" spans="1:13" s="89" customFormat="1" ht="11.25" hidden="1" customHeight="1" x14ac:dyDescent="0.2">
      <c r="A606" s="91">
        <v>11</v>
      </c>
      <c r="B606" s="100">
        <v>67047</v>
      </c>
      <c r="C606" s="98" t="s">
        <v>543</v>
      </c>
      <c r="D606" s="100">
        <v>1</v>
      </c>
      <c r="E606" s="101" t="s">
        <v>672</v>
      </c>
      <c r="F606" s="95" t="s">
        <v>2208</v>
      </c>
      <c r="G606" s="26" t="s">
        <v>88</v>
      </c>
      <c r="H606" s="87"/>
      <c r="I606" s="88"/>
      <c r="J606" s="88"/>
      <c r="K606" s="88"/>
      <c r="M606" s="88"/>
    </row>
    <row r="607" spans="1:13" s="89" customFormat="1" ht="10.199999999999999" hidden="1" x14ac:dyDescent="0.2">
      <c r="A607" s="91">
        <v>11</v>
      </c>
      <c r="B607" s="100">
        <v>67047</v>
      </c>
      <c r="C607" s="98" t="s">
        <v>1959</v>
      </c>
      <c r="D607" s="100">
        <v>1</v>
      </c>
      <c r="E607" s="101" t="s">
        <v>672</v>
      </c>
      <c r="F607" s="95" t="s">
        <v>2208</v>
      </c>
      <c r="G607" s="26" t="s">
        <v>88</v>
      </c>
      <c r="H607" s="87"/>
      <c r="I607" s="88"/>
      <c r="J607" s="88"/>
      <c r="K607" s="88"/>
      <c r="M607" s="88"/>
    </row>
    <row r="608" spans="1:13" s="89" customFormat="1" ht="11.25" hidden="1" customHeight="1" x14ac:dyDescent="0.2">
      <c r="A608" s="91">
        <v>11</v>
      </c>
      <c r="B608" s="100">
        <v>67047</v>
      </c>
      <c r="C608" s="98" t="s">
        <v>384</v>
      </c>
      <c r="D608" s="100">
        <v>1</v>
      </c>
      <c r="E608" s="101" t="s">
        <v>672</v>
      </c>
      <c r="F608" s="95" t="s">
        <v>2208</v>
      </c>
      <c r="G608" s="26" t="s">
        <v>163</v>
      </c>
      <c r="H608" s="87"/>
      <c r="I608" s="88"/>
      <c r="J608" s="88"/>
      <c r="K608" s="88"/>
      <c r="M608" s="88"/>
    </row>
    <row r="609" spans="1:13" s="89" customFormat="1" ht="11.25" hidden="1" customHeight="1" x14ac:dyDescent="0.2">
      <c r="A609" s="91">
        <v>11</v>
      </c>
      <c r="B609" s="100">
        <v>67048</v>
      </c>
      <c r="C609" s="98" t="s">
        <v>1960</v>
      </c>
      <c r="D609" s="100">
        <v>1</v>
      </c>
      <c r="E609" s="101" t="s">
        <v>371</v>
      </c>
      <c r="F609" s="95" t="s">
        <v>2208</v>
      </c>
      <c r="G609" s="26" t="s">
        <v>145</v>
      </c>
      <c r="H609" s="87"/>
      <c r="I609" s="88"/>
      <c r="J609" s="88"/>
      <c r="K609" s="88"/>
      <c r="M609" s="88"/>
    </row>
    <row r="610" spans="1:13" s="89" customFormat="1" ht="11.25" hidden="1" customHeight="1" x14ac:dyDescent="0.2">
      <c r="A610" s="91">
        <v>11</v>
      </c>
      <c r="B610" s="100">
        <v>67049</v>
      </c>
      <c r="C610" s="98" t="s">
        <v>103</v>
      </c>
      <c r="D610" s="100">
        <v>1</v>
      </c>
      <c r="E610" s="101" t="s">
        <v>371</v>
      </c>
      <c r="F610" s="95" t="s">
        <v>2208</v>
      </c>
      <c r="G610" s="26" t="s">
        <v>145</v>
      </c>
      <c r="H610" s="87"/>
      <c r="I610" s="88"/>
      <c r="J610" s="88"/>
      <c r="K610" s="88"/>
      <c r="M610" s="88"/>
    </row>
    <row r="611" spans="1:13" s="89" customFormat="1" ht="10.199999999999999" hidden="1" x14ac:dyDescent="0.2">
      <c r="A611" s="91">
        <v>11</v>
      </c>
      <c r="B611" s="100">
        <v>67049</v>
      </c>
      <c r="C611" s="98" t="s">
        <v>826</v>
      </c>
      <c r="D611" s="100">
        <v>1</v>
      </c>
      <c r="E611" s="101" t="s">
        <v>371</v>
      </c>
      <c r="F611" s="95" t="s">
        <v>2208</v>
      </c>
      <c r="G611" s="26" t="s">
        <v>740</v>
      </c>
      <c r="H611" s="87"/>
      <c r="I611" s="88"/>
      <c r="K611" s="88"/>
      <c r="M611" s="88"/>
    </row>
    <row r="612" spans="1:13" s="89" customFormat="1" ht="10.199999999999999" hidden="1" x14ac:dyDescent="0.2">
      <c r="A612" s="91">
        <v>11</v>
      </c>
      <c r="B612" s="100">
        <v>67049</v>
      </c>
      <c r="C612" s="98" t="s">
        <v>1288</v>
      </c>
      <c r="D612" s="100">
        <v>1</v>
      </c>
      <c r="E612" s="101" t="s">
        <v>371</v>
      </c>
      <c r="F612" s="95" t="s">
        <v>2208</v>
      </c>
      <c r="G612" s="26" t="s">
        <v>107</v>
      </c>
      <c r="H612" s="87"/>
      <c r="I612" s="88"/>
      <c r="K612" s="88"/>
      <c r="M612" s="88"/>
    </row>
    <row r="613" spans="1:13" s="89" customFormat="1" ht="10.199999999999999" hidden="1" x14ac:dyDescent="0.2">
      <c r="A613" s="91">
        <v>11</v>
      </c>
      <c r="B613" s="100">
        <v>67050</v>
      </c>
      <c r="C613" s="98" t="s">
        <v>1961</v>
      </c>
      <c r="D613" s="100">
        <v>2</v>
      </c>
      <c r="E613" s="101" t="s">
        <v>109</v>
      </c>
      <c r="F613" s="95" t="s">
        <v>2208</v>
      </c>
      <c r="G613" s="26" t="s">
        <v>153</v>
      </c>
      <c r="H613" s="87"/>
      <c r="I613" s="88"/>
      <c r="K613" s="88"/>
      <c r="M613" s="88"/>
    </row>
    <row r="614" spans="1:13" s="89" customFormat="1" ht="10.199999999999999" hidden="1" x14ac:dyDescent="0.2">
      <c r="A614" s="91">
        <v>11</v>
      </c>
      <c r="B614" s="100">
        <v>67051</v>
      </c>
      <c r="C614" s="98" t="s">
        <v>424</v>
      </c>
      <c r="D614" s="100">
        <v>1</v>
      </c>
      <c r="E614" s="101" t="s">
        <v>349</v>
      </c>
      <c r="F614" s="95" t="s">
        <v>2208</v>
      </c>
      <c r="G614" s="26" t="s">
        <v>153</v>
      </c>
      <c r="H614" s="87"/>
      <c r="I614" s="88"/>
      <c r="K614" s="88"/>
      <c r="M614" s="88"/>
    </row>
    <row r="615" spans="1:13" s="89" customFormat="1" ht="10.199999999999999" hidden="1" x14ac:dyDescent="0.2">
      <c r="A615" s="91">
        <v>11</v>
      </c>
      <c r="B615" s="100">
        <v>67052</v>
      </c>
      <c r="C615" s="98" t="s">
        <v>205</v>
      </c>
      <c r="D615" s="100">
        <v>1</v>
      </c>
      <c r="E615" s="101" t="s">
        <v>471</v>
      </c>
      <c r="F615" s="95" t="s">
        <v>2208</v>
      </c>
      <c r="G615" s="26" t="s">
        <v>157</v>
      </c>
      <c r="H615" s="87"/>
      <c r="I615" s="88"/>
      <c r="K615" s="88"/>
      <c r="M615" s="88"/>
    </row>
    <row r="616" spans="1:13" s="89" customFormat="1" ht="10.199999999999999" hidden="1" x14ac:dyDescent="0.2">
      <c r="A616" s="91">
        <v>11</v>
      </c>
      <c r="B616" s="100">
        <v>67052</v>
      </c>
      <c r="C616" s="98" t="s">
        <v>206</v>
      </c>
      <c r="D616" s="100">
        <v>1</v>
      </c>
      <c r="E616" s="101" t="s">
        <v>471</v>
      </c>
      <c r="F616" s="95" t="s">
        <v>2208</v>
      </c>
      <c r="G616" s="26" t="s">
        <v>88</v>
      </c>
      <c r="H616" s="87"/>
      <c r="I616" s="88"/>
      <c r="K616" s="88"/>
      <c r="M616" s="88"/>
    </row>
    <row r="617" spans="1:13" s="89" customFormat="1" ht="10.199999999999999" hidden="1" x14ac:dyDescent="0.2">
      <c r="A617" s="91">
        <v>11</v>
      </c>
      <c r="B617" s="100">
        <v>67053</v>
      </c>
      <c r="C617" s="98" t="s">
        <v>1167</v>
      </c>
      <c r="D617" s="100">
        <v>1</v>
      </c>
      <c r="E617" s="101" t="s">
        <v>371</v>
      </c>
      <c r="F617" s="95" t="s">
        <v>2208</v>
      </c>
      <c r="G617" s="26" t="s">
        <v>88</v>
      </c>
      <c r="H617" s="87"/>
      <c r="I617" s="88"/>
      <c r="K617" s="88"/>
      <c r="M617" s="88"/>
    </row>
    <row r="618" spans="1:13" s="89" customFormat="1" ht="10.199999999999999" hidden="1" x14ac:dyDescent="0.2">
      <c r="A618" s="91">
        <v>11</v>
      </c>
      <c r="B618" s="100">
        <v>67054</v>
      </c>
      <c r="C618" s="98" t="s">
        <v>447</v>
      </c>
      <c r="D618" s="100">
        <v>2</v>
      </c>
      <c r="E618" s="101" t="s">
        <v>471</v>
      </c>
      <c r="F618" s="95" t="s">
        <v>2208</v>
      </c>
      <c r="G618" s="26" t="s">
        <v>88</v>
      </c>
      <c r="H618" s="87"/>
      <c r="I618" s="88"/>
      <c r="K618" s="88"/>
      <c r="M618" s="88"/>
    </row>
    <row r="619" spans="1:13" s="89" customFormat="1" ht="10.199999999999999" hidden="1" x14ac:dyDescent="0.2">
      <c r="A619" s="91">
        <v>11</v>
      </c>
      <c r="B619" s="100">
        <v>67054</v>
      </c>
      <c r="C619" s="98" t="s">
        <v>1940</v>
      </c>
      <c r="D619" s="100">
        <v>1</v>
      </c>
      <c r="E619" s="101" t="s">
        <v>471</v>
      </c>
      <c r="F619" s="95" t="s">
        <v>2208</v>
      </c>
      <c r="G619" s="26" t="s">
        <v>116</v>
      </c>
      <c r="H619" s="87"/>
      <c r="I619" s="88"/>
      <c r="K619" s="88"/>
      <c r="M619" s="88"/>
    </row>
    <row r="620" spans="1:13" s="89" customFormat="1" ht="10.199999999999999" hidden="1" x14ac:dyDescent="0.2">
      <c r="A620" s="91">
        <v>11</v>
      </c>
      <c r="B620" s="100">
        <v>67055</v>
      </c>
      <c r="C620" s="98" t="s">
        <v>1962</v>
      </c>
      <c r="D620" s="100">
        <v>1</v>
      </c>
      <c r="E620" s="101" t="s">
        <v>1156</v>
      </c>
      <c r="F620" s="95" t="s">
        <v>2208</v>
      </c>
      <c r="G620" s="26" t="s">
        <v>145</v>
      </c>
      <c r="H620" s="87"/>
      <c r="I620" s="88"/>
      <c r="K620" s="88"/>
      <c r="M620" s="88"/>
    </row>
    <row r="621" spans="1:13" s="89" customFormat="1" ht="10.199999999999999" hidden="1" x14ac:dyDescent="0.2">
      <c r="A621" s="91">
        <v>11</v>
      </c>
      <c r="B621" s="100">
        <v>67055</v>
      </c>
      <c r="C621" s="98" t="s">
        <v>1963</v>
      </c>
      <c r="D621" s="100">
        <v>4</v>
      </c>
      <c r="E621" s="101" t="s">
        <v>1156</v>
      </c>
      <c r="F621" s="95" t="s">
        <v>2208</v>
      </c>
      <c r="G621" s="26" t="s">
        <v>145</v>
      </c>
      <c r="H621" s="87"/>
      <c r="I621" s="88"/>
      <c r="K621" s="88"/>
      <c r="M621" s="88"/>
    </row>
    <row r="622" spans="1:13" s="89" customFormat="1" ht="10.199999999999999" hidden="1" x14ac:dyDescent="0.2">
      <c r="A622" s="91">
        <v>11</v>
      </c>
      <c r="B622" s="100">
        <v>67056</v>
      </c>
      <c r="C622" s="98" t="s">
        <v>1964</v>
      </c>
      <c r="D622" s="100">
        <v>4</v>
      </c>
      <c r="E622" s="101" t="s">
        <v>1965</v>
      </c>
      <c r="F622" s="95" t="s">
        <v>2208</v>
      </c>
      <c r="G622" s="26" t="s">
        <v>145</v>
      </c>
      <c r="H622" s="87"/>
      <c r="I622" s="88"/>
      <c r="K622" s="88"/>
      <c r="M622" s="88"/>
    </row>
    <row r="623" spans="1:13" s="89" customFormat="1" ht="11.4" hidden="1" x14ac:dyDescent="0.2">
      <c r="A623" s="91">
        <v>11</v>
      </c>
      <c r="B623" s="100">
        <v>67056</v>
      </c>
      <c r="C623" s="98" t="s">
        <v>1966</v>
      </c>
      <c r="D623" s="105">
        <v>4</v>
      </c>
      <c r="E623" s="101" t="s">
        <v>1965</v>
      </c>
      <c r="F623" s="95" t="s">
        <v>2208</v>
      </c>
      <c r="G623" s="26" t="s">
        <v>105</v>
      </c>
      <c r="H623" s="87"/>
      <c r="I623" s="88"/>
      <c r="K623" s="88"/>
      <c r="M623" s="88"/>
    </row>
    <row r="624" spans="1:13" s="89" customFormat="1" ht="10.199999999999999" hidden="1" x14ac:dyDescent="0.2">
      <c r="A624" s="91">
        <v>11</v>
      </c>
      <c r="B624" s="100">
        <v>67056</v>
      </c>
      <c r="C624" s="98" t="s">
        <v>1967</v>
      </c>
      <c r="D624" s="100">
        <v>2</v>
      </c>
      <c r="E624" s="101" t="s">
        <v>1965</v>
      </c>
      <c r="F624" s="95" t="s">
        <v>2208</v>
      </c>
      <c r="G624" s="26" t="s">
        <v>163</v>
      </c>
      <c r="H624" s="87"/>
      <c r="I624" s="88"/>
      <c r="K624" s="88"/>
      <c r="M624" s="88"/>
    </row>
    <row r="625" spans="1:13" s="89" customFormat="1" ht="10.199999999999999" hidden="1" x14ac:dyDescent="0.2">
      <c r="A625" s="91">
        <v>11</v>
      </c>
      <c r="B625" s="100">
        <v>67057</v>
      </c>
      <c r="C625" s="98" t="s">
        <v>1480</v>
      </c>
      <c r="D625" s="100">
        <v>2</v>
      </c>
      <c r="E625" s="101" t="s">
        <v>371</v>
      </c>
      <c r="F625" s="95" t="s">
        <v>2208</v>
      </c>
      <c r="G625" s="26" t="s">
        <v>163</v>
      </c>
      <c r="H625" s="87"/>
      <c r="I625" s="88"/>
      <c r="K625" s="88"/>
      <c r="M625" s="88"/>
    </row>
    <row r="626" spans="1:13" s="89" customFormat="1" ht="10.199999999999999" hidden="1" x14ac:dyDescent="0.2">
      <c r="A626" s="91">
        <v>11</v>
      </c>
      <c r="B626" s="100">
        <v>67057</v>
      </c>
      <c r="C626" s="98" t="s">
        <v>1968</v>
      </c>
      <c r="D626" s="100">
        <v>2</v>
      </c>
      <c r="E626" s="101" t="s">
        <v>371</v>
      </c>
      <c r="F626" s="95" t="s">
        <v>2208</v>
      </c>
      <c r="G626" s="26" t="s">
        <v>168</v>
      </c>
      <c r="H626" s="87"/>
      <c r="I626" s="88"/>
      <c r="K626" s="88"/>
      <c r="M626" s="88"/>
    </row>
    <row r="627" spans="1:13" s="89" customFormat="1" ht="10.199999999999999" hidden="1" x14ac:dyDescent="0.2">
      <c r="A627" s="91">
        <v>11</v>
      </c>
      <c r="B627" s="100">
        <v>67057</v>
      </c>
      <c r="C627" s="98" t="s">
        <v>1969</v>
      </c>
      <c r="D627" s="100">
        <v>1</v>
      </c>
      <c r="E627" s="101" t="s">
        <v>371</v>
      </c>
      <c r="F627" s="95" t="s">
        <v>2208</v>
      </c>
      <c r="G627" s="26" t="s">
        <v>157</v>
      </c>
      <c r="H627" s="87"/>
      <c r="I627" s="88"/>
      <c r="K627" s="88"/>
      <c r="M627" s="88"/>
    </row>
    <row r="628" spans="1:13" s="89" customFormat="1" ht="10.199999999999999" hidden="1" x14ac:dyDescent="0.2">
      <c r="A628" s="91">
        <v>11</v>
      </c>
      <c r="B628" s="100">
        <v>67058</v>
      </c>
      <c r="C628" s="98" t="s">
        <v>275</v>
      </c>
      <c r="D628" s="100">
        <v>0.5</v>
      </c>
      <c r="E628" s="101" t="s">
        <v>672</v>
      </c>
      <c r="F628" s="95" t="s">
        <v>2208</v>
      </c>
      <c r="G628" s="26" t="s">
        <v>214</v>
      </c>
      <c r="H628" s="87"/>
      <c r="I628" s="88"/>
      <c r="J628" s="88"/>
      <c r="K628" s="88"/>
      <c r="M628" s="88"/>
    </row>
    <row r="629" spans="1:13" s="89" customFormat="1" ht="10.199999999999999" hidden="1" x14ac:dyDescent="0.2">
      <c r="A629" s="91">
        <v>11</v>
      </c>
      <c r="B629" s="100">
        <v>67059</v>
      </c>
      <c r="C629" s="98" t="s">
        <v>275</v>
      </c>
      <c r="D629" s="100">
        <v>0.5</v>
      </c>
      <c r="E629" s="101" t="s">
        <v>97</v>
      </c>
      <c r="F629" s="95" t="s">
        <v>2208</v>
      </c>
      <c r="G629" s="26" t="s">
        <v>107</v>
      </c>
      <c r="H629" s="87"/>
      <c r="I629" s="88"/>
      <c r="J629" s="88"/>
      <c r="K629" s="88"/>
      <c r="M629" s="88"/>
    </row>
    <row r="630" spans="1:13" s="89" customFormat="1" ht="10.199999999999999" hidden="1" x14ac:dyDescent="0.2">
      <c r="A630" s="91">
        <v>11</v>
      </c>
      <c r="B630" s="100">
        <v>67060</v>
      </c>
      <c r="C630" s="98" t="s">
        <v>590</v>
      </c>
      <c r="D630" s="100">
        <v>2</v>
      </c>
      <c r="E630" s="101" t="s">
        <v>355</v>
      </c>
      <c r="F630" s="95" t="s">
        <v>2208</v>
      </c>
      <c r="G630" s="26" t="s">
        <v>102</v>
      </c>
      <c r="H630" s="87"/>
      <c r="I630" s="88"/>
      <c r="J630" s="88"/>
      <c r="K630" s="88"/>
      <c r="M630" s="88"/>
    </row>
    <row r="631" spans="1:13" s="89" customFormat="1" ht="10.199999999999999" hidden="1" x14ac:dyDescent="0.2">
      <c r="A631" s="91">
        <v>11</v>
      </c>
      <c r="B631" s="100">
        <v>67061</v>
      </c>
      <c r="C631" s="98" t="s">
        <v>1970</v>
      </c>
      <c r="D631" s="100">
        <v>2</v>
      </c>
      <c r="E631" s="101" t="s">
        <v>1965</v>
      </c>
      <c r="F631" s="95" t="s">
        <v>2208</v>
      </c>
      <c r="G631" s="26" t="s">
        <v>102</v>
      </c>
      <c r="H631" s="87"/>
      <c r="I631" s="88"/>
      <c r="J631" s="88"/>
      <c r="K631" s="88"/>
      <c r="M631" s="88"/>
    </row>
    <row r="632" spans="1:13" s="89" customFormat="1" ht="10.199999999999999" hidden="1" x14ac:dyDescent="0.2">
      <c r="A632" s="91">
        <v>11</v>
      </c>
      <c r="B632" s="100">
        <v>67062</v>
      </c>
      <c r="C632" s="98" t="s">
        <v>1971</v>
      </c>
      <c r="D632" s="100">
        <v>8</v>
      </c>
      <c r="E632" s="101" t="s">
        <v>349</v>
      </c>
      <c r="F632" s="95" t="s">
        <v>2208</v>
      </c>
      <c r="G632" s="26" t="s">
        <v>151</v>
      </c>
      <c r="H632" s="87"/>
      <c r="I632" s="88"/>
      <c r="J632" s="88"/>
      <c r="K632" s="88"/>
      <c r="M632" s="88"/>
    </row>
    <row r="633" spans="1:13" s="89" customFormat="1" ht="10.199999999999999" hidden="1" x14ac:dyDescent="0.2">
      <c r="A633" s="91">
        <v>11</v>
      </c>
      <c r="B633" s="100">
        <v>67063</v>
      </c>
      <c r="C633" s="98" t="s">
        <v>1128</v>
      </c>
      <c r="D633" s="100">
        <v>1</v>
      </c>
      <c r="E633" s="101" t="s">
        <v>349</v>
      </c>
      <c r="F633" s="95" t="s">
        <v>2208</v>
      </c>
      <c r="G633" s="26" t="s">
        <v>110</v>
      </c>
      <c r="H633" s="87"/>
      <c r="I633" s="88"/>
      <c r="J633" s="88"/>
      <c r="K633" s="88"/>
      <c r="M633" s="88"/>
    </row>
    <row r="634" spans="1:13" s="89" customFormat="1" ht="10.199999999999999" hidden="1" x14ac:dyDescent="0.2">
      <c r="A634" s="91">
        <v>11</v>
      </c>
      <c r="B634" s="100">
        <v>67063</v>
      </c>
      <c r="C634" s="98" t="s">
        <v>83</v>
      </c>
      <c r="D634" s="100">
        <v>2</v>
      </c>
      <c r="E634" s="101" t="s">
        <v>349</v>
      </c>
      <c r="F634" s="95" t="s">
        <v>2208</v>
      </c>
      <c r="G634" s="26" t="s">
        <v>110</v>
      </c>
      <c r="H634" s="87"/>
      <c r="I634" s="88"/>
      <c r="J634" s="88"/>
      <c r="K634" s="88"/>
      <c r="M634" s="88"/>
    </row>
    <row r="635" spans="1:13" s="89" customFormat="1" ht="10.199999999999999" hidden="1" x14ac:dyDescent="0.2">
      <c r="A635" s="91">
        <v>11</v>
      </c>
      <c r="B635" s="100">
        <v>67064</v>
      </c>
      <c r="C635" s="98" t="s">
        <v>98</v>
      </c>
      <c r="D635" s="100">
        <v>2</v>
      </c>
      <c r="E635" s="101" t="s">
        <v>1416</v>
      </c>
      <c r="F635" s="95" t="s">
        <v>2208</v>
      </c>
      <c r="G635" s="26" t="s">
        <v>110</v>
      </c>
      <c r="H635" s="87"/>
      <c r="I635" s="88"/>
      <c r="J635" s="88"/>
      <c r="K635" s="88"/>
      <c r="M635" s="88"/>
    </row>
    <row r="636" spans="1:13" s="89" customFormat="1" ht="10.199999999999999" hidden="1" x14ac:dyDescent="0.2">
      <c r="A636" s="91">
        <v>11</v>
      </c>
      <c r="B636" s="100">
        <v>67065</v>
      </c>
      <c r="C636" s="98" t="s">
        <v>205</v>
      </c>
      <c r="D636" s="100">
        <v>1</v>
      </c>
      <c r="E636" s="101" t="s">
        <v>672</v>
      </c>
      <c r="F636" s="95" t="s">
        <v>2208</v>
      </c>
      <c r="G636" s="26" t="s">
        <v>110</v>
      </c>
      <c r="H636" s="87"/>
      <c r="I636" s="88"/>
      <c r="J636" s="88"/>
      <c r="K636" s="88"/>
      <c r="M636" s="88"/>
    </row>
    <row r="637" spans="1:13" s="89" customFormat="1" ht="10.199999999999999" hidden="1" x14ac:dyDescent="0.2">
      <c r="A637" s="91">
        <v>11</v>
      </c>
      <c r="B637" s="100">
        <v>67065</v>
      </c>
      <c r="C637" s="98" t="s">
        <v>1821</v>
      </c>
      <c r="D637" s="100">
        <v>1</v>
      </c>
      <c r="E637" s="101" t="s">
        <v>672</v>
      </c>
      <c r="F637" s="95" t="s">
        <v>2208</v>
      </c>
      <c r="G637" s="26" t="s">
        <v>214</v>
      </c>
      <c r="H637" s="87"/>
      <c r="I637" s="88"/>
      <c r="J637" s="88"/>
      <c r="K637" s="88"/>
      <c r="M637" s="88"/>
    </row>
    <row r="638" spans="1:13" s="89" customFormat="1" ht="10.199999999999999" hidden="1" x14ac:dyDescent="0.2">
      <c r="A638" s="91">
        <v>11</v>
      </c>
      <c r="B638" s="100">
        <v>67067</v>
      </c>
      <c r="C638" s="98" t="s">
        <v>1370</v>
      </c>
      <c r="D638" s="100">
        <v>16</v>
      </c>
      <c r="E638" s="101" t="s">
        <v>835</v>
      </c>
      <c r="F638" s="95" t="s">
        <v>2208</v>
      </c>
      <c r="G638" s="26" t="s">
        <v>120</v>
      </c>
      <c r="H638" s="87"/>
      <c r="I638" s="88"/>
      <c r="J638" s="88"/>
      <c r="K638" s="88"/>
      <c r="M638" s="88"/>
    </row>
    <row r="639" spans="1:13" s="89" customFormat="1" ht="10.199999999999999" hidden="1" x14ac:dyDescent="0.2">
      <c r="A639" s="91">
        <v>11</v>
      </c>
      <c r="B639" s="100">
        <v>67067</v>
      </c>
      <c r="C639" s="98" t="s">
        <v>708</v>
      </c>
      <c r="D639" s="100">
        <v>500</v>
      </c>
      <c r="E639" s="101" t="s">
        <v>835</v>
      </c>
      <c r="F639" s="95" t="s">
        <v>2208</v>
      </c>
      <c r="G639" s="26" t="s">
        <v>102</v>
      </c>
      <c r="H639" s="87"/>
      <c r="I639" s="88"/>
      <c r="J639" s="88"/>
      <c r="K639" s="88"/>
      <c r="M639" s="88"/>
    </row>
    <row r="640" spans="1:13" s="89" customFormat="1" ht="10.199999999999999" hidden="1" x14ac:dyDescent="0.2">
      <c r="A640" s="91">
        <v>11</v>
      </c>
      <c r="B640" s="100">
        <v>67068</v>
      </c>
      <c r="C640" s="98" t="s">
        <v>95</v>
      </c>
      <c r="D640" s="100">
        <v>4</v>
      </c>
      <c r="E640" s="101" t="s">
        <v>387</v>
      </c>
      <c r="F640" s="95" t="s">
        <v>2208</v>
      </c>
      <c r="G640" s="26" t="s">
        <v>110</v>
      </c>
      <c r="H640" s="87"/>
      <c r="I640" s="88"/>
      <c r="J640" s="88"/>
      <c r="K640" s="88"/>
      <c r="M640" s="88"/>
    </row>
    <row r="641" spans="1:13" s="89" customFormat="1" ht="11.25" hidden="1" customHeight="1" x14ac:dyDescent="0.2">
      <c r="A641" s="91">
        <v>11</v>
      </c>
      <c r="B641" s="100">
        <v>67068</v>
      </c>
      <c r="C641" s="98" t="s">
        <v>96</v>
      </c>
      <c r="D641" s="100">
        <v>4</v>
      </c>
      <c r="E641" s="101" t="s">
        <v>387</v>
      </c>
      <c r="F641" s="95" t="s">
        <v>2208</v>
      </c>
      <c r="G641" s="26" t="s">
        <v>110</v>
      </c>
      <c r="H641" s="87"/>
      <c r="I641" s="88"/>
      <c r="J641" s="88"/>
      <c r="K641" s="88"/>
      <c r="M641" s="88"/>
    </row>
    <row r="642" spans="1:13" s="89" customFormat="1" ht="11.25" hidden="1" customHeight="1" x14ac:dyDescent="0.2">
      <c r="A642" s="91">
        <v>11</v>
      </c>
      <c r="B642" s="100">
        <v>67068</v>
      </c>
      <c r="C642" s="98" t="s">
        <v>92</v>
      </c>
      <c r="D642" s="100">
        <v>4</v>
      </c>
      <c r="E642" s="101" t="s">
        <v>387</v>
      </c>
      <c r="F642" s="95" t="s">
        <v>2208</v>
      </c>
      <c r="G642" s="26" t="s">
        <v>151</v>
      </c>
      <c r="H642" s="87"/>
      <c r="I642" s="88"/>
      <c r="J642" s="88"/>
      <c r="K642" s="88"/>
      <c r="M642" s="88"/>
    </row>
    <row r="643" spans="1:13" s="89" customFormat="1" ht="11.25" hidden="1" customHeight="1" x14ac:dyDescent="0.2">
      <c r="A643" s="91">
        <v>11</v>
      </c>
      <c r="B643" s="100">
        <v>67068</v>
      </c>
      <c r="C643" s="98" t="s">
        <v>467</v>
      </c>
      <c r="D643" s="100">
        <v>10</v>
      </c>
      <c r="E643" s="101" t="s">
        <v>387</v>
      </c>
      <c r="F643" s="95" t="s">
        <v>2208</v>
      </c>
      <c r="G643" s="26" t="s">
        <v>151</v>
      </c>
      <c r="H643" s="87"/>
      <c r="I643" s="88"/>
      <c r="J643" s="88"/>
      <c r="K643" s="88"/>
      <c r="M643" s="88"/>
    </row>
    <row r="644" spans="1:13" s="89" customFormat="1" ht="11.25" hidden="1" customHeight="1" x14ac:dyDescent="0.2">
      <c r="A644" s="91">
        <v>11</v>
      </c>
      <c r="B644" s="100">
        <v>67068</v>
      </c>
      <c r="C644" s="93" t="s">
        <v>393</v>
      </c>
      <c r="D644" s="92">
        <v>1000</v>
      </c>
      <c r="E644" s="101" t="s">
        <v>387</v>
      </c>
      <c r="F644" s="95" t="s">
        <v>2208</v>
      </c>
      <c r="G644" s="26" t="s">
        <v>151</v>
      </c>
      <c r="H644" s="87"/>
      <c r="I644" s="88"/>
      <c r="J644" s="88"/>
      <c r="K644" s="88"/>
      <c r="M644" s="88"/>
    </row>
    <row r="645" spans="1:13" s="89" customFormat="1" ht="11.25" hidden="1" customHeight="1" x14ac:dyDescent="0.2">
      <c r="A645" s="91">
        <v>11</v>
      </c>
      <c r="B645" s="100">
        <v>67069</v>
      </c>
      <c r="C645" s="98" t="s">
        <v>337</v>
      </c>
      <c r="D645" s="100">
        <v>1</v>
      </c>
      <c r="E645" s="101" t="s">
        <v>860</v>
      </c>
      <c r="F645" s="95" t="s">
        <v>2208</v>
      </c>
      <c r="G645" s="26" t="s">
        <v>151</v>
      </c>
      <c r="H645" s="87"/>
      <c r="I645" s="88"/>
      <c r="J645" s="88"/>
      <c r="K645" s="88"/>
      <c r="M645" s="88"/>
    </row>
    <row r="646" spans="1:13" s="89" customFormat="1" ht="11.25" hidden="1" customHeight="1" x14ac:dyDescent="0.2">
      <c r="A646" s="91">
        <v>11</v>
      </c>
      <c r="B646" s="100">
        <v>67070</v>
      </c>
      <c r="C646" s="98" t="s">
        <v>95</v>
      </c>
      <c r="D646" s="100">
        <v>1</v>
      </c>
      <c r="E646" s="101" t="s">
        <v>540</v>
      </c>
      <c r="F646" s="95" t="s">
        <v>2208</v>
      </c>
      <c r="G646" s="26" t="s">
        <v>151</v>
      </c>
      <c r="H646" s="87"/>
      <c r="I646" s="88"/>
      <c r="J646" s="88"/>
      <c r="K646" s="88"/>
      <c r="M646" s="88"/>
    </row>
    <row r="647" spans="1:13" s="89" customFormat="1" ht="11.25" hidden="1" customHeight="1" x14ac:dyDescent="0.2">
      <c r="A647" s="91">
        <v>11</v>
      </c>
      <c r="B647" s="100">
        <v>67070</v>
      </c>
      <c r="C647" s="98" t="s">
        <v>96</v>
      </c>
      <c r="D647" s="100">
        <v>1</v>
      </c>
      <c r="E647" s="101" t="s">
        <v>540</v>
      </c>
      <c r="F647" s="95" t="s">
        <v>2208</v>
      </c>
      <c r="G647" s="26" t="s">
        <v>181</v>
      </c>
      <c r="H647" s="87"/>
      <c r="I647" s="88"/>
      <c r="J647" s="88"/>
      <c r="K647" s="88"/>
      <c r="M647" s="88"/>
    </row>
    <row r="648" spans="1:13" s="89" customFormat="1" ht="11.25" hidden="1" customHeight="1" x14ac:dyDescent="0.2">
      <c r="A648" s="91">
        <v>11</v>
      </c>
      <c r="B648" s="100">
        <v>67070</v>
      </c>
      <c r="C648" s="98" t="s">
        <v>92</v>
      </c>
      <c r="D648" s="100">
        <v>1</v>
      </c>
      <c r="E648" s="101" t="s">
        <v>540</v>
      </c>
      <c r="F648" s="95" t="s">
        <v>2208</v>
      </c>
      <c r="G648" s="26" t="s">
        <v>181</v>
      </c>
      <c r="H648" s="87"/>
      <c r="I648" s="88"/>
      <c r="J648" s="88"/>
      <c r="K648" s="88"/>
      <c r="M648" s="88"/>
    </row>
    <row r="649" spans="1:13" s="89" customFormat="1" ht="11.25" hidden="1" customHeight="1" x14ac:dyDescent="0.2">
      <c r="A649" s="91">
        <v>11</v>
      </c>
      <c r="B649" s="100">
        <v>67071</v>
      </c>
      <c r="C649" s="98" t="s">
        <v>1167</v>
      </c>
      <c r="D649" s="100">
        <v>1</v>
      </c>
      <c r="E649" s="101" t="s">
        <v>410</v>
      </c>
      <c r="F649" s="95" t="s">
        <v>2208</v>
      </c>
      <c r="G649" s="26" t="s">
        <v>145</v>
      </c>
      <c r="H649" s="87"/>
      <c r="I649" s="88"/>
      <c r="J649" s="88"/>
      <c r="K649" s="88"/>
      <c r="M649" s="88"/>
    </row>
    <row r="650" spans="1:13" s="89" customFormat="1" ht="11.25" hidden="1" customHeight="1" x14ac:dyDescent="0.2">
      <c r="A650" s="91">
        <v>12</v>
      </c>
      <c r="B650" s="100">
        <v>67072</v>
      </c>
      <c r="C650" s="98" t="s">
        <v>193</v>
      </c>
      <c r="D650" s="100">
        <v>1</v>
      </c>
      <c r="E650" s="101" t="s">
        <v>552</v>
      </c>
      <c r="F650" s="95" t="s">
        <v>2208</v>
      </c>
      <c r="G650" s="26" t="s">
        <v>145</v>
      </c>
      <c r="H650" s="87"/>
      <c r="I650" s="88"/>
      <c r="J650" s="88"/>
      <c r="K650" s="88"/>
      <c r="M650" s="88"/>
    </row>
    <row r="651" spans="1:13" s="89" customFormat="1" ht="11.25" hidden="1" customHeight="1" x14ac:dyDescent="0.2">
      <c r="A651" s="91">
        <v>12</v>
      </c>
      <c r="B651" s="100">
        <v>67073</v>
      </c>
      <c r="C651" s="98" t="s">
        <v>174</v>
      </c>
      <c r="D651" s="100">
        <v>1</v>
      </c>
      <c r="E651" s="101" t="s">
        <v>551</v>
      </c>
      <c r="F651" s="95" t="s">
        <v>2208</v>
      </c>
      <c r="G651" s="26" t="s">
        <v>181</v>
      </c>
      <c r="H651" s="87"/>
      <c r="I651" s="88"/>
      <c r="J651" s="88"/>
      <c r="K651" s="88"/>
      <c r="M651" s="88"/>
    </row>
    <row r="652" spans="1:13" s="89" customFormat="1" ht="11.25" hidden="1" customHeight="1" x14ac:dyDescent="0.2">
      <c r="A652" s="91">
        <v>12</v>
      </c>
      <c r="B652" s="100">
        <v>67073</v>
      </c>
      <c r="C652" s="98" t="s">
        <v>999</v>
      </c>
      <c r="D652" s="100">
        <v>2</v>
      </c>
      <c r="E652" s="101" t="s">
        <v>551</v>
      </c>
      <c r="F652" s="95" t="s">
        <v>2208</v>
      </c>
      <c r="G652" s="26" t="s">
        <v>740</v>
      </c>
      <c r="H652" s="87"/>
      <c r="I652" s="88"/>
      <c r="J652" s="88"/>
      <c r="K652" s="88"/>
      <c r="M652" s="88"/>
    </row>
    <row r="653" spans="1:13" s="89" customFormat="1" ht="11.25" hidden="1" customHeight="1" x14ac:dyDescent="0.2">
      <c r="A653" s="91">
        <v>12</v>
      </c>
      <c r="B653" s="100">
        <v>67073</v>
      </c>
      <c r="C653" s="102" t="s">
        <v>108</v>
      </c>
      <c r="D653" s="100">
        <v>1</v>
      </c>
      <c r="E653" s="101" t="s">
        <v>551</v>
      </c>
      <c r="F653" s="95" t="s">
        <v>2208</v>
      </c>
      <c r="G653" s="26" t="s">
        <v>740</v>
      </c>
      <c r="H653" s="87"/>
      <c r="I653" s="88"/>
      <c r="J653" s="88"/>
      <c r="K653" s="88"/>
      <c r="M653" s="88"/>
    </row>
    <row r="654" spans="1:13" s="89" customFormat="1" ht="11.25" hidden="1" customHeight="1" x14ac:dyDescent="0.2">
      <c r="A654" s="91">
        <v>12</v>
      </c>
      <c r="B654" s="100">
        <v>67074</v>
      </c>
      <c r="C654" s="102" t="s">
        <v>92</v>
      </c>
      <c r="D654" s="100">
        <v>1</v>
      </c>
      <c r="E654" s="101" t="s">
        <v>665</v>
      </c>
      <c r="F654" s="95" t="s">
        <v>2208</v>
      </c>
      <c r="G654" s="26" t="s">
        <v>153</v>
      </c>
      <c r="H654" s="87"/>
      <c r="I654" s="88"/>
      <c r="J654" s="88"/>
      <c r="K654" s="88"/>
      <c r="M654" s="88"/>
    </row>
    <row r="655" spans="1:13" s="89" customFormat="1" ht="11.25" hidden="1" customHeight="1" x14ac:dyDescent="0.2">
      <c r="A655" s="91">
        <v>12</v>
      </c>
      <c r="B655" s="100">
        <v>67074</v>
      </c>
      <c r="C655" s="98" t="s">
        <v>95</v>
      </c>
      <c r="D655" s="100">
        <v>1</v>
      </c>
      <c r="E655" s="101" t="s">
        <v>665</v>
      </c>
      <c r="F655" s="95" t="s">
        <v>2208</v>
      </c>
      <c r="G655" s="26" t="s">
        <v>153</v>
      </c>
      <c r="H655" s="87"/>
      <c r="I655" s="88"/>
      <c r="J655" s="88"/>
      <c r="K655" s="88"/>
      <c r="M655" s="88"/>
    </row>
    <row r="656" spans="1:13" s="89" customFormat="1" ht="11.25" hidden="1" customHeight="1" x14ac:dyDescent="0.2">
      <c r="A656" s="91">
        <v>12</v>
      </c>
      <c r="B656" s="100">
        <v>67074</v>
      </c>
      <c r="C656" s="98" t="s">
        <v>96</v>
      </c>
      <c r="D656" s="100">
        <v>1</v>
      </c>
      <c r="E656" s="101" t="s">
        <v>665</v>
      </c>
      <c r="F656" s="95" t="s">
        <v>2208</v>
      </c>
      <c r="G656" s="26" t="s">
        <v>153</v>
      </c>
      <c r="H656" s="87"/>
      <c r="I656" s="88"/>
      <c r="J656" s="88"/>
      <c r="K656" s="88"/>
      <c r="M656" s="88"/>
    </row>
    <row r="657" spans="1:13" s="89" customFormat="1" ht="11.25" hidden="1" customHeight="1" x14ac:dyDescent="0.2">
      <c r="A657" s="91">
        <v>12</v>
      </c>
      <c r="B657" s="100">
        <v>67075</v>
      </c>
      <c r="C657" s="102" t="s">
        <v>92</v>
      </c>
      <c r="D657" s="100">
        <v>1</v>
      </c>
      <c r="E657" s="101" t="s">
        <v>552</v>
      </c>
      <c r="F657" s="95" t="s">
        <v>2208</v>
      </c>
      <c r="G657" s="26" t="s">
        <v>153</v>
      </c>
      <c r="H657" s="87"/>
      <c r="I657" s="88"/>
      <c r="J657" s="88"/>
      <c r="K657" s="88"/>
      <c r="M657" s="88"/>
    </row>
    <row r="658" spans="1:13" s="89" customFormat="1" ht="11.25" hidden="1" customHeight="1" x14ac:dyDescent="0.2">
      <c r="A658" s="91">
        <v>12</v>
      </c>
      <c r="B658" s="100">
        <v>67075</v>
      </c>
      <c r="C658" s="98" t="s">
        <v>95</v>
      </c>
      <c r="D658" s="100">
        <v>1</v>
      </c>
      <c r="E658" s="101" t="s">
        <v>552</v>
      </c>
      <c r="F658" s="95" t="s">
        <v>2208</v>
      </c>
      <c r="G658" s="26" t="s">
        <v>153</v>
      </c>
      <c r="H658" s="87"/>
      <c r="I658" s="88"/>
      <c r="J658" s="88"/>
      <c r="K658" s="88"/>
      <c r="M658" s="88"/>
    </row>
    <row r="659" spans="1:13" s="89" customFormat="1" ht="11.25" hidden="1" customHeight="1" x14ac:dyDescent="0.2">
      <c r="A659" s="91">
        <v>12</v>
      </c>
      <c r="B659" s="100">
        <v>67075</v>
      </c>
      <c r="C659" s="98" t="s">
        <v>96</v>
      </c>
      <c r="D659" s="100">
        <v>1</v>
      </c>
      <c r="E659" s="101" t="s">
        <v>552</v>
      </c>
      <c r="F659" s="95" t="s">
        <v>2208</v>
      </c>
      <c r="G659" s="26" t="s">
        <v>153</v>
      </c>
      <c r="H659" s="87"/>
      <c r="I659" s="88"/>
      <c r="J659" s="88"/>
      <c r="K659" s="88"/>
      <c r="M659" s="88"/>
    </row>
    <row r="660" spans="1:13" s="89" customFormat="1" ht="11.25" hidden="1" customHeight="1" x14ac:dyDescent="0.2">
      <c r="A660" s="91">
        <v>12</v>
      </c>
      <c r="B660" s="100">
        <v>67076</v>
      </c>
      <c r="C660" s="98" t="s">
        <v>1940</v>
      </c>
      <c r="D660" s="100">
        <v>1</v>
      </c>
      <c r="E660" s="101" t="s">
        <v>1972</v>
      </c>
      <c r="F660" s="95" t="s">
        <v>2208</v>
      </c>
      <c r="G660" s="26" t="s">
        <v>102</v>
      </c>
      <c r="H660" s="87"/>
      <c r="I660" s="88"/>
      <c r="J660" s="88"/>
      <c r="K660" s="88"/>
      <c r="M660" s="88"/>
    </row>
    <row r="661" spans="1:13" s="89" customFormat="1" ht="11.25" hidden="1" customHeight="1" x14ac:dyDescent="0.2">
      <c r="A661" s="91">
        <v>12</v>
      </c>
      <c r="B661" s="100">
        <v>67077</v>
      </c>
      <c r="C661" s="98" t="s">
        <v>239</v>
      </c>
      <c r="D661" s="100">
        <v>1</v>
      </c>
      <c r="E661" s="101" t="s">
        <v>665</v>
      </c>
      <c r="F661" s="95" t="s">
        <v>2208</v>
      </c>
      <c r="G661" s="26" t="s">
        <v>153</v>
      </c>
      <c r="H661" s="87"/>
      <c r="I661" s="88"/>
      <c r="J661" s="88"/>
      <c r="K661" s="88"/>
      <c r="M661" s="88"/>
    </row>
    <row r="662" spans="1:13" s="89" customFormat="1" ht="11.25" hidden="1" customHeight="1" x14ac:dyDescent="0.2">
      <c r="A662" s="91">
        <v>12</v>
      </c>
      <c r="B662" s="100">
        <v>67077</v>
      </c>
      <c r="C662" s="98" t="s">
        <v>435</v>
      </c>
      <c r="D662" s="100">
        <v>1</v>
      </c>
      <c r="E662" s="101" t="s">
        <v>665</v>
      </c>
      <c r="F662" s="95" t="s">
        <v>2208</v>
      </c>
      <c r="G662" s="26" t="s">
        <v>153</v>
      </c>
      <c r="H662" s="87"/>
      <c r="I662" s="88"/>
      <c r="J662" s="88"/>
      <c r="K662" s="88"/>
      <c r="M662" s="88"/>
    </row>
    <row r="663" spans="1:13" s="89" customFormat="1" ht="11.25" hidden="1" customHeight="1" x14ac:dyDescent="0.2">
      <c r="A663" s="91">
        <v>12</v>
      </c>
      <c r="B663" s="100">
        <v>67078</v>
      </c>
      <c r="C663" s="98" t="s">
        <v>684</v>
      </c>
      <c r="D663" s="100">
        <v>1</v>
      </c>
      <c r="E663" s="101" t="s">
        <v>136</v>
      </c>
      <c r="F663" s="95" t="s">
        <v>2208</v>
      </c>
      <c r="G663" s="26" t="s">
        <v>153</v>
      </c>
      <c r="H663" s="87"/>
      <c r="I663" s="88"/>
      <c r="J663" s="88"/>
      <c r="K663" s="88"/>
      <c r="M663" s="88"/>
    </row>
    <row r="664" spans="1:13" s="89" customFormat="1" ht="11.25" hidden="1" customHeight="1" x14ac:dyDescent="0.2">
      <c r="A664" s="91">
        <v>12</v>
      </c>
      <c r="B664" s="100">
        <v>67079</v>
      </c>
      <c r="C664" s="102" t="s">
        <v>92</v>
      </c>
      <c r="D664" s="100">
        <v>1</v>
      </c>
      <c r="E664" s="101" t="s">
        <v>136</v>
      </c>
      <c r="F664" s="95" t="s">
        <v>2208</v>
      </c>
      <c r="G664" s="26" t="s">
        <v>248</v>
      </c>
      <c r="H664" s="87"/>
      <c r="I664" s="88"/>
      <c r="J664" s="88"/>
      <c r="K664" s="88"/>
      <c r="M664" s="88"/>
    </row>
    <row r="665" spans="1:13" s="89" customFormat="1" ht="11.25" hidden="1" customHeight="1" x14ac:dyDescent="0.2">
      <c r="A665" s="91">
        <v>12</v>
      </c>
      <c r="B665" s="100">
        <v>67079</v>
      </c>
      <c r="C665" s="98" t="s">
        <v>95</v>
      </c>
      <c r="D665" s="100">
        <v>1</v>
      </c>
      <c r="E665" s="101" t="s">
        <v>136</v>
      </c>
      <c r="F665" s="95" t="s">
        <v>2208</v>
      </c>
      <c r="G665" s="26" t="s">
        <v>248</v>
      </c>
      <c r="H665" s="87"/>
      <c r="I665" s="88"/>
      <c r="J665" s="88"/>
      <c r="K665" s="88"/>
      <c r="M665" s="88"/>
    </row>
    <row r="666" spans="1:13" s="89" customFormat="1" ht="11.25" hidden="1" customHeight="1" x14ac:dyDescent="0.2">
      <c r="A666" s="91">
        <v>12</v>
      </c>
      <c r="B666" s="100">
        <v>67079</v>
      </c>
      <c r="C666" s="98" t="s">
        <v>96</v>
      </c>
      <c r="D666" s="100">
        <v>1</v>
      </c>
      <c r="E666" s="101" t="s">
        <v>136</v>
      </c>
      <c r="F666" s="95" t="s">
        <v>2208</v>
      </c>
      <c r="G666" s="26" t="s">
        <v>153</v>
      </c>
      <c r="H666" s="87"/>
      <c r="I666" s="88"/>
      <c r="J666" s="88"/>
      <c r="K666" s="88"/>
      <c r="M666" s="88"/>
    </row>
    <row r="667" spans="1:13" s="89" customFormat="1" ht="11.25" hidden="1" customHeight="1" x14ac:dyDescent="0.2">
      <c r="A667" s="91">
        <v>12</v>
      </c>
      <c r="B667" s="100">
        <v>67079</v>
      </c>
      <c r="C667" s="98" t="s">
        <v>518</v>
      </c>
      <c r="D667" s="100">
        <v>1</v>
      </c>
      <c r="E667" s="101" t="s">
        <v>136</v>
      </c>
      <c r="F667" s="95" t="s">
        <v>2208</v>
      </c>
      <c r="G667" s="26" t="s">
        <v>102</v>
      </c>
      <c r="H667" s="87"/>
      <c r="I667" s="88"/>
      <c r="J667" s="88"/>
      <c r="K667" s="88"/>
      <c r="M667" s="88"/>
    </row>
    <row r="668" spans="1:13" s="89" customFormat="1" ht="11.25" hidden="1" customHeight="1" x14ac:dyDescent="0.2">
      <c r="A668" s="91">
        <v>12</v>
      </c>
      <c r="B668" s="100">
        <v>67080</v>
      </c>
      <c r="C668" s="98" t="s">
        <v>518</v>
      </c>
      <c r="D668" s="100">
        <v>1</v>
      </c>
      <c r="E668" s="101" t="s">
        <v>552</v>
      </c>
      <c r="F668" s="95" t="s">
        <v>2208</v>
      </c>
      <c r="G668" s="26" t="s">
        <v>102</v>
      </c>
      <c r="H668" s="87"/>
      <c r="I668" s="88"/>
      <c r="J668" s="88"/>
      <c r="K668" s="88"/>
      <c r="M668" s="88"/>
    </row>
    <row r="669" spans="1:13" s="89" customFormat="1" ht="11.25" hidden="1" customHeight="1" x14ac:dyDescent="0.2">
      <c r="A669" s="91">
        <v>12</v>
      </c>
      <c r="B669" s="100">
        <v>67081</v>
      </c>
      <c r="C669" s="98" t="s">
        <v>715</v>
      </c>
      <c r="D669" s="100">
        <v>1</v>
      </c>
      <c r="E669" s="101" t="s">
        <v>665</v>
      </c>
      <c r="F669" s="95" t="s">
        <v>2208</v>
      </c>
      <c r="G669" s="26" t="s">
        <v>102</v>
      </c>
      <c r="H669" s="87"/>
      <c r="I669" s="88"/>
      <c r="J669" s="88"/>
      <c r="K669" s="88"/>
      <c r="M669" s="88"/>
    </row>
    <row r="670" spans="1:13" s="89" customFormat="1" ht="11.25" hidden="1" customHeight="1" x14ac:dyDescent="0.2">
      <c r="A670" s="91">
        <v>12</v>
      </c>
      <c r="B670" s="100">
        <v>67081</v>
      </c>
      <c r="C670" s="98" t="s">
        <v>182</v>
      </c>
      <c r="D670" s="100">
        <v>2</v>
      </c>
      <c r="E670" s="101" t="s">
        <v>665</v>
      </c>
      <c r="F670" s="95" t="s">
        <v>2208</v>
      </c>
      <c r="G670" s="26" t="s">
        <v>102</v>
      </c>
      <c r="H670" s="87"/>
      <c r="I670" s="88"/>
      <c r="J670" s="88"/>
      <c r="K670" s="88"/>
      <c r="M670" s="88"/>
    </row>
    <row r="671" spans="1:13" s="89" customFormat="1" ht="11.25" hidden="1" customHeight="1" x14ac:dyDescent="0.2">
      <c r="A671" s="91">
        <v>12</v>
      </c>
      <c r="B671" s="100">
        <v>67082</v>
      </c>
      <c r="C671" s="98" t="s">
        <v>98</v>
      </c>
      <c r="D671" s="100">
        <v>2</v>
      </c>
      <c r="E671" s="101" t="s">
        <v>141</v>
      </c>
      <c r="F671" s="95" t="s">
        <v>2208</v>
      </c>
      <c r="G671" s="26" t="s">
        <v>102</v>
      </c>
      <c r="H671" s="87"/>
      <c r="I671" s="88"/>
      <c r="J671" s="88"/>
      <c r="K671" s="88"/>
      <c r="M671" s="88"/>
    </row>
    <row r="672" spans="1:13" s="89" customFormat="1" ht="11.25" hidden="1" customHeight="1" x14ac:dyDescent="0.2">
      <c r="A672" s="91">
        <v>12</v>
      </c>
      <c r="B672" s="100">
        <v>67082</v>
      </c>
      <c r="C672" s="98" t="s">
        <v>905</v>
      </c>
      <c r="D672" s="100">
        <v>2</v>
      </c>
      <c r="E672" s="101" t="s">
        <v>141</v>
      </c>
      <c r="F672" s="95" t="s">
        <v>2208</v>
      </c>
      <c r="G672" s="26" t="s">
        <v>102</v>
      </c>
      <c r="H672" s="87"/>
      <c r="I672" s="88"/>
      <c r="J672" s="88"/>
      <c r="K672" s="88"/>
      <c r="M672" s="88"/>
    </row>
    <row r="673" spans="1:13" s="89" customFormat="1" ht="11.25" hidden="1" customHeight="1" x14ac:dyDescent="0.2">
      <c r="A673" s="91">
        <v>12</v>
      </c>
      <c r="B673" s="100">
        <v>67083</v>
      </c>
      <c r="C673" s="98" t="s">
        <v>1412</v>
      </c>
      <c r="D673" s="100">
        <v>10</v>
      </c>
      <c r="E673" s="101" t="s">
        <v>552</v>
      </c>
      <c r="F673" s="95" t="s">
        <v>2208</v>
      </c>
      <c r="G673" s="26" t="s">
        <v>102</v>
      </c>
      <c r="H673" s="87"/>
      <c r="I673" s="88"/>
      <c r="J673" s="88"/>
      <c r="K673" s="88"/>
      <c r="M673" s="88"/>
    </row>
    <row r="674" spans="1:13" s="89" customFormat="1" ht="11.25" hidden="1" customHeight="1" x14ac:dyDescent="0.2">
      <c r="A674" s="91">
        <v>12</v>
      </c>
      <c r="B674" s="100">
        <v>67084</v>
      </c>
      <c r="C674" s="98" t="s">
        <v>546</v>
      </c>
      <c r="D674" s="100">
        <v>250</v>
      </c>
      <c r="E674" s="104" t="s">
        <v>547</v>
      </c>
      <c r="F674" s="95" t="s">
        <v>2208</v>
      </c>
      <c r="G674" s="26" t="s">
        <v>145</v>
      </c>
      <c r="H674" s="87"/>
      <c r="I674" s="88"/>
      <c r="J674" s="88"/>
      <c r="K674" s="88"/>
      <c r="M674" s="88"/>
    </row>
    <row r="675" spans="1:13" s="89" customFormat="1" ht="11.25" hidden="1" customHeight="1" x14ac:dyDescent="0.2">
      <c r="A675" s="91">
        <v>12</v>
      </c>
      <c r="B675" s="100">
        <v>67084</v>
      </c>
      <c r="C675" s="98" t="s">
        <v>1202</v>
      </c>
      <c r="D675" s="100">
        <v>250</v>
      </c>
      <c r="E675" s="104" t="s">
        <v>547</v>
      </c>
      <c r="F675" s="95" t="s">
        <v>2208</v>
      </c>
      <c r="G675" s="26" t="s">
        <v>209</v>
      </c>
      <c r="H675" s="87"/>
      <c r="I675" s="88"/>
      <c r="J675" s="88"/>
      <c r="K675" s="88"/>
      <c r="M675" s="88"/>
    </row>
    <row r="676" spans="1:13" s="89" customFormat="1" ht="11.25" hidden="1" customHeight="1" x14ac:dyDescent="0.2">
      <c r="A676" s="91">
        <v>12</v>
      </c>
      <c r="B676" s="100">
        <v>67085</v>
      </c>
      <c r="C676" s="98" t="s">
        <v>1973</v>
      </c>
      <c r="D676" s="100">
        <v>6</v>
      </c>
      <c r="E676" s="104" t="s">
        <v>551</v>
      </c>
      <c r="F676" s="95" t="s">
        <v>2208</v>
      </c>
      <c r="G676" s="26" t="s">
        <v>199</v>
      </c>
      <c r="H676" s="87"/>
      <c r="I676" s="88"/>
      <c r="J676" s="88"/>
      <c r="K676" s="88"/>
      <c r="M676" s="88"/>
    </row>
    <row r="677" spans="1:13" s="89" customFormat="1" ht="11.25" hidden="1" customHeight="1" x14ac:dyDescent="0.2">
      <c r="A677" s="91">
        <v>12</v>
      </c>
      <c r="B677" s="100">
        <v>67086</v>
      </c>
      <c r="C677" s="98" t="s">
        <v>433</v>
      </c>
      <c r="D677" s="100">
        <v>2</v>
      </c>
      <c r="E677" s="104" t="s">
        <v>218</v>
      </c>
      <c r="F677" s="95" t="s">
        <v>2208</v>
      </c>
      <c r="G677" s="26" t="s">
        <v>199</v>
      </c>
      <c r="H677" s="87"/>
      <c r="I677" s="88"/>
      <c r="J677" s="88"/>
      <c r="K677" s="88"/>
      <c r="M677" s="88"/>
    </row>
    <row r="678" spans="1:13" s="89" customFormat="1" ht="11.25" hidden="1" customHeight="1" x14ac:dyDescent="0.2">
      <c r="A678" s="91">
        <v>12</v>
      </c>
      <c r="B678" s="100">
        <v>67087</v>
      </c>
      <c r="C678" s="98" t="s">
        <v>853</v>
      </c>
      <c r="D678" s="100">
        <v>100</v>
      </c>
      <c r="E678" s="104" t="s">
        <v>665</v>
      </c>
      <c r="F678" s="95" t="s">
        <v>2208</v>
      </c>
      <c r="G678" s="26" t="s">
        <v>153</v>
      </c>
      <c r="H678" s="87"/>
      <c r="I678" s="88"/>
      <c r="J678" s="88"/>
      <c r="K678" s="88"/>
      <c r="M678" s="88"/>
    </row>
    <row r="679" spans="1:13" s="89" customFormat="1" ht="11.25" hidden="1" customHeight="1" x14ac:dyDescent="0.2">
      <c r="A679" s="91">
        <v>12</v>
      </c>
      <c r="B679" s="100">
        <v>67087</v>
      </c>
      <c r="C679" s="98" t="s">
        <v>1974</v>
      </c>
      <c r="D679" s="100">
        <v>100</v>
      </c>
      <c r="E679" s="104" t="s">
        <v>665</v>
      </c>
      <c r="F679" s="95" t="s">
        <v>2208</v>
      </c>
      <c r="G679" s="26" t="s">
        <v>157</v>
      </c>
      <c r="H679" s="87"/>
      <c r="I679" s="88"/>
      <c r="J679" s="88"/>
      <c r="K679" s="88"/>
      <c r="M679" s="88"/>
    </row>
    <row r="680" spans="1:13" s="89" customFormat="1" ht="11.25" hidden="1" customHeight="1" x14ac:dyDescent="0.2">
      <c r="A680" s="91">
        <v>12</v>
      </c>
      <c r="B680" s="100">
        <v>67087</v>
      </c>
      <c r="C680" s="98" t="s">
        <v>365</v>
      </c>
      <c r="D680" s="100">
        <v>200</v>
      </c>
      <c r="E680" s="104" t="s">
        <v>665</v>
      </c>
      <c r="F680" s="95" t="s">
        <v>2208</v>
      </c>
      <c r="G680" s="26" t="s">
        <v>157</v>
      </c>
      <c r="H680" s="87"/>
      <c r="I680" s="88"/>
      <c r="J680" s="88"/>
      <c r="K680" s="88"/>
      <c r="M680" s="88"/>
    </row>
    <row r="681" spans="1:13" s="89" customFormat="1" ht="11.25" hidden="1" customHeight="1" x14ac:dyDescent="0.2">
      <c r="A681" s="91">
        <v>12</v>
      </c>
      <c r="B681" s="100">
        <v>67087</v>
      </c>
      <c r="C681" s="98" t="s">
        <v>524</v>
      </c>
      <c r="D681" s="100">
        <v>200</v>
      </c>
      <c r="E681" s="104" t="s">
        <v>665</v>
      </c>
      <c r="F681" s="95" t="s">
        <v>2208</v>
      </c>
      <c r="G681" s="26" t="s">
        <v>145</v>
      </c>
      <c r="H681" s="87"/>
      <c r="I681" s="88"/>
      <c r="J681" s="88"/>
      <c r="K681" s="88"/>
      <c r="M681" s="88"/>
    </row>
    <row r="682" spans="1:13" s="89" customFormat="1" ht="11.25" hidden="1" customHeight="1" x14ac:dyDescent="0.2">
      <c r="A682" s="91">
        <v>12</v>
      </c>
      <c r="B682" s="100">
        <v>67088</v>
      </c>
      <c r="C682" s="98" t="s">
        <v>1975</v>
      </c>
      <c r="D682" s="100">
        <v>4</v>
      </c>
      <c r="E682" s="104" t="s">
        <v>1102</v>
      </c>
      <c r="F682" s="95" t="s">
        <v>2208</v>
      </c>
      <c r="G682" s="26" t="s">
        <v>107</v>
      </c>
      <c r="H682" s="87"/>
      <c r="I682" s="88"/>
      <c r="J682" s="88"/>
      <c r="K682" s="88"/>
      <c r="M682" s="88"/>
    </row>
    <row r="683" spans="1:13" s="89" customFormat="1" ht="11.25" hidden="1" customHeight="1" x14ac:dyDescent="0.2">
      <c r="A683" s="91">
        <v>12</v>
      </c>
      <c r="B683" s="100">
        <v>67088</v>
      </c>
      <c r="C683" s="98" t="s">
        <v>1976</v>
      </c>
      <c r="D683" s="100">
        <v>4</v>
      </c>
      <c r="E683" s="104" t="s">
        <v>1102</v>
      </c>
      <c r="F683" s="95" t="s">
        <v>2208</v>
      </c>
      <c r="G683" s="26" t="s">
        <v>181</v>
      </c>
      <c r="H683" s="87"/>
      <c r="I683" s="88"/>
      <c r="J683" s="88"/>
      <c r="K683" s="88"/>
      <c r="M683" s="88"/>
    </row>
    <row r="684" spans="1:13" s="89" customFormat="1" ht="11.25" hidden="1" customHeight="1" x14ac:dyDescent="0.2">
      <c r="A684" s="91">
        <v>12</v>
      </c>
      <c r="B684" s="100">
        <v>67088</v>
      </c>
      <c r="C684" s="98" t="s">
        <v>1977</v>
      </c>
      <c r="D684" s="100">
        <v>4</v>
      </c>
      <c r="E684" s="104" t="s">
        <v>1102</v>
      </c>
      <c r="F684" s="95" t="s">
        <v>2208</v>
      </c>
      <c r="G684" s="26" t="s">
        <v>107</v>
      </c>
      <c r="H684" s="87"/>
      <c r="I684" s="88"/>
      <c r="J684" s="88"/>
      <c r="K684" s="88"/>
      <c r="M684" s="88"/>
    </row>
    <row r="685" spans="1:13" s="89" customFormat="1" ht="11.25" hidden="1" customHeight="1" x14ac:dyDescent="0.2">
      <c r="A685" s="91">
        <v>12</v>
      </c>
      <c r="B685" s="100">
        <v>67089</v>
      </c>
      <c r="C685" s="102" t="s">
        <v>715</v>
      </c>
      <c r="D685" s="100">
        <v>1</v>
      </c>
      <c r="E685" s="104" t="s">
        <v>136</v>
      </c>
      <c r="F685" s="95" t="s">
        <v>2208</v>
      </c>
      <c r="G685" s="26" t="s">
        <v>1594</v>
      </c>
      <c r="H685" s="87"/>
      <c r="I685" s="88"/>
      <c r="J685" s="88"/>
      <c r="K685" s="88"/>
      <c r="M685" s="88"/>
    </row>
    <row r="686" spans="1:13" s="89" customFormat="1" ht="11.25" hidden="1" customHeight="1" x14ac:dyDescent="0.2">
      <c r="A686" s="91">
        <v>12</v>
      </c>
      <c r="B686" s="100">
        <v>67090</v>
      </c>
      <c r="C686" s="102" t="s">
        <v>95</v>
      </c>
      <c r="D686" s="100">
        <v>1</v>
      </c>
      <c r="E686" s="104" t="s">
        <v>126</v>
      </c>
      <c r="F686" s="95" t="s">
        <v>2208</v>
      </c>
      <c r="G686" s="26" t="s">
        <v>217</v>
      </c>
      <c r="H686" s="87"/>
      <c r="I686" s="88"/>
      <c r="J686" s="88"/>
      <c r="K686" s="88"/>
      <c r="M686" s="88"/>
    </row>
    <row r="687" spans="1:13" s="89" customFormat="1" ht="11.25" hidden="1" customHeight="1" x14ac:dyDescent="0.2">
      <c r="A687" s="91">
        <v>12</v>
      </c>
      <c r="B687" s="100">
        <v>67090</v>
      </c>
      <c r="C687" s="98" t="s">
        <v>96</v>
      </c>
      <c r="D687" s="100">
        <v>1</v>
      </c>
      <c r="E687" s="104" t="s">
        <v>126</v>
      </c>
      <c r="F687" s="95" t="s">
        <v>2208</v>
      </c>
      <c r="G687" s="26" t="s">
        <v>107</v>
      </c>
      <c r="H687" s="87"/>
      <c r="I687" s="88"/>
      <c r="J687" s="88"/>
      <c r="K687" s="88"/>
      <c r="M687" s="88"/>
    </row>
    <row r="688" spans="1:13" s="89" customFormat="1" ht="11.25" hidden="1" customHeight="1" x14ac:dyDescent="0.2">
      <c r="A688" s="91">
        <v>12</v>
      </c>
      <c r="B688" s="100">
        <v>67090</v>
      </c>
      <c r="C688" s="98" t="s">
        <v>92</v>
      </c>
      <c r="D688" s="100">
        <v>1</v>
      </c>
      <c r="E688" s="104" t="s">
        <v>126</v>
      </c>
      <c r="F688" s="95" t="s">
        <v>2208</v>
      </c>
      <c r="G688" s="26" t="s">
        <v>153</v>
      </c>
      <c r="H688" s="87"/>
      <c r="I688" s="88"/>
      <c r="J688" s="88"/>
      <c r="K688" s="88"/>
      <c r="M688" s="88"/>
    </row>
    <row r="689" spans="1:13" s="89" customFormat="1" ht="11.25" hidden="1" customHeight="1" x14ac:dyDescent="0.2">
      <c r="A689" s="91">
        <v>12</v>
      </c>
      <c r="B689" s="100">
        <v>67090</v>
      </c>
      <c r="C689" s="98" t="s">
        <v>184</v>
      </c>
      <c r="D689" s="100">
        <v>1</v>
      </c>
      <c r="E689" s="104" t="s">
        <v>126</v>
      </c>
      <c r="F689" s="95" t="s">
        <v>2208</v>
      </c>
      <c r="G689" s="26" t="s">
        <v>153</v>
      </c>
      <c r="H689" s="87"/>
      <c r="I689" s="88"/>
      <c r="J689" s="88"/>
      <c r="K689" s="88"/>
      <c r="M689" s="88"/>
    </row>
    <row r="690" spans="1:13" s="89" customFormat="1" ht="11.25" hidden="1" customHeight="1" x14ac:dyDescent="0.2">
      <c r="A690" s="91">
        <v>12</v>
      </c>
      <c r="B690" s="100">
        <v>67090</v>
      </c>
      <c r="C690" s="98" t="s">
        <v>1032</v>
      </c>
      <c r="D690" s="100">
        <v>1</v>
      </c>
      <c r="E690" s="104" t="s">
        <v>126</v>
      </c>
      <c r="F690" s="95" t="s">
        <v>2208</v>
      </c>
      <c r="G690" s="26" t="s">
        <v>153</v>
      </c>
      <c r="H690" s="87"/>
      <c r="I690" s="88"/>
      <c r="J690" s="88"/>
      <c r="K690" s="88"/>
      <c r="M690" s="88"/>
    </row>
    <row r="691" spans="1:13" s="89" customFormat="1" ht="11.25" hidden="1" customHeight="1" x14ac:dyDescent="0.2">
      <c r="A691" s="91">
        <v>12</v>
      </c>
      <c r="B691" s="100">
        <v>67091</v>
      </c>
      <c r="C691" s="98" t="s">
        <v>383</v>
      </c>
      <c r="D691" s="100">
        <v>1</v>
      </c>
      <c r="E691" s="104" t="s">
        <v>141</v>
      </c>
      <c r="F691" s="95" t="s">
        <v>2208</v>
      </c>
      <c r="G691" s="26" t="s">
        <v>153</v>
      </c>
      <c r="H691" s="87"/>
      <c r="I691" s="88"/>
      <c r="J691" s="88"/>
      <c r="K691" s="88"/>
      <c r="M691" s="88"/>
    </row>
    <row r="692" spans="1:13" s="89" customFormat="1" ht="11.25" hidden="1" customHeight="1" x14ac:dyDescent="0.2">
      <c r="A692" s="91">
        <v>12</v>
      </c>
      <c r="B692" s="100">
        <v>67092</v>
      </c>
      <c r="C692" s="98" t="s">
        <v>455</v>
      </c>
      <c r="D692" s="100">
        <v>1</v>
      </c>
      <c r="E692" s="104" t="s">
        <v>126</v>
      </c>
      <c r="F692" s="95" t="s">
        <v>2208</v>
      </c>
      <c r="G692" s="26" t="s">
        <v>153</v>
      </c>
      <c r="H692" s="87"/>
      <c r="I692" s="88"/>
      <c r="J692" s="88"/>
      <c r="K692" s="88"/>
      <c r="M692" s="88"/>
    </row>
    <row r="693" spans="1:13" s="89" customFormat="1" ht="11.25" hidden="1" customHeight="1" x14ac:dyDescent="0.2">
      <c r="A693" s="91">
        <v>12</v>
      </c>
      <c r="B693" s="100">
        <v>67093</v>
      </c>
      <c r="C693" s="98" t="s">
        <v>1115</v>
      </c>
      <c r="D693" s="100">
        <v>1</v>
      </c>
      <c r="E693" s="104" t="s">
        <v>1753</v>
      </c>
      <c r="F693" s="95" t="s">
        <v>2208</v>
      </c>
      <c r="G693" s="26" t="s">
        <v>153</v>
      </c>
      <c r="H693" s="87"/>
      <c r="I693" s="88"/>
      <c r="J693" s="88"/>
      <c r="K693" s="88"/>
      <c r="M693" s="88"/>
    </row>
    <row r="694" spans="1:13" s="89" customFormat="1" ht="11.25" hidden="1" customHeight="1" x14ac:dyDescent="0.2">
      <c r="A694" s="91">
        <v>12</v>
      </c>
      <c r="B694" s="100">
        <v>67093</v>
      </c>
      <c r="C694" s="98" t="s">
        <v>1116</v>
      </c>
      <c r="D694" s="100">
        <v>1</v>
      </c>
      <c r="E694" s="104" t="s">
        <v>1753</v>
      </c>
      <c r="F694" s="95" t="s">
        <v>2208</v>
      </c>
      <c r="G694" s="26" t="s">
        <v>153</v>
      </c>
      <c r="H694" s="87"/>
      <c r="I694" s="88"/>
      <c r="J694" s="88"/>
      <c r="K694" s="88"/>
      <c r="M694" s="88"/>
    </row>
    <row r="695" spans="1:13" s="89" customFormat="1" ht="11.25" hidden="1" customHeight="1" x14ac:dyDescent="0.2">
      <c r="A695" s="91">
        <v>12</v>
      </c>
      <c r="B695" s="100">
        <v>67093</v>
      </c>
      <c r="C695" s="98" t="s">
        <v>1978</v>
      </c>
      <c r="D695" s="99">
        <v>1</v>
      </c>
      <c r="E695" s="104" t="s">
        <v>1753</v>
      </c>
      <c r="F695" s="95" t="s">
        <v>2208</v>
      </c>
      <c r="G695" s="26" t="s">
        <v>168</v>
      </c>
      <c r="H695" s="87"/>
      <c r="I695" s="88"/>
      <c r="J695" s="88"/>
      <c r="K695" s="88"/>
      <c r="M695" s="88"/>
    </row>
    <row r="696" spans="1:13" s="89" customFormat="1" ht="11.25" hidden="1" customHeight="1" x14ac:dyDescent="0.2">
      <c r="A696" s="91">
        <v>12</v>
      </c>
      <c r="B696" s="100">
        <v>67101</v>
      </c>
      <c r="C696" s="98" t="s">
        <v>127</v>
      </c>
      <c r="D696" s="99">
        <v>2</v>
      </c>
      <c r="E696" s="104" t="s">
        <v>136</v>
      </c>
      <c r="F696" s="95" t="s">
        <v>2208</v>
      </c>
      <c r="G696" s="26" t="s">
        <v>94</v>
      </c>
      <c r="H696" s="87"/>
      <c r="I696" s="88"/>
      <c r="J696" s="88"/>
      <c r="K696" s="88"/>
      <c r="M696" s="88"/>
    </row>
    <row r="697" spans="1:13" s="89" customFormat="1" ht="11.25" hidden="1" customHeight="1" x14ac:dyDescent="0.2">
      <c r="A697" s="91">
        <v>12</v>
      </c>
      <c r="B697" s="100">
        <v>67101</v>
      </c>
      <c r="C697" s="98" t="s">
        <v>580</v>
      </c>
      <c r="D697" s="99">
        <v>2</v>
      </c>
      <c r="E697" s="104" t="s">
        <v>136</v>
      </c>
      <c r="F697" s="95" t="s">
        <v>2208</v>
      </c>
      <c r="G697" s="26" t="s">
        <v>94</v>
      </c>
      <c r="H697" s="87"/>
      <c r="I697" s="88"/>
      <c r="J697" s="88"/>
      <c r="K697" s="88"/>
      <c r="M697" s="88"/>
    </row>
    <row r="698" spans="1:13" s="89" customFormat="1" ht="11.25" hidden="1" customHeight="1" x14ac:dyDescent="0.2">
      <c r="A698" s="91">
        <v>12</v>
      </c>
      <c r="B698" s="100">
        <v>67102</v>
      </c>
      <c r="C698" s="98" t="s">
        <v>984</v>
      </c>
      <c r="D698" s="99">
        <v>1</v>
      </c>
      <c r="E698" s="104" t="s">
        <v>1145</v>
      </c>
      <c r="F698" s="95" t="s">
        <v>2208</v>
      </c>
      <c r="G698" s="26" t="s">
        <v>168</v>
      </c>
      <c r="H698" s="87"/>
      <c r="I698" s="88"/>
      <c r="J698" s="88"/>
      <c r="K698" s="88"/>
      <c r="M698" s="88"/>
    </row>
    <row r="699" spans="1:13" s="89" customFormat="1" ht="11.25" hidden="1" customHeight="1" x14ac:dyDescent="0.2">
      <c r="A699" s="91">
        <v>12</v>
      </c>
      <c r="B699" s="100">
        <v>67103</v>
      </c>
      <c r="C699" s="98" t="s">
        <v>597</v>
      </c>
      <c r="D699" s="99">
        <v>1</v>
      </c>
      <c r="E699" s="104" t="s">
        <v>136</v>
      </c>
      <c r="F699" s="95" t="s">
        <v>2208</v>
      </c>
      <c r="G699" s="26" t="s">
        <v>168</v>
      </c>
      <c r="H699" s="87"/>
      <c r="I699" s="88"/>
      <c r="J699" s="88"/>
      <c r="K699" s="88"/>
      <c r="M699" s="88"/>
    </row>
    <row r="700" spans="1:13" s="89" customFormat="1" ht="11.25" hidden="1" customHeight="1" x14ac:dyDescent="0.2">
      <c r="A700" s="91">
        <v>12</v>
      </c>
      <c r="B700" s="100">
        <v>67104</v>
      </c>
      <c r="C700" s="98" t="s">
        <v>518</v>
      </c>
      <c r="D700" s="99">
        <v>1</v>
      </c>
      <c r="E700" s="104" t="s">
        <v>498</v>
      </c>
      <c r="F700" s="95" t="s">
        <v>2208</v>
      </c>
      <c r="G700" s="26" t="s">
        <v>168</v>
      </c>
      <c r="H700" s="87"/>
      <c r="I700" s="88"/>
      <c r="J700" s="88"/>
      <c r="K700" s="88"/>
      <c r="M700" s="88"/>
    </row>
    <row r="701" spans="1:13" s="89" customFormat="1" ht="11.25" hidden="1" customHeight="1" x14ac:dyDescent="0.2">
      <c r="A701" s="91">
        <v>12</v>
      </c>
      <c r="B701" s="100">
        <v>67105</v>
      </c>
      <c r="C701" s="98" t="s">
        <v>171</v>
      </c>
      <c r="D701" s="99">
        <v>1</v>
      </c>
      <c r="E701" s="104" t="s">
        <v>1641</v>
      </c>
      <c r="F701" s="95" t="s">
        <v>2208</v>
      </c>
      <c r="G701" s="26" t="s">
        <v>168</v>
      </c>
      <c r="H701" s="87"/>
      <c r="I701" s="88"/>
      <c r="J701" s="88"/>
      <c r="K701" s="88"/>
      <c r="M701" s="88"/>
    </row>
    <row r="702" spans="1:13" s="89" customFormat="1" ht="11.25" hidden="1" customHeight="1" x14ac:dyDescent="0.2">
      <c r="A702" s="91">
        <v>12</v>
      </c>
      <c r="B702" s="100">
        <v>67106</v>
      </c>
      <c r="C702" s="98" t="s">
        <v>231</v>
      </c>
      <c r="D702" s="99">
        <v>1</v>
      </c>
      <c r="E702" s="104" t="s">
        <v>665</v>
      </c>
      <c r="F702" s="95" t="s">
        <v>2208</v>
      </c>
      <c r="G702" s="26" t="s">
        <v>107</v>
      </c>
      <c r="H702" s="87"/>
      <c r="I702" s="88"/>
      <c r="J702" s="88"/>
      <c r="K702" s="88"/>
      <c r="M702" s="88"/>
    </row>
    <row r="703" spans="1:13" s="89" customFormat="1" ht="11.25" hidden="1" customHeight="1" x14ac:dyDescent="0.2">
      <c r="A703" s="91">
        <v>12</v>
      </c>
      <c r="B703" s="100">
        <v>67106</v>
      </c>
      <c r="C703" s="98" t="s">
        <v>1940</v>
      </c>
      <c r="D703" s="99">
        <v>1</v>
      </c>
      <c r="E703" s="104" t="s">
        <v>665</v>
      </c>
      <c r="F703" s="95" t="s">
        <v>2208</v>
      </c>
      <c r="G703" s="26" t="s">
        <v>199</v>
      </c>
      <c r="H703" s="87"/>
      <c r="I703" s="88"/>
      <c r="J703" s="88"/>
      <c r="K703" s="88"/>
      <c r="M703" s="88"/>
    </row>
    <row r="704" spans="1:13" s="89" customFormat="1" ht="11.25" hidden="1" customHeight="1" x14ac:dyDescent="0.2">
      <c r="A704" s="91">
        <v>12</v>
      </c>
      <c r="B704" s="100">
        <v>67107</v>
      </c>
      <c r="C704" s="98" t="s">
        <v>143</v>
      </c>
      <c r="D704" s="99">
        <v>1</v>
      </c>
      <c r="E704" s="104" t="s">
        <v>665</v>
      </c>
      <c r="F704" s="95" t="s">
        <v>2208</v>
      </c>
      <c r="G704" s="26" t="s">
        <v>120</v>
      </c>
      <c r="H704" s="87"/>
      <c r="I704" s="88"/>
      <c r="J704" s="88"/>
      <c r="K704" s="88"/>
      <c r="M704" s="88"/>
    </row>
    <row r="705" spans="1:13" s="89" customFormat="1" ht="11.25" hidden="1" customHeight="1" x14ac:dyDescent="0.2">
      <c r="A705" s="91">
        <v>12</v>
      </c>
      <c r="B705" s="100">
        <v>67108</v>
      </c>
      <c r="C705" s="98" t="s">
        <v>231</v>
      </c>
      <c r="D705" s="99">
        <v>1</v>
      </c>
      <c r="E705" s="104" t="s">
        <v>126</v>
      </c>
      <c r="F705" s="95" t="s">
        <v>2208</v>
      </c>
      <c r="G705" s="26" t="s">
        <v>170</v>
      </c>
      <c r="H705" s="87"/>
      <c r="I705" s="88"/>
      <c r="J705" s="88"/>
      <c r="K705" s="88"/>
      <c r="M705" s="88"/>
    </row>
    <row r="706" spans="1:13" s="89" customFormat="1" ht="11.25" hidden="1" customHeight="1" x14ac:dyDescent="0.2">
      <c r="A706" s="91">
        <v>12</v>
      </c>
      <c r="B706" s="100">
        <v>67109</v>
      </c>
      <c r="C706" s="98" t="s">
        <v>89</v>
      </c>
      <c r="D706" s="99">
        <v>2</v>
      </c>
      <c r="E706" s="104" t="s">
        <v>598</v>
      </c>
      <c r="F706" s="95" t="s">
        <v>2208</v>
      </c>
      <c r="G706" s="26" t="s">
        <v>107</v>
      </c>
      <c r="H706" s="87"/>
      <c r="I706" s="88"/>
      <c r="J706" s="88"/>
      <c r="K706" s="88"/>
      <c r="M706" s="88"/>
    </row>
    <row r="707" spans="1:13" s="89" customFormat="1" ht="11.25" hidden="1" customHeight="1" x14ac:dyDescent="0.2">
      <c r="A707" s="91">
        <v>12</v>
      </c>
      <c r="B707" s="100">
        <v>67110</v>
      </c>
      <c r="C707" s="98" t="s">
        <v>267</v>
      </c>
      <c r="D707" s="99">
        <v>1</v>
      </c>
      <c r="E707" s="104" t="s">
        <v>178</v>
      </c>
      <c r="F707" s="95" t="s">
        <v>2208</v>
      </c>
      <c r="G707" s="26" t="s">
        <v>168</v>
      </c>
      <c r="H707" s="87"/>
      <c r="I707" s="88"/>
      <c r="J707" s="88"/>
      <c r="K707" s="88"/>
      <c r="M707" s="88"/>
    </row>
    <row r="708" spans="1:13" s="89" customFormat="1" ht="11.25" hidden="1" customHeight="1" x14ac:dyDescent="0.2">
      <c r="A708" s="91">
        <v>12</v>
      </c>
      <c r="B708" s="100">
        <v>67110</v>
      </c>
      <c r="C708" s="98" t="s">
        <v>1167</v>
      </c>
      <c r="D708" s="99">
        <v>1</v>
      </c>
      <c r="E708" s="104" t="s">
        <v>178</v>
      </c>
      <c r="F708" s="95" t="s">
        <v>2208</v>
      </c>
      <c r="G708" s="26" t="s">
        <v>168</v>
      </c>
      <c r="H708" s="87"/>
      <c r="I708" s="88"/>
      <c r="J708" s="88"/>
      <c r="K708" s="88"/>
      <c r="M708" s="88"/>
    </row>
    <row r="709" spans="1:13" s="89" customFormat="1" ht="11.25" hidden="1" customHeight="1" x14ac:dyDescent="0.2">
      <c r="A709" s="91">
        <v>12</v>
      </c>
      <c r="B709" s="100">
        <v>67110</v>
      </c>
      <c r="C709" s="98" t="s">
        <v>1025</v>
      </c>
      <c r="D709" s="99">
        <v>1</v>
      </c>
      <c r="E709" s="104" t="s">
        <v>178</v>
      </c>
      <c r="F709" s="95" t="s">
        <v>2208</v>
      </c>
      <c r="G709" s="26" t="s">
        <v>168</v>
      </c>
      <c r="H709" s="87"/>
      <c r="I709" s="88"/>
      <c r="J709" s="88"/>
      <c r="K709" s="88"/>
      <c r="M709" s="88"/>
    </row>
    <row r="710" spans="1:13" s="89" customFormat="1" ht="11.25" hidden="1" customHeight="1" x14ac:dyDescent="0.2">
      <c r="A710" s="91">
        <v>12</v>
      </c>
      <c r="B710" s="100">
        <v>67111</v>
      </c>
      <c r="C710" s="98" t="s">
        <v>862</v>
      </c>
      <c r="D710" s="99">
        <v>1</v>
      </c>
      <c r="E710" s="104" t="s">
        <v>1979</v>
      </c>
      <c r="F710" s="95" t="s">
        <v>2208</v>
      </c>
      <c r="G710" s="26" t="s">
        <v>99</v>
      </c>
      <c r="H710" s="87"/>
      <c r="I710" s="88"/>
      <c r="J710" s="88"/>
      <c r="K710" s="88"/>
      <c r="M710" s="88"/>
    </row>
    <row r="711" spans="1:13" s="89" customFormat="1" ht="11.25" hidden="1" customHeight="1" x14ac:dyDescent="0.2">
      <c r="A711" s="91">
        <v>12</v>
      </c>
      <c r="B711" s="100">
        <v>67112</v>
      </c>
      <c r="C711" s="98" t="s">
        <v>1970</v>
      </c>
      <c r="D711" s="99">
        <v>2</v>
      </c>
      <c r="E711" s="104" t="s">
        <v>665</v>
      </c>
      <c r="F711" s="95" t="s">
        <v>2208</v>
      </c>
      <c r="G711" s="26" t="s">
        <v>99</v>
      </c>
      <c r="H711" s="87"/>
      <c r="I711" s="88"/>
      <c r="J711" s="88"/>
      <c r="K711" s="88"/>
      <c r="M711" s="88"/>
    </row>
    <row r="712" spans="1:13" s="89" customFormat="1" ht="11.25" hidden="1" customHeight="1" x14ac:dyDescent="0.2">
      <c r="A712" s="91">
        <v>12</v>
      </c>
      <c r="B712" s="100">
        <v>67112</v>
      </c>
      <c r="C712" s="98" t="s">
        <v>1980</v>
      </c>
      <c r="D712" s="99">
        <v>1</v>
      </c>
      <c r="E712" s="104" t="s">
        <v>665</v>
      </c>
      <c r="F712" s="95" t="s">
        <v>2208</v>
      </c>
      <c r="G712" s="26" t="s">
        <v>107</v>
      </c>
      <c r="H712" s="87"/>
      <c r="I712" s="88"/>
      <c r="J712" s="88"/>
      <c r="K712" s="88"/>
      <c r="M712" s="88"/>
    </row>
    <row r="713" spans="1:13" s="89" customFormat="1" ht="11.25" hidden="1" customHeight="1" x14ac:dyDescent="0.2">
      <c r="A713" s="91">
        <v>12</v>
      </c>
      <c r="B713" s="100">
        <v>67112</v>
      </c>
      <c r="C713" s="98" t="s">
        <v>1362</v>
      </c>
      <c r="D713" s="99">
        <v>1</v>
      </c>
      <c r="E713" s="104" t="s">
        <v>665</v>
      </c>
      <c r="F713" s="95" t="s">
        <v>2208</v>
      </c>
      <c r="G713" s="26" t="s">
        <v>199</v>
      </c>
      <c r="H713" s="87"/>
      <c r="I713" s="88"/>
      <c r="J713" s="88"/>
      <c r="K713" s="88"/>
      <c r="M713" s="88"/>
    </row>
    <row r="714" spans="1:13" s="89" customFormat="1" ht="11.25" hidden="1" customHeight="1" x14ac:dyDescent="0.2">
      <c r="A714" s="91">
        <v>12</v>
      </c>
      <c r="B714" s="100">
        <v>67112</v>
      </c>
      <c r="C714" s="98" t="s">
        <v>804</v>
      </c>
      <c r="D714" s="99">
        <v>2</v>
      </c>
      <c r="E714" s="104" t="s">
        <v>665</v>
      </c>
      <c r="F714" s="95" t="s">
        <v>2208</v>
      </c>
      <c r="G714" s="26" t="s">
        <v>199</v>
      </c>
      <c r="H714" s="87"/>
      <c r="I714" s="88"/>
      <c r="J714" s="88"/>
      <c r="K714" s="88"/>
      <c r="M714" s="88"/>
    </row>
    <row r="715" spans="1:13" s="89" customFormat="1" ht="11.25" hidden="1" customHeight="1" x14ac:dyDescent="0.2">
      <c r="A715" s="91">
        <v>12</v>
      </c>
      <c r="B715" s="100">
        <v>67113</v>
      </c>
      <c r="C715" s="98" t="s">
        <v>442</v>
      </c>
      <c r="D715" s="99">
        <v>1</v>
      </c>
      <c r="E715" s="104" t="s">
        <v>178</v>
      </c>
      <c r="F715" s="95" t="s">
        <v>2208</v>
      </c>
      <c r="G715" s="26" t="s">
        <v>199</v>
      </c>
      <c r="H715" s="87"/>
      <c r="I715" s="88"/>
      <c r="J715" s="88"/>
      <c r="K715" s="88"/>
      <c r="M715" s="88"/>
    </row>
    <row r="716" spans="1:13" s="89" customFormat="1" ht="11.25" hidden="1" customHeight="1" x14ac:dyDescent="0.2">
      <c r="A716" s="91">
        <v>12</v>
      </c>
      <c r="B716" s="100">
        <v>67114</v>
      </c>
      <c r="C716" s="98" t="s">
        <v>1981</v>
      </c>
      <c r="D716" s="99">
        <v>1</v>
      </c>
      <c r="E716" s="104" t="s">
        <v>178</v>
      </c>
      <c r="F716" s="95" t="s">
        <v>2208</v>
      </c>
      <c r="G716" s="26" t="s">
        <v>105</v>
      </c>
      <c r="H716" s="87"/>
      <c r="I716" s="88"/>
      <c r="J716" s="88"/>
      <c r="K716" s="88"/>
      <c r="M716" s="88"/>
    </row>
    <row r="717" spans="1:13" s="89" customFormat="1" ht="11.25" hidden="1" customHeight="1" x14ac:dyDescent="0.2">
      <c r="A717" s="91">
        <v>12</v>
      </c>
      <c r="B717" s="100">
        <v>67115</v>
      </c>
      <c r="C717" s="98" t="s">
        <v>83</v>
      </c>
      <c r="D717" s="99">
        <v>2</v>
      </c>
      <c r="E717" s="104" t="s">
        <v>178</v>
      </c>
      <c r="F717" s="95" t="s">
        <v>2208</v>
      </c>
      <c r="G717" s="26" t="s">
        <v>105</v>
      </c>
      <c r="H717" s="87"/>
      <c r="I717" s="88"/>
      <c r="J717" s="88"/>
      <c r="K717" s="88"/>
      <c r="M717" s="88"/>
    </row>
    <row r="718" spans="1:13" s="89" customFormat="1" ht="11.25" hidden="1" customHeight="1" x14ac:dyDescent="0.2">
      <c r="A718" s="91">
        <v>12</v>
      </c>
      <c r="B718" s="100">
        <v>67115</v>
      </c>
      <c r="C718" s="98" t="s">
        <v>143</v>
      </c>
      <c r="D718" s="99">
        <v>1</v>
      </c>
      <c r="E718" s="104" t="s">
        <v>178</v>
      </c>
      <c r="F718" s="95" t="s">
        <v>2208</v>
      </c>
      <c r="G718" s="26" t="s">
        <v>105</v>
      </c>
      <c r="H718" s="87"/>
      <c r="I718" s="88"/>
      <c r="J718" s="88"/>
      <c r="K718" s="88"/>
      <c r="M718" s="88"/>
    </row>
    <row r="719" spans="1:13" s="89" customFormat="1" ht="11.25" hidden="1" customHeight="1" x14ac:dyDescent="0.2">
      <c r="A719" s="91">
        <v>12</v>
      </c>
      <c r="B719" s="100">
        <v>67116</v>
      </c>
      <c r="C719" s="98" t="s">
        <v>95</v>
      </c>
      <c r="D719" s="99">
        <v>1</v>
      </c>
      <c r="E719" s="104" t="s">
        <v>1145</v>
      </c>
      <c r="F719" s="95" t="s">
        <v>2208</v>
      </c>
      <c r="G719" s="26" t="s">
        <v>105</v>
      </c>
      <c r="H719" s="87"/>
      <c r="I719" s="88"/>
      <c r="J719" s="88"/>
      <c r="K719" s="88"/>
      <c r="M719" s="88"/>
    </row>
    <row r="720" spans="1:13" s="89" customFormat="1" ht="11.25" hidden="1" customHeight="1" x14ac:dyDescent="0.2">
      <c r="A720" s="91">
        <v>12</v>
      </c>
      <c r="B720" s="100">
        <v>67117</v>
      </c>
      <c r="C720" s="98" t="s">
        <v>92</v>
      </c>
      <c r="D720" s="99">
        <v>1</v>
      </c>
      <c r="E720" s="104" t="s">
        <v>232</v>
      </c>
      <c r="F720" s="95" t="s">
        <v>2208</v>
      </c>
      <c r="G720" s="26" t="s">
        <v>105</v>
      </c>
      <c r="H720" s="87"/>
      <c r="I720" s="88"/>
      <c r="J720" s="88"/>
      <c r="K720" s="88"/>
      <c r="M720" s="88"/>
    </row>
    <row r="721" spans="1:13" s="89" customFormat="1" ht="11.25" hidden="1" customHeight="1" x14ac:dyDescent="0.2">
      <c r="A721" s="91">
        <v>12</v>
      </c>
      <c r="B721" s="100">
        <v>67117</v>
      </c>
      <c r="C721" s="98" t="s">
        <v>95</v>
      </c>
      <c r="D721" s="99">
        <v>1</v>
      </c>
      <c r="E721" s="104" t="s">
        <v>232</v>
      </c>
      <c r="F721" s="95" t="s">
        <v>2208</v>
      </c>
      <c r="G721" s="26" t="s">
        <v>285</v>
      </c>
      <c r="H721" s="87"/>
      <c r="I721" s="88"/>
      <c r="J721" s="88"/>
      <c r="K721" s="88"/>
      <c r="M721" s="88"/>
    </row>
    <row r="722" spans="1:13" s="89" customFormat="1" ht="11.25" hidden="1" customHeight="1" x14ac:dyDescent="0.2">
      <c r="A722" s="91">
        <v>12</v>
      </c>
      <c r="B722" s="100">
        <v>67117</v>
      </c>
      <c r="C722" s="98" t="s">
        <v>96</v>
      </c>
      <c r="D722" s="99">
        <v>1</v>
      </c>
      <c r="E722" s="104" t="s">
        <v>232</v>
      </c>
      <c r="F722" s="95" t="s">
        <v>2208</v>
      </c>
      <c r="G722" s="26" t="s">
        <v>168</v>
      </c>
      <c r="H722" s="87"/>
      <c r="I722" s="88"/>
      <c r="J722" s="88"/>
      <c r="K722" s="88"/>
      <c r="M722" s="88"/>
    </row>
    <row r="723" spans="1:13" s="89" customFormat="1" ht="11.25" hidden="1" customHeight="1" x14ac:dyDescent="0.2">
      <c r="A723" s="91">
        <v>12</v>
      </c>
      <c r="B723" s="100">
        <v>67118</v>
      </c>
      <c r="C723" s="98" t="s">
        <v>1982</v>
      </c>
      <c r="D723" s="99">
        <v>1</v>
      </c>
      <c r="E723" s="104" t="s">
        <v>665</v>
      </c>
      <c r="F723" s="95" t="s">
        <v>2208</v>
      </c>
      <c r="G723" s="26" t="s">
        <v>199</v>
      </c>
      <c r="H723" s="87"/>
      <c r="I723" s="88"/>
      <c r="J723" s="88"/>
      <c r="K723" s="88"/>
      <c r="M723" s="88"/>
    </row>
    <row r="724" spans="1:13" s="89" customFormat="1" ht="11.25" hidden="1" customHeight="1" x14ac:dyDescent="0.2">
      <c r="A724" s="91">
        <v>13</v>
      </c>
      <c r="B724" s="100">
        <v>67119</v>
      </c>
      <c r="C724" s="98" t="s">
        <v>258</v>
      </c>
      <c r="D724" s="99">
        <v>1</v>
      </c>
      <c r="E724" s="104" t="s">
        <v>1983</v>
      </c>
      <c r="F724" s="95" t="s">
        <v>2208</v>
      </c>
      <c r="G724" s="26" t="s">
        <v>110</v>
      </c>
      <c r="H724" s="87"/>
      <c r="I724" s="88"/>
      <c r="J724" s="88"/>
      <c r="K724" s="88"/>
      <c r="M724" s="88"/>
    </row>
    <row r="725" spans="1:13" s="89" customFormat="1" ht="11.25" hidden="1" customHeight="1" x14ac:dyDescent="0.2">
      <c r="A725" s="91">
        <v>13</v>
      </c>
      <c r="B725" s="100">
        <v>67119</v>
      </c>
      <c r="C725" s="98" t="s">
        <v>212</v>
      </c>
      <c r="D725" s="99">
        <v>1</v>
      </c>
      <c r="E725" s="104" t="s">
        <v>1983</v>
      </c>
      <c r="F725" s="95" t="s">
        <v>2208</v>
      </c>
      <c r="G725" s="26" t="s">
        <v>110</v>
      </c>
      <c r="H725" s="87"/>
      <c r="I725" s="88"/>
      <c r="J725" s="88"/>
      <c r="K725" s="88"/>
      <c r="M725" s="88"/>
    </row>
    <row r="726" spans="1:13" s="89" customFormat="1" ht="11.25" hidden="1" customHeight="1" x14ac:dyDescent="0.2">
      <c r="A726" s="91">
        <v>13</v>
      </c>
      <c r="B726" s="100">
        <v>67119</v>
      </c>
      <c r="C726" s="98" t="s">
        <v>1984</v>
      </c>
      <c r="D726" s="99">
        <v>1</v>
      </c>
      <c r="E726" s="104" t="s">
        <v>1983</v>
      </c>
      <c r="F726" s="95" t="s">
        <v>2208</v>
      </c>
      <c r="G726" s="26" t="s">
        <v>110</v>
      </c>
      <c r="H726" s="87"/>
      <c r="I726" s="88"/>
      <c r="J726" s="88"/>
      <c r="K726" s="88"/>
      <c r="M726" s="88"/>
    </row>
    <row r="727" spans="1:13" s="89" customFormat="1" ht="11.25" hidden="1" customHeight="1" x14ac:dyDescent="0.2">
      <c r="A727" s="91">
        <v>13</v>
      </c>
      <c r="B727" s="100">
        <v>67120</v>
      </c>
      <c r="C727" s="98" t="s">
        <v>1250</v>
      </c>
      <c r="D727" s="99">
        <v>2</v>
      </c>
      <c r="E727" s="104" t="s">
        <v>665</v>
      </c>
      <c r="F727" s="95" t="s">
        <v>2208</v>
      </c>
      <c r="G727" s="26" t="s">
        <v>110</v>
      </c>
      <c r="H727" s="87"/>
      <c r="I727" s="88"/>
      <c r="J727" s="88"/>
      <c r="K727" s="88"/>
      <c r="M727" s="88"/>
    </row>
    <row r="728" spans="1:13" s="89" customFormat="1" ht="11.25" hidden="1" customHeight="1" x14ac:dyDescent="0.2">
      <c r="A728" s="91">
        <v>13</v>
      </c>
      <c r="B728" s="100">
        <v>67121</v>
      </c>
      <c r="C728" s="98" t="s">
        <v>891</v>
      </c>
      <c r="D728" s="99">
        <v>2</v>
      </c>
      <c r="E728" s="101" t="s">
        <v>394</v>
      </c>
      <c r="F728" s="95" t="s">
        <v>2208</v>
      </c>
      <c r="G728" s="26" t="s">
        <v>105</v>
      </c>
      <c r="H728" s="87"/>
      <c r="I728" s="88"/>
      <c r="J728" s="88"/>
      <c r="K728" s="88"/>
      <c r="M728" s="88"/>
    </row>
    <row r="729" spans="1:13" s="89" customFormat="1" ht="11.25" hidden="1" customHeight="1" x14ac:dyDescent="0.2">
      <c r="A729" s="91">
        <v>13</v>
      </c>
      <c r="B729" s="100">
        <v>67121</v>
      </c>
      <c r="C729" s="98" t="s">
        <v>971</v>
      </c>
      <c r="D729" s="99">
        <v>2</v>
      </c>
      <c r="E729" s="101" t="s">
        <v>394</v>
      </c>
      <c r="F729" s="95" t="s">
        <v>2208</v>
      </c>
      <c r="G729" s="26" t="s">
        <v>105</v>
      </c>
      <c r="H729" s="87"/>
      <c r="I729" s="88"/>
      <c r="J729" s="88"/>
      <c r="K729" s="88"/>
      <c r="M729" s="88"/>
    </row>
    <row r="730" spans="1:13" s="89" customFormat="1" ht="11.25" hidden="1" customHeight="1" x14ac:dyDescent="0.2">
      <c r="A730" s="91">
        <v>13</v>
      </c>
      <c r="B730" s="100">
        <v>67122</v>
      </c>
      <c r="C730" s="98" t="s">
        <v>440</v>
      </c>
      <c r="D730" s="99">
        <v>1</v>
      </c>
      <c r="E730" s="104" t="s">
        <v>394</v>
      </c>
      <c r="F730" s="95" t="s">
        <v>2208</v>
      </c>
      <c r="G730" s="26" t="s">
        <v>116</v>
      </c>
      <c r="H730" s="87"/>
      <c r="I730" s="88"/>
      <c r="J730" s="88"/>
      <c r="K730" s="88"/>
      <c r="M730" s="88"/>
    </row>
    <row r="731" spans="1:13" s="89" customFormat="1" ht="11.25" hidden="1" customHeight="1" x14ac:dyDescent="0.2">
      <c r="A731" s="91">
        <v>13</v>
      </c>
      <c r="B731" s="100">
        <v>67123</v>
      </c>
      <c r="C731" s="98" t="s">
        <v>719</v>
      </c>
      <c r="D731" s="99">
        <v>1</v>
      </c>
      <c r="E731" s="104" t="s">
        <v>186</v>
      </c>
      <c r="F731" s="95" t="s">
        <v>2208</v>
      </c>
      <c r="G731" s="26" t="s">
        <v>116</v>
      </c>
      <c r="H731" s="87"/>
      <c r="I731" s="88"/>
      <c r="J731" s="88"/>
      <c r="K731" s="88"/>
      <c r="M731" s="88"/>
    </row>
    <row r="732" spans="1:13" s="89" customFormat="1" ht="11.25" hidden="1" customHeight="1" x14ac:dyDescent="0.2">
      <c r="A732" s="91">
        <v>13</v>
      </c>
      <c r="B732" s="100">
        <v>67123</v>
      </c>
      <c r="C732" s="98" t="s">
        <v>193</v>
      </c>
      <c r="D732" s="99">
        <v>1</v>
      </c>
      <c r="E732" s="104" t="s">
        <v>186</v>
      </c>
      <c r="F732" s="95" t="s">
        <v>2208</v>
      </c>
      <c r="G732" s="26" t="s">
        <v>116</v>
      </c>
      <c r="H732" s="87"/>
      <c r="I732" s="88"/>
      <c r="J732" s="88"/>
      <c r="K732" s="88"/>
      <c r="M732" s="88"/>
    </row>
    <row r="733" spans="1:13" s="89" customFormat="1" ht="11.25" hidden="1" customHeight="1" x14ac:dyDescent="0.2">
      <c r="A733" s="91">
        <v>13</v>
      </c>
      <c r="B733" s="100">
        <v>67124</v>
      </c>
      <c r="C733" s="98" t="s">
        <v>254</v>
      </c>
      <c r="D733" s="99">
        <v>1</v>
      </c>
      <c r="E733" s="104" t="s">
        <v>152</v>
      </c>
      <c r="F733" s="95" t="s">
        <v>2208</v>
      </c>
      <c r="G733" s="26" t="s">
        <v>116</v>
      </c>
      <c r="H733" s="87"/>
      <c r="I733" s="88"/>
      <c r="J733" s="88"/>
      <c r="K733" s="88"/>
      <c r="M733" s="88"/>
    </row>
    <row r="734" spans="1:13" s="89" customFormat="1" ht="11.25" hidden="1" customHeight="1" x14ac:dyDescent="0.2">
      <c r="A734" s="91">
        <v>13</v>
      </c>
      <c r="B734" s="100">
        <v>67124</v>
      </c>
      <c r="C734" s="98" t="s">
        <v>205</v>
      </c>
      <c r="D734" s="99">
        <v>1</v>
      </c>
      <c r="E734" s="104" t="s">
        <v>152</v>
      </c>
      <c r="F734" s="95" t="s">
        <v>2208</v>
      </c>
      <c r="G734" s="26" t="s">
        <v>116</v>
      </c>
      <c r="H734" s="87"/>
      <c r="I734" s="88"/>
      <c r="J734" s="88"/>
      <c r="K734" s="88"/>
      <c r="M734" s="88"/>
    </row>
    <row r="735" spans="1:13" s="89" customFormat="1" ht="11.25" hidden="1" customHeight="1" x14ac:dyDescent="0.2">
      <c r="A735" s="91">
        <v>13</v>
      </c>
      <c r="B735" s="100">
        <v>67125</v>
      </c>
      <c r="C735" s="98" t="s">
        <v>425</v>
      </c>
      <c r="D735" s="99">
        <v>2</v>
      </c>
      <c r="E735" s="104" t="s">
        <v>394</v>
      </c>
      <c r="F735" s="95" t="s">
        <v>2208</v>
      </c>
      <c r="G735" s="26" t="s">
        <v>116</v>
      </c>
      <c r="H735" s="87"/>
      <c r="I735" s="88"/>
      <c r="J735" s="88"/>
      <c r="K735" s="88"/>
      <c r="M735" s="88"/>
    </row>
    <row r="736" spans="1:13" s="89" customFormat="1" ht="11.25" hidden="1" customHeight="1" x14ac:dyDescent="0.2">
      <c r="A736" s="91">
        <v>13</v>
      </c>
      <c r="B736" s="100">
        <v>67125</v>
      </c>
      <c r="C736" s="98" t="s">
        <v>206</v>
      </c>
      <c r="D736" s="99">
        <v>1</v>
      </c>
      <c r="E736" s="104" t="s">
        <v>394</v>
      </c>
      <c r="F736" s="95" t="s">
        <v>2208</v>
      </c>
      <c r="G736" s="26" t="s">
        <v>116</v>
      </c>
      <c r="H736" s="87"/>
      <c r="I736" s="88"/>
      <c r="J736" s="88"/>
      <c r="K736" s="88"/>
      <c r="M736" s="88"/>
    </row>
    <row r="737" spans="1:13" s="89" customFormat="1" ht="11.25" hidden="1" customHeight="1" x14ac:dyDescent="0.2">
      <c r="A737" s="91">
        <v>13</v>
      </c>
      <c r="B737" s="100">
        <v>67125</v>
      </c>
      <c r="C737" s="98" t="s">
        <v>446</v>
      </c>
      <c r="D737" s="100">
        <v>1</v>
      </c>
      <c r="E737" s="104" t="s">
        <v>394</v>
      </c>
      <c r="F737" s="95" t="s">
        <v>2208</v>
      </c>
      <c r="G737" s="26" t="s">
        <v>170</v>
      </c>
      <c r="H737" s="87"/>
      <c r="I737" s="88"/>
      <c r="J737" s="88"/>
      <c r="K737" s="88"/>
      <c r="M737" s="88"/>
    </row>
    <row r="738" spans="1:13" s="89" customFormat="1" ht="11.25" hidden="1" customHeight="1" x14ac:dyDescent="0.2">
      <c r="A738" s="91">
        <v>13</v>
      </c>
      <c r="B738" s="100">
        <v>67126</v>
      </c>
      <c r="C738" s="98" t="s">
        <v>1985</v>
      </c>
      <c r="D738" s="99">
        <v>1</v>
      </c>
      <c r="E738" s="104" t="s">
        <v>186</v>
      </c>
      <c r="F738" s="95" t="s">
        <v>2208</v>
      </c>
      <c r="G738" s="26" t="s">
        <v>99</v>
      </c>
      <c r="H738" s="87"/>
      <c r="I738" s="88"/>
      <c r="J738" s="88"/>
      <c r="K738" s="88"/>
      <c r="M738" s="88"/>
    </row>
    <row r="739" spans="1:13" s="89" customFormat="1" ht="11.25" hidden="1" customHeight="1" x14ac:dyDescent="0.2">
      <c r="A739" s="91">
        <v>13</v>
      </c>
      <c r="B739" s="100">
        <v>67126</v>
      </c>
      <c r="C739" s="98" t="s">
        <v>1986</v>
      </c>
      <c r="D739" s="99">
        <v>1</v>
      </c>
      <c r="E739" s="104" t="s">
        <v>186</v>
      </c>
      <c r="F739" s="95" t="s">
        <v>2208</v>
      </c>
      <c r="G739" s="26" t="s">
        <v>99</v>
      </c>
      <c r="H739" s="87"/>
      <c r="I739" s="88"/>
      <c r="J739" s="88"/>
      <c r="K739" s="88"/>
      <c r="M739" s="88"/>
    </row>
    <row r="740" spans="1:13" s="89" customFormat="1" ht="11.25" hidden="1" customHeight="1" x14ac:dyDescent="0.2">
      <c r="A740" s="91">
        <v>13</v>
      </c>
      <c r="B740" s="100">
        <v>67126</v>
      </c>
      <c r="C740" s="98" t="s">
        <v>1987</v>
      </c>
      <c r="D740" s="99">
        <v>2</v>
      </c>
      <c r="E740" s="101" t="s">
        <v>186</v>
      </c>
      <c r="F740" s="95" t="s">
        <v>2208</v>
      </c>
      <c r="G740" s="26" t="s">
        <v>107</v>
      </c>
      <c r="H740" s="87"/>
      <c r="I740" s="88"/>
      <c r="J740" s="88"/>
      <c r="K740" s="88"/>
      <c r="M740" s="88"/>
    </row>
    <row r="741" spans="1:13" s="89" customFormat="1" ht="10.199999999999999" hidden="1" x14ac:dyDescent="0.2">
      <c r="A741" s="91">
        <v>13</v>
      </c>
      <c r="B741" s="100">
        <v>67126</v>
      </c>
      <c r="C741" s="98" t="s">
        <v>425</v>
      </c>
      <c r="D741" s="99">
        <v>2</v>
      </c>
      <c r="E741" s="104" t="s">
        <v>186</v>
      </c>
      <c r="F741" s="95" t="s">
        <v>2208</v>
      </c>
      <c r="G741" s="26" t="s">
        <v>105</v>
      </c>
      <c r="H741" s="87"/>
      <c r="I741" s="88"/>
      <c r="J741" s="88"/>
      <c r="K741" s="88"/>
      <c r="M741" s="88"/>
    </row>
    <row r="742" spans="1:13" s="89" customFormat="1" ht="10.199999999999999" hidden="1" x14ac:dyDescent="0.2">
      <c r="A742" s="91">
        <v>13</v>
      </c>
      <c r="B742" s="100">
        <v>67127</v>
      </c>
      <c r="C742" s="98" t="s">
        <v>1988</v>
      </c>
      <c r="D742" s="99">
        <v>1</v>
      </c>
      <c r="E742" s="104" t="s">
        <v>394</v>
      </c>
      <c r="F742" s="95" t="s">
        <v>2208</v>
      </c>
      <c r="G742" s="26" t="s">
        <v>105</v>
      </c>
      <c r="H742" s="87"/>
      <c r="I742" s="88"/>
      <c r="J742" s="88"/>
      <c r="K742" s="88"/>
      <c r="M742" s="88"/>
    </row>
    <row r="743" spans="1:13" s="89" customFormat="1" ht="10.199999999999999" hidden="1" x14ac:dyDescent="0.2">
      <c r="A743" s="91">
        <v>13</v>
      </c>
      <c r="B743" s="100">
        <v>67128</v>
      </c>
      <c r="C743" s="98" t="s">
        <v>238</v>
      </c>
      <c r="D743" s="99">
        <v>1</v>
      </c>
      <c r="E743" s="104" t="s">
        <v>394</v>
      </c>
      <c r="F743" s="95" t="s">
        <v>2208</v>
      </c>
      <c r="G743" s="26" t="s">
        <v>105</v>
      </c>
      <c r="H743" s="87"/>
      <c r="I743" s="88"/>
      <c r="J743" s="88"/>
      <c r="K743" s="88"/>
      <c r="M743" s="88"/>
    </row>
    <row r="744" spans="1:13" s="89" customFormat="1" ht="11.25" hidden="1" customHeight="1" x14ac:dyDescent="0.2">
      <c r="A744" s="91">
        <v>13</v>
      </c>
      <c r="B744" s="100">
        <v>67128</v>
      </c>
      <c r="C744" s="98" t="s">
        <v>1931</v>
      </c>
      <c r="D744" s="99">
        <v>1</v>
      </c>
      <c r="E744" s="104" t="s">
        <v>394</v>
      </c>
      <c r="F744" s="95" t="s">
        <v>2208</v>
      </c>
      <c r="G744" s="26" t="s">
        <v>105</v>
      </c>
      <c r="H744" s="87"/>
      <c r="I744" s="88"/>
      <c r="J744" s="88"/>
      <c r="K744" s="88"/>
      <c r="M744" s="88"/>
    </row>
    <row r="745" spans="1:13" s="89" customFormat="1" ht="11.25" hidden="1" customHeight="1" x14ac:dyDescent="0.2">
      <c r="A745" s="91">
        <v>13</v>
      </c>
      <c r="B745" s="100">
        <v>67129</v>
      </c>
      <c r="C745" s="98" t="s">
        <v>114</v>
      </c>
      <c r="D745" s="99">
        <v>1</v>
      </c>
      <c r="E745" s="104" t="s">
        <v>259</v>
      </c>
      <c r="F745" s="95" t="s">
        <v>2208</v>
      </c>
      <c r="G745" s="26" t="s">
        <v>105</v>
      </c>
      <c r="H745" s="87"/>
      <c r="I745" s="88"/>
      <c r="J745" s="88"/>
      <c r="K745" s="88"/>
      <c r="M745" s="88"/>
    </row>
    <row r="746" spans="1:13" s="89" customFormat="1" ht="11.25" hidden="1" customHeight="1" x14ac:dyDescent="0.2">
      <c r="A746" s="91">
        <v>13</v>
      </c>
      <c r="B746" s="100">
        <v>67129</v>
      </c>
      <c r="C746" s="98" t="s">
        <v>1179</v>
      </c>
      <c r="D746" s="99">
        <v>1</v>
      </c>
      <c r="E746" s="104" t="s">
        <v>259</v>
      </c>
      <c r="F746" s="95" t="s">
        <v>2208</v>
      </c>
      <c r="G746" s="26" t="s">
        <v>105</v>
      </c>
      <c r="H746" s="87"/>
      <c r="I746" s="88"/>
      <c r="J746" s="88"/>
      <c r="K746" s="88"/>
      <c r="M746" s="88"/>
    </row>
    <row r="747" spans="1:13" s="89" customFormat="1" ht="11.25" hidden="1" customHeight="1" x14ac:dyDescent="0.2">
      <c r="A747" s="91">
        <v>13</v>
      </c>
      <c r="B747" s="100">
        <v>67129</v>
      </c>
      <c r="C747" s="98" t="s">
        <v>1989</v>
      </c>
      <c r="D747" s="99">
        <v>1</v>
      </c>
      <c r="E747" s="104" t="s">
        <v>259</v>
      </c>
      <c r="F747" s="95" t="s">
        <v>2208</v>
      </c>
      <c r="G747" s="26" t="s">
        <v>105</v>
      </c>
      <c r="H747" s="87"/>
      <c r="I747" s="88"/>
      <c r="J747" s="88"/>
      <c r="K747" s="88"/>
      <c r="M747" s="88"/>
    </row>
    <row r="748" spans="1:13" s="89" customFormat="1" ht="11.25" hidden="1" customHeight="1" x14ac:dyDescent="0.2">
      <c r="A748" s="91">
        <v>13</v>
      </c>
      <c r="B748" s="100">
        <v>67129</v>
      </c>
      <c r="C748" s="98" t="s">
        <v>995</v>
      </c>
      <c r="D748" s="99">
        <v>1</v>
      </c>
      <c r="E748" s="104" t="s">
        <v>259</v>
      </c>
      <c r="F748" s="95" t="s">
        <v>2208</v>
      </c>
      <c r="G748" s="26" t="s">
        <v>740</v>
      </c>
      <c r="H748" s="87"/>
      <c r="I748" s="88"/>
      <c r="J748" s="88"/>
      <c r="K748" s="88"/>
      <c r="M748" s="88"/>
    </row>
    <row r="749" spans="1:13" s="89" customFormat="1" ht="11.25" hidden="1" customHeight="1" x14ac:dyDescent="0.2">
      <c r="A749" s="91">
        <v>13</v>
      </c>
      <c r="B749" s="100">
        <v>67129</v>
      </c>
      <c r="C749" s="98" t="s">
        <v>1508</v>
      </c>
      <c r="D749" s="99">
        <v>1</v>
      </c>
      <c r="E749" s="104" t="s">
        <v>259</v>
      </c>
      <c r="F749" s="95" t="s">
        <v>2208</v>
      </c>
      <c r="G749" s="26" t="s">
        <v>740</v>
      </c>
      <c r="H749" s="87"/>
      <c r="I749" s="88"/>
      <c r="J749" s="88"/>
      <c r="K749" s="88"/>
      <c r="M749" s="88"/>
    </row>
    <row r="750" spans="1:13" s="89" customFormat="1" ht="11.25" hidden="1" customHeight="1" x14ac:dyDescent="0.2">
      <c r="A750" s="91">
        <v>13</v>
      </c>
      <c r="B750" s="100">
        <v>67130</v>
      </c>
      <c r="C750" s="98" t="s">
        <v>92</v>
      </c>
      <c r="D750" s="99">
        <v>1</v>
      </c>
      <c r="E750" s="104" t="s">
        <v>550</v>
      </c>
      <c r="F750" s="95" t="s">
        <v>2208</v>
      </c>
      <c r="G750" s="26" t="s">
        <v>740</v>
      </c>
      <c r="H750" s="87"/>
      <c r="I750" s="88"/>
      <c r="J750" s="88"/>
      <c r="K750" s="88"/>
      <c r="M750" s="88"/>
    </row>
    <row r="751" spans="1:13" s="89" customFormat="1" ht="11.25" hidden="1" customHeight="1" x14ac:dyDescent="0.2">
      <c r="A751" s="91">
        <v>13</v>
      </c>
      <c r="B751" s="100">
        <v>67130</v>
      </c>
      <c r="C751" s="98" t="s">
        <v>95</v>
      </c>
      <c r="D751" s="99">
        <v>1</v>
      </c>
      <c r="E751" s="104" t="s">
        <v>550</v>
      </c>
      <c r="F751" s="95" t="s">
        <v>2208</v>
      </c>
      <c r="G751" s="26" t="s">
        <v>102</v>
      </c>
      <c r="H751" s="87"/>
      <c r="I751" s="88"/>
      <c r="J751" s="88"/>
      <c r="K751" s="88"/>
      <c r="M751" s="88"/>
    </row>
    <row r="752" spans="1:13" s="89" customFormat="1" ht="11.25" hidden="1" customHeight="1" x14ac:dyDescent="0.2">
      <c r="A752" s="91">
        <v>13</v>
      </c>
      <c r="B752" s="100">
        <v>67130</v>
      </c>
      <c r="C752" s="98" t="s">
        <v>96</v>
      </c>
      <c r="D752" s="99">
        <v>1</v>
      </c>
      <c r="E752" s="104" t="s">
        <v>550</v>
      </c>
      <c r="F752" s="95" t="s">
        <v>2208</v>
      </c>
      <c r="G752" s="26" t="s">
        <v>102</v>
      </c>
      <c r="H752" s="87"/>
      <c r="I752" s="88"/>
      <c r="J752" s="88"/>
      <c r="K752" s="88"/>
      <c r="M752" s="88"/>
    </row>
    <row r="753" spans="1:13" s="89" customFormat="1" ht="11.25" hidden="1" customHeight="1" x14ac:dyDescent="0.2">
      <c r="A753" s="91">
        <v>13</v>
      </c>
      <c r="B753" s="100">
        <v>67131</v>
      </c>
      <c r="C753" s="98" t="s">
        <v>92</v>
      </c>
      <c r="D753" s="99">
        <v>1</v>
      </c>
      <c r="E753" s="104" t="s">
        <v>539</v>
      </c>
      <c r="F753" s="95" t="s">
        <v>2208</v>
      </c>
      <c r="G753" s="26" t="s">
        <v>214</v>
      </c>
      <c r="H753" s="87"/>
      <c r="I753" s="88"/>
      <c r="J753" s="88"/>
      <c r="K753" s="88"/>
      <c r="M753" s="88"/>
    </row>
    <row r="754" spans="1:13" s="89" customFormat="1" ht="10.199999999999999" hidden="1" x14ac:dyDescent="0.2">
      <c r="A754" s="91">
        <v>13</v>
      </c>
      <c r="B754" s="100">
        <v>67131</v>
      </c>
      <c r="C754" s="98" t="s">
        <v>95</v>
      </c>
      <c r="D754" s="99">
        <v>1</v>
      </c>
      <c r="E754" s="104" t="s">
        <v>539</v>
      </c>
      <c r="F754" s="95" t="s">
        <v>2208</v>
      </c>
      <c r="G754" s="26" t="s">
        <v>105</v>
      </c>
      <c r="H754" s="87"/>
      <c r="I754" s="88"/>
      <c r="J754" s="88"/>
      <c r="K754" s="88"/>
      <c r="M754" s="88"/>
    </row>
    <row r="755" spans="1:13" s="89" customFormat="1" ht="10.199999999999999" hidden="1" x14ac:dyDescent="0.2">
      <c r="A755" s="91">
        <v>13</v>
      </c>
      <c r="B755" s="100">
        <v>67131</v>
      </c>
      <c r="C755" s="98" t="s">
        <v>96</v>
      </c>
      <c r="D755" s="99">
        <v>1</v>
      </c>
      <c r="E755" s="104" t="s">
        <v>539</v>
      </c>
      <c r="F755" s="95" t="s">
        <v>2208</v>
      </c>
      <c r="G755" s="26" t="s">
        <v>110</v>
      </c>
      <c r="H755" s="87"/>
      <c r="I755" s="88"/>
      <c r="J755" s="88"/>
      <c r="K755" s="88"/>
      <c r="M755" s="88"/>
    </row>
    <row r="756" spans="1:13" s="89" customFormat="1" ht="11.25" hidden="1" customHeight="1" x14ac:dyDescent="0.2">
      <c r="A756" s="91">
        <v>13</v>
      </c>
      <c r="B756" s="100">
        <v>67132</v>
      </c>
      <c r="C756" s="98" t="s">
        <v>203</v>
      </c>
      <c r="D756" s="99">
        <v>4</v>
      </c>
      <c r="E756" s="104" t="s">
        <v>352</v>
      </c>
      <c r="F756" s="95" t="s">
        <v>2208</v>
      </c>
      <c r="G756" s="26" t="s">
        <v>110</v>
      </c>
      <c r="H756" s="87"/>
      <c r="I756" s="88"/>
      <c r="J756" s="88"/>
      <c r="K756" s="88"/>
      <c r="M756" s="88"/>
    </row>
    <row r="757" spans="1:13" s="89" customFormat="1" ht="11.25" hidden="1" customHeight="1" x14ac:dyDescent="0.2">
      <c r="A757" s="91">
        <v>13</v>
      </c>
      <c r="B757" s="100">
        <v>67132</v>
      </c>
      <c r="C757" s="98" t="s">
        <v>226</v>
      </c>
      <c r="D757" s="99">
        <v>1</v>
      </c>
      <c r="E757" s="104" t="s">
        <v>352</v>
      </c>
      <c r="F757" s="95" t="s">
        <v>2208</v>
      </c>
      <c r="G757" s="26" t="s">
        <v>199</v>
      </c>
      <c r="H757" s="87"/>
      <c r="I757" s="88"/>
      <c r="J757" s="88"/>
      <c r="K757" s="88"/>
      <c r="M757" s="88"/>
    </row>
    <row r="758" spans="1:13" s="89" customFormat="1" ht="11.25" hidden="1" customHeight="1" x14ac:dyDescent="0.2">
      <c r="A758" s="91">
        <v>13</v>
      </c>
      <c r="B758" s="100">
        <v>67132</v>
      </c>
      <c r="C758" s="98" t="s">
        <v>114</v>
      </c>
      <c r="D758" s="99">
        <v>1</v>
      </c>
      <c r="E758" s="104" t="s">
        <v>352</v>
      </c>
      <c r="F758" s="95" t="s">
        <v>2208</v>
      </c>
      <c r="G758" s="26" t="s">
        <v>116</v>
      </c>
      <c r="H758" s="87"/>
      <c r="I758" s="88"/>
      <c r="J758" s="88"/>
      <c r="K758" s="88"/>
      <c r="M758" s="88"/>
    </row>
    <row r="759" spans="1:13" s="89" customFormat="1" ht="11.25" hidden="1" customHeight="1" x14ac:dyDescent="0.2">
      <c r="A759" s="91">
        <v>13</v>
      </c>
      <c r="B759" s="100">
        <v>67132</v>
      </c>
      <c r="C759" s="98" t="s">
        <v>302</v>
      </c>
      <c r="D759" s="99">
        <v>2</v>
      </c>
      <c r="E759" s="104" t="s">
        <v>352</v>
      </c>
      <c r="F759" s="95" t="s">
        <v>2208</v>
      </c>
      <c r="G759" s="26" t="s">
        <v>116</v>
      </c>
      <c r="H759" s="87"/>
      <c r="I759" s="88"/>
      <c r="J759" s="88"/>
      <c r="K759" s="88"/>
      <c r="M759" s="88"/>
    </row>
    <row r="760" spans="1:13" s="89" customFormat="1" ht="11.25" hidden="1" customHeight="1" x14ac:dyDescent="0.2">
      <c r="A760" s="91">
        <v>13</v>
      </c>
      <c r="B760" s="100">
        <v>67133</v>
      </c>
      <c r="C760" s="98" t="s">
        <v>446</v>
      </c>
      <c r="D760" s="99">
        <v>1</v>
      </c>
      <c r="E760" s="104" t="s">
        <v>186</v>
      </c>
      <c r="F760" s="95" t="s">
        <v>2208</v>
      </c>
      <c r="G760" s="26" t="s">
        <v>116</v>
      </c>
      <c r="H760" s="87"/>
      <c r="I760" s="88"/>
      <c r="J760" s="88"/>
      <c r="K760" s="88"/>
      <c r="M760" s="88"/>
    </row>
    <row r="761" spans="1:13" s="89" customFormat="1" ht="11.25" hidden="1" customHeight="1" x14ac:dyDescent="0.2">
      <c r="A761" s="91">
        <v>13</v>
      </c>
      <c r="B761" s="100">
        <v>67134</v>
      </c>
      <c r="C761" s="98" t="s">
        <v>92</v>
      </c>
      <c r="D761" s="99">
        <v>1</v>
      </c>
      <c r="E761" s="104" t="s">
        <v>394</v>
      </c>
      <c r="F761" s="95" t="s">
        <v>2208</v>
      </c>
      <c r="G761" s="26" t="s">
        <v>153</v>
      </c>
      <c r="H761" s="87"/>
      <c r="I761" s="88"/>
      <c r="J761" s="88"/>
      <c r="K761" s="88"/>
      <c r="M761" s="88"/>
    </row>
    <row r="762" spans="1:13" s="89" customFormat="1" ht="11.25" hidden="1" customHeight="1" x14ac:dyDescent="0.2">
      <c r="A762" s="91">
        <v>13</v>
      </c>
      <c r="B762" s="100">
        <v>67134</v>
      </c>
      <c r="C762" s="98" t="s">
        <v>95</v>
      </c>
      <c r="D762" s="99">
        <v>1</v>
      </c>
      <c r="E762" s="104" t="s">
        <v>394</v>
      </c>
      <c r="F762" s="95" t="s">
        <v>2208</v>
      </c>
      <c r="G762" s="26" t="s">
        <v>151</v>
      </c>
      <c r="H762" s="87"/>
      <c r="I762" s="88"/>
      <c r="J762" s="88"/>
      <c r="K762" s="88"/>
      <c r="M762" s="88"/>
    </row>
    <row r="763" spans="1:13" s="89" customFormat="1" ht="11.25" hidden="1" customHeight="1" x14ac:dyDescent="0.2">
      <c r="A763" s="91">
        <v>13</v>
      </c>
      <c r="B763" s="100">
        <v>67134</v>
      </c>
      <c r="C763" s="98" t="s">
        <v>96</v>
      </c>
      <c r="D763" s="99">
        <v>1</v>
      </c>
      <c r="E763" s="104" t="s">
        <v>394</v>
      </c>
      <c r="F763" s="95" t="s">
        <v>2208</v>
      </c>
      <c r="G763" s="26" t="s">
        <v>199</v>
      </c>
      <c r="H763" s="87"/>
      <c r="I763" s="88"/>
      <c r="J763" s="88"/>
      <c r="K763" s="88"/>
      <c r="M763" s="88"/>
    </row>
    <row r="764" spans="1:13" s="89" customFormat="1" ht="11.25" hidden="1" customHeight="1" x14ac:dyDescent="0.2">
      <c r="A764" s="91">
        <v>13</v>
      </c>
      <c r="B764" s="100">
        <v>67135</v>
      </c>
      <c r="C764" s="98" t="s">
        <v>92</v>
      </c>
      <c r="D764" s="99">
        <v>1</v>
      </c>
      <c r="E764" s="104" t="s">
        <v>186</v>
      </c>
      <c r="F764" s="95" t="s">
        <v>2208</v>
      </c>
      <c r="G764" s="26" t="s">
        <v>102</v>
      </c>
      <c r="H764" s="111"/>
      <c r="I764" s="112"/>
      <c r="J764" s="88"/>
      <c r="K764" s="88"/>
      <c r="M764" s="88"/>
    </row>
    <row r="765" spans="1:13" s="89" customFormat="1" ht="11.25" hidden="1" customHeight="1" x14ac:dyDescent="0.2">
      <c r="A765" s="91">
        <v>13</v>
      </c>
      <c r="B765" s="100">
        <v>67135</v>
      </c>
      <c r="C765" s="98" t="s">
        <v>95</v>
      </c>
      <c r="D765" s="99">
        <v>1</v>
      </c>
      <c r="E765" s="104" t="s">
        <v>186</v>
      </c>
      <c r="F765" s="95" t="s">
        <v>2208</v>
      </c>
      <c r="G765" s="26" t="s">
        <v>102</v>
      </c>
      <c r="H765" s="87"/>
      <c r="I765" s="88"/>
      <c r="J765" s="88"/>
      <c r="K765" s="88"/>
      <c r="M765" s="88"/>
    </row>
    <row r="766" spans="1:13" s="89" customFormat="1" ht="11.25" hidden="1" customHeight="1" x14ac:dyDescent="0.2">
      <c r="A766" s="91">
        <v>13</v>
      </c>
      <c r="B766" s="100">
        <v>67135</v>
      </c>
      <c r="C766" s="98" t="s">
        <v>96</v>
      </c>
      <c r="D766" s="99">
        <v>1</v>
      </c>
      <c r="E766" s="104" t="s">
        <v>186</v>
      </c>
      <c r="F766" s="95" t="s">
        <v>2208</v>
      </c>
      <c r="G766" s="26" t="s">
        <v>170</v>
      </c>
      <c r="H766" s="87"/>
      <c r="I766" s="88"/>
      <c r="J766" s="88"/>
      <c r="K766" s="88"/>
      <c r="M766" s="88"/>
    </row>
    <row r="767" spans="1:13" s="89" customFormat="1" ht="11.25" hidden="1" customHeight="1" x14ac:dyDescent="0.2">
      <c r="A767" s="91">
        <v>13</v>
      </c>
      <c r="B767" s="100">
        <v>67136</v>
      </c>
      <c r="C767" s="98" t="s">
        <v>1602</v>
      </c>
      <c r="D767" s="99">
        <v>6</v>
      </c>
      <c r="E767" s="103" t="s">
        <v>1983</v>
      </c>
      <c r="F767" s="95" t="s">
        <v>2208</v>
      </c>
      <c r="G767" s="26" t="s">
        <v>170</v>
      </c>
      <c r="H767" s="87"/>
      <c r="I767" s="88"/>
      <c r="J767" s="88"/>
      <c r="K767" s="88"/>
      <c r="M767" s="88"/>
    </row>
    <row r="768" spans="1:13" s="89" customFormat="1" ht="11.25" hidden="1" customHeight="1" x14ac:dyDescent="0.2">
      <c r="A768" s="91">
        <v>13</v>
      </c>
      <c r="B768" s="100">
        <v>67136</v>
      </c>
      <c r="C768" s="98" t="s">
        <v>302</v>
      </c>
      <c r="D768" s="99">
        <v>6</v>
      </c>
      <c r="E768" s="103" t="s">
        <v>1983</v>
      </c>
      <c r="F768" s="95" t="s">
        <v>2208</v>
      </c>
      <c r="G768" s="26" t="s">
        <v>157</v>
      </c>
      <c r="H768" s="87"/>
      <c r="I768" s="88"/>
      <c r="J768" s="88"/>
      <c r="K768" s="88"/>
      <c r="M768" s="88"/>
    </row>
    <row r="769" spans="1:13" s="89" customFormat="1" ht="11.25" hidden="1" customHeight="1" x14ac:dyDescent="0.2">
      <c r="A769" s="91">
        <v>13</v>
      </c>
      <c r="B769" s="100">
        <v>67137</v>
      </c>
      <c r="C769" s="98" t="s">
        <v>1990</v>
      </c>
      <c r="D769" s="99">
        <v>1</v>
      </c>
      <c r="E769" s="103" t="s">
        <v>394</v>
      </c>
      <c r="F769" s="95" t="s">
        <v>2208</v>
      </c>
      <c r="G769" s="26" t="s">
        <v>157</v>
      </c>
      <c r="H769" s="87"/>
      <c r="I769" s="88"/>
      <c r="J769" s="88"/>
      <c r="K769" s="88"/>
      <c r="M769" s="88"/>
    </row>
    <row r="770" spans="1:13" s="89" customFormat="1" ht="11.25" hidden="1" customHeight="1" x14ac:dyDescent="0.2">
      <c r="A770" s="91">
        <v>13</v>
      </c>
      <c r="B770" s="100">
        <v>67137</v>
      </c>
      <c r="C770" s="98" t="s">
        <v>1991</v>
      </c>
      <c r="D770" s="99">
        <v>1</v>
      </c>
      <c r="E770" s="103" t="s">
        <v>394</v>
      </c>
      <c r="F770" s="95" t="s">
        <v>2208</v>
      </c>
      <c r="G770" s="26" t="s">
        <v>214</v>
      </c>
      <c r="H770" s="87"/>
      <c r="I770" s="88"/>
      <c r="J770" s="88"/>
      <c r="K770" s="88"/>
      <c r="M770" s="88"/>
    </row>
    <row r="771" spans="1:13" s="89" customFormat="1" ht="11.25" hidden="1" customHeight="1" x14ac:dyDescent="0.2">
      <c r="A771" s="91">
        <v>13</v>
      </c>
      <c r="B771" s="100">
        <v>67137</v>
      </c>
      <c r="C771" s="98" t="s">
        <v>1032</v>
      </c>
      <c r="D771" s="99">
        <v>1</v>
      </c>
      <c r="E771" s="103" t="s">
        <v>394</v>
      </c>
      <c r="F771" s="95" t="s">
        <v>2208</v>
      </c>
      <c r="G771" s="26" t="s">
        <v>311</v>
      </c>
      <c r="H771" s="87"/>
      <c r="I771" s="88"/>
      <c r="J771" s="88"/>
      <c r="K771" s="88"/>
      <c r="M771" s="88"/>
    </row>
    <row r="772" spans="1:13" s="89" customFormat="1" ht="11.25" hidden="1" customHeight="1" x14ac:dyDescent="0.2">
      <c r="A772" s="91">
        <v>13</v>
      </c>
      <c r="B772" s="100">
        <v>67138</v>
      </c>
      <c r="C772" s="98" t="s">
        <v>224</v>
      </c>
      <c r="D772" s="99">
        <v>1</v>
      </c>
      <c r="E772" s="103" t="s">
        <v>352</v>
      </c>
      <c r="F772" s="95" t="s">
        <v>2208</v>
      </c>
      <c r="G772" s="26" t="s">
        <v>102</v>
      </c>
      <c r="H772" s="87"/>
      <c r="I772" s="88"/>
      <c r="J772" s="88"/>
      <c r="K772" s="88"/>
      <c r="M772" s="88"/>
    </row>
    <row r="773" spans="1:13" s="89" customFormat="1" ht="11.25" hidden="1" customHeight="1" x14ac:dyDescent="0.2">
      <c r="A773" s="91">
        <v>13</v>
      </c>
      <c r="B773" s="100">
        <v>67139</v>
      </c>
      <c r="C773" s="98" t="s">
        <v>205</v>
      </c>
      <c r="D773" s="99">
        <v>1</v>
      </c>
      <c r="E773" s="103" t="s">
        <v>237</v>
      </c>
      <c r="F773" s="95" t="s">
        <v>2208</v>
      </c>
      <c r="G773" s="26" t="s">
        <v>102</v>
      </c>
      <c r="H773" s="87"/>
      <c r="I773" s="88"/>
      <c r="J773" s="88"/>
      <c r="K773" s="88"/>
      <c r="M773" s="88"/>
    </row>
    <row r="774" spans="1:13" s="89" customFormat="1" ht="11.25" hidden="1" customHeight="1" x14ac:dyDescent="0.2">
      <c r="A774" s="91">
        <v>13</v>
      </c>
      <c r="B774" s="100">
        <v>67140</v>
      </c>
      <c r="C774" s="98" t="s">
        <v>215</v>
      </c>
      <c r="D774" s="99">
        <v>1</v>
      </c>
      <c r="E774" s="103" t="s">
        <v>471</v>
      </c>
      <c r="F774" s="95" t="s">
        <v>2208</v>
      </c>
      <c r="G774" s="26" t="s">
        <v>110</v>
      </c>
      <c r="H774" s="87"/>
      <c r="I774" s="88"/>
      <c r="J774" s="88"/>
      <c r="K774" s="88"/>
      <c r="M774" s="88"/>
    </row>
    <row r="775" spans="1:13" s="89" customFormat="1" ht="11.25" hidden="1" customHeight="1" x14ac:dyDescent="0.2">
      <c r="A775" s="91">
        <v>13</v>
      </c>
      <c r="B775" s="100">
        <v>67140</v>
      </c>
      <c r="C775" s="98" t="s">
        <v>659</v>
      </c>
      <c r="D775" s="99">
        <v>1</v>
      </c>
      <c r="E775" s="103" t="s">
        <v>471</v>
      </c>
      <c r="F775" s="95" t="s">
        <v>2208</v>
      </c>
      <c r="G775" s="26" t="s">
        <v>110</v>
      </c>
      <c r="H775" s="87"/>
      <c r="I775" s="88"/>
      <c r="J775" s="88"/>
      <c r="K775" s="88"/>
      <c r="M775" s="88"/>
    </row>
    <row r="776" spans="1:13" s="89" customFormat="1" ht="10.199999999999999" hidden="1" x14ac:dyDescent="0.2">
      <c r="A776" s="91">
        <v>13</v>
      </c>
      <c r="B776" s="100">
        <v>67141</v>
      </c>
      <c r="C776" s="98" t="s">
        <v>83</v>
      </c>
      <c r="D776" s="99">
        <v>2</v>
      </c>
      <c r="E776" s="103" t="s">
        <v>186</v>
      </c>
      <c r="F776" s="95" t="s">
        <v>2208</v>
      </c>
      <c r="G776" s="26" t="s">
        <v>1647</v>
      </c>
      <c r="H776" s="87"/>
      <c r="I776" s="88"/>
      <c r="J776" s="88"/>
      <c r="K776" s="88"/>
      <c r="M776" s="88"/>
    </row>
    <row r="777" spans="1:13" s="89" customFormat="1" ht="10.199999999999999" hidden="1" x14ac:dyDescent="0.2">
      <c r="A777" s="91">
        <v>13</v>
      </c>
      <c r="B777" s="100">
        <v>67142</v>
      </c>
      <c r="C777" s="98" t="s">
        <v>160</v>
      </c>
      <c r="D777" s="99">
        <v>1</v>
      </c>
      <c r="E777" s="103" t="s">
        <v>186</v>
      </c>
      <c r="F777" s="95" t="s">
        <v>2208</v>
      </c>
      <c r="G777" s="26" t="s">
        <v>1647</v>
      </c>
      <c r="H777" s="87"/>
      <c r="I777" s="88"/>
      <c r="J777" s="88"/>
      <c r="K777" s="88"/>
      <c r="M777" s="88"/>
    </row>
    <row r="778" spans="1:13" s="89" customFormat="1" ht="10.199999999999999" hidden="1" x14ac:dyDescent="0.2">
      <c r="A778" s="91">
        <v>13</v>
      </c>
      <c r="B778" s="100">
        <v>67144</v>
      </c>
      <c r="C778" s="98" t="s">
        <v>715</v>
      </c>
      <c r="D778" s="99">
        <v>1</v>
      </c>
      <c r="E778" s="103" t="s">
        <v>186</v>
      </c>
      <c r="F778" s="95" t="s">
        <v>2208</v>
      </c>
      <c r="G778" s="26" t="s">
        <v>116</v>
      </c>
      <c r="H778" s="87"/>
      <c r="I778" s="88"/>
      <c r="J778" s="88"/>
      <c r="K778" s="88"/>
      <c r="M778" s="88"/>
    </row>
    <row r="779" spans="1:13" s="89" customFormat="1" ht="10.199999999999999" hidden="1" x14ac:dyDescent="0.2">
      <c r="A779" s="91">
        <v>13</v>
      </c>
      <c r="B779" s="100">
        <v>67145</v>
      </c>
      <c r="C779" s="98" t="s">
        <v>1167</v>
      </c>
      <c r="D779" s="99">
        <v>1</v>
      </c>
      <c r="E779" s="103" t="s">
        <v>250</v>
      </c>
      <c r="F779" s="95" t="s">
        <v>2208</v>
      </c>
      <c r="G779" s="26" t="s">
        <v>116</v>
      </c>
      <c r="H779" s="87"/>
      <c r="I779" s="88"/>
      <c r="J779" s="88"/>
      <c r="K779" s="88"/>
      <c r="M779" s="88"/>
    </row>
    <row r="780" spans="1:13" s="89" customFormat="1" ht="10.199999999999999" hidden="1" x14ac:dyDescent="0.2">
      <c r="A780" s="91">
        <v>13</v>
      </c>
      <c r="B780" s="100">
        <v>67146</v>
      </c>
      <c r="C780" s="98" t="s">
        <v>239</v>
      </c>
      <c r="D780" s="99">
        <v>1</v>
      </c>
      <c r="E780" s="103" t="s">
        <v>186</v>
      </c>
      <c r="F780" s="95" t="s">
        <v>2208</v>
      </c>
      <c r="G780" s="20" t="s">
        <v>116</v>
      </c>
      <c r="H780" s="87"/>
      <c r="I780" s="88"/>
      <c r="J780" s="88"/>
      <c r="K780" s="88"/>
      <c r="M780" s="88"/>
    </row>
    <row r="781" spans="1:13" s="89" customFormat="1" ht="10.199999999999999" hidden="1" x14ac:dyDescent="0.2">
      <c r="A781" s="91">
        <v>13</v>
      </c>
      <c r="B781" s="100">
        <v>67146</v>
      </c>
      <c r="C781" s="98" t="s">
        <v>435</v>
      </c>
      <c r="D781" s="99">
        <v>1</v>
      </c>
      <c r="E781" s="103" t="s">
        <v>186</v>
      </c>
      <c r="F781" s="95" t="s">
        <v>2208</v>
      </c>
      <c r="G781" s="20" t="s">
        <v>120</v>
      </c>
      <c r="H781" s="87"/>
      <c r="I781" s="88"/>
      <c r="J781" s="88"/>
      <c r="K781" s="88"/>
      <c r="M781" s="88"/>
    </row>
    <row r="782" spans="1:13" s="89" customFormat="1" ht="10.199999999999999" hidden="1" x14ac:dyDescent="0.2">
      <c r="A782" s="91">
        <v>13</v>
      </c>
      <c r="B782" s="100">
        <v>67147</v>
      </c>
      <c r="C782" s="98" t="s">
        <v>1992</v>
      </c>
      <c r="D782" s="99">
        <v>1</v>
      </c>
      <c r="E782" s="103" t="s">
        <v>250</v>
      </c>
      <c r="F782" s="95" t="s">
        <v>2208</v>
      </c>
      <c r="G782" s="20" t="s">
        <v>120</v>
      </c>
      <c r="H782" s="87"/>
      <c r="I782" s="88"/>
      <c r="J782" s="88"/>
      <c r="K782" s="88"/>
      <c r="M782" s="88"/>
    </row>
    <row r="783" spans="1:13" s="89" customFormat="1" ht="10.199999999999999" hidden="1" x14ac:dyDescent="0.2">
      <c r="A783" s="91">
        <v>13</v>
      </c>
      <c r="B783" s="100">
        <v>67148</v>
      </c>
      <c r="C783" s="98" t="s">
        <v>198</v>
      </c>
      <c r="D783" s="99">
        <v>1</v>
      </c>
      <c r="E783" s="103" t="s">
        <v>186</v>
      </c>
      <c r="F783" s="95" t="s">
        <v>2208</v>
      </c>
      <c r="G783" s="20" t="s">
        <v>120</v>
      </c>
      <c r="H783" s="87"/>
      <c r="I783" s="88"/>
      <c r="J783" s="88"/>
      <c r="K783" s="88"/>
      <c r="M783" s="88"/>
    </row>
    <row r="784" spans="1:13" s="89" customFormat="1" ht="10.199999999999999" hidden="1" x14ac:dyDescent="0.2">
      <c r="A784" s="91">
        <v>14</v>
      </c>
      <c r="B784" s="100">
        <v>67149</v>
      </c>
      <c r="C784" s="98" t="s">
        <v>1993</v>
      </c>
      <c r="D784" s="99">
        <v>1</v>
      </c>
      <c r="E784" s="103" t="s">
        <v>186</v>
      </c>
      <c r="F784" s="95" t="s">
        <v>2208</v>
      </c>
      <c r="G784" s="20" t="s">
        <v>120</v>
      </c>
      <c r="H784" s="87"/>
      <c r="I784" s="88"/>
      <c r="J784" s="88"/>
      <c r="K784" s="88"/>
      <c r="M784" s="88"/>
    </row>
    <row r="785" spans="1:13" s="89" customFormat="1" ht="11.25" hidden="1" customHeight="1" x14ac:dyDescent="0.2">
      <c r="A785" s="91">
        <v>14</v>
      </c>
      <c r="B785" s="100">
        <v>67150</v>
      </c>
      <c r="C785" s="98" t="s">
        <v>331</v>
      </c>
      <c r="D785" s="99">
        <v>1</v>
      </c>
      <c r="E785" s="103" t="s">
        <v>104</v>
      </c>
      <c r="F785" s="95" t="s">
        <v>2208</v>
      </c>
      <c r="G785" s="26" t="s">
        <v>168</v>
      </c>
      <c r="H785" s="87"/>
      <c r="I785" s="88"/>
      <c r="J785" s="88"/>
      <c r="K785" s="88"/>
      <c r="M785" s="88"/>
    </row>
    <row r="786" spans="1:13" s="89" customFormat="1" ht="11.25" hidden="1" customHeight="1" x14ac:dyDescent="0.2">
      <c r="A786" s="91">
        <v>14</v>
      </c>
      <c r="B786" s="100">
        <v>67151</v>
      </c>
      <c r="C786" s="98" t="s">
        <v>393</v>
      </c>
      <c r="D786" s="99">
        <v>1000</v>
      </c>
      <c r="E786" s="103" t="s">
        <v>104</v>
      </c>
      <c r="F786" s="95" t="s">
        <v>2208</v>
      </c>
      <c r="G786" s="26" t="s">
        <v>168</v>
      </c>
      <c r="H786" s="87"/>
      <c r="I786" s="88"/>
      <c r="J786" s="88"/>
      <c r="K786" s="88"/>
      <c r="M786" s="88"/>
    </row>
    <row r="787" spans="1:13" s="89" customFormat="1" ht="11.25" hidden="1" customHeight="1" x14ac:dyDescent="0.2">
      <c r="A787" s="91">
        <v>14</v>
      </c>
      <c r="B787" s="100">
        <v>67151</v>
      </c>
      <c r="C787" s="98" t="s">
        <v>205</v>
      </c>
      <c r="D787" s="99">
        <v>1</v>
      </c>
      <c r="E787" s="103" t="s">
        <v>329</v>
      </c>
      <c r="F787" s="95" t="s">
        <v>2208</v>
      </c>
      <c r="G787" s="26" t="s">
        <v>110</v>
      </c>
      <c r="H787" s="87"/>
      <c r="I787" s="88"/>
      <c r="J787" s="88"/>
      <c r="K787" s="88"/>
      <c r="M787" s="88"/>
    </row>
    <row r="788" spans="1:13" s="89" customFormat="1" ht="11.25" hidden="1" customHeight="1" x14ac:dyDescent="0.2">
      <c r="A788" s="91">
        <v>14</v>
      </c>
      <c r="B788" s="100">
        <v>67152</v>
      </c>
      <c r="C788" s="98" t="s">
        <v>149</v>
      </c>
      <c r="D788" s="99">
        <v>2</v>
      </c>
      <c r="E788" s="103" t="s">
        <v>329</v>
      </c>
      <c r="F788" s="95" t="s">
        <v>2208</v>
      </c>
      <c r="G788" s="26" t="s">
        <v>116</v>
      </c>
      <c r="H788" s="87"/>
      <c r="I788" s="88"/>
      <c r="J788" s="88"/>
      <c r="K788" s="88"/>
      <c r="M788" s="88"/>
    </row>
    <row r="789" spans="1:13" s="89" customFormat="1" ht="11.25" hidden="1" customHeight="1" x14ac:dyDescent="0.2">
      <c r="A789" s="91">
        <v>14</v>
      </c>
      <c r="B789" s="100">
        <v>67153</v>
      </c>
      <c r="C789" s="98" t="s">
        <v>1994</v>
      </c>
      <c r="D789" s="99">
        <v>1</v>
      </c>
      <c r="E789" s="94" t="s">
        <v>1995</v>
      </c>
      <c r="F789" s="95" t="s">
        <v>2208</v>
      </c>
      <c r="G789" s="26" t="s">
        <v>116</v>
      </c>
      <c r="H789" s="87"/>
      <c r="I789" s="88"/>
      <c r="J789" s="88"/>
      <c r="K789" s="88"/>
      <c r="M789" s="88"/>
    </row>
    <row r="790" spans="1:13" s="89" customFormat="1" ht="11.25" hidden="1" customHeight="1" x14ac:dyDescent="0.2">
      <c r="A790" s="91">
        <v>14</v>
      </c>
      <c r="B790" s="100">
        <v>67154</v>
      </c>
      <c r="C790" s="98" t="s">
        <v>254</v>
      </c>
      <c r="D790" s="99">
        <v>1</v>
      </c>
      <c r="E790" s="94" t="s">
        <v>550</v>
      </c>
      <c r="F790" s="95" t="s">
        <v>2208</v>
      </c>
      <c r="G790" s="26" t="s">
        <v>116</v>
      </c>
      <c r="H790" s="87"/>
      <c r="I790" s="88"/>
      <c r="J790" s="88"/>
      <c r="K790" s="88"/>
      <c r="M790" s="88"/>
    </row>
    <row r="791" spans="1:13" s="89" customFormat="1" ht="11.25" hidden="1" customHeight="1" x14ac:dyDescent="0.2">
      <c r="A791" s="91">
        <v>14</v>
      </c>
      <c r="B791" s="100">
        <v>67158</v>
      </c>
      <c r="C791" s="98" t="s">
        <v>2000</v>
      </c>
      <c r="D791" s="99">
        <v>1</v>
      </c>
      <c r="E791" s="103" t="s">
        <v>963</v>
      </c>
      <c r="F791" s="95" t="s">
        <v>2208</v>
      </c>
      <c r="G791" s="26" t="s">
        <v>181</v>
      </c>
      <c r="H791" s="87"/>
      <c r="I791" s="88"/>
      <c r="J791" s="88"/>
      <c r="K791" s="88"/>
      <c r="M791" s="88"/>
    </row>
    <row r="792" spans="1:13" s="89" customFormat="1" ht="11.25" hidden="1" customHeight="1" x14ac:dyDescent="0.2">
      <c r="A792" s="91">
        <v>17</v>
      </c>
      <c r="B792" s="100">
        <v>67254</v>
      </c>
      <c r="C792" s="98" t="s">
        <v>198</v>
      </c>
      <c r="D792" s="99">
        <v>1</v>
      </c>
      <c r="E792" s="104" t="s">
        <v>1104</v>
      </c>
      <c r="F792" s="95" t="s">
        <v>2208</v>
      </c>
      <c r="G792" s="26" t="s">
        <v>181</v>
      </c>
      <c r="H792" s="87"/>
      <c r="I792" s="88"/>
      <c r="J792" s="88"/>
      <c r="K792" s="88"/>
      <c r="M792" s="88"/>
    </row>
    <row r="793" spans="1:13" s="89" customFormat="1" ht="11.25" hidden="1" customHeight="1" x14ac:dyDescent="0.2">
      <c r="A793" s="91">
        <v>17</v>
      </c>
      <c r="B793" s="100">
        <v>67255</v>
      </c>
      <c r="C793" s="98" t="s">
        <v>2043</v>
      </c>
      <c r="D793" s="99">
        <v>2</v>
      </c>
      <c r="E793" s="104" t="s">
        <v>265</v>
      </c>
      <c r="F793" s="95" t="s">
        <v>2208</v>
      </c>
      <c r="G793" s="26" t="s">
        <v>181</v>
      </c>
      <c r="H793" s="87"/>
      <c r="I793" s="88"/>
      <c r="J793" s="88"/>
      <c r="K793" s="88"/>
      <c r="M793" s="88"/>
    </row>
    <row r="794" spans="1:13" s="89" customFormat="1" ht="11.25" hidden="1" customHeight="1" x14ac:dyDescent="0.2">
      <c r="A794" s="91">
        <v>17</v>
      </c>
      <c r="B794" s="100">
        <v>67256</v>
      </c>
      <c r="C794" s="98" t="s">
        <v>1891</v>
      </c>
      <c r="D794" s="99">
        <v>1</v>
      </c>
      <c r="E794" s="104" t="s">
        <v>2044</v>
      </c>
      <c r="F794" s="95" t="s">
        <v>2208</v>
      </c>
      <c r="G794" s="26" t="s">
        <v>145</v>
      </c>
      <c r="H794" s="87"/>
      <c r="I794" s="88"/>
      <c r="J794" s="88"/>
      <c r="K794" s="88"/>
      <c r="M794" s="88"/>
    </row>
    <row r="795" spans="1:13" s="89" customFormat="1" ht="11.25" hidden="1" customHeight="1" x14ac:dyDescent="0.2">
      <c r="A795" s="91">
        <v>17</v>
      </c>
      <c r="B795" s="100">
        <v>67257</v>
      </c>
      <c r="C795" s="98" t="s">
        <v>518</v>
      </c>
      <c r="D795" s="99">
        <v>1</v>
      </c>
      <c r="E795" s="104" t="s">
        <v>263</v>
      </c>
      <c r="F795" s="95" t="s">
        <v>2208</v>
      </c>
      <c r="G795" s="26" t="s">
        <v>145</v>
      </c>
      <c r="H795" s="87"/>
      <c r="I795" s="88"/>
      <c r="J795" s="88"/>
      <c r="K795" s="88"/>
      <c r="M795" s="88"/>
    </row>
    <row r="796" spans="1:13" s="89" customFormat="1" ht="11.25" hidden="1" customHeight="1" x14ac:dyDescent="0.2">
      <c r="A796" s="91">
        <v>17</v>
      </c>
      <c r="B796" s="100">
        <v>67257</v>
      </c>
      <c r="C796" s="98" t="s">
        <v>95</v>
      </c>
      <c r="D796" s="99">
        <v>1</v>
      </c>
      <c r="E796" s="104" t="s">
        <v>263</v>
      </c>
      <c r="F796" s="95" t="s">
        <v>2208</v>
      </c>
      <c r="G796" s="26" t="s">
        <v>163</v>
      </c>
      <c r="H796" s="87"/>
      <c r="I796" s="88"/>
      <c r="J796" s="88"/>
      <c r="K796" s="88"/>
      <c r="M796" s="88"/>
    </row>
    <row r="797" spans="1:13" s="89" customFormat="1" ht="11.25" hidden="1" customHeight="1" x14ac:dyDescent="0.2">
      <c r="A797" s="91">
        <v>17</v>
      </c>
      <c r="B797" s="100">
        <v>67258</v>
      </c>
      <c r="C797" s="93" t="s">
        <v>2049</v>
      </c>
      <c r="D797" s="96">
        <v>1</v>
      </c>
      <c r="E797" s="104" t="s">
        <v>196</v>
      </c>
      <c r="F797" s="95" t="s">
        <v>2208</v>
      </c>
      <c r="G797" s="26" t="s">
        <v>214</v>
      </c>
      <c r="H797" s="87"/>
      <c r="I797" s="88"/>
      <c r="J797" s="88"/>
      <c r="K797" s="88"/>
      <c r="M797" s="88"/>
    </row>
    <row r="798" spans="1:13" s="89" customFormat="1" ht="11.25" hidden="1" customHeight="1" x14ac:dyDescent="0.2">
      <c r="A798" s="91">
        <v>17</v>
      </c>
      <c r="B798" s="100">
        <v>67258</v>
      </c>
      <c r="C798" s="93" t="s">
        <v>2050</v>
      </c>
      <c r="D798" s="96">
        <v>1</v>
      </c>
      <c r="E798" s="104" t="s">
        <v>196</v>
      </c>
      <c r="F798" s="95" t="s">
        <v>2208</v>
      </c>
      <c r="G798" s="26" t="s">
        <v>105</v>
      </c>
      <c r="H798" s="87"/>
      <c r="I798" s="88"/>
      <c r="J798" s="88"/>
      <c r="K798" s="88"/>
      <c r="M798" s="88"/>
    </row>
    <row r="799" spans="1:13" s="89" customFormat="1" ht="11.25" hidden="1" customHeight="1" x14ac:dyDescent="0.2">
      <c r="A799" s="91">
        <v>17</v>
      </c>
      <c r="B799" s="100">
        <v>67259</v>
      </c>
      <c r="C799" s="93" t="s">
        <v>302</v>
      </c>
      <c r="D799" s="96">
        <v>3</v>
      </c>
      <c r="E799" s="104" t="s">
        <v>2036</v>
      </c>
      <c r="F799" s="95" t="s">
        <v>2208</v>
      </c>
      <c r="G799" s="26" t="s">
        <v>548</v>
      </c>
      <c r="H799" s="87"/>
      <c r="I799" s="88"/>
      <c r="J799" s="88"/>
      <c r="K799" s="88"/>
      <c r="M799" s="88"/>
    </row>
    <row r="800" spans="1:13" s="89" customFormat="1" ht="11.25" hidden="1" customHeight="1" x14ac:dyDescent="0.2">
      <c r="A800" s="91">
        <v>17</v>
      </c>
      <c r="B800" s="100">
        <v>67259</v>
      </c>
      <c r="C800" s="93" t="s">
        <v>114</v>
      </c>
      <c r="D800" s="96">
        <v>1</v>
      </c>
      <c r="E800" s="104" t="s">
        <v>2036</v>
      </c>
      <c r="F800" s="95" t="s">
        <v>2208</v>
      </c>
      <c r="G800" s="26" t="s">
        <v>153</v>
      </c>
      <c r="H800" s="87"/>
      <c r="I800" s="88"/>
      <c r="J800" s="88"/>
      <c r="K800" s="88"/>
      <c r="M800" s="88"/>
    </row>
    <row r="801" spans="1:13" s="89" customFormat="1" ht="11.25" hidden="1" customHeight="1" x14ac:dyDescent="0.2">
      <c r="A801" s="91">
        <v>17</v>
      </c>
      <c r="B801" s="100">
        <v>67260</v>
      </c>
      <c r="C801" s="93" t="s">
        <v>83</v>
      </c>
      <c r="D801" s="96">
        <v>2</v>
      </c>
      <c r="E801" s="104" t="s">
        <v>109</v>
      </c>
      <c r="F801" s="95" t="s">
        <v>2208</v>
      </c>
      <c r="G801" s="26" t="s">
        <v>153</v>
      </c>
      <c r="H801" s="87"/>
      <c r="I801" s="88"/>
      <c r="J801" s="88"/>
      <c r="K801" s="88"/>
      <c r="M801" s="88"/>
    </row>
    <row r="802" spans="1:13" s="89" customFormat="1" ht="11.25" hidden="1" customHeight="1" x14ac:dyDescent="0.2">
      <c r="A802" s="91">
        <v>17</v>
      </c>
      <c r="B802" s="100">
        <v>67260</v>
      </c>
      <c r="C802" s="93" t="s">
        <v>618</v>
      </c>
      <c r="D802" s="96">
        <v>1</v>
      </c>
      <c r="E802" s="104" t="s">
        <v>109</v>
      </c>
      <c r="F802" s="95" t="s">
        <v>2208</v>
      </c>
      <c r="G802" s="26" t="s">
        <v>153</v>
      </c>
      <c r="H802" s="87"/>
      <c r="I802" s="88"/>
      <c r="J802" s="88"/>
      <c r="K802" s="88"/>
      <c r="M802" s="88"/>
    </row>
    <row r="803" spans="1:13" s="89" customFormat="1" ht="11.25" hidden="1" customHeight="1" x14ac:dyDescent="0.2">
      <c r="A803" s="91">
        <v>17</v>
      </c>
      <c r="B803" s="100">
        <v>67261</v>
      </c>
      <c r="C803" s="93" t="s">
        <v>205</v>
      </c>
      <c r="D803" s="96">
        <v>1</v>
      </c>
      <c r="E803" s="104" t="s">
        <v>263</v>
      </c>
      <c r="F803" s="95" t="s">
        <v>2208</v>
      </c>
      <c r="G803" s="26" t="s">
        <v>740</v>
      </c>
      <c r="H803" s="87"/>
      <c r="I803" s="88"/>
      <c r="J803" s="88"/>
      <c r="K803" s="88"/>
      <c r="M803" s="88"/>
    </row>
    <row r="804" spans="1:13" s="89" customFormat="1" ht="11.25" hidden="1" customHeight="1" x14ac:dyDescent="0.2">
      <c r="A804" s="91">
        <v>17</v>
      </c>
      <c r="B804" s="100">
        <v>67261</v>
      </c>
      <c r="C804" s="93" t="s">
        <v>254</v>
      </c>
      <c r="D804" s="96">
        <v>1</v>
      </c>
      <c r="E804" s="104" t="s">
        <v>263</v>
      </c>
      <c r="F804" s="95" t="s">
        <v>2208</v>
      </c>
      <c r="G804" s="26" t="s">
        <v>740</v>
      </c>
      <c r="H804" s="87"/>
      <c r="I804" s="88"/>
      <c r="J804" s="88"/>
      <c r="K804" s="88"/>
      <c r="M804" s="88"/>
    </row>
    <row r="805" spans="1:13" s="89" customFormat="1" ht="11.25" hidden="1" customHeight="1" x14ac:dyDescent="0.2">
      <c r="A805" s="91">
        <v>17</v>
      </c>
      <c r="B805" s="100">
        <v>67262</v>
      </c>
      <c r="C805" s="93" t="s">
        <v>254</v>
      </c>
      <c r="D805" s="96">
        <v>1</v>
      </c>
      <c r="E805" s="104" t="s">
        <v>550</v>
      </c>
      <c r="F805" s="95" t="s">
        <v>2208</v>
      </c>
      <c r="G805" s="26" t="s">
        <v>170</v>
      </c>
      <c r="H805" s="87"/>
      <c r="I805" s="88"/>
      <c r="J805" s="88"/>
      <c r="K805" s="88"/>
      <c r="M805" s="88"/>
    </row>
    <row r="806" spans="1:13" s="89" customFormat="1" ht="11.25" hidden="1" customHeight="1" x14ac:dyDescent="0.2">
      <c r="A806" s="91">
        <v>17</v>
      </c>
      <c r="B806" s="100">
        <v>67263</v>
      </c>
      <c r="C806" s="98" t="s">
        <v>92</v>
      </c>
      <c r="D806" s="96">
        <v>1</v>
      </c>
      <c r="E806" s="104" t="s">
        <v>333</v>
      </c>
      <c r="F806" s="95" t="s">
        <v>2208</v>
      </c>
      <c r="G806" s="26" t="s">
        <v>170</v>
      </c>
      <c r="H806" s="87"/>
      <c r="I806" s="88"/>
      <c r="J806" s="88"/>
      <c r="K806" s="88"/>
      <c r="M806" s="88"/>
    </row>
    <row r="807" spans="1:13" s="89" customFormat="1" ht="11.25" hidden="1" customHeight="1" x14ac:dyDescent="0.2">
      <c r="A807" s="91">
        <v>17</v>
      </c>
      <c r="B807" s="100">
        <v>67263</v>
      </c>
      <c r="C807" s="93" t="s">
        <v>95</v>
      </c>
      <c r="D807" s="96">
        <v>1</v>
      </c>
      <c r="E807" s="104" t="s">
        <v>333</v>
      </c>
      <c r="F807" s="95" t="s">
        <v>2208</v>
      </c>
      <c r="G807" s="26" t="s">
        <v>91</v>
      </c>
      <c r="H807" s="87"/>
      <c r="I807" s="88"/>
      <c r="J807" s="88"/>
      <c r="K807" s="88"/>
      <c r="M807" s="88"/>
    </row>
    <row r="808" spans="1:13" s="89" customFormat="1" ht="11.25" hidden="1" customHeight="1" x14ac:dyDescent="0.2">
      <c r="A808" s="91">
        <v>17</v>
      </c>
      <c r="B808" s="100">
        <v>67263</v>
      </c>
      <c r="C808" s="93" t="s">
        <v>96</v>
      </c>
      <c r="D808" s="96">
        <v>1</v>
      </c>
      <c r="E808" s="104" t="s">
        <v>333</v>
      </c>
      <c r="F808" s="95" t="s">
        <v>2208</v>
      </c>
      <c r="G808" s="26" t="s">
        <v>199</v>
      </c>
      <c r="H808" s="87"/>
      <c r="I808" s="88"/>
      <c r="J808" s="88"/>
      <c r="K808" s="88"/>
      <c r="M808" s="88"/>
    </row>
    <row r="809" spans="1:13" s="89" customFormat="1" ht="11.25" hidden="1" customHeight="1" x14ac:dyDescent="0.2">
      <c r="A809" s="91">
        <v>17</v>
      </c>
      <c r="B809" s="100">
        <v>67263</v>
      </c>
      <c r="C809" s="93" t="s">
        <v>2051</v>
      </c>
      <c r="D809" s="96">
        <v>1</v>
      </c>
      <c r="E809" s="104" t="s">
        <v>333</v>
      </c>
      <c r="F809" s="95" t="s">
        <v>2208</v>
      </c>
      <c r="G809" s="26" t="s">
        <v>199</v>
      </c>
      <c r="H809" s="87"/>
      <c r="I809" s="88"/>
      <c r="J809" s="88"/>
      <c r="K809" s="88"/>
      <c r="M809" s="88"/>
    </row>
    <row r="810" spans="1:13" s="89" customFormat="1" ht="11.25" hidden="1" customHeight="1" x14ac:dyDescent="0.2">
      <c r="A810" s="91">
        <v>19</v>
      </c>
      <c r="B810" s="100">
        <v>67312</v>
      </c>
      <c r="C810" s="98" t="s">
        <v>2071</v>
      </c>
      <c r="D810" s="96">
        <v>1</v>
      </c>
      <c r="E810" s="101" t="s">
        <v>179</v>
      </c>
      <c r="F810" s="95" t="s">
        <v>2208</v>
      </c>
      <c r="G810" s="26" t="s">
        <v>120</v>
      </c>
      <c r="H810" s="87"/>
      <c r="I810" s="88"/>
      <c r="J810" s="88"/>
      <c r="K810" s="88"/>
      <c r="M810" s="88"/>
    </row>
    <row r="811" spans="1:13" s="89" customFormat="1" ht="11.25" hidden="1" customHeight="1" x14ac:dyDescent="0.2">
      <c r="A811" s="91">
        <v>19</v>
      </c>
      <c r="B811" s="100">
        <v>67312</v>
      </c>
      <c r="C811" s="98" t="s">
        <v>2072</v>
      </c>
      <c r="D811" s="96">
        <v>1</v>
      </c>
      <c r="E811" s="101" t="s">
        <v>179</v>
      </c>
      <c r="F811" s="95" t="s">
        <v>2208</v>
      </c>
      <c r="G811" s="26" t="s">
        <v>116</v>
      </c>
      <c r="H811" s="87"/>
      <c r="I811" s="88"/>
      <c r="J811" s="88"/>
      <c r="K811" s="88"/>
      <c r="M811" s="88"/>
    </row>
    <row r="812" spans="1:13" s="89" customFormat="1" ht="11.25" hidden="1" customHeight="1" x14ac:dyDescent="0.2">
      <c r="A812" s="91">
        <v>19</v>
      </c>
      <c r="B812" s="100">
        <v>67312</v>
      </c>
      <c r="C812" s="93" t="s">
        <v>2073</v>
      </c>
      <c r="D812" s="96">
        <v>2</v>
      </c>
      <c r="E812" s="101" t="s">
        <v>179</v>
      </c>
      <c r="F812" s="95" t="s">
        <v>2208</v>
      </c>
      <c r="G812" s="26" t="s">
        <v>116</v>
      </c>
      <c r="H812" s="87"/>
      <c r="I812" s="88"/>
      <c r="J812" s="88"/>
      <c r="K812" s="88"/>
      <c r="M812" s="88"/>
    </row>
    <row r="813" spans="1:13" s="89" customFormat="1" ht="11.25" hidden="1" customHeight="1" x14ac:dyDescent="0.2">
      <c r="A813" s="91">
        <v>19</v>
      </c>
      <c r="B813" s="92">
        <v>67316</v>
      </c>
      <c r="C813" s="93" t="s">
        <v>2081</v>
      </c>
      <c r="D813" s="96">
        <v>2</v>
      </c>
      <c r="E813" s="101" t="s">
        <v>1106</v>
      </c>
      <c r="F813" s="95" t="s">
        <v>2208</v>
      </c>
      <c r="G813" s="26" t="s">
        <v>153</v>
      </c>
      <c r="H813" s="87"/>
      <c r="I813" s="88"/>
      <c r="J813" s="88"/>
      <c r="K813" s="88"/>
      <c r="M813" s="88"/>
    </row>
    <row r="814" spans="1:13" s="89" customFormat="1" ht="11.25" hidden="1" customHeight="1" x14ac:dyDescent="0.2">
      <c r="A814" s="91">
        <v>19</v>
      </c>
      <c r="B814" s="92">
        <v>67323</v>
      </c>
      <c r="C814" s="93" t="s">
        <v>2086</v>
      </c>
      <c r="D814" s="96">
        <v>100</v>
      </c>
      <c r="E814" s="101" t="s">
        <v>547</v>
      </c>
      <c r="F814" s="95" t="s">
        <v>2208</v>
      </c>
      <c r="G814" s="26" t="s">
        <v>153</v>
      </c>
      <c r="H814" s="87"/>
      <c r="I814" s="88"/>
      <c r="J814" s="88"/>
      <c r="K814" s="88"/>
      <c r="M814" s="88"/>
    </row>
    <row r="815" spans="1:13" s="89" customFormat="1" ht="11.25" hidden="1" customHeight="1" x14ac:dyDescent="0.2">
      <c r="A815" s="91">
        <v>19</v>
      </c>
      <c r="B815" s="92">
        <v>67324</v>
      </c>
      <c r="C815" s="93" t="s">
        <v>193</v>
      </c>
      <c r="D815" s="96">
        <v>1</v>
      </c>
      <c r="E815" s="101" t="s">
        <v>1995</v>
      </c>
      <c r="F815" s="95" t="s">
        <v>2208</v>
      </c>
      <c r="G815" s="26" t="s">
        <v>153</v>
      </c>
      <c r="H815" s="87"/>
      <c r="I815" s="88"/>
      <c r="J815" s="88"/>
      <c r="K815" s="88"/>
      <c r="M815" s="88"/>
    </row>
    <row r="816" spans="1:13" s="89" customFormat="1" ht="11.25" hidden="1" customHeight="1" x14ac:dyDescent="0.2">
      <c r="A816" s="91">
        <v>19</v>
      </c>
      <c r="B816" s="92">
        <v>67325</v>
      </c>
      <c r="C816" s="93" t="s">
        <v>193</v>
      </c>
      <c r="D816" s="96">
        <v>2</v>
      </c>
      <c r="E816" s="101" t="s">
        <v>119</v>
      </c>
      <c r="F816" s="95" t="s">
        <v>2208</v>
      </c>
      <c r="G816" s="26" t="s">
        <v>153</v>
      </c>
      <c r="H816" s="87"/>
      <c r="I816" s="88"/>
      <c r="J816" s="88"/>
      <c r="K816" s="88"/>
      <c r="M816" s="88"/>
    </row>
    <row r="817" spans="1:13" s="89" customFormat="1" ht="11.25" hidden="1" customHeight="1" x14ac:dyDescent="0.2">
      <c r="A817" s="91">
        <v>19</v>
      </c>
      <c r="B817" s="92">
        <v>67326</v>
      </c>
      <c r="C817" s="93" t="s">
        <v>2087</v>
      </c>
      <c r="D817" s="96">
        <v>1</v>
      </c>
      <c r="E817" s="101" t="s">
        <v>547</v>
      </c>
      <c r="F817" s="95" t="s">
        <v>2208</v>
      </c>
      <c r="G817" s="26" t="s">
        <v>99</v>
      </c>
      <c r="H817" s="87"/>
      <c r="I817" s="88"/>
      <c r="J817" s="88"/>
      <c r="K817" s="88"/>
      <c r="M817" s="88"/>
    </row>
    <row r="818" spans="1:13" s="89" customFormat="1" ht="11.25" hidden="1" customHeight="1" x14ac:dyDescent="0.2">
      <c r="A818" s="91">
        <v>19</v>
      </c>
      <c r="B818" s="92">
        <v>67326</v>
      </c>
      <c r="C818" s="93" t="s">
        <v>2088</v>
      </c>
      <c r="D818" s="96">
        <v>2</v>
      </c>
      <c r="E818" s="101" t="s">
        <v>547</v>
      </c>
      <c r="F818" s="95" t="s">
        <v>2208</v>
      </c>
      <c r="G818" s="26" t="s">
        <v>91</v>
      </c>
      <c r="H818" s="87"/>
      <c r="I818" s="88"/>
      <c r="J818" s="88"/>
      <c r="K818" s="88"/>
      <c r="M818" s="88"/>
    </row>
    <row r="819" spans="1:13" s="89" customFormat="1" ht="11.25" hidden="1" customHeight="1" x14ac:dyDescent="0.2">
      <c r="A819" s="91">
        <v>19</v>
      </c>
      <c r="B819" s="92">
        <v>67327</v>
      </c>
      <c r="C819" s="93" t="s">
        <v>2089</v>
      </c>
      <c r="D819" s="96">
        <v>1</v>
      </c>
      <c r="E819" s="101" t="s">
        <v>119</v>
      </c>
      <c r="F819" s="95" t="s">
        <v>2208</v>
      </c>
      <c r="G819" s="26" t="s">
        <v>91</v>
      </c>
      <c r="H819" s="87"/>
      <c r="I819" s="88"/>
      <c r="J819" s="88"/>
      <c r="K819" s="88"/>
      <c r="M819" s="88"/>
    </row>
    <row r="820" spans="1:13" s="89" customFormat="1" ht="11.25" hidden="1" customHeight="1" x14ac:dyDescent="0.2">
      <c r="A820" s="91">
        <v>19</v>
      </c>
      <c r="B820" s="92">
        <v>67328</v>
      </c>
      <c r="C820" s="93" t="s">
        <v>267</v>
      </c>
      <c r="D820" s="96">
        <v>1</v>
      </c>
      <c r="E820" s="101" t="s">
        <v>119</v>
      </c>
      <c r="F820" s="95" t="s">
        <v>2208</v>
      </c>
      <c r="G820" s="26" t="s">
        <v>116</v>
      </c>
      <c r="H820" s="87"/>
      <c r="I820" s="88"/>
      <c r="J820" s="88"/>
      <c r="K820" s="88"/>
      <c r="M820" s="88"/>
    </row>
    <row r="821" spans="1:13" s="89" customFormat="1" ht="11.25" hidden="1" customHeight="1" x14ac:dyDescent="0.2">
      <c r="A821" s="91">
        <v>20</v>
      </c>
      <c r="B821" s="92">
        <v>67346</v>
      </c>
      <c r="C821" s="93" t="s">
        <v>699</v>
      </c>
      <c r="D821" s="96">
        <v>1</v>
      </c>
      <c r="E821" s="101" t="s">
        <v>739</v>
      </c>
      <c r="F821" s="95" t="s">
        <v>2208</v>
      </c>
      <c r="G821" s="26" t="s">
        <v>214</v>
      </c>
      <c r="H821" s="87"/>
      <c r="I821" s="88"/>
      <c r="J821" s="88"/>
      <c r="K821" s="88"/>
      <c r="M821" s="88"/>
    </row>
    <row r="822" spans="1:13" s="89" customFormat="1" ht="11.25" hidden="1" customHeight="1" x14ac:dyDescent="0.2">
      <c r="A822" s="91">
        <v>20</v>
      </c>
      <c r="B822" s="92">
        <v>67346</v>
      </c>
      <c r="C822" s="93" t="s">
        <v>2093</v>
      </c>
      <c r="D822" s="96">
        <v>1</v>
      </c>
      <c r="E822" s="101" t="s">
        <v>739</v>
      </c>
      <c r="F822" s="95" t="s">
        <v>2208</v>
      </c>
      <c r="G822" s="26" t="s">
        <v>163</v>
      </c>
      <c r="H822" s="87"/>
      <c r="I822" s="88"/>
      <c r="J822" s="88"/>
      <c r="K822" s="88"/>
      <c r="M822" s="88"/>
    </row>
    <row r="823" spans="1:13" s="89" customFormat="1" ht="11.25" hidden="1" customHeight="1" x14ac:dyDescent="0.2">
      <c r="A823" s="91">
        <v>20</v>
      </c>
      <c r="B823" s="92">
        <v>67347</v>
      </c>
      <c r="C823" s="93" t="s">
        <v>395</v>
      </c>
      <c r="D823" s="96">
        <v>1</v>
      </c>
      <c r="E823" s="101" t="s">
        <v>806</v>
      </c>
      <c r="F823" s="95" t="s">
        <v>2208</v>
      </c>
      <c r="G823" s="26" t="s">
        <v>153</v>
      </c>
      <c r="H823" s="87"/>
      <c r="I823" s="88"/>
      <c r="J823" s="88"/>
      <c r="K823" s="88"/>
      <c r="M823" s="88"/>
    </row>
    <row r="824" spans="1:13" s="89" customFormat="1" ht="11.25" hidden="1" customHeight="1" x14ac:dyDescent="0.2">
      <c r="A824" s="91">
        <v>20</v>
      </c>
      <c r="B824" s="92">
        <v>67348</v>
      </c>
      <c r="C824" s="93" t="s">
        <v>2094</v>
      </c>
      <c r="D824" s="96">
        <v>1</v>
      </c>
      <c r="E824" s="101" t="s">
        <v>739</v>
      </c>
      <c r="F824" s="95" t="s">
        <v>2208</v>
      </c>
      <c r="G824" s="26" t="s">
        <v>199</v>
      </c>
      <c r="H824" s="87"/>
      <c r="I824" s="88"/>
      <c r="J824" s="88"/>
      <c r="K824" s="88"/>
      <c r="M824" s="88"/>
    </row>
    <row r="825" spans="1:13" s="89" customFormat="1" ht="11.25" hidden="1" customHeight="1" x14ac:dyDescent="0.2">
      <c r="A825" s="91">
        <v>20</v>
      </c>
      <c r="B825" s="92">
        <v>67348</v>
      </c>
      <c r="C825" s="93" t="s">
        <v>905</v>
      </c>
      <c r="D825" s="96">
        <v>2</v>
      </c>
      <c r="E825" s="101" t="s">
        <v>739</v>
      </c>
      <c r="F825" s="95" t="s">
        <v>2208</v>
      </c>
      <c r="G825" s="26" t="s">
        <v>91</v>
      </c>
      <c r="H825" s="87"/>
      <c r="I825" s="88"/>
      <c r="J825" s="88"/>
      <c r="K825" s="88"/>
      <c r="M825" s="88"/>
    </row>
    <row r="826" spans="1:13" s="89" customFormat="1" ht="11.25" hidden="1" customHeight="1" x14ac:dyDescent="0.2">
      <c r="A826" s="91">
        <v>20</v>
      </c>
      <c r="B826" s="92">
        <v>67349</v>
      </c>
      <c r="C826" s="93" t="s">
        <v>1952</v>
      </c>
      <c r="D826" s="96">
        <v>1</v>
      </c>
      <c r="E826" s="101" t="s">
        <v>561</v>
      </c>
      <c r="F826" s="95" t="s">
        <v>2208</v>
      </c>
      <c r="G826" s="26" t="s">
        <v>91</v>
      </c>
      <c r="H826" s="87"/>
      <c r="I826" s="88"/>
      <c r="J826" s="88"/>
      <c r="K826" s="88"/>
      <c r="M826" s="88"/>
    </row>
    <row r="827" spans="1:13" s="89" customFormat="1" ht="11.25" hidden="1" customHeight="1" x14ac:dyDescent="0.2">
      <c r="A827" s="91">
        <v>20</v>
      </c>
      <c r="B827" s="92">
        <v>67350</v>
      </c>
      <c r="C827" s="93" t="s">
        <v>2095</v>
      </c>
      <c r="D827" s="96">
        <v>2</v>
      </c>
      <c r="E827" s="101" t="s">
        <v>1527</v>
      </c>
      <c r="F827" s="95" t="s">
        <v>2208</v>
      </c>
      <c r="G827" s="26" t="s">
        <v>157</v>
      </c>
      <c r="H827" s="87"/>
      <c r="I827" s="88"/>
      <c r="J827" s="88"/>
      <c r="K827" s="88"/>
      <c r="M827" s="88"/>
    </row>
    <row r="828" spans="1:13" s="89" customFormat="1" ht="11.25" hidden="1" customHeight="1" x14ac:dyDescent="0.2">
      <c r="A828" s="91">
        <v>21</v>
      </c>
      <c r="B828" s="92">
        <v>67360</v>
      </c>
      <c r="C828" s="93" t="s">
        <v>95</v>
      </c>
      <c r="D828" s="96">
        <v>1</v>
      </c>
      <c r="E828" s="101" t="s">
        <v>531</v>
      </c>
      <c r="F828" s="95" t="s">
        <v>2208</v>
      </c>
      <c r="G828" s="26" t="s">
        <v>157</v>
      </c>
      <c r="H828" s="87"/>
      <c r="I828" s="88"/>
      <c r="J828" s="88"/>
      <c r="K828" s="88"/>
      <c r="M828" s="88"/>
    </row>
    <row r="829" spans="1:13" s="89" customFormat="1" ht="11.25" hidden="1" customHeight="1" x14ac:dyDescent="0.2">
      <c r="A829" s="91">
        <v>21</v>
      </c>
      <c r="B829" s="92">
        <v>67360</v>
      </c>
      <c r="C829" s="93" t="s">
        <v>96</v>
      </c>
      <c r="D829" s="96">
        <v>1</v>
      </c>
      <c r="E829" s="101" t="s">
        <v>531</v>
      </c>
      <c r="F829" s="95" t="s">
        <v>2208</v>
      </c>
      <c r="G829" s="20" t="s">
        <v>157</v>
      </c>
      <c r="H829" s="87"/>
      <c r="I829" s="88"/>
      <c r="J829" s="88"/>
      <c r="K829" s="88"/>
      <c r="M829" s="88"/>
    </row>
    <row r="830" spans="1:13" s="89" customFormat="1" ht="11.25" hidden="1" customHeight="1" x14ac:dyDescent="0.2">
      <c r="A830" s="91">
        <v>21</v>
      </c>
      <c r="B830" s="92">
        <v>67365</v>
      </c>
      <c r="C830" s="93" t="s">
        <v>2101</v>
      </c>
      <c r="D830" s="96">
        <v>1</v>
      </c>
      <c r="E830" s="101" t="s">
        <v>1810</v>
      </c>
      <c r="F830" s="95" t="s">
        <v>2208</v>
      </c>
      <c r="G830" s="20" t="s">
        <v>157</v>
      </c>
      <c r="H830" s="87"/>
      <c r="I830" s="88"/>
      <c r="J830" s="88"/>
      <c r="K830" s="88"/>
      <c r="M830" s="88"/>
    </row>
    <row r="831" spans="1:13" s="89" customFormat="1" ht="11.25" hidden="1" customHeight="1" x14ac:dyDescent="0.2">
      <c r="A831" s="91">
        <v>21</v>
      </c>
      <c r="B831" s="92">
        <v>67366</v>
      </c>
      <c r="C831" s="93" t="s">
        <v>895</v>
      </c>
      <c r="D831" s="96">
        <v>3</v>
      </c>
      <c r="E831" s="101" t="s">
        <v>531</v>
      </c>
      <c r="F831" s="95" t="s">
        <v>2208</v>
      </c>
      <c r="G831" s="20" t="s">
        <v>157</v>
      </c>
      <c r="H831" s="87"/>
      <c r="I831" s="88"/>
      <c r="J831" s="88"/>
      <c r="K831" s="88"/>
      <c r="M831" s="88"/>
    </row>
    <row r="832" spans="1:13" s="89" customFormat="1" ht="11.25" hidden="1" customHeight="1" x14ac:dyDescent="0.2">
      <c r="A832" s="91">
        <v>21</v>
      </c>
      <c r="B832" s="92">
        <v>67368</v>
      </c>
      <c r="C832" s="93" t="s">
        <v>96</v>
      </c>
      <c r="D832" s="96">
        <v>1</v>
      </c>
      <c r="E832" s="101" t="s">
        <v>280</v>
      </c>
      <c r="F832" s="95" t="s">
        <v>2208</v>
      </c>
      <c r="G832" s="20" t="s">
        <v>157</v>
      </c>
      <c r="H832" s="87"/>
      <c r="I832" s="88"/>
      <c r="J832" s="88"/>
      <c r="K832" s="88"/>
      <c r="M832" s="88"/>
    </row>
    <row r="833" spans="1:13" s="89" customFormat="1" ht="11.25" hidden="1" customHeight="1" x14ac:dyDescent="0.2">
      <c r="A833" s="91">
        <v>21</v>
      </c>
      <c r="B833" s="92">
        <v>67369</v>
      </c>
      <c r="C833" s="98" t="s">
        <v>2102</v>
      </c>
      <c r="D833" s="96">
        <v>1</v>
      </c>
      <c r="E833" s="101" t="s">
        <v>283</v>
      </c>
      <c r="F833" s="95" t="s">
        <v>2208</v>
      </c>
      <c r="G833" s="20" t="s">
        <v>157</v>
      </c>
      <c r="H833" s="87"/>
      <c r="I833" s="88"/>
      <c r="J833" s="88"/>
      <c r="K833" s="88"/>
      <c r="M833" s="88"/>
    </row>
    <row r="834" spans="1:13" s="89" customFormat="1" ht="11.25" hidden="1" customHeight="1" x14ac:dyDescent="0.2">
      <c r="A834" s="91">
        <v>21</v>
      </c>
      <c r="B834" s="92">
        <v>67370</v>
      </c>
      <c r="C834" s="98" t="s">
        <v>215</v>
      </c>
      <c r="D834" s="96">
        <v>1</v>
      </c>
      <c r="E834" s="101" t="s">
        <v>2067</v>
      </c>
      <c r="F834" s="95" t="s">
        <v>2208</v>
      </c>
      <c r="G834" s="20" t="s">
        <v>157</v>
      </c>
      <c r="H834" s="87"/>
      <c r="I834" s="88"/>
      <c r="J834" s="88"/>
      <c r="K834" s="88"/>
      <c r="M834" s="88"/>
    </row>
    <row r="835" spans="1:13" s="89" customFormat="1" ht="11.25" hidden="1" customHeight="1" x14ac:dyDescent="0.2">
      <c r="A835" s="91">
        <v>21</v>
      </c>
      <c r="B835" s="92">
        <v>67371</v>
      </c>
      <c r="C835" s="93" t="s">
        <v>92</v>
      </c>
      <c r="D835" s="96">
        <v>1</v>
      </c>
      <c r="E835" s="101" t="s">
        <v>2067</v>
      </c>
      <c r="F835" s="95" t="s">
        <v>2208</v>
      </c>
      <c r="G835" s="26" t="s">
        <v>153</v>
      </c>
      <c r="H835" s="87"/>
      <c r="I835" s="88"/>
      <c r="J835" s="88"/>
      <c r="K835" s="88"/>
      <c r="M835" s="88"/>
    </row>
    <row r="836" spans="1:13" s="89" customFormat="1" ht="11.25" hidden="1" customHeight="1" x14ac:dyDescent="0.2">
      <c r="A836" s="91">
        <v>21</v>
      </c>
      <c r="B836" s="92">
        <v>67371</v>
      </c>
      <c r="C836" s="93" t="s">
        <v>95</v>
      </c>
      <c r="D836" s="96">
        <v>1</v>
      </c>
      <c r="E836" s="101" t="s">
        <v>2067</v>
      </c>
      <c r="F836" s="95" t="s">
        <v>2208</v>
      </c>
      <c r="G836" s="26" t="s">
        <v>105</v>
      </c>
      <c r="H836" s="87"/>
      <c r="I836" s="88"/>
      <c r="J836" s="88"/>
      <c r="K836" s="88"/>
      <c r="M836" s="88"/>
    </row>
    <row r="837" spans="1:13" s="89" customFormat="1" ht="11.25" hidden="1" customHeight="1" x14ac:dyDescent="0.2">
      <c r="A837" s="91">
        <v>21</v>
      </c>
      <c r="B837" s="92">
        <v>67371</v>
      </c>
      <c r="C837" s="93" t="s">
        <v>391</v>
      </c>
      <c r="D837" s="96">
        <v>1</v>
      </c>
      <c r="E837" s="101" t="s">
        <v>2067</v>
      </c>
      <c r="F837" s="95" t="s">
        <v>2208</v>
      </c>
      <c r="G837" s="26" t="s">
        <v>168</v>
      </c>
      <c r="H837" s="87"/>
      <c r="I837" s="88"/>
      <c r="J837" s="88"/>
      <c r="K837" s="88"/>
      <c r="M837" s="88"/>
    </row>
    <row r="838" spans="1:13" s="89" customFormat="1" ht="11.25" hidden="1" customHeight="1" x14ac:dyDescent="0.2">
      <c r="A838" s="91">
        <v>21</v>
      </c>
      <c r="B838" s="92">
        <v>67372</v>
      </c>
      <c r="C838" s="93" t="s">
        <v>302</v>
      </c>
      <c r="D838" s="96">
        <v>3</v>
      </c>
      <c r="E838" s="101" t="s">
        <v>655</v>
      </c>
      <c r="F838" s="95" t="s">
        <v>2208</v>
      </c>
      <c r="G838" s="26" t="s">
        <v>1699</v>
      </c>
      <c r="H838" s="87"/>
      <c r="I838" s="88"/>
      <c r="J838" s="88"/>
      <c r="K838" s="88"/>
      <c r="M838" s="88"/>
    </row>
    <row r="839" spans="1:13" s="89" customFormat="1" ht="11.25" hidden="1" customHeight="1" x14ac:dyDescent="0.2">
      <c r="A839" s="91">
        <v>21</v>
      </c>
      <c r="B839" s="92">
        <v>67372</v>
      </c>
      <c r="C839" s="93" t="s">
        <v>114</v>
      </c>
      <c r="D839" s="96">
        <v>1</v>
      </c>
      <c r="E839" s="101" t="s">
        <v>655</v>
      </c>
      <c r="F839" s="95" t="s">
        <v>2208</v>
      </c>
      <c r="G839" s="26" t="s">
        <v>107</v>
      </c>
      <c r="H839" s="87"/>
      <c r="I839" s="88"/>
      <c r="J839" s="88"/>
      <c r="K839" s="88"/>
      <c r="M839" s="88"/>
    </row>
    <row r="840" spans="1:13" s="89" customFormat="1" ht="11.25" hidden="1" customHeight="1" x14ac:dyDescent="0.2">
      <c r="A840" s="91">
        <v>21</v>
      </c>
      <c r="B840" s="92">
        <v>67372</v>
      </c>
      <c r="C840" s="93" t="s">
        <v>1508</v>
      </c>
      <c r="D840" s="92">
        <v>8</v>
      </c>
      <c r="E840" s="101" t="s">
        <v>655</v>
      </c>
      <c r="F840" s="95" t="s">
        <v>2208</v>
      </c>
      <c r="G840" s="26" t="s">
        <v>157</v>
      </c>
      <c r="H840" s="87"/>
      <c r="I840" s="88"/>
      <c r="J840" s="88"/>
      <c r="K840" s="88"/>
      <c r="M840" s="88"/>
    </row>
    <row r="841" spans="1:13" s="89" customFormat="1" ht="11.25" hidden="1" customHeight="1" x14ac:dyDescent="0.2">
      <c r="A841" s="91">
        <v>21</v>
      </c>
      <c r="B841" s="92">
        <v>67373</v>
      </c>
      <c r="C841" s="93" t="s">
        <v>2103</v>
      </c>
      <c r="D841" s="96">
        <v>1</v>
      </c>
      <c r="E841" s="101" t="s">
        <v>283</v>
      </c>
      <c r="F841" s="95" t="s">
        <v>2208</v>
      </c>
      <c r="G841" s="26" t="s">
        <v>120</v>
      </c>
      <c r="H841" s="87"/>
      <c r="I841" s="88"/>
      <c r="J841" s="88"/>
      <c r="K841" s="88"/>
      <c r="M841" s="88"/>
    </row>
    <row r="842" spans="1:13" s="89" customFormat="1" ht="11.25" hidden="1" customHeight="1" x14ac:dyDescent="0.2">
      <c r="A842" s="91">
        <v>21</v>
      </c>
      <c r="B842" s="92">
        <v>67374</v>
      </c>
      <c r="C842" s="93" t="s">
        <v>2104</v>
      </c>
      <c r="D842" s="96">
        <v>1</v>
      </c>
      <c r="E842" s="101" t="s">
        <v>454</v>
      </c>
      <c r="F842" s="95" t="s">
        <v>2208</v>
      </c>
      <c r="G842" s="26" t="s">
        <v>91</v>
      </c>
      <c r="H842" s="87"/>
      <c r="I842" s="88"/>
      <c r="J842" s="88"/>
      <c r="K842" s="88"/>
      <c r="M842" s="88"/>
    </row>
    <row r="843" spans="1:13" s="89" customFormat="1" ht="11.25" hidden="1" customHeight="1" x14ac:dyDescent="0.2">
      <c r="A843" s="91">
        <v>21</v>
      </c>
      <c r="B843" s="92">
        <v>67375</v>
      </c>
      <c r="C843" s="93" t="s">
        <v>2105</v>
      </c>
      <c r="D843" s="96">
        <v>1</v>
      </c>
      <c r="E843" s="101" t="s">
        <v>528</v>
      </c>
      <c r="F843" s="95" t="s">
        <v>2208</v>
      </c>
      <c r="G843" s="26" t="s">
        <v>91</v>
      </c>
      <c r="H843" s="87"/>
      <c r="I843" s="88"/>
      <c r="J843" s="88"/>
      <c r="K843" s="88"/>
      <c r="M843" s="88"/>
    </row>
    <row r="844" spans="1:13" s="89" customFormat="1" ht="11.25" hidden="1" customHeight="1" x14ac:dyDescent="0.2">
      <c r="A844" s="91">
        <v>21</v>
      </c>
      <c r="B844" s="92">
        <v>67376</v>
      </c>
      <c r="C844" s="98" t="s">
        <v>267</v>
      </c>
      <c r="D844" s="96">
        <v>1</v>
      </c>
      <c r="E844" s="101" t="s">
        <v>604</v>
      </c>
      <c r="F844" s="95" t="s">
        <v>2208</v>
      </c>
      <c r="G844" s="26" t="s">
        <v>1732</v>
      </c>
      <c r="H844" s="87"/>
      <c r="I844" s="88"/>
      <c r="J844" s="88"/>
      <c r="K844" s="88"/>
      <c r="M844" s="88"/>
    </row>
    <row r="845" spans="1:13" s="89" customFormat="1" ht="11.25" hidden="1" customHeight="1" x14ac:dyDescent="0.2">
      <c r="A845" s="91">
        <v>21</v>
      </c>
      <c r="B845" s="92">
        <v>67376</v>
      </c>
      <c r="C845" s="93" t="s">
        <v>1025</v>
      </c>
      <c r="D845" s="96">
        <v>1</v>
      </c>
      <c r="E845" s="101" t="s">
        <v>604</v>
      </c>
      <c r="F845" s="95" t="s">
        <v>2208</v>
      </c>
      <c r="G845" s="26" t="s">
        <v>1732</v>
      </c>
      <c r="H845" s="87"/>
      <c r="I845" s="88"/>
      <c r="J845" s="88"/>
      <c r="K845" s="88"/>
      <c r="M845" s="88"/>
    </row>
    <row r="846" spans="1:13" s="89" customFormat="1" ht="11.25" hidden="1" customHeight="1" x14ac:dyDescent="0.2">
      <c r="A846" s="91">
        <v>21</v>
      </c>
      <c r="B846" s="92">
        <v>67377</v>
      </c>
      <c r="C846" s="93" t="s">
        <v>651</v>
      </c>
      <c r="D846" s="96">
        <v>1</v>
      </c>
      <c r="E846" s="101" t="s">
        <v>227</v>
      </c>
      <c r="F846" s="95" t="s">
        <v>2208</v>
      </c>
      <c r="G846" s="26" t="s">
        <v>1732</v>
      </c>
      <c r="H846" s="87"/>
      <c r="I846" s="88"/>
      <c r="J846" s="88"/>
      <c r="K846" s="88"/>
      <c r="M846" s="88"/>
    </row>
    <row r="847" spans="1:13" s="89" customFormat="1" ht="11.25" hidden="1" customHeight="1" x14ac:dyDescent="0.2">
      <c r="A847" s="91">
        <v>21</v>
      </c>
      <c r="B847" s="92">
        <v>67378</v>
      </c>
      <c r="C847" s="93" t="s">
        <v>2106</v>
      </c>
      <c r="D847" s="96">
        <v>1</v>
      </c>
      <c r="E847" s="101" t="s">
        <v>283</v>
      </c>
      <c r="F847" s="95" t="s">
        <v>2208</v>
      </c>
      <c r="G847" s="26" t="s">
        <v>102</v>
      </c>
      <c r="H847" s="87"/>
      <c r="I847" s="88"/>
      <c r="J847" s="88"/>
      <c r="K847" s="88"/>
      <c r="M847" s="88"/>
    </row>
    <row r="848" spans="1:13" s="89" customFormat="1" ht="11.25" hidden="1" customHeight="1" x14ac:dyDescent="0.2">
      <c r="A848" s="91">
        <v>21</v>
      </c>
      <c r="B848" s="92">
        <v>67379</v>
      </c>
      <c r="C848" s="93" t="s">
        <v>386</v>
      </c>
      <c r="D848" s="96">
        <v>1</v>
      </c>
      <c r="E848" s="101" t="s">
        <v>259</v>
      </c>
      <c r="F848" s="95" t="s">
        <v>2208</v>
      </c>
      <c r="G848" s="26" t="s">
        <v>102</v>
      </c>
      <c r="H848" s="87"/>
      <c r="I848" s="88"/>
      <c r="J848" s="88"/>
      <c r="K848" s="88"/>
      <c r="M848" s="88"/>
    </row>
    <row r="849" spans="1:13" s="89" customFormat="1" ht="11.25" hidden="1" customHeight="1" x14ac:dyDescent="0.2">
      <c r="A849" s="91">
        <v>21</v>
      </c>
      <c r="B849" s="92">
        <v>67379</v>
      </c>
      <c r="C849" s="93" t="s">
        <v>389</v>
      </c>
      <c r="D849" s="96">
        <v>1</v>
      </c>
      <c r="E849" s="101" t="s">
        <v>259</v>
      </c>
      <c r="F849" s="95" t="s">
        <v>2208</v>
      </c>
      <c r="G849" s="26" t="s">
        <v>116</v>
      </c>
      <c r="H849" s="87"/>
      <c r="I849" s="88"/>
      <c r="J849" s="88"/>
      <c r="K849" s="88"/>
      <c r="M849" s="88"/>
    </row>
    <row r="850" spans="1:13" s="89" customFormat="1" ht="11.25" hidden="1" customHeight="1" x14ac:dyDescent="0.2">
      <c r="A850" s="91">
        <v>21</v>
      </c>
      <c r="B850" s="92">
        <v>67379</v>
      </c>
      <c r="C850" s="93" t="s">
        <v>390</v>
      </c>
      <c r="D850" s="96">
        <v>1</v>
      </c>
      <c r="E850" s="101" t="s">
        <v>259</v>
      </c>
      <c r="F850" s="95" t="s">
        <v>2208</v>
      </c>
      <c r="G850" s="26" t="s">
        <v>740</v>
      </c>
      <c r="H850" s="87"/>
      <c r="I850" s="88"/>
      <c r="J850" s="88"/>
      <c r="K850" s="88"/>
      <c r="M850" s="88"/>
    </row>
    <row r="851" spans="1:13" s="89" customFormat="1" ht="11.25" hidden="1" customHeight="1" x14ac:dyDescent="0.2">
      <c r="A851" s="91">
        <v>21</v>
      </c>
      <c r="B851" s="92">
        <v>67379</v>
      </c>
      <c r="C851" s="98" t="s">
        <v>391</v>
      </c>
      <c r="D851" s="96">
        <v>1</v>
      </c>
      <c r="E851" s="101" t="s">
        <v>259</v>
      </c>
      <c r="F851" s="95" t="s">
        <v>2208</v>
      </c>
      <c r="G851" s="26" t="s">
        <v>181</v>
      </c>
      <c r="H851" s="87"/>
      <c r="I851" s="88"/>
      <c r="J851" s="88"/>
      <c r="K851" s="88"/>
      <c r="M851" s="88"/>
    </row>
    <row r="852" spans="1:13" s="89" customFormat="1" ht="11.25" hidden="1" customHeight="1" x14ac:dyDescent="0.2">
      <c r="A852" s="91">
        <v>21</v>
      </c>
      <c r="B852" s="92">
        <v>67380</v>
      </c>
      <c r="C852" s="98" t="s">
        <v>412</v>
      </c>
      <c r="D852" s="96">
        <v>2</v>
      </c>
      <c r="E852" s="101" t="s">
        <v>1810</v>
      </c>
      <c r="F852" s="95" t="s">
        <v>2208</v>
      </c>
      <c r="G852" s="26" t="s">
        <v>181</v>
      </c>
      <c r="H852" s="87"/>
      <c r="I852" s="88"/>
      <c r="J852" s="88"/>
      <c r="K852" s="88"/>
      <c r="M852" s="88"/>
    </row>
    <row r="853" spans="1:13" s="89" customFormat="1" ht="11.25" hidden="1" customHeight="1" x14ac:dyDescent="0.2">
      <c r="A853" s="91">
        <v>21</v>
      </c>
      <c r="B853" s="92">
        <v>67381</v>
      </c>
      <c r="C853" s="98" t="s">
        <v>198</v>
      </c>
      <c r="D853" s="96">
        <v>1</v>
      </c>
      <c r="E853" s="101" t="s">
        <v>454</v>
      </c>
      <c r="F853" s="95" t="s">
        <v>2208</v>
      </c>
      <c r="G853" s="26" t="s">
        <v>181</v>
      </c>
      <c r="H853" s="87"/>
      <c r="I853" s="88"/>
      <c r="J853" s="88"/>
      <c r="K853" s="88"/>
      <c r="M853" s="88"/>
    </row>
    <row r="854" spans="1:13" s="89" customFormat="1" ht="11.25" hidden="1" customHeight="1" x14ac:dyDescent="0.2">
      <c r="A854" s="91">
        <v>21</v>
      </c>
      <c r="B854" s="92">
        <v>67382</v>
      </c>
      <c r="C854" s="98" t="s">
        <v>239</v>
      </c>
      <c r="D854" s="96">
        <v>1</v>
      </c>
      <c r="E854" s="101" t="s">
        <v>539</v>
      </c>
      <c r="F854" s="95" t="s">
        <v>2208</v>
      </c>
      <c r="G854" s="26" t="s">
        <v>107</v>
      </c>
      <c r="H854" s="87"/>
      <c r="I854" s="88"/>
      <c r="J854" s="88"/>
      <c r="K854" s="88"/>
      <c r="M854" s="88"/>
    </row>
    <row r="855" spans="1:13" s="89" customFormat="1" ht="11.25" hidden="1" customHeight="1" x14ac:dyDescent="0.2">
      <c r="A855" s="91">
        <v>21</v>
      </c>
      <c r="B855" s="92">
        <v>67382</v>
      </c>
      <c r="C855" s="93" t="s">
        <v>435</v>
      </c>
      <c r="D855" s="96">
        <v>1</v>
      </c>
      <c r="E855" s="101" t="s">
        <v>539</v>
      </c>
      <c r="F855" s="95" t="s">
        <v>2208</v>
      </c>
      <c r="G855" s="26" t="s">
        <v>145</v>
      </c>
      <c r="H855" s="87"/>
      <c r="I855" s="88"/>
      <c r="J855" s="88"/>
      <c r="K855" s="88"/>
      <c r="M855" s="88"/>
    </row>
    <row r="856" spans="1:13" s="89" customFormat="1" ht="11.25" hidden="1" customHeight="1" x14ac:dyDescent="0.2">
      <c r="A856" s="91">
        <v>21</v>
      </c>
      <c r="B856" s="92">
        <v>67383</v>
      </c>
      <c r="C856" s="93" t="s">
        <v>258</v>
      </c>
      <c r="D856" s="96">
        <v>1</v>
      </c>
      <c r="E856" s="101" t="s">
        <v>604</v>
      </c>
      <c r="F856" s="95" t="s">
        <v>2208</v>
      </c>
      <c r="G856" s="26" t="s">
        <v>145</v>
      </c>
      <c r="H856" s="87"/>
      <c r="I856" s="88"/>
      <c r="J856" s="88"/>
      <c r="K856" s="88"/>
      <c r="M856" s="88"/>
    </row>
    <row r="857" spans="1:13" s="89" customFormat="1" ht="11.25" hidden="1" customHeight="1" x14ac:dyDescent="0.2">
      <c r="A857" s="91">
        <v>21</v>
      </c>
      <c r="B857" s="92">
        <v>67383</v>
      </c>
      <c r="C857" s="93" t="s">
        <v>146</v>
      </c>
      <c r="D857" s="96">
        <v>5</v>
      </c>
      <c r="E857" s="101" t="s">
        <v>604</v>
      </c>
      <c r="F857" s="95" t="s">
        <v>2208</v>
      </c>
      <c r="G857" s="26" t="s">
        <v>740</v>
      </c>
      <c r="H857" s="87"/>
      <c r="I857" s="88"/>
      <c r="J857" s="88"/>
      <c r="K857" s="88"/>
      <c r="M857" s="88"/>
    </row>
    <row r="858" spans="1:13" s="89" customFormat="1" ht="11.25" hidden="1" customHeight="1" x14ac:dyDescent="0.2">
      <c r="A858" s="91">
        <v>21</v>
      </c>
      <c r="B858" s="92">
        <v>67384</v>
      </c>
      <c r="C858" s="93" t="s">
        <v>2107</v>
      </c>
      <c r="D858" s="99">
        <v>2</v>
      </c>
      <c r="E858" s="101" t="s">
        <v>528</v>
      </c>
      <c r="F858" s="95" t="s">
        <v>2208</v>
      </c>
      <c r="G858" s="26" t="s">
        <v>740</v>
      </c>
      <c r="H858" s="87"/>
      <c r="I858" s="88"/>
      <c r="J858" s="88"/>
      <c r="K858" s="88"/>
      <c r="M858" s="88"/>
    </row>
    <row r="859" spans="1:13" s="89" customFormat="1" ht="11.25" hidden="1" customHeight="1" x14ac:dyDescent="0.2">
      <c r="A859" s="91">
        <v>21</v>
      </c>
      <c r="B859" s="92">
        <v>67384</v>
      </c>
      <c r="C859" s="93" t="s">
        <v>203</v>
      </c>
      <c r="D859" s="96">
        <v>2</v>
      </c>
      <c r="E859" s="101" t="s">
        <v>528</v>
      </c>
      <c r="F859" s="95" t="s">
        <v>2208</v>
      </c>
      <c r="G859" s="26" t="s">
        <v>1476</v>
      </c>
      <c r="H859" s="87"/>
      <c r="I859" s="88"/>
      <c r="J859" s="88"/>
      <c r="K859" s="88"/>
      <c r="M859" s="88"/>
    </row>
    <row r="860" spans="1:13" s="89" customFormat="1" ht="11.25" hidden="1" customHeight="1" x14ac:dyDescent="0.2">
      <c r="A860" s="91">
        <v>21</v>
      </c>
      <c r="B860" s="92">
        <v>67384</v>
      </c>
      <c r="C860" s="93" t="s">
        <v>204</v>
      </c>
      <c r="D860" s="96">
        <v>2</v>
      </c>
      <c r="E860" s="101" t="s">
        <v>528</v>
      </c>
      <c r="F860" s="95" t="s">
        <v>2208</v>
      </c>
      <c r="G860" s="26" t="s">
        <v>214</v>
      </c>
      <c r="H860" s="87"/>
      <c r="I860" s="88"/>
      <c r="J860" s="88"/>
      <c r="K860" s="88"/>
      <c r="M860" s="88"/>
    </row>
    <row r="861" spans="1:13" s="89" customFormat="1" ht="11.25" hidden="1" customHeight="1" x14ac:dyDescent="0.2">
      <c r="A861" s="91">
        <v>23</v>
      </c>
      <c r="B861" s="92">
        <v>67445</v>
      </c>
      <c r="C861" s="93" t="s">
        <v>830</v>
      </c>
      <c r="D861" s="96">
        <v>1</v>
      </c>
      <c r="E861" s="101" t="s">
        <v>2129</v>
      </c>
      <c r="F861" s="95" t="s">
        <v>2208</v>
      </c>
      <c r="G861" s="26" t="s">
        <v>163</v>
      </c>
      <c r="H861" s="87"/>
      <c r="I861" s="88"/>
      <c r="J861" s="88"/>
      <c r="K861" s="88"/>
      <c r="M861" s="88"/>
    </row>
    <row r="862" spans="1:13" s="89" customFormat="1" ht="11.25" hidden="1" customHeight="1" x14ac:dyDescent="0.2">
      <c r="A862" s="91">
        <v>23</v>
      </c>
      <c r="B862" s="92">
        <v>67445</v>
      </c>
      <c r="C862" s="93" t="s">
        <v>435</v>
      </c>
      <c r="D862" s="96">
        <v>1</v>
      </c>
      <c r="E862" s="101" t="s">
        <v>2129</v>
      </c>
      <c r="F862" s="95" t="s">
        <v>2208</v>
      </c>
      <c r="G862" s="26" t="s">
        <v>163</v>
      </c>
      <c r="H862" s="87"/>
      <c r="I862" s="88"/>
      <c r="J862" s="88"/>
      <c r="K862" s="88"/>
      <c r="M862" s="88"/>
    </row>
    <row r="863" spans="1:13" s="89" customFormat="1" ht="11.25" hidden="1" customHeight="1" x14ac:dyDescent="0.2">
      <c r="A863" s="91">
        <v>23</v>
      </c>
      <c r="B863" s="92">
        <v>67445</v>
      </c>
      <c r="C863" s="93" t="s">
        <v>239</v>
      </c>
      <c r="D863" s="96">
        <v>1</v>
      </c>
      <c r="E863" s="101" t="s">
        <v>2129</v>
      </c>
      <c r="F863" s="95" t="s">
        <v>2208</v>
      </c>
      <c r="G863" s="26" t="s">
        <v>99</v>
      </c>
      <c r="H863" s="87"/>
      <c r="I863" s="88"/>
      <c r="J863" s="88"/>
      <c r="K863" s="88"/>
      <c r="M863" s="88"/>
    </row>
    <row r="864" spans="1:13" s="89" customFormat="1" ht="11.25" hidden="1" customHeight="1" x14ac:dyDescent="0.2">
      <c r="A864" s="91">
        <v>24</v>
      </c>
      <c r="B864" s="92">
        <v>67451</v>
      </c>
      <c r="C864" s="93" t="s">
        <v>422</v>
      </c>
      <c r="D864" s="96">
        <v>1</v>
      </c>
      <c r="E864" s="101" t="s">
        <v>550</v>
      </c>
      <c r="F864" s="95" t="s">
        <v>2208</v>
      </c>
      <c r="G864" s="26" t="s">
        <v>88</v>
      </c>
      <c r="H864" s="87"/>
      <c r="I864" s="88"/>
      <c r="J864" s="88"/>
      <c r="K864" s="88"/>
      <c r="M864" s="88"/>
    </row>
    <row r="865" spans="1:13" s="89" customFormat="1" ht="11.25" hidden="1" customHeight="1" x14ac:dyDescent="0.2">
      <c r="A865" s="91">
        <v>24</v>
      </c>
      <c r="B865" s="92">
        <v>67452</v>
      </c>
      <c r="C865" s="93" t="s">
        <v>1083</v>
      </c>
      <c r="D865" s="96">
        <v>2</v>
      </c>
      <c r="E865" s="101" t="s">
        <v>806</v>
      </c>
      <c r="F865" s="95" t="s">
        <v>2208</v>
      </c>
      <c r="G865" s="26" t="s">
        <v>88</v>
      </c>
      <c r="H865" s="87"/>
      <c r="I865" s="88"/>
      <c r="J865" s="88"/>
      <c r="K865" s="88"/>
      <c r="M865" s="88"/>
    </row>
    <row r="866" spans="1:13" s="89" customFormat="1" ht="11.25" hidden="1" customHeight="1" x14ac:dyDescent="0.2">
      <c r="A866" s="91">
        <v>24</v>
      </c>
      <c r="B866" s="92">
        <v>67452</v>
      </c>
      <c r="C866" s="93" t="s">
        <v>1082</v>
      </c>
      <c r="D866" s="96">
        <v>2</v>
      </c>
      <c r="E866" s="101" t="s">
        <v>806</v>
      </c>
      <c r="F866" s="95" t="s">
        <v>2208</v>
      </c>
      <c r="G866" s="26" t="s">
        <v>88</v>
      </c>
      <c r="H866" s="87"/>
      <c r="I866" s="88"/>
      <c r="J866" s="88"/>
      <c r="K866" s="88"/>
      <c r="M866" s="88"/>
    </row>
    <row r="867" spans="1:13" s="89" customFormat="1" ht="11.25" hidden="1" customHeight="1" x14ac:dyDescent="0.2">
      <c r="A867" s="91">
        <v>24</v>
      </c>
      <c r="B867" s="92">
        <v>67452</v>
      </c>
      <c r="C867" s="93" t="s">
        <v>2134</v>
      </c>
      <c r="D867" s="96">
        <v>1</v>
      </c>
      <c r="E867" s="101" t="s">
        <v>806</v>
      </c>
      <c r="F867" s="95" t="s">
        <v>2208</v>
      </c>
      <c r="G867" s="26" t="s">
        <v>110</v>
      </c>
      <c r="H867" s="87"/>
      <c r="I867" s="88"/>
      <c r="J867" s="88"/>
      <c r="K867" s="88"/>
      <c r="M867" s="88"/>
    </row>
    <row r="868" spans="1:13" s="89" customFormat="1" ht="11.25" hidden="1" customHeight="1" x14ac:dyDescent="0.2">
      <c r="A868" s="91">
        <v>24</v>
      </c>
      <c r="B868" s="92">
        <v>67452</v>
      </c>
      <c r="C868" s="93" t="s">
        <v>324</v>
      </c>
      <c r="D868" s="96">
        <v>1</v>
      </c>
      <c r="E868" s="101" t="s">
        <v>806</v>
      </c>
      <c r="F868" s="95" t="s">
        <v>2208</v>
      </c>
      <c r="G868" s="26" t="s">
        <v>110</v>
      </c>
      <c r="H868" s="87"/>
      <c r="I868" s="88"/>
      <c r="J868" s="88"/>
      <c r="K868" s="88"/>
      <c r="M868" s="88"/>
    </row>
    <row r="869" spans="1:13" s="89" customFormat="1" ht="11.25" hidden="1" customHeight="1" x14ac:dyDescent="0.2">
      <c r="A869" s="91">
        <v>24</v>
      </c>
      <c r="B869" s="92">
        <v>67452</v>
      </c>
      <c r="C869" s="93" t="s">
        <v>325</v>
      </c>
      <c r="D869" s="96">
        <v>1</v>
      </c>
      <c r="E869" s="101" t="s">
        <v>806</v>
      </c>
      <c r="F869" s="95" t="s">
        <v>2208</v>
      </c>
      <c r="G869" s="26" t="s">
        <v>170</v>
      </c>
      <c r="H869" s="87"/>
      <c r="I869" s="88"/>
      <c r="J869" s="88"/>
      <c r="K869" s="88"/>
      <c r="M869" s="88"/>
    </row>
    <row r="870" spans="1:13" s="89" customFormat="1" ht="11.25" hidden="1" customHeight="1" x14ac:dyDescent="0.2">
      <c r="A870" s="91">
        <v>24</v>
      </c>
      <c r="B870" s="92">
        <v>67453</v>
      </c>
      <c r="C870" s="93" t="s">
        <v>208</v>
      </c>
      <c r="D870" s="96">
        <v>2</v>
      </c>
      <c r="E870" s="101" t="s">
        <v>104</v>
      </c>
      <c r="F870" s="95" t="s">
        <v>2208</v>
      </c>
      <c r="G870" s="26" t="s">
        <v>740</v>
      </c>
      <c r="H870" s="87"/>
      <c r="I870" s="88"/>
      <c r="J870" s="88"/>
      <c r="K870" s="88"/>
      <c r="M870" s="88"/>
    </row>
    <row r="871" spans="1:13" s="89" customFormat="1" ht="11.25" hidden="1" customHeight="1" x14ac:dyDescent="0.2">
      <c r="A871" s="91">
        <v>24</v>
      </c>
      <c r="B871" s="92">
        <v>67454</v>
      </c>
      <c r="C871" s="93" t="s">
        <v>484</v>
      </c>
      <c r="D871" s="96">
        <v>6</v>
      </c>
      <c r="E871" s="101" t="s">
        <v>2133</v>
      </c>
      <c r="F871" s="95" t="s">
        <v>2208</v>
      </c>
      <c r="G871" s="26" t="s">
        <v>363</v>
      </c>
      <c r="H871" s="87"/>
      <c r="I871" s="88"/>
      <c r="J871" s="88"/>
      <c r="K871" s="88"/>
      <c r="M871" s="88"/>
    </row>
    <row r="872" spans="1:13" s="89" customFormat="1" ht="11.25" hidden="1" customHeight="1" x14ac:dyDescent="0.2">
      <c r="A872" s="91">
        <v>24</v>
      </c>
      <c r="B872" s="92">
        <v>67454</v>
      </c>
      <c r="C872" s="93" t="s">
        <v>1232</v>
      </c>
      <c r="D872" s="96">
        <v>2</v>
      </c>
      <c r="E872" s="101" t="s">
        <v>2133</v>
      </c>
      <c r="F872" s="95" t="s">
        <v>2208</v>
      </c>
      <c r="G872" s="26" t="s">
        <v>363</v>
      </c>
      <c r="H872" s="87"/>
      <c r="I872" s="88"/>
      <c r="J872" s="88"/>
      <c r="K872" s="88"/>
      <c r="M872" s="88"/>
    </row>
    <row r="873" spans="1:13" s="89" customFormat="1" ht="11.25" hidden="1" customHeight="1" x14ac:dyDescent="0.2">
      <c r="A873" s="91">
        <v>24</v>
      </c>
      <c r="B873" s="92">
        <v>67454</v>
      </c>
      <c r="C873" s="93" t="s">
        <v>203</v>
      </c>
      <c r="D873" s="96">
        <v>4</v>
      </c>
      <c r="E873" s="101" t="s">
        <v>2133</v>
      </c>
      <c r="F873" s="95" t="s">
        <v>2208</v>
      </c>
      <c r="G873" s="26" t="s">
        <v>102</v>
      </c>
      <c r="H873" s="87"/>
      <c r="I873" s="88"/>
      <c r="J873" s="88"/>
      <c r="K873" s="88"/>
      <c r="M873" s="88"/>
    </row>
    <row r="874" spans="1:13" s="89" customFormat="1" ht="11.25" hidden="1" customHeight="1" x14ac:dyDescent="0.2">
      <c r="A874" s="91">
        <v>24</v>
      </c>
      <c r="B874" s="92">
        <v>67455</v>
      </c>
      <c r="C874" s="93" t="s">
        <v>92</v>
      </c>
      <c r="D874" s="96">
        <v>1</v>
      </c>
      <c r="E874" s="101" t="s">
        <v>415</v>
      </c>
      <c r="F874" s="95" t="s">
        <v>2208</v>
      </c>
      <c r="G874" s="26" t="s">
        <v>102</v>
      </c>
      <c r="H874" s="87"/>
      <c r="I874" s="88"/>
      <c r="J874" s="88"/>
      <c r="K874" s="88"/>
      <c r="M874" s="88"/>
    </row>
    <row r="875" spans="1:13" s="89" customFormat="1" ht="11.25" hidden="1" customHeight="1" x14ac:dyDescent="0.2">
      <c r="A875" s="91">
        <v>24</v>
      </c>
      <c r="B875" s="92">
        <v>67455</v>
      </c>
      <c r="C875" s="93" t="s">
        <v>95</v>
      </c>
      <c r="D875" s="96">
        <v>1</v>
      </c>
      <c r="E875" s="101" t="s">
        <v>415</v>
      </c>
      <c r="F875" s="95" t="s">
        <v>2208</v>
      </c>
      <c r="G875" s="26" t="s">
        <v>145</v>
      </c>
      <c r="H875" s="87"/>
      <c r="I875" s="88"/>
      <c r="J875" s="88"/>
      <c r="K875" s="88"/>
      <c r="M875" s="88"/>
    </row>
    <row r="876" spans="1:13" s="89" customFormat="1" ht="11.25" hidden="1" customHeight="1" x14ac:dyDescent="0.2">
      <c r="A876" s="91">
        <v>24</v>
      </c>
      <c r="B876" s="92">
        <v>67455</v>
      </c>
      <c r="C876" s="93" t="s">
        <v>96</v>
      </c>
      <c r="D876" s="96">
        <v>1</v>
      </c>
      <c r="E876" s="101" t="s">
        <v>415</v>
      </c>
      <c r="F876" s="95" t="s">
        <v>2208</v>
      </c>
      <c r="G876" s="26" t="s">
        <v>740</v>
      </c>
      <c r="H876" s="87"/>
      <c r="I876" s="88"/>
      <c r="J876" s="88"/>
      <c r="K876" s="88"/>
      <c r="M876" s="88"/>
    </row>
    <row r="877" spans="1:13" s="89" customFormat="1" ht="11.25" hidden="1" customHeight="1" x14ac:dyDescent="0.2">
      <c r="A877" s="91">
        <v>24</v>
      </c>
      <c r="B877" s="92">
        <v>67456</v>
      </c>
      <c r="C877" s="93" t="s">
        <v>92</v>
      </c>
      <c r="D877" s="96">
        <v>1</v>
      </c>
      <c r="E877" s="101" t="s">
        <v>482</v>
      </c>
      <c r="F877" s="95" t="s">
        <v>2208</v>
      </c>
      <c r="G877" s="26" t="s">
        <v>740</v>
      </c>
      <c r="H877" s="87"/>
      <c r="I877" s="88"/>
      <c r="J877" s="88"/>
      <c r="K877" s="88"/>
      <c r="M877" s="88"/>
    </row>
    <row r="878" spans="1:13" s="89" customFormat="1" ht="11.25" hidden="1" customHeight="1" x14ac:dyDescent="0.2">
      <c r="A878" s="91">
        <v>24</v>
      </c>
      <c r="B878" s="92">
        <v>67456</v>
      </c>
      <c r="C878" s="93" t="s">
        <v>95</v>
      </c>
      <c r="D878" s="96">
        <v>1</v>
      </c>
      <c r="E878" s="101" t="s">
        <v>482</v>
      </c>
      <c r="F878" s="95" t="s">
        <v>2208</v>
      </c>
      <c r="G878" s="26" t="s">
        <v>110</v>
      </c>
      <c r="H878" s="87"/>
      <c r="I878" s="88"/>
      <c r="J878" s="88"/>
      <c r="K878" s="88"/>
      <c r="M878" s="88"/>
    </row>
    <row r="879" spans="1:13" s="89" customFormat="1" ht="11.25" hidden="1" customHeight="1" x14ac:dyDescent="0.2">
      <c r="A879" s="91">
        <v>24</v>
      </c>
      <c r="B879" s="92">
        <v>67476</v>
      </c>
      <c r="C879" s="93" t="s">
        <v>435</v>
      </c>
      <c r="D879" s="96">
        <v>1</v>
      </c>
      <c r="E879" s="101" t="s">
        <v>894</v>
      </c>
      <c r="F879" s="95" t="s">
        <v>2208</v>
      </c>
      <c r="G879" s="26" t="s">
        <v>199</v>
      </c>
      <c r="H879" s="87"/>
      <c r="I879" s="88"/>
      <c r="J879" s="88"/>
      <c r="K879" s="88"/>
      <c r="M879" s="88"/>
    </row>
    <row r="880" spans="1:13" s="89" customFormat="1" ht="11.25" hidden="1" customHeight="1" x14ac:dyDescent="0.2">
      <c r="A880" s="91">
        <v>24</v>
      </c>
      <c r="B880" s="92">
        <v>67477</v>
      </c>
      <c r="C880" s="93" t="s">
        <v>2142</v>
      </c>
      <c r="D880" s="96">
        <v>1</v>
      </c>
      <c r="E880" s="101" t="s">
        <v>1995</v>
      </c>
      <c r="F880" s="95" t="s">
        <v>2208</v>
      </c>
      <c r="G880" s="26" t="s">
        <v>199</v>
      </c>
      <c r="H880" s="87"/>
      <c r="I880" s="88"/>
      <c r="J880" s="88"/>
      <c r="K880" s="88"/>
      <c r="M880" s="88"/>
    </row>
    <row r="881" spans="1:13" s="89" customFormat="1" ht="11.25" hidden="1" customHeight="1" x14ac:dyDescent="0.2">
      <c r="A881" s="91">
        <v>24</v>
      </c>
      <c r="B881" s="92">
        <v>67477</v>
      </c>
      <c r="C881" s="93" t="s">
        <v>2143</v>
      </c>
      <c r="D881" s="96">
        <v>1</v>
      </c>
      <c r="E881" s="101" t="s">
        <v>1995</v>
      </c>
      <c r="F881" s="95" t="s">
        <v>2208</v>
      </c>
      <c r="G881" s="26" t="s">
        <v>153</v>
      </c>
      <c r="H881" s="87"/>
      <c r="I881" s="88"/>
      <c r="J881" s="88"/>
      <c r="K881" s="88"/>
      <c r="M881" s="88"/>
    </row>
    <row r="882" spans="1:13" s="89" customFormat="1" ht="11.25" hidden="1" customHeight="1" x14ac:dyDescent="0.2">
      <c r="A882" s="91">
        <v>24</v>
      </c>
      <c r="B882" s="92">
        <v>67478</v>
      </c>
      <c r="C882" s="93" t="s">
        <v>2140</v>
      </c>
      <c r="D882" s="96">
        <v>1</v>
      </c>
      <c r="E882" s="101" t="s">
        <v>1527</v>
      </c>
      <c r="F882" s="95" t="s">
        <v>2208</v>
      </c>
      <c r="G882" s="26" t="s">
        <v>153</v>
      </c>
      <c r="H882" s="87"/>
      <c r="I882" s="88"/>
      <c r="J882" s="88"/>
      <c r="K882" s="88"/>
      <c r="M882" s="88"/>
    </row>
    <row r="883" spans="1:13" s="89" customFormat="1" ht="11.25" hidden="1" customHeight="1" x14ac:dyDescent="0.2">
      <c r="A883" s="91">
        <v>24</v>
      </c>
      <c r="B883" s="92">
        <v>67478</v>
      </c>
      <c r="C883" s="93" t="s">
        <v>2117</v>
      </c>
      <c r="D883" s="96">
        <v>1</v>
      </c>
      <c r="E883" s="101" t="s">
        <v>1527</v>
      </c>
      <c r="F883" s="95" t="s">
        <v>2208</v>
      </c>
      <c r="G883" s="26" t="s">
        <v>153</v>
      </c>
      <c r="H883" s="87"/>
      <c r="I883" s="88"/>
      <c r="J883" s="88"/>
      <c r="K883" s="88"/>
      <c r="M883" s="88"/>
    </row>
    <row r="884" spans="1:13" s="89" customFormat="1" ht="11.25" hidden="1" customHeight="1" x14ac:dyDescent="0.2">
      <c r="A884" s="91">
        <v>24</v>
      </c>
      <c r="B884" s="92">
        <v>67480</v>
      </c>
      <c r="C884" s="93" t="s">
        <v>1211</v>
      </c>
      <c r="D884" s="96">
        <v>5</v>
      </c>
      <c r="E884" s="101" t="s">
        <v>387</v>
      </c>
      <c r="F884" s="95" t="s">
        <v>2208</v>
      </c>
      <c r="G884" s="26" t="s">
        <v>153</v>
      </c>
      <c r="H884" s="87"/>
      <c r="I884" s="88"/>
      <c r="J884" s="88"/>
      <c r="K884" s="88"/>
      <c r="M884" s="88"/>
    </row>
    <row r="885" spans="1:13" s="89" customFormat="1" ht="11.25" hidden="1" customHeight="1" x14ac:dyDescent="0.2">
      <c r="A885" s="91">
        <v>24</v>
      </c>
      <c r="B885" s="92">
        <v>67481</v>
      </c>
      <c r="C885" s="93" t="s">
        <v>414</v>
      </c>
      <c r="D885" s="96">
        <v>1</v>
      </c>
      <c r="E885" s="101" t="s">
        <v>136</v>
      </c>
      <c r="F885" s="95" t="s">
        <v>2208</v>
      </c>
      <c r="G885" s="26" t="s">
        <v>153</v>
      </c>
      <c r="H885" s="87"/>
      <c r="I885" s="88"/>
      <c r="J885" s="88"/>
      <c r="K885" s="88"/>
      <c r="M885" s="88"/>
    </row>
    <row r="886" spans="1:13" s="89" customFormat="1" ht="11.25" hidden="1" customHeight="1" x14ac:dyDescent="0.2">
      <c r="A886" s="91">
        <v>25</v>
      </c>
      <c r="B886" s="92">
        <v>67482</v>
      </c>
      <c r="C886" s="93" t="s">
        <v>83</v>
      </c>
      <c r="D886" s="96">
        <v>2</v>
      </c>
      <c r="E886" s="101" t="s">
        <v>136</v>
      </c>
      <c r="F886" s="95" t="s">
        <v>2208</v>
      </c>
      <c r="G886" s="26" t="s">
        <v>153</v>
      </c>
      <c r="H886" s="87"/>
      <c r="I886" s="88"/>
      <c r="J886" s="88"/>
      <c r="K886" s="88"/>
      <c r="M886" s="88"/>
    </row>
    <row r="887" spans="1:13" s="89" customFormat="1" ht="11.25" hidden="1" customHeight="1" x14ac:dyDescent="0.2">
      <c r="A887" s="91">
        <v>25</v>
      </c>
      <c r="B887" s="92">
        <v>67482</v>
      </c>
      <c r="C887" s="93" t="s">
        <v>861</v>
      </c>
      <c r="D887" s="96">
        <v>1</v>
      </c>
      <c r="E887" s="101" t="s">
        <v>136</v>
      </c>
      <c r="F887" s="95" t="s">
        <v>2208</v>
      </c>
      <c r="G887" s="26" t="s">
        <v>153</v>
      </c>
      <c r="H887" s="87"/>
      <c r="I887" s="88"/>
      <c r="J887" s="88"/>
      <c r="K887" s="88"/>
      <c r="M887" s="88"/>
    </row>
    <row r="888" spans="1:13" s="89" customFormat="1" ht="11.25" hidden="1" customHeight="1" x14ac:dyDescent="0.2">
      <c r="A888" s="91">
        <v>25</v>
      </c>
      <c r="B888" s="92">
        <v>67483</v>
      </c>
      <c r="C888" s="93" t="s">
        <v>231</v>
      </c>
      <c r="D888" s="96">
        <v>1</v>
      </c>
      <c r="E888" s="101" t="s">
        <v>2144</v>
      </c>
      <c r="F888" s="95" t="s">
        <v>2208</v>
      </c>
      <c r="G888" s="26" t="s">
        <v>145</v>
      </c>
      <c r="H888" s="87"/>
      <c r="I888" s="88"/>
      <c r="J888" s="88"/>
      <c r="K888" s="88"/>
      <c r="M888" s="88"/>
    </row>
    <row r="889" spans="1:13" s="89" customFormat="1" ht="11.25" hidden="1" customHeight="1" x14ac:dyDescent="0.2">
      <c r="A889" s="91">
        <v>25</v>
      </c>
      <c r="B889" s="92">
        <v>67484</v>
      </c>
      <c r="C889" s="113" t="s">
        <v>651</v>
      </c>
      <c r="D889" s="96">
        <v>1</v>
      </c>
      <c r="E889" s="101" t="s">
        <v>104</v>
      </c>
      <c r="F889" s="95" t="s">
        <v>2208</v>
      </c>
      <c r="G889" s="26" t="s">
        <v>110</v>
      </c>
      <c r="H889" s="87"/>
      <c r="I889" s="88"/>
      <c r="J889" s="88"/>
      <c r="K889" s="88"/>
      <c r="M889" s="88"/>
    </row>
    <row r="890" spans="1:13" s="89" customFormat="1" ht="11.25" hidden="1" customHeight="1" x14ac:dyDescent="0.2">
      <c r="A890" s="91">
        <v>25</v>
      </c>
      <c r="B890" s="92">
        <v>67485</v>
      </c>
      <c r="C890" s="113" t="s">
        <v>230</v>
      </c>
      <c r="D890" s="96">
        <v>1</v>
      </c>
      <c r="E890" s="101" t="s">
        <v>482</v>
      </c>
      <c r="F890" s="95" t="s">
        <v>2208</v>
      </c>
      <c r="G890" s="26" t="s">
        <v>110</v>
      </c>
      <c r="H890" s="87"/>
      <c r="I890" s="88"/>
      <c r="J890" s="88"/>
      <c r="K890" s="88"/>
      <c r="M890" s="88"/>
    </row>
    <row r="891" spans="1:13" s="89" customFormat="1" ht="11.25" hidden="1" customHeight="1" x14ac:dyDescent="0.2">
      <c r="A891" s="91">
        <v>25</v>
      </c>
      <c r="B891" s="92">
        <v>67486</v>
      </c>
      <c r="C891" s="113" t="s">
        <v>267</v>
      </c>
      <c r="D891" s="96">
        <v>1</v>
      </c>
      <c r="E891" s="101" t="s">
        <v>419</v>
      </c>
      <c r="F891" s="95" t="s">
        <v>2208</v>
      </c>
      <c r="G891" s="26" t="s">
        <v>110</v>
      </c>
      <c r="H891" s="87"/>
      <c r="I891" s="88"/>
      <c r="J891" s="88"/>
      <c r="K891" s="88"/>
      <c r="M891" s="88"/>
    </row>
    <row r="892" spans="1:13" s="89" customFormat="1" ht="11.25" hidden="1" customHeight="1" x14ac:dyDescent="0.2">
      <c r="A892" s="91">
        <v>25</v>
      </c>
      <c r="B892" s="92">
        <v>67486</v>
      </c>
      <c r="C892" s="113" t="s">
        <v>1167</v>
      </c>
      <c r="D892" s="96">
        <v>1</v>
      </c>
      <c r="E892" s="101" t="s">
        <v>419</v>
      </c>
      <c r="F892" s="95" t="s">
        <v>2208</v>
      </c>
      <c r="G892" s="26" t="s">
        <v>145</v>
      </c>
      <c r="H892" s="87"/>
      <c r="I892" s="88"/>
      <c r="J892" s="88"/>
      <c r="K892" s="88"/>
      <c r="M892" s="88"/>
    </row>
    <row r="893" spans="1:13" s="89" customFormat="1" ht="11.25" hidden="1" customHeight="1" x14ac:dyDescent="0.2">
      <c r="A893" s="91">
        <v>25</v>
      </c>
      <c r="B893" s="92">
        <v>67504</v>
      </c>
      <c r="C893" s="113" t="s">
        <v>367</v>
      </c>
      <c r="D893" s="96">
        <v>2</v>
      </c>
      <c r="E893" s="101" t="s">
        <v>104</v>
      </c>
      <c r="F893" s="95" t="s">
        <v>2208</v>
      </c>
      <c r="G893" s="26" t="s">
        <v>153</v>
      </c>
      <c r="H893" s="87"/>
      <c r="I893" s="88"/>
      <c r="J893" s="88"/>
      <c r="K893" s="88"/>
      <c r="M893" s="88"/>
    </row>
    <row r="894" spans="1:13" s="89" customFormat="1" ht="11.25" hidden="1" customHeight="1" x14ac:dyDescent="0.2">
      <c r="A894" s="91">
        <v>25</v>
      </c>
      <c r="B894" s="92">
        <v>67505</v>
      </c>
      <c r="C894" s="113" t="s">
        <v>2153</v>
      </c>
      <c r="D894" s="96">
        <v>2</v>
      </c>
      <c r="E894" s="101" t="s">
        <v>104</v>
      </c>
      <c r="F894" s="95" t="s">
        <v>2208</v>
      </c>
      <c r="G894" s="26" t="s">
        <v>110</v>
      </c>
      <c r="H894" s="87"/>
      <c r="I894" s="88"/>
      <c r="J894" s="88"/>
      <c r="K894" s="88"/>
      <c r="M894" s="88"/>
    </row>
    <row r="895" spans="1:13" s="89" customFormat="1" ht="11.25" hidden="1" customHeight="1" x14ac:dyDescent="0.2">
      <c r="A895" s="91">
        <v>25</v>
      </c>
      <c r="B895" s="92">
        <v>67506</v>
      </c>
      <c r="C895" s="113" t="s">
        <v>1633</v>
      </c>
      <c r="D895" s="96">
        <v>20</v>
      </c>
      <c r="E895" s="101" t="s">
        <v>2154</v>
      </c>
      <c r="F895" s="95" t="s">
        <v>2208</v>
      </c>
      <c r="G895" s="26" t="s">
        <v>110</v>
      </c>
      <c r="H895" s="87"/>
      <c r="I895" s="88"/>
      <c r="J895" s="88"/>
      <c r="K895" s="88"/>
      <c r="M895" s="88"/>
    </row>
    <row r="896" spans="1:13" s="89" customFormat="1" ht="11.25" hidden="1" customHeight="1" x14ac:dyDescent="0.2">
      <c r="A896" s="91">
        <v>25</v>
      </c>
      <c r="B896" s="92">
        <v>67506</v>
      </c>
      <c r="C896" s="113" t="s">
        <v>2155</v>
      </c>
      <c r="D896" s="96">
        <v>1</v>
      </c>
      <c r="E896" s="101" t="s">
        <v>2154</v>
      </c>
      <c r="F896" s="95" t="s">
        <v>2208</v>
      </c>
      <c r="G896" s="26" t="s">
        <v>110</v>
      </c>
      <c r="H896" s="87"/>
      <c r="I896" s="88"/>
      <c r="J896" s="88"/>
      <c r="K896" s="88"/>
      <c r="M896" s="88"/>
    </row>
    <row r="897" spans="1:13" s="89" customFormat="1" ht="11.25" hidden="1" customHeight="1" x14ac:dyDescent="0.2">
      <c r="A897" s="91">
        <v>25</v>
      </c>
      <c r="B897" s="92">
        <v>67506</v>
      </c>
      <c r="C897" s="113" t="s">
        <v>365</v>
      </c>
      <c r="D897" s="96">
        <v>40</v>
      </c>
      <c r="E897" s="101" t="s">
        <v>2154</v>
      </c>
      <c r="F897" s="95" t="s">
        <v>2208</v>
      </c>
      <c r="G897" s="26" t="s">
        <v>1380</v>
      </c>
      <c r="H897" s="87"/>
      <c r="I897" s="88"/>
      <c r="J897" s="88"/>
      <c r="K897" s="88"/>
      <c r="M897" s="88"/>
    </row>
    <row r="898" spans="1:13" s="89" customFormat="1" ht="11.25" hidden="1" customHeight="1" x14ac:dyDescent="0.2">
      <c r="A898" s="91">
        <v>25</v>
      </c>
      <c r="B898" s="92">
        <v>67507</v>
      </c>
      <c r="C898" s="113" t="s">
        <v>2156</v>
      </c>
      <c r="D898" s="96">
        <v>20</v>
      </c>
      <c r="E898" s="101" t="s">
        <v>104</v>
      </c>
      <c r="F898" s="95" t="s">
        <v>2208</v>
      </c>
      <c r="G898" s="26" t="s">
        <v>153</v>
      </c>
      <c r="H898" s="87"/>
      <c r="I898" s="88"/>
      <c r="J898" s="88"/>
      <c r="K898" s="88"/>
      <c r="M898" s="88"/>
    </row>
    <row r="899" spans="1:13" s="89" customFormat="1" ht="11.25" hidden="1" customHeight="1" x14ac:dyDescent="0.2">
      <c r="A899" s="91">
        <v>25</v>
      </c>
      <c r="B899" s="92">
        <v>67507</v>
      </c>
      <c r="C899" s="113" t="s">
        <v>2157</v>
      </c>
      <c r="D899" s="96">
        <v>1</v>
      </c>
      <c r="E899" s="101" t="s">
        <v>104</v>
      </c>
      <c r="F899" s="95" t="s">
        <v>2208</v>
      </c>
      <c r="G899" s="26" t="s">
        <v>1780</v>
      </c>
      <c r="H899" s="87"/>
      <c r="I899" s="88"/>
      <c r="J899" s="88"/>
      <c r="K899" s="88"/>
      <c r="M899" s="88"/>
    </row>
    <row r="900" spans="1:13" s="89" customFormat="1" ht="11.25" hidden="1" customHeight="1" x14ac:dyDescent="0.2">
      <c r="A900" s="91">
        <v>25</v>
      </c>
      <c r="B900" s="92">
        <v>67507</v>
      </c>
      <c r="C900" s="113" t="s">
        <v>2158</v>
      </c>
      <c r="D900" s="96">
        <v>1</v>
      </c>
      <c r="E900" s="101" t="s">
        <v>104</v>
      </c>
      <c r="F900" s="95" t="s">
        <v>2208</v>
      </c>
      <c r="G900" s="26" t="s">
        <v>1780</v>
      </c>
      <c r="H900" s="87"/>
      <c r="I900" s="88"/>
      <c r="J900" s="88"/>
      <c r="K900" s="88"/>
      <c r="M900" s="88"/>
    </row>
    <row r="901" spans="1:13" s="89" customFormat="1" ht="11.25" hidden="1" customHeight="1" x14ac:dyDescent="0.2">
      <c r="A901" s="91">
        <v>25</v>
      </c>
      <c r="B901" s="92">
        <v>67508</v>
      </c>
      <c r="C901" s="113" t="s">
        <v>125</v>
      </c>
      <c r="D901" s="96">
        <v>1</v>
      </c>
      <c r="E901" s="101" t="s">
        <v>593</v>
      </c>
      <c r="F901" s="95" t="s">
        <v>2208</v>
      </c>
      <c r="G901" s="26" t="s">
        <v>153</v>
      </c>
      <c r="H901" s="87"/>
      <c r="I901" s="88"/>
      <c r="J901" s="88"/>
      <c r="K901" s="88"/>
      <c r="M901" s="88"/>
    </row>
    <row r="902" spans="1:13" s="89" customFormat="1" ht="11.25" hidden="1" customHeight="1" x14ac:dyDescent="0.2">
      <c r="A902" s="91">
        <v>25</v>
      </c>
      <c r="B902" s="92">
        <v>67509</v>
      </c>
      <c r="C902" s="113" t="s">
        <v>275</v>
      </c>
      <c r="D902" s="96">
        <v>0.5</v>
      </c>
      <c r="E902" s="101" t="s">
        <v>1613</v>
      </c>
      <c r="F902" s="95" t="s">
        <v>2208</v>
      </c>
      <c r="G902" s="26" t="s">
        <v>88</v>
      </c>
      <c r="H902" s="87"/>
      <c r="I902" s="88"/>
      <c r="J902" s="88"/>
      <c r="K902" s="88"/>
      <c r="M902" s="88"/>
    </row>
    <row r="903" spans="1:13" s="89" customFormat="1" ht="11.25" hidden="1" customHeight="1" x14ac:dyDescent="0.2">
      <c r="A903" s="91">
        <v>25</v>
      </c>
      <c r="B903" s="92">
        <v>67510</v>
      </c>
      <c r="C903" s="113" t="s">
        <v>254</v>
      </c>
      <c r="D903" s="96">
        <v>1</v>
      </c>
      <c r="E903" s="101" t="s">
        <v>1595</v>
      </c>
      <c r="F903" s="95" t="s">
        <v>2208</v>
      </c>
      <c r="G903" s="26" t="s">
        <v>199</v>
      </c>
      <c r="H903" s="87"/>
      <c r="I903" s="88"/>
      <c r="J903" s="88"/>
      <c r="K903" s="88"/>
      <c r="M903" s="88"/>
    </row>
    <row r="904" spans="1:13" s="89" customFormat="1" ht="11.25" hidden="1" customHeight="1" x14ac:dyDescent="0.2">
      <c r="A904" s="91">
        <v>25</v>
      </c>
      <c r="B904" s="92">
        <v>67511</v>
      </c>
      <c r="C904" s="113" t="s">
        <v>2159</v>
      </c>
      <c r="D904" s="96">
        <v>2</v>
      </c>
      <c r="E904" s="101" t="s">
        <v>104</v>
      </c>
      <c r="F904" s="95" t="s">
        <v>2208</v>
      </c>
      <c r="G904" s="26" t="s">
        <v>110</v>
      </c>
      <c r="H904" s="87"/>
      <c r="I904" s="88"/>
      <c r="J904" s="88"/>
      <c r="K904" s="88"/>
      <c r="M904" s="88"/>
    </row>
    <row r="905" spans="1:13" s="89" customFormat="1" ht="11.25" hidden="1" customHeight="1" x14ac:dyDescent="0.2">
      <c r="A905" s="91">
        <v>25</v>
      </c>
      <c r="B905" s="92">
        <v>67512</v>
      </c>
      <c r="C905" s="113" t="s">
        <v>489</v>
      </c>
      <c r="D905" s="96">
        <v>2</v>
      </c>
      <c r="E905" s="101" t="s">
        <v>593</v>
      </c>
      <c r="F905" s="95" t="s">
        <v>2208</v>
      </c>
      <c r="G905" s="26" t="s">
        <v>99</v>
      </c>
      <c r="H905" s="87"/>
      <c r="I905" s="88"/>
      <c r="J905" s="88"/>
      <c r="K905" s="88"/>
      <c r="M905" s="88"/>
    </row>
    <row r="906" spans="1:13" s="89" customFormat="1" ht="11.25" hidden="1" customHeight="1" x14ac:dyDescent="0.2">
      <c r="A906" s="91">
        <v>25</v>
      </c>
      <c r="B906" s="92">
        <v>67512</v>
      </c>
      <c r="C906" s="113" t="s">
        <v>127</v>
      </c>
      <c r="D906" s="96">
        <v>2</v>
      </c>
      <c r="E906" s="101" t="s">
        <v>593</v>
      </c>
      <c r="F906" s="95" t="s">
        <v>2208</v>
      </c>
      <c r="G906" s="26" t="s">
        <v>99</v>
      </c>
      <c r="H906" s="87"/>
      <c r="I906" s="88"/>
      <c r="J906" s="88"/>
      <c r="K906" s="88"/>
      <c r="M906" s="88"/>
    </row>
    <row r="907" spans="1:13" s="89" customFormat="1" ht="11.25" hidden="1" customHeight="1" x14ac:dyDescent="0.2">
      <c r="A907" s="91">
        <v>25</v>
      </c>
      <c r="B907" s="92">
        <v>67513</v>
      </c>
      <c r="C907" s="113" t="s">
        <v>224</v>
      </c>
      <c r="D907" s="96">
        <v>1</v>
      </c>
      <c r="E907" s="101" t="s">
        <v>2100</v>
      </c>
      <c r="F907" s="95" t="s">
        <v>2208</v>
      </c>
      <c r="G907" s="26" t="s">
        <v>110</v>
      </c>
      <c r="H907" s="87"/>
      <c r="I907" s="88"/>
      <c r="J907" s="88"/>
      <c r="K907" s="88"/>
      <c r="M907" s="88"/>
    </row>
    <row r="908" spans="1:13" s="89" customFormat="1" ht="11.25" hidden="1" customHeight="1" x14ac:dyDescent="0.2">
      <c r="A908" s="91">
        <v>25</v>
      </c>
      <c r="B908" s="92">
        <v>67514</v>
      </c>
      <c r="C908" s="113" t="s">
        <v>1829</v>
      </c>
      <c r="D908" s="96">
        <v>1</v>
      </c>
      <c r="E908" s="101" t="s">
        <v>593</v>
      </c>
      <c r="F908" s="95" t="s">
        <v>2208</v>
      </c>
      <c r="G908" s="26" t="s">
        <v>110</v>
      </c>
      <c r="H908" s="87"/>
      <c r="I908" s="88"/>
      <c r="J908" s="88"/>
      <c r="K908" s="88"/>
      <c r="M908" s="88"/>
    </row>
    <row r="909" spans="1:13" s="89" customFormat="1" ht="11.25" hidden="1" customHeight="1" x14ac:dyDescent="0.2">
      <c r="A909" s="91">
        <v>25</v>
      </c>
      <c r="B909" s="92">
        <v>67515</v>
      </c>
      <c r="C909" s="113" t="s">
        <v>2140</v>
      </c>
      <c r="D909" s="96">
        <v>1</v>
      </c>
      <c r="E909" s="101" t="s">
        <v>1613</v>
      </c>
      <c r="F909" s="95" t="s">
        <v>2208</v>
      </c>
      <c r="G909" s="26" t="s">
        <v>110</v>
      </c>
      <c r="H909" s="87"/>
      <c r="I909" s="88"/>
      <c r="J909" s="88"/>
      <c r="K909" s="88"/>
      <c r="M909" s="88"/>
    </row>
    <row r="910" spans="1:13" s="89" customFormat="1" ht="11.25" hidden="1" customHeight="1" x14ac:dyDescent="0.2">
      <c r="A910" s="91">
        <v>25</v>
      </c>
      <c r="B910" s="92">
        <v>67515</v>
      </c>
      <c r="C910" s="102" t="s">
        <v>2160</v>
      </c>
      <c r="D910" s="96">
        <v>1</v>
      </c>
      <c r="E910" s="101" t="s">
        <v>1613</v>
      </c>
      <c r="F910" s="95" t="s">
        <v>2208</v>
      </c>
      <c r="G910" s="26" t="s">
        <v>153</v>
      </c>
      <c r="H910" s="87"/>
      <c r="I910" s="88"/>
      <c r="J910" s="88"/>
      <c r="K910" s="88"/>
      <c r="M910" s="88"/>
    </row>
    <row r="911" spans="1:13" s="89" customFormat="1" ht="11.25" hidden="1" customHeight="1" x14ac:dyDescent="0.2">
      <c r="A911" s="91">
        <v>25</v>
      </c>
      <c r="B911" s="92">
        <v>67516</v>
      </c>
      <c r="C911" s="102" t="s">
        <v>275</v>
      </c>
      <c r="D911" s="96">
        <v>0.5</v>
      </c>
      <c r="E911" s="101" t="s">
        <v>1995</v>
      </c>
      <c r="F911" s="95" t="s">
        <v>2208</v>
      </c>
      <c r="G911" s="26" t="s">
        <v>153</v>
      </c>
      <c r="H911" s="87"/>
      <c r="I911" s="88"/>
      <c r="J911" s="88"/>
      <c r="K911" s="88"/>
      <c r="M911" s="88"/>
    </row>
    <row r="912" spans="1:13" s="89" customFormat="1" ht="11.25" hidden="1" customHeight="1" x14ac:dyDescent="0.2">
      <c r="A912" s="91">
        <v>25</v>
      </c>
      <c r="B912" s="92">
        <v>67517</v>
      </c>
      <c r="C912" s="113" t="s">
        <v>89</v>
      </c>
      <c r="D912" s="96">
        <v>2</v>
      </c>
      <c r="E912" s="101" t="s">
        <v>237</v>
      </c>
      <c r="F912" s="95" t="s">
        <v>2208</v>
      </c>
      <c r="G912" s="26" t="s">
        <v>99</v>
      </c>
      <c r="H912" s="87"/>
      <c r="I912" s="88"/>
      <c r="J912" s="88"/>
      <c r="K912" s="88"/>
      <c r="M912" s="88"/>
    </row>
    <row r="913" spans="1:13" s="89" customFormat="1" ht="11.25" hidden="1" customHeight="1" x14ac:dyDescent="0.2">
      <c r="A913" s="91">
        <v>25</v>
      </c>
      <c r="B913" s="92">
        <v>67520</v>
      </c>
      <c r="C913" s="113" t="s">
        <v>92</v>
      </c>
      <c r="D913" s="96">
        <v>1</v>
      </c>
      <c r="E913" s="101" t="s">
        <v>444</v>
      </c>
      <c r="F913" s="95" t="s">
        <v>2208</v>
      </c>
      <c r="G913" s="26" t="s">
        <v>120</v>
      </c>
      <c r="H913" s="87"/>
      <c r="I913" s="88"/>
      <c r="J913" s="88"/>
      <c r="K913" s="88"/>
      <c r="M913" s="88"/>
    </row>
    <row r="914" spans="1:13" s="89" customFormat="1" ht="11.25" hidden="1" customHeight="1" x14ac:dyDescent="0.2">
      <c r="A914" s="91">
        <v>25</v>
      </c>
      <c r="B914" s="92">
        <v>67520</v>
      </c>
      <c r="C914" s="102" t="s">
        <v>95</v>
      </c>
      <c r="D914" s="96">
        <v>1</v>
      </c>
      <c r="E914" s="101" t="s">
        <v>444</v>
      </c>
      <c r="F914" s="95" t="s">
        <v>2208</v>
      </c>
      <c r="G914" s="26" t="s">
        <v>120</v>
      </c>
      <c r="H914" s="87"/>
      <c r="I914" s="88"/>
      <c r="J914" s="88"/>
      <c r="K914" s="88"/>
      <c r="M914" s="88"/>
    </row>
    <row r="915" spans="1:13" s="89" customFormat="1" ht="11.25" hidden="1" customHeight="1" x14ac:dyDescent="0.2">
      <c r="A915" s="91">
        <v>25</v>
      </c>
      <c r="B915" s="92">
        <v>67520</v>
      </c>
      <c r="C915" s="113" t="s">
        <v>96</v>
      </c>
      <c r="D915" s="96">
        <v>1</v>
      </c>
      <c r="E915" s="101" t="s">
        <v>444</v>
      </c>
      <c r="F915" s="95" t="s">
        <v>2208</v>
      </c>
      <c r="G915" s="26" t="s">
        <v>120</v>
      </c>
      <c r="H915" s="87"/>
      <c r="I915" s="88"/>
      <c r="J915" s="88"/>
      <c r="K915" s="88"/>
      <c r="M915" s="88"/>
    </row>
    <row r="916" spans="1:13" s="89" customFormat="1" ht="11.25" hidden="1" customHeight="1" x14ac:dyDescent="0.2">
      <c r="A916" s="91">
        <v>26</v>
      </c>
      <c r="B916" s="92">
        <v>67521</v>
      </c>
      <c r="C916" s="113" t="s">
        <v>231</v>
      </c>
      <c r="D916" s="96">
        <v>1</v>
      </c>
      <c r="E916" s="101" t="s">
        <v>286</v>
      </c>
      <c r="F916" s="95" t="s">
        <v>2208</v>
      </c>
      <c r="G916" s="26" t="s">
        <v>151</v>
      </c>
      <c r="H916" s="87"/>
      <c r="I916" s="88"/>
      <c r="J916" s="88"/>
      <c r="K916" s="88"/>
      <c r="M916" s="88"/>
    </row>
    <row r="917" spans="1:13" s="89" customFormat="1" ht="11.25" hidden="1" customHeight="1" x14ac:dyDescent="0.2">
      <c r="A917" s="91">
        <v>26</v>
      </c>
      <c r="B917" s="92">
        <v>67522</v>
      </c>
      <c r="C917" s="113" t="s">
        <v>205</v>
      </c>
      <c r="D917" s="96">
        <v>1</v>
      </c>
      <c r="E917" s="101" t="s">
        <v>2100</v>
      </c>
      <c r="F917" s="95" t="s">
        <v>2208</v>
      </c>
      <c r="G917" s="26" t="s">
        <v>151</v>
      </c>
      <c r="H917" s="87"/>
      <c r="I917" s="88"/>
      <c r="J917" s="88"/>
      <c r="K917" s="88"/>
      <c r="M917" s="88"/>
    </row>
    <row r="918" spans="1:13" s="89" customFormat="1" ht="11.25" hidden="1" customHeight="1" x14ac:dyDescent="0.2">
      <c r="A918" s="91">
        <v>26</v>
      </c>
      <c r="B918" s="92">
        <v>67522</v>
      </c>
      <c r="C918" s="113" t="s">
        <v>206</v>
      </c>
      <c r="D918" s="96">
        <v>1</v>
      </c>
      <c r="E918" s="101" t="s">
        <v>2100</v>
      </c>
      <c r="F918" s="95" t="s">
        <v>2208</v>
      </c>
      <c r="G918" s="26" t="s">
        <v>153</v>
      </c>
      <c r="H918" s="87"/>
      <c r="I918" s="88"/>
      <c r="J918" s="88"/>
      <c r="K918" s="88"/>
      <c r="M918" s="88"/>
    </row>
    <row r="919" spans="1:13" s="89" customFormat="1" ht="11.25" hidden="1" customHeight="1" x14ac:dyDescent="0.2">
      <c r="A919" s="91">
        <v>26</v>
      </c>
      <c r="B919" s="92">
        <v>67523</v>
      </c>
      <c r="C919" s="113" t="s">
        <v>2163</v>
      </c>
      <c r="D919" s="96">
        <v>1</v>
      </c>
      <c r="E919" s="101" t="s">
        <v>882</v>
      </c>
      <c r="F919" s="95" t="s">
        <v>2208</v>
      </c>
      <c r="G919" s="26" t="s">
        <v>153</v>
      </c>
      <c r="H919" s="87"/>
      <c r="I919" s="88"/>
      <c r="J919" s="88"/>
      <c r="K919" s="88"/>
      <c r="M919" s="88"/>
    </row>
    <row r="920" spans="1:13" s="89" customFormat="1" ht="11.25" hidden="1" customHeight="1" x14ac:dyDescent="0.2">
      <c r="A920" s="91">
        <v>26</v>
      </c>
      <c r="B920" s="92">
        <v>67523</v>
      </c>
      <c r="C920" s="113" t="s">
        <v>2164</v>
      </c>
      <c r="D920" s="96">
        <v>1</v>
      </c>
      <c r="E920" s="101" t="s">
        <v>882</v>
      </c>
      <c r="F920" s="95" t="s">
        <v>2208</v>
      </c>
      <c r="G920" s="26" t="s">
        <v>153</v>
      </c>
      <c r="H920" s="87"/>
      <c r="I920" s="88"/>
      <c r="J920" s="88"/>
      <c r="K920" s="88"/>
      <c r="M920" s="88"/>
    </row>
    <row r="921" spans="1:13" s="89" customFormat="1" ht="11.25" hidden="1" customHeight="1" x14ac:dyDescent="0.2">
      <c r="A921" s="91">
        <v>26</v>
      </c>
      <c r="B921" s="92">
        <v>67539</v>
      </c>
      <c r="C921" s="113" t="s">
        <v>715</v>
      </c>
      <c r="D921" s="96">
        <v>1</v>
      </c>
      <c r="E921" s="101" t="s">
        <v>784</v>
      </c>
      <c r="F921" s="95" t="s">
        <v>2208</v>
      </c>
      <c r="G921" s="26" t="s">
        <v>153</v>
      </c>
      <c r="H921" s="87"/>
      <c r="I921" s="88"/>
      <c r="J921" s="88"/>
      <c r="K921" s="88"/>
      <c r="M921" s="88"/>
    </row>
    <row r="922" spans="1:13" s="89" customFormat="1" ht="11.25" hidden="1" customHeight="1" x14ac:dyDescent="0.2">
      <c r="A922" s="91">
        <v>26</v>
      </c>
      <c r="B922" s="92">
        <v>67540</v>
      </c>
      <c r="C922" s="113" t="s">
        <v>193</v>
      </c>
      <c r="D922" s="96">
        <v>1</v>
      </c>
      <c r="E922" s="101" t="s">
        <v>180</v>
      </c>
      <c r="F922" s="95" t="s">
        <v>2208</v>
      </c>
      <c r="G922" s="26" t="s">
        <v>91</v>
      </c>
      <c r="H922" s="87"/>
      <c r="I922" s="88"/>
      <c r="J922" s="88"/>
      <c r="K922" s="88"/>
      <c r="M922" s="88"/>
    </row>
    <row r="923" spans="1:13" s="89" customFormat="1" ht="11.25" hidden="1" customHeight="1" x14ac:dyDescent="0.2">
      <c r="A923" s="91">
        <v>26</v>
      </c>
      <c r="B923" s="92">
        <v>67541</v>
      </c>
      <c r="C923" s="113" t="s">
        <v>275</v>
      </c>
      <c r="D923" s="96">
        <v>1</v>
      </c>
      <c r="E923" s="101" t="s">
        <v>437</v>
      </c>
      <c r="F923" s="95" t="s">
        <v>2208</v>
      </c>
      <c r="G923" s="26" t="s">
        <v>91</v>
      </c>
      <c r="H923" s="87"/>
      <c r="I923" s="88"/>
      <c r="J923" s="88"/>
      <c r="K923" s="88"/>
      <c r="M923" s="88"/>
    </row>
    <row r="924" spans="1:13" s="89" customFormat="1" ht="11.25" hidden="1" customHeight="1" x14ac:dyDescent="0.2">
      <c r="A924" s="91">
        <v>26</v>
      </c>
      <c r="B924" s="92">
        <v>67542</v>
      </c>
      <c r="C924" s="113" t="s">
        <v>98</v>
      </c>
      <c r="D924" s="96">
        <v>2</v>
      </c>
      <c r="E924" s="101" t="s">
        <v>2141</v>
      </c>
      <c r="F924" s="95" t="s">
        <v>2208</v>
      </c>
      <c r="G924" s="26" t="s">
        <v>91</v>
      </c>
      <c r="H924" s="87"/>
      <c r="I924" s="88"/>
      <c r="J924" s="88"/>
      <c r="K924" s="88"/>
      <c r="M924" s="88"/>
    </row>
    <row r="925" spans="1:13" s="89" customFormat="1" ht="11.25" hidden="1" customHeight="1" x14ac:dyDescent="0.2">
      <c r="A925" s="91">
        <v>26</v>
      </c>
      <c r="B925" s="92">
        <v>67543</v>
      </c>
      <c r="C925" s="113" t="s">
        <v>383</v>
      </c>
      <c r="D925" s="96">
        <v>1</v>
      </c>
      <c r="E925" s="101" t="s">
        <v>180</v>
      </c>
      <c r="F925" s="95" t="s">
        <v>2208</v>
      </c>
      <c r="G925" s="26" t="s">
        <v>91</v>
      </c>
      <c r="H925" s="87"/>
      <c r="I925" s="88"/>
      <c r="J925" s="88"/>
      <c r="K925" s="88"/>
      <c r="M925" s="88"/>
    </row>
    <row r="926" spans="1:13" s="89" customFormat="1" ht="11.25" hidden="1" customHeight="1" x14ac:dyDescent="0.2">
      <c r="A926" s="91">
        <v>26</v>
      </c>
      <c r="B926" s="92">
        <v>67543</v>
      </c>
      <c r="C926" s="113" t="s">
        <v>372</v>
      </c>
      <c r="D926" s="96">
        <v>1</v>
      </c>
      <c r="E926" s="101" t="s">
        <v>180</v>
      </c>
      <c r="F926" s="95" t="s">
        <v>2208</v>
      </c>
      <c r="G926" s="26" t="s">
        <v>110</v>
      </c>
      <c r="H926" s="87"/>
      <c r="I926" s="88"/>
      <c r="J926" s="88"/>
      <c r="K926" s="88"/>
      <c r="M926" s="88"/>
    </row>
    <row r="927" spans="1:13" s="89" customFormat="1" ht="11.25" hidden="1" customHeight="1" x14ac:dyDescent="0.2">
      <c r="A927" s="91">
        <v>26</v>
      </c>
      <c r="B927" s="92">
        <v>67543</v>
      </c>
      <c r="C927" s="113" t="s">
        <v>384</v>
      </c>
      <c r="D927" s="96">
        <v>1</v>
      </c>
      <c r="E927" s="101" t="s">
        <v>180</v>
      </c>
      <c r="F927" s="95" t="s">
        <v>2208</v>
      </c>
      <c r="G927" s="26" t="s">
        <v>163</v>
      </c>
      <c r="H927" s="87"/>
      <c r="I927" s="88"/>
      <c r="J927" s="88"/>
      <c r="K927" s="88"/>
      <c r="M927" s="88"/>
    </row>
    <row r="928" spans="1:13" s="89" customFormat="1" ht="11.25" hidden="1" customHeight="1" x14ac:dyDescent="0.2">
      <c r="A928" s="91">
        <v>26</v>
      </c>
      <c r="B928" s="92">
        <v>67543</v>
      </c>
      <c r="C928" s="113" t="s">
        <v>2170</v>
      </c>
      <c r="D928" s="96">
        <v>4</v>
      </c>
      <c r="E928" s="104" t="s">
        <v>180</v>
      </c>
      <c r="F928" s="95" t="s">
        <v>2208</v>
      </c>
      <c r="G928" s="26" t="s">
        <v>199</v>
      </c>
      <c r="H928" s="87"/>
      <c r="I928" s="88"/>
      <c r="J928" s="88"/>
      <c r="K928" s="88"/>
      <c r="M928" s="88"/>
    </row>
    <row r="929" spans="1:13" s="89" customFormat="1" ht="11.25" hidden="1" customHeight="1" x14ac:dyDescent="0.2">
      <c r="A929" s="91">
        <v>26</v>
      </c>
      <c r="B929" s="92">
        <v>67543</v>
      </c>
      <c r="C929" s="113" t="s">
        <v>2171</v>
      </c>
      <c r="D929" s="96">
        <v>1</v>
      </c>
      <c r="E929" s="104" t="s">
        <v>180</v>
      </c>
      <c r="F929" s="95" t="s">
        <v>2208</v>
      </c>
      <c r="G929" s="26" t="s">
        <v>99</v>
      </c>
      <c r="H929" s="87"/>
      <c r="I929" s="88"/>
      <c r="J929" s="88"/>
      <c r="K929" s="88"/>
      <c r="M929" s="88"/>
    </row>
    <row r="930" spans="1:13" s="89" customFormat="1" ht="11.25" hidden="1" customHeight="1" x14ac:dyDescent="0.2">
      <c r="A930" s="91">
        <v>26</v>
      </c>
      <c r="B930" s="92">
        <v>67544</v>
      </c>
      <c r="C930" s="113" t="s">
        <v>230</v>
      </c>
      <c r="D930" s="96">
        <v>2</v>
      </c>
      <c r="E930" s="104" t="s">
        <v>1965</v>
      </c>
      <c r="F930" s="95" t="s">
        <v>2208</v>
      </c>
      <c r="G930" s="26" t="s">
        <v>99</v>
      </c>
      <c r="H930" s="87"/>
      <c r="I930" s="88"/>
      <c r="J930" s="88"/>
      <c r="K930" s="88"/>
      <c r="M930" s="88"/>
    </row>
    <row r="931" spans="1:13" s="89" customFormat="1" ht="11.25" hidden="1" customHeight="1" x14ac:dyDescent="0.2">
      <c r="A931" s="91">
        <v>26</v>
      </c>
      <c r="B931" s="92">
        <v>67544</v>
      </c>
      <c r="C931" s="113" t="s">
        <v>1508</v>
      </c>
      <c r="D931" s="96">
        <v>8</v>
      </c>
      <c r="E931" s="104" t="s">
        <v>1965</v>
      </c>
      <c r="F931" s="95" t="s">
        <v>2208</v>
      </c>
      <c r="G931" s="26" t="s">
        <v>199</v>
      </c>
      <c r="H931" s="87"/>
      <c r="I931" s="88"/>
      <c r="J931" s="88"/>
      <c r="K931" s="88"/>
      <c r="M931" s="88"/>
    </row>
    <row r="932" spans="1:13" s="89" customFormat="1" ht="11.25" hidden="1" customHeight="1" x14ac:dyDescent="0.2">
      <c r="A932" s="91">
        <v>26</v>
      </c>
      <c r="B932" s="92">
        <v>67544</v>
      </c>
      <c r="C932" s="113" t="s">
        <v>117</v>
      </c>
      <c r="D932" s="96">
        <v>1</v>
      </c>
      <c r="E932" s="104" t="s">
        <v>1965</v>
      </c>
      <c r="F932" s="95" t="s">
        <v>2208</v>
      </c>
      <c r="G932" s="26" t="s">
        <v>151</v>
      </c>
      <c r="H932" s="87"/>
      <c r="I932" s="88"/>
      <c r="J932" s="88"/>
      <c r="K932" s="88"/>
      <c r="M932" s="88"/>
    </row>
    <row r="933" spans="1:13" s="89" customFormat="1" ht="11.25" hidden="1" customHeight="1" x14ac:dyDescent="0.2">
      <c r="A933" s="91">
        <v>26</v>
      </c>
      <c r="B933" s="92">
        <v>67544</v>
      </c>
      <c r="C933" s="113" t="s">
        <v>114</v>
      </c>
      <c r="D933" s="96">
        <v>1</v>
      </c>
      <c r="E933" s="104" t="s">
        <v>1965</v>
      </c>
      <c r="F933" s="95" t="s">
        <v>2208</v>
      </c>
      <c r="G933" s="26" t="s">
        <v>153</v>
      </c>
      <c r="H933" s="87"/>
      <c r="I933" s="88"/>
      <c r="J933" s="88"/>
      <c r="K933" s="88"/>
      <c r="M933" s="88"/>
    </row>
    <row r="934" spans="1:13" s="89" customFormat="1" ht="11.25" hidden="1" customHeight="1" x14ac:dyDescent="0.2">
      <c r="A934" s="91">
        <v>26</v>
      </c>
      <c r="B934" s="92">
        <v>67545</v>
      </c>
      <c r="C934" s="113" t="s">
        <v>668</v>
      </c>
      <c r="D934" s="96">
        <v>1</v>
      </c>
      <c r="E934" s="104" t="s">
        <v>838</v>
      </c>
      <c r="F934" s="95" t="s">
        <v>2208</v>
      </c>
      <c r="G934" s="26" t="s">
        <v>153</v>
      </c>
      <c r="H934" s="87"/>
      <c r="I934" s="88"/>
      <c r="J934" s="88"/>
      <c r="K934" s="88"/>
      <c r="M934" s="88"/>
    </row>
    <row r="935" spans="1:13" s="89" customFormat="1" ht="11.25" hidden="1" customHeight="1" x14ac:dyDescent="0.2">
      <c r="A935" s="91">
        <v>26</v>
      </c>
      <c r="B935" s="92">
        <v>67546</v>
      </c>
      <c r="C935" s="113" t="s">
        <v>442</v>
      </c>
      <c r="D935" s="96">
        <v>1</v>
      </c>
      <c r="E935" s="104" t="s">
        <v>469</v>
      </c>
      <c r="F935" s="95" t="s">
        <v>2208</v>
      </c>
      <c r="G935" s="26" t="s">
        <v>153</v>
      </c>
      <c r="H935" s="87"/>
      <c r="I935" s="88"/>
      <c r="J935" s="88"/>
      <c r="K935" s="88"/>
      <c r="M935" s="88"/>
    </row>
    <row r="936" spans="1:13" s="89" customFormat="1" ht="11.25" hidden="1" customHeight="1" x14ac:dyDescent="0.2">
      <c r="A936" s="91">
        <v>26</v>
      </c>
      <c r="B936" s="92">
        <v>67547</v>
      </c>
      <c r="C936" s="113" t="s">
        <v>239</v>
      </c>
      <c r="D936" s="96">
        <v>1</v>
      </c>
      <c r="E936" s="101" t="s">
        <v>180</v>
      </c>
      <c r="F936" s="95" t="s">
        <v>2208</v>
      </c>
      <c r="G936" s="26" t="s">
        <v>740</v>
      </c>
      <c r="H936" s="87"/>
      <c r="I936" s="88"/>
      <c r="J936" s="88"/>
      <c r="K936" s="88"/>
      <c r="M936" s="88"/>
    </row>
    <row r="937" spans="1:13" s="89" customFormat="1" ht="11.25" hidden="1" customHeight="1" x14ac:dyDescent="0.2">
      <c r="A937" s="91">
        <v>26</v>
      </c>
      <c r="B937" s="92">
        <v>67547</v>
      </c>
      <c r="C937" s="113" t="s">
        <v>435</v>
      </c>
      <c r="D937" s="96">
        <v>1</v>
      </c>
      <c r="E937" s="101" t="s">
        <v>180</v>
      </c>
      <c r="F937" s="95" t="s">
        <v>2208</v>
      </c>
      <c r="G937" s="26" t="s">
        <v>102</v>
      </c>
      <c r="H937" s="87"/>
      <c r="I937" s="88"/>
      <c r="J937" s="88"/>
      <c r="K937" s="88"/>
      <c r="M937" s="88"/>
    </row>
    <row r="938" spans="1:13" s="89" customFormat="1" ht="11.25" hidden="1" customHeight="1" x14ac:dyDescent="0.2">
      <c r="A938" s="91">
        <v>26</v>
      </c>
      <c r="B938" s="92">
        <v>67547</v>
      </c>
      <c r="C938" s="113" t="s">
        <v>324</v>
      </c>
      <c r="D938" s="96">
        <v>1</v>
      </c>
      <c r="E938" s="101" t="s">
        <v>180</v>
      </c>
      <c r="F938" s="95" t="s">
        <v>2208</v>
      </c>
      <c r="G938" s="26" t="s">
        <v>170</v>
      </c>
      <c r="H938" s="87"/>
      <c r="I938" s="88"/>
      <c r="J938" s="88"/>
      <c r="K938" s="88"/>
      <c r="M938" s="88"/>
    </row>
    <row r="939" spans="1:13" s="89" customFormat="1" ht="11.25" hidden="1" customHeight="1" x14ac:dyDescent="0.2">
      <c r="A939" s="91">
        <v>26</v>
      </c>
      <c r="B939" s="92">
        <v>67547</v>
      </c>
      <c r="C939" s="113" t="s">
        <v>809</v>
      </c>
      <c r="D939" s="96">
        <v>1</v>
      </c>
      <c r="E939" s="101" t="s">
        <v>180</v>
      </c>
      <c r="F939" s="95" t="s">
        <v>2208</v>
      </c>
      <c r="G939" s="26" t="s">
        <v>88</v>
      </c>
      <c r="H939" s="87"/>
      <c r="I939" s="88"/>
      <c r="J939" s="88"/>
      <c r="K939" s="88"/>
      <c r="M939" s="88"/>
    </row>
    <row r="940" spans="1:13" s="89" customFormat="1" ht="11.25" hidden="1" customHeight="1" x14ac:dyDescent="0.2">
      <c r="A940" s="91">
        <v>26</v>
      </c>
      <c r="B940" s="92">
        <v>67547</v>
      </c>
      <c r="C940" s="113" t="s">
        <v>1086</v>
      </c>
      <c r="D940" s="96">
        <v>1</v>
      </c>
      <c r="E940" s="101" t="s">
        <v>180</v>
      </c>
      <c r="F940" s="95" t="s">
        <v>2208</v>
      </c>
      <c r="G940" s="26" t="s">
        <v>102</v>
      </c>
      <c r="H940" s="87"/>
      <c r="I940" s="88"/>
      <c r="J940" s="88"/>
      <c r="K940" s="88"/>
      <c r="M940" s="88"/>
    </row>
    <row r="941" spans="1:13" s="89" customFormat="1" ht="11.25" hidden="1" customHeight="1" x14ac:dyDescent="0.2">
      <c r="A941" s="91">
        <v>26</v>
      </c>
      <c r="B941" s="92">
        <v>67547</v>
      </c>
      <c r="C941" s="113" t="s">
        <v>103</v>
      </c>
      <c r="D941" s="96">
        <v>1</v>
      </c>
      <c r="E941" s="101" t="s">
        <v>180</v>
      </c>
      <c r="F941" s="95" t="s">
        <v>2208</v>
      </c>
      <c r="G941" s="26" t="s">
        <v>170</v>
      </c>
      <c r="H941" s="87"/>
      <c r="I941" s="88"/>
      <c r="J941" s="88"/>
      <c r="K941" s="88"/>
      <c r="M941" s="88"/>
    </row>
    <row r="942" spans="1:13" s="89" customFormat="1" ht="11.25" hidden="1" customHeight="1" x14ac:dyDescent="0.2">
      <c r="A942" s="91">
        <v>26</v>
      </c>
      <c r="B942" s="92">
        <v>67548</v>
      </c>
      <c r="C942" s="113" t="s">
        <v>262</v>
      </c>
      <c r="D942" s="96">
        <v>6</v>
      </c>
      <c r="E942" s="101" t="s">
        <v>469</v>
      </c>
      <c r="F942" s="95" t="s">
        <v>2208</v>
      </c>
      <c r="G942" s="26" t="s">
        <v>102</v>
      </c>
      <c r="H942" s="87"/>
      <c r="I942" s="88"/>
      <c r="J942" s="88"/>
      <c r="K942" s="88"/>
      <c r="M942" s="88"/>
    </row>
    <row r="943" spans="1:13" s="89" customFormat="1" ht="11.25" hidden="1" customHeight="1" x14ac:dyDescent="0.2">
      <c r="A943" s="91">
        <v>27</v>
      </c>
      <c r="B943" s="92">
        <v>67549</v>
      </c>
      <c r="C943" s="113" t="s">
        <v>489</v>
      </c>
      <c r="D943" s="96">
        <v>2</v>
      </c>
      <c r="E943" s="101" t="s">
        <v>1613</v>
      </c>
      <c r="F943" s="95" t="s">
        <v>2208</v>
      </c>
      <c r="G943" s="26" t="s">
        <v>102</v>
      </c>
      <c r="H943" s="87"/>
      <c r="I943" s="88"/>
      <c r="J943" s="88"/>
      <c r="K943" s="88"/>
      <c r="M943" s="88"/>
    </row>
    <row r="944" spans="1:13" s="89" customFormat="1" ht="11.25" hidden="1" customHeight="1" x14ac:dyDescent="0.2">
      <c r="A944" s="91">
        <v>26</v>
      </c>
      <c r="B944" s="92" t="s">
        <v>2174</v>
      </c>
      <c r="C944" s="113" t="s">
        <v>2178</v>
      </c>
      <c r="D944" s="96">
        <v>2</v>
      </c>
      <c r="E944" s="101" t="s">
        <v>1102</v>
      </c>
      <c r="F944" s="95" t="s">
        <v>2208</v>
      </c>
      <c r="G944" s="26" t="s">
        <v>116</v>
      </c>
      <c r="H944" s="87"/>
      <c r="I944" s="88"/>
      <c r="J944" s="88"/>
      <c r="K944" s="88"/>
      <c r="M944" s="88"/>
    </row>
    <row r="945" spans="1:13" s="89" customFormat="1" ht="11.25" hidden="1" customHeight="1" x14ac:dyDescent="0.2">
      <c r="A945" s="91">
        <v>27</v>
      </c>
      <c r="B945" s="92">
        <v>67553</v>
      </c>
      <c r="C945" s="113" t="s">
        <v>1312</v>
      </c>
      <c r="D945" s="96">
        <v>1</v>
      </c>
      <c r="E945" s="101" t="s">
        <v>449</v>
      </c>
      <c r="F945" s="95" t="s">
        <v>2208</v>
      </c>
      <c r="G945" s="26" t="s">
        <v>116</v>
      </c>
      <c r="H945" s="87"/>
      <c r="I945" s="88"/>
      <c r="J945" s="88"/>
      <c r="K945" s="88"/>
      <c r="M945" s="88"/>
    </row>
    <row r="946" spans="1:13" s="89" customFormat="1" ht="11.25" hidden="1" customHeight="1" x14ac:dyDescent="0.2">
      <c r="A946" s="91">
        <v>27</v>
      </c>
      <c r="B946" s="92">
        <v>67553</v>
      </c>
      <c r="C946" s="113" t="s">
        <v>275</v>
      </c>
      <c r="D946" s="96">
        <v>2</v>
      </c>
      <c r="E946" s="101" t="s">
        <v>449</v>
      </c>
      <c r="F946" s="95" t="s">
        <v>2208</v>
      </c>
      <c r="G946" s="26" t="s">
        <v>116</v>
      </c>
      <c r="H946" s="87"/>
      <c r="I946" s="88"/>
      <c r="J946" s="88"/>
      <c r="K946" s="88"/>
      <c r="M946" s="88"/>
    </row>
    <row r="947" spans="1:13" s="89" customFormat="1" ht="11.25" hidden="1" customHeight="1" x14ac:dyDescent="0.2">
      <c r="A947" s="91">
        <v>27</v>
      </c>
      <c r="B947" s="92">
        <v>67557</v>
      </c>
      <c r="C947" s="113" t="s">
        <v>515</v>
      </c>
      <c r="D947" s="96">
        <v>1</v>
      </c>
      <c r="E947" s="101" t="s">
        <v>1641</v>
      </c>
      <c r="F947" s="95" t="s">
        <v>2208</v>
      </c>
      <c r="G947" s="26" t="s">
        <v>151</v>
      </c>
      <c r="H947" s="87"/>
      <c r="I947" s="88"/>
      <c r="J947" s="88"/>
      <c r="K947" s="88"/>
      <c r="M947" s="88"/>
    </row>
    <row r="948" spans="1:13" s="89" customFormat="1" ht="11.25" hidden="1" customHeight="1" x14ac:dyDescent="0.2">
      <c r="A948" s="91">
        <v>27</v>
      </c>
      <c r="B948" s="92">
        <v>67558</v>
      </c>
      <c r="C948" s="113" t="s">
        <v>1768</v>
      </c>
      <c r="D948" s="96">
        <v>1</v>
      </c>
      <c r="E948" s="101" t="s">
        <v>449</v>
      </c>
      <c r="F948" s="95" t="s">
        <v>2208</v>
      </c>
      <c r="G948" s="26" t="s">
        <v>102</v>
      </c>
      <c r="H948" s="87"/>
      <c r="I948" s="88"/>
      <c r="J948" s="88"/>
      <c r="K948" s="88"/>
      <c r="M948" s="88"/>
    </row>
    <row r="949" spans="1:13" s="89" customFormat="1" ht="11.25" hidden="1" customHeight="1" x14ac:dyDescent="0.2">
      <c r="A949" s="91">
        <v>27</v>
      </c>
      <c r="B949" s="92">
        <v>67559</v>
      </c>
      <c r="C949" s="113" t="s">
        <v>441</v>
      </c>
      <c r="D949" s="96">
        <v>1</v>
      </c>
      <c r="E949" s="101" t="s">
        <v>591</v>
      </c>
      <c r="F949" s="95" t="s">
        <v>2208</v>
      </c>
      <c r="G949" s="26" t="s">
        <v>120</v>
      </c>
      <c r="H949" s="87"/>
      <c r="I949" s="88"/>
      <c r="J949" s="88"/>
      <c r="K949" s="88"/>
      <c r="M949" s="88"/>
    </row>
    <row r="950" spans="1:13" s="89" customFormat="1" ht="11.25" hidden="1" customHeight="1" x14ac:dyDescent="0.2">
      <c r="A950" s="91">
        <v>27</v>
      </c>
      <c r="B950" s="92">
        <v>67559</v>
      </c>
      <c r="C950" s="113" t="s">
        <v>275</v>
      </c>
      <c r="D950" s="96">
        <v>1</v>
      </c>
      <c r="E950" s="101" t="s">
        <v>591</v>
      </c>
      <c r="F950" s="95" t="s">
        <v>2208</v>
      </c>
      <c r="G950" s="26" t="s">
        <v>120</v>
      </c>
      <c r="H950" s="87"/>
      <c r="I950" s="88"/>
      <c r="J950" s="88"/>
      <c r="K950" s="88"/>
      <c r="M950" s="88"/>
    </row>
    <row r="951" spans="1:13" s="89" customFormat="1" ht="11.25" hidden="1" customHeight="1" x14ac:dyDescent="0.2">
      <c r="A951" s="91">
        <v>27</v>
      </c>
      <c r="B951" s="92">
        <v>67560</v>
      </c>
      <c r="C951" s="113" t="s">
        <v>198</v>
      </c>
      <c r="D951" s="96">
        <v>1</v>
      </c>
      <c r="E951" s="101" t="s">
        <v>232</v>
      </c>
      <c r="F951" s="95" t="s">
        <v>2208</v>
      </c>
      <c r="G951" s="26" t="s">
        <v>120</v>
      </c>
      <c r="H951" s="87"/>
      <c r="I951" s="88"/>
      <c r="J951" s="88"/>
      <c r="K951" s="88"/>
      <c r="M951" s="88"/>
    </row>
    <row r="952" spans="1:13" s="89" customFormat="1" ht="11.25" hidden="1" customHeight="1" x14ac:dyDescent="0.2">
      <c r="A952" s="91">
        <v>27</v>
      </c>
      <c r="B952" s="92">
        <v>67576</v>
      </c>
      <c r="C952" s="113" t="s">
        <v>2182</v>
      </c>
      <c r="D952" s="96">
        <v>6</v>
      </c>
      <c r="E952" s="101" t="s">
        <v>469</v>
      </c>
      <c r="F952" s="95" t="s">
        <v>2208</v>
      </c>
      <c r="G952" s="26" t="s">
        <v>94</v>
      </c>
      <c r="H952" s="87"/>
      <c r="I952" s="88"/>
      <c r="J952" s="88"/>
      <c r="K952" s="88"/>
      <c r="M952" s="88"/>
    </row>
    <row r="953" spans="1:13" s="89" customFormat="1" ht="11.25" hidden="1" customHeight="1" x14ac:dyDescent="0.2">
      <c r="A953" s="91">
        <v>27</v>
      </c>
      <c r="B953" s="92">
        <v>67576</v>
      </c>
      <c r="C953" s="113" t="s">
        <v>407</v>
      </c>
      <c r="D953" s="96">
        <v>1</v>
      </c>
      <c r="E953" s="101" t="s">
        <v>469</v>
      </c>
      <c r="F953" s="95" t="s">
        <v>2208</v>
      </c>
      <c r="G953" s="26" t="s">
        <v>120</v>
      </c>
      <c r="H953" s="87"/>
      <c r="I953" s="88"/>
      <c r="J953" s="88"/>
      <c r="K953" s="88"/>
      <c r="M953" s="88"/>
    </row>
    <row r="954" spans="1:13" s="89" customFormat="1" ht="11.25" hidden="1" customHeight="1" x14ac:dyDescent="0.2">
      <c r="A954" s="91">
        <v>27</v>
      </c>
      <c r="B954" s="92">
        <v>67576</v>
      </c>
      <c r="C954" s="113" t="s">
        <v>2183</v>
      </c>
      <c r="D954" s="96">
        <v>1</v>
      </c>
      <c r="E954" s="101" t="s">
        <v>469</v>
      </c>
      <c r="F954" s="95" t="s">
        <v>2208</v>
      </c>
      <c r="G954" s="26" t="s">
        <v>170</v>
      </c>
      <c r="H954" s="87"/>
      <c r="I954" s="88"/>
      <c r="J954" s="88"/>
      <c r="K954" s="88"/>
      <c r="M954" s="88"/>
    </row>
    <row r="955" spans="1:13" s="89" customFormat="1" ht="11.25" hidden="1" customHeight="1" x14ac:dyDescent="0.2">
      <c r="A955" s="91">
        <v>27</v>
      </c>
      <c r="B955" s="92">
        <v>67577</v>
      </c>
      <c r="C955" s="113" t="s">
        <v>92</v>
      </c>
      <c r="D955" s="96">
        <v>1</v>
      </c>
      <c r="E955" s="101" t="s">
        <v>471</v>
      </c>
      <c r="F955" s="95" t="s">
        <v>2208</v>
      </c>
      <c r="G955" s="26" t="s">
        <v>145</v>
      </c>
      <c r="H955" s="87"/>
      <c r="I955" s="88"/>
      <c r="J955" s="88"/>
      <c r="K955" s="88"/>
      <c r="M955" s="88"/>
    </row>
    <row r="956" spans="1:13" s="89" customFormat="1" ht="11.25" hidden="1" customHeight="1" x14ac:dyDescent="0.2">
      <c r="A956" s="91">
        <v>27</v>
      </c>
      <c r="B956" s="92">
        <v>67577</v>
      </c>
      <c r="C956" s="113" t="s">
        <v>95</v>
      </c>
      <c r="D956" s="96">
        <v>1</v>
      </c>
      <c r="E956" s="101" t="s">
        <v>471</v>
      </c>
      <c r="F956" s="95" t="s">
        <v>2208</v>
      </c>
      <c r="G956" s="26" t="s">
        <v>145</v>
      </c>
      <c r="H956" s="87"/>
      <c r="I956" s="88"/>
      <c r="J956" s="88"/>
      <c r="K956" s="88"/>
      <c r="M956" s="88"/>
    </row>
    <row r="957" spans="1:13" s="89" customFormat="1" ht="11.25" hidden="1" customHeight="1" x14ac:dyDescent="0.2">
      <c r="A957" s="91">
        <v>27</v>
      </c>
      <c r="B957" s="92">
        <v>67585</v>
      </c>
      <c r="C957" s="113" t="s">
        <v>92</v>
      </c>
      <c r="D957" s="96">
        <v>1</v>
      </c>
      <c r="E957" s="101" t="s">
        <v>469</v>
      </c>
      <c r="F957" s="95" t="s">
        <v>2208</v>
      </c>
      <c r="G957" s="26" t="s">
        <v>94</v>
      </c>
      <c r="H957" s="87"/>
      <c r="I957" s="88"/>
      <c r="J957" s="88"/>
      <c r="K957" s="88"/>
      <c r="M957" s="88"/>
    </row>
    <row r="958" spans="1:13" s="89" customFormat="1" ht="11.25" hidden="1" customHeight="1" x14ac:dyDescent="0.2">
      <c r="A958" s="91">
        <v>27</v>
      </c>
      <c r="B958" s="92">
        <v>67585</v>
      </c>
      <c r="C958" s="113" t="s">
        <v>1143</v>
      </c>
      <c r="D958" s="96">
        <v>1</v>
      </c>
      <c r="E958" s="101" t="s">
        <v>469</v>
      </c>
      <c r="F958" s="95" t="s">
        <v>2208</v>
      </c>
      <c r="G958" s="26" t="s">
        <v>94</v>
      </c>
      <c r="H958" s="87"/>
      <c r="I958" s="88"/>
      <c r="J958" s="88"/>
      <c r="K958" s="88"/>
      <c r="M958" s="88"/>
    </row>
    <row r="959" spans="1:13" s="89" customFormat="1" ht="11.25" hidden="1" customHeight="1" x14ac:dyDescent="0.2">
      <c r="A959" s="91">
        <v>28</v>
      </c>
      <c r="B959" s="92">
        <v>67586</v>
      </c>
      <c r="C959" s="113" t="s">
        <v>624</v>
      </c>
      <c r="D959" s="96">
        <v>1</v>
      </c>
      <c r="E959" s="101" t="s">
        <v>180</v>
      </c>
      <c r="F959" s="95" t="s">
        <v>2208</v>
      </c>
      <c r="G959" s="26" t="s">
        <v>925</v>
      </c>
      <c r="H959" s="87"/>
      <c r="I959" s="88"/>
      <c r="J959" s="88"/>
      <c r="K959" s="88"/>
      <c r="M959" s="88"/>
    </row>
    <row r="960" spans="1:13" s="89" customFormat="1" ht="11.25" hidden="1" customHeight="1" x14ac:dyDescent="0.2">
      <c r="A960" s="91">
        <v>28</v>
      </c>
      <c r="B960" s="92">
        <v>67595</v>
      </c>
      <c r="C960" s="113" t="s">
        <v>364</v>
      </c>
      <c r="D960" s="96">
        <v>156</v>
      </c>
      <c r="E960" s="101" t="s">
        <v>1595</v>
      </c>
      <c r="F960" s="95" t="s">
        <v>2208</v>
      </c>
      <c r="G960" s="26" t="s">
        <v>151</v>
      </c>
      <c r="H960" s="87"/>
      <c r="I960" s="88"/>
      <c r="J960" s="88"/>
      <c r="K960" s="88"/>
      <c r="M960" s="88"/>
    </row>
    <row r="961" spans="1:13" s="89" customFormat="1" ht="11.25" hidden="1" customHeight="1" x14ac:dyDescent="0.2">
      <c r="A961" s="91">
        <v>28</v>
      </c>
      <c r="B961" s="92">
        <v>67600</v>
      </c>
      <c r="C961" s="113" t="s">
        <v>652</v>
      </c>
      <c r="D961" s="96">
        <v>1</v>
      </c>
      <c r="E961" s="101" t="s">
        <v>676</v>
      </c>
      <c r="F961" s="95" t="s">
        <v>2208</v>
      </c>
      <c r="G961" s="26" t="s">
        <v>151</v>
      </c>
      <c r="H961" s="87"/>
      <c r="I961" s="88"/>
      <c r="J961" s="88"/>
      <c r="K961" s="88"/>
      <c r="M961" s="88"/>
    </row>
    <row r="962" spans="1:13" s="89" customFormat="1" ht="11.25" hidden="1" customHeight="1" x14ac:dyDescent="0.2">
      <c r="A962" s="91">
        <v>28</v>
      </c>
      <c r="B962" s="92">
        <v>67606</v>
      </c>
      <c r="C962" s="113" t="s">
        <v>1167</v>
      </c>
      <c r="D962" s="96">
        <v>1</v>
      </c>
      <c r="E962" s="101" t="s">
        <v>963</v>
      </c>
      <c r="F962" s="95" t="s">
        <v>2208</v>
      </c>
      <c r="G962" s="26" t="s">
        <v>163</v>
      </c>
      <c r="H962" s="87"/>
      <c r="I962" s="88"/>
      <c r="J962" s="88"/>
      <c r="K962" s="88"/>
      <c r="M962" s="88"/>
    </row>
    <row r="963" spans="1:13" s="89" customFormat="1" ht="11.25" hidden="1" customHeight="1" x14ac:dyDescent="0.2">
      <c r="A963" s="91">
        <v>28</v>
      </c>
      <c r="B963" s="92">
        <v>67613</v>
      </c>
      <c r="C963" s="113" t="s">
        <v>256</v>
      </c>
      <c r="D963" s="96">
        <v>1</v>
      </c>
      <c r="E963" s="101" t="s">
        <v>963</v>
      </c>
      <c r="F963" s="95" t="s">
        <v>2208</v>
      </c>
      <c r="G963" s="26" t="s">
        <v>110</v>
      </c>
      <c r="H963" s="87"/>
      <c r="I963" s="88"/>
      <c r="J963" s="88"/>
      <c r="K963" s="88"/>
      <c r="M963" s="88"/>
    </row>
    <row r="964" spans="1:13" s="89" customFormat="1" ht="11.25" hidden="1" customHeight="1" x14ac:dyDescent="0.2">
      <c r="A964" s="91">
        <v>28</v>
      </c>
      <c r="B964" s="92">
        <v>67614</v>
      </c>
      <c r="C964" s="113" t="s">
        <v>1552</v>
      </c>
      <c r="D964" s="96">
        <v>3</v>
      </c>
      <c r="E964" s="101" t="s">
        <v>1100</v>
      </c>
      <c r="F964" s="95" t="s">
        <v>2208</v>
      </c>
      <c r="G964" s="26" t="s">
        <v>170</v>
      </c>
      <c r="H964" s="87"/>
      <c r="I964" s="88"/>
      <c r="J964" s="88"/>
      <c r="K964" s="88"/>
      <c r="M964" s="88"/>
    </row>
    <row r="965" spans="1:13" s="89" customFormat="1" ht="11.25" hidden="1" customHeight="1" x14ac:dyDescent="0.2">
      <c r="A965" s="91">
        <v>28</v>
      </c>
      <c r="B965" s="92">
        <v>67614</v>
      </c>
      <c r="C965" s="113" t="s">
        <v>1349</v>
      </c>
      <c r="D965" s="96">
        <v>3</v>
      </c>
      <c r="E965" s="101" t="s">
        <v>1100</v>
      </c>
      <c r="F965" s="95" t="s">
        <v>2208</v>
      </c>
      <c r="G965" s="26" t="s">
        <v>170</v>
      </c>
      <c r="H965" s="87"/>
      <c r="I965" s="88"/>
      <c r="J965" s="88"/>
      <c r="K965" s="88"/>
      <c r="M965" s="88"/>
    </row>
    <row r="966" spans="1:13" s="89" customFormat="1" ht="11.25" hidden="1" customHeight="1" x14ac:dyDescent="0.2">
      <c r="A966" s="91">
        <v>28</v>
      </c>
      <c r="B966" s="92">
        <v>67615</v>
      </c>
      <c r="C966" s="113" t="s">
        <v>1321</v>
      </c>
      <c r="D966" s="96">
        <v>1</v>
      </c>
      <c r="E966" s="101" t="s">
        <v>394</v>
      </c>
      <c r="F966" s="95" t="s">
        <v>2208</v>
      </c>
      <c r="G966" s="26" t="s">
        <v>181</v>
      </c>
      <c r="H966" s="87"/>
      <c r="I966" s="88"/>
      <c r="J966" s="88"/>
      <c r="K966" s="88"/>
      <c r="M966" s="88"/>
    </row>
    <row r="967" spans="1:13" s="89" customFormat="1" ht="11.25" hidden="1" customHeight="1" x14ac:dyDescent="0.2">
      <c r="A967" s="91">
        <v>28</v>
      </c>
      <c r="B967" s="92">
        <v>67616</v>
      </c>
      <c r="C967" s="113" t="s">
        <v>2202</v>
      </c>
      <c r="D967" s="96">
        <v>2</v>
      </c>
      <c r="E967" s="101" t="s">
        <v>109</v>
      </c>
      <c r="F967" s="95" t="s">
        <v>2208</v>
      </c>
      <c r="G967" s="26" t="s">
        <v>181</v>
      </c>
      <c r="H967" s="87"/>
      <c r="I967" s="88"/>
      <c r="J967" s="88"/>
      <c r="K967" s="88"/>
      <c r="M967" s="88"/>
    </row>
    <row r="968" spans="1:13" s="89" customFormat="1" ht="11.25" hidden="1" customHeight="1" x14ac:dyDescent="0.2">
      <c r="A968" s="91">
        <v>28</v>
      </c>
      <c r="B968" s="92">
        <v>67617</v>
      </c>
      <c r="C968" s="113" t="s">
        <v>2203</v>
      </c>
      <c r="D968" s="96">
        <v>1</v>
      </c>
      <c r="E968" s="101" t="s">
        <v>247</v>
      </c>
      <c r="F968" s="95" t="s">
        <v>2208</v>
      </c>
      <c r="G968" s="26" t="s">
        <v>1487</v>
      </c>
      <c r="H968" s="87"/>
      <c r="I968" s="88"/>
      <c r="J968" s="88"/>
      <c r="K968" s="88"/>
      <c r="M968" s="88"/>
    </row>
    <row r="969" spans="1:13" s="89" customFormat="1" ht="11.25" hidden="1" customHeight="1" x14ac:dyDescent="0.2">
      <c r="A969" s="91">
        <v>28</v>
      </c>
      <c r="B969" s="92">
        <v>67618</v>
      </c>
      <c r="C969" s="113" t="s">
        <v>441</v>
      </c>
      <c r="D969" s="96">
        <v>1</v>
      </c>
      <c r="E969" s="101" t="s">
        <v>255</v>
      </c>
      <c r="F969" s="95" t="s">
        <v>2208</v>
      </c>
      <c r="G969" s="26" t="s">
        <v>116</v>
      </c>
      <c r="H969" s="87"/>
      <c r="I969" s="88"/>
      <c r="J969" s="88"/>
      <c r="K969" s="88"/>
      <c r="M969" s="88"/>
    </row>
    <row r="970" spans="1:13" s="89" customFormat="1" ht="11.25" hidden="1" customHeight="1" x14ac:dyDescent="0.2">
      <c r="A970" s="91">
        <v>28</v>
      </c>
      <c r="B970" s="92">
        <v>67618</v>
      </c>
      <c r="C970" s="113" t="s">
        <v>275</v>
      </c>
      <c r="D970" s="96">
        <v>2</v>
      </c>
      <c r="E970" s="101" t="s">
        <v>255</v>
      </c>
      <c r="F970" s="95" t="s">
        <v>2208</v>
      </c>
      <c r="G970" s="26" t="s">
        <v>1457</v>
      </c>
      <c r="H970" s="87"/>
      <c r="I970" s="88"/>
      <c r="J970" s="88"/>
      <c r="K970" s="88"/>
      <c r="M970" s="88"/>
    </row>
    <row r="971" spans="1:13" s="89" customFormat="1" ht="11.25" hidden="1" customHeight="1" x14ac:dyDescent="0.2">
      <c r="A971" s="91">
        <v>28</v>
      </c>
      <c r="B971" s="92">
        <v>67619</v>
      </c>
      <c r="C971" s="113" t="s">
        <v>95</v>
      </c>
      <c r="D971" s="96">
        <v>1</v>
      </c>
      <c r="E971" s="101" t="s">
        <v>792</v>
      </c>
      <c r="F971" s="95" t="s">
        <v>2208</v>
      </c>
      <c r="G971" s="26" t="s">
        <v>1457</v>
      </c>
      <c r="H971" s="87"/>
      <c r="I971" s="88"/>
      <c r="J971" s="88"/>
      <c r="K971" s="88"/>
      <c r="M971" s="88"/>
    </row>
    <row r="972" spans="1:13" s="89" customFormat="1" ht="11.25" hidden="1" customHeight="1" x14ac:dyDescent="0.2">
      <c r="A972" s="91">
        <v>28</v>
      </c>
      <c r="B972" s="92">
        <v>67619</v>
      </c>
      <c r="C972" s="113" t="s">
        <v>96</v>
      </c>
      <c r="D972" s="96">
        <v>1</v>
      </c>
      <c r="E972" s="101" t="s">
        <v>792</v>
      </c>
      <c r="F972" s="95" t="s">
        <v>2208</v>
      </c>
      <c r="G972" s="26" t="s">
        <v>388</v>
      </c>
      <c r="H972" s="87"/>
      <c r="I972" s="88"/>
      <c r="J972" s="88"/>
      <c r="K972" s="88"/>
      <c r="M972" s="88"/>
    </row>
    <row r="973" spans="1:13" s="89" customFormat="1" ht="11.25" hidden="1" customHeight="1" x14ac:dyDescent="0.2">
      <c r="A973" s="91">
        <v>28</v>
      </c>
      <c r="B973" s="92">
        <v>67620</v>
      </c>
      <c r="C973" s="113" t="s">
        <v>1704</v>
      </c>
      <c r="D973" s="96">
        <v>2</v>
      </c>
      <c r="E973" s="101" t="s">
        <v>1193</v>
      </c>
      <c r="F973" s="95" t="s">
        <v>2208</v>
      </c>
      <c r="G973" s="26" t="s">
        <v>388</v>
      </c>
      <c r="H973" s="87"/>
      <c r="I973" s="88"/>
      <c r="J973" s="88"/>
      <c r="K973" s="88"/>
      <c r="M973" s="88"/>
    </row>
    <row r="974" spans="1:13" s="89" customFormat="1" ht="11.25" hidden="1" customHeight="1" x14ac:dyDescent="0.2">
      <c r="A974" s="91">
        <v>3</v>
      </c>
      <c r="B974" s="92">
        <v>66821</v>
      </c>
      <c r="C974" s="93" t="s">
        <v>138</v>
      </c>
      <c r="D974" s="92">
        <v>6</v>
      </c>
      <c r="E974" s="94" t="s">
        <v>277</v>
      </c>
      <c r="F974" s="95" t="s">
        <v>2210</v>
      </c>
      <c r="G974" s="26" t="s">
        <v>116</v>
      </c>
      <c r="H974" s="87"/>
      <c r="I974" s="88"/>
      <c r="J974" s="88"/>
      <c r="K974" s="88"/>
      <c r="M974" s="88"/>
    </row>
    <row r="975" spans="1:13" s="89" customFormat="1" ht="11.25" hidden="1" customHeight="1" x14ac:dyDescent="0.2">
      <c r="A975" s="91">
        <v>3</v>
      </c>
      <c r="B975" s="92">
        <v>66822</v>
      </c>
      <c r="C975" s="93" t="s">
        <v>386</v>
      </c>
      <c r="D975" s="92">
        <v>1</v>
      </c>
      <c r="E975" s="94" t="s">
        <v>342</v>
      </c>
      <c r="F975" s="95" t="s">
        <v>2210</v>
      </c>
      <c r="G975" s="26" t="s">
        <v>153</v>
      </c>
      <c r="H975" s="87"/>
      <c r="I975" s="88"/>
      <c r="J975" s="88"/>
      <c r="K975" s="88"/>
      <c r="M975" s="88"/>
    </row>
    <row r="976" spans="1:13" s="89" customFormat="1" ht="11.25" hidden="1" customHeight="1" x14ac:dyDescent="0.2">
      <c r="A976" s="91">
        <v>5</v>
      </c>
      <c r="B976" s="92">
        <v>66872</v>
      </c>
      <c r="C976" s="93" t="s">
        <v>1875</v>
      </c>
      <c r="D976" s="92">
        <v>2</v>
      </c>
      <c r="E976" s="94" t="s">
        <v>739</v>
      </c>
      <c r="F976" s="95" t="s">
        <v>2210</v>
      </c>
      <c r="G976" s="26" t="s">
        <v>99</v>
      </c>
      <c r="H976" s="87"/>
      <c r="I976" s="88"/>
      <c r="J976" s="88"/>
      <c r="K976" s="88"/>
      <c r="M976" s="88"/>
    </row>
    <row r="977" spans="1:13" s="89" customFormat="1" ht="11.25" hidden="1" customHeight="1" x14ac:dyDescent="0.2">
      <c r="A977" s="91">
        <v>5</v>
      </c>
      <c r="B977" s="92">
        <v>66872</v>
      </c>
      <c r="C977" s="93" t="s">
        <v>320</v>
      </c>
      <c r="D977" s="92">
        <v>4</v>
      </c>
      <c r="E977" s="94" t="s">
        <v>739</v>
      </c>
      <c r="F977" s="95" t="s">
        <v>2210</v>
      </c>
      <c r="G977" s="26" t="s">
        <v>102</v>
      </c>
      <c r="H977" s="87"/>
      <c r="I977" s="88"/>
      <c r="J977" s="88"/>
      <c r="K977" s="88"/>
      <c r="M977" s="88"/>
    </row>
    <row r="978" spans="1:13" s="89" customFormat="1" ht="11.25" hidden="1" customHeight="1" x14ac:dyDescent="0.2">
      <c r="A978" s="91">
        <v>5</v>
      </c>
      <c r="B978" s="92">
        <v>66880</v>
      </c>
      <c r="C978" s="93" t="s">
        <v>1884</v>
      </c>
      <c r="D978" s="92">
        <v>1</v>
      </c>
      <c r="E978" s="94" t="s">
        <v>604</v>
      </c>
      <c r="F978" s="95" t="s">
        <v>2210</v>
      </c>
      <c r="G978" s="26" t="s">
        <v>740</v>
      </c>
      <c r="H978" s="87"/>
      <c r="I978" s="88"/>
      <c r="J978" s="88"/>
      <c r="K978" s="88"/>
      <c r="M978" s="88"/>
    </row>
    <row r="979" spans="1:13" s="89" customFormat="1" ht="11.25" hidden="1" customHeight="1" x14ac:dyDescent="0.2">
      <c r="A979" s="91">
        <v>5</v>
      </c>
      <c r="B979" s="92">
        <v>66881</v>
      </c>
      <c r="C979" s="93" t="s">
        <v>205</v>
      </c>
      <c r="D979" s="92">
        <v>1</v>
      </c>
      <c r="E979" s="94" t="s">
        <v>596</v>
      </c>
      <c r="F979" s="95" t="s">
        <v>2210</v>
      </c>
      <c r="G979" s="26" t="s">
        <v>94</v>
      </c>
      <c r="H979" s="87"/>
      <c r="I979" s="88"/>
      <c r="J979" s="88"/>
      <c r="K979" s="88"/>
      <c r="M979" s="88"/>
    </row>
    <row r="980" spans="1:13" s="89" customFormat="1" ht="11.25" hidden="1" customHeight="1" x14ac:dyDescent="0.2">
      <c r="A980" s="91">
        <v>5</v>
      </c>
      <c r="B980" s="92">
        <v>66881</v>
      </c>
      <c r="C980" s="93" t="s">
        <v>576</v>
      </c>
      <c r="D980" s="92">
        <v>1</v>
      </c>
      <c r="E980" s="94" t="s">
        <v>596</v>
      </c>
      <c r="F980" s="95" t="s">
        <v>2210</v>
      </c>
      <c r="G980" s="26" t="s">
        <v>94</v>
      </c>
      <c r="H980" s="87"/>
      <c r="I980" s="88"/>
      <c r="J980" s="88"/>
      <c r="K980" s="88"/>
      <c r="M980" s="88"/>
    </row>
    <row r="981" spans="1:13" s="89" customFormat="1" ht="11.25" hidden="1" customHeight="1" x14ac:dyDescent="0.2">
      <c r="A981" s="91">
        <v>5</v>
      </c>
      <c r="B981" s="92">
        <v>66881</v>
      </c>
      <c r="C981" s="93" t="s">
        <v>451</v>
      </c>
      <c r="D981" s="92">
        <v>1</v>
      </c>
      <c r="E981" s="94" t="s">
        <v>596</v>
      </c>
      <c r="F981" s="95" t="s">
        <v>2210</v>
      </c>
      <c r="G981" s="26" t="s">
        <v>181</v>
      </c>
      <c r="H981" s="87"/>
      <c r="I981" s="88"/>
      <c r="J981" s="88"/>
      <c r="K981" s="88"/>
      <c r="M981" s="88"/>
    </row>
    <row r="982" spans="1:13" s="89" customFormat="1" ht="11.25" hidden="1" customHeight="1" x14ac:dyDescent="0.2">
      <c r="A982" s="91">
        <v>10</v>
      </c>
      <c r="B982" s="92">
        <v>67012</v>
      </c>
      <c r="C982" s="93" t="s">
        <v>127</v>
      </c>
      <c r="D982" s="92">
        <v>2</v>
      </c>
      <c r="E982" s="101" t="s">
        <v>327</v>
      </c>
      <c r="F982" s="95" t="s">
        <v>2210</v>
      </c>
      <c r="G982" s="26" t="s">
        <v>151</v>
      </c>
      <c r="H982" s="87"/>
      <c r="I982" s="88"/>
      <c r="J982" s="88"/>
      <c r="K982" s="88"/>
      <c r="M982" s="88"/>
    </row>
    <row r="983" spans="1:13" s="89" customFormat="1" ht="11.25" hidden="1" customHeight="1" x14ac:dyDescent="0.2">
      <c r="A983" s="91">
        <v>10</v>
      </c>
      <c r="B983" s="92">
        <v>67013</v>
      </c>
      <c r="C983" s="93" t="s">
        <v>515</v>
      </c>
      <c r="D983" s="92">
        <v>1</v>
      </c>
      <c r="E983" s="101" t="s">
        <v>1948</v>
      </c>
      <c r="F983" s="95" t="s">
        <v>2210</v>
      </c>
      <c r="G983" s="26" t="s">
        <v>151</v>
      </c>
      <c r="H983" s="87"/>
      <c r="I983" s="88"/>
      <c r="J983" s="88"/>
      <c r="K983" s="88"/>
      <c r="M983" s="88"/>
    </row>
    <row r="984" spans="1:13" s="89" customFormat="1" ht="11.25" hidden="1" customHeight="1" x14ac:dyDescent="0.2">
      <c r="A984" s="91">
        <v>10</v>
      </c>
      <c r="B984" s="92">
        <v>67014</v>
      </c>
      <c r="C984" s="93" t="s">
        <v>1949</v>
      </c>
      <c r="D984" s="92">
        <v>2</v>
      </c>
      <c r="E984" s="101" t="s">
        <v>109</v>
      </c>
      <c r="F984" s="95" t="s">
        <v>2210</v>
      </c>
      <c r="G984" s="26" t="s">
        <v>170</v>
      </c>
      <c r="H984" s="87"/>
      <c r="I984" s="88"/>
      <c r="J984" s="88"/>
      <c r="K984" s="88"/>
      <c r="M984" s="88"/>
    </row>
    <row r="985" spans="1:13" s="89" customFormat="1" ht="11.25" hidden="1" customHeight="1" x14ac:dyDescent="0.2">
      <c r="A985" s="91">
        <v>10</v>
      </c>
      <c r="B985" s="92">
        <v>67015</v>
      </c>
      <c r="C985" s="93" t="s">
        <v>986</v>
      </c>
      <c r="D985" s="92">
        <v>1</v>
      </c>
      <c r="E985" s="101" t="s">
        <v>90</v>
      </c>
      <c r="F985" s="95" t="s">
        <v>2210</v>
      </c>
      <c r="G985" s="26" t="s">
        <v>110</v>
      </c>
      <c r="H985" s="87"/>
      <c r="I985" s="88"/>
      <c r="J985" s="88"/>
      <c r="K985" s="88"/>
      <c r="M985" s="88"/>
    </row>
    <row r="986" spans="1:13" s="89" customFormat="1" ht="11.25" hidden="1" customHeight="1" x14ac:dyDescent="0.2">
      <c r="A986" s="91">
        <v>14</v>
      </c>
      <c r="B986" s="92">
        <v>67158</v>
      </c>
      <c r="C986" s="93" t="s">
        <v>1998</v>
      </c>
      <c r="D986" s="96">
        <v>1</v>
      </c>
      <c r="E986" s="94" t="s">
        <v>963</v>
      </c>
      <c r="F986" s="95" t="s">
        <v>2210</v>
      </c>
      <c r="G986" s="26" t="s">
        <v>102</v>
      </c>
      <c r="H986" s="87"/>
      <c r="I986" s="88"/>
      <c r="J986" s="88"/>
      <c r="K986" s="88"/>
      <c r="M986" s="88"/>
    </row>
    <row r="987" spans="1:13" s="89" customFormat="1" ht="11.25" hidden="1" customHeight="1" x14ac:dyDescent="0.2">
      <c r="A987" s="91">
        <v>15</v>
      </c>
      <c r="B987" s="92">
        <v>67185</v>
      </c>
      <c r="C987" s="93" t="s">
        <v>715</v>
      </c>
      <c r="D987" s="96">
        <v>1</v>
      </c>
      <c r="E987" s="94" t="s">
        <v>739</v>
      </c>
      <c r="F987" s="95" t="s">
        <v>2210</v>
      </c>
      <c r="G987" s="26" t="s">
        <v>88</v>
      </c>
      <c r="H987" s="87"/>
      <c r="I987" s="88"/>
      <c r="J987" s="88"/>
      <c r="K987" s="88"/>
      <c r="M987" s="88"/>
    </row>
    <row r="988" spans="1:13" s="89" customFormat="1" ht="11.25" hidden="1" customHeight="1" x14ac:dyDescent="0.2">
      <c r="A988" s="91">
        <v>16</v>
      </c>
      <c r="B988" s="92">
        <v>67186</v>
      </c>
      <c r="C988" s="93" t="s">
        <v>2007</v>
      </c>
      <c r="D988" s="96">
        <v>2</v>
      </c>
      <c r="E988" s="94" t="s">
        <v>93</v>
      </c>
      <c r="F988" s="95" t="s">
        <v>2210</v>
      </c>
      <c r="G988" s="26" t="s">
        <v>88</v>
      </c>
      <c r="H988" s="87"/>
      <c r="I988" s="88"/>
      <c r="J988" s="88"/>
      <c r="K988" s="88"/>
      <c r="M988" s="88"/>
    </row>
    <row r="989" spans="1:13" s="89" customFormat="1" ht="11.25" hidden="1" customHeight="1" x14ac:dyDescent="0.2">
      <c r="A989" s="91">
        <v>16</v>
      </c>
      <c r="B989" s="92">
        <v>67187</v>
      </c>
      <c r="C989" s="93" t="s">
        <v>231</v>
      </c>
      <c r="D989" s="96">
        <v>1</v>
      </c>
      <c r="E989" s="94" t="s">
        <v>529</v>
      </c>
      <c r="F989" s="95" t="s">
        <v>2210</v>
      </c>
      <c r="G989" s="26" t="s">
        <v>99</v>
      </c>
      <c r="H989" s="87"/>
      <c r="I989" s="88"/>
      <c r="J989" s="88"/>
      <c r="K989" s="88"/>
      <c r="M989" s="88"/>
    </row>
    <row r="990" spans="1:13" s="89" customFormat="1" ht="11.25" hidden="1" customHeight="1" x14ac:dyDescent="0.2">
      <c r="A990" s="91">
        <v>16</v>
      </c>
      <c r="B990" s="92">
        <v>67188</v>
      </c>
      <c r="C990" s="93" t="s">
        <v>224</v>
      </c>
      <c r="D990" s="96">
        <v>1</v>
      </c>
      <c r="E990" s="94" t="s">
        <v>191</v>
      </c>
      <c r="F990" s="95" t="s">
        <v>2210</v>
      </c>
      <c r="G990" s="26" t="s">
        <v>214</v>
      </c>
      <c r="H990" s="87"/>
      <c r="I990" s="88"/>
      <c r="J990" s="88"/>
      <c r="K990" s="88"/>
      <c r="M990" s="88"/>
    </row>
    <row r="991" spans="1:13" s="89" customFormat="1" ht="11.25" hidden="1" customHeight="1" x14ac:dyDescent="0.2">
      <c r="A991" s="91">
        <v>16</v>
      </c>
      <c r="B991" s="92">
        <v>67189</v>
      </c>
      <c r="C991" s="93" t="s">
        <v>89</v>
      </c>
      <c r="D991" s="96">
        <v>2</v>
      </c>
      <c r="E991" s="94" t="s">
        <v>1133</v>
      </c>
      <c r="F991" s="95" t="s">
        <v>2210</v>
      </c>
      <c r="G991" s="26" t="s">
        <v>102</v>
      </c>
      <c r="H991" s="87"/>
      <c r="I991" s="88"/>
      <c r="J991" s="88"/>
      <c r="K991" s="88"/>
      <c r="M991" s="88"/>
    </row>
    <row r="992" spans="1:13" s="89" customFormat="1" ht="11.25" hidden="1" customHeight="1" x14ac:dyDescent="0.2">
      <c r="A992" s="91">
        <v>16</v>
      </c>
      <c r="B992" s="92">
        <v>67190</v>
      </c>
      <c r="C992" s="93" t="s">
        <v>438</v>
      </c>
      <c r="D992" s="96">
        <v>1</v>
      </c>
      <c r="E992" s="94" t="s">
        <v>502</v>
      </c>
      <c r="F992" s="95" t="s">
        <v>2210</v>
      </c>
      <c r="G992" s="26" t="s">
        <v>88</v>
      </c>
      <c r="H992" s="87"/>
      <c r="I992" s="88"/>
      <c r="J992" s="88"/>
      <c r="K992" s="88"/>
      <c r="M992" s="88"/>
    </row>
    <row r="993" spans="1:13" s="89" customFormat="1" ht="11.25" hidden="1" customHeight="1" x14ac:dyDescent="0.2">
      <c r="A993" s="91">
        <v>16</v>
      </c>
      <c r="B993" s="92">
        <v>67190</v>
      </c>
      <c r="C993" s="93" t="s">
        <v>861</v>
      </c>
      <c r="D993" s="96">
        <v>1</v>
      </c>
      <c r="E993" s="94" t="s">
        <v>502</v>
      </c>
      <c r="F993" s="95" t="s">
        <v>2210</v>
      </c>
      <c r="G993" s="26" t="s">
        <v>88</v>
      </c>
      <c r="H993" s="87"/>
      <c r="I993" s="88"/>
      <c r="J993" s="88"/>
      <c r="K993" s="88"/>
      <c r="M993" s="88"/>
    </row>
    <row r="994" spans="1:13" s="89" customFormat="1" ht="11.25" hidden="1" customHeight="1" x14ac:dyDescent="0.2">
      <c r="A994" s="91">
        <v>16</v>
      </c>
      <c r="B994" s="92">
        <v>67191</v>
      </c>
      <c r="C994" s="93" t="s">
        <v>92</v>
      </c>
      <c r="D994" s="96">
        <v>1</v>
      </c>
      <c r="E994" s="94" t="s">
        <v>655</v>
      </c>
      <c r="F994" s="95" t="s">
        <v>2210</v>
      </c>
      <c r="G994" s="26" t="s">
        <v>88</v>
      </c>
      <c r="H994" s="87"/>
      <c r="I994" s="88"/>
      <c r="J994" s="88"/>
      <c r="K994" s="88"/>
      <c r="M994" s="88"/>
    </row>
    <row r="995" spans="1:13" s="89" customFormat="1" ht="11.25" hidden="1" customHeight="1" x14ac:dyDescent="0.2">
      <c r="A995" s="91">
        <v>16</v>
      </c>
      <c r="B995" s="92">
        <v>67191</v>
      </c>
      <c r="C995" s="93" t="s">
        <v>95</v>
      </c>
      <c r="D995" s="96">
        <v>1</v>
      </c>
      <c r="E995" s="94" t="s">
        <v>655</v>
      </c>
      <c r="F995" s="95" t="s">
        <v>2210</v>
      </c>
      <c r="G995" s="26" t="s">
        <v>110</v>
      </c>
      <c r="H995" s="87"/>
      <c r="I995" s="88"/>
      <c r="J995" s="88"/>
      <c r="K995" s="88"/>
      <c r="M995" s="88"/>
    </row>
    <row r="996" spans="1:13" s="89" customFormat="1" ht="11.25" hidden="1" customHeight="1" x14ac:dyDescent="0.2">
      <c r="A996" s="91">
        <v>16</v>
      </c>
      <c r="B996" s="92">
        <v>67191</v>
      </c>
      <c r="C996" s="93" t="s">
        <v>96</v>
      </c>
      <c r="D996" s="96">
        <v>1</v>
      </c>
      <c r="E996" s="94" t="s">
        <v>655</v>
      </c>
      <c r="F996" s="95" t="s">
        <v>2210</v>
      </c>
      <c r="G996" s="26" t="s">
        <v>110</v>
      </c>
      <c r="H996" s="87"/>
      <c r="I996" s="88"/>
      <c r="J996" s="88"/>
      <c r="K996" s="88"/>
      <c r="M996" s="88"/>
    </row>
    <row r="997" spans="1:13" s="89" customFormat="1" ht="11.25" hidden="1" customHeight="1" x14ac:dyDescent="0.2">
      <c r="A997" s="91">
        <v>16</v>
      </c>
      <c r="B997" s="92">
        <v>67192</v>
      </c>
      <c r="C997" s="93" t="s">
        <v>267</v>
      </c>
      <c r="D997" s="96">
        <v>1</v>
      </c>
      <c r="E997" s="94" t="s">
        <v>893</v>
      </c>
      <c r="F997" s="95" t="s">
        <v>2210</v>
      </c>
      <c r="G997" s="26" t="s">
        <v>170</v>
      </c>
      <c r="H997" s="87"/>
      <c r="I997" s="88"/>
      <c r="J997" s="88"/>
      <c r="K997" s="88"/>
      <c r="M997" s="88"/>
    </row>
    <row r="998" spans="1:13" s="89" customFormat="1" ht="11.25" hidden="1" customHeight="1" x14ac:dyDescent="0.2">
      <c r="A998" s="91">
        <v>16</v>
      </c>
      <c r="B998" s="92">
        <v>67192</v>
      </c>
      <c r="C998" s="93" t="s">
        <v>1025</v>
      </c>
      <c r="D998" s="96">
        <v>1</v>
      </c>
      <c r="E998" s="94" t="s">
        <v>893</v>
      </c>
      <c r="F998" s="95" t="s">
        <v>2210</v>
      </c>
      <c r="G998" s="26" t="s">
        <v>170</v>
      </c>
      <c r="H998" s="87"/>
      <c r="I998" s="88"/>
      <c r="J998" s="88"/>
      <c r="K998" s="88"/>
      <c r="M998" s="88"/>
    </row>
    <row r="999" spans="1:13" s="89" customFormat="1" ht="11.25" hidden="1" customHeight="1" x14ac:dyDescent="0.2">
      <c r="A999" s="91">
        <v>16</v>
      </c>
      <c r="B999" s="92">
        <v>67193</v>
      </c>
      <c r="C999" s="93" t="s">
        <v>95</v>
      </c>
      <c r="D999" s="96">
        <v>1</v>
      </c>
      <c r="E999" s="94" t="s">
        <v>739</v>
      </c>
      <c r="F999" s="95" t="s">
        <v>2210</v>
      </c>
      <c r="G999" s="26" t="s">
        <v>170</v>
      </c>
      <c r="H999" s="87"/>
      <c r="I999" s="88"/>
      <c r="J999" s="88"/>
      <c r="K999" s="88"/>
      <c r="M999" s="88"/>
    </row>
    <row r="1000" spans="1:13" s="89" customFormat="1" ht="11.25" hidden="1" customHeight="1" x14ac:dyDescent="0.2">
      <c r="A1000" s="91">
        <v>16</v>
      </c>
      <c r="B1000" s="92">
        <v>67194</v>
      </c>
      <c r="C1000" s="93" t="s">
        <v>95</v>
      </c>
      <c r="D1000" s="96">
        <v>1</v>
      </c>
      <c r="E1000" s="94" t="s">
        <v>502</v>
      </c>
      <c r="F1000" s="95" t="s">
        <v>2210</v>
      </c>
      <c r="G1000" s="26" t="s">
        <v>170</v>
      </c>
      <c r="H1000" s="87"/>
      <c r="I1000" s="88"/>
      <c r="J1000" s="88"/>
      <c r="K1000" s="88"/>
      <c r="M1000" s="88"/>
    </row>
    <row r="1001" spans="1:13" s="89" customFormat="1" ht="11.25" hidden="1" customHeight="1" x14ac:dyDescent="0.2">
      <c r="A1001" s="91">
        <v>16</v>
      </c>
      <c r="B1001" s="92">
        <v>67195</v>
      </c>
      <c r="C1001" s="93" t="s">
        <v>1167</v>
      </c>
      <c r="D1001" s="96">
        <v>1</v>
      </c>
      <c r="E1001" s="94" t="s">
        <v>2008</v>
      </c>
      <c r="F1001" s="95" t="s">
        <v>2210</v>
      </c>
      <c r="G1001" s="26" t="s">
        <v>740</v>
      </c>
      <c r="H1001" s="87"/>
      <c r="I1001" s="88"/>
      <c r="J1001" s="88"/>
      <c r="K1001" s="88"/>
      <c r="M1001" s="88"/>
    </row>
    <row r="1002" spans="1:13" s="89" customFormat="1" ht="11.25" hidden="1" customHeight="1" x14ac:dyDescent="0.2">
      <c r="A1002" s="91">
        <v>19</v>
      </c>
      <c r="B1002" s="92">
        <v>67304</v>
      </c>
      <c r="C1002" s="93" t="s">
        <v>96</v>
      </c>
      <c r="D1002" s="96">
        <v>1</v>
      </c>
      <c r="E1002" s="101" t="s">
        <v>1100</v>
      </c>
      <c r="F1002" s="95" t="s">
        <v>2210</v>
      </c>
      <c r="G1002" s="26" t="s">
        <v>102</v>
      </c>
      <c r="H1002" s="87"/>
      <c r="I1002" s="88"/>
      <c r="J1002" s="88"/>
      <c r="K1002" s="88"/>
      <c r="M1002" s="88"/>
    </row>
    <row r="1003" spans="1:13" s="89" customFormat="1" ht="11.25" hidden="1" customHeight="1" x14ac:dyDescent="0.2">
      <c r="A1003" s="91">
        <v>19</v>
      </c>
      <c r="B1003" s="92">
        <v>67305</v>
      </c>
      <c r="C1003" s="93" t="s">
        <v>242</v>
      </c>
      <c r="D1003" s="96">
        <v>4</v>
      </c>
      <c r="E1003" s="101" t="s">
        <v>1100</v>
      </c>
      <c r="F1003" s="95" t="s">
        <v>2210</v>
      </c>
      <c r="G1003" s="26" t="s">
        <v>145</v>
      </c>
      <c r="H1003" s="87"/>
      <c r="I1003" s="88"/>
      <c r="J1003" s="88"/>
      <c r="K1003" s="88"/>
      <c r="M1003" s="88"/>
    </row>
    <row r="1004" spans="1:13" s="89" customFormat="1" ht="11.25" hidden="1" customHeight="1" x14ac:dyDescent="0.2">
      <c r="A1004" s="91">
        <v>19</v>
      </c>
      <c r="B1004" s="92">
        <v>67306</v>
      </c>
      <c r="C1004" s="93" t="s">
        <v>440</v>
      </c>
      <c r="D1004" s="96">
        <v>1</v>
      </c>
      <c r="E1004" s="101" t="s">
        <v>472</v>
      </c>
      <c r="F1004" s="95" t="s">
        <v>2210</v>
      </c>
      <c r="G1004" s="26" t="s">
        <v>170</v>
      </c>
      <c r="H1004" s="87"/>
      <c r="I1004" s="88"/>
      <c r="J1004" s="88"/>
      <c r="K1004" s="88"/>
      <c r="M1004" s="88"/>
    </row>
    <row r="1005" spans="1:13" s="89" customFormat="1" ht="11.25" hidden="1" customHeight="1" x14ac:dyDescent="0.2">
      <c r="A1005" s="91">
        <v>19</v>
      </c>
      <c r="B1005" s="92">
        <v>67307</v>
      </c>
      <c r="C1005" s="93" t="s">
        <v>185</v>
      </c>
      <c r="D1005" s="96">
        <v>1</v>
      </c>
      <c r="E1005" s="101" t="s">
        <v>1106</v>
      </c>
      <c r="F1005" s="95" t="s">
        <v>2210</v>
      </c>
      <c r="G1005" s="26" t="s">
        <v>170</v>
      </c>
      <c r="H1005" s="87"/>
      <c r="I1005" s="88"/>
      <c r="J1005" s="88"/>
      <c r="K1005" s="88"/>
      <c r="M1005" s="88"/>
    </row>
    <row r="1006" spans="1:13" s="89" customFormat="1" ht="11.25" hidden="1" customHeight="1" x14ac:dyDescent="0.2">
      <c r="A1006" s="91">
        <v>19</v>
      </c>
      <c r="B1006" s="92">
        <v>67308</v>
      </c>
      <c r="C1006" s="93" t="s">
        <v>905</v>
      </c>
      <c r="D1006" s="96">
        <v>2</v>
      </c>
      <c r="E1006" s="101" t="s">
        <v>2067</v>
      </c>
      <c r="F1006" s="95" t="s">
        <v>2210</v>
      </c>
      <c r="G1006" s="26" t="s">
        <v>110</v>
      </c>
      <c r="H1006" s="87"/>
      <c r="I1006" s="88"/>
      <c r="J1006" s="88"/>
      <c r="K1006" s="88"/>
      <c r="M1006" s="88"/>
    </row>
    <row r="1007" spans="1:13" s="89" customFormat="1" ht="11.25" hidden="1" customHeight="1" x14ac:dyDescent="0.2">
      <c r="A1007" s="91">
        <v>19</v>
      </c>
      <c r="B1007" s="92">
        <v>67309</v>
      </c>
      <c r="C1007" s="93" t="s">
        <v>254</v>
      </c>
      <c r="D1007" s="96">
        <v>1</v>
      </c>
      <c r="E1007" s="101" t="s">
        <v>510</v>
      </c>
      <c r="F1007" s="95" t="s">
        <v>2210</v>
      </c>
      <c r="G1007" s="26" t="s">
        <v>110</v>
      </c>
      <c r="H1007" s="87"/>
      <c r="I1007" s="88"/>
      <c r="J1007" s="88"/>
      <c r="K1007" s="88"/>
      <c r="M1007" s="88"/>
    </row>
    <row r="1008" spans="1:13" s="89" customFormat="1" ht="11.25" hidden="1" customHeight="1" x14ac:dyDescent="0.2">
      <c r="A1008" s="91">
        <v>19</v>
      </c>
      <c r="B1008" s="92">
        <v>67309</v>
      </c>
      <c r="C1008" s="93" t="s">
        <v>231</v>
      </c>
      <c r="D1008" s="96">
        <v>1</v>
      </c>
      <c r="E1008" s="101" t="s">
        <v>510</v>
      </c>
      <c r="F1008" s="95" t="s">
        <v>2210</v>
      </c>
      <c r="G1008" s="26" t="s">
        <v>153</v>
      </c>
      <c r="H1008" s="87"/>
      <c r="I1008" s="88"/>
      <c r="J1008" s="88"/>
      <c r="K1008" s="88"/>
      <c r="M1008" s="88"/>
    </row>
    <row r="1009" spans="1:13" s="89" customFormat="1" ht="11.25" hidden="1" customHeight="1" x14ac:dyDescent="0.2">
      <c r="A1009" s="91">
        <v>19</v>
      </c>
      <c r="B1009" s="92">
        <v>67309</v>
      </c>
      <c r="C1009" s="93" t="s">
        <v>2068</v>
      </c>
      <c r="D1009" s="96">
        <v>1</v>
      </c>
      <c r="E1009" s="101" t="s">
        <v>510</v>
      </c>
      <c r="F1009" s="95" t="s">
        <v>2210</v>
      </c>
      <c r="G1009" s="26" t="s">
        <v>102</v>
      </c>
      <c r="H1009" s="87"/>
      <c r="I1009" s="88"/>
      <c r="J1009" s="88"/>
      <c r="K1009" s="88"/>
      <c r="M1009" s="88"/>
    </row>
    <row r="1010" spans="1:13" s="89" customFormat="1" ht="11.25" hidden="1" customHeight="1" x14ac:dyDescent="0.2">
      <c r="A1010" s="91">
        <v>24</v>
      </c>
      <c r="B1010" s="92">
        <v>67451</v>
      </c>
      <c r="C1010" s="93" t="s">
        <v>330</v>
      </c>
      <c r="D1010" s="96">
        <v>2</v>
      </c>
      <c r="E1010" s="101" t="s">
        <v>550</v>
      </c>
      <c r="F1010" s="95" t="s">
        <v>2210</v>
      </c>
      <c r="G1010" s="26" t="s">
        <v>102</v>
      </c>
      <c r="H1010" s="87"/>
      <c r="I1010" s="88"/>
      <c r="J1010" s="88"/>
      <c r="K1010" s="88"/>
      <c r="M1010" s="88"/>
    </row>
    <row r="1011" spans="1:13" s="89" customFormat="1" ht="11.25" hidden="1" customHeight="1" x14ac:dyDescent="0.2">
      <c r="A1011" s="91">
        <v>24</v>
      </c>
      <c r="B1011" s="92">
        <v>67459</v>
      </c>
      <c r="C1011" s="93" t="s">
        <v>1039</v>
      </c>
      <c r="D1011" s="96">
        <v>1</v>
      </c>
      <c r="E1011" s="101" t="s">
        <v>2129</v>
      </c>
      <c r="F1011" s="95" t="s">
        <v>2210</v>
      </c>
      <c r="G1011" s="26" t="s">
        <v>145</v>
      </c>
      <c r="H1011" s="87"/>
      <c r="I1011" s="88"/>
      <c r="J1011" s="88"/>
      <c r="K1011" s="88"/>
      <c r="M1011" s="88"/>
    </row>
    <row r="1012" spans="1:13" s="89" customFormat="1" ht="11.25" hidden="1" customHeight="1" x14ac:dyDescent="0.2">
      <c r="A1012" s="91">
        <v>24</v>
      </c>
      <c r="B1012" s="92">
        <v>67460</v>
      </c>
      <c r="C1012" s="98" t="s">
        <v>95</v>
      </c>
      <c r="D1012" s="96">
        <v>1</v>
      </c>
      <c r="E1012" s="101" t="s">
        <v>432</v>
      </c>
      <c r="F1012" s="95" t="s">
        <v>2210</v>
      </c>
      <c r="G1012" s="26" t="s">
        <v>1742</v>
      </c>
      <c r="H1012" s="87"/>
      <c r="I1012" s="88"/>
      <c r="J1012" s="88"/>
      <c r="K1012" s="88"/>
      <c r="M1012" s="88"/>
    </row>
    <row r="1013" spans="1:13" s="89" customFormat="1" ht="11.25" hidden="1" customHeight="1" x14ac:dyDescent="0.2">
      <c r="A1013" s="91">
        <v>24</v>
      </c>
      <c r="B1013" s="92">
        <v>67461</v>
      </c>
      <c r="C1013" s="98" t="s">
        <v>2114</v>
      </c>
      <c r="D1013" s="99">
        <v>1</v>
      </c>
      <c r="E1013" s="101" t="s">
        <v>2129</v>
      </c>
      <c r="F1013" s="95" t="s">
        <v>2210</v>
      </c>
      <c r="G1013" s="26" t="s">
        <v>199</v>
      </c>
      <c r="H1013" s="87"/>
      <c r="I1013" s="88"/>
      <c r="J1013" s="88"/>
      <c r="K1013" s="88"/>
      <c r="M1013" s="88"/>
    </row>
    <row r="1014" spans="1:13" s="89" customFormat="1" ht="11.25" hidden="1" customHeight="1" x14ac:dyDescent="0.2">
      <c r="A1014" s="91">
        <v>24</v>
      </c>
      <c r="B1014" s="92">
        <v>67462</v>
      </c>
      <c r="C1014" s="98" t="s">
        <v>515</v>
      </c>
      <c r="D1014" s="99">
        <v>1</v>
      </c>
      <c r="E1014" s="101" t="s">
        <v>432</v>
      </c>
      <c r="F1014" s="95" t="s">
        <v>2210</v>
      </c>
      <c r="G1014" s="26" t="s">
        <v>214</v>
      </c>
      <c r="H1014" s="87"/>
      <c r="I1014" s="88"/>
      <c r="J1014" s="88"/>
      <c r="K1014" s="88"/>
      <c r="M1014" s="88"/>
    </row>
    <row r="1015" spans="1:13" s="89" customFormat="1" ht="11.25" hidden="1" customHeight="1" x14ac:dyDescent="0.2">
      <c r="A1015" s="91">
        <v>24</v>
      </c>
      <c r="B1015" s="92">
        <v>67462</v>
      </c>
      <c r="C1015" s="98" t="s">
        <v>450</v>
      </c>
      <c r="D1015" s="99">
        <v>1</v>
      </c>
      <c r="E1015" s="101" t="s">
        <v>432</v>
      </c>
      <c r="F1015" s="95" t="s">
        <v>2210</v>
      </c>
      <c r="G1015" s="26" t="s">
        <v>116</v>
      </c>
      <c r="H1015" s="87"/>
      <c r="I1015" s="88"/>
      <c r="J1015" s="88"/>
      <c r="K1015" s="88"/>
      <c r="M1015" s="88"/>
    </row>
    <row r="1016" spans="1:13" s="89" customFormat="1" ht="11.25" hidden="1" customHeight="1" x14ac:dyDescent="0.2">
      <c r="A1016" s="91">
        <v>24</v>
      </c>
      <c r="B1016" s="92">
        <v>67462</v>
      </c>
      <c r="C1016" s="98" t="s">
        <v>425</v>
      </c>
      <c r="D1016" s="99">
        <v>1</v>
      </c>
      <c r="E1016" s="101" t="s">
        <v>432</v>
      </c>
      <c r="F1016" s="95" t="s">
        <v>2210</v>
      </c>
      <c r="G1016" s="26" t="s">
        <v>116</v>
      </c>
      <c r="H1016" s="87"/>
      <c r="I1016" s="88"/>
      <c r="J1016" s="88"/>
      <c r="K1016" s="88"/>
      <c r="M1016" s="88"/>
    </row>
    <row r="1017" spans="1:13" s="89" customFormat="1" ht="11.25" hidden="1" customHeight="1" x14ac:dyDescent="0.2">
      <c r="A1017" s="91">
        <v>24</v>
      </c>
      <c r="B1017" s="92">
        <v>67462</v>
      </c>
      <c r="C1017" s="93" t="s">
        <v>576</v>
      </c>
      <c r="D1017" s="99">
        <v>1</v>
      </c>
      <c r="E1017" s="101" t="s">
        <v>432</v>
      </c>
      <c r="F1017" s="95" t="s">
        <v>2210</v>
      </c>
      <c r="G1017" s="26" t="s">
        <v>102</v>
      </c>
      <c r="H1017" s="87"/>
      <c r="I1017" s="88"/>
      <c r="J1017" s="88"/>
      <c r="K1017" s="88"/>
      <c r="M1017" s="88"/>
    </row>
    <row r="1018" spans="1:13" s="89" customFormat="1" ht="11.25" hidden="1" customHeight="1" x14ac:dyDescent="0.2">
      <c r="A1018" s="91">
        <v>24</v>
      </c>
      <c r="B1018" s="92">
        <v>67463</v>
      </c>
      <c r="C1018" s="93" t="s">
        <v>386</v>
      </c>
      <c r="D1018" s="99">
        <v>1</v>
      </c>
      <c r="E1018" s="101" t="s">
        <v>483</v>
      </c>
      <c r="F1018" s="95" t="s">
        <v>2210</v>
      </c>
      <c r="G1018" s="26" t="s">
        <v>102</v>
      </c>
      <c r="H1018" s="87"/>
      <c r="I1018" s="88"/>
      <c r="J1018" s="88"/>
      <c r="K1018" s="88"/>
      <c r="M1018" s="88"/>
    </row>
    <row r="1019" spans="1:13" s="89" customFormat="1" ht="11.25" hidden="1" customHeight="1" x14ac:dyDescent="0.2">
      <c r="A1019" s="91">
        <v>24</v>
      </c>
      <c r="B1019" s="92">
        <v>67464</v>
      </c>
      <c r="C1019" s="93" t="s">
        <v>95</v>
      </c>
      <c r="D1019" s="99">
        <v>1</v>
      </c>
      <c r="E1019" s="101" t="s">
        <v>859</v>
      </c>
      <c r="F1019" s="95" t="s">
        <v>2210</v>
      </c>
      <c r="G1019" s="26" t="s">
        <v>102</v>
      </c>
      <c r="H1019" s="87"/>
      <c r="I1019" s="88"/>
      <c r="J1019" s="88"/>
      <c r="K1019" s="88"/>
      <c r="M1019" s="88"/>
    </row>
    <row r="1020" spans="1:13" s="89" customFormat="1" ht="11.25" hidden="1" customHeight="1" x14ac:dyDescent="0.2">
      <c r="A1020" s="91">
        <v>24</v>
      </c>
      <c r="B1020" s="92">
        <v>67465</v>
      </c>
      <c r="C1020" s="93" t="s">
        <v>98</v>
      </c>
      <c r="D1020" s="96">
        <v>2</v>
      </c>
      <c r="E1020" s="101" t="s">
        <v>482</v>
      </c>
      <c r="F1020" s="95" t="s">
        <v>2210</v>
      </c>
      <c r="G1020" s="26" t="s">
        <v>102</v>
      </c>
      <c r="H1020" s="87"/>
      <c r="I1020" s="88"/>
      <c r="J1020" s="88"/>
      <c r="K1020" s="88"/>
      <c r="M1020" s="88"/>
    </row>
    <row r="1021" spans="1:13" s="89" customFormat="1" ht="11.25" hidden="1" customHeight="1" x14ac:dyDescent="0.2">
      <c r="A1021" s="91">
        <v>24</v>
      </c>
      <c r="B1021" s="92">
        <v>67467</v>
      </c>
      <c r="C1021" s="93" t="s">
        <v>2135</v>
      </c>
      <c r="D1021" s="96">
        <v>10</v>
      </c>
      <c r="E1021" s="101" t="s">
        <v>186</v>
      </c>
      <c r="F1021" s="95" t="s">
        <v>2210</v>
      </c>
      <c r="G1021" s="26" t="s">
        <v>102</v>
      </c>
      <c r="H1021" s="87"/>
      <c r="I1021" s="88"/>
      <c r="J1021" s="88"/>
      <c r="K1021" s="88"/>
      <c r="M1021" s="88"/>
    </row>
    <row r="1022" spans="1:13" s="89" customFormat="1" ht="11.25" hidden="1" customHeight="1" x14ac:dyDescent="0.2">
      <c r="A1022" s="91">
        <v>24</v>
      </c>
      <c r="B1022" s="92">
        <v>67467</v>
      </c>
      <c r="C1022" s="93" t="s">
        <v>2136</v>
      </c>
      <c r="D1022" s="96">
        <v>2</v>
      </c>
      <c r="E1022" s="101" t="s">
        <v>186</v>
      </c>
      <c r="F1022" s="95" t="s">
        <v>2210</v>
      </c>
      <c r="G1022" s="26" t="s">
        <v>120</v>
      </c>
      <c r="H1022" s="87"/>
      <c r="I1022" s="88"/>
      <c r="J1022" s="88"/>
      <c r="K1022" s="88"/>
      <c r="M1022" s="88"/>
    </row>
    <row r="1023" spans="1:13" s="89" customFormat="1" ht="11.25" hidden="1" customHeight="1" x14ac:dyDescent="0.2">
      <c r="A1023" s="91">
        <v>24</v>
      </c>
      <c r="B1023" s="92">
        <v>67468</v>
      </c>
      <c r="C1023" s="93" t="s">
        <v>182</v>
      </c>
      <c r="D1023" s="99">
        <v>2</v>
      </c>
      <c r="E1023" s="101" t="s">
        <v>186</v>
      </c>
      <c r="F1023" s="95" t="s">
        <v>2210</v>
      </c>
      <c r="G1023" s="26" t="s">
        <v>168</v>
      </c>
      <c r="H1023" s="87"/>
      <c r="I1023" s="88"/>
      <c r="J1023" s="88"/>
      <c r="K1023" s="88"/>
      <c r="M1023" s="88"/>
    </row>
    <row r="1024" spans="1:13" s="89" customFormat="1" ht="11.25" hidden="1" customHeight="1" x14ac:dyDescent="0.2">
      <c r="A1024" s="91">
        <v>24</v>
      </c>
      <c r="B1024" s="92">
        <v>67469</v>
      </c>
      <c r="C1024" s="93" t="s">
        <v>2137</v>
      </c>
      <c r="D1024" s="99">
        <v>1</v>
      </c>
      <c r="E1024" s="101" t="s">
        <v>672</v>
      </c>
      <c r="F1024" s="95" t="s">
        <v>2210</v>
      </c>
      <c r="G1024" s="26" t="s">
        <v>168</v>
      </c>
      <c r="H1024" s="87"/>
      <c r="I1024" s="88"/>
      <c r="J1024" s="88"/>
      <c r="K1024" s="88"/>
      <c r="M1024" s="88"/>
    </row>
    <row r="1025" spans="1:13" s="89" customFormat="1" ht="11.25" hidden="1" customHeight="1" x14ac:dyDescent="0.2">
      <c r="A1025" s="91">
        <v>24</v>
      </c>
      <c r="B1025" s="92">
        <v>67470</v>
      </c>
      <c r="C1025" s="93" t="s">
        <v>389</v>
      </c>
      <c r="D1025" s="99">
        <v>1</v>
      </c>
      <c r="E1025" s="101" t="s">
        <v>598</v>
      </c>
      <c r="F1025" s="95" t="s">
        <v>2210</v>
      </c>
      <c r="G1025" s="26" t="s">
        <v>168</v>
      </c>
      <c r="H1025" s="87"/>
      <c r="I1025" s="88"/>
      <c r="J1025" s="88"/>
      <c r="K1025" s="88"/>
      <c r="M1025" s="88"/>
    </row>
    <row r="1026" spans="1:13" s="89" customFormat="1" ht="11.25" hidden="1" customHeight="1" x14ac:dyDescent="0.2">
      <c r="A1026" s="91">
        <v>24</v>
      </c>
      <c r="B1026" s="92">
        <v>67470</v>
      </c>
      <c r="C1026" s="93" t="s">
        <v>390</v>
      </c>
      <c r="D1026" s="96">
        <v>1</v>
      </c>
      <c r="E1026" s="101" t="s">
        <v>598</v>
      </c>
      <c r="F1026" s="95" t="s">
        <v>2210</v>
      </c>
      <c r="G1026" s="26" t="s">
        <v>116</v>
      </c>
      <c r="H1026" s="87"/>
      <c r="I1026" s="88"/>
      <c r="J1026" s="88"/>
      <c r="K1026" s="88"/>
      <c r="M1026" s="88"/>
    </row>
    <row r="1027" spans="1:13" s="89" customFormat="1" ht="11.25" hidden="1" customHeight="1" x14ac:dyDescent="0.2">
      <c r="A1027" s="91">
        <v>24</v>
      </c>
      <c r="B1027" s="92">
        <v>67470</v>
      </c>
      <c r="C1027" s="93" t="s">
        <v>391</v>
      </c>
      <c r="D1027" s="96">
        <v>1</v>
      </c>
      <c r="E1027" s="101" t="s">
        <v>598</v>
      </c>
      <c r="F1027" s="95" t="s">
        <v>2210</v>
      </c>
      <c r="G1027" s="26" t="s">
        <v>168</v>
      </c>
      <c r="H1027" s="87"/>
      <c r="I1027" s="88"/>
      <c r="J1027" s="88"/>
      <c r="K1027" s="88"/>
      <c r="M1027" s="88"/>
    </row>
    <row r="1028" spans="1:13" s="89" customFormat="1" ht="11.25" hidden="1" customHeight="1" x14ac:dyDescent="0.2">
      <c r="A1028" s="91">
        <v>24</v>
      </c>
      <c r="B1028" s="92">
        <v>67470</v>
      </c>
      <c r="C1028" s="93" t="s">
        <v>386</v>
      </c>
      <c r="D1028" s="96">
        <v>1</v>
      </c>
      <c r="E1028" s="101" t="s">
        <v>598</v>
      </c>
      <c r="F1028" s="95" t="s">
        <v>2210</v>
      </c>
      <c r="G1028" s="26" t="s">
        <v>168</v>
      </c>
      <c r="H1028" s="87"/>
      <c r="I1028" s="88"/>
      <c r="J1028" s="88"/>
      <c r="K1028" s="88"/>
      <c r="M1028" s="88"/>
    </row>
    <row r="1029" spans="1:13" s="89" customFormat="1" ht="11.25" hidden="1" customHeight="1" x14ac:dyDescent="0.2">
      <c r="A1029" s="91">
        <v>24</v>
      </c>
      <c r="B1029" s="92">
        <v>67470</v>
      </c>
      <c r="C1029" s="93" t="s">
        <v>2138</v>
      </c>
      <c r="D1029" s="96">
        <v>1</v>
      </c>
      <c r="E1029" s="101" t="s">
        <v>598</v>
      </c>
      <c r="F1029" s="95" t="s">
        <v>2210</v>
      </c>
      <c r="G1029" s="26" t="s">
        <v>168</v>
      </c>
      <c r="H1029" s="87"/>
      <c r="I1029" s="88"/>
      <c r="J1029" s="88"/>
      <c r="K1029" s="88"/>
      <c r="M1029" s="88"/>
    </row>
    <row r="1030" spans="1:13" s="89" customFormat="1" ht="11.25" hidden="1" customHeight="1" x14ac:dyDescent="0.2">
      <c r="A1030" s="91">
        <v>24</v>
      </c>
      <c r="B1030" s="92">
        <v>67471</v>
      </c>
      <c r="C1030" s="93" t="s">
        <v>2139</v>
      </c>
      <c r="D1030" s="96">
        <v>1</v>
      </c>
      <c r="E1030" s="101" t="s">
        <v>432</v>
      </c>
      <c r="F1030" s="95" t="s">
        <v>2210</v>
      </c>
      <c r="G1030" s="26" t="s">
        <v>116</v>
      </c>
      <c r="H1030" s="87"/>
      <c r="I1030" s="88"/>
      <c r="J1030" s="88"/>
      <c r="K1030" s="88"/>
      <c r="M1030" s="88"/>
    </row>
    <row r="1031" spans="1:13" s="89" customFormat="1" ht="11.25" hidden="1" customHeight="1" x14ac:dyDescent="0.2">
      <c r="A1031" s="91">
        <v>24</v>
      </c>
      <c r="B1031" s="92">
        <v>67472</v>
      </c>
      <c r="C1031" s="93" t="s">
        <v>793</v>
      </c>
      <c r="D1031" s="96">
        <v>1</v>
      </c>
      <c r="E1031" s="101" t="s">
        <v>859</v>
      </c>
      <c r="F1031" s="95" t="s">
        <v>2210</v>
      </c>
      <c r="G1031" s="26" t="s">
        <v>116</v>
      </c>
      <c r="H1031" s="87"/>
      <c r="I1031" s="88"/>
      <c r="J1031" s="88"/>
      <c r="K1031" s="88"/>
      <c r="M1031" s="88"/>
    </row>
    <row r="1032" spans="1:13" s="89" customFormat="1" ht="11.25" hidden="1" customHeight="1" x14ac:dyDescent="0.2">
      <c r="A1032" s="91">
        <v>24</v>
      </c>
      <c r="B1032" s="92">
        <v>67472</v>
      </c>
      <c r="C1032" s="93" t="s">
        <v>794</v>
      </c>
      <c r="D1032" s="96">
        <v>1</v>
      </c>
      <c r="E1032" s="101" t="s">
        <v>859</v>
      </c>
      <c r="F1032" s="95" t="s">
        <v>2210</v>
      </c>
      <c r="G1032" s="26" t="s">
        <v>116</v>
      </c>
      <c r="H1032" s="87"/>
      <c r="I1032" s="88"/>
      <c r="J1032" s="88"/>
      <c r="K1032" s="88"/>
      <c r="M1032" s="88"/>
    </row>
    <row r="1033" spans="1:13" s="89" customFormat="1" ht="11.25" hidden="1" customHeight="1" x14ac:dyDescent="0.2">
      <c r="A1033" s="91">
        <v>24</v>
      </c>
      <c r="B1033" s="92">
        <v>67473</v>
      </c>
      <c r="C1033" s="93" t="s">
        <v>970</v>
      </c>
      <c r="D1033" s="96">
        <v>1</v>
      </c>
      <c r="E1033" s="101" t="s">
        <v>415</v>
      </c>
      <c r="F1033" s="95" t="s">
        <v>2210</v>
      </c>
      <c r="G1033" s="26" t="s">
        <v>116</v>
      </c>
      <c r="H1033" s="87"/>
      <c r="I1033" s="88"/>
      <c r="J1033" s="88"/>
      <c r="K1033" s="88"/>
      <c r="M1033" s="88"/>
    </row>
    <row r="1034" spans="1:13" s="89" customFormat="1" ht="11.25" hidden="1" customHeight="1" x14ac:dyDescent="0.2">
      <c r="A1034" s="91">
        <v>24</v>
      </c>
      <c r="B1034" s="92">
        <v>67473</v>
      </c>
      <c r="C1034" s="93" t="s">
        <v>83</v>
      </c>
      <c r="D1034" s="96">
        <v>2</v>
      </c>
      <c r="E1034" s="101" t="s">
        <v>415</v>
      </c>
      <c r="F1034" s="95" t="s">
        <v>2210</v>
      </c>
      <c r="G1034" s="26" t="s">
        <v>102</v>
      </c>
      <c r="H1034" s="87"/>
      <c r="I1034" s="88"/>
      <c r="J1034" s="88"/>
      <c r="K1034" s="88"/>
      <c r="M1034" s="88"/>
    </row>
    <row r="1035" spans="1:13" s="89" customFormat="1" ht="11.25" hidden="1" customHeight="1" x14ac:dyDescent="0.2">
      <c r="A1035" s="91">
        <v>24</v>
      </c>
      <c r="B1035" s="92">
        <v>67474</v>
      </c>
      <c r="C1035" s="93" t="s">
        <v>83</v>
      </c>
      <c r="D1035" s="96">
        <v>2</v>
      </c>
      <c r="E1035" s="101" t="s">
        <v>482</v>
      </c>
      <c r="F1035" s="95" t="s">
        <v>2210</v>
      </c>
      <c r="G1035" s="26" t="s">
        <v>102</v>
      </c>
      <c r="H1035" s="87"/>
      <c r="I1035" s="88"/>
      <c r="J1035" s="88"/>
      <c r="K1035" s="88"/>
      <c r="M1035" s="88"/>
    </row>
    <row r="1036" spans="1:13" s="89" customFormat="1" ht="11.25" hidden="1" customHeight="1" x14ac:dyDescent="0.2">
      <c r="A1036" s="91">
        <v>24</v>
      </c>
      <c r="B1036" s="92">
        <v>67475</v>
      </c>
      <c r="C1036" s="93" t="s">
        <v>2140</v>
      </c>
      <c r="D1036" s="96">
        <v>1</v>
      </c>
      <c r="E1036" s="101" t="s">
        <v>2141</v>
      </c>
      <c r="F1036" s="95" t="s">
        <v>2210</v>
      </c>
      <c r="G1036" s="26" t="s">
        <v>181</v>
      </c>
      <c r="H1036" s="87"/>
      <c r="I1036" s="88"/>
      <c r="J1036" s="88"/>
      <c r="K1036" s="88"/>
      <c r="M1036" s="88"/>
    </row>
    <row r="1037" spans="1:13" s="89" customFormat="1" ht="11.25" hidden="1" customHeight="1" x14ac:dyDescent="0.2">
      <c r="A1037" s="91">
        <v>24</v>
      </c>
      <c r="B1037" s="92">
        <v>67476</v>
      </c>
      <c r="C1037" s="93" t="s">
        <v>239</v>
      </c>
      <c r="D1037" s="96">
        <v>1</v>
      </c>
      <c r="E1037" s="101" t="s">
        <v>894</v>
      </c>
      <c r="F1037" s="95" t="s">
        <v>2210</v>
      </c>
      <c r="G1037" s="26" t="s">
        <v>88</v>
      </c>
      <c r="H1037" s="87"/>
      <c r="I1037" s="88"/>
      <c r="J1037" s="88"/>
      <c r="K1037" s="88"/>
      <c r="M1037" s="88"/>
    </row>
    <row r="1038" spans="1:13" s="89" customFormat="1" ht="11.25" hidden="1" customHeight="1" x14ac:dyDescent="0.2">
      <c r="A1038" s="91">
        <v>24</v>
      </c>
      <c r="B1038" s="92">
        <v>67476</v>
      </c>
      <c r="C1038" s="93" t="s">
        <v>809</v>
      </c>
      <c r="D1038" s="96">
        <v>1</v>
      </c>
      <c r="E1038" s="101" t="s">
        <v>894</v>
      </c>
      <c r="F1038" s="95" t="s">
        <v>2210</v>
      </c>
      <c r="G1038" s="26" t="s">
        <v>88</v>
      </c>
      <c r="H1038" s="87"/>
      <c r="I1038" s="88"/>
      <c r="J1038" s="88"/>
      <c r="K1038" s="88"/>
      <c r="M1038" s="88"/>
    </row>
    <row r="1039" spans="1:13" s="89" customFormat="1" ht="10.199999999999999" hidden="1" x14ac:dyDescent="0.2">
      <c r="A1039" s="91">
        <v>25</v>
      </c>
      <c r="B1039" s="92">
        <v>67486</v>
      </c>
      <c r="C1039" s="113" t="s">
        <v>2145</v>
      </c>
      <c r="D1039" s="96">
        <v>1</v>
      </c>
      <c r="E1039" s="101" t="s">
        <v>419</v>
      </c>
      <c r="F1039" s="95" t="s">
        <v>2210</v>
      </c>
      <c r="G1039" s="26" t="s">
        <v>88</v>
      </c>
      <c r="H1039" s="87"/>
      <c r="I1039" s="88"/>
      <c r="J1039" s="88"/>
      <c r="K1039" s="88"/>
      <c r="M1039" s="88"/>
    </row>
    <row r="1040" spans="1:13" s="89" customFormat="1" ht="11.25" hidden="1" customHeight="1" x14ac:dyDescent="0.2">
      <c r="A1040" s="91">
        <v>25</v>
      </c>
      <c r="B1040" s="92">
        <v>67487</v>
      </c>
      <c r="C1040" s="113" t="s">
        <v>1167</v>
      </c>
      <c r="D1040" s="96">
        <v>1</v>
      </c>
      <c r="E1040" s="101" t="s">
        <v>662</v>
      </c>
      <c r="F1040" s="95" t="s">
        <v>2210</v>
      </c>
      <c r="G1040" s="26" t="s">
        <v>217</v>
      </c>
      <c r="H1040" s="87"/>
      <c r="I1040" s="88"/>
      <c r="J1040" s="88"/>
      <c r="K1040" s="88"/>
      <c r="M1040" s="88"/>
    </row>
    <row r="1041" spans="1:13" s="89" customFormat="1" ht="11.25" hidden="1" customHeight="1" x14ac:dyDescent="0.2">
      <c r="A1041" s="91">
        <v>25</v>
      </c>
      <c r="B1041" s="92">
        <v>67488</v>
      </c>
      <c r="C1041" s="113" t="s">
        <v>95</v>
      </c>
      <c r="D1041" s="96">
        <v>1</v>
      </c>
      <c r="E1041" s="101" t="s">
        <v>329</v>
      </c>
      <c r="F1041" s="95" t="s">
        <v>2210</v>
      </c>
      <c r="G1041" s="26" t="s">
        <v>311</v>
      </c>
      <c r="H1041" s="87"/>
      <c r="I1041" s="88"/>
      <c r="J1041" s="88"/>
      <c r="K1041" s="88"/>
      <c r="M1041" s="88"/>
    </row>
    <row r="1042" spans="1:13" s="89" customFormat="1" ht="11.25" hidden="1" customHeight="1" x14ac:dyDescent="0.2">
      <c r="A1042" s="91">
        <v>25</v>
      </c>
      <c r="B1042" s="92">
        <v>67489</v>
      </c>
      <c r="C1042" s="113" t="s">
        <v>2146</v>
      </c>
      <c r="D1042" s="96">
        <v>1</v>
      </c>
      <c r="E1042" s="101" t="s">
        <v>551</v>
      </c>
      <c r="F1042" s="95" t="s">
        <v>2210</v>
      </c>
      <c r="G1042" s="26" t="s">
        <v>311</v>
      </c>
      <c r="H1042" s="87"/>
      <c r="I1042" s="88"/>
      <c r="J1042" s="88"/>
      <c r="K1042" s="88"/>
      <c r="M1042" s="88"/>
    </row>
    <row r="1043" spans="1:13" s="89" customFormat="1" ht="11.25" hidden="1" customHeight="1" x14ac:dyDescent="0.2">
      <c r="A1043" s="91">
        <v>25</v>
      </c>
      <c r="B1043" s="92">
        <v>67489</v>
      </c>
      <c r="C1043" s="113" t="s">
        <v>2095</v>
      </c>
      <c r="D1043" s="96">
        <v>2</v>
      </c>
      <c r="E1043" s="101" t="s">
        <v>551</v>
      </c>
      <c r="F1043" s="95" t="s">
        <v>2210</v>
      </c>
      <c r="G1043" s="26" t="s">
        <v>311</v>
      </c>
      <c r="H1043" s="87"/>
      <c r="I1043" s="88"/>
      <c r="J1043" s="88"/>
      <c r="K1043" s="88"/>
      <c r="M1043" s="88"/>
    </row>
    <row r="1044" spans="1:13" s="89" customFormat="1" ht="11.25" hidden="1" customHeight="1" x14ac:dyDescent="0.2">
      <c r="A1044" s="91">
        <v>25</v>
      </c>
      <c r="B1044" s="92">
        <v>67489</v>
      </c>
      <c r="C1044" s="113" t="s">
        <v>651</v>
      </c>
      <c r="D1044" s="96">
        <v>1</v>
      </c>
      <c r="E1044" s="101" t="s">
        <v>551</v>
      </c>
      <c r="F1044" s="95" t="s">
        <v>2210</v>
      </c>
      <c r="G1044" s="26" t="s">
        <v>311</v>
      </c>
      <c r="H1044" s="87"/>
      <c r="I1044" s="88"/>
      <c r="J1044" s="88"/>
      <c r="K1044" s="88"/>
      <c r="M1044" s="88"/>
    </row>
    <row r="1045" spans="1:13" s="89" customFormat="1" ht="11.25" hidden="1" customHeight="1" x14ac:dyDescent="0.2">
      <c r="A1045" s="91">
        <v>25</v>
      </c>
      <c r="B1045" s="92">
        <v>67501</v>
      </c>
      <c r="C1045" s="113" t="s">
        <v>609</v>
      </c>
      <c r="D1045" s="96">
        <v>3</v>
      </c>
      <c r="E1045" s="101" t="s">
        <v>419</v>
      </c>
      <c r="F1045" s="95" t="s">
        <v>2210</v>
      </c>
      <c r="G1045" s="26" t="s">
        <v>214</v>
      </c>
      <c r="H1045" s="87"/>
      <c r="I1045" s="88"/>
      <c r="J1045" s="88"/>
      <c r="K1045" s="88"/>
      <c r="M1045" s="88"/>
    </row>
    <row r="1046" spans="1:13" s="89" customFormat="1" ht="11.25" hidden="1" customHeight="1" x14ac:dyDescent="0.2">
      <c r="A1046" s="91">
        <v>26</v>
      </c>
      <c r="B1046" s="92">
        <v>67523</v>
      </c>
      <c r="C1046" s="113" t="s">
        <v>2165</v>
      </c>
      <c r="D1046" s="96">
        <v>1</v>
      </c>
      <c r="E1046" s="101" t="s">
        <v>882</v>
      </c>
      <c r="F1046" s="95" t="s">
        <v>2210</v>
      </c>
      <c r="G1046" s="26" t="s">
        <v>740</v>
      </c>
      <c r="H1046" s="87"/>
      <c r="I1046" s="88"/>
      <c r="J1046" s="88"/>
      <c r="K1046" s="88"/>
      <c r="M1046" s="88"/>
    </row>
    <row r="1047" spans="1:13" s="89" customFormat="1" ht="11.25" hidden="1" customHeight="1" x14ac:dyDescent="0.2">
      <c r="A1047" s="91">
        <v>26</v>
      </c>
      <c r="B1047" s="92">
        <v>67524</v>
      </c>
      <c r="C1047" s="113" t="s">
        <v>92</v>
      </c>
      <c r="D1047" s="96">
        <v>1</v>
      </c>
      <c r="E1047" s="101" t="s">
        <v>423</v>
      </c>
      <c r="F1047" s="95" t="s">
        <v>2210</v>
      </c>
      <c r="G1047" s="26" t="s">
        <v>740</v>
      </c>
      <c r="H1047" s="87"/>
      <c r="I1047" s="88"/>
      <c r="J1047" s="88"/>
      <c r="K1047" s="88"/>
      <c r="M1047" s="88"/>
    </row>
    <row r="1048" spans="1:13" s="89" customFormat="1" ht="11.25" hidden="1" customHeight="1" x14ac:dyDescent="0.2">
      <c r="A1048" s="91">
        <v>26</v>
      </c>
      <c r="B1048" s="92">
        <v>67524</v>
      </c>
      <c r="C1048" s="113" t="s">
        <v>95</v>
      </c>
      <c r="D1048" s="96">
        <v>1</v>
      </c>
      <c r="E1048" s="101" t="s">
        <v>423</v>
      </c>
      <c r="F1048" s="95" t="s">
        <v>2210</v>
      </c>
      <c r="G1048" s="26" t="s">
        <v>740</v>
      </c>
      <c r="H1048" s="87"/>
      <c r="I1048" s="88"/>
      <c r="J1048" s="88"/>
      <c r="K1048" s="88"/>
      <c r="M1048" s="88"/>
    </row>
    <row r="1049" spans="1:13" s="89" customFormat="1" ht="11.25" hidden="1" customHeight="1" x14ac:dyDescent="0.2">
      <c r="A1049" s="91">
        <v>26</v>
      </c>
      <c r="B1049" s="92">
        <v>67524</v>
      </c>
      <c r="C1049" s="113" t="s">
        <v>96</v>
      </c>
      <c r="D1049" s="96">
        <v>1</v>
      </c>
      <c r="E1049" s="101" t="s">
        <v>423</v>
      </c>
      <c r="F1049" s="95" t="s">
        <v>2210</v>
      </c>
      <c r="G1049" s="26" t="s">
        <v>740</v>
      </c>
      <c r="H1049" s="87"/>
      <c r="I1049" s="88"/>
      <c r="J1049" s="88"/>
      <c r="K1049" s="88"/>
      <c r="M1049" s="88"/>
    </row>
    <row r="1050" spans="1:13" s="89" customFormat="1" ht="11.25" hidden="1" customHeight="1" x14ac:dyDescent="0.2">
      <c r="A1050" s="91">
        <v>26</v>
      </c>
      <c r="B1050" s="92">
        <v>67524</v>
      </c>
      <c r="C1050" s="113" t="s">
        <v>395</v>
      </c>
      <c r="D1050" s="96">
        <v>1</v>
      </c>
      <c r="E1050" s="101" t="s">
        <v>423</v>
      </c>
      <c r="F1050" s="95" t="s">
        <v>2210</v>
      </c>
      <c r="G1050" s="26" t="s">
        <v>740</v>
      </c>
      <c r="H1050" s="87"/>
      <c r="I1050" s="88"/>
      <c r="J1050" s="88"/>
      <c r="K1050" s="88"/>
      <c r="M1050" s="88"/>
    </row>
    <row r="1051" spans="1:13" s="89" customFormat="1" ht="11.25" hidden="1" customHeight="1" x14ac:dyDescent="0.2">
      <c r="A1051" s="91">
        <v>26</v>
      </c>
      <c r="B1051" s="92">
        <v>67524</v>
      </c>
      <c r="C1051" s="113" t="s">
        <v>1057</v>
      </c>
      <c r="D1051" s="96">
        <v>1</v>
      </c>
      <c r="E1051" s="101" t="s">
        <v>423</v>
      </c>
      <c r="F1051" s="95" t="s">
        <v>2210</v>
      </c>
      <c r="G1051" s="26" t="s">
        <v>740</v>
      </c>
      <c r="H1051" s="87"/>
      <c r="I1051" s="88"/>
      <c r="J1051" s="88"/>
      <c r="K1051" s="88"/>
      <c r="M1051" s="88"/>
    </row>
    <row r="1052" spans="1:13" s="89" customFormat="1" ht="11.25" hidden="1" customHeight="1" x14ac:dyDescent="0.2">
      <c r="A1052" s="91">
        <v>26</v>
      </c>
      <c r="B1052" s="92">
        <v>67524</v>
      </c>
      <c r="C1052" s="113" t="s">
        <v>103</v>
      </c>
      <c r="D1052" s="96">
        <v>1</v>
      </c>
      <c r="E1052" s="101" t="s">
        <v>423</v>
      </c>
      <c r="F1052" s="95" t="s">
        <v>2210</v>
      </c>
      <c r="G1052" s="26" t="s">
        <v>214</v>
      </c>
      <c r="H1052" s="87"/>
      <c r="I1052" s="88"/>
      <c r="J1052" s="88"/>
      <c r="K1052" s="88"/>
      <c r="M1052" s="88"/>
    </row>
    <row r="1053" spans="1:13" s="89" customFormat="1" ht="11.25" hidden="1" customHeight="1" x14ac:dyDescent="0.2">
      <c r="A1053" s="91">
        <v>27</v>
      </c>
      <c r="B1053" s="92">
        <v>67580</v>
      </c>
      <c r="C1053" s="113" t="s">
        <v>651</v>
      </c>
      <c r="D1053" s="96">
        <v>1</v>
      </c>
      <c r="E1053" s="101" t="s">
        <v>104</v>
      </c>
      <c r="F1053" s="95" t="s">
        <v>2210</v>
      </c>
      <c r="G1053" s="26" t="s">
        <v>151</v>
      </c>
      <c r="H1053" s="87"/>
      <c r="I1053" s="88"/>
      <c r="J1053" s="88"/>
      <c r="K1053" s="88"/>
      <c r="M1053" s="88"/>
    </row>
    <row r="1054" spans="1:13" s="89" customFormat="1" ht="11.25" hidden="1" customHeight="1" x14ac:dyDescent="0.2">
      <c r="A1054" s="91">
        <v>28</v>
      </c>
      <c r="B1054" s="92">
        <v>67593</v>
      </c>
      <c r="C1054" s="113" t="s">
        <v>435</v>
      </c>
      <c r="D1054" s="96">
        <v>1</v>
      </c>
      <c r="E1054" s="101" t="s">
        <v>423</v>
      </c>
      <c r="F1054" s="95" t="s">
        <v>2210</v>
      </c>
      <c r="G1054" s="26" t="s">
        <v>102</v>
      </c>
      <c r="H1054" s="87"/>
      <c r="I1054" s="88"/>
      <c r="J1054" s="88"/>
      <c r="K1054" s="88"/>
      <c r="M1054" s="88"/>
    </row>
    <row r="1055" spans="1:13" s="89" customFormat="1" ht="11.25" hidden="1" customHeight="1" x14ac:dyDescent="0.2">
      <c r="A1055" s="91">
        <v>1</v>
      </c>
      <c r="B1055" s="92">
        <v>66773</v>
      </c>
      <c r="C1055" s="93" t="s">
        <v>343</v>
      </c>
      <c r="D1055" s="92">
        <v>1</v>
      </c>
      <c r="E1055" s="94" t="s">
        <v>434</v>
      </c>
      <c r="F1055" s="95" t="s">
        <v>2207</v>
      </c>
      <c r="G1055" s="26" t="s">
        <v>120</v>
      </c>
      <c r="H1055" s="87"/>
      <c r="I1055" s="88"/>
      <c r="J1055" s="88"/>
      <c r="K1055" s="88"/>
      <c r="M1055" s="88"/>
    </row>
    <row r="1056" spans="1:13" s="89" customFormat="1" ht="11.25" hidden="1" customHeight="1" x14ac:dyDescent="0.2">
      <c r="A1056" s="91">
        <v>1</v>
      </c>
      <c r="B1056" s="92">
        <v>66774</v>
      </c>
      <c r="C1056" s="93" t="s">
        <v>92</v>
      </c>
      <c r="D1056" s="92">
        <v>1</v>
      </c>
      <c r="E1056" s="94" t="s">
        <v>471</v>
      </c>
      <c r="F1056" s="95" t="s">
        <v>2207</v>
      </c>
      <c r="G1056" s="26" t="s">
        <v>120</v>
      </c>
      <c r="H1056" s="87"/>
      <c r="I1056" s="88"/>
      <c r="J1056" s="88"/>
      <c r="K1056" s="88"/>
      <c r="M1056" s="88"/>
    </row>
    <row r="1057" spans="1:255" s="89" customFormat="1" ht="11.25" hidden="1" customHeight="1" x14ac:dyDescent="0.2">
      <c r="A1057" s="91">
        <v>1</v>
      </c>
      <c r="B1057" s="92">
        <v>66774</v>
      </c>
      <c r="C1057" s="93" t="s">
        <v>1841</v>
      </c>
      <c r="D1057" s="92">
        <v>1</v>
      </c>
      <c r="E1057" s="94" t="s">
        <v>471</v>
      </c>
      <c r="F1057" s="95" t="s">
        <v>2207</v>
      </c>
      <c r="G1057" s="26" t="s">
        <v>157</v>
      </c>
      <c r="H1057" s="87"/>
      <c r="I1057" s="88"/>
      <c r="J1057" s="88"/>
      <c r="K1057" s="88"/>
      <c r="M1057" s="88"/>
    </row>
    <row r="1058" spans="1:255" s="89" customFormat="1" ht="11.25" hidden="1" customHeight="1" x14ac:dyDescent="0.2">
      <c r="A1058" s="91">
        <v>1</v>
      </c>
      <c r="B1058" s="92">
        <v>66775</v>
      </c>
      <c r="C1058" s="93" t="s">
        <v>184</v>
      </c>
      <c r="D1058" s="92">
        <v>1</v>
      </c>
      <c r="E1058" s="94" t="s">
        <v>191</v>
      </c>
      <c r="F1058" s="95" t="s">
        <v>2207</v>
      </c>
      <c r="G1058" s="26" t="s">
        <v>110</v>
      </c>
      <c r="H1058" s="87"/>
      <c r="I1058" s="88"/>
      <c r="J1058" s="88"/>
      <c r="K1058" s="88"/>
      <c r="M1058" s="88"/>
    </row>
    <row r="1059" spans="1:255" s="89" customFormat="1" ht="11.25" hidden="1" customHeight="1" x14ac:dyDescent="0.2">
      <c r="A1059" s="91">
        <v>1</v>
      </c>
      <c r="B1059" s="92">
        <v>66776</v>
      </c>
      <c r="C1059" s="113" t="s">
        <v>267</v>
      </c>
      <c r="D1059" s="92">
        <v>1</v>
      </c>
      <c r="E1059" s="94" t="s">
        <v>194</v>
      </c>
      <c r="F1059" s="95" t="s">
        <v>2207</v>
      </c>
      <c r="G1059" s="26" t="s">
        <v>110</v>
      </c>
      <c r="H1059" s="87"/>
      <c r="I1059" s="88"/>
      <c r="J1059" s="88"/>
      <c r="K1059" s="88"/>
      <c r="M1059" s="88"/>
    </row>
    <row r="1060" spans="1:255" s="89" customFormat="1" ht="11.25" hidden="1" customHeight="1" x14ac:dyDescent="0.2">
      <c r="A1060" s="91">
        <v>1</v>
      </c>
      <c r="B1060" s="92">
        <v>66776</v>
      </c>
      <c r="C1060" s="93" t="s">
        <v>1167</v>
      </c>
      <c r="D1060" s="92">
        <v>1</v>
      </c>
      <c r="E1060" s="94" t="s">
        <v>194</v>
      </c>
      <c r="F1060" s="95" t="s">
        <v>2207</v>
      </c>
      <c r="G1060" s="26" t="s">
        <v>157</v>
      </c>
      <c r="H1060" s="87"/>
      <c r="I1060" s="88"/>
      <c r="J1060" s="88"/>
      <c r="K1060" s="88"/>
      <c r="M1060" s="88"/>
      <c r="IU1060" s="114"/>
    </row>
    <row r="1061" spans="1:255" s="89" customFormat="1" ht="11.25" hidden="1" customHeight="1" x14ac:dyDescent="0.2">
      <c r="A1061" s="91">
        <v>1</v>
      </c>
      <c r="B1061" s="92">
        <v>66776</v>
      </c>
      <c r="C1061" s="93" t="s">
        <v>1025</v>
      </c>
      <c r="D1061" s="92">
        <v>1</v>
      </c>
      <c r="E1061" s="94" t="s">
        <v>194</v>
      </c>
      <c r="F1061" s="95" t="s">
        <v>2207</v>
      </c>
      <c r="G1061" s="26" t="s">
        <v>157</v>
      </c>
      <c r="H1061" s="87"/>
      <c r="I1061" s="88"/>
      <c r="J1061" s="88"/>
      <c r="K1061" s="88"/>
      <c r="M1061" s="88"/>
    </row>
    <row r="1062" spans="1:255" s="89" customFormat="1" ht="11.25" hidden="1" customHeight="1" x14ac:dyDescent="0.2">
      <c r="A1062" s="91">
        <v>1</v>
      </c>
      <c r="B1062" s="92">
        <v>66776</v>
      </c>
      <c r="C1062" s="93" t="s">
        <v>249</v>
      </c>
      <c r="D1062" s="92">
        <v>1</v>
      </c>
      <c r="E1062" s="94" t="s">
        <v>194</v>
      </c>
      <c r="F1062" s="95" t="s">
        <v>2207</v>
      </c>
      <c r="G1062" s="26" t="s">
        <v>107</v>
      </c>
      <c r="H1062" s="87"/>
      <c r="I1062" s="88"/>
      <c r="J1062" s="88"/>
      <c r="K1062" s="88"/>
      <c r="M1062" s="88"/>
    </row>
    <row r="1063" spans="1:255" s="89" customFormat="1" ht="11.25" hidden="1" customHeight="1" x14ac:dyDescent="0.2">
      <c r="A1063" s="91">
        <v>1</v>
      </c>
      <c r="B1063" s="92">
        <v>66777</v>
      </c>
      <c r="C1063" s="93" t="s">
        <v>215</v>
      </c>
      <c r="D1063" s="92">
        <v>1</v>
      </c>
      <c r="E1063" s="94" t="s">
        <v>426</v>
      </c>
      <c r="F1063" s="95" t="s">
        <v>2207</v>
      </c>
      <c r="G1063" s="26" t="s">
        <v>116</v>
      </c>
      <c r="H1063" s="87"/>
      <c r="I1063" s="88"/>
      <c r="J1063" s="88"/>
      <c r="K1063" s="88"/>
      <c r="M1063" s="88"/>
    </row>
    <row r="1064" spans="1:255" s="89" customFormat="1" ht="11.25" hidden="1" customHeight="1" x14ac:dyDescent="0.2">
      <c r="A1064" s="91">
        <v>1</v>
      </c>
      <c r="B1064" s="92">
        <v>66777</v>
      </c>
      <c r="C1064" s="93" t="s">
        <v>659</v>
      </c>
      <c r="D1064" s="92">
        <v>1</v>
      </c>
      <c r="E1064" s="94" t="s">
        <v>426</v>
      </c>
      <c r="F1064" s="95" t="s">
        <v>2207</v>
      </c>
      <c r="G1064" s="26" t="s">
        <v>116</v>
      </c>
      <c r="H1064" s="87"/>
      <c r="I1064" s="88"/>
      <c r="J1064" s="88"/>
      <c r="K1064" s="88"/>
      <c r="M1064" s="88"/>
    </row>
    <row r="1065" spans="1:255" s="89" customFormat="1" ht="11.25" hidden="1" customHeight="1" x14ac:dyDescent="0.2">
      <c r="A1065" s="91">
        <v>1</v>
      </c>
      <c r="B1065" s="92">
        <v>66779</v>
      </c>
      <c r="C1065" s="113" t="s">
        <v>428</v>
      </c>
      <c r="D1065" s="96">
        <v>1</v>
      </c>
      <c r="E1065" s="94" t="s">
        <v>471</v>
      </c>
      <c r="F1065" s="95" t="s">
        <v>2207</v>
      </c>
      <c r="G1065" s="26" t="s">
        <v>116</v>
      </c>
      <c r="H1065" s="87"/>
      <c r="I1065" s="88"/>
      <c r="J1065" s="88"/>
      <c r="K1065" s="88"/>
      <c r="M1065" s="88"/>
    </row>
    <row r="1066" spans="1:255" s="89" customFormat="1" ht="11.25" hidden="1" customHeight="1" x14ac:dyDescent="0.2">
      <c r="A1066" s="91">
        <v>1</v>
      </c>
      <c r="B1066" s="92">
        <v>66780</v>
      </c>
      <c r="C1066" s="113" t="s">
        <v>1842</v>
      </c>
      <c r="D1066" s="96">
        <v>1</v>
      </c>
      <c r="E1066" s="94" t="s">
        <v>894</v>
      </c>
      <c r="F1066" s="95" t="s">
        <v>2207</v>
      </c>
      <c r="G1066" s="26" t="s">
        <v>116</v>
      </c>
      <c r="H1066" s="87"/>
      <c r="I1066" s="88"/>
      <c r="J1066" s="88"/>
      <c r="K1066" s="88"/>
      <c r="M1066" s="88"/>
    </row>
    <row r="1067" spans="1:255" s="89" customFormat="1" ht="11.25" hidden="1" customHeight="1" x14ac:dyDescent="0.2">
      <c r="A1067" s="91">
        <v>1</v>
      </c>
      <c r="B1067" s="92">
        <v>66781</v>
      </c>
      <c r="C1067" s="93" t="s">
        <v>386</v>
      </c>
      <c r="D1067" s="92">
        <v>1</v>
      </c>
      <c r="E1067" s="94" t="s">
        <v>929</v>
      </c>
      <c r="F1067" s="95" t="s">
        <v>2207</v>
      </c>
      <c r="G1067" s="26" t="s">
        <v>116</v>
      </c>
      <c r="H1067" s="87"/>
      <c r="I1067" s="88"/>
      <c r="J1067" s="88"/>
      <c r="K1067" s="88"/>
      <c r="M1067" s="88"/>
    </row>
    <row r="1068" spans="1:255" s="89" customFormat="1" ht="11.25" hidden="1" customHeight="1" x14ac:dyDescent="0.2">
      <c r="A1068" s="91">
        <v>1</v>
      </c>
      <c r="B1068" s="92">
        <v>66781</v>
      </c>
      <c r="C1068" s="93" t="s">
        <v>389</v>
      </c>
      <c r="D1068" s="92">
        <v>1</v>
      </c>
      <c r="E1068" s="94" t="s">
        <v>929</v>
      </c>
      <c r="F1068" s="95" t="s">
        <v>2207</v>
      </c>
      <c r="G1068" s="26" t="s">
        <v>116</v>
      </c>
      <c r="H1068" s="87"/>
      <c r="I1068" s="88"/>
      <c r="J1068" s="88"/>
      <c r="K1068" s="88"/>
      <c r="M1068" s="88"/>
    </row>
    <row r="1069" spans="1:255" s="89" customFormat="1" ht="11.25" hidden="1" customHeight="1" x14ac:dyDescent="0.2">
      <c r="A1069" s="91">
        <v>1</v>
      </c>
      <c r="B1069" s="92">
        <v>66781</v>
      </c>
      <c r="C1069" s="93" t="s">
        <v>390</v>
      </c>
      <c r="D1069" s="92">
        <v>1</v>
      </c>
      <c r="E1069" s="94" t="s">
        <v>929</v>
      </c>
      <c r="F1069" s="95" t="s">
        <v>2207</v>
      </c>
      <c r="G1069" s="26" t="s">
        <v>116</v>
      </c>
      <c r="H1069" s="87"/>
      <c r="I1069" s="88"/>
      <c r="J1069" s="88"/>
      <c r="K1069" s="88"/>
      <c r="M1069" s="88"/>
    </row>
    <row r="1070" spans="1:255" s="89" customFormat="1" ht="11.25" hidden="1" customHeight="1" x14ac:dyDescent="0.2">
      <c r="A1070" s="91">
        <v>1</v>
      </c>
      <c r="B1070" s="92">
        <v>66782</v>
      </c>
      <c r="C1070" s="93" t="s">
        <v>1843</v>
      </c>
      <c r="D1070" s="92">
        <v>1</v>
      </c>
      <c r="E1070" s="94" t="s">
        <v>929</v>
      </c>
      <c r="F1070" s="95" t="s">
        <v>2207</v>
      </c>
      <c r="G1070" s="26" t="s">
        <v>181</v>
      </c>
      <c r="H1070" s="87"/>
      <c r="I1070" s="88"/>
      <c r="J1070" s="88"/>
      <c r="K1070" s="88"/>
      <c r="M1070" s="88"/>
    </row>
    <row r="1071" spans="1:255" s="89" customFormat="1" ht="11.25" hidden="1" customHeight="1" x14ac:dyDescent="0.2">
      <c r="A1071" s="91">
        <v>1</v>
      </c>
      <c r="B1071" s="92">
        <v>66783</v>
      </c>
      <c r="C1071" s="93" t="s">
        <v>1537</v>
      </c>
      <c r="D1071" s="92">
        <v>1</v>
      </c>
      <c r="E1071" s="94" t="s">
        <v>528</v>
      </c>
      <c r="F1071" s="95" t="s">
        <v>2207</v>
      </c>
      <c r="G1071" s="26" t="s">
        <v>181</v>
      </c>
      <c r="H1071" s="87"/>
      <c r="I1071" s="88"/>
      <c r="J1071" s="88"/>
      <c r="K1071" s="88"/>
      <c r="M1071" s="88"/>
    </row>
    <row r="1072" spans="1:255" s="89" customFormat="1" ht="11.25" hidden="1" customHeight="1" x14ac:dyDescent="0.2">
      <c r="A1072" s="91">
        <v>1</v>
      </c>
      <c r="B1072" s="92">
        <v>66784</v>
      </c>
      <c r="C1072" s="93" t="s">
        <v>95</v>
      </c>
      <c r="D1072" s="92">
        <v>3</v>
      </c>
      <c r="E1072" s="94" t="s">
        <v>387</v>
      </c>
      <c r="F1072" s="95" t="s">
        <v>2207</v>
      </c>
      <c r="G1072" s="26" t="s">
        <v>181</v>
      </c>
      <c r="H1072" s="87"/>
      <c r="I1072" s="88"/>
      <c r="J1072" s="88"/>
      <c r="K1072" s="88"/>
      <c r="M1072" s="88"/>
    </row>
    <row r="1073" spans="1:13" s="89" customFormat="1" ht="11.25" hidden="1" customHeight="1" x14ac:dyDescent="0.2">
      <c r="A1073" s="91">
        <v>1</v>
      </c>
      <c r="B1073" s="92">
        <v>66784</v>
      </c>
      <c r="C1073" s="93" t="s">
        <v>92</v>
      </c>
      <c r="D1073" s="92">
        <v>3</v>
      </c>
      <c r="E1073" s="94" t="s">
        <v>387</v>
      </c>
      <c r="F1073" s="95" t="s">
        <v>2207</v>
      </c>
      <c r="G1073" s="26" t="s">
        <v>145</v>
      </c>
      <c r="H1073" s="87"/>
      <c r="I1073" s="88"/>
      <c r="J1073" s="88"/>
      <c r="K1073" s="88"/>
      <c r="M1073" s="88"/>
    </row>
    <row r="1074" spans="1:13" s="89" customFormat="1" ht="11.25" hidden="1" customHeight="1" x14ac:dyDescent="0.2">
      <c r="A1074" s="91">
        <v>1</v>
      </c>
      <c r="B1074" s="92">
        <v>66784</v>
      </c>
      <c r="C1074" s="93" t="s">
        <v>96</v>
      </c>
      <c r="D1074" s="92">
        <v>3</v>
      </c>
      <c r="E1074" s="94" t="s">
        <v>387</v>
      </c>
      <c r="F1074" s="95" t="s">
        <v>2207</v>
      </c>
      <c r="G1074" s="26" t="s">
        <v>107</v>
      </c>
      <c r="H1074" s="87"/>
      <c r="I1074" s="88"/>
      <c r="J1074" s="88"/>
      <c r="K1074" s="88"/>
      <c r="M1074" s="88"/>
    </row>
    <row r="1075" spans="1:13" s="89" customFormat="1" ht="11.25" hidden="1" customHeight="1" x14ac:dyDescent="0.2">
      <c r="A1075" s="91">
        <v>2</v>
      </c>
      <c r="B1075" s="92">
        <v>66790</v>
      </c>
      <c r="C1075" s="93" t="s">
        <v>331</v>
      </c>
      <c r="D1075" s="92">
        <v>3</v>
      </c>
      <c r="E1075" s="94" t="s">
        <v>104</v>
      </c>
      <c r="F1075" s="95" t="s">
        <v>2207</v>
      </c>
      <c r="G1075" s="26" t="s">
        <v>102</v>
      </c>
      <c r="H1075" s="87"/>
      <c r="I1075" s="88"/>
      <c r="J1075" s="88"/>
      <c r="K1075" s="88"/>
      <c r="M1075" s="88"/>
    </row>
    <row r="1076" spans="1:13" s="89" customFormat="1" ht="11.25" hidden="1" customHeight="1" x14ac:dyDescent="0.2">
      <c r="A1076" s="91">
        <v>2</v>
      </c>
      <c r="B1076" s="92">
        <v>66790</v>
      </c>
      <c r="C1076" s="93" t="s">
        <v>1504</v>
      </c>
      <c r="D1076" s="92">
        <v>1</v>
      </c>
      <c r="E1076" s="94" t="s">
        <v>104</v>
      </c>
      <c r="F1076" s="95" t="s">
        <v>2207</v>
      </c>
      <c r="G1076" s="26" t="s">
        <v>102</v>
      </c>
      <c r="H1076" s="87"/>
      <c r="I1076" s="88"/>
      <c r="J1076" s="88"/>
      <c r="K1076" s="88"/>
      <c r="M1076" s="88"/>
    </row>
    <row r="1077" spans="1:13" s="89" customFormat="1" ht="11.25" hidden="1" customHeight="1" x14ac:dyDescent="0.2">
      <c r="A1077" s="91">
        <v>2</v>
      </c>
      <c r="B1077" s="92">
        <v>66791</v>
      </c>
      <c r="C1077" s="93" t="s">
        <v>132</v>
      </c>
      <c r="D1077" s="92">
        <v>1</v>
      </c>
      <c r="E1077" s="94" t="s">
        <v>1145</v>
      </c>
      <c r="F1077" s="95" t="s">
        <v>2207</v>
      </c>
      <c r="G1077" s="26" t="s">
        <v>102</v>
      </c>
      <c r="H1077" s="87"/>
      <c r="I1077" s="88"/>
      <c r="J1077" s="88"/>
      <c r="K1077" s="88"/>
      <c r="M1077" s="88"/>
    </row>
    <row r="1078" spans="1:13" s="89" customFormat="1" ht="11.25" hidden="1" customHeight="1" x14ac:dyDescent="0.2">
      <c r="A1078" s="91">
        <v>2</v>
      </c>
      <c r="B1078" s="92">
        <v>66791</v>
      </c>
      <c r="C1078" s="93" t="s">
        <v>133</v>
      </c>
      <c r="D1078" s="92">
        <v>1</v>
      </c>
      <c r="E1078" s="94" t="s">
        <v>1145</v>
      </c>
      <c r="F1078" s="95" t="s">
        <v>2207</v>
      </c>
      <c r="G1078" s="26" t="s">
        <v>153</v>
      </c>
      <c r="H1078" s="87"/>
      <c r="I1078" s="88"/>
      <c r="J1078" s="88"/>
      <c r="K1078" s="88"/>
      <c r="M1078" s="88"/>
    </row>
    <row r="1079" spans="1:13" s="89" customFormat="1" ht="11.25" hidden="1" customHeight="1" x14ac:dyDescent="0.2">
      <c r="A1079" s="91">
        <v>2</v>
      </c>
      <c r="B1079" s="92">
        <v>66792</v>
      </c>
      <c r="C1079" s="93" t="s">
        <v>1845</v>
      </c>
      <c r="D1079" s="92">
        <v>1</v>
      </c>
      <c r="E1079" s="94" t="s">
        <v>415</v>
      </c>
      <c r="F1079" s="95" t="s">
        <v>2207</v>
      </c>
      <c r="G1079" s="26" t="s">
        <v>153</v>
      </c>
      <c r="H1079" s="87"/>
      <c r="I1079" s="88"/>
      <c r="J1079" s="88"/>
      <c r="K1079" s="88"/>
      <c r="M1079" s="88"/>
    </row>
    <row r="1080" spans="1:13" s="89" customFormat="1" ht="11.25" hidden="1" customHeight="1" x14ac:dyDescent="0.2">
      <c r="A1080" s="91">
        <v>2</v>
      </c>
      <c r="B1080" s="92">
        <v>66792</v>
      </c>
      <c r="C1080" s="93" t="s">
        <v>106</v>
      </c>
      <c r="D1080" s="92">
        <v>1</v>
      </c>
      <c r="E1080" s="94" t="s">
        <v>415</v>
      </c>
      <c r="F1080" s="95" t="s">
        <v>2207</v>
      </c>
      <c r="G1080" s="26" t="s">
        <v>153</v>
      </c>
      <c r="H1080" s="87"/>
      <c r="I1080" s="88"/>
      <c r="J1080" s="88"/>
      <c r="K1080" s="88"/>
      <c r="M1080" s="88"/>
    </row>
    <row r="1081" spans="1:13" s="89" customFormat="1" ht="11.25" hidden="1" customHeight="1" x14ac:dyDescent="0.2">
      <c r="A1081" s="91">
        <v>2</v>
      </c>
      <c r="B1081" s="92">
        <v>66792</v>
      </c>
      <c r="C1081" s="93" t="s">
        <v>505</v>
      </c>
      <c r="D1081" s="92">
        <v>4</v>
      </c>
      <c r="E1081" s="94" t="s">
        <v>415</v>
      </c>
      <c r="F1081" s="95" t="s">
        <v>2207</v>
      </c>
      <c r="G1081" s="26" t="s">
        <v>153</v>
      </c>
      <c r="H1081" s="87"/>
      <c r="I1081" s="88"/>
      <c r="J1081" s="88"/>
      <c r="K1081" s="88"/>
      <c r="M1081" s="88"/>
    </row>
    <row r="1082" spans="1:13" s="89" customFormat="1" ht="11.25" hidden="1" customHeight="1" x14ac:dyDescent="0.2">
      <c r="A1082" s="91">
        <v>2</v>
      </c>
      <c r="B1082" s="92">
        <v>66793</v>
      </c>
      <c r="C1082" s="93" t="s">
        <v>1769</v>
      </c>
      <c r="D1082" s="92">
        <v>1</v>
      </c>
      <c r="E1082" s="94" t="s">
        <v>1145</v>
      </c>
      <c r="F1082" s="95" t="s">
        <v>2207</v>
      </c>
      <c r="G1082" s="26" t="s">
        <v>153</v>
      </c>
      <c r="H1082" s="87"/>
      <c r="I1082" s="88"/>
      <c r="J1082" s="88"/>
      <c r="K1082" s="88"/>
      <c r="M1082" s="88"/>
    </row>
    <row r="1083" spans="1:13" s="89" customFormat="1" ht="11.25" hidden="1" customHeight="1" x14ac:dyDescent="0.2">
      <c r="A1083" s="91">
        <v>2</v>
      </c>
      <c r="B1083" s="92">
        <v>66793</v>
      </c>
      <c r="C1083" s="113" t="s">
        <v>505</v>
      </c>
      <c r="D1083" s="92">
        <v>2</v>
      </c>
      <c r="E1083" s="94" t="s">
        <v>1145</v>
      </c>
      <c r="F1083" s="95" t="s">
        <v>2207</v>
      </c>
      <c r="G1083" s="26" t="s">
        <v>153</v>
      </c>
      <c r="H1083" s="87"/>
      <c r="I1083" s="88"/>
      <c r="J1083" s="88"/>
      <c r="K1083" s="88"/>
      <c r="M1083" s="88"/>
    </row>
    <row r="1084" spans="1:13" s="89" customFormat="1" ht="11.25" hidden="1" customHeight="1" x14ac:dyDescent="0.2">
      <c r="A1084" s="91">
        <v>2</v>
      </c>
      <c r="B1084" s="92">
        <v>66794</v>
      </c>
      <c r="C1084" s="93" t="s">
        <v>364</v>
      </c>
      <c r="D1084" s="92">
        <v>50</v>
      </c>
      <c r="E1084" s="94" t="s">
        <v>1527</v>
      </c>
      <c r="F1084" s="95" t="s">
        <v>2207</v>
      </c>
      <c r="G1084" s="26" t="s">
        <v>153</v>
      </c>
      <c r="H1084" s="87"/>
      <c r="I1084" s="88"/>
      <c r="J1084" s="88"/>
      <c r="K1084" s="88"/>
      <c r="M1084" s="88"/>
    </row>
    <row r="1085" spans="1:13" s="89" customFormat="1" ht="11.25" hidden="1" customHeight="1" x14ac:dyDescent="0.2">
      <c r="A1085" s="91">
        <v>2</v>
      </c>
      <c r="B1085" s="92">
        <v>66794</v>
      </c>
      <c r="C1085" s="93" t="s">
        <v>365</v>
      </c>
      <c r="D1085" s="92">
        <v>50</v>
      </c>
      <c r="E1085" s="94" t="s">
        <v>1527</v>
      </c>
      <c r="F1085" s="95" t="s">
        <v>2207</v>
      </c>
      <c r="G1085" s="26" t="s">
        <v>153</v>
      </c>
      <c r="H1085" s="87"/>
      <c r="I1085" s="88"/>
      <c r="J1085" s="88"/>
      <c r="K1085" s="88"/>
      <c r="M1085" s="88"/>
    </row>
    <row r="1086" spans="1:13" s="89" customFormat="1" ht="10.199999999999999" hidden="1" x14ac:dyDescent="0.2">
      <c r="A1086" s="91">
        <v>2</v>
      </c>
      <c r="B1086" s="92">
        <v>66795</v>
      </c>
      <c r="C1086" s="113" t="s">
        <v>1208</v>
      </c>
      <c r="D1086" s="92">
        <v>1</v>
      </c>
      <c r="E1086" s="94" t="s">
        <v>104</v>
      </c>
      <c r="F1086" s="95" t="s">
        <v>2207</v>
      </c>
      <c r="G1086" s="26" t="s">
        <v>145</v>
      </c>
      <c r="H1086" s="87"/>
      <c r="I1086" s="88"/>
      <c r="J1086" s="88"/>
      <c r="K1086" s="88"/>
      <c r="M1086" s="88"/>
    </row>
    <row r="1087" spans="1:13" s="89" customFormat="1" ht="10.199999999999999" hidden="1" x14ac:dyDescent="0.2">
      <c r="A1087" s="91">
        <v>2</v>
      </c>
      <c r="B1087" s="92">
        <v>66795</v>
      </c>
      <c r="C1087" s="93" t="s">
        <v>1846</v>
      </c>
      <c r="D1087" s="92">
        <v>1</v>
      </c>
      <c r="E1087" s="94" t="s">
        <v>104</v>
      </c>
      <c r="F1087" s="95" t="s">
        <v>2207</v>
      </c>
      <c r="G1087" s="26" t="s">
        <v>163</v>
      </c>
      <c r="H1087" s="87"/>
      <c r="I1087" s="88"/>
      <c r="J1087" s="88"/>
      <c r="K1087" s="88"/>
      <c r="M1087" s="88"/>
    </row>
    <row r="1088" spans="1:13" s="89" customFormat="1" ht="10.199999999999999" hidden="1" x14ac:dyDescent="0.2">
      <c r="A1088" s="91">
        <v>2</v>
      </c>
      <c r="B1088" s="92">
        <v>66796</v>
      </c>
      <c r="C1088" s="93" t="s">
        <v>861</v>
      </c>
      <c r="D1088" s="92">
        <v>1</v>
      </c>
      <c r="E1088" s="94" t="s">
        <v>550</v>
      </c>
      <c r="F1088" s="95" t="s">
        <v>2207</v>
      </c>
      <c r="G1088" s="26" t="s">
        <v>120</v>
      </c>
      <c r="H1088" s="87"/>
      <c r="I1088" s="88"/>
      <c r="J1088" s="88"/>
      <c r="K1088" s="88"/>
      <c r="M1088" s="88"/>
    </row>
    <row r="1089" spans="1:13" s="89" customFormat="1" ht="10.199999999999999" hidden="1" x14ac:dyDescent="0.2">
      <c r="A1089" s="91">
        <v>2</v>
      </c>
      <c r="B1089" s="92">
        <v>66801</v>
      </c>
      <c r="C1089" s="113" t="s">
        <v>171</v>
      </c>
      <c r="D1089" s="92">
        <v>1</v>
      </c>
      <c r="E1089" s="94" t="s">
        <v>1193</v>
      </c>
      <c r="F1089" s="95" t="s">
        <v>2207</v>
      </c>
      <c r="G1089" s="26" t="s">
        <v>88</v>
      </c>
      <c r="H1089" s="87"/>
      <c r="I1089" s="88"/>
      <c r="J1089" s="88"/>
      <c r="K1089" s="88"/>
      <c r="M1089" s="88"/>
    </row>
    <row r="1090" spans="1:13" s="89" customFormat="1" ht="10.199999999999999" hidden="1" x14ac:dyDescent="0.2">
      <c r="A1090" s="91">
        <v>2</v>
      </c>
      <c r="B1090" s="92">
        <v>66801</v>
      </c>
      <c r="C1090" s="93" t="s">
        <v>1134</v>
      </c>
      <c r="D1090" s="92">
        <v>1</v>
      </c>
      <c r="E1090" s="94" t="s">
        <v>1193</v>
      </c>
      <c r="F1090" s="95" t="s">
        <v>2207</v>
      </c>
      <c r="G1090" s="26" t="s">
        <v>88</v>
      </c>
      <c r="H1090" s="87"/>
      <c r="I1090" s="88"/>
      <c r="J1090" s="88"/>
      <c r="K1090" s="88"/>
      <c r="M1090" s="88"/>
    </row>
    <row r="1091" spans="1:13" s="89" customFormat="1" ht="10.199999999999999" hidden="1" x14ac:dyDescent="0.2">
      <c r="A1091" s="91">
        <v>2</v>
      </c>
      <c r="B1091" s="92">
        <v>66802</v>
      </c>
      <c r="C1091" s="93" t="s">
        <v>446</v>
      </c>
      <c r="D1091" s="92">
        <v>1</v>
      </c>
      <c r="E1091" s="94" t="s">
        <v>180</v>
      </c>
      <c r="F1091" s="95" t="s">
        <v>2207</v>
      </c>
      <c r="G1091" s="26" t="s">
        <v>199</v>
      </c>
      <c r="H1091" s="87"/>
      <c r="I1091" s="88"/>
      <c r="J1091" s="88"/>
      <c r="K1091" s="88"/>
      <c r="M1091" s="88"/>
    </row>
    <row r="1092" spans="1:13" s="89" customFormat="1" ht="10.199999999999999" hidden="1" x14ac:dyDescent="0.2">
      <c r="A1092" s="91">
        <v>2</v>
      </c>
      <c r="B1092" s="92">
        <v>66803</v>
      </c>
      <c r="C1092" s="93" t="s">
        <v>92</v>
      </c>
      <c r="D1092" s="92">
        <v>1</v>
      </c>
      <c r="E1092" s="94" t="s">
        <v>432</v>
      </c>
      <c r="F1092" s="95" t="s">
        <v>2207</v>
      </c>
      <c r="G1092" s="26" t="s">
        <v>248</v>
      </c>
      <c r="H1092" s="87"/>
      <c r="I1092" s="88"/>
      <c r="J1092" s="88"/>
      <c r="K1092" s="88"/>
      <c r="M1092" s="88"/>
    </row>
    <row r="1093" spans="1:13" s="89" customFormat="1" ht="11.25" hidden="1" customHeight="1" x14ac:dyDescent="0.2">
      <c r="A1093" s="91">
        <v>2</v>
      </c>
      <c r="B1093" s="92">
        <v>66803</v>
      </c>
      <c r="C1093" s="93" t="s">
        <v>95</v>
      </c>
      <c r="D1093" s="92">
        <v>1</v>
      </c>
      <c r="E1093" s="94" t="s">
        <v>432</v>
      </c>
      <c r="F1093" s="95" t="s">
        <v>2207</v>
      </c>
      <c r="G1093" s="26" t="s">
        <v>163</v>
      </c>
      <c r="H1093" s="87"/>
      <c r="I1093" s="88"/>
      <c r="J1093" s="88"/>
      <c r="K1093" s="88"/>
      <c r="M1093" s="88"/>
    </row>
    <row r="1094" spans="1:13" s="89" customFormat="1" ht="11.25" hidden="1" customHeight="1" x14ac:dyDescent="0.2">
      <c r="A1094" s="91">
        <v>2</v>
      </c>
      <c r="B1094" s="92">
        <v>66803</v>
      </c>
      <c r="C1094" s="93" t="s">
        <v>96</v>
      </c>
      <c r="D1094" s="92">
        <v>1</v>
      </c>
      <c r="E1094" s="94" t="s">
        <v>432</v>
      </c>
      <c r="F1094" s="95" t="s">
        <v>2207</v>
      </c>
      <c r="G1094" s="26" t="s">
        <v>153</v>
      </c>
      <c r="H1094" s="87"/>
      <c r="I1094" s="88"/>
      <c r="J1094" s="88"/>
      <c r="K1094" s="88"/>
      <c r="M1094" s="88"/>
    </row>
    <row r="1095" spans="1:13" s="89" customFormat="1" ht="11.25" hidden="1" customHeight="1" x14ac:dyDescent="0.2">
      <c r="A1095" s="91">
        <v>2</v>
      </c>
      <c r="B1095" s="92">
        <v>66804</v>
      </c>
      <c r="C1095" s="93" t="s">
        <v>267</v>
      </c>
      <c r="D1095" s="92">
        <v>1</v>
      </c>
      <c r="E1095" s="94" t="s">
        <v>399</v>
      </c>
      <c r="F1095" s="95" t="s">
        <v>2207</v>
      </c>
      <c r="G1095" s="26" t="s">
        <v>153</v>
      </c>
      <c r="H1095" s="87"/>
      <c r="I1095" s="88"/>
      <c r="J1095" s="88"/>
      <c r="K1095" s="88"/>
      <c r="M1095" s="88"/>
    </row>
    <row r="1096" spans="1:13" s="89" customFormat="1" ht="11.25" hidden="1" customHeight="1" x14ac:dyDescent="0.2">
      <c r="A1096" s="91">
        <v>2</v>
      </c>
      <c r="B1096" s="92">
        <v>66804</v>
      </c>
      <c r="C1096" s="93" t="s">
        <v>1167</v>
      </c>
      <c r="D1096" s="92">
        <v>1</v>
      </c>
      <c r="E1096" s="94" t="s">
        <v>399</v>
      </c>
      <c r="F1096" s="95" t="s">
        <v>2207</v>
      </c>
      <c r="G1096" s="26" t="s">
        <v>153</v>
      </c>
      <c r="H1096" s="87"/>
      <c r="I1096" s="88"/>
      <c r="J1096" s="88"/>
      <c r="K1096" s="88"/>
      <c r="M1096" s="88"/>
    </row>
    <row r="1097" spans="1:13" s="89" customFormat="1" ht="10.199999999999999" hidden="1" x14ac:dyDescent="0.2">
      <c r="A1097" s="91">
        <v>2</v>
      </c>
      <c r="B1097" s="92">
        <v>66804</v>
      </c>
      <c r="C1097" s="93" t="s">
        <v>1025</v>
      </c>
      <c r="D1097" s="92">
        <v>1</v>
      </c>
      <c r="E1097" s="94" t="s">
        <v>399</v>
      </c>
      <c r="F1097" s="95" t="s">
        <v>2207</v>
      </c>
      <c r="G1097" s="26" t="s">
        <v>153</v>
      </c>
      <c r="H1097" s="87"/>
      <c r="I1097" s="88"/>
      <c r="J1097" s="88"/>
      <c r="K1097" s="88"/>
      <c r="M1097" s="88"/>
    </row>
    <row r="1098" spans="1:13" s="89" customFormat="1" ht="10.199999999999999" hidden="1" x14ac:dyDescent="0.2">
      <c r="A1098" s="91">
        <v>3</v>
      </c>
      <c r="B1098" s="92">
        <v>66805</v>
      </c>
      <c r="C1098" s="93" t="s">
        <v>1847</v>
      </c>
      <c r="D1098" s="92">
        <v>1</v>
      </c>
      <c r="E1098" s="94" t="s">
        <v>561</v>
      </c>
      <c r="F1098" s="95" t="s">
        <v>2207</v>
      </c>
      <c r="G1098" s="26" t="s">
        <v>153</v>
      </c>
      <c r="H1098" s="87"/>
      <c r="I1098" s="88"/>
      <c r="J1098" s="88"/>
      <c r="K1098" s="88"/>
      <c r="M1098" s="88"/>
    </row>
    <row r="1099" spans="1:13" s="89" customFormat="1" ht="10.199999999999999" hidden="1" x14ac:dyDescent="0.2">
      <c r="A1099" s="91">
        <v>3</v>
      </c>
      <c r="B1099" s="92">
        <v>66805</v>
      </c>
      <c r="C1099" s="93" t="s">
        <v>1848</v>
      </c>
      <c r="D1099" s="92">
        <v>1</v>
      </c>
      <c r="E1099" s="94" t="s">
        <v>561</v>
      </c>
      <c r="F1099" s="95" t="s">
        <v>2207</v>
      </c>
      <c r="G1099" s="26" t="s">
        <v>153</v>
      </c>
      <c r="H1099" s="87"/>
      <c r="I1099" s="88"/>
      <c r="J1099" s="88"/>
      <c r="K1099" s="88"/>
      <c r="M1099" s="88"/>
    </row>
    <row r="1100" spans="1:13" s="89" customFormat="1" ht="10.199999999999999" hidden="1" x14ac:dyDescent="0.2">
      <c r="A1100" s="91">
        <v>3</v>
      </c>
      <c r="B1100" s="92">
        <v>66805</v>
      </c>
      <c r="C1100" s="93" t="s">
        <v>367</v>
      </c>
      <c r="D1100" s="96">
        <v>1</v>
      </c>
      <c r="E1100" s="94" t="s">
        <v>561</v>
      </c>
      <c r="F1100" s="95" t="s">
        <v>2207</v>
      </c>
      <c r="G1100" s="26" t="s">
        <v>153</v>
      </c>
      <c r="H1100" s="87"/>
      <c r="I1100" s="88"/>
      <c r="J1100" s="88"/>
      <c r="K1100" s="88"/>
      <c r="M1100" s="88"/>
    </row>
    <row r="1101" spans="1:13" s="89" customFormat="1" ht="10.199999999999999" hidden="1" x14ac:dyDescent="0.2">
      <c r="A1101" s="91">
        <v>3</v>
      </c>
      <c r="B1101" s="92">
        <v>66806</v>
      </c>
      <c r="C1101" s="93" t="s">
        <v>1849</v>
      </c>
      <c r="D1101" s="96">
        <v>1</v>
      </c>
      <c r="E1101" s="94" t="s">
        <v>257</v>
      </c>
      <c r="F1101" s="95" t="s">
        <v>2207</v>
      </c>
      <c r="G1101" s="26" t="s">
        <v>91</v>
      </c>
      <c r="H1101" s="87"/>
      <c r="I1101" s="88"/>
      <c r="J1101" s="88"/>
      <c r="K1101" s="88"/>
      <c r="M1101" s="88"/>
    </row>
    <row r="1102" spans="1:13" s="89" customFormat="1" ht="10.199999999999999" hidden="1" x14ac:dyDescent="0.2">
      <c r="A1102" s="91">
        <v>3</v>
      </c>
      <c r="B1102" s="92">
        <v>66807</v>
      </c>
      <c r="C1102" s="93" t="s">
        <v>515</v>
      </c>
      <c r="D1102" s="96">
        <v>1</v>
      </c>
      <c r="E1102" s="94" t="s">
        <v>561</v>
      </c>
      <c r="F1102" s="95" t="s">
        <v>2207</v>
      </c>
      <c r="G1102" s="26" t="s">
        <v>116</v>
      </c>
      <c r="H1102" s="87"/>
      <c r="I1102" s="88"/>
      <c r="J1102" s="88"/>
      <c r="K1102" s="88"/>
      <c r="M1102" s="88"/>
    </row>
    <row r="1103" spans="1:13" s="89" customFormat="1" ht="10.199999999999999" hidden="1" x14ac:dyDescent="0.2">
      <c r="A1103" s="91">
        <v>3</v>
      </c>
      <c r="B1103" s="92">
        <v>66807</v>
      </c>
      <c r="C1103" s="93" t="s">
        <v>205</v>
      </c>
      <c r="D1103" s="96">
        <v>1</v>
      </c>
      <c r="E1103" s="94" t="s">
        <v>561</v>
      </c>
      <c r="F1103" s="95" t="s">
        <v>2207</v>
      </c>
      <c r="G1103" s="26" t="s">
        <v>116</v>
      </c>
      <c r="H1103" s="87"/>
      <c r="I1103" s="88"/>
      <c r="J1103" s="88"/>
      <c r="K1103" s="88"/>
      <c r="M1103" s="88"/>
    </row>
    <row r="1104" spans="1:13" s="89" customFormat="1" ht="10.199999999999999" hidden="1" x14ac:dyDescent="0.2">
      <c r="A1104" s="91">
        <v>3</v>
      </c>
      <c r="B1104" s="92">
        <v>66807</v>
      </c>
      <c r="C1104" s="93" t="s">
        <v>206</v>
      </c>
      <c r="D1104" s="96">
        <v>1</v>
      </c>
      <c r="E1104" s="94" t="s">
        <v>561</v>
      </c>
      <c r="F1104" s="95" t="s">
        <v>2207</v>
      </c>
      <c r="G1104" s="26" t="s">
        <v>116</v>
      </c>
      <c r="H1104" s="87"/>
      <c r="I1104" s="88"/>
      <c r="J1104" s="88"/>
      <c r="K1104" s="88"/>
      <c r="M1104" s="88"/>
    </row>
    <row r="1105" spans="1:13" s="89" customFormat="1" ht="10.199999999999999" hidden="1" x14ac:dyDescent="0.2">
      <c r="A1105" s="91">
        <v>3</v>
      </c>
      <c r="B1105" s="92">
        <v>66807</v>
      </c>
      <c r="C1105" s="93" t="s">
        <v>986</v>
      </c>
      <c r="D1105" s="92">
        <v>1</v>
      </c>
      <c r="E1105" s="94" t="s">
        <v>561</v>
      </c>
      <c r="F1105" s="95" t="s">
        <v>2207</v>
      </c>
      <c r="G1105" s="26" t="s">
        <v>116</v>
      </c>
      <c r="H1105" s="87"/>
      <c r="I1105" s="88"/>
      <c r="J1105" s="88"/>
      <c r="K1105" s="88"/>
      <c r="M1105" s="88"/>
    </row>
    <row r="1106" spans="1:13" s="89" customFormat="1" ht="10.199999999999999" hidden="1" x14ac:dyDescent="0.2">
      <c r="A1106" s="91">
        <v>3</v>
      </c>
      <c r="B1106" s="92">
        <v>66808</v>
      </c>
      <c r="C1106" s="93" t="s">
        <v>515</v>
      </c>
      <c r="D1106" s="92">
        <v>1</v>
      </c>
      <c r="E1106" s="94" t="s">
        <v>152</v>
      </c>
      <c r="F1106" s="95" t="s">
        <v>2207</v>
      </c>
      <c r="G1106" s="26" t="s">
        <v>116</v>
      </c>
      <c r="H1106" s="87"/>
      <c r="I1106" s="88"/>
      <c r="J1106" s="88"/>
      <c r="K1106" s="88"/>
      <c r="M1106" s="88"/>
    </row>
    <row r="1107" spans="1:13" s="89" customFormat="1" ht="10.199999999999999" hidden="1" x14ac:dyDescent="0.2">
      <c r="A1107" s="91">
        <v>3</v>
      </c>
      <c r="B1107" s="92">
        <v>66820</v>
      </c>
      <c r="C1107" s="93" t="s">
        <v>273</v>
      </c>
      <c r="D1107" s="92">
        <v>1</v>
      </c>
      <c r="E1107" s="94" t="s">
        <v>752</v>
      </c>
      <c r="F1107" s="95" t="s">
        <v>2207</v>
      </c>
      <c r="G1107" s="26" t="s">
        <v>99</v>
      </c>
      <c r="H1107" s="87"/>
      <c r="I1107" s="88"/>
      <c r="J1107" s="88"/>
      <c r="K1107" s="88"/>
      <c r="M1107" s="88"/>
    </row>
    <row r="1108" spans="1:13" s="89" customFormat="1" ht="10.199999999999999" hidden="1" x14ac:dyDescent="0.2">
      <c r="A1108" s="91">
        <v>3</v>
      </c>
      <c r="B1108" s="92">
        <v>66820</v>
      </c>
      <c r="C1108" s="93" t="s">
        <v>1855</v>
      </c>
      <c r="D1108" s="92">
        <v>1</v>
      </c>
      <c r="E1108" s="94" t="s">
        <v>752</v>
      </c>
      <c r="F1108" s="95" t="s">
        <v>2207</v>
      </c>
      <c r="G1108" s="26" t="s">
        <v>116</v>
      </c>
      <c r="H1108" s="87"/>
      <c r="I1108" s="88"/>
      <c r="J1108" s="88"/>
      <c r="K1108" s="88"/>
      <c r="M1108" s="88"/>
    </row>
    <row r="1109" spans="1:13" s="89" customFormat="1" ht="10.199999999999999" hidden="1" x14ac:dyDescent="0.2">
      <c r="A1109" s="91">
        <v>3</v>
      </c>
      <c r="B1109" s="92">
        <v>66821</v>
      </c>
      <c r="C1109" s="93" t="s">
        <v>139</v>
      </c>
      <c r="D1109" s="92">
        <v>2</v>
      </c>
      <c r="E1109" s="94" t="s">
        <v>277</v>
      </c>
      <c r="F1109" s="95" t="s">
        <v>2207</v>
      </c>
      <c r="G1109" s="26" t="s">
        <v>116</v>
      </c>
      <c r="H1109" s="87"/>
      <c r="I1109" s="88"/>
      <c r="J1109" s="88"/>
      <c r="K1109" s="88"/>
      <c r="M1109" s="88"/>
    </row>
    <row r="1110" spans="1:13" s="89" customFormat="1" ht="10.199999999999999" hidden="1" x14ac:dyDescent="0.2">
      <c r="A1110" s="91">
        <v>3</v>
      </c>
      <c r="B1110" s="92">
        <v>66822</v>
      </c>
      <c r="C1110" s="93" t="s">
        <v>389</v>
      </c>
      <c r="D1110" s="92">
        <v>1</v>
      </c>
      <c r="E1110" s="94" t="s">
        <v>342</v>
      </c>
      <c r="F1110" s="95" t="s">
        <v>2207</v>
      </c>
      <c r="G1110" s="26" t="s">
        <v>94</v>
      </c>
      <c r="H1110" s="87"/>
      <c r="I1110" s="88"/>
      <c r="J1110" s="88"/>
      <c r="K1110" s="88"/>
      <c r="M1110" s="88"/>
    </row>
    <row r="1111" spans="1:13" s="89" customFormat="1" ht="10.199999999999999" hidden="1" x14ac:dyDescent="0.2">
      <c r="A1111" s="91">
        <v>3</v>
      </c>
      <c r="B1111" s="92">
        <v>66822</v>
      </c>
      <c r="C1111" s="93" t="s">
        <v>390</v>
      </c>
      <c r="D1111" s="92">
        <v>1</v>
      </c>
      <c r="E1111" s="94" t="s">
        <v>342</v>
      </c>
      <c r="F1111" s="95" t="s">
        <v>2207</v>
      </c>
      <c r="G1111" s="26" t="s">
        <v>94</v>
      </c>
      <c r="H1111" s="87"/>
      <c r="I1111" s="88"/>
      <c r="J1111" s="88"/>
      <c r="K1111" s="88"/>
      <c r="M1111" s="88"/>
    </row>
    <row r="1112" spans="1:13" s="89" customFormat="1" ht="10.199999999999999" hidden="1" x14ac:dyDescent="0.2">
      <c r="A1112" s="91">
        <v>3</v>
      </c>
      <c r="B1112" s="92">
        <v>66822</v>
      </c>
      <c r="C1112" s="93" t="s">
        <v>391</v>
      </c>
      <c r="D1112" s="92">
        <v>1</v>
      </c>
      <c r="E1112" s="94" t="s">
        <v>342</v>
      </c>
      <c r="F1112" s="95" t="s">
        <v>2207</v>
      </c>
      <c r="G1112" s="26" t="s">
        <v>94</v>
      </c>
      <c r="H1112" s="87"/>
      <c r="I1112" s="88"/>
      <c r="J1112" s="88"/>
      <c r="K1112" s="88"/>
      <c r="M1112" s="88"/>
    </row>
    <row r="1113" spans="1:13" s="89" customFormat="1" ht="10.199999999999999" hidden="1" x14ac:dyDescent="0.2">
      <c r="A1113" s="91">
        <v>3</v>
      </c>
      <c r="B1113" s="92">
        <v>66823</v>
      </c>
      <c r="C1113" s="93" t="s">
        <v>92</v>
      </c>
      <c r="D1113" s="96">
        <v>1</v>
      </c>
      <c r="E1113" s="94" t="s">
        <v>472</v>
      </c>
      <c r="F1113" s="95" t="s">
        <v>2207</v>
      </c>
      <c r="G1113" s="26" t="s">
        <v>94</v>
      </c>
      <c r="H1113" s="87"/>
      <c r="I1113" s="88"/>
      <c r="J1113" s="88"/>
      <c r="K1113" s="88"/>
      <c r="M1113" s="88"/>
    </row>
    <row r="1114" spans="1:13" s="89" customFormat="1" ht="10.199999999999999" hidden="1" x14ac:dyDescent="0.2">
      <c r="A1114" s="91">
        <v>3</v>
      </c>
      <c r="B1114" s="92">
        <v>66823</v>
      </c>
      <c r="C1114" s="93" t="s">
        <v>95</v>
      </c>
      <c r="D1114" s="96">
        <v>1</v>
      </c>
      <c r="E1114" s="94" t="s">
        <v>472</v>
      </c>
      <c r="F1114" s="95" t="s">
        <v>2207</v>
      </c>
      <c r="G1114" s="26" t="s">
        <v>94</v>
      </c>
      <c r="H1114" s="87"/>
      <c r="I1114" s="88"/>
      <c r="J1114" s="88"/>
      <c r="K1114" s="88"/>
      <c r="M1114" s="88"/>
    </row>
    <row r="1115" spans="1:13" s="89" customFormat="1" ht="10.199999999999999" hidden="1" x14ac:dyDescent="0.2">
      <c r="A1115" s="91">
        <v>3</v>
      </c>
      <c r="B1115" s="92">
        <v>66823</v>
      </c>
      <c r="C1115" s="93" t="s">
        <v>96</v>
      </c>
      <c r="D1115" s="96">
        <v>1</v>
      </c>
      <c r="E1115" s="94" t="s">
        <v>472</v>
      </c>
      <c r="F1115" s="95" t="s">
        <v>2207</v>
      </c>
      <c r="G1115" s="26" t="s">
        <v>120</v>
      </c>
      <c r="H1115" s="87"/>
      <c r="I1115" s="88"/>
      <c r="J1115" s="88"/>
      <c r="K1115" s="88"/>
      <c r="M1115" s="88"/>
    </row>
    <row r="1116" spans="1:13" s="89" customFormat="1" ht="10.199999999999999" hidden="1" x14ac:dyDescent="0.2">
      <c r="A1116" s="91">
        <v>3</v>
      </c>
      <c r="B1116" s="92">
        <v>66824</v>
      </c>
      <c r="C1116" s="93" t="s">
        <v>446</v>
      </c>
      <c r="D1116" s="92">
        <v>1</v>
      </c>
      <c r="E1116" s="94" t="s">
        <v>561</v>
      </c>
      <c r="F1116" s="95" t="s">
        <v>2207</v>
      </c>
      <c r="G1116" s="20" t="s">
        <v>163</v>
      </c>
      <c r="H1116" s="87"/>
      <c r="I1116" s="88"/>
      <c r="J1116" s="88"/>
      <c r="K1116" s="88"/>
      <c r="M1116" s="88"/>
    </row>
    <row r="1117" spans="1:13" s="89" customFormat="1" ht="10.199999999999999" hidden="1" x14ac:dyDescent="0.2">
      <c r="A1117" s="91">
        <v>3</v>
      </c>
      <c r="B1117" s="92">
        <v>66825</v>
      </c>
      <c r="C1117" s="93" t="s">
        <v>275</v>
      </c>
      <c r="D1117" s="92">
        <v>1</v>
      </c>
      <c r="E1117" s="94" t="s">
        <v>1024</v>
      </c>
      <c r="F1117" s="95" t="s">
        <v>2207</v>
      </c>
      <c r="G1117" s="20" t="s">
        <v>170</v>
      </c>
      <c r="H1117" s="87"/>
      <c r="I1117" s="88"/>
      <c r="J1117" s="88"/>
      <c r="K1117" s="88"/>
      <c r="M1117" s="88"/>
    </row>
    <row r="1118" spans="1:13" s="89" customFormat="1" ht="10.199999999999999" hidden="1" x14ac:dyDescent="0.2">
      <c r="A1118" s="91">
        <v>3</v>
      </c>
      <c r="B1118" s="92">
        <v>66826</v>
      </c>
      <c r="C1118" s="93" t="s">
        <v>715</v>
      </c>
      <c r="D1118" s="92">
        <v>1</v>
      </c>
      <c r="E1118" s="94" t="s">
        <v>152</v>
      </c>
      <c r="F1118" s="95" t="s">
        <v>2207</v>
      </c>
      <c r="G1118" s="20" t="s">
        <v>170</v>
      </c>
      <c r="H1118" s="87"/>
      <c r="I1118" s="88"/>
      <c r="J1118" s="88"/>
      <c r="K1118" s="88"/>
      <c r="M1118" s="88"/>
    </row>
    <row r="1119" spans="1:13" s="89" customFormat="1" ht="10.199999999999999" hidden="1" x14ac:dyDescent="0.2">
      <c r="A1119" s="91">
        <v>3</v>
      </c>
      <c r="B1119" s="92">
        <v>66827</v>
      </c>
      <c r="C1119" s="93" t="s">
        <v>1856</v>
      </c>
      <c r="D1119" s="92">
        <v>1</v>
      </c>
      <c r="E1119" s="94" t="s">
        <v>604</v>
      </c>
      <c r="F1119" s="95" t="s">
        <v>2207</v>
      </c>
      <c r="G1119" s="20" t="s">
        <v>102</v>
      </c>
      <c r="H1119" s="87"/>
      <c r="I1119" s="88"/>
      <c r="J1119" s="88"/>
      <c r="K1119" s="88"/>
      <c r="M1119" s="88"/>
    </row>
    <row r="1120" spans="1:13" s="89" customFormat="1" ht="10.199999999999999" hidden="1" x14ac:dyDescent="0.2">
      <c r="A1120" s="91">
        <v>3</v>
      </c>
      <c r="B1120" s="92">
        <v>66828</v>
      </c>
      <c r="C1120" s="93" t="s">
        <v>198</v>
      </c>
      <c r="D1120" s="92">
        <v>1</v>
      </c>
      <c r="E1120" s="94" t="s">
        <v>1100</v>
      </c>
      <c r="F1120" s="95" t="s">
        <v>2207</v>
      </c>
      <c r="G1120" s="20" t="s">
        <v>107</v>
      </c>
      <c r="H1120" s="87"/>
      <c r="I1120" s="88"/>
      <c r="J1120" s="88"/>
      <c r="K1120" s="88"/>
      <c r="M1120" s="88"/>
    </row>
    <row r="1121" spans="1:13" s="89" customFormat="1" ht="10.199999999999999" hidden="1" x14ac:dyDescent="0.2">
      <c r="A1121" s="91">
        <v>3</v>
      </c>
      <c r="B1121" s="92">
        <v>66844</v>
      </c>
      <c r="C1121" s="93" t="s">
        <v>606</v>
      </c>
      <c r="D1121" s="92">
        <v>1</v>
      </c>
      <c r="E1121" s="94" t="s">
        <v>444</v>
      </c>
      <c r="F1121" s="95" t="s">
        <v>2207</v>
      </c>
      <c r="G1121" s="20" t="s">
        <v>116</v>
      </c>
      <c r="H1121" s="87"/>
      <c r="I1121" s="88"/>
      <c r="J1121" s="88"/>
      <c r="K1121" s="88"/>
      <c r="M1121" s="88"/>
    </row>
    <row r="1122" spans="1:13" s="89" customFormat="1" ht="10.199999999999999" hidden="1" x14ac:dyDescent="0.2">
      <c r="A1122" s="91">
        <v>3</v>
      </c>
      <c r="B1122" s="92">
        <v>66845</v>
      </c>
      <c r="C1122" s="93" t="s">
        <v>275</v>
      </c>
      <c r="D1122" s="92">
        <v>1</v>
      </c>
      <c r="E1122" s="94" t="s">
        <v>591</v>
      </c>
      <c r="F1122" s="95" t="s">
        <v>2207</v>
      </c>
      <c r="G1122" s="20" t="s">
        <v>163</v>
      </c>
      <c r="H1122" s="87"/>
      <c r="I1122" s="88"/>
      <c r="J1122" s="88"/>
      <c r="K1122" s="88"/>
      <c r="M1122" s="88"/>
    </row>
    <row r="1123" spans="1:13" s="89" customFormat="1" ht="10.199999999999999" hidden="1" x14ac:dyDescent="0.2">
      <c r="A1123" s="91">
        <v>3</v>
      </c>
      <c r="B1123" s="92">
        <v>66845</v>
      </c>
      <c r="C1123" s="93" t="s">
        <v>441</v>
      </c>
      <c r="D1123" s="92">
        <v>1</v>
      </c>
      <c r="E1123" s="94" t="s">
        <v>591</v>
      </c>
      <c r="F1123" s="95" t="s">
        <v>2207</v>
      </c>
      <c r="G1123" s="20" t="s">
        <v>102</v>
      </c>
      <c r="H1123" s="87"/>
      <c r="I1123" s="88"/>
      <c r="J1123" s="88"/>
      <c r="K1123" s="88"/>
      <c r="M1123" s="88"/>
    </row>
    <row r="1124" spans="1:13" s="89" customFormat="1" ht="10.199999999999999" hidden="1" x14ac:dyDescent="0.2">
      <c r="A1124" s="91">
        <v>3</v>
      </c>
      <c r="B1124" s="92">
        <v>66831</v>
      </c>
      <c r="C1124" s="93" t="s">
        <v>928</v>
      </c>
      <c r="D1124" s="92">
        <v>1</v>
      </c>
      <c r="E1124" s="94" t="s">
        <v>327</v>
      </c>
      <c r="F1124" s="95" t="s">
        <v>2207</v>
      </c>
      <c r="G1124" s="20" t="s">
        <v>102</v>
      </c>
      <c r="H1124" s="87"/>
      <c r="I1124" s="88"/>
      <c r="J1124" s="88"/>
      <c r="K1124" s="88"/>
      <c r="M1124" s="88"/>
    </row>
    <row r="1125" spans="1:13" s="89" customFormat="1" ht="10.199999999999999" hidden="1" x14ac:dyDescent="0.2">
      <c r="A1125" s="91">
        <v>3</v>
      </c>
      <c r="B1125" s="92">
        <v>66829</v>
      </c>
      <c r="C1125" s="93" t="s">
        <v>369</v>
      </c>
      <c r="D1125" s="92">
        <v>2</v>
      </c>
      <c r="E1125" s="94" t="s">
        <v>1100</v>
      </c>
      <c r="F1125" s="95" t="s">
        <v>2207</v>
      </c>
      <c r="G1125" s="20" t="s">
        <v>105</v>
      </c>
      <c r="H1125" s="87"/>
      <c r="I1125" s="88"/>
      <c r="J1125" s="88"/>
      <c r="K1125" s="88"/>
      <c r="M1125" s="88"/>
    </row>
    <row r="1126" spans="1:13" s="89" customFormat="1" ht="10.199999999999999" hidden="1" x14ac:dyDescent="0.2">
      <c r="A1126" s="91">
        <v>3</v>
      </c>
      <c r="B1126" s="92">
        <v>66829</v>
      </c>
      <c r="C1126" s="93" t="s">
        <v>185</v>
      </c>
      <c r="D1126" s="92">
        <v>1</v>
      </c>
      <c r="E1126" s="94" t="s">
        <v>1100</v>
      </c>
      <c r="F1126" s="95" t="s">
        <v>2207</v>
      </c>
      <c r="G1126" s="20" t="s">
        <v>105</v>
      </c>
      <c r="H1126" s="87"/>
      <c r="I1126" s="88"/>
      <c r="J1126" s="88"/>
      <c r="K1126" s="88"/>
      <c r="M1126" s="88"/>
    </row>
    <row r="1127" spans="1:13" s="89" customFormat="1" ht="10.199999999999999" hidden="1" x14ac:dyDescent="0.2">
      <c r="A1127" s="91">
        <v>3</v>
      </c>
      <c r="B1127" s="92">
        <v>66832</v>
      </c>
      <c r="C1127" s="93" t="s">
        <v>351</v>
      </c>
      <c r="D1127" s="92">
        <v>2</v>
      </c>
      <c r="E1127" s="94" t="s">
        <v>207</v>
      </c>
      <c r="F1127" s="95" t="s">
        <v>2207</v>
      </c>
      <c r="G1127" s="20" t="s">
        <v>105</v>
      </c>
      <c r="H1127" s="87"/>
      <c r="I1127" s="88"/>
      <c r="J1127" s="88"/>
      <c r="K1127" s="88"/>
      <c r="M1127" s="88"/>
    </row>
    <row r="1128" spans="1:13" s="89" customFormat="1" ht="10.199999999999999" hidden="1" x14ac:dyDescent="0.2">
      <c r="A1128" s="91">
        <v>3</v>
      </c>
      <c r="B1128" s="92">
        <v>66833</v>
      </c>
      <c r="C1128" s="93" t="s">
        <v>984</v>
      </c>
      <c r="D1128" s="92">
        <v>1</v>
      </c>
      <c r="E1128" s="94" t="s">
        <v>739</v>
      </c>
      <c r="F1128" s="95" t="s">
        <v>2207</v>
      </c>
      <c r="G1128" s="20" t="s">
        <v>105</v>
      </c>
      <c r="H1128" s="87"/>
      <c r="I1128" s="88"/>
      <c r="J1128" s="88"/>
      <c r="K1128" s="88"/>
      <c r="M1128" s="88"/>
    </row>
    <row r="1129" spans="1:13" s="89" customFormat="1" ht="10.199999999999999" hidden="1" x14ac:dyDescent="0.2">
      <c r="A1129" s="91">
        <v>4</v>
      </c>
      <c r="B1129" s="92">
        <v>66834</v>
      </c>
      <c r="C1129" s="93" t="s">
        <v>1858</v>
      </c>
      <c r="D1129" s="92">
        <v>2</v>
      </c>
      <c r="E1129" s="94" t="s">
        <v>1100</v>
      </c>
      <c r="F1129" s="95" t="s">
        <v>2207</v>
      </c>
      <c r="G1129" s="20" t="s">
        <v>105</v>
      </c>
      <c r="H1129" s="87"/>
      <c r="I1129" s="88"/>
      <c r="J1129" s="88"/>
      <c r="K1129" s="88"/>
      <c r="M1129" s="88"/>
    </row>
    <row r="1130" spans="1:13" s="89" customFormat="1" ht="10.199999999999999" hidden="1" x14ac:dyDescent="0.2">
      <c r="A1130" s="91">
        <v>4</v>
      </c>
      <c r="B1130" s="92">
        <v>66834</v>
      </c>
      <c r="C1130" s="93" t="s">
        <v>580</v>
      </c>
      <c r="D1130" s="92">
        <v>2</v>
      </c>
      <c r="E1130" s="94" t="s">
        <v>1100</v>
      </c>
      <c r="F1130" s="95" t="s">
        <v>2207</v>
      </c>
      <c r="G1130" s="20" t="s">
        <v>105</v>
      </c>
      <c r="H1130" s="87"/>
      <c r="I1130" s="88"/>
      <c r="J1130" s="88"/>
      <c r="K1130" s="88"/>
      <c r="M1130" s="88"/>
    </row>
    <row r="1131" spans="1:13" s="89" customFormat="1" ht="10.199999999999999" hidden="1" x14ac:dyDescent="0.2">
      <c r="A1131" s="91">
        <v>4</v>
      </c>
      <c r="B1131" s="92">
        <v>66835</v>
      </c>
      <c r="C1131" s="93" t="s">
        <v>1574</v>
      </c>
      <c r="D1131" s="92">
        <v>1</v>
      </c>
      <c r="E1131" s="94" t="s">
        <v>604</v>
      </c>
      <c r="F1131" s="95" t="s">
        <v>2207</v>
      </c>
      <c r="G1131" s="20" t="s">
        <v>105</v>
      </c>
      <c r="H1131" s="87"/>
      <c r="I1131" s="88"/>
      <c r="J1131" s="88"/>
      <c r="K1131" s="88"/>
      <c r="M1131" s="88"/>
    </row>
    <row r="1132" spans="1:13" s="89" customFormat="1" ht="10.199999999999999" hidden="1" x14ac:dyDescent="0.2">
      <c r="A1132" s="91">
        <v>4</v>
      </c>
      <c r="B1132" s="92">
        <v>66835</v>
      </c>
      <c r="C1132" s="93" t="s">
        <v>1859</v>
      </c>
      <c r="D1132" s="92">
        <v>2</v>
      </c>
      <c r="E1132" s="94" t="s">
        <v>604</v>
      </c>
      <c r="F1132" s="95" t="s">
        <v>2207</v>
      </c>
      <c r="G1132" s="20" t="s">
        <v>105</v>
      </c>
      <c r="H1132" s="87"/>
      <c r="I1132" s="88"/>
      <c r="J1132" s="88"/>
      <c r="K1132" s="88"/>
      <c r="M1132" s="88"/>
    </row>
    <row r="1133" spans="1:13" s="89" customFormat="1" ht="10.199999999999999" hidden="1" x14ac:dyDescent="0.2">
      <c r="A1133" s="91">
        <v>4</v>
      </c>
      <c r="B1133" s="92">
        <v>66838</v>
      </c>
      <c r="C1133" s="113" t="s">
        <v>278</v>
      </c>
      <c r="D1133" s="92">
        <v>1</v>
      </c>
      <c r="E1133" s="101" t="s">
        <v>232</v>
      </c>
      <c r="F1133" s="95" t="s">
        <v>2207</v>
      </c>
      <c r="G1133" s="20" t="s">
        <v>102</v>
      </c>
      <c r="H1133" s="87"/>
      <c r="I1133" s="88"/>
      <c r="J1133" s="88"/>
      <c r="K1133" s="88"/>
      <c r="M1133" s="88"/>
    </row>
    <row r="1134" spans="1:13" s="89" customFormat="1" ht="10.199999999999999" hidden="1" x14ac:dyDescent="0.2">
      <c r="A1134" s="91">
        <v>4</v>
      </c>
      <c r="B1134" s="92">
        <v>66838</v>
      </c>
      <c r="C1134" s="113" t="s">
        <v>461</v>
      </c>
      <c r="D1134" s="92">
        <v>1</v>
      </c>
      <c r="E1134" s="101" t="s">
        <v>232</v>
      </c>
      <c r="F1134" s="95" t="s">
        <v>2207</v>
      </c>
      <c r="G1134" s="20" t="s">
        <v>102</v>
      </c>
      <c r="H1134" s="87"/>
      <c r="I1134" s="88"/>
      <c r="J1134" s="88"/>
      <c r="K1134" s="88"/>
      <c r="M1134" s="88"/>
    </row>
    <row r="1135" spans="1:13" s="89" customFormat="1" ht="10.199999999999999" hidden="1" x14ac:dyDescent="0.2">
      <c r="A1135" s="91">
        <v>4</v>
      </c>
      <c r="B1135" s="92">
        <v>66839</v>
      </c>
      <c r="C1135" s="113" t="s">
        <v>231</v>
      </c>
      <c r="D1135" s="92">
        <v>1</v>
      </c>
      <c r="E1135" s="101" t="s">
        <v>500</v>
      </c>
      <c r="F1135" s="95" t="s">
        <v>2207</v>
      </c>
      <c r="G1135" s="20" t="s">
        <v>102</v>
      </c>
      <c r="H1135" s="87"/>
      <c r="I1135" s="88"/>
      <c r="J1135" s="88"/>
      <c r="K1135" s="88"/>
      <c r="M1135" s="88"/>
    </row>
    <row r="1136" spans="1:13" s="89" customFormat="1" ht="10.199999999999999" hidden="1" x14ac:dyDescent="0.2">
      <c r="A1136" s="91">
        <v>4</v>
      </c>
      <c r="B1136" s="92">
        <v>66840</v>
      </c>
      <c r="C1136" s="93" t="s">
        <v>1362</v>
      </c>
      <c r="D1136" s="92">
        <v>1</v>
      </c>
      <c r="E1136" s="101" t="s">
        <v>1100</v>
      </c>
      <c r="F1136" s="95" t="s">
        <v>2207</v>
      </c>
      <c r="G1136" s="20" t="s">
        <v>116</v>
      </c>
      <c r="H1136" s="87"/>
      <c r="I1136" s="88"/>
      <c r="J1136" s="88"/>
      <c r="K1136" s="88"/>
      <c r="M1136" s="88"/>
    </row>
    <row r="1137" spans="1:13" s="89" customFormat="1" ht="10.199999999999999" hidden="1" x14ac:dyDescent="0.2">
      <c r="A1137" s="91">
        <v>4</v>
      </c>
      <c r="B1137" s="92">
        <v>66840</v>
      </c>
      <c r="C1137" s="113" t="s">
        <v>1861</v>
      </c>
      <c r="D1137" s="92">
        <v>2</v>
      </c>
      <c r="E1137" s="101" t="s">
        <v>1100</v>
      </c>
      <c r="F1137" s="95" t="s">
        <v>2207</v>
      </c>
      <c r="G1137" s="20" t="s">
        <v>120</v>
      </c>
      <c r="H1137" s="87"/>
      <c r="I1137" s="88"/>
      <c r="J1137" s="88"/>
      <c r="K1137" s="88"/>
      <c r="M1137" s="88"/>
    </row>
    <row r="1138" spans="1:13" s="89" customFormat="1" ht="10.199999999999999" hidden="1" x14ac:dyDescent="0.2">
      <c r="A1138" s="91">
        <v>4</v>
      </c>
      <c r="B1138" s="92">
        <v>66841</v>
      </c>
      <c r="C1138" s="93" t="s">
        <v>343</v>
      </c>
      <c r="D1138" s="92">
        <v>1</v>
      </c>
      <c r="E1138" s="101" t="s">
        <v>500</v>
      </c>
      <c r="F1138" s="95" t="s">
        <v>2207</v>
      </c>
      <c r="G1138" s="20" t="s">
        <v>120</v>
      </c>
      <c r="H1138" s="87"/>
      <c r="I1138" s="88"/>
      <c r="J1138" s="88"/>
      <c r="K1138" s="88"/>
      <c r="M1138" s="88"/>
    </row>
    <row r="1139" spans="1:13" s="89" customFormat="1" ht="10.199999999999999" hidden="1" x14ac:dyDescent="0.2">
      <c r="A1139" s="91">
        <v>4</v>
      </c>
      <c r="B1139" s="92">
        <v>66858</v>
      </c>
      <c r="C1139" s="93" t="s">
        <v>340</v>
      </c>
      <c r="D1139" s="92">
        <v>1</v>
      </c>
      <c r="E1139" s="94" t="s">
        <v>444</v>
      </c>
      <c r="F1139" s="95" t="s">
        <v>2207</v>
      </c>
      <c r="G1139" s="20" t="s">
        <v>120</v>
      </c>
      <c r="H1139" s="87"/>
      <c r="I1139" s="88"/>
      <c r="J1139" s="88"/>
      <c r="K1139" s="88"/>
      <c r="M1139" s="88"/>
    </row>
    <row r="1140" spans="1:13" s="89" customFormat="1" ht="10.199999999999999" hidden="1" x14ac:dyDescent="0.2">
      <c r="A1140" s="91">
        <v>4</v>
      </c>
      <c r="B1140" s="92">
        <v>66859</v>
      </c>
      <c r="C1140" s="93" t="s">
        <v>1868</v>
      </c>
      <c r="D1140" s="92">
        <v>1</v>
      </c>
      <c r="E1140" s="94" t="s">
        <v>401</v>
      </c>
      <c r="F1140" s="95" t="s">
        <v>2207</v>
      </c>
      <c r="G1140" s="20" t="s">
        <v>214</v>
      </c>
      <c r="H1140" s="87"/>
      <c r="I1140" s="88"/>
      <c r="J1140" s="88"/>
      <c r="K1140" s="88"/>
      <c r="M1140" s="88"/>
    </row>
    <row r="1141" spans="1:13" s="89" customFormat="1" ht="10.199999999999999" hidden="1" x14ac:dyDescent="0.2">
      <c r="A1141" s="91">
        <v>4</v>
      </c>
      <c r="B1141" s="92">
        <v>66857</v>
      </c>
      <c r="C1141" s="93" t="s">
        <v>518</v>
      </c>
      <c r="D1141" s="92">
        <v>1</v>
      </c>
      <c r="E1141" s="94" t="s">
        <v>591</v>
      </c>
      <c r="F1141" s="95" t="s">
        <v>2207</v>
      </c>
      <c r="G1141" s="20" t="s">
        <v>170</v>
      </c>
      <c r="H1141" s="87"/>
      <c r="I1141" s="88"/>
      <c r="J1141" s="88"/>
      <c r="K1141" s="88"/>
      <c r="M1141" s="88"/>
    </row>
    <row r="1142" spans="1:13" s="89" customFormat="1" ht="10.199999999999999" hidden="1" x14ac:dyDescent="0.2">
      <c r="A1142" s="91">
        <v>4</v>
      </c>
      <c r="B1142" s="92">
        <v>66860</v>
      </c>
      <c r="C1142" s="93" t="s">
        <v>198</v>
      </c>
      <c r="D1142" s="92">
        <v>1</v>
      </c>
      <c r="E1142" s="94" t="s">
        <v>500</v>
      </c>
      <c r="F1142" s="95" t="s">
        <v>2207</v>
      </c>
      <c r="G1142" s="20" t="s">
        <v>170</v>
      </c>
      <c r="H1142" s="87"/>
      <c r="I1142" s="88"/>
      <c r="J1142" s="88"/>
      <c r="K1142" s="88"/>
      <c r="M1142" s="88"/>
    </row>
    <row r="1143" spans="1:13" s="89" customFormat="1" ht="10.199999999999999" hidden="1" x14ac:dyDescent="0.2">
      <c r="A1143" s="91">
        <v>4</v>
      </c>
      <c r="B1143" s="92">
        <v>66861</v>
      </c>
      <c r="C1143" s="93" t="s">
        <v>369</v>
      </c>
      <c r="D1143" s="92">
        <v>2</v>
      </c>
      <c r="E1143" s="94" t="s">
        <v>591</v>
      </c>
      <c r="F1143" s="95" t="s">
        <v>2207</v>
      </c>
      <c r="G1143" s="20" t="s">
        <v>116</v>
      </c>
      <c r="H1143" s="87"/>
      <c r="I1143" s="88"/>
      <c r="J1143" s="88"/>
      <c r="K1143" s="88"/>
      <c r="M1143" s="88"/>
    </row>
    <row r="1144" spans="1:13" s="89" customFormat="1" ht="10.199999999999999" hidden="1" x14ac:dyDescent="0.2">
      <c r="A1144" s="91">
        <v>4</v>
      </c>
      <c r="B1144" s="92">
        <v>66862</v>
      </c>
      <c r="C1144" s="93" t="s">
        <v>92</v>
      </c>
      <c r="D1144" s="92">
        <v>1</v>
      </c>
      <c r="E1144" s="94" t="s">
        <v>84</v>
      </c>
      <c r="F1144" s="95" t="s">
        <v>2207</v>
      </c>
      <c r="G1144" s="20" t="s">
        <v>157</v>
      </c>
      <c r="H1144" s="87"/>
      <c r="I1144" s="88"/>
      <c r="J1144" s="88"/>
      <c r="K1144" s="88"/>
      <c r="M1144" s="88"/>
    </row>
    <row r="1145" spans="1:13" s="89" customFormat="1" ht="10.199999999999999" hidden="1" x14ac:dyDescent="0.2">
      <c r="A1145" s="91">
        <v>4</v>
      </c>
      <c r="B1145" s="92">
        <v>66862</v>
      </c>
      <c r="C1145" s="93" t="s">
        <v>95</v>
      </c>
      <c r="D1145" s="92">
        <v>1</v>
      </c>
      <c r="E1145" s="94" t="s">
        <v>84</v>
      </c>
      <c r="F1145" s="95" t="s">
        <v>2207</v>
      </c>
      <c r="G1145" s="20" t="s">
        <v>170</v>
      </c>
      <c r="H1145" s="87"/>
      <c r="I1145" s="88"/>
      <c r="J1145" s="88"/>
      <c r="K1145" s="88"/>
      <c r="M1145" s="88"/>
    </row>
    <row r="1146" spans="1:13" s="89" customFormat="1" ht="10.199999999999999" hidden="1" x14ac:dyDescent="0.2">
      <c r="A1146" s="91">
        <v>4</v>
      </c>
      <c r="B1146" s="92">
        <v>66862</v>
      </c>
      <c r="C1146" s="93" t="s">
        <v>96</v>
      </c>
      <c r="D1146" s="92">
        <v>1</v>
      </c>
      <c r="E1146" s="94" t="s">
        <v>84</v>
      </c>
      <c r="F1146" s="95" t="s">
        <v>2207</v>
      </c>
      <c r="G1146" s="20" t="s">
        <v>116</v>
      </c>
      <c r="H1146" s="87"/>
      <c r="I1146" s="88"/>
      <c r="J1146" s="88"/>
      <c r="K1146" s="88"/>
      <c r="M1146" s="88"/>
    </row>
    <row r="1147" spans="1:13" s="89" customFormat="1" ht="10.199999999999999" hidden="1" x14ac:dyDescent="0.2">
      <c r="A1147" s="91">
        <v>4</v>
      </c>
      <c r="B1147" s="92">
        <v>66863</v>
      </c>
      <c r="C1147" s="93" t="s">
        <v>92</v>
      </c>
      <c r="D1147" s="92">
        <v>1</v>
      </c>
      <c r="E1147" s="94" t="s">
        <v>329</v>
      </c>
      <c r="F1147" s="95" t="s">
        <v>2207</v>
      </c>
      <c r="G1147" s="20" t="s">
        <v>145</v>
      </c>
      <c r="H1147" s="87"/>
      <c r="I1147" s="88"/>
      <c r="J1147" s="88"/>
      <c r="K1147" s="88"/>
      <c r="M1147" s="88"/>
    </row>
    <row r="1148" spans="1:13" s="89" customFormat="1" ht="10.199999999999999" hidden="1" x14ac:dyDescent="0.2">
      <c r="A1148" s="91">
        <v>4</v>
      </c>
      <c r="B1148" s="92">
        <v>66863</v>
      </c>
      <c r="C1148" s="93" t="s">
        <v>95</v>
      </c>
      <c r="D1148" s="92">
        <v>1</v>
      </c>
      <c r="E1148" s="94" t="s">
        <v>329</v>
      </c>
      <c r="F1148" s="95" t="s">
        <v>2207</v>
      </c>
      <c r="G1148" s="20" t="s">
        <v>170</v>
      </c>
      <c r="H1148" s="87"/>
      <c r="I1148" s="88"/>
      <c r="J1148" s="88"/>
      <c r="K1148" s="88"/>
      <c r="M1148" s="88"/>
    </row>
    <row r="1149" spans="1:13" s="89" customFormat="1" ht="10.199999999999999" hidden="1" x14ac:dyDescent="0.2">
      <c r="A1149" s="91">
        <v>4</v>
      </c>
      <c r="B1149" s="92">
        <v>66863</v>
      </c>
      <c r="C1149" s="93" t="s">
        <v>96</v>
      </c>
      <c r="D1149" s="92">
        <v>1</v>
      </c>
      <c r="E1149" s="94" t="s">
        <v>329</v>
      </c>
      <c r="F1149" s="95" t="s">
        <v>2207</v>
      </c>
      <c r="G1149" s="20" t="s">
        <v>170</v>
      </c>
      <c r="H1149" s="87"/>
      <c r="I1149" s="88"/>
      <c r="J1149" s="88"/>
      <c r="K1149" s="88"/>
      <c r="M1149" s="88"/>
    </row>
    <row r="1150" spans="1:13" s="89" customFormat="1" ht="10.199999999999999" hidden="1" x14ac:dyDescent="0.2">
      <c r="A1150" s="91">
        <v>4</v>
      </c>
      <c r="B1150" s="92">
        <v>66864</v>
      </c>
      <c r="C1150" s="93" t="s">
        <v>395</v>
      </c>
      <c r="D1150" s="92">
        <v>1</v>
      </c>
      <c r="E1150" s="101" t="s">
        <v>444</v>
      </c>
      <c r="F1150" s="95" t="s">
        <v>2207</v>
      </c>
      <c r="G1150" s="20" t="s">
        <v>181</v>
      </c>
      <c r="H1150" s="87"/>
      <c r="I1150" s="88"/>
      <c r="J1150" s="88"/>
      <c r="K1150" s="88"/>
      <c r="M1150" s="88"/>
    </row>
    <row r="1151" spans="1:13" s="89" customFormat="1" ht="10.199999999999999" hidden="1" x14ac:dyDescent="0.2">
      <c r="A1151" s="91">
        <v>4</v>
      </c>
      <c r="B1151" s="92">
        <v>66864</v>
      </c>
      <c r="C1151" s="93" t="s">
        <v>1869</v>
      </c>
      <c r="D1151" s="92">
        <v>1</v>
      </c>
      <c r="E1151" s="101" t="s">
        <v>444</v>
      </c>
      <c r="F1151" s="95" t="s">
        <v>2207</v>
      </c>
      <c r="G1151" s="20" t="s">
        <v>181</v>
      </c>
      <c r="H1151" s="87"/>
      <c r="I1151" s="88"/>
      <c r="J1151" s="88"/>
      <c r="K1151" s="88"/>
      <c r="M1151" s="88"/>
    </row>
    <row r="1152" spans="1:13" s="89" customFormat="1" ht="10.199999999999999" hidden="1" x14ac:dyDescent="0.2">
      <c r="A1152" s="91">
        <v>4</v>
      </c>
      <c r="B1152" s="92">
        <v>66865</v>
      </c>
      <c r="C1152" s="93" t="s">
        <v>386</v>
      </c>
      <c r="D1152" s="92">
        <v>1</v>
      </c>
      <c r="E1152" s="101" t="s">
        <v>607</v>
      </c>
      <c r="F1152" s="95" t="s">
        <v>2207</v>
      </c>
      <c r="G1152" s="20" t="s">
        <v>181</v>
      </c>
      <c r="H1152" s="87"/>
      <c r="I1152" s="88"/>
      <c r="J1152" s="88"/>
      <c r="K1152" s="88"/>
      <c r="M1152" s="88"/>
    </row>
    <row r="1153" spans="1:13" s="89" customFormat="1" ht="10.199999999999999" hidden="1" x14ac:dyDescent="0.2">
      <c r="A1153" s="91">
        <v>4</v>
      </c>
      <c r="B1153" s="92">
        <v>66865</v>
      </c>
      <c r="C1153" s="93" t="s">
        <v>389</v>
      </c>
      <c r="D1153" s="92">
        <v>1</v>
      </c>
      <c r="E1153" s="101" t="s">
        <v>607</v>
      </c>
      <c r="F1153" s="95" t="s">
        <v>2207</v>
      </c>
      <c r="G1153" s="20" t="s">
        <v>110</v>
      </c>
      <c r="H1153" s="87"/>
      <c r="I1153" s="88"/>
      <c r="J1153" s="88"/>
      <c r="K1153" s="88"/>
      <c r="M1153" s="88"/>
    </row>
    <row r="1154" spans="1:13" s="89" customFormat="1" ht="10.199999999999999" hidden="1" x14ac:dyDescent="0.2">
      <c r="A1154" s="91">
        <v>4</v>
      </c>
      <c r="B1154" s="92">
        <v>66865</v>
      </c>
      <c r="C1154" s="93" t="s">
        <v>390</v>
      </c>
      <c r="D1154" s="92">
        <v>1</v>
      </c>
      <c r="E1154" s="101" t="s">
        <v>607</v>
      </c>
      <c r="F1154" s="95" t="s">
        <v>2207</v>
      </c>
      <c r="G1154" s="20" t="s">
        <v>110</v>
      </c>
      <c r="H1154" s="87"/>
      <c r="I1154" s="88"/>
      <c r="J1154" s="88"/>
      <c r="K1154" s="88"/>
      <c r="M1154" s="88"/>
    </row>
    <row r="1155" spans="1:13" s="89" customFormat="1" ht="10.199999999999999" hidden="1" x14ac:dyDescent="0.2">
      <c r="A1155" s="91">
        <v>4</v>
      </c>
      <c r="B1155" s="92">
        <v>66865</v>
      </c>
      <c r="C1155" s="93" t="s">
        <v>391</v>
      </c>
      <c r="D1155" s="92">
        <v>1</v>
      </c>
      <c r="E1155" s="101" t="s">
        <v>607</v>
      </c>
      <c r="F1155" s="95" t="s">
        <v>2207</v>
      </c>
      <c r="G1155" s="20" t="s">
        <v>110</v>
      </c>
      <c r="H1155" s="87"/>
      <c r="I1155" s="88"/>
      <c r="J1155" s="88"/>
      <c r="K1155" s="88"/>
      <c r="M1155" s="88"/>
    </row>
    <row r="1156" spans="1:13" s="89" customFormat="1" ht="10.199999999999999" hidden="1" x14ac:dyDescent="0.2">
      <c r="A1156" s="91">
        <v>4</v>
      </c>
      <c r="B1156" s="92">
        <v>66866</v>
      </c>
      <c r="C1156" s="93" t="s">
        <v>83</v>
      </c>
      <c r="D1156" s="92">
        <v>2</v>
      </c>
      <c r="E1156" s="94" t="s">
        <v>855</v>
      </c>
      <c r="F1156" s="95" t="s">
        <v>2207</v>
      </c>
      <c r="G1156" s="20" t="s">
        <v>94</v>
      </c>
      <c r="H1156" s="87"/>
      <c r="I1156" s="88"/>
      <c r="J1156" s="88"/>
      <c r="K1156" s="88"/>
      <c r="M1156" s="88"/>
    </row>
    <row r="1157" spans="1:13" s="89" customFormat="1" ht="10.199999999999999" hidden="1" x14ac:dyDescent="0.2">
      <c r="A1157" s="91">
        <v>4</v>
      </c>
      <c r="B1157" s="92">
        <v>66867</v>
      </c>
      <c r="C1157" s="93" t="s">
        <v>171</v>
      </c>
      <c r="D1157" s="92">
        <v>1</v>
      </c>
      <c r="E1157" s="94" t="s">
        <v>191</v>
      </c>
      <c r="F1157" s="95" t="s">
        <v>2207</v>
      </c>
      <c r="G1157" s="20" t="s">
        <v>94</v>
      </c>
      <c r="H1157" s="87"/>
      <c r="I1157" s="88"/>
      <c r="J1157" s="88"/>
      <c r="K1157" s="88"/>
      <c r="M1157" s="88"/>
    </row>
    <row r="1158" spans="1:13" s="89" customFormat="1" ht="10.199999999999999" hidden="1" x14ac:dyDescent="0.2">
      <c r="A1158" s="91">
        <v>4</v>
      </c>
      <c r="B1158" s="92">
        <v>66868</v>
      </c>
      <c r="C1158" s="93" t="s">
        <v>1870</v>
      </c>
      <c r="D1158" s="92">
        <v>1</v>
      </c>
      <c r="E1158" s="94" t="s">
        <v>394</v>
      </c>
      <c r="F1158" s="95" t="s">
        <v>2207</v>
      </c>
      <c r="G1158" s="20" t="s">
        <v>94</v>
      </c>
      <c r="H1158" s="87"/>
      <c r="I1158" s="88"/>
      <c r="J1158" s="88"/>
      <c r="K1158" s="88"/>
      <c r="M1158" s="88"/>
    </row>
    <row r="1159" spans="1:13" s="89" customFormat="1" ht="10.199999999999999" hidden="1" x14ac:dyDescent="0.2">
      <c r="A1159" s="91">
        <v>5</v>
      </c>
      <c r="B1159" s="92">
        <v>66872</v>
      </c>
      <c r="C1159" s="93" t="s">
        <v>1876</v>
      </c>
      <c r="D1159" s="92">
        <v>1</v>
      </c>
      <c r="E1159" s="94" t="s">
        <v>739</v>
      </c>
      <c r="F1159" s="95" t="s">
        <v>2207</v>
      </c>
      <c r="G1159" s="20" t="s">
        <v>94</v>
      </c>
      <c r="H1159" s="87"/>
      <c r="I1159" s="88"/>
      <c r="J1159" s="88"/>
      <c r="K1159" s="88"/>
      <c r="M1159" s="88"/>
    </row>
    <row r="1160" spans="1:13" s="89" customFormat="1" ht="10.199999999999999" hidden="1" x14ac:dyDescent="0.2">
      <c r="A1160" s="91">
        <v>5</v>
      </c>
      <c r="B1160" s="92">
        <v>66872</v>
      </c>
      <c r="C1160" s="93" t="s">
        <v>1877</v>
      </c>
      <c r="D1160" s="92">
        <v>1</v>
      </c>
      <c r="E1160" s="94" t="s">
        <v>739</v>
      </c>
      <c r="F1160" s="95" t="s">
        <v>2207</v>
      </c>
      <c r="G1160" s="20" t="s">
        <v>94</v>
      </c>
      <c r="H1160" s="87"/>
      <c r="I1160" s="88"/>
      <c r="J1160" s="88"/>
      <c r="K1160" s="88"/>
      <c r="M1160" s="88"/>
    </row>
    <row r="1161" spans="1:13" s="89" customFormat="1" ht="10.199999999999999" hidden="1" x14ac:dyDescent="0.2">
      <c r="A1161" s="91">
        <v>6</v>
      </c>
      <c r="B1161" s="92">
        <v>66910</v>
      </c>
      <c r="C1161" s="93" t="s">
        <v>1889</v>
      </c>
      <c r="D1161" s="92">
        <v>1</v>
      </c>
      <c r="E1161" s="101" t="s">
        <v>1890</v>
      </c>
      <c r="F1161" s="95" t="s">
        <v>2207</v>
      </c>
      <c r="G1161" s="20" t="s">
        <v>94</v>
      </c>
      <c r="H1161" s="87"/>
      <c r="I1161" s="88"/>
      <c r="J1161" s="88"/>
      <c r="K1161" s="88"/>
      <c r="M1161" s="88"/>
    </row>
    <row r="1162" spans="1:13" s="89" customFormat="1" ht="10.199999999999999" hidden="1" x14ac:dyDescent="0.2">
      <c r="A1162" s="91">
        <v>6</v>
      </c>
      <c r="B1162" s="92">
        <v>66911</v>
      </c>
      <c r="C1162" s="93" t="s">
        <v>1891</v>
      </c>
      <c r="D1162" s="92">
        <v>1</v>
      </c>
      <c r="E1162" s="101" t="s">
        <v>255</v>
      </c>
      <c r="F1162" s="95" t="s">
        <v>2207</v>
      </c>
      <c r="G1162" s="20" t="s">
        <v>94</v>
      </c>
      <c r="H1162" s="87"/>
      <c r="I1162" s="88"/>
      <c r="J1162" s="88"/>
      <c r="K1162" s="88"/>
      <c r="M1162" s="88"/>
    </row>
    <row r="1163" spans="1:13" s="89" customFormat="1" ht="10.199999999999999" hidden="1" x14ac:dyDescent="0.2">
      <c r="A1163" s="91">
        <v>6</v>
      </c>
      <c r="B1163" s="92">
        <v>66912</v>
      </c>
      <c r="C1163" s="93" t="s">
        <v>146</v>
      </c>
      <c r="D1163" s="92">
        <v>20</v>
      </c>
      <c r="E1163" s="101" t="s">
        <v>259</v>
      </c>
      <c r="F1163" s="95" t="s">
        <v>2207</v>
      </c>
      <c r="G1163" s="20" t="s">
        <v>94</v>
      </c>
      <c r="H1163" s="87"/>
      <c r="I1163" s="88"/>
      <c r="J1163" s="88"/>
      <c r="K1163" s="88"/>
      <c r="M1163" s="88"/>
    </row>
    <row r="1164" spans="1:13" s="89" customFormat="1" ht="10.199999999999999" hidden="1" x14ac:dyDescent="0.2">
      <c r="A1164" s="91">
        <v>6</v>
      </c>
      <c r="B1164" s="92">
        <v>66913</v>
      </c>
      <c r="C1164" s="93" t="s">
        <v>1892</v>
      </c>
      <c r="D1164" s="92">
        <v>1</v>
      </c>
      <c r="E1164" s="101" t="s">
        <v>1102</v>
      </c>
      <c r="F1164" s="95" t="s">
        <v>2207</v>
      </c>
      <c r="G1164" s="20" t="s">
        <v>94</v>
      </c>
      <c r="H1164" s="87"/>
      <c r="I1164" s="88"/>
      <c r="J1164" s="88"/>
      <c r="K1164" s="88"/>
      <c r="M1164" s="88"/>
    </row>
    <row r="1165" spans="1:13" s="89" customFormat="1" ht="10.199999999999999" hidden="1" x14ac:dyDescent="0.2">
      <c r="A1165" s="91">
        <v>6</v>
      </c>
      <c r="B1165" s="92">
        <v>66913</v>
      </c>
      <c r="C1165" s="93" t="s">
        <v>1893</v>
      </c>
      <c r="D1165" s="92">
        <v>1</v>
      </c>
      <c r="E1165" s="101" t="s">
        <v>1102</v>
      </c>
      <c r="F1165" s="95" t="s">
        <v>2207</v>
      </c>
      <c r="G1165" s="20" t="s">
        <v>145</v>
      </c>
      <c r="H1165" s="87"/>
      <c r="I1165" s="88"/>
      <c r="J1165" s="88"/>
      <c r="K1165" s="88"/>
      <c r="M1165" s="88"/>
    </row>
    <row r="1166" spans="1:13" s="89" customFormat="1" ht="10.199999999999999" hidden="1" x14ac:dyDescent="0.2">
      <c r="A1166" s="91">
        <v>6</v>
      </c>
      <c r="B1166" s="92">
        <v>66913</v>
      </c>
      <c r="C1166" s="93" t="s">
        <v>1894</v>
      </c>
      <c r="D1166" s="92">
        <v>1</v>
      </c>
      <c r="E1166" s="101" t="s">
        <v>1102</v>
      </c>
      <c r="F1166" s="95" t="s">
        <v>2207</v>
      </c>
      <c r="G1166" s="20" t="s">
        <v>94</v>
      </c>
      <c r="H1166" s="87"/>
      <c r="I1166" s="88"/>
      <c r="J1166" s="88"/>
      <c r="K1166" s="88"/>
      <c r="M1166" s="88"/>
    </row>
    <row r="1167" spans="1:13" s="89" customFormat="1" ht="10.199999999999999" hidden="1" x14ac:dyDescent="0.2">
      <c r="A1167" s="91">
        <v>6</v>
      </c>
      <c r="B1167" s="92">
        <v>66914</v>
      </c>
      <c r="C1167" s="93" t="s">
        <v>83</v>
      </c>
      <c r="D1167" s="92">
        <v>2</v>
      </c>
      <c r="E1167" s="101" t="s">
        <v>1024</v>
      </c>
      <c r="F1167" s="95" t="s">
        <v>2207</v>
      </c>
      <c r="G1167" s="20" t="s">
        <v>94</v>
      </c>
      <c r="H1167" s="87"/>
      <c r="I1167" s="88"/>
      <c r="J1167" s="88"/>
      <c r="K1167" s="88"/>
      <c r="M1167" s="88"/>
    </row>
    <row r="1168" spans="1:13" s="89" customFormat="1" ht="10.199999999999999" hidden="1" x14ac:dyDescent="0.2">
      <c r="A1168" s="91">
        <v>6</v>
      </c>
      <c r="B1168" s="92">
        <v>66914</v>
      </c>
      <c r="C1168" s="93" t="s">
        <v>1895</v>
      </c>
      <c r="D1168" s="92">
        <v>1</v>
      </c>
      <c r="E1168" s="101" t="s">
        <v>1024</v>
      </c>
      <c r="F1168" s="95" t="s">
        <v>2207</v>
      </c>
      <c r="G1168" s="20" t="s">
        <v>94</v>
      </c>
      <c r="H1168" s="87"/>
      <c r="I1168" s="88"/>
      <c r="J1168" s="88"/>
      <c r="K1168" s="88"/>
      <c r="M1168" s="88"/>
    </row>
    <row r="1169" spans="1:13" s="89" customFormat="1" ht="10.199999999999999" hidden="1" x14ac:dyDescent="0.2">
      <c r="A1169" s="91">
        <v>6</v>
      </c>
      <c r="B1169" s="92">
        <v>66914</v>
      </c>
      <c r="C1169" s="93" t="s">
        <v>1896</v>
      </c>
      <c r="D1169" s="92">
        <v>1</v>
      </c>
      <c r="E1169" s="101" t="s">
        <v>1024</v>
      </c>
      <c r="F1169" s="95" t="s">
        <v>2207</v>
      </c>
      <c r="G1169" s="20" t="s">
        <v>151</v>
      </c>
      <c r="H1169" s="87"/>
      <c r="I1169" s="88"/>
      <c r="J1169" s="88"/>
      <c r="K1169" s="88"/>
      <c r="M1169" s="88"/>
    </row>
    <row r="1170" spans="1:13" s="89" customFormat="1" ht="10.199999999999999" hidden="1" x14ac:dyDescent="0.2">
      <c r="A1170" s="91">
        <v>6</v>
      </c>
      <c r="B1170" s="92">
        <v>66915</v>
      </c>
      <c r="C1170" s="93" t="s">
        <v>129</v>
      </c>
      <c r="D1170" s="92">
        <v>1</v>
      </c>
      <c r="E1170" s="101" t="s">
        <v>283</v>
      </c>
      <c r="F1170" s="95" t="s">
        <v>2207</v>
      </c>
      <c r="G1170" s="20" t="s">
        <v>181</v>
      </c>
      <c r="H1170" s="87"/>
      <c r="I1170" s="88"/>
      <c r="J1170" s="88"/>
      <c r="K1170" s="88"/>
      <c r="M1170" s="88"/>
    </row>
    <row r="1171" spans="1:13" s="89" customFormat="1" ht="10.199999999999999" hidden="1" x14ac:dyDescent="0.2">
      <c r="A1171" s="91">
        <v>6</v>
      </c>
      <c r="B1171" s="92">
        <v>66915</v>
      </c>
      <c r="C1171" s="93" t="s">
        <v>1897</v>
      </c>
      <c r="D1171" s="92">
        <v>1</v>
      </c>
      <c r="E1171" s="101" t="s">
        <v>283</v>
      </c>
      <c r="F1171" s="95" t="s">
        <v>2207</v>
      </c>
      <c r="G1171" s="20" t="s">
        <v>181</v>
      </c>
      <c r="H1171" s="87"/>
      <c r="I1171" s="88"/>
      <c r="J1171" s="88"/>
      <c r="K1171" s="88"/>
      <c r="M1171" s="88"/>
    </row>
    <row r="1172" spans="1:13" s="89" customFormat="1" ht="10.199999999999999" hidden="1" x14ac:dyDescent="0.2">
      <c r="A1172" s="91">
        <v>6</v>
      </c>
      <c r="B1172" s="92">
        <v>66915</v>
      </c>
      <c r="C1172" s="93" t="s">
        <v>1898</v>
      </c>
      <c r="D1172" s="92">
        <v>1</v>
      </c>
      <c r="E1172" s="101" t="s">
        <v>283</v>
      </c>
      <c r="F1172" s="95" t="s">
        <v>2207</v>
      </c>
      <c r="G1172" s="20" t="s">
        <v>181</v>
      </c>
      <c r="H1172" s="87"/>
      <c r="I1172" s="88"/>
      <c r="J1172" s="88"/>
      <c r="K1172" s="88"/>
      <c r="M1172" s="88"/>
    </row>
    <row r="1173" spans="1:13" s="89" customFormat="1" ht="10.199999999999999" hidden="1" x14ac:dyDescent="0.2">
      <c r="A1173" s="91">
        <v>6</v>
      </c>
      <c r="B1173" s="92">
        <v>66916</v>
      </c>
      <c r="C1173" s="93" t="s">
        <v>1431</v>
      </c>
      <c r="D1173" s="92">
        <v>2</v>
      </c>
      <c r="E1173" s="101" t="s">
        <v>259</v>
      </c>
      <c r="F1173" s="95" t="s">
        <v>2207</v>
      </c>
      <c r="G1173" s="20" t="s">
        <v>153</v>
      </c>
      <c r="H1173" s="87"/>
      <c r="I1173" s="88"/>
      <c r="J1173" s="88"/>
      <c r="K1173" s="88"/>
      <c r="M1173" s="88"/>
    </row>
    <row r="1174" spans="1:13" s="89" customFormat="1" ht="10.199999999999999" hidden="1" x14ac:dyDescent="0.2">
      <c r="A1174" s="91">
        <v>6</v>
      </c>
      <c r="B1174" s="92">
        <v>66917</v>
      </c>
      <c r="C1174" s="93" t="s">
        <v>1574</v>
      </c>
      <c r="D1174" s="92">
        <v>1</v>
      </c>
      <c r="E1174" s="101" t="s">
        <v>1024</v>
      </c>
      <c r="F1174" s="95" t="s">
        <v>2207</v>
      </c>
      <c r="G1174" s="20" t="s">
        <v>153</v>
      </c>
      <c r="H1174" s="87"/>
      <c r="I1174" s="88"/>
      <c r="J1174" s="88"/>
      <c r="K1174" s="88"/>
      <c r="M1174" s="88"/>
    </row>
    <row r="1175" spans="1:13" s="89" customFormat="1" ht="10.199999999999999" hidden="1" x14ac:dyDescent="0.2">
      <c r="A1175" s="91">
        <v>6</v>
      </c>
      <c r="B1175" s="92">
        <v>66917</v>
      </c>
      <c r="C1175" s="93" t="s">
        <v>944</v>
      </c>
      <c r="D1175" s="92">
        <v>2</v>
      </c>
      <c r="E1175" s="101" t="s">
        <v>1024</v>
      </c>
      <c r="F1175" s="95" t="s">
        <v>2207</v>
      </c>
      <c r="G1175" s="20" t="s">
        <v>153</v>
      </c>
      <c r="H1175" s="87"/>
      <c r="I1175" s="88"/>
      <c r="J1175" s="88"/>
      <c r="K1175" s="88"/>
      <c r="M1175" s="88"/>
    </row>
    <row r="1176" spans="1:13" s="89" customFormat="1" ht="10.199999999999999" hidden="1" x14ac:dyDescent="0.2">
      <c r="A1176" s="91">
        <v>6</v>
      </c>
      <c r="B1176" s="92">
        <v>66918</v>
      </c>
      <c r="C1176" s="93" t="s">
        <v>235</v>
      </c>
      <c r="D1176" s="92">
        <v>1</v>
      </c>
      <c r="E1176" s="101" t="s">
        <v>333</v>
      </c>
      <c r="F1176" s="95" t="s">
        <v>2207</v>
      </c>
      <c r="G1176" s="20" t="s">
        <v>153</v>
      </c>
      <c r="H1176" s="87"/>
      <c r="I1176" s="88"/>
      <c r="J1176" s="88"/>
      <c r="K1176" s="88"/>
      <c r="M1176" s="88"/>
    </row>
    <row r="1177" spans="1:13" s="89" customFormat="1" ht="10.199999999999999" hidden="1" x14ac:dyDescent="0.2">
      <c r="A1177" s="91">
        <v>6</v>
      </c>
      <c r="B1177" s="92">
        <v>66920</v>
      </c>
      <c r="C1177" s="93" t="s">
        <v>83</v>
      </c>
      <c r="D1177" s="92">
        <v>2</v>
      </c>
      <c r="E1177" s="101" t="s">
        <v>724</v>
      </c>
      <c r="F1177" s="95" t="s">
        <v>2207</v>
      </c>
      <c r="G1177" s="20" t="s">
        <v>102</v>
      </c>
      <c r="H1177" s="87"/>
      <c r="I1177" s="88"/>
      <c r="J1177" s="88"/>
      <c r="K1177" s="88"/>
      <c r="M1177" s="88"/>
    </row>
    <row r="1178" spans="1:13" s="89" customFormat="1" ht="10.199999999999999" hidden="1" x14ac:dyDescent="0.2">
      <c r="A1178" s="91">
        <v>6</v>
      </c>
      <c r="B1178" s="92">
        <v>66920</v>
      </c>
      <c r="C1178" s="93" t="s">
        <v>618</v>
      </c>
      <c r="D1178" s="92">
        <v>1</v>
      </c>
      <c r="E1178" s="101" t="s">
        <v>724</v>
      </c>
      <c r="F1178" s="95" t="s">
        <v>2207</v>
      </c>
      <c r="G1178" s="20" t="s">
        <v>102</v>
      </c>
      <c r="H1178" s="87"/>
      <c r="I1178" s="88"/>
      <c r="J1178" s="88"/>
      <c r="K1178" s="88"/>
      <c r="M1178" s="88"/>
    </row>
    <row r="1179" spans="1:13" s="89" customFormat="1" ht="10.199999999999999" hidden="1" x14ac:dyDescent="0.2">
      <c r="A1179" s="91">
        <v>14</v>
      </c>
      <c r="B1179" s="92">
        <v>67158</v>
      </c>
      <c r="C1179" s="93" t="s">
        <v>2001</v>
      </c>
      <c r="D1179" s="96">
        <v>1</v>
      </c>
      <c r="E1179" s="94" t="s">
        <v>963</v>
      </c>
      <c r="F1179" s="95" t="s">
        <v>2207</v>
      </c>
      <c r="G1179" s="20" t="s">
        <v>102</v>
      </c>
      <c r="H1179" s="87"/>
      <c r="I1179" s="88"/>
      <c r="J1179" s="88"/>
      <c r="K1179" s="88"/>
      <c r="M1179" s="88"/>
    </row>
    <row r="1180" spans="1:13" s="89" customFormat="1" ht="10.199999999999999" hidden="1" x14ac:dyDescent="0.2">
      <c r="A1180" s="91">
        <v>14</v>
      </c>
      <c r="B1180" s="92">
        <v>67159</v>
      </c>
      <c r="C1180" s="93" t="s">
        <v>1628</v>
      </c>
      <c r="D1180" s="96">
        <v>2</v>
      </c>
      <c r="E1180" s="94" t="s">
        <v>1045</v>
      </c>
      <c r="F1180" s="95" t="s">
        <v>2207</v>
      </c>
      <c r="G1180" s="20" t="s">
        <v>102</v>
      </c>
      <c r="H1180" s="87"/>
      <c r="I1180" s="88"/>
      <c r="J1180" s="88"/>
      <c r="K1180" s="88"/>
      <c r="M1180" s="88"/>
    </row>
    <row r="1181" spans="1:13" s="89" customFormat="1" ht="10.199999999999999" hidden="1" x14ac:dyDescent="0.2">
      <c r="A1181" s="91">
        <v>14</v>
      </c>
      <c r="B1181" s="92">
        <v>67160</v>
      </c>
      <c r="C1181" s="93" t="s">
        <v>390</v>
      </c>
      <c r="D1181" s="96">
        <v>1</v>
      </c>
      <c r="E1181" s="94" t="s">
        <v>2002</v>
      </c>
      <c r="F1181" s="95" t="s">
        <v>2207</v>
      </c>
      <c r="G1181" s="20" t="s">
        <v>199</v>
      </c>
      <c r="H1181" s="87"/>
      <c r="I1181" s="88"/>
      <c r="J1181" s="88"/>
      <c r="K1181" s="88"/>
      <c r="M1181" s="88"/>
    </row>
    <row r="1182" spans="1:13" s="89" customFormat="1" ht="10.199999999999999" hidden="1" x14ac:dyDescent="0.2">
      <c r="A1182" s="91">
        <v>14</v>
      </c>
      <c r="B1182" s="92">
        <v>67160</v>
      </c>
      <c r="C1182" s="93" t="s">
        <v>389</v>
      </c>
      <c r="D1182" s="96">
        <v>1</v>
      </c>
      <c r="E1182" s="94" t="s">
        <v>2002</v>
      </c>
      <c r="F1182" s="95" t="s">
        <v>2207</v>
      </c>
      <c r="G1182" s="20" t="s">
        <v>145</v>
      </c>
      <c r="H1182" s="87"/>
      <c r="I1182" s="88"/>
      <c r="J1182" s="88"/>
      <c r="K1182" s="88"/>
      <c r="M1182" s="88"/>
    </row>
    <row r="1183" spans="1:13" s="89" customFormat="1" ht="10.199999999999999" hidden="1" x14ac:dyDescent="0.2">
      <c r="A1183" s="91">
        <v>14</v>
      </c>
      <c r="B1183" s="92">
        <v>67160</v>
      </c>
      <c r="C1183" s="93" t="s">
        <v>386</v>
      </c>
      <c r="D1183" s="96">
        <v>1</v>
      </c>
      <c r="E1183" s="94" t="s">
        <v>2002</v>
      </c>
      <c r="F1183" s="95" t="s">
        <v>2207</v>
      </c>
      <c r="G1183" s="20" t="s">
        <v>388</v>
      </c>
      <c r="H1183" s="87"/>
      <c r="I1183" s="88"/>
      <c r="J1183" s="88"/>
      <c r="K1183" s="88"/>
      <c r="M1183" s="88"/>
    </row>
    <row r="1184" spans="1:13" s="89" customFormat="1" ht="10.199999999999999" hidden="1" x14ac:dyDescent="0.2">
      <c r="A1184" s="91">
        <v>14</v>
      </c>
      <c r="B1184" s="92">
        <v>67161</v>
      </c>
      <c r="C1184" s="93" t="s">
        <v>425</v>
      </c>
      <c r="D1184" s="96">
        <v>2</v>
      </c>
      <c r="E1184" s="94" t="s">
        <v>539</v>
      </c>
      <c r="F1184" s="95" t="s">
        <v>2207</v>
      </c>
      <c r="G1184" s="20" t="s">
        <v>388</v>
      </c>
      <c r="H1184" s="87"/>
      <c r="I1184" s="88"/>
      <c r="J1184" s="88"/>
      <c r="K1184" s="88"/>
      <c r="M1184" s="88"/>
    </row>
    <row r="1185" spans="1:13" s="89" customFormat="1" ht="10.199999999999999" hidden="1" x14ac:dyDescent="0.2">
      <c r="A1185" s="91">
        <v>14</v>
      </c>
      <c r="B1185" s="92">
        <v>67161</v>
      </c>
      <c r="C1185" s="93" t="s">
        <v>515</v>
      </c>
      <c r="D1185" s="96">
        <v>1</v>
      </c>
      <c r="E1185" s="94" t="s">
        <v>539</v>
      </c>
      <c r="F1185" s="95" t="s">
        <v>2207</v>
      </c>
      <c r="G1185" s="20" t="s">
        <v>388</v>
      </c>
      <c r="H1185" s="87"/>
      <c r="I1185" s="88"/>
      <c r="J1185" s="88"/>
      <c r="K1185" s="88"/>
      <c r="M1185" s="88"/>
    </row>
    <row r="1186" spans="1:13" s="89" customFormat="1" ht="10.199999999999999" hidden="1" x14ac:dyDescent="0.2">
      <c r="A1186" s="91">
        <v>14</v>
      </c>
      <c r="B1186" s="92">
        <v>67162</v>
      </c>
      <c r="C1186" s="93" t="s">
        <v>2003</v>
      </c>
      <c r="D1186" s="96">
        <v>1</v>
      </c>
      <c r="E1186" s="94" t="s">
        <v>449</v>
      </c>
      <c r="F1186" s="95" t="s">
        <v>2207</v>
      </c>
      <c r="G1186" s="20" t="s">
        <v>388</v>
      </c>
      <c r="H1186" s="87"/>
      <c r="I1186" s="88"/>
      <c r="J1186" s="88"/>
      <c r="K1186" s="88"/>
      <c r="M1186" s="88"/>
    </row>
    <row r="1187" spans="1:13" s="89" customFormat="1" ht="10.199999999999999" hidden="1" x14ac:dyDescent="0.2">
      <c r="A1187" s="91">
        <v>14</v>
      </c>
      <c r="B1187" s="92">
        <v>67163</v>
      </c>
      <c r="C1187" s="93" t="s">
        <v>267</v>
      </c>
      <c r="D1187" s="96">
        <v>1</v>
      </c>
      <c r="E1187" s="94" t="s">
        <v>257</v>
      </c>
      <c r="F1187" s="95" t="s">
        <v>2207</v>
      </c>
      <c r="G1187" s="20" t="s">
        <v>170</v>
      </c>
      <c r="H1187" s="87"/>
      <c r="I1187" s="88"/>
      <c r="J1187" s="88"/>
      <c r="K1187" s="88"/>
      <c r="M1187" s="88"/>
    </row>
    <row r="1188" spans="1:13" s="89" customFormat="1" ht="10.199999999999999" hidden="1" x14ac:dyDescent="0.2">
      <c r="A1188" s="91">
        <v>14</v>
      </c>
      <c r="B1188" s="92">
        <v>67163</v>
      </c>
      <c r="C1188" s="93" t="s">
        <v>1167</v>
      </c>
      <c r="D1188" s="96">
        <v>1</v>
      </c>
      <c r="E1188" s="94" t="s">
        <v>257</v>
      </c>
      <c r="F1188" s="95" t="s">
        <v>2207</v>
      </c>
      <c r="G1188" s="20" t="s">
        <v>170</v>
      </c>
      <c r="H1188" s="87"/>
      <c r="I1188" s="88"/>
      <c r="J1188" s="88"/>
      <c r="K1188" s="88"/>
      <c r="M1188" s="88"/>
    </row>
    <row r="1189" spans="1:13" s="89" customFormat="1" ht="10.199999999999999" hidden="1" x14ac:dyDescent="0.2">
      <c r="A1189" s="91">
        <v>14</v>
      </c>
      <c r="B1189" s="92">
        <v>67163</v>
      </c>
      <c r="C1189" s="93" t="s">
        <v>1025</v>
      </c>
      <c r="D1189" s="96">
        <v>1</v>
      </c>
      <c r="E1189" s="94" t="s">
        <v>257</v>
      </c>
      <c r="F1189" s="95" t="s">
        <v>2207</v>
      </c>
      <c r="G1189" s="20" t="s">
        <v>94</v>
      </c>
      <c r="H1189" s="87"/>
      <c r="I1189" s="88"/>
      <c r="J1189" s="88"/>
      <c r="K1189" s="88"/>
      <c r="M1189" s="88"/>
    </row>
    <row r="1190" spans="1:13" s="89" customFormat="1" ht="10.199999999999999" hidden="1" x14ac:dyDescent="0.2">
      <c r="A1190" s="91">
        <v>14</v>
      </c>
      <c r="B1190" s="92">
        <v>67164</v>
      </c>
      <c r="C1190" s="93" t="s">
        <v>169</v>
      </c>
      <c r="D1190" s="96">
        <v>1</v>
      </c>
      <c r="E1190" s="94" t="s">
        <v>152</v>
      </c>
      <c r="F1190" s="95" t="s">
        <v>2207</v>
      </c>
      <c r="G1190" s="20" t="s">
        <v>94</v>
      </c>
      <c r="H1190" s="87"/>
      <c r="I1190" s="88"/>
      <c r="J1190" s="88"/>
      <c r="K1190" s="88"/>
      <c r="M1190" s="88"/>
    </row>
    <row r="1191" spans="1:13" s="89" customFormat="1" ht="10.199999999999999" hidden="1" x14ac:dyDescent="0.2">
      <c r="A1191" s="91">
        <v>15</v>
      </c>
      <c r="B1191" s="92">
        <v>67165</v>
      </c>
      <c r="C1191" s="93" t="s">
        <v>184</v>
      </c>
      <c r="D1191" s="96">
        <v>1</v>
      </c>
      <c r="E1191" s="94" t="s">
        <v>255</v>
      </c>
      <c r="F1191" s="95" t="s">
        <v>2207</v>
      </c>
      <c r="G1191" s="20" t="s">
        <v>94</v>
      </c>
      <c r="H1191" s="87"/>
      <c r="I1191" s="88"/>
      <c r="J1191" s="88"/>
      <c r="K1191" s="88"/>
      <c r="M1191" s="88"/>
    </row>
    <row r="1192" spans="1:13" s="89" customFormat="1" ht="10.199999999999999" hidden="1" x14ac:dyDescent="0.2">
      <c r="A1192" s="91">
        <v>15</v>
      </c>
      <c r="B1192" s="92">
        <v>67165</v>
      </c>
      <c r="C1192" s="93" t="s">
        <v>580</v>
      </c>
      <c r="D1192" s="96">
        <v>2</v>
      </c>
      <c r="E1192" s="94" t="s">
        <v>255</v>
      </c>
      <c r="F1192" s="95" t="s">
        <v>2207</v>
      </c>
      <c r="G1192" s="20" t="s">
        <v>94</v>
      </c>
      <c r="H1192" s="87"/>
      <c r="I1192" s="88"/>
      <c r="J1192" s="88"/>
      <c r="K1192" s="88"/>
      <c r="M1192" s="88"/>
    </row>
    <row r="1193" spans="1:13" s="89" customFormat="1" ht="10.199999999999999" hidden="1" x14ac:dyDescent="0.2">
      <c r="A1193" s="91">
        <v>15</v>
      </c>
      <c r="B1193" s="92">
        <v>67165</v>
      </c>
      <c r="C1193" s="93" t="s">
        <v>127</v>
      </c>
      <c r="D1193" s="96">
        <v>2</v>
      </c>
      <c r="E1193" s="94" t="s">
        <v>255</v>
      </c>
      <c r="F1193" s="95" t="s">
        <v>2207</v>
      </c>
      <c r="G1193" s="20" t="s">
        <v>107</v>
      </c>
      <c r="H1193" s="87"/>
      <c r="I1193" s="88"/>
      <c r="J1193" s="88"/>
      <c r="K1193" s="88"/>
      <c r="M1193" s="88"/>
    </row>
    <row r="1194" spans="1:13" s="89" customFormat="1" ht="10.199999999999999" hidden="1" x14ac:dyDescent="0.2">
      <c r="A1194" s="91">
        <v>15</v>
      </c>
      <c r="B1194" s="92">
        <v>67166</v>
      </c>
      <c r="C1194" s="93" t="s">
        <v>231</v>
      </c>
      <c r="D1194" s="96">
        <v>1</v>
      </c>
      <c r="E1194" s="94" t="s">
        <v>472</v>
      </c>
      <c r="F1194" s="95" t="s">
        <v>2207</v>
      </c>
      <c r="G1194" s="20" t="s">
        <v>102</v>
      </c>
      <c r="H1194" s="87"/>
      <c r="I1194" s="88"/>
      <c r="J1194" s="88"/>
      <c r="K1194" s="88"/>
      <c r="M1194" s="88"/>
    </row>
    <row r="1195" spans="1:13" s="89" customFormat="1" ht="10.199999999999999" hidden="1" x14ac:dyDescent="0.2">
      <c r="A1195" s="91">
        <v>15</v>
      </c>
      <c r="B1195" s="92">
        <v>67168</v>
      </c>
      <c r="C1195" s="93" t="s">
        <v>133</v>
      </c>
      <c r="D1195" s="96">
        <v>1</v>
      </c>
      <c r="E1195" s="94" t="s">
        <v>352</v>
      </c>
      <c r="F1195" s="95" t="s">
        <v>2207</v>
      </c>
      <c r="G1195" s="20" t="s">
        <v>102</v>
      </c>
      <c r="H1195" s="87"/>
      <c r="I1195" s="88"/>
      <c r="J1195" s="88"/>
      <c r="K1195" s="88"/>
      <c r="M1195" s="88"/>
    </row>
    <row r="1196" spans="1:13" s="89" customFormat="1" ht="10.199999999999999" hidden="1" x14ac:dyDescent="0.2">
      <c r="A1196" s="91">
        <v>15</v>
      </c>
      <c r="B1196" s="92">
        <v>67168</v>
      </c>
      <c r="C1196" s="93" t="s">
        <v>132</v>
      </c>
      <c r="D1196" s="96">
        <v>1</v>
      </c>
      <c r="E1196" s="94" t="s">
        <v>352</v>
      </c>
      <c r="F1196" s="95" t="s">
        <v>2207</v>
      </c>
      <c r="G1196" s="20" t="s">
        <v>102</v>
      </c>
      <c r="H1196" s="87"/>
      <c r="I1196" s="88"/>
      <c r="J1196" s="88"/>
      <c r="K1196" s="88"/>
      <c r="M1196" s="88"/>
    </row>
    <row r="1197" spans="1:13" s="89" customFormat="1" ht="10.199999999999999" hidden="1" x14ac:dyDescent="0.2">
      <c r="A1197" s="91">
        <v>16</v>
      </c>
      <c r="B1197" s="92">
        <v>67196</v>
      </c>
      <c r="C1197" s="93" t="s">
        <v>130</v>
      </c>
      <c r="D1197" s="96">
        <v>1</v>
      </c>
      <c r="E1197" s="94" t="s">
        <v>655</v>
      </c>
      <c r="F1197" s="95" t="s">
        <v>2207</v>
      </c>
      <c r="G1197" s="20" t="s">
        <v>116</v>
      </c>
      <c r="H1197" s="87"/>
      <c r="I1197" s="88"/>
      <c r="J1197" s="88"/>
      <c r="K1197" s="88"/>
      <c r="M1197" s="88"/>
    </row>
    <row r="1198" spans="1:13" s="89" customFormat="1" ht="10.199999999999999" hidden="1" x14ac:dyDescent="0.2">
      <c r="A1198" s="91">
        <v>16</v>
      </c>
      <c r="B1198" s="92">
        <v>67196</v>
      </c>
      <c r="C1198" s="93" t="s">
        <v>132</v>
      </c>
      <c r="D1198" s="96">
        <v>2</v>
      </c>
      <c r="E1198" s="94" t="s">
        <v>655</v>
      </c>
      <c r="F1198" s="95" t="s">
        <v>2207</v>
      </c>
      <c r="G1198" s="20" t="s">
        <v>116</v>
      </c>
      <c r="H1198" s="87"/>
      <c r="I1198" s="88"/>
      <c r="J1198" s="88"/>
      <c r="K1198" s="88"/>
      <c r="M1198" s="88"/>
    </row>
    <row r="1199" spans="1:13" s="89" customFormat="1" ht="10.199999999999999" hidden="1" x14ac:dyDescent="0.2">
      <c r="A1199" s="91">
        <v>16</v>
      </c>
      <c r="B1199" s="92">
        <v>67196</v>
      </c>
      <c r="C1199" s="93" t="s">
        <v>133</v>
      </c>
      <c r="D1199" s="96">
        <v>1</v>
      </c>
      <c r="E1199" s="94" t="s">
        <v>655</v>
      </c>
      <c r="F1199" s="95" t="s">
        <v>2207</v>
      </c>
      <c r="G1199" s="20" t="s">
        <v>116</v>
      </c>
      <c r="H1199" s="87"/>
      <c r="I1199" s="88"/>
      <c r="J1199" s="88"/>
      <c r="K1199" s="88"/>
      <c r="M1199" s="88"/>
    </row>
    <row r="1200" spans="1:13" s="89" customFormat="1" ht="10.199999999999999" hidden="1" x14ac:dyDescent="0.2">
      <c r="A1200" s="91">
        <v>16</v>
      </c>
      <c r="B1200" s="92">
        <v>67197</v>
      </c>
      <c r="C1200" s="93" t="s">
        <v>92</v>
      </c>
      <c r="D1200" s="96">
        <v>1</v>
      </c>
      <c r="E1200" s="94" t="s">
        <v>1133</v>
      </c>
      <c r="F1200" s="95" t="s">
        <v>2207</v>
      </c>
      <c r="G1200" s="20" t="s">
        <v>116</v>
      </c>
      <c r="H1200" s="87"/>
      <c r="I1200" s="88"/>
      <c r="J1200" s="88"/>
      <c r="K1200" s="88"/>
      <c r="M1200" s="88"/>
    </row>
    <row r="1201" spans="1:13" s="89" customFormat="1" ht="10.199999999999999" hidden="1" x14ac:dyDescent="0.2">
      <c r="A1201" s="91">
        <v>16</v>
      </c>
      <c r="B1201" s="92">
        <v>67197</v>
      </c>
      <c r="C1201" s="93" t="s">
        <v>95</v>
      </c>
      <c r="D1201" s="96">
        <v>1</v>
      </c>
      <c r="E1201" s="94" t="s">
        <v>1133</v>
      </c>
      <c r="F1201" s="95" t="s">
        <v>2207</v>
      </c>
      <c r="G1201" s="20" t="s">
        <v>116</v>
      </c>
      <c r="H1201" s="87"/>
      <c r="I1201" s="88"/>
      <c r="J1201" s="88"/>
      <c r="K1201" s="88"/>
      <c r="M1201" s="88"/>
    </row>
    <row r="1202" spans="1:13" s="89" customFormat="1" ht="10.199999999999999" hidden="1" x14ac:dyDescent="0.2">
      <c r="A1202" s="91">
        <v>16</v>
      </c>
      <c r="B1202" s="92">
        <v>67197</v>
      </c>
      <c r="C1202" s="93" t="s">
        <v>96</v>
      </c>
      <c r="D1202" s="96">
        <v>1</v>
      </c>
      <c r="E1202" s="94" t="s">
        <v>1133</v>
      </c>
      <c r="F1202" s="95" t="s">
        <v>2207</v>
      </c>
      <c r="G1202" s="20" t="s">
        <v>116</v>
      </c>
      <c r="H1202" s="87"/>
      <c r="I1202" s="88"/>
      <c r="J1202" s="88"/>
      <c r="K1202" s="88"/>
      <c r="M1202" s="88"/>
    </row>
    <row r="1203" spans="1:13" s="89" customFormat="1" ht="10.199999999999999" hidden="1" x14ac:dyDescent="0.2">
      <c r="A1203" s="91">
        <v>16</v>
      </c>
      <c r="B1203" s="92">
        <v>67198</v>
      </c>
      <c r="C1203" s="93" t="s">
        <v>340</v>
      </c>
      <c r="D1203" s="96">
        <v>1</v>
      </c>
      <c r="E1203" s="94" t="s">
        <v>739</v>
      </c>
      <c r="F1203" s="95" t="s">
        <v>2207</v>
      </c>
      <c r="G1203" s="20" t="s">
        <v>107</v>
      </c>
      <c r="H1203" s="87"/>
      <c r="I1203" s="88"/>
      <c r="J1203" s="88"/>
      <c r="K1203" s="88"/>
      <c r="M1203" s="88"/>
    </row>
    <row r="1204" spans="1:13" s="89" customFormat="1" ht="10.199999999999999" hidden="1" x14ac:dyDescent="0.2">
      <c r="A1204" s="91">
        <v>16</v>
      </c>
      <c r="B1204" s="92">
        <v>67198</v>
      </c>
      <c r="C1204" s="93" t="s">
        <v>2009</v>
      </c>
      <c r="D1204" s="96">
        <v>2</v>
      </c>
      <c r="E1204" s="94" t="s">
        <v>739</v>
      </c>
      <c r="F1204" s="95" t="s">
        <v>2207</v>
      </c>
      <c r="G1204" s="20" t="s">
        <v>740</v>
      </c>
      <c r="H1204" s="87"/>
      <c r="I1204" s="88"/>
      <c r="J1204" s="88"/>
      <c r="K1204" s="88"/>
      <c r="M1204" s="88"/>
    </row>
    <row r="1205" spans="1:13" s="89" customFormat="1" ht="10.199999999999999" hidden="1" x14ac:dyDescent="0.2">
      <c r="A1205" s="91">
        <v>16</v>
      </c>
      <c r="B1205" s="92">
        <v>67199</v>
      </c>
      <c r="C1205" s="113" t="s">
        <v>1714</v>
      </c>
      <c r="D1205" s="96">
        <v>1</v>
      </c>
      <c r="E1205" s="94" t="s">
        <v>556</v>
      </c>
      <c r="F1205" s="95" t="s">
        <v>2207</v>
      </c>
      <c r="G1205" s="20" t="s">
        <v>214</v>
      </c>
      <c r="H1205" s="87"/>
      <c r="I1205" s="88"/>
      <c r="J1205" s="88"/>
      <c r="K1205" s="88"/>
      <c r="M1205" s="88"/>
    </row>
    <row r="1206" spans="1:13" s="89" customFormat="1" ht="10.199999999999999" hidden="1" x14ac:dyDescent="0.2">
      <c r="A1206" s="91">
        <v>16</v>
      </c>
      <c r="B1206" s="92" t="s">
        <v>2010</v>
      </c>
      <c r="C1206" s="113" t="s">
        <v>2011</v>
      </c>
      <c r="D1206" s="96">
        <v>2</v>
      </c>
      <c r="E1206" s="94" t="s">
        <v>327</v>
      </c>
      <c r="F1206" s="95" t="s">
        <v>2207</v>
      </c>
      <c r="G1206" s="20" t="s">
        <v>102</v>
      </c>
      <c r="H1206" s="87"/>
      <c r="I1206" s="88"/>
      <c r="J1206" s="88"/>
      <c r="K1206" s="88"/>
      <c r="M1206" s="88"/>
    </row>
    <row r="1207" spans="1:13" s="89" customFormat="1" ht="10.199999999999999" hidden="1" x14ac:dyDescent="0.2">
      <c r="A1207" s="91">
        <v>16</v>
      </c>
      <c r="B1207" s="92">
        <v>67201</v>
      </c>
      <c r="C1207" s="113" t="s">
        <v>198</v>
      </c>
      <c r="D1207" s="96">
        <v>1</v>
      </c>
      <c r="E1207" s="94" t="s">
        <v>1595</v>
      </c>
      <c r="F1207" s="95" t="s">
        <v>2207</v>
      </c>
      <c r="G1207" s="20" t="s">
        <v>363</v>
      </c>
      <c r="H1207" s="87"/>
      <c r="I1207" s="88"/>
      <c r="J1207" s="88"/>
      <c r="K1207" s="88"/>
      <c r="M1207" s="88"/>
    </row>
    <row r="1208" spans="1:13" s="89" customFormat="1" ht="10.199999999999999" hidden="1" x14ac:dyDescent="0.2">
      <c r="A1208" s="91">
        <v>16</v>
      </c>
      <c r="B1208" s="92">
        <v>67202</v>
      </c>
      <c r="C1208" s="93" t="s">
        <v>2012</v>
      </c>
      <c r="D1208" s="96">
        <v>1</v>
      </c>
      <c r="E1208" s="94" t="s">
        <v>882</v>
      </c>
      <c r="F1208" s="95" t="s">
        <v>2207</v>
      </c>
      <c r="G1208" s="20" t="s">
        <v>363</v>
      </c>
      <c r="H1208" s="87"/>
      <c r="I1208" s="88"/>
      <c r="J1208" s="88"/>
      <c r="K1208" s="88"/>
      <c r="M1208" s="88"/>
    </row>
    <row r="1209" spans="1:13" s="89" customFormat="1" ht="10.199999999999999" hidden="1" x14ac:dyDescent="0.2">
      <c r="A1209" s="91">
        <v>16</v>
      </c>
      <c r="B1209" s="92">
        <v>67203</v>
      </c>
      <c r="C1209" s="93" t="s">
        <v>2009</v>
      </c>
      <c r="D1209" s="96">
        <v>2</v>
      </c>
      <c r="E1209" s="94" t="s">
        <v>1133</v>
      </c>
      <c r="F1209" s="95" t="s">
        <v>2207</v>
      </c>
      <c r="G1209" s="20" t="s">
        <v>363</v>
      </c>
      <c r="H1209" s="87"/>
      <c r="I1209" s="88"/>
      <c r="J1209" s="88"/>
      <c r="K1209" s="88"/>
      <c r="M1209" s="88"/>
    </row>
    <row r="1210" spans="1:13" s="89" customFormat="1" ht="10.199999999999999" hidden="1" x14ac:dyDescent="0.2">
      <c r="A1210" s="91">
        <v>16</v>
      </c>
      <c r="B1210" s="92">
        <v>67203</v>
      </c>
      <c r="C1210" s="93" t="s">
        <v>2013</v>
      </c>
      <c r="D1210" s="96">
        <v>1</v>
      </c>
      <c r="E1210" s="94" t="s">
        <v>1133</v>
      </c>
      <c r="F1210" s="95" t="s">
        <v>2207</v>
      </c>
      <c r="G1210" s="20" t="s">
        <v>363</v>
      </c>
      <c r="H1210" s="87"/>
      <c r="I1210" s="88"/>
      <c r="J1210" s="88"/>
      <c r="K1210" s="88"/>
      <c r="M1210" s="88"/>
    </row>
    <row r="1211" spans="1:13" s="89" customFormat="1" ht="10.199999999999999" hidden="1" x14ac:dyDescent="0.2">
      <c r="A1211" s="91">
        <v>16</v>
      </c>
      <c r="B1211" s="92">
        <v>67203</v>
      </c>
      <c r="C1211" s="93" t="s">
        <v>2014</v>
      </c>
      <c r="D1211" s="96">
        <v>1</v>
      </c>
      <c r="E1211" s="94" t="s">
        <v>1133</v>
      </c>
      <c r="F1211" s="95" t="s">
        <v>2207</v>
      </c>
      <c r="G1211" s="20" t="s">
        <v>102</v>
      </c>
      <c r="H1211" s="87"/>
      <c r="I1211" s="88"/>
      <c r="J1211" s="88"/>
      <c r="K1211" s="88"/>
      <c r="M1211" s="88"/>
    </row>
    <row r="1212" spans="1:13" s="89" customFormat="1" ht="10.199999999999999" hidden="1" x14ac:dyDescent="0.2">
      <c r="A1212" s="91">
        <v>16</v>
      </c>
      <c r="B1212" s="92">
        <v>67203</v>
      </c>
      <c r="C1212" s="113" t="s">
        <v>986</v>
      </c>
      <c r="D1212" s="96">
        <v>1</v>
      </c>
      <c r="E1212" s="94" t="s">
        <v>1133</v>
      </c>
      <c r="F1212" s="95" t="s">
        <v>2207</v>
      </c>
      <c r="G1212" s="20" t="s">
        <v>102</v>
      </c>
      <c r="H1212" s="87"/>
      <c r="I1212" s="88"/>
      <c r="J1212" s="88"/>
      <c r="K1212" s="88"/>
      <c r="M1212" s="88"/>
    </row>
    <row r="1213" spans="1:13" s="89" customFormat="1" ht="10.199999999999999" hidden="1" x14ac:dyDescent="0.2">
      <c r="A1213" s="91">
        <v>16</v>
      </c>
      <c r="B1213" s="92">
        <v>67204</v>
      </c>
      <c r="C1213" s="93" t="s">
        <v>256</v>
      </c>
      <c r="D1213" s="96">
        <v>1</v>
      </c>
      <c r="E1213" s="94" t="s">
        <v>529</v>
      </c>
      <c r="F1213" s="95" t="s">
        <v>2207</v>
      </c>
      <c r="G1213" s="20" t="s">
        <v>214</v>
      </c>
      <c r="H1213" s="87"/>
      <c r="I1213" s="88"/>
      <c r="J1213" s="88"/>
      <c r="K1213" s="88"/>
      <c r="M1213" s="88"/>
    </row>
    <row r="1214" spans="1:13" s="89" customFormat="1" ht="10.199999999999999" hidden="1" x14ac:dyDescent="0.2">
      <c r="A1214" s="91">
        <v>16</v>
      </c>
      <c r="B1214" s="92">
        <v>67205</v>
      </c>
      <c r="C1214" s="93" t="s">
        <v>2015</v>
      </c>
      <c r="D1214" s="96">
        <v>1</v>
      </c>
      <c r="E1214" s="94" t="s">
        <v>529</v>
      </c>
      <c r="F1214" s="95" t="s">
        <v>2207</v>
      </c>
      <c r="G1214" s="20" t="s">
        <v>116</v>
      </c>
      <c r="H1214" s="87"/>
      <c r="I1214" s="88"/>
      <c r="J1214" s="88"/>
      <c r="K1214" s="88"/>
      <c r="M1214" s="88"/>
    </row>
    <row r="1215" spans="1:13" s="89" customFormat="1" ht="10.199999999999999" hidden="1" x14ac:dyDescent="0.2">
      <c r="A1215" s="91">
        <v>16</v>
      </c>
      <c r="B1215" s="92">
        <v>67206</v>
      </c>
      <c r="C1215" s="93" t="s">
        <v>182</v>
      </c>
      <c r="D1215" s="96">
        <v>2</v>
      </c>
      <c r="E1215" s="94" t="s">
        <v>1133</v>
      </c>
      <c r="F1215" s="95" t="s">
        <v>2207</v>
      </c>
      <c r="G1215" s="20" t="s">
        <v>116</v>
      </c>
      <c r="H1215" s="87"/>
      <c r="I1215" s="88"/>
      <c r="J1215" s="88"/>
      <c r="K1215" s="88"/>
      <c r="M1215" s="88"/>
    </row>
    <row r="1216" spans="1:13" s="89" customFormat="1" ht="10.199999999999999" hidden="1" x14ac:dyDescent="0.2">
      <c r="A1216" s="91">
        <v>16</v>
      </c>
      <c r="B1216" s="92">
        <v>67206</v>
      </c>
      <c r="C1216" s="93" t="s">
        <v>184</v>
      </c>
      <c r="D1216" s="96">
        <v>1</v>
      </c>
      <c r="E1216" s="94" t="s">
        <v>1133</v>
      </c>
      <c r="F1216" s="95" t="s">
        <v>2207</v>
      </c>
      <c r="G1216" s="20" t="s">
        <v>116</v>
      </c>
      <c r="H1216" s="87"/>
      <c r="I1216" s="88"/>
      <c r="J1216" s="88"/>
      <c r="K1216" s="88"/>
      <c r="M1216" s="88"/>
    </row>
    <row r="1217" spans="1:13" s="89" customFormat="1" ht="10.199999999999999" hidden="1" x14ac:dyDescent="0.2">
      <c r="A1217" s="91">
        <v>16</v>
      </c>
      <c r="B1217" s="92">
        <v>67206</v>
      </c>
      <c r="C1217" s="93" t="s">
        <v>2016</v>
      </c>
      <c r="D1217" s="96">
        <v>1</v>
      </c>
      <c r="E1217" s="94" t="s">
        <v>1133</v>
      </c>
      <c r="F1217" s="95" t="s">
        <v>2207</v>
      </c>
      <c r="G1217" s="20" t="s">
        <v>116</v>
      </c>
      <c r="H1217" s="87"/>
      <c r="I1217" s="88"/>
      <c r="J1217" s="88"/>
      <c r="K1217" s="88"/>
      <c r="M1217" s="88"/>
    </row>
    <row r="1218" spans="1:13" s="89" customFormat="1" ht="10.199999999999999" hidden="1" x14ac:dyDescent="0.2">
      <c r="A1218" s="91">
        <v>16</v>
      </c>
      <c r="B1218" s="92">
        <v>67207</v>
      </c>
      <c r="C1218" s="93" t="s">
        <v>233</v>
      </c>
      <c r="D1218" s="96">
        <v>6</v>
      </c>
      <c r="E1218" s="94" t="s">
        <v>1995</v>
      </c>
      <c r="F1218" s="95" t="s">
        <v>2207</v>
      </c>
      <c r="G1218" s="20" t="s">
        <v>116</v>
      </c>
      <c r="H1218" s="87"/>
      <c r="I1218" s="88"/>
      <c r="J1218" s="88"/>
      <c r="K1218" s="88"/>
      <c r="M1218" s="88"/>
    </row>
    <row r="1219" spans="1:13" s="89" customFormat="1" ht="10.199999999999999" hidden="1" x14ac:dyDescent="0.2">
      <c r="A1219" s="91">
        <v>16</v>
      </c>
      <c r="B1219" s="92">
        <v>67207</v>
      </c>
      <c r="C1219" s="93" t="s">
        <v>448</v>
      </c>
      <c r="D1219" s="96">
        <v>7</v>
      </c>
      <c r="E1219" s="94" t="s">
        <v>1995</v>
      </c>
      <c r="F1219" s="95" t="s">
        <v>2207</v>
      </c>
      <c r="G1219" s="20" t="s">
        <v>116</v>
      </c>
      <c r="H1219" s="87"/>
      <c r="I1219" s="88"/>
      <c r="J1219" s="88"/>
      <c r="K1219" s="88"/>
      <c r="M1219" s="88"/>
    </row>
    <row r="1220" spans="1:13" s="89" customFormat="1" ht="10.199999999999999" hidden="1" x14ac:dyDescent="0.2">
      <c r="A1220" s="91">
        <v>16</v>
      </c>
      <c r="B1220" s="92">
        <v>67207</v>
      </c>
      <c r="C1220" s="93" t="s">
        <v>1006</v>
      </c>
      <c r="D1220" s="96">
        <v>1</v>
      </c>
      <c r="E1220" s="94" t="s">
        <v>1995</v>
      </c>
      <c r="F1220" s="95" t="s">
        <v>2207</v>
      </c>
      <c r="G1220" s="20" t="s">
        <v>116</v>
      </c>
      <c r="H1220" s="87"/>
      <c r="I1220" s="88"/>
      <c r="J1220" s="88"/>
      <c r="K1220" s="88"/>
      <c r="M1220" s="88"/>
    </row>
    <row r="1221" spans="1:13" s="89" customFormat="1" ht="10.199999999999999" hidden="1" x14ac:dyDescent="0.2">
      <c r="A1221" s="91">
        <v>16</v>
      </c>
      <c r="B1221" s="92">
        <v>67208</v>
      </c>
      <c r="C1221" s="93" t="s">
        <v>2017</v>
      </c>
      <c r="D1221" s="96">
        <v>1</v>
      </c>
      <c r="E1221" s="94" t="s">
        <v>1310</v>
      </c>
      <c r="F1221" s="95" t="s">
        <v>2207</v>
      </c>
      <c r="G1221" s="20" t="s">
        <v>214</v>
      </c>
      <c r="H1221" s="87"/>
      <c r="I1221" s="88"/>
      <c r="J1221" s="88"/>
      <c r="K1221" s="88"/>
      <c r="M1221" s="88"/>
    </row>
    <row r="1222" spans="1:13" s="89" customFormat="1" ht="10.199999999999999" hidden="1" x14ac:dyDescent="0.2">
      <c r="A1222" s="91">
        <v>16</v>
      </c>
      <c r="B1222" s="92">
        <v>67208</v>
      </c>
      <c r="C1222" s="93" t="s">
        <v>2018</v>
      </c>
      <c r="D1222" s="96">
        <v>1</v>
      </c>
      <c r="E1222" s="94" t="s">
        <v>1310</v>
      </c>
      <c r="F1222" s="95" t="s">
        <v>2207</v>
      </c>
      <c r="G1222" s="20" t="s">
        <v>151</v>
      </c>
      <c r="H1222" s="87"/>
      <c r="I1222" s="88"/>
      <c r="J1222" s="88"/>
      <c r="K1222" s="88"/>
      <c r="M1222" s="88"/>
    </row>
    <row r="1223" spans="1:13" s="89" customFormat="1" ht="10.199999999999999" hidden="1" x14ac:dyDescent="0.2">
      <c r="A1223" s="91">
        <v>16</v>
      </c>
      <c r="B1223" s="92">
        <v>67209</v>
      </c>
      <c r="C1223" s="93" t="s">
        <v>103</v>
      </c>
      <c r="D1223" s="96">
        <v>1</v>
      </c>
      <c r="E1223" s="94" t="s">
        <v>529</v>
      </c>
      <c r="F1223" s="95" t="s">
        <v>2207</v>
      </c>
      <c r="G1223" s="20" t="s">
        <v>151</v>
      </c>
      <c r="H1223" s="87"/>
      <c r="I1223" s="88"/>
      <c r="J1223" s="88"/>
      <c r="K1223" s="88"/>
      <c r="M1223" s="88"/>
    </row>
    <row r="1224" spans="1:13" s="89" customFormat="1" ht="10.199999999999999" hidden="1" x14ac:dyDescent="0.2">
      <c r="A1224" s="91">
        <v>16</v>
      </c>
      <c r="B1224" s="92">
        <v>67211</v>
      </c>
      <c r="C1224" s="93" t="s">
        <v>2019</v>
      </c>
      <c r="D1224" s="96">
        <v>1</v>
      </c>
      <c r="E1224" s="101" t="s">
        <v>410</v>
      </c>
      <c r="F1224" s="95" t="s">
        <v>2207</v>
      </c>
      <c r="G1224" s="20" t="s">
        <v>151</v>
      </c>
      <c r="H1224" s="87"/>
      <c r="I1224" s="88"/>
      <c r="J1224" s="88"/>
      <c r="K1224" s="88"/>
      <c r="M1224" s="88"/>
    </row>
    <row r="1225" spans="1:13" s="89" customFormat="1" ht="10.199999999999999" hidden="1" x14ac:dyDescent="0.2">
      <c r="A1225" s="91">
        <v>16</v>
      </c>
      <c r="B1225" s="92">
        <v>67211</v>
      </c>
      <c r="C1225" s="93" t="s">
        <v>2020</v>
      </c>
      <c r="D1225" s="96">
        <v>1</v>
      </c>
      <c r="E1225" s="101" t="s">
        <v>410</v>
      </c>
      <c r="F1225" s="95" t="s">
        <v>2207</v>
      </c>
      <c r="G1225" s="20" t="s">
        <v>102</v>
      </c>
      <c r="H1225" s="87"/>
      <c r="I1225" s="88"/>
      <c r="J1225" s="88"/>
      <c r="K1225" s="88"/>
      <c r="M1225" s="88"/>
    </row>
    <row r="1226" spans="1:13" s="89" customFormat="1" ht="10.199999999999999" hidden="1" x14ac:dyDescent="0.2">
      <c r="A1226" s="91">
        <v>16</v>
      </c>
      <c r="B1226" s="92">
        <v>67212</v>
      </c>
      <c r="C1226" s="93" t="s">
        <v>2021</v>
      </c>
      <c r="D1226" s="96">
        <v>1</v>
      </c>
      <c r="E1226" s="94" t="s">
        <v>529</v>
      </c>
      <c r="F1226" s="95" t="s">
        <v>2207</v>
      </c>
      <c r="G1226" s="20" t="s">
        <v>682</v>
      </c>
      <c r="H1226" s="87"/>
      <c r="I1226" s="88"/>
      <c r="J1226" s="88"/>
      <c r="K1226" s="88"/>
      <c r="M1226" s="88"/>
    </row>
    <row r="1227" spans="1:13" s="89" customFormat="1" ht="10.199999999999999" hidden="1" x14ac:dyDescent="0.2">
      <c r="A1227" s="91">
        <v>16</v>
      </c>
      <c r="B1227" s="92">
        <v>67213</v>
      </c>
      <c r="C1227" s="93" t="s">
        <v>2022</v>
      </c>
      <c r="D1227" s="96">
        <v>1</v>
      </c>
      <c r="E1227" s="94" t="s">
        <v>529</v>
      </c>
      <c r="F1227" s="95" t="s">
        <v>2207</v>
      </c>
      <c r="G1227" s="20" t="s">
        <v>214</v>
      </c>
      <c r="H1227" s="87"/>
      <c r="I1227" s="88"/>
      <c r="J1227" s="88"/>
      <c r="K1227" s="88"/>
      <c r="M1227" s="88"/>
    </row>
    <row r="1228" spans="1:13" s="89" customFormat="1" ht="10.199999999999999" hidden="1" x14ac:dyDescent="0.2">
      <c r="A1228" s="91">
        <v>16</v>
      </c>
      <c r="B1228" s="92">
        <v>67214</v>
      </c>
      <c r="C1228" s="93" t="s">
        <v>609</v>
      </c>
      <c r="D1228" s="96">
        <v>2</v>
      </c>
      <c r="E1228" s="94" t="s">
        <v>556</v>
      </c>
      <c r="F1228" s="95" t="s">
        <v>2207</v>
      </c>
      <c r="G1228" s="20" t="s">
        <v>157</v>
      </c>
      <c r="H1228" s="87"/>
      <c r="I1228" s="88"/>
      <c r="J1228" s="88"/>
      <c r="K1228" s="88"/>
      <c r="M1228" s="88"/>
    </row>
    <row r="1229" spans="1:13" s="89" customFormat="1" ht="10.199999999999999" hidden="1" x14ac:dyDescent="0.2">
      <c r="A1229" s="91">
        <v>16</v>
      </c>
      <c r="B1229" s="92">
        <v>67215</v>
      </c>
      <c r="C1229" s="93" t="s">
        <v>462</v>
      </c>
      <c r="D1229" s="96">
        <v>1</v>
      </c>
      <c r="E1229" s="94" t="s">
        <v>739</v>
      </c>
      <c r="F1229" s="95" t="s">
        <v>2207</v>
      </c>
      <c r="G1229" s="20" t="s">
        <v>157</v>
      </c>
      <c r="H1229" s="87"/>
      <c r="I1229" s="88"/>
      <c r="J1229" s="88"/>
      <c r="K1229" s="88"/>
      <c r="M1229" s="88"/>
    </row>
    <row r="1230" spans="1:13" s="89" customFormat="1" ht="10.199999999999999" hidden="1" x14ac:dyDescent="0.2">
      <c r="A1230" s="91">
        <v>16</v>
      </c>
      <c r="B1230" s="92">
        <v>67216</v>
      </c>
      <c r="C1230" s="93" t="s">
        <v>1952</v>
      </c>
      <c r="D1230" s="96">
        <v>1</v>
      </c>
      <c r="E1230" s="94" t="s">
        <v>1133</v>
      </c>
      <c r="F1230" s="95" t="s">
        <v>2207</v>
      </c>
      <c r="G1230" s="41" t="s">
        <v>157</v>
      </c>
      <c r="H1230" s="87"/>
      <c r="I1230" s="88"/>
      <c r="J1230" s="88"/>
      <c r="K1230" s="88"/>
      <c r="M1230" s="88"/>
    </row>
    <row r="1231" spans="1:13" s="89" customFormat="1" ht="10.199999999999999" hidden="1" x14ac:dyDescent="0.2">
      <c r="A1231" s="91">
        <v>16</v>
      </c>
      <c r="B1231" s="92">
        <v>67217</v>
      </c>
      <c r="C1231" s="93" t="s">
        <v>187</v>
      </c>
      <c r="D1231" s="96">
        <v>2</v>
      </c>
      <c r="E1231" s="94" t="s">
        <v>782</v>
      </c>
      <c r="F1231" s="95" t="s">
        <v>2207</v>
      </c>
      <c r="G1231" s="41" t="s">
        <v>102</v>
      </c>
      <c r="H1231" s="87"/>
      <c r="I1231" s="88"/>
      <c r="J1231" s="88"/>
      <c r="K1231" s="88"/>
      <c r="M1231" s="88"/>
    </row>
    <row r="1232" spans="1:13" s="89" customFormat="1" ht="10.199999999999999" hidden="1" x14ac:dyDescent="0.2">
      <c r="A1232" s="91">
        <v>16</v>
      </c>
      <c r="B1232" s="92">
        <v>67218</v>
      </c>
      <c r="C1232" s="93" t="s">
        <v>242</v>
      </c>
      <c r="D1232" s="96">
        <v>4</v>
      </c>
      <c r="E1232" s="94" t="s">
        <v>739</v>
      </c>
      <c r="F1232" s="95" t="s">
        <v>2207</v>
      </c>
      <c r="G1232" s="41" t="s">
        <v>170</v>
      </c>
      <c r="H1232" s="87"/>
      <c r="I1232" s="88"/>
      <c r="J1232" s="88"/>
      <c r="K1232" s="88"/>
      <c r="M1232" s="88"/>
    </row>
    <row r="1233" spans="1:13" s="89" customFormat="1" ht="10.199999999999999" hidden="1" x14ac:dyDescent="0.2">
      <c r="A1233" s="91">
        <v>16</v>
      </c>
      <c r="B1233" s="92">
        <v>67219</v>
      </c>
      <c r="C1233" s="93" t="s">
        <v>2023</v>
      </c>
      <c r="D1233" s="96">
        <v>1</v>
      </c>
      <c r="E1233" s="94" t="s">
        <v>93</v>
      </c>
      <c r="F1233" s="95" t="s">
        <v>2207</v>
      </c>
      <c r="G1233" s="41" t="s">
        <v>170</v>
      </c>
      <c r="H1233" s="87"/>
      <c r="I1233" s="88"/>
      <c r="J1233" s="88"/>
      <c r="K1233" s="88"/>
      <c r="M1233" s="88"/>
    </row>
    <row r="1234" spans="1:13" s="89" customFormat="1" ht="10.199999999999999" hidden="1" x14ac:dyDescent="0.2">
      <c r="A1234" s="91">
        <v>16</v>
      </c>
      <c r="B1234" s="92">
        <v>67220</v>
      </c>
      <c r="C1234" s="93" t="s">
        <v>405</v>
      </c>
      <c r="D1234" s="96">
        <v>1</v>
      </c>
      <c r="E1234" s="94" t="s">
        <v>265</v>
      </c>
      <c r="F1234" s="95" t="s">
        <v>2207</v>
      </c>
      <c r="G1234" s="41" t="s">
        <v>102</v>
      </c>
      <c r="H1234" s="87"/>
      <c r="I1234" s="88"/>
      <c r="J1234" s="88"/>
      <c r="K1234" s="88"/>
      <c r="M1234" s="88"/>
    </row>
    <row r="1235" spans="1:13" s="87" customFormat="1" ht="10.199999999999999" hidden="1" x14ac:dyDescent="0.2">
      <c r="A1235" s="91">
        <v>16</v>
      </c>
      <c r="B1235" s="92">
        <v>67221</v>
      </c>
      <c r="C1235" s="93" t="s">
        <v>2024</v>
      </c>
      <c r="D1235" s="96">
        <v>1</v>
      </c>
      <c r="E1235" s="94" t="s">
        <v>556</v>
      </c>
      <c r="F1235" s="95" t="s">
        <v>2207</v>
      </c>
      <c r="G1235" s="41" t="s">
        <v>99</v>
      </c>
      <c r="I1235" s="97"/>
      <c r="J1235" s="97"/>
      <c r="K1235" s="97"/>
      <c r="M1235" s="97"/>
    </row>
    <row r="1236" spans="1:13" s="87" customFormat="1" ht="10.199999999999999" hidden="1" x14ac:dyDescent="0.2">
      <c r="A1236" s="91">
        <v>16</v>
      </c>
      <c r="B1236" s="92">
        <v>66722</v>
      </c>
      <c r="C1236" s="93" t="s">
        <v>2011</v>
      </c>
      <c r="D1236" s="96">
        <v>2</v>
      </c>
      <c r="E1236" s="94" t="s">
        <v>1613</v>
      </c>
      <c r="F1236" s="95" t="s">
        <v>2207</v>
      </c>
      <c r="G1236" s="41" t="s">
        <v>99</v>
      </c>
      <c r="I1236" s="97"/>
      <c r="J1236" s="97"/>
      <c r="K1236" s="97"/>
      <c r="M1236" s="97"/>
    </row>
    <row r="1237" spans="1:13" s="87" customFormat="1" ht="10.199999999999999" hidden="1" x14ac:dyDescent="0.2">
      <c r="A1237" s="91">
        <v>16</v>
      </c>
      <c r="B1237" s="92">
        <v>67223</v>
      </c>
      <c r="C1237" s="93" t="s">
        <v>2011</v>
      </c>
      <c r="D1237" s="96">
        <v>2</v>
      </c>
      <c r="E1237" s="94" t="s">
        <v>144</v>
      </c>
      <c r="F1237" s="95" t="s">
        <v>2207</v>
      </c>
      <c r="G1237" s="41" t="s">
        <v>107</v>
      </c>
      <c r="I1237" s="97"/>
      <c r="J1237" s="97"/>
      <c r="K1237" s="97"/>
      <c r="M1237" s="97"/>
    </row>
    <row r="1238" spans="1:13" s="87" customFormat="1" ht="10.199999999999999" hidden="1" x14ac:dyDescent="0.2">
      <c r="A1238" s="91">
        <v>16</v>
      </c>
      <c r="B1238" s="92">
        <v>67224</v>
      </c>
      <c r="C1238" s="93" t="s">
        <v>225</v>
      </c>
      <c r="D1238" s="96">
        <v>1</v>
      </c>
      <c r="E1238" s="94" t="s">
        <v>1133</v>
      </c>
      <c r="F1238" s="95" t="s">
        <v>2207</v>
      </c>
      <c r="G1238" s="41" t="s">
        <v>110</v>
      </c>
      <c r="I1238" s="97"/>
      <c r="J1238" s="97"/>
      <c r="K1238" s="97"/>
      <c r="M1238" s="97"/>
    </row>
    <row r="1239" spans="1:13" s="87" customFormat="1" ht="10.199999999999999" hidden="1" x14ac:dyDescent="0.2">
      <c r="A1239" s="91">
        <v>16</v>
      </c>
      <c r="B1239" s="92">
        <v>67225</v>
      </c>
      <c r="C1239" s="93" t="s">
        <v>2025</v>
      </c>
      <c r="D1239" s="96">
        <v>2</v>
      </c>
      <c r="E1239" s="94" t="s">
        <v>529</v>
      </c>
      <c r="F1239" s="95" t="s">
        <v>2207</v>
      </c>
      <c r="G1239" s="41" t="s">
        <v>110</v>
      </c>
      <c r="I1239" s="97"/>
      <c r="J1239" s="97"/>
      <c r="K1239" s="97"/>
      <c r="M1239" s="97"/>
    </row>
    <row r="1240" spans="1:13" s="87" customFormat="1" ht="10.199999999999999" hidden="1" x14ac:dyDescent="0.2">
      <c r="A1240" s="91">
        <v>16</v>
      </c>
      <c r="B1240" s="92">
        <v>67226</v>
      </c>
      <c r="C1240" s="93" t="s">
        <v>198</v>
      </c>
      <c r="D1240" s="96">
        <v>1</v>
      </c>
      <c r="E1240" s="94" t="s">
        <v>1133</v>
      </c>
      <c r="F1240" s="95" t="s">
        <v>2207</v>
      </c>
      <c r="G1240" s="41" t="s">
        <v>168</v>
      </c>
      <c r="I1240" s="97"/>
      <c r="J1240" s="97"/>
      <c r="K1240" s="97"/>
      <c r="M1240" s="97"/>
    </row>
    <row r="1241" spans="1:13" s="87" customFormat="1" ht="10.199999999999999" hidden="1" x14ac:dyDescent="0.2">
      <c r="A1241" s="91">
        <v>16</v>
      </c>
      <c r="B1241" s="92">
        <v>67227</v>
      </c>
      <c r="C1241" s="93" t="s">
        <v>2026</v>
      </c>
      <c r="D1241" s="96">
        <v>1</v>
      </c>
      <c r="E1241" s="94" t="s">
        <v>556</v>
      </c>
      <c r="F1241" s="95" t="s">
        <v>2207</v>
      </c>
      <c r="G1241" s="41" t="s">
        <v>168</v>
      </c>
      <c r="I1241" s="97"/>
      <c r="J1241" s="97"/>
      <c r="K1241" s="97"/>
      <c r="M1241" s="97"/>
    </row>
    <row r="1242" spans="1:13" s="87" customFormat="1" ht="10.199999999999999" hidden="1" x14ac:dyDescent="0.2">
      <c r="A1242" s="91">
        <v>16</v>
      </c>
      <c r="B1242" s="92">
        <v>67227</v>
      </c>
      <c r="C1242" s="93" t="s">
        <v>2027</v>
      </c>
      <c r="D1242" s="96">
        <v>2</v>
      </c>
      <c r="E1242" s="94" t="s">
        <v>556</v>
      </c>
      <c r="F1242" s="95" t="s">
        <v>2207</v>
      </c>
      <c r="G1242" s="41" t="s">
        <v>168</v>
      </c>
      <c r="I1242" s="97"/>
      <c r="J1242" s="97"/>
      <c r="K1242" s="97"/>
      <c r="M1242" s="97"/>
    </row>
    <row r="1243" spans="1:13" s="87" customFormat="1" ht="10.199999999999999" hidden="1" x14ac:dyDescent="0.2">
      <c r="A1243" s="91">
        <v>16</v>
      </c>
      <c r="B1243" s="92">
        <v>67228</v>
      </c>
      <c r="C1243" s="93" t="s">
        <v>2028</v>
      </c>
      <c r="D1243" s="96">
        <v>8</v>
      </c>
      <c r="E1243" s="94" t="s">
        <v>1310</v>
      </c>
      <c r="F1243" s="95" t="s">
        <v>2207</v>
      </c>
      <c r="G1243" s="41" t="s">
        <v>102</v>
      </c>
      <c r="I1243" s="97"/>
      <c r="J1243" s="97"/>
      <c r="K1243" s="97"/>
      <c r="M1243" s="97"/>
    </row>
    <row r="1244" spans="1:13" s="87" customFormat="1" ht="10.199999999999999" hidden="1" x14ac:dyDescent="0.2">
      <c r="A1244" s="91">
        <v>16</v>
      </c>
      <c r="B1244" s="92">
        <v>67228</v>
      </c>
      <c r="C1244" s="93" t="s">
        <v>2029</v>
      </c>
      <c r="D1244" s="96">
        <v>8</v>
      </c>
      <c r="E1244" s="94" t="s">
        <v>1310</v>
      </c>
      <c r="F1244" s="95" t="s">
        <v>2207</v>
      </c>
      <c r="G1244" s="41" t="s">
        <v>102</v>
      </c>
      <c r="I1244" s="97"/>
      <c r="J1244" s="97"/>
      <c r="K1244" s="97"/>
      <c r="M1244" s="97"/>
    </row>
    <row r="1245" spans="1:13" s="87" customFormat="1" ht="10.199999999999999" hidden="1" x14ac:dyDescent="0.2">
      <c r="A1245" s="91">
        <v>16</v>
      </c>
      <c r="B1245" s="92">
        <v>67229</v>
      </c>
      <c r="C1245" s="93" t="s">
        <v>2030</v>
      </c>
      <c r="D1245" s="92">
        <v>4</v>
      </c>
      <c r="E1245" s="101" t="s">
        <v>529</v>
      </c>
      <c r="F1245" s="95" t="s">
        <v>2207</v>
      </c>
      <c r="G1245" s="41" t="s">
        <v>102</v>
      </c>
      <c r="I1245" s="97"/>
      <c r="J1245" s="97"/>
      <c r="K1245" s="97"/>
      <c r="M1245" s="97"/>
    </row>
    <row r="1246" spans="1:13" s="87" customFormat="1" ht="10.199999999999999" hidden="1" x14ac:dyDescent="0.2">
      <c r="A1246" s="91">
        <v>16</v>
      </c>
      <c r="B1246" s="92">
        <v>67230</v>
      </c>
      <c r="C1246" s="93" t="s">
        <v>2031</v>
      </c>
      <c r="D1246" s="92">
        <v>1</v>
      </c>
      <c r="E1246" s="101" t="s">
        <v>1166</v>
      </c>
      <c r="F1246" s="95" t="s">
        <v>2207</v>
      </c>
      <c r="G1246" s="41" t="s">
        <v>102</v>
      </c>
      <c r="I1246" s="97"/>
      <c r="J1246" s="97"/>
      <c r="K1246" s="97"/>
      <c r="M1246" s="97"/>
    </row>
    <row r="1247" spans="1:13" s="87" customFormat="1" ht="10.199999999999999" hidden="1" x14ac:dyDescent="0.2">
      <c r="A1247" s="91">
        <v>16</v>
      </c>
      <c r="B1247" s="92">
        <v>67231</v>
      </c>
      <c r="C1247" s="93" t="s">
        <v>2032</v>
      </c>
      <c r="D1247" s="96">
        <v>1</v>
      </c>
      <c r="E1247" s="101" t="s">
        <v>104</v>
      </c>
      <c r="F1247" s="95" t="s">
        <v>2207</v>
      </c>
      <c r="G1247" s="41" t="s">
        <v>145</v>
      </c>
      <c r="I1247" s="97"/>
      <c r="J1247" s="97"/>
      <c r="K1247" s="97"/>
      <c r="M1247" s="97"/>
    </row>
    <row r="1248" spans="1:13" s="87" customFormat="1" ht="10.199999999999999" hidden="1" x14ac:dyDescent="0.2">
      <c r="A1248" s="91">
        <v>16</v>
      </c>
      <c r="B1248" s="92">
        <v>67232</v>
      </c>
      <c r="C1248" s="93" t="s">
        <v>267</v>
      </c>
      <c r="D1248" s="96">
        <v>1</v>
      </c>
      <c r="E1248" s="101" t="s">
        <v>852</v>
      </c>
      <c r="F1248" s="95" t="s">
        <v>2207</v>
      </c>
      <c r="G1248" s="41" t="s">
        <v>740</v>
      </c>
      <c r="I1248" s="97"/>
      <c r="J1248" s="97"/>
      <c r="K1248" s="97"/>
      <c r="M1248" s="97"/>
    </row>
    <row r="1249" spans="1:13" s="87" customFormat="1" ht="10.199999999999999" hidden="1" x14ac:dyDescent="0.2">
      <c r="A1249" s="91">
        <v>16</v>
      </c>
      <c r="B1249" s="92">
        <v>67232</v>
      </c>
      <c r="C1249" s="93" t="s">
        <v>1167</v>
      </c>
      <c r="D1249" s="96">
        <v>1</v>
      </c>
      <c r="E1249" s="101" t="s">
        <v>852</v>
      </c>
      <c r="F1249" s="95" t="s">
        <v>2207</v>
      </c>
      <c r="G1249" s="41" t="s">
        <v>740</v>
      </c>
      <c r="I1249" s="97"/>
      <c r="J1249" s="97"/>
      <c r="K1249" s="97"/>
      <c r="M1249" s="97"/>
    </row>
    <row r="1250" spans="1:13" s="87" customFormat="1" ht="10.199999999999999" hidden="1" x14ac:dyDescent="0.2">
      <c r="A1250" s="91">
        <v>16</v>
      </c>
      <c r="B1250" s="92">
        <v>67232</v>
      </c>
      <c r="C1250" s="93" t="s">
        <v>1025</v>
      </c>
      <c r="D1250" s="96">
        <v>1</v>
      </c>
      <c r="E1250" s="101" t="s">
        <v>852</v>
      </c>
      <c r="F1250" s="95" t="s">
        <v>2207</v>
      </c>
      <c r="G1250" s="20" t="s">
        <v>94</v>
      </c>
      <c r="I1250" s="97"/>
      <c r="J1250" s="97"/>
      <c r="K1250" s="97"/>
      <c r="M1250" s="97"/>
    </row>
    <row r="1251" spans="1:13" s="87" customFormat="1" ht="10.199999999999999" hidden="1" x14ac:dyDescent="0.2">
      <c r="A1251" s="91">
        <v>17</v>
      </c>
      <c r="B1251" s="92">
        <v>67233</v>
      </c>
      <c r="C1251" s="93" t="s">
        <v>428</v>
      </c>
      <c r="D1251" s="96">
        <v>1</v>
      </c>
      <c r="E1251" s="101" t="s">
        <v>263</v>
      </c>
      <c r="F1251" s="95" t="s">
        <v>2207</v>
      </c>
      <c r="G1251" s="20" t="s">
        <v>94</v>
      </c>
      <c r="I1251" s="97"/>
      <c r="J1251" s="97"/>
      <c r="K1251" s="97"/>
      <c r="M1251" s="97"/>
    </row>
    <row r="1252" spans="1:13" s="87" customFormat="1" ht="10.199999999999999" hidden="1" x14ac:dyDescent="0.2">
      <c r="A1252" s="91">
        <v>17</v>
      </c>
      <c r="B1252" s="92">
        <v>67234</v>
      </c>
      <c r="C1252" s="93" t="s">
        <v>83</v>
      </c>
      <c r="D1252" s="96">
        <v>2</v>
      </c>
      <c r="E1252" s="101" t="s">
        <v>84</v>
      </c>
      <c r="F1252" s="95" t="s">
        <v>2207</v>
      </c>
      <c r="G1252" s="20" t="s">
        <v>214</v>
      </c>
      <c r="I1252" s="97"/>
      <c r="J1252" s="97"/>
      <c r="K1252" s="97"/>
      <c r="M1252" s="97"/>
    </row>
    <row r="1253" spans="1:13" s="87" customFormat="1" ht="10.199999999999999" hidden="1" x14ac:dyDescent="0.2">
      <c r="A1253" s="91">
        <v>17</v>
      </c>
      <c r="B1253" s="92">
        <v>67235</v>
      </c>
      <c r="C1253" s="93" t="s">
        <v>103</v>
      </c>
      <c r="D1253" s="96">
        <v>1</v>
      </c>
      <c r="E1253" s="101" t="s">
        <v>410</v>
      </c>
      <c r="F1253" s="95" t="s">
        <v>2207</v>
      </c>
      <c r="G1253" s="20" t="s">
        <v>214</v>
      </c>
      <c r="I1253" s="97"/>
      <c r="J1253" s="97"/>
      <c r="K1253" s="97"/>
      <c r="M1253" s="97"/>
    </row>
    <row r="1254" spans="1:13" s="87" customFormat="1" ht="10.199999999999999" hidden="1" x14ac:dyDescent="0.2">
      <c r="A1254" s="91">
        <v>17</v>
      </c>
      <c r="B1254" s="92">
        <v>67236</v>
      </c>
      <c r="C1254" s="93" t="s">
        <v>518</v>
      </c>
      <c r="D1254" s="96">
        <v>1</v>
      </c>
      <c r="E1254" s="101" t="s">
        <v>782</v>
      </c>
      <c r="F1254" s="95" t="s">
        <v>2207</v>
      </c>
      <c r="G1254" s="20" t="s">
        <v>170</v>
      </c>
      <c r="I1254" s="97"/>
      <c r="J1254" s="97"/>
      <c r="K1254" s="97"/>
      <c r="M1254" s="97"/>
    </row>
    <row r="1255" spans="1:13" s="87" customFormat="1" ht="10.199999999999999" hidden="1" x14ac:dyDescent="0.2">
      <c r="A1255" s="91">
        <v>17</v>
      </c>
      <c r="B1255" s="92">
        <v>67236</v>
      </c>
      <c r="C1255" s="93" t="s">
        <v>182</v>
      </c>
      <c r="D1255" s="96">
        <v>2</v>
      </c>
      <c r="E1255" s="101" t="s">
        <v>782</v>
      </c>
      <c r="F1255" s="95" t="s">
        <v>2207</v>
      </c>
      <c r="G1255" s="20" t="s">
        <v>214</v>
      </c>
      <c r="I1255" s="97"/>
      <c r="J1255" s="97"/>
      <c r="K1255" s="97"/>
      <c r="M1255" s="97"/>
    </row>
    <row r="1256" spans="1:13" s="87" customFormat="1" ht="10.199999999999999" hidden="1" x14ac:dyDescent="0.2">
      <c r="A1256" s="91">
        <v>17</v>
      </c>
      <c r="B1256" s="92">
        <v>67237</v>
      </c>
      <c r="C1256" s="93" t="s">
        <v>254</v>
      </c>
      <c r="D1256" s="96">
        <v>1</v>
      </c>
      <c r="E1256" s="101" t="s">
        <v>502</v>
      </c>
      <c r="F1256" s="95" t="s">
        <v>2207</v>
      </c>
      <c r="G1256" s="20" t="s">
        <v>214</v>
      </c>
      <c r="I1256" s="97"/>
      <c r="J1256" s="97"/>
      <c r="K1256" s="97"/>
      <c r="M1256" s="97"/>
    </row>
    <row r="1257" spans="1:13" s="87" customFormat="1" ht="10.199999999999999" hidden="1" x14ac:dyDescent="0.2">
      <c r="A1257" s="91">
        <v>17</v>
      </c>
      <c r="B1257" s="92">
        <v>67237</v>
      </c>
      <c r="C1257" s="93" t="s">
        <v>231</v>
      </c>
      <c r="D1257" s="96">
        <v>1</v>
      </c>
      <c r="E1257" s="101" t="s">
        <v>502</v>
      </c>
      <c r="F1257" s="95" t="s">
        <v>2207</v>
      </c>
      <c r="G1257" s="20" t="s">
        <v>116</v>
      </c>
      <c r="I1257" s="97"/>
      <c r="J1257" s="97"/>
      <c r="K1257" s="97"/>
      <c r="M1257" s="97"/>
    </row>
    <row r="1258" spans="1:13" s="87" customFormat="1" ht="10.199999999999999" hidden="1" x14ac:dyDescent="0.2">
      <c r="A1258" s="91">
        <v>17</v>
      </c>
      <c r="B1258" s="92">
        <v>67237</v>
      </c>
      <c r="C1258" s="93" t="s">
        <v>238</v>
      </c>
      <c r="D1258" s="96">
        <v>1</v>
      </c>
      <c r="E1258" s="101" t="s">
        <v>502</v>
      </c>
      <c r="F1258" s="95" t="s">
        <v>2207</v>
      </c>
      <c r="G1258" s="20" t="s">
        <v>116</v>
      </c>
      <c r="I1258" s="97"/>
      <c r="J1258" s="97"/>
      <c r="K1258" s="97"/>
      <c r="M1258" s="97"/>
    </row>
    <row r="1259" spans="1:13" s="87" customFormat="1" ht="10.199999999999999" hidden="1" x14ac:dyDescent="0.2">
      <c r="A1259" s="91">
        <v>17</v>
      </c>
      <c r="B1259" s="92">
        <v>67237</v>
      </c>
      <c r="C1259" s="93" t="s">
        <v>803</v>
      </c>
      <c r="D1259" s="96">
        <v>1</v>
      </c>
      <c r="E1259" s="101" t="s">
        <v>502</v>
      </c>
      <c r="F1259" s="95" t="s">
        <v>2207</v>
      </c>
      <c r="G1259" s="20" t="s">
        <v>151</v>
      </c>
      <c r="I1259" s="97"/>
      <c r="J1259" s="97"/>
      <c r="K1259" s="97"/>
      <c r="M1259" s="97"/>
    </row>
    <row r="1260" spans="1:13" s="87" customFormat="1" ht="10.199999999999999" hidden="1" x14ac:dyDescent="0.2">
      <c r="A1260" s="91">
        <v>17</v>
      </c>
      <c r="B1260" s="92">
        <v>67238</v>
      </c>
      <c r="C1260" s="93" t="s">
        <v>455</v>
      </c>
      <c r="D1260" s="96">
        <v>1</v>
      </c>
      <c r="E1260" s="101" t="s">
        <v>90</v>
      </c>
      <c r="F1260" s="95" t="s">
        <v>2207</v>
      </c>
      <c r="G1260" s="20" t="s">
        <v>94</v>
      </c>
      <c r="I1260" s="97"/>
      <c r="J1260" s="97"/>
      <c r="K1260" s="97"/>
      <c r="M1260" s="97"/>
    </row>
    <row r="1261" spans="1:13" s="87" customFormat="1" ht="10.199999999999999" hidden="1" x14ac:dyDescent="0.2">
      <c r="A1261" s="91">
        <v>17</v>
      </c>
      <c r="B1261" s="92">
        <v>67238</v>
      </c>
      <c r="C1261" s="93" t="s">
        <v>673</v>
      </c>
      <c r="D1261" s="96">
        <v>1</v>
      </c>
      <c r="E1261" s="101" t="s">
        <v>90</v>
      </c>
      <c r="F1261" s="95" t="s">
        <v>2207</v>
      </c>
      <c r="G1261" s="20" t="s">
        <v>94</v>
      </c>
      <c r="I1261" s="97"/>
      <c r="J1261" s="97"/>
      <c r="K1261" s="97"/>
      <c r="M1261" s="97"/>
    </row>
    <row r="1262" spans="1:13" s="87" customFormat="1" ht="10.199999999999999" hidden="1" x14ac:dyDescent="0.2">
      <c r="A1262" s="91">
        <v>17</v>
      </c>
      <c r="B1262" s="92">
        <v>67239</v>
      </c>
      <c r="C1262" s="93" t="s">
        <v>166</v>
      </c>
      <c r="D1262" s="96">
        <v>1</v>
      </c>
      <c r="E1262" s="101" t="s">
        <v>265</v>
      </c>
      <c r="F1262" s="95" t="s">
        <v>2207</v>
      </c>
      <c r="G1262" s="20" t="s">
        <v>107</v>
      </c>
      <c r="I1262" s="97"/>
      <c r="J1262" s="97"/>
      <c r="K1262" s="97"/>
      <c r="M1262" s="97"/>
    </row>
    <row r="1263" spans="1:13" s="87" customFormat="1" ht="10.199999999999999" hidden="1" x14ac:dyDescent="0.2">
      <c r="A1263" s="91">
        <v>17</v>
      </c>
      <c r="B1263" s="92">
        <v>67239</v>
      </c>
      <c r="C1263" s="93" t="s">
        <v>459</v>
      </c>
      <c r="D1263" s="96">
        <v>1</v>
      </c>
      <c r="E1263" s="101" t="s">
        <v>265</v>
      </c>
      <c r="F1263" s="95" t="s">
        <v>2207</v>
      </c>
      <c r="G1263" s="20" t="s">
        <v>107</v>
      </c>
      <c r="I1263" s="97"/>
      <c r="J1263" s="97"/>
      <c r="K1263" s="97"/>
      <c r="M1263" s="97"/>
    </row>
    <row r="1264" spans="1:13" s="87" customFormat="1" ht="10.199999999999999" hidden="1" x14ac:dyDescent="0.2">
      <c r="A1264" s="91">
        <v>17</v>
      </c>
      <c r="B1264" s="92">
        <v>67239</v>
      </c>
      <c r="C1264" s="93" t="s">
        <v>103</v>
      </c>
      <c r="D1264" s="96">
        <v>1</v>
      </c>
      <c r="E1264" s="101" t="s">
        <v>265</v>
      </c>
      <c r="F1264" s="95" t="s">
        <v>2207</v>
      </c>
      <c r="G1264" s="20" t="s">
        <v>116</v>
      </c>
      <c r="I1264" s="97"/>
      <c r="J1264" s="97"/>
      <c r="K1264" s="97"/>
      <c r="M1264" s="97"/>
    </row>
    <row r="1265" spans="1:13" s="87" customFormat="1" ht="10.199999999999999" hidden="1" x14ac:dyDescent="0.2">
      <c r="A1265" s="91">
        <v>17</v>
      </c>
      <c r="B1265" s="92">
        <v>67240</v>
      </c>
      <c r="C1265" s="93" t="s">
        <v>1006</v>
      </c>
      <c r="D1265" s="96">
        <v>2</v>
      </c>
      <c r="E1265" s="101" t="s">
        <v>104</v>
      </c>
      <c r="F1265" s="95" t="s">
        <v>2207</v>
      </c>
      <c r="G1265" s="20" t="s">
        <v>116</v>
      </c>
      <c r="I1265" s="97"/>
      <c r="J1265" s="97"/>
      <c r="K1265" s="97"/>
      <c r="M1265" s="97"/>
    </row>
    <row r="1266" spans="1:13" s="87" customFormat="1" ht="10.199999999999999" hidden="1" x14ac:dyDescent="0.2">
      <c r="A1266" s="91">
        <v>17</v>
      </c>
      <c r="B1266" s="92">
        <v>67241</v>
      </c>
      <c r="C1266" s="93" t="s">
        <v>793</v>
      </c>
      <c r="D1266" s="96">
        <v>1</v>
      </c>
      <c r="E1266" s="101" t="s">
        <v>255</v>
      </c>
      <c r="F1266" s="95" t="s">
        <v>2207</v>
      </c>
      <c r="G1266" s="20" t="s">
        <v>116</v>
      </c>
      <c r="I1266" s="97"/>
      <c r="J1266" s="97"/>
      <c r="K1266" s="97"/>
      <c r="M1266" s="97"/>
    </row>
    <row r="1267" spans="1:13" s="87" customFormat="1" ht="10.199999999999999" hidden="1" x14ac:dyDescent="0.2">
      <c r="A1267" s="91">
        <v>17</v>
      </c>
      <c r="B1267" s="92">
        <v>67241</v>
      </c>
      <c r="C1267" s="93" t="s">
        <v>794</v>
      </c>
      <c r="D1267" s="96">
        <v>1</v>
      </c>
      <c r="E1267" s="101" t="s">
        <v>255</v>
      </c>
      <c r="F1267" s="95" t="s">
        <v>2207</v>
      </c>
      <c r="G1267" s="20" t="s">
        <v>214</v>
      </c>
      <c r="I1267" s="97"/>
      <c r="J1267" s="97"/>
      <c r="K1267" s="97"/>
      <c r="M1267" s="97"/>
    </row>
    <row r="1268" spans="1:13" s="87" customFormat="1" ht="10.199999999999999" hidden="1" x14ac:dyDescent="0.2">
      <c r="A1268" s="91">
        <v>17</v>
      </c>
      <c r="B1268" s="92">
        <v>67242</v>
      </c>
      <c r="C1268" s="93" t="s">
        <v>114</v>
      </c>
      <c r="D1268" s="96">
        <v>1</v>
      </c>
      <c r="E1268" s="101" t="s">
        <v>263</v>
      </c>
      <c r="F1268" s="95" t="s">
        <v>2207</v>
      </c>
      <c r="G1268" s="20" t="s">
        <v>145</v>
      </c>
      <c r="I1268" s="97"/>
      <c r="J1268" s="97"/>
      <c r="K1268" s="97"/>
      <c r="M1268" s="97"/>
    </row>
    <row r="1269" spans="1:13" s="87" customFormat="1" ht="10.199999999999999" hidden="1" x14ac:dyDescent="0.2">
      <c r="A1269" s="91">
        <v>17</v>
      </c>
      <c r="B1269" s="92">
        <v>67243</v>
      </c>
      <c r="C1269" s="93" t="s">
        <v>108</v>
      </c>
      <c r="D1269" s="96">
        <v>1</v>
      </c>
      <c r="E1269" s="101" t="s">
        <v>347</v>
      </c>
      <c r="F1269" s="95" t="s">
        <v>2207</v>
      </c>
      <c r="G1269" s="20" t="s">
        <v>977</v>
      </c>
      <c r="I1269" s="97"/>
      <c r="J1269" s="97"/>
      <c r="K1269" s="97"/>
      <c r="M1269" s="97"/>
    </row>
    <row r="1270" spans="1:13" s="87" customFormat="1" ht="10.199999999999999" hidden="1" x14ac:dyDescent="0.2">
      <c r="A1270" s="91">
        <v>17</v>
      </c>
      <c r="B1270" s="92">
        <v>67243</v>
      </c>
      <c r="C1270" s="93" t="s">
        <v>2033</v>
      </c>
      <c r="D1270" s="96">
        <v>1</v>
      </c>
      <c r="E1270" s="101" t="s">
        <v>347</v>
      </c>
      <c r="F1270" s="95" t="s">
        <v>2207</v>
      </c>
      <c r="G1270" s="20" t="s">
        <v>157</v>
      </c>
      <c r="I1270" s="97"/>
      <c r="J1270" s="97"/>
      <c r="K1270" s="97"/>
      <c r="M1270" s="97"/>
    </row>
    <row r="1271" spans="1:13" s="87" customFormat="1" ht="10.199999999999999" hidden="1" x14ac:dyDescent="0.2">
      <c r="A1271" s="91">
        <v>17</v>
      </c>
      <c r="B1271" s="92">
        <v>67244</v>
      </c>
      <c r="C1271" s="93" t="s">
        <v>1288</v>
      </c>
      <c r="D1271" s="96">
        <v>1</v>
      </c>
      <c r="E1271" s="101" t="s">
        <v>347</v>
      </c>
      <c r="F1271" s="95" t="s">
        <v>2207</v>
      </c>
      <c r="G1271" s="20" t="s">
        <v>157</v>
      </c>
      <c r="I1271" s="97"/>
      <c r="J1271" s="97"/>
      <c r="K1271" s="97"/>
      <c r="M1271" s="97"/>
    </row>
    <row r="1272" spans="1:13" s="87" customFormat="1" ht="10.199999999999999" hidden="1" x14ac:dyDescent="0.2">
      <c r="A1272" s="91">
        <v>17</v>
      </c>
      <c r="B1272" s="92">
        <v>67244</v>
      </c>
      <c r="C1272" s="93" t="s">
        <v>2034</v>
      </c>
      <c r="D1272" s="96">
        <v>1</v>
      </c>
      <c r="E1272" s="101" t="s">
        <v>347</v>
      </c>
      <c r="F1272" s="95" t="s">
        <v>2207</v>
      </c>
      <c r="G1272" s="20" t="s">
        <v>157</v>
      </c>
      <c r="I1272" s="97"/>
      <c r="J1272" s="97"/>
      <c r="K1272" s="97"/>
      <c r="M1272" s="97"/>
    </row>
    <row r="1273" spans="1:13" s="87" customFormat="1" ht="10.199999999999999" hidden="1" x14ac:dyDescent="0.2">
      <c r="A1273" s="91">
        <v>17</v>
      </c>
      <c r="B1273" s="92">
        <v>67245</v>
      </c>
      <c r="C1273" s="93" t="s">
        <v>103</v>
      </c>
      <c r="D1273" s="96">
        <v>1</v>
      </c>
      <c r="E1273" s="101" t="s">
        <v>104</v>
      </c>
      <c r="F1273" s="95" t="s">
        <v>2207</v>
      </c>
      <c r="G1273" s="20" t="s">
        <v>157</v>
      </c>
      <c r="I1273" s="97"/>
      <c r="J1273" s="97"/>
      <c r="K1273" s="97"/>
      <c r="M1273" s="97"/>
    </row>
    <row r="1274" spans="1:13" s="87" customFormat="1" ht="10.199999999999999" hidden="1" x14ac:dyDescent="0.2">
      <c r="A1274" s="91">
        <v>17</v>
      </c>
      <c r="B1274" s="92">
        <v>67246</v>
      </c>
      <c r="C1274" s="93" t="s">
        <v>2035</v>
      </c>
      <c r="D1274" s="96">
        <v>1</v>
      </c>
      <c r="E1274" s="101" t="s">
        <v>2008</v>
      </c>
      <c r="F1274" s="95" t="s">
        <v>2207</v>
      </c>
      <c r="G1274" s="20" t="s">
        <v>102</v>
      </c>
      <c r="I1274" s="97"/>
      <c r="J1274" s="97"/>
      <c r="K1274" s="97"/>
      <c r="M1274" s="97"/>
    </row>
    <row r="1275" spans="1:13" s="87" customFormat="1" ht="10.199999999999999" hidden="1" x14ac:dyDescent="0.2">
      <c r="A1275" s="91">
        <v>17</v>
      </c>
      <c r="B1275" s="92">
        <v>67247</v>
      </c>
      <c r="C1275" s="93" t="s">
        <v>92</v>
      </c>
      <c r="D1275" s="96">
        <v>1</v>
      </c>
      <c r="E1275" s="101" t="s">
        <v>255</v>
      </c>
      <c r="F1275" s="95" t="s">
        <v>2207</v>
      </c>
      <c r="G1275" s="20" t="s">
        <v>102</v>
      </c>
      <c r="I1275" s="97"/>
      <c r="J1275" s="97"/>
      <c r="K1275" s="97"/>
      <c r="M1275" s="97"/>
    </row>
    <row r="1276" spans="1:13" s="87" customFormat="1" ht="10.199999999999999" hidden="1" x14ac:dyDescent="0.2">
      <c r="A1276" s="91">
        <v>17</v>
      </c>
      <c r="B1276" s="92">
        <v>67247</v>
      </c>
      <c r="C1276" s="93" t="s">
        <v>95</v>
      </c>
      <c r="D1276" s="96">
        <v>1</v>
      </c>
      <c r="E1276" s="101" t="s">
        <v>255</v>
      </c>
      <c r="F1276" s="95" t="s">
        <v>2207</v>
      </c>
      <c r="G1276" s="20" t="s">
        <v>145</v>
      </c>
      <c r="I1276" s="97"/>
      <c r="J1276" s="97"/>
      <c r="K1276" s="97"/>
      <c r="M1276" s="97"/>
    </row>
    <row r="1277" spans="1:13" s="87" customFormat="1" ht="10.199999999999999" hidden="1" x14ac:dyDescent="0.2">
      <c r="A1277" s="91">
        <v>17</v>
      </c>
      <c r="B1277" s="92">
        <v>67247</v>
      </c>
      <c r="C1277" s="93" t="s">
        <v>96</v>
      </c>
      <c r="D1277" s="96">
        <v>1</v>
      </c>
      <c r="E1277" s="101" t="s">
        <v>255</v>
      </c>
      <c r="F1277" s="95" t="s">
        <v>2207</v>
      </c>
      <c r="G1277" s="20" t="s">
        <v>145</v>
      </c>
      <c r="I1277" s="97"/>
      <c r="J1277" s="97"/>
      <c r="K1277" s="97"/>
      <c r="M1277" s="97"/>
    </row>
    <row r="1278" spans="1:13" s="87" customFormat="1" ht="10.199999999999999" hidden="1" x14ac:dyDescent="0.2">
      <c r="A1278" s="91">
        <v>17</v>
      </c>
      <c r="B1278" s="92">
        <v>67248</v>
      </c>
      <c r="C1278" s="93" t="s">
        <v>499</v>
      </c>
      <c r="D1278" s="96">
        <v>3</v>
      </c>
      <c r="E1278" s="101" t="s">
        <v>2036</v>
      </c>
      <c r="F1278" s="95" t="s">
        <v>2207</v>
      </c>
      <c r="G1278" s="20" t="s">
        <v>740</v>
      </c>
      <c r="I1278" s="97"/>
      <c r="J1278" s="97"/>
      <c r="K1278" s="97"/>
      <c r="M1278" s="97"/>
    </row>
    <row r="1279" spans="1:13" s="87" customFormat="1" ht="10.199999999999999" hidden="1" x14ac:dyDescent="0.2">
      <c r="A1279" s="91">
        <v>17</v>
      </c>
      <c r="B1279" s="92">
        <v>67248</v>
      </c>
      <c r="C1279" s="93" t="s">
        <v>118</v>
      </c>
      <c r="D1279" s="96">
        <v>1</v>
      </c>
      <c r="E1279" s="101" t="s">
        <v>2036</v>
      </c>
      <c r="F1279" s="95" t="s">
        <v>2207</v>
      </c>
      <c r="G1279" s="20" t="s">
        <v>151</v>
      </c>
      <c r="I1279" s="97"/>
      <c r="J1279" s="97"/>
      <c r="K1279" s="97"/>
      <c r="M1279" s="97"/>
    </row>
    <row r="1280" spans="1:13" s="87" customFormat="1" ht="10.199999999999999" hidden="1" x14ac:dyDescent="0.2">
      <c r="A1280" s="91">
        <v>17</v>
      </c>
      <c r="B1280" s="92">
        <v>67248</v>
      </c>
      <c r="C1280" s="93" t="s">
        <v>203</v>
      </c>
      <c r="D1280" s="96">
        <v>2</v>
      </c>
      <c r="E1280" s="101" t="s">
        <v>2036</v>
      </c>
      <c r="F1280" s="95" t="s">
        <v>2207</v>
      </c>
      <c r="G1280" s="20" t="s">
        <v>151</v>
      </c>
      <c r="I1280" s="97"/>
      <c r="J1280" s="97"/>
      <c r="K1280" s="97"/>
      <c r="M1280" s="97"/>
    </row>
    <row r="1281" spans="1:13" s="87" customFormat="1" ht="10.199999999999999" hidden="1" x14ac:dyDescent="0.2">
      <c r="A1281" s="91">
        <v>17</v>
      </c>
      <c r="B1281" s="92">
        <v>67249</v>
      </c>
      <c r="C1281" s="93" t="s">
        <v>785</v>
      </c>
      <c r="D1281" s="96">
        <v>1</v>
      </c>
      <c r="E1281" s="101" t="s">
        <v>84</v>
      </c>
      <c r="F1281" s="95" t="s">
        <v>2207</v>
      </c>
      <c r="G1281" s="20" t="s">
        <v>88</v>
      </c>
      <c r="I1281" s="97"/>
      <c r="J1281" s="97"/>
      <c r="K1281" s="97"/>
      <c r="M1281" s="97"/>
    </row>
    <row r="1282" spans="1:13" s="87" customFormat="1" ht="10.199999999999999" hidden="1" x14ac:dyDescent="0.2">
      <c r="A1282" s="91">
        <v>17</v>
      </c>
      <c r="B1282" s="92">
        <v>67250</v>
      </c>
      <c r="C1282" s="93" t="s">
        <v>669</v>
      </c>
      <c r="D1282" s="96">
        <v>2</v>
      </c>
      <c r="E1282" s="101" t="s">
        <v>2036</v>
      </c>
      <c r="F1282" s="95" t="s">
        <v>2207</v>
      </c>
      <c r="G1282" s="20" t="s">
        <v>91</v>
      </c>
      <c r="I1282" s="97"/>
      <c r="J1282" s="97"/>
      <c r="K1282" s="97"/>
      <c r="M1282" s="97"/>
    </row>
    <row r="1283" spans="1:13" s="87" customFormat="1" ht="10.199999999999999" hidden="1" x14ac:dyDescent="0.2">
      <c r="A1283" s="91">
        <v>17</v>
      </c>
      <c r="B1283" s="92">
        <v>67250</v>
      </c>
      <c r="C1283" s="93" t="s">
        <v>2037</v>
      </c>
      <c r="D1283" s="96">
        <v>6</v>
      </c>
      <c r="E1283" s="101" t="s">
        <v>2036</v>
      </c>
      <c r="F1283" s="95" t="s">
        <v>2207</v>
      </c>
      <c r="G1283" s="20" t="s">
        <v>170</v>
      </c>
      <c r="I1283" s="97"/>
      <c r="J1283" s="97"/>
      <c r="K1283" s="97"/>
      <c r="M1283" s="97"/>
    </row>
    <row r="1284" spans="1:13" s="87" customFormat="1" ht="10.199999999999999" hidden="1" x14ac:dyDescent="0.2">
      <c r="A1284" s="91">
        <v>17</v>
      </c>
      <c r="B1284" s="92">
        <v>67251</v>
      </c>
      <c r="C1284" s="93" t="s">
        <v>2038</v>
      </c>
      <c r="D1284" s="96">
        <v>70</v>
      </c>
      <c r="E1284" s="101" t="s">
        <v>547</v>
      </c>
      <c r="F1284" s="95" t="s">
        <v>2207</v>
      </c>
      <c r="G1284" s="20" t="s">
        <v>170</v>
      </c>
      <c r="I1284" s="97"/>
      <c r="J1284" s="97"/>
      <c r="K1284" s="97"/>
      <c r="M1284" s="97"/>
    </row>
    <row r="1285" spans="1:13" s="87" customFormat="1" ht="10.199999999999999" hidden="1" x14ac:dyDescent="0.2">
      <c r="A1285" s="91">
        <v>17</v>
      </c>
      <c r="B1285" s="92">
        <v>67252</v>
      </c>
      <c r="C1285" s="93" t="s">
        <v>2039</v>
      </c>
      <c r="D1285" s="96">
        <v>100</v>
      </c>
      <c r="E1285" s="101" t="s">
        <v>1995</v>
      </c>
      <c r="F1285" s="95" t="s">
        <v>2207</v>
      </c>
      <c r="G1285" s="20" t="s">
        <v>145</v>
      </c>
      <c r="I1285" s="97"/>
      <c r="J1285" s="97"/>
      <c r="K1285" s="97"/>
      <c r="M1285" s="97"/>
    </row>
    <row r="1286" spans="1:13" s="87" customFormat="1" ht="10.199999999999999" hidden="1" x14ac:dyDescent="0.2">
      <c r="A1286" s="91">
        <v>17</v>
      </c>
      <c r="B1286" s="92">
        <v>67252</v>
      </c>
      <c r="C1286" s="93" t="s">
        <v>2040</v>
      </c>
      <c r="D1286" s="96">
        <v>100</v>
      </c>
      <c r="E1286" s="101" t="s">
        <v>1995</v>
      </c>
      <c r="F1286" s="95" t="s">
        <v>2207</v>
      </c>
      <c r="G1286" s="20" t="s">
        <v>170</v>
      </c>
      <c r="I1286" s="97"/>
      <c r="J1286" s="97"/>
      <c r="K1286" s="97"/>
      <c r="M1286" s="97"/>
    </row>
    <row r="1287" spans="1:13" s="87" customFormat="1" ht="10.199999999999999" hidden="1" x14ac:dyDescent="0.2">
      <c r="A1287" s="91">
        <v>17</v>
      </c>
      <c r="B1287" s="92">
        <v>67252</v>
      </c>
      <c r="C1287" s="93" t="s">
        <v>2041</v>
      </c>
      <c r="D1287" s="96">
        <v>100</v>
      </c>
      <c r="E1287" s="101" t="s">
        <v>1995</v>
      </c>
      <c r="F1287" s="95" t="s">
        <v>2207</v>
      </c>
      <c r="G1287" s="20" t="s">
        <v>170</v>
      </c>
      <c r="I1287" s="97"/>
      <c r="J1287" s="97"/>
      <c r="K1287" s="97"/>
      <c r="M1287" s="97"/>
    </row>
    <row r="1288" spans="1:13" s="87" customFormat="1" ht="10.199999999999999" hidden="1" x14ac:dyDescent="0.2">
      <c r="A1288" s="91">
        <v>17</v>
      </c>
      <c r="B1288" s="92">
        <v>67252</v>
      </c>
      <c r="C1288" s="93" t="s">
        <v>2042</v>
      </c>
      <c r="D1288" s="96">
        <v>100</v>
      </c>
      <c r="E1288" s="101" t="s">
        <v>1995</v>
      </c>
      <c r="F1288" s="95" t="s">
        <v>2207</v>
      </c>
      <c r="G1288" s="20" t="s">
        <v>199</v>
      </c>
      <c r="I1288" s="97"/>
      <c r="J1288" s="97"/>
      <c r="K1288" s="97"/>
      <c r="M1288" s="97"/>
    </row>
    <row r="1289" spans="1:13" s="87" customFormat="1" ht="10.199999999999999" hidden="1" x14ac:dyDescent="0.2">
      <c r="A1289" s="91">
        <v>17</v>
      </c>
      <c r="B1289" s="92">
        <v>67253</v>
      </c>
      <c r="C1289" s="93" t="s">
        <v>174</v>
      </c>
      <c r="D1289" s="96">
        <v>1</v>
      </c>
      <c r="E1289" s="101" t="s">
        <v>410</v>
      </c>
      <c r="F1289" s="95" t="s">
        <v>2207</v>
      </c>
      <c r="G1289" s="20" t="s">
        <v>151</v>
      </c>
      <c r="I1289" s="97"/>
      <c r="J1289" s="97"/>
      <c r="K1289" s="97"/>
      <c r="M1289" s="97"/>
    </row>
    <row r="1290" spans="1:13" s="87" customFormat="1" ht="10.199999999999999" hidden="1" x14ac:dyDescent="0.2">
      <c r="A1290" s="91">
        <v>17</v>
      </c>
      <c r="B1290" s="92">
        <v>67253</v>
      </c>
      <c r="C1290" s="93" t="s">
        <v>755</v>
      </c>
      <c r="D1290" s="96">
        <v>2</v>
      </c>
      <c r="E1290" s="101" t="s">
        <v>410</v>
      </c>
      <c r="F1290" s="95" t="s">
        <v>2207</v>
      </c>
      <c r="G1290" s="20" t="s">
        <v>151</v>
      </c>
      <c r="I1290" s="97"/>
      <c r="J1290" s="97"/>
      <c r="K1290" s="97"/>
      <c r="M1290" s="97"/>
    </row>
    <row r="1291" spans="1:13" s="87" customFormat="1" ht="10.199999999999999" hidden="1" x14ac:dyDescent="0.2">
      <c r="A1291" s="91">
        <v>17</v>
      </c>
      <c r="B1291" s="92">
        <v>67257</v>
      </c>
      <c r="C1291" s="93" t="s">
        <v>96</v>
      </c>
      <c r="D1291" s="96">
        <v>1</v>
      </c>
      <c r="E1291" s="101" t="s">
        <v>263</v>
      </c>
      <c r="F1291" s="95" t="s">
        <v>2207</v>
      </c>
      <c r="G1291" s="20" t="s">
        <v>151</v>
      </c>
      <c r="I1291" s="97"/>
      <c r="J1291" s="97"/>
      <c r="K1291" s="97"/>
      <c r="M1291" s="97"/>
    </row>
    <row r="1292" spans="1:13" s="87" customFormat="1" ht="10.199999999999999" hidden="1" x14ac:dyDescent="0.2">
      <c r="A1292" s="91">
        <v>17</v>
      </c>
      <c r="B1292" s="92">
        <v>67258</v>
      </c>
      <c r="C1292" s="93" t="s">
        <v>2045</v>
      </c>
      <c r="D1292" s="96">
        <v>1</v>
      </c>
      <c r="E1292" s="101" t="s">
        <v>196</v>
      </c>
      <c r="F1292" s="95" t="s">
        <v>2207</v>
      </c>
      <c r="G1292" s="20" t="s">
        <v>107</v>
      </c>
      <c r="I1292" s="97"/>
      <c r="J1292" s="97"/>
      <c r="K1292" s="97"/>
      <c r="M1292" s="97"/>
    </row>
    <row r="1293" spans="1:13" s="87" customFormat="1" ht="10.199999999999999" hidden="1" x14ac:dyDescent="0.2">
      <c r="A1293" s="91">
        <v>17</v>
      </c>
      <c r="B1293" s="92">
        <v>67258</v>
      </c>
      <c r="C1293" s="93" t="s">
        <v>2046</v>
      </c>
      <c r="D1293" s="96">
        <v>1</v>
      </c>
      <c r="E1293" s="101" t="s">
        <v>196</v>
      </c>
      <c r="F1293" s="95" t="s">
        <v>2207</v>
      </c>
      <c r="G1293" s="20" t="s">
        <v>163</v>
      </c>
      <c r="I1293" s="97"/>
      <c r="J1293" s="97"/>
      <c r="K1293" s="97"/>
      <c r="M1293" s="97"/>
    </row>
    <row r="1294" spans="1:13" s="87" customFormat="1" ht="10.199999999999999" hidden="1" x14ac:dyDescent="0.2">
      <c r="A1294" s="91">
        <v>17</v>
      </c>
      <c r="B1294" s="92">
        <v>67258</v>
      </c>
      <c r="C1294" s="93" t="s">
        <v>2047</v>
      </c>
      <c r="D1294" s="96">
        <v>1</v>
      </c>
      <c r="E1294" s="101" t="s">
        <v>196</v>
      </c>
      <c r="F1294" s="95" t="s">
        <v>2207</v>
      </c>
      <c r="G1294" s="20" t="s">
        <v>163</v>
      </c>
      <c r="I1294" s="97"/>
      <c r="J1294" s="97"/>
      <c r="K1294" s="97"/>
      <c r="M1294" s="97"/>
    </row>
    <row r="1295" spans="1:13" s="87" customFormat="1" ht="10.199999999999999" hidden="1" x14ac:dyDescent="0.2">
      <c r="A1295" s="91">
        <v>17</v>
      </c>
      <c r="B1295" s="92">
        <v>67258</v>
      </c>
      <c r="C1295" s="93" t="s">
        <v>2048</v>
      </c>
      <c r="D1295" s="96">
        <v>1</v>
      </c>
      <c r="E1295" s="101" t="s">
        <v>196</v>
      </c>
      <c r="F1295" s="95" t="s">
        <v>2207</v>
      </c>
      <c r="G1295" s="20" t="s">
        <v>102</v>
      </c>
      <c r="I1295" s="97"/>
      <c r="J1295" s="97"/>
      <c r="K1295" s="97"/>
      <c r="M1295" s="97"/>
    </row>
    <row r="1296" spans="1:13" s="87" customFormat="1" ht="10.199999999999999" hidden="1" x14ac:dyDescent="0.2">
      <c r="A1296" s="91">
        <v>17</v>
      </c>
      <c r="B1296" s="92">
        <v>67264</v>
      </c>
      <c r="C1296" s="93" t="s">
        <v>254</v>
      </c>
      <c r="D1296" s="96">
        <v>1</v>
      </c>
      <c r="E1296" s="101" t="s">
        <v>288</v>
      </c>
      <c r="F1296" s="95" t="s">
        <v>2207</v>
      </c>
      <c r="G1296" s="20" t="s">
        <v>110</v>
      </c>
      <c r="I1296" s="97"/>
      <c r="J1296" s="97"/>
      <c r="K1296" s="97"/>
      <c r="M1296" s="97"/>
    </row>
    <row r="1297" spans="1:13" s="87" customFormat="1" ht="10.199999999999999" hidden="1" x14ac:dyDescent="0.2">
      <c r="A1297" s="91">
        <v>17</v>
      </c>
      <c r="B1297" s="92">
        <v>67265</v>
      </c>
      <c r="C1297" s="93" t="s">
        <v>2052</v>
      </c>
      <c r="D1297" s="96">
        <v>1</v>
      </c>
      <c r="E1297" s="101" t="s">
        <v>591</v>
      </c>
      <c r="F1297" s="95" t="s">
        <v>2207</v>
      </c>
      <c r="G1297" s="20" t="s">
        <v>110</v>
      </c>
      <c r="I1297" s="97"/>
      <c r="J1297" s="97"/>
      <c r="K1297" s="97"/>
      <c r="M1297" s="97"/>
    </row>
    <row r="1298" spans="1:13" s="87" customFormat="1" ht="10.199999999999999" hidden="1" x14ac:dyDescent="0.2">
      <c r="A1298" s="91">
        <v>18</v>
      </c>
      <c r="B1298" s="92">
        <v>67266</v>
      </c>
      <c r="C1298" s="93" t="s">
        <v>212</v>
      </c>
      <c r="D1298" s="96">
        <v>1</v>
      </c>
      <c r="E1298" s="101" t="s">
        <v>510</v>
      </c>
      <c r="F1298" s="95" t="s">
        <v>2207</v>
      </c>
      <c r="G1298" s="20" t="s">
        <v>120</v>
      </c>
      <c r="I1298" s="97"/>
      <c r="J1298" s="97"/>
      <c r="K1298" s="97"/>
      <c r="M1298" s="97"/>
    </row>
    <row r="1299" spans="1:13" s="87" customFormat="1" ht="10.199999999999999" hidden="1" x14ac:dyDescent="0.2">
      <c r="A1299" s="91">
        <v>18</v>
      </c>
      <c r="B1299" s="92">
        <v>67267</v>
      </c>
      <c r="C1299" s="93" t="s">
        <v>2053</v>
      </c>
      <c r="D1299" s="96">
        <v>1</v>
      </c>
      <c r="E1299" s="101" t="s">
        <v>104</v>
      </c>
      <c r="F1299" s="95" t="s">
        <v>2207</v>
      </c>
      <c r="G1299" s="20" t="s">
        <v>199</v>
      </c>
      <c r="I1299" s="97"/>
      <c r="J1299" s="97"/>
      <c r="K1299" s="97"/>
      <c r="M1299" s="97"/>
    </row>
    <row r="1300" spans="1:13" s="87" customFormat="1" ht="10.199999999999999" hidden="1" x14ac:dyDescent="0.2">
      <c r="A1300" s="91">
        <v>18</v>
      </c>
      <c r="B1300" s="92">
        <v>67268</v>
      </c>
      <c r="C1300" s="93" t="s">
        <v>2054</v>
      </c>
      <c r="D1300" s="96">
        <v>1</v>
      </c>
      <c r="E1300" s="101" t="s">
        <v>1641</v>
      </c>
      <c r="F1300" s="95" t="s">
        <v>2207</v>
      </c>
      <c r="G1300" s="20" t="s">
        <v>120</v>
      </c>
      <c r="I1300" s="97"/>
      <c r="J1300" s="97"/>
      <c r="K1300" s="97"/>
      <c r="M1300" s="97"/>
    </row>
    <row r="1301" spans="1:13" s="87" customFormat="1" ht="10.199999999999999" hidden="1" x14ac:dyDescent="0.2">
      <c r="A1301" s="91">
        <v>18</v>
      </c>
      <c r="B1301" s="92">
        <v>67269</v>
      </c>
      <c r="C1301" s="93" t="s">
        <v>95</v>
      </c>
      <c r="D1301" s="96">
        <v>1</v>
      </c>
      <c r="E1301" s="101" t="s">
        <v>172</v>
      </c>
      <c r="F1301" s="95" t="s">
        <v>2207</v>
      </c>
      <c r="G1301" s="20" t="s">
        <v>199</v>
      </c>
      <c r="I1301" s="97"/>
      <c r="J1301" s="97"/>
      <c r="K1301" s="97"/>
      <c r="M1301" s="97"/>
    </row>
    <row r="1302" spans="1:13" s="87" customFormat="1" ht="10.199999999999999" hidden="1" x14ac:dyDescent="0.2">
      <c r="A1302" s="91">
        <v>18</v>
      </c>
      <c r="B1302" s="92">
        <v>67269</v>
      </c>
      <c r="C1302" s="93" t="s">
        <v>96</v>
      </c>
      <c r="D1302" s="96">
        <v>1</v>
      </c>
      <c r="E1302" s="101" t="s">
        <v>172</v>
      </c>
      <c r="F1302" s="95" t="s">
        <v>2207</v>
      </c>
      <c r="G1302" s="20" t="s">
        <v>102</v>
      </c>
      <c r="I1302" s="97"/>
      <c r="J1302" s="97"/>
      <c r="K1302" s="97"/>
      <c r="M1302" s="97"/>
    </row>
    <row r="1303" spans="1:13" s="87" customFormat="1" ht="10.199999999999999" hidden="1" x14ac:dyDescent="0.2">
      <c r="A1303" s="91">
        <v>18</v>
      </c>
      <c r="B1303" s="92">
        <v>67269</v>
      </c>
      <c r="C1303" s="93" t="s">
        <v>92</v>
      </c>
      <c r="D1303" s="96">
        <v>1</v>
      </c>
      <c r="E1303" s="101" t="s">
        <v>172</v>
      </c>
      <c r="F1303" s="95" t="s">
        <v>2207</v>
      </c>
      <c r="G1303" s="20" t="s">
        <v>102</v>
      </c>
      <c r="I1303" s="97"/>
      <c r="J1303" s="97"/>
      <c r="K1303" s="97"/>
      <c r="M1303" s="97"/>
    </row>
    <row r="1304" spans="1:13" s="87" customFormat="1" ht="10.199999999999999" hidden="1" x14ac:dyDescent="0.2">
      <c r="A1304" s="91">
        <v>18</v>
      </c>
      <c r="B1304" s="92">
        <v>67270</v>
      </c>
      <c r="C1304" s="93" t="s">
        <v>140</v>
      </c>
      <c r="D1304" s="96">
        <v>1</v>
      </c>
      <c r="E1304" s="101" t="s">
        <v>227</v>
      </c>
      <c r="F1304" s="95" t="s">
        <v>2207</v>
      </c>
      <c r="G1304" s="20" t="s">
        <v>94</v>
      </c>
      <c r="I1304" s="97"/>
      <c r="J1304" s="97"/>
      <c r="K1304" s="97"/>
      <c r="M1304" s="97"/>
    </row>
    <row r="1305" spans="1:13" s="87" customFormat="1" ht="10.199999999999999" hidden="1" x14ac:dyDescent="0.2">
      <c r="A1305" s="91">
        <v>18</v>
      </c>
      <c r="B1305" s="92">
        <v>67270</v>
      </c>
      <c r="C1305" s="93" t="s">
        <v>719</v>
      </c>
      <c r="D1305" s="96">
        <v>1</v>
      </c>
      <c r="E1305" s="101" t="s">
        <v>227</v>
      </c>
      <c r="F1305" s="95" t="s">
        <v>2207</v>
      </c>
      <c r="G1305" s="20" t="s">
        <v>94</v>
      </c>
      <c r="I1305" s="97"/>
      <c r="J1305" s="97"/>
      <c r="K1305" s="97"/>
      <c r="M1305" s="97"/>
    </row>
    <row r="1306" spans="1:13" s="87" customFormat="1" ht="10.199999999999999" hidden="1" x14ac:dyDescent="0.2">
      <c r="A1306" s="91">
        <v>18</v>
      </c>
      <c r="B1306" s="92">
        <v>67271</v>
      </c>
      <c r="C1306" s="93" t="s">
        <v>1033</v>
      </c>
      <c r="D1306" s="96">
        <v>1</v>
      </c>
      <c r="E1306" s="101" t="s">
        <v>115</v>
      </c>
      <c r="F1306" s="95" t="s">
        <v>2207</v>
      </c>
      <c r="G1306" s="20" t="s">
        <v>199</v>
      </c>
      <c r="I1306" s="97"/>
      <c r="J1306" s="97"/>
      <c r="K1306" s="97"/>
      <c r="M1306" s="97"/>
    </row>
    <row r="1307" spans="1:13" s="87" customFormat="1" ht="10.199999999999999" hidden="1" x14ac:dyDescent="0.2">
      <c r="A1307" s="91">
        <v>18</v>
      </c>
      <c r="B1307" s="92">
        <v>67271</v>
      </c>
      <c r="C1307" s="93" t="s">
        <v>1618</v>
      </c>
      <c r="D1307" s="96">
        <v>8</v>
      </c>
      <c r="E1307" s="101" t="s">
        <v>115</v>
      </c>
      <c r="F1307" s="95" t="s">
        <v>2207</v>
      </c>
      <c r="G1307" s="20" t="s">
        <v>151</v>
      </c>
      <c r="I1307" s="97"/>
      <c r="J1307" s="97"/>
      <c r="K1307" s="97"/>
      <c r="M1307" s="97"/>
    </row>
    <row r="1308" spans="1:13" s="87" customFormat="1" ht="10.199999999999999" hidden="1" x14ac:dyDescent="0.2">
      <c r="A1308" s="91">
        <v>18</v>
      </c>
      <c r="B1308" s="92">
        <v>67271</v>
      </c>
      <c r="C1308" s="93" t="s">
        <v>118</v>
      </c>
      <c r="D1308" s="96">
        <v>1</v>
      </c>
      <c r="E1308" s="101" t="s">
        <v>115</v>
      </c>
      <c r="F1308" s="95" t="s">
        <v>2207</v>
      </c>
      <c r="G1308" s="20" t="s">
        <v>151</v>
      </c>
      <c r="I1308" s="97"/>
      <c r="J1308" s="97"/>
      <c r="K1308" s="97"/>
      <c r="M1308" s="97"/>
    </row>
    <row r="1309" spans="1:13" s="87" customFormat="1" ht="10.199999999999999" hidden="1" x14ac:dyDescent="0.2">
      <c r="A1309" s="91">
        <v>19</v>
      </c>
      <c r="B1309" s="92">
        <v>67310</v>
      </c>
      <c r="C1309" s="93" t="s">
        <v>972</v>
      </c>
      <c r="D1309" s="96">
        <v>1</v>
      </c>
      <c r="E1309" s="101" t="s">
        <v>126</v>
      </c>
      <c r="F1309" s="95" t="s">
        <v>2207</v>
      </c>
      <c r="G1309" s="20" t="s">
        <v>120</v>
      </c>
      <c r="I1309" s="97"/>
      <c r="J1309" s="97"/>
      <c r="K1309" s="97"/>
      <c r="M1309" s="97"/>
    </row>
    <row r="1310" spans="1:13" s="87" customFormat="1" ht="10.199999999999999" hidden="1" x14ac:dyDescent="0.2">
      <c r="A1310" s="91">
        <v>19</v>
      </c>
      <c r="B1310" s="92">
        <v>67310</v>
      </c>
      <c r="C1310" s="93" t="s">
        <v>335</v>
      </c>
      <c r="D1310" s="96">
        <v>2</v>
      </c>
      <c r="E1310" s="101" t="s">
        <v>126</v>
      </c>
      <c r="F1310" s="95" t="s">
        <v>2207</v>
      </c>
      <c r="G1310" s="20" t="s">
        <v>120</v>
      </c>
      <c r="I1310" s="97"/>
      <c r="J1310" s="97"/>
      <c r="K1310" s="97"/>
      <c r="M1310" s="97"/>
    </row>
    <row r="1311" spans="1:13" s="87" customFormat="1" ht="10.199999999999999" hidden="1" x14ac:dyDescent="0.2">
      <c r="A1311" s="91">
        <v>19</v>
      </c>
      <c r="B1311" s="92">
        <v>67311</v>
      </c>
      <c r="C1311" s="93" t="s">
        <v>506</v>
      </c>
      <c r="D1311" s="96">
        <v>1</v>
      </c>
      <c r="E1311" s="101" t="s">
        <v>510</v>
      </c>
      <c r="F1311" s="95" t="s">
        <v>2207</v>
      </c>
      <c r="G1311" s="20" t="s">
        <v>120</v>
      </c>
      <c r="I1311" s="97"/>
      <c r="J1311" s="97"/>
      <c r="K1311" s="97"/>
      <c r="M1311" s="97"/>
    </row>
    <row r="1312" spans="1:13" s="87" customFormat="1" ht="10.199999999999999" hidden="1" x14ac:dyDescent="0.2">
      <c r="A1312" s="91">
        <v>19</v>
      </c>
      <c r="B1312" s="92">
        <v>67312</v>
      </c>
      <c r="C1312" s="93" t="s">
        <v>2070</v>
      </c>
      <c r="D1312" s="96">
        <v>1</v>
      </c>
      <c r="E1312" s="101" t="s">
        <v>179</v>
      </c>
      <c r="F1312" s="95" t="s">
        <v>2207</v>
      </c>
      <c r="G1312" s="20" t="s">
        <v>110</v>
      </c>
      <c r="I1312" s="97"/>
      <c r="J1312" s="97"/>
      <c r="K1312" s="97"/>
      <c r="M1312" s="97"/>
    </row>
    <row r="1313" spans="1:13" s="87" customFormat="1" ht="10.199999999999999" hidden="1" x14ac:dyDescent="0.2">
      <c r="A1313" s="91">
        <v>19</v>
      </c>
      <c r="B1313" s="92">
        <v>67312</v>
      </c>
      <c r="C1313" s="93" t="s">
        <v>2074</v>
      </c>
      <c r="D1313" s="96">
        <v>1</v>
      </c>
      <c r="E1313" s="101" t="s">
        <v>179</v>
      </c>
      <c r="F1313" s="95" t="s">
        <v>2207</v>
      </c>
      <c r="G1313" s="20" t="s">
        <v>110</v>
      </c>
      <c r="I1313" s="97"/>
      <c r="J1313" s="97"/>
      <c r="K1313" s="97"/>
      <c r="M1313" s="97"/>
    </row>
    <row r="1314" spans="1:13" s="87" customFormat="1" ht="10.199999999999999" hidden="1" x14ac:dyDescent="0.2">
      <c r="A1314" s="91">
        <v>19</v>
      </c>
      <c r="B1314" s="92">
        <v>67312</v>
      </c>
      <c r="C1314" s="93" t="s">
        <v>2075</v>
      </c>
      <c r="D1314" s="96">
        <v>1</v>
      </c>
      <c r="E1314" s="101" t="s">
        <v>179</v>
      </c>
      <c r="F1314" s="95" t="s">
        <v>2207</v>
      </c>
      <c r="G1314" s="20" t="s">
        <v>110</v>
      </c>
      <c r="I1314" s="97"/>
      <c r="J1314" s="97"/>
      <c r="K1314" s="97"/>
      <c r="M1314" s="97"/>
    </row>
    <row r="1315" spans="1:13" s="87" customFormat="1" ht="10.199999999999999" hidden="1" x14ac:dyDescent="0.2">
      <c r="A1315" s="91">
        <v>19</v>
      </c>
      <c r="B1315" s="92">
        <v>67312</v>
      </c>
      <c r="C1315" s="93" t="s">
        <v>2076</v>
      </c>
      <c r="D1315" s="96">
        <v>1</v>
      </c>
      <c r="E1315" s="101" t="s">
        <v>179</v>
      </c>
      <c r="F1315" s="95" t="s">
        <v>2207</v>
      </c>
      <c r="G1315" s="20" t="s">
        <v>168</v>
      </c>
      <c r="I1315" s="97"/>
      <c r="J1315" s="97"/>
      <c r="K1315" s="97"/>
      <c r="M1315" s="97"/>
    </row>
    <row r="1316" spans="1:13" s="87" customFormat="1" ht="10.199999999999999" hidden="1" x14ac:dyDescent="0.2">
      <c r="A1316" s="91">
        <v>19</v>
      </c>
      <c r="B1316" s="92">
        <v>67313</v>
      </c>
      <c r="C1316" s="93" t="s">
        <v>2077</v>
      </c>
      <c r="D1316" s="96">
        <v>1</v>
      </c>
      <c r="E1316" s="101" t="s">
        <v>283</v>
      </c>
      <c r="F1316" s="95" t="s">
        <v>2207</v>
      </c>
      <c r="G1316" s="20" t="s">
        <v>163</v>
      </c>
      <c r="I1316" s="97"/>
      <c r="J1316" s="97"/>
      <c r="K1316" s="97"/>
      <c r="M1316" s="97"/>
    </row>
    <row r="1317" spans="1:13" s="87" customFormat="1" ht="10.199999999999999" hidden="1" x14ac:dyDescent="0.2">
      <c r="A1317" s="91">
        <v>19</v>
      </c>
      <c r="B1317" s="92">
        <v>67313</v>
      </c>
      <c r="C1317" s="93" t="s">
        <v>2078</v>
      </c>
      <c r="D1317" s="96">
        <v>1</v>
      </c>
      <c r="E1317" s="101" t="s">
        <v>283</v>
      </c>
      <c r="F1317" s="95" t="s">
        <v>2207</v>
      </c>
      <c r="G1317" s="20" t="s">
        <v>163</v>
      </c>
      <c r="I1317" s="97"/>
      <c r="J1317" s="97"/>
      <c r="K1317" s="97"/>
      <c r="M1317" s="97"/>
    </row>
    <row r="1318" spans="1:13" s="87" customFormat="1" ht="10.199999999999999" hidden="1" x14ac:dyDescent="0.2">
      <c r="A1318" s="91">
        <v>19</v>
      </c>
      <c r="B1318" s="92">
        <v>67314</v>
      </c>
      <c r="C1318" s="93" t="s">
        <v>2079</v>
      </c>
      <c r="D1318" s="96">
        <v>4</v>
      </c>
      <c r="E1318" s="101" t="s">
        <v>510</v>
      </c>
      <c r="F1318" s="95" t="s">
        <v>2207</v>
      </c>
      <c r="G1318" s="20" t="s">
        <v>107</v>
      </c>
      <c r="I1318" s="97"/>
      <c r="J1318" s="97"/>
      <c r="K1318" s="97"/>
      <c r="M1318" s="97"/>
    </row>
    <row r="1319" spans="1:13" s="87" customFormat="1" ht="10.199999999999999" hidden="1" x14ac:dyDescent="0.2">
      <c r="A1319" s="91">
        <v>21</v>
      </c>
      <c r="B1319" s="92">
        <v>67360</v>
      </c>
      <c r="C1319" s="93" t="s">
        <v>92</v>
      </c>
      <c r="D1319" s="96">
        <v>1</v>
      </c>
      <c r="E1319" s="101" t="s">
        <v>531</v>
      </c>
      <c r="F1319" s="95" t="s">
        <v>2207</v>
      </c>
      <c r="G1319" s="20" t="s">
        <v>170</v>
      </c>
      <c r="I1319" s="97"/>
      <c r="J1319" s="97"/>
      <c r="K1319" s="97"/>
      <c r="M1319" s="97"/>
    </row>
    <row r="1320" spans="1:13" s="87" customFormat="1" ht="10.199999999999999" hidden="1" x14ac:dyDescent="0.2">
      <c r="A1320" s="91">
        <v>21</v>
      </c>
      <c r="B1320" s="92">
        <v>67361</v>
      </c>
      <c r="C1320" s="93" t="s">
        <v>92</v>
      </c>
      <c r="D1320" s="96">
        <v>1</v>
      </c>
      <c r="E1320" s="101" t="s">
        <v>454</v>
      </c>
      <c r="F1320" s="95" t="s">
        <v>2207</v>
      </c>
      <c r="G1320" s="20" t="s">
        <v>170</v>
      </c>
      <c r="I1320" s="97"/>
      <c r="J1320" s="97"/>
      <c r="K1320" s="97"/>
      <c r="M1320" s="97"/>
    </row>
    <row r="1321" spans="1:13" s="87" customFormat="1" ht="10.199999999999999" hidden="1" x14ac:dyDescent="0.2">
      <c r="A1321" s="91">
        <v>21</v>
      </c>
      <c r="B1321" s="92">
        <v>67361</v>
      </c>
      <c r="C1321" s="93" t="s">
        <v>95</v>
      </c>
      <c r="D1321" s="96">
        <v>1</v>
      </c>
      <c r="E1321" s="101" t="s">
        <v>454</v>
      </c>
      <c r="F1321" s="95" t="s">
        <v>2207</v>
      </c>
      <c r="G1321" s="20" t="s">
        <v>199</v>
      </c>
      <c r="I1321" s="97"/>
      <c r="J1321" s="97"/>
      <c r="K1321" s="97"/>
      <c r="M1321" s="97"/>
    </row>
    <row r="1322" spans="1:13" s="87" customFormat="1" ht="10.199999999999999" hidden="1" x14ac:dyDescent="0.2">
      <c r="A1322" s="91">
        <v>21</v>
      </c>
      <c r="B1322" s="92">
        <v>67361</v>
      </c>
      <c r="C1322" s="93" t="s">
        <v>391</v>
      </c>
      <c r="D1322" s="96">
        <v>1</v>
      </c>
      <c r="E1322" s="101" t="s">
        <v>454</v>
      </c>
      <c r="F1322" s="95" t="s">
        <v>2207</v>
      </c>
      <c r="G1322" s="20" t="s">
        <v>214</v>
      </c>
      <c r="I1322" s="97"/>
      <c r="J1322" s="97"/>
      <c r="K1322" s="97"/>
      <c r="M1322" s="97"/>
    </row>
    <row r="1323" spans="1:13" s="87" customFormat="1" ht="10.199999999999999" hidden="1" x14ac:dyDescent="0.2">
      <c r="A1323" s="91">
        <v>21</v>
      </c>
      <c r="B1323" s="92">
        <v>67362</v>
      </c>
      <c r="C1323" s="93" t="s">
        <v>1167</v>
      </c>
      <c r="D1323" s="96">
        <v>1</v>
      </c>
      <c r="E1323" s="101" t="s">
        <v>841</v>
      </c>
      <c r="F1323" s="95" t="s">
        <v>2207</v>
      </c>
      <c r="G1323" s="20" t="s">
        <v>214</v>
      </c>
      <c r="I1323" s="97"/>
      <c r="J1323" s="97"/>
      <c r="K1323" s="97"/>
      <c r="M1323" s="97"/>
    </row>
    <row r="1324" spans="1:13" s="87" customFormat="1" ht="10.199999999999999" hidden="1" x14ac:dyDescent="0.2">
      <c r="A1324" s="91">
        <v>21</v>
      </c>
      <c r="B1324" s="92">
        <v>67362</v>
      </c>
      <c r="C1324" s="93" t="s">
        <v>1025</v>
      </c>
      <c r="D1324" s="96">
        <v>1</v>
      </c>
      <c r="E1324" s="101" t="s">
        <v>841</v>
      </c>
      <c r="F1324" s="95" t="s">
        <v>2207</v>
      </c>
      <c r="G1324" s="20" t="s">
        <v>170</v>
      </c>
      <c r="I1324" s="97"/>
      <c r="J1324" s="97"/>
      <c r="K1324" s="97"/>
      <c r="M1324" s="97"/>
    </row>
    <row r="1325" spans="1:13" s="87" customFormat="1" ht="10.199999999999999" hidden="1" x14ac:dyDescent="0.2">
      <c r="A1325" s="91">
        <v>21</v>
      </c>
      <c r="B1325" s="92">
        <v>67362</v>
      </c>
      <c r="C1325" s="93" t="s">
        <v>267</v>
      </c>
      <c r="D1325" s="96">
        <v>1</v>
      </c>
      <c r="E1325" s="101" t="s">
        <v>841</v>
      </c>
      <c r="F1325" s="95" t="s">
        <v>2207</v>
      </c>
      <c r="G1325" s="20" t="s">
        <v>170</v>
      </c>
      <c r="I1325" s="97"/>
      <c r="J1325" s="97"/>
      <c r="K1325" s="97"/>
      <c r="M1325" s="97"/>
    </row>
    <row r="1326" spans="1:13" s="87" customFormat="1" ht="10.199999999999999" hidden="1" x14ac:dyDescent="0.2">
      <c r="A1326" s="91">
        <v>21</v>
      </c>
      <c r="B1326" s="92">
        <v>67363</v>
      </c>
      <c r="C1326" s="93" t="s">
        <v>484</v>
      </c>
      <c r="D1326" s="96">
        <v>6</v>
      </c>
      <c r="E1326" s="101" t="s">
        <v>283</v>
      </c>
      <c r="F1326" s="95" t="s">
        <v>2207</v>
      </c>
      <c r="G1326" s="20" t="s">
        <v>214</v>
      </c>
      <c r="I1326" s="97"/>
      <c r="J1326" s="97"/>
      <c r="K1326" s="97"/>
      <c r="M1326" s="97"/>
    </row>
    <row r="1327" spans="1:13" s="87" customFormat="1" ht="10.199999999999999" hidden="1" x14ac:dyDescent="0.2">
      <c r="A1327" s="91">
        <v>21</v>
      </c>
      <c r="B1327" s="92">
        <v>67363</v>
      </c>
      <c r="C1327" s="93" t="s">
        <v>203</v>
      </c>
      <c r="D1327" s="96">
        <v>4</v>
      </c>
      <c r="E1327" s="101" t="s">
        <v>283</v>
      </c>
      <c r="F1327" s="95" t="s">
        <v>2207</v>
      </c>
      <c r="G1327" s="20" t="s">
        <v>214</v>
      </c>
      <c r="I1327" s="97"/>
      <c r="J1327" s="97"/>
      <c r="K1327" s="97"/>
      <c r="M1327" s="97"/>
    </row>
    <row r="1328" spans="1:13" s="87" customFormat="1" ht="10.199999999999999" hidden="1" x14ac:dyDescent="0.2">
      <c r="A1328" s="91">
        <v>21</v>
      </c>
      <c r="B1328" s="92">
        <v>67363</v>
      </c>
      <c r="C1328" s="93" t="s">
        <v>331</v>
      </c>
      <c r="D1328" s="96">
        <v>3</v>
      </c>
      <c r="E1328" s="101" t="s">
        <v>283</v>
      </c>
      <c r="F1328" s="95" t="s">
        <v>2207</v>
      </c>
      <c r="G1328" s="20" t="s">
        <v>170</v>
      </c>
      <c r="I1328" s="97"/>
      <c r="J1328" s="97"/>
      <c r="K1328" s="97"/>
      <c r="M1328" s="97"/>
    </row>
    <row r="1329" spans="1:13" s="87" customFormat="1" ht="10.199999999999999" hidden="1" x14ac:dyDescent="0.2">
      <c r="A1329" s="91">
        <v>21</v>
      </c>
      <c r="B1329" s="92">
        <v>67364</v>
      </c>
      <c r="C1329" s="93" t="s">
        <v>2099</v>
      </c>
      <c r="D1329" s="96">
        <v>1</v>
      </c>
      <c r="E1329" s="101" t="s">
        <v>2100</v>
      </c>
      <c r="F1329" s="95" t="s">
        <v>2207</v>
      </c>
      <c r="G1329" s="20" t="s">
        <v>214</v>
      </c>
      <c r="I1329" s="97"/>
      <c r="J1329" s="97"/>
      <c r="K1329" s="97"/>
      <c r="M1329" s="97"/>
    </row>
    <row r="1330" spans="1:13" s="87" customFormat="1" ht="10.199999999999999" hidden="1" x14ac:dyDescent="0.2">
      <c r="A1330" s="91">
        <v>21</v>
      </c>
      <c r="B1330" s="92">
        <v>67365</v>
      </c>
      <c r="C1330" s="93" t="s">
        <v>164</v>
      </c>
      <c r="D1330" s="96">
        <v>1</v>
      </c>
      <c r="E1330" s="101" t="s">
        <v>1810</v>
      </c>
      <c r="F1330" s="95" t="s">
        <v>2207</v>
      </c>
      <c r="G1330" s="20" t="s">
        <v>107</v>
      </c>
      <c r="I1330" s="97"/>
      <c r="J1330" s="97"/>
      <c r="K1330" s="97"/>
      <c r="M1330" s="97"/>
    </row>
    <row r="1331" spans="1:13" s="87" customFormat="1" ht="10.199999999999999" hidden="1" x14ac:dyDescent="0.2">
      <c r="A1331" s="91">
        <v>22</v>
      </c>
      <c r="B1331" s="92">
        <v>67405</v>
      </c>
      <c r="C1331" s="93" t="s">
        <v>511</v>
      </c>
      <c r="D1331" s="96">
        <v>1</v>
      </c>
      <c r="E1331" s="101" t="s">
        <v>614</v>
      </c>
      <c r="F1331" s="95" t="s">
        <v>2207</v>
      </c>
      <c r="G1331" s="20" t="s">
        <v>102</v>
      </c>
      <c r="I1331" s="97"/>
      <c r="J1331" s="97"/>
      <c r="K1331" s="97"/>
      <c r="M1331" s="97"/>
    </row>
    <row r="1332" spans="1:13" s="87" customFormat="1" ht="10.199999999999999" hidden="1" x14ac:dyDescent="0.2">
      <c r="A1332" s="91">
        <v>22</v>
      </c>
      <c r="B1332" s="92">
        <v>67405</v>
      </c>
      <c r="C1332" s="93" t="s">
        <v>337</v>
      </c>
      <c r="D1332" s="96">
        <v>1</v>
      </c>
      <c r="E1332" s="101" t="s">
        <v>614</v>
      </c>
      <c r="F1332" s="95" t="s">
        <v>2207</v>
      </c>
      <c r="G1332" s="20" t="s">
        <v>102</v>
      </c>
      <c r="I1332" s="97"/>
      <c r="J1332" s="97"/>
      <c r="K1332" s="97"/>
      <c r="M1332" s="97"/>
    </row>
    <row r="1333" spans="1:13" s="87" customFormat="1" ht="10.199999999999999" hidden="1" x14ac:dyDescent="0.2">
      <c r="A1333" s="91">
        <v>22</v>
      </c>
      <c r="B1333" s="92">
        <v>67406</v>
      </c>
      <c r="C1333" s="93" t="s">
        <v>83</v>
      </c>
      <c r="D1333" s="96">
        <v>2</v>
      </c>
      <c r="E1333" s="101" t="s">
        <v>483</v>
      </c>
      <c r="F1333" s="95" t="s">
        <v>2207</v>
      </c>
      <c r="G1333" s="20" t="s">
        <v>102</v>
      </c>
      <c r="I1333" s="97"/>
      <c r="J1333" s="97"/>
      <c r="K1333" s="97"/>
      <c r="M1333" s="97"/>
    </row>
    <row r="1334" spans="1:13" s="87" customFormat="1" ht="10.199999999999999" hidden="1" x14ac:dyDescent="0.2">
      <c r="A1334" s="91">
        <v>22</v>
      </c>
      <c r="B1334" s="92">
        <v>67406</v>
      </c>
      <c r="C1334" s="93" t="s">
        <v>208</v>
      </c>
      <c r="D1334" s="96">
        <v>2</v>
      </c>
      <c r="E1334" s="101" t="s">
        <v>483</v>
      </c>
      <c r="F1334" s="95" t="s">
        <v>2207</v>
      </c>
      <c r="G1334" s="20" t="s">
        <v>88</v>
      </c>
      <c r="I1334" s="97"/>
      <c r="J1334" s="97"/>
      <c r="K1334" s="97"/>
      <c r="M1334" s="97"/>
    </row>
    <row r="1335" spans="1:13" s="87" customFormat="1" ht="10.199999999999999" hidden="1" x14ac:dyDescent="0.2">
      <c r="A1335" s="91">
        <v>22</v>
      </c>
      <c r="B1335" s="92">
        <v>67406</v>
      </c>
      <c r="C1335" s="93" t="s">
        <v>448</v>
      </c>
      <c r="D1335" s="96">
        <v>5</v>
      </c>
      <c r="E1335" s="101" t="s">
        <v>483</v>
      </c>
      <c r="F1335" s="95" t="s">
        <v>2207</v>
      </c>
      <c r="G1335" s="20" t="s">
        <v>102</v>
      </c>
      <c r="I1335" s="97"/>
      <c r="J1335" s="97"/>
      <c r="K1335" s="97"/>
      <c r="M1335" s="97"/>
    </row>
    <row r="1336" spans="1:13" s="87" customFormat="1" ht="10.199999999999999" hidden="1" x14ac:dyDescent="0.2">
      <c r="A1336" s="91">
        <v>22</v>
      </c>
      <c r="B1336" s="92">
        <v>67407</v>
      </c>
      <c r="C1336" s="93" t="s">
        <v>440</v>
      </c>
      <c r="D1336" s="96">
        <v>1</v>
      </c>
      <c r="E1336" s="101" t="s">
        <v>1165</v>
      </c>
      <c r="F1336" s="95" t="s">
        <v>2207</v>
      </c>
      <c r="G1336" s="20" t="s">
        <v>91</v>
      </c>
      <c r="I1336" s="97"/>
      <c r="J1336" s="97"/>
      <c r="K1336" s="97"/>
      <c r="M1336" s="97"/>
    </row>
    <row r="1337" spans="1:13" s="87" customFormat="1" ht="10.199999999999999" hidden="1" x14ac:dyDescent="0.2">
      <c r="A1337" s="91">
        <v>22</v>
      </c>
      <c r="B1337" s="92">
        <v>67407</v>
      </c>
      <c r="C1337" s="93" t="s">
        <v>518</v>
      </c>
      <c r="D1337" s="96">
        <v>1</v>
      </c>
      <c r="E1337" s="101" t="s">
        <v>1165</v>
      </c>
      <c r="F1337" s="95" t="s">
        <v>2207</v>
      </c>
      <c r="G1337" s="20" t="s">
        <v>91</v>
      </c>
      <c r="I1337" s="97"/>
      <c r="J1337" s="97"/>
      <c r="K1337" s="97"/>
      <c r="M1337" s="97"/>
    </row>
    <row r="1338" spans="1:13" s="87" customFormat="1" ht="10.199999999999999" hidden="1" x14ac:dyDescent="0.2">
      <c r="A1338" s="91">
        <v>22</v>
      </c>
      <c r="B1338" s="92">
        <v>67408</v>
      </c>
      <c r="C1338" s="93" t="s">
        <v>340</v>
      </c>
      <c r="D1338" s="96">
        <v>1</v>
      </c>
      <c r="E1338" s="101" t="s">
        <v>1165</v>
      </c>
      <c r="F1338" s="95" t="s">
        <v>2207</v>
      </c>
      <c r="G1338" s="20" t="s">
        <v>91</v>
      </c>
      <c r="I1338" s="97"/>
      <c r="J1338" s="97"/>
      <c r="K1338" s="97"/>
      <c r="M1338" s="97"/>
    </row>
    <row r="1339" spans="1:13" s="87" customFormat="1" ht="10.199999999999999" hidden="1" x14ac:dyDescent="0.2">
      <c r="A1339" s="91">
        <v>22</v>
      </c>
      <c r="B1339" s="92">
        <v>67409</v>
      </c>
      <c r="C1339" s="93" t="s">
        <v>1485</v>
      </c>
      <c r="D1339" s="96">
        <v>2</v>
      </c>
      <c r="E1339" s="101" t="s">
        <v>141</v>
      </c>
      <c r="F1339" s="95" t="s">
        <v>2207</v>
      </c>
      <c r="G1339" s="20" t="s">
        <v>170</v>
      </c>
      <c r="I1339" s="97"/>
      <c r="J1339" s="97"/>
      <c r="K1339" s="97"/>
      <c r="M1339" s="97"/>
    </row>
    <row r="1340" spans="1:13" s="87" customFormat="1" ht="10.199999999999999" hidden="1" x14ac:dyDescent="0.2">
      <c r="A1340" s="91">
        <v>22</v>
      </c>
      <c r="B1340" s="92">
        <v>67409</v>
      </c>
      <c r="C1340" s="93" t="s">
        <v>905</v>
      </c>
      <c r="D1340" s="96">
        <v>2</v>
      </c>
      <c r="E1340" s="101" t="s">
        <v>141</v>
      </c>
      <c r="F1340" s="95" t="s">
        <v>2207</v>
      </c>
      <c r="G1340" s="20" t="s">
        <v>99</v>
      </c>
      <c r="I1340" s="97"/>
      <c r="J1340" s="97"/>
      <c r="K1340" s="97"/>
      <c r="M1340" s="97"/>
    </row>
    <row r="1341" spans="1:13" s="87" customFormat="1" ht="10.199999999999999" hidden="1" x14ac:dyDescent="0.2">
      <c r="A1341" s="91">
        <v>22</v>
      </c>
      <c r="B1341" s="92">
        <v>67410</v>
      </c>
      <c r="C1341" s="93" t="s">
        <v>98</v>
      </c>
      <c r="D1341" s="96">
        <v>2</v>
      </c>
      <c r="E1341" s="101" t="s">
        <v>1165</v>
      </c>
      <c r="F1341" s="95" t="s">
        <v>2207</v>
      </c>
      <c r="G1341" s="20" t="s">
        <v>88</v>
      </c>
      <c r="I1341" s="97"/>
      <c r="J1341" s="97"/>
      <c r="K1341" s="97"/>
      <c r="M1341" s="97"/>
    </row>
    <row r="1342" spans="1:13" s="87" customFormat="1" ht="10.199999999999999" hidden="1" x14ac:dyDescent="0.2">
      <c r="A1342" s="91">
        <v>22</v>
      </c>
      <c r="B1342" s="92">
        <v>67411</v>
      </c>
      <c r="C1342" s="93" t="s">
        <v>2078</v>
      </c>
      <c r="D1342" s="96">
        <v>1</v>
      </c>
      <c r="E1342" s="101" t="s">
        <v>1165</v>
      </c>
      <c r="F1342" s="95" t="s">
        <v>2207</v>
      </c>
      <c r="G1342" s="20" t="s">
        <v>107</v>
      </c>
      <c r="I1342" s="97"/>
      <c r="J1342" s="97"/>
      <c r="K1342" s="97"/>
      <c r="M1342" s="97"/>
    </row>
    <row r="1343" spans="1:13" s="87" customFormat="1" ht="10.199999999999999" hidden="1" x14ac:dyDescent="0.2">
      <c r="A1343" s="91">
        <v>22</v>
      </c>
      <c r="B1343" s="92">
        <v>67412</v>
      </c>
      <c r="C1343" s="93" t="s">
        <v>239</v>
      </c>
      <c r="D1343" s="96">
        <v>1</v>
      </c>
      <c r="E1343" s="101" t="s">
        <v>280</v>
      </c>
      <c r="F1343" s="95" t="s">
        <v>2207</v>
      </c>
      <c r="G1343" s="20" t="s">
        <v>116</v>
      </c>
      <c r="I1343" s="97"/>
      <c r="J1343" s="97"/>
      <c r="K1343" s="97"/>
      <c r="M1343" s="97"/>
    </row>
    <row r="1344" spans="1:13" s="87" customFormat="1" ht="10.199999999999999" hidden="1" x14ac:dyDescent="0.2">
      <c r="A1344" s="91">
        <v>22</v>
      </c>
      <c r="B1344" s="92">
        <v>67412</v>
      </c>
      <c r="C1344" s="93" t="s">
        <v>435</v>
      </c>
      <c r="D1344" s="96">
        <v>1</v>
      </c>
      <c r="E1344" s="101" t="s">
        <v>280</v>
      </c>
      <c r="F1344" s="95" t="s">
        <v>2207</v>
      </c>
      <c r="G1344" s="20" t="s">
        <v>116</v>
      </c>
      <c r="I1344" s="97"/>
      <c r="J1344" s="97"/>
      <c r="K1344" s="97"/>
      <c r="M1344" s="97"/>
    </row>
    <row r="1345" spans="1:13" s="87" customFormat="1" ht="10.199999999999999" hidden="1" x14ac:dyDescent="0.2">
      <c r="A1345" s="91">
        <v>22</v>
      </c>
      <c r="B1345" s="92">
        <v>67413</v>
      </c>
      <c r="C1345" s="93" t="s">
        <v>174</v>
      </c>
      <c r="D1345" s="96">
        <v>1</v>
      </c>
      <c r="E1345" s="101" t="s">
        <v>178</v>
      </c>
      <c r="F1345" s="95" t="s">
        <v>2207</v>
      </c>
      <c r="G1345" s="20" t="s">
        <v>116</v>
      </c>
      <c r="I1345" s="97"/>
      <c r="J1345" s="97"/>
      <c r="K1345" s="97"/>
      <c r="M1345" s="97"/>
    </row>
    <row r="1346" spans="1:13" s="87" customFormat="1" ht="10.199999999999999" hidden="1" x14ac:dyDescent="0.2">
      <c r="A1346" s="91">
        <v>22</v>
      </c>
      <c r="B1346" s="92">
        <v>67413</v>
      </c>
      <c r="C1346" s="93" t="s">
        <v>1739</v>
      </c>
      <c r="D1346" s="96">
        <v>2</v>
      </c>
      <c r="E1346" s="101" t="s">
        <v>178</v>
      </c>
      <c r="F1346" s="95" t="s">
        <v>2207</v>
      </c>
      <c r="G1346" s="20" t="s">
        <v>116</v>
      </c>
      <c r="I1346" s="97"/>
      <c r="J1346" s="97"/>
      <c r="K1346" s="97"/>
      <c r="M1346" s="97"/>
    </row>
    <row r="1347" spans="1:13" s="87" customFormat="1" ht="10.199999999999999" hidden="1" x14ac:dyDescent="0.2">
      <c r="A1347" s="91">
        <v>22</v>
      </c>
      <c r="B1347" s="92">
        <v>67413</v>
      </c>
      <c r="C1347" s="93" t="s">
        <v>2110</v>
      </c>
      <c r="D1347" s="96">
        <v>1</v>
      </c>
      <c r="E1347" s="101" t="s">
        <v>178</v>
      </c>
      <c r="F1347" s="95" t="s">
        <v>2207</v>
      </c>
      <c r="G1347" s="20" t="s">
        <v>116</v>
      </c>
      <c r="I1347" s="97"/>
      <c r="J1347" s="97"/>
      <c r="K1347" s="97"/>
      <c r="M1347" s="97"/>
    </row>
    <row r="1348" spans="1:13" s="87" customFormat="1" ht="10.199999999999999" hidden="1" x14ac:dyDescent="0.2">
      <c r="A1348" s="91">
        <v>22</v>
      </c>
      <c r="B1348" s="92">
        <v>67414</v>
      </c>
      <c r="C1348" s="93" t="s">
        <v>2111</v>
      </c>
      <c r="D1348" s="96">
        <v>1</v>
      </c>
      <c r="E1348" s="101" t="s">
        <v>894</v>
      </c>
      <c r="F1348" s="95" t="s">
        <v>2207</v>
      </c>
      <c r="G1348" s="20" t="s">
        <v>110</v>
      </c>
      <c r="I1348" s="97"/>
      <c r="J1348" s="97"/>
      <c r="K1348" s="97"/>
      <c r="M1348" s="97"/>
    </row>
    <row r="1349" spans="1:13" s="87" customFormat="1" ht="10.199999999999999" hidden="1" x14ac:dyDescent="0.2">
      <c r="A1349" s="91">
        <v>22</v>
      </c>
      <c r="B1349" s="92">
        <v>67414</v>
      </c>
      <c r="C1349" s="93" t="s">
        <v>383</v>
      </c>
      <c r="D1349" s="96">
        <v>1</v>
      </c>
      <c r="E1349" s="101" t="s">
        <v>894</v>
      </c>
      <c r="F1349" s="95" t="s">
        <v>2207</v>
      </c>
      <c r="G1349" s="20" t="s">
        <v>153</v>
      </c>
      <c r="I1349" s="97"/>
      <c r="J1349" s="97"/>
      <c r="K1349" s="97"/>
      <c r="M1349" s="97"/>
    </row>
    <row r="1350" spans="1:13" s="87" customFormat="1" ht="10.199999999999999" hidden="1" x14ac:dyDescent="0.2">
      <c r="A1350" s="91">
        <v>22</v>
      </c>
      <c r="B1350" s="92">
        <v>67414</v>
      </c>
      <c r="C1350" s="93" t="s">
        <v>384</v>
      </c>
      <c r="D1350" s="96">
        <v>1</v>
      </c>
      <c r="E1350" s="101" t="s">
        <v>894</v>
      </c>
      <c r="F1350" s="95" t="s">
        <v>2207</v>
      </c>
      <c r="G1350" s="20" t="s">
        <v>153</v>
      </c>
      <c r="I1350" s="97"/>
      <c r="J1350" s="97"/>
      <c r="K1350" s="97"/>
      <c r="M1350" s="97"/>
    </row>
    <row r="1351" spans="1:13" s="87" customFormat="1" ht="10.199999999999999" hidden="1" x14ac:dyDescent="0.2">
      <c r="A1351" s="91">
        <v>22</v>
      </c>
      <c r="B1351" s="92">
        <v>67414</v>
      </c>
      <c r="C1351" s="93" t="s">
        <v>2112</v>
      </c>
      <c r="D1351" s="96">
        <v>1</v>
      </c>
      <c r="E1351" s="101" t="s">
        <v>894</v>
      </c>
      <c r="F1351" s="95" t="s">
        <v>2207</v>
      </c>
      <c r="G1351" s="20" t="s">
        <v>199</v>
      </c>
      <c r="I1351" s="97"/>
      <c r="J1351" s="97"/>
      <c r="K1351" s="97"/>
      <c r="M1351" s="97"/>
    </row>
    <row r="1352" spans="1:13" s="87" customFormat="1" ht="10.199999999999999" hidden="1" x14ac:dyDescent="0.2">
      <c r="A1352" s="91">
        <v>22</v>
      </c>
      <c r="B1352" s="92">
        <v>67415</v>
      </c>
      <c r="C1352" s="93" t="s">
        <v>103</v>
      </c>
      <c r="D1352" s="96">
        <v>1</v>
      </c>
      <c r="E1352" s="101" t="s">
        <v>104</v>
      </c>
      <c r="F1352" s="95" t="s">
        <v>2207</v>
      </c>
      <c r="G1352" s="20" t="s">
        <v>99</v>
      </c>
      <c r="I1352" s="97"/>
      <c r="J1352" s="97"/>
      <c r="K1352" s="97"/>
      <c r="M1352" s="97"/>
    </row>
    <row r="1353" spans="1:13" s="87" customFormat="1" ht="10.199999999999999" hidden="1" x14ac:dyDescent="0.2">
      <c r="A1353" s="91">
        <v>22</v>
      </c>
      <c r="B1353" s="92">
        <v>67416</v>
      </c>
      <c r="C1353" s="93" t="s">
        <v>1337</v>
      </c>
      <c r="D1353" s="96">
        <v>2</v>
      </c>
      <c r="E1353" s="101" t="s">
        <v>593</v>
      </c>
      <c r="F1353" s="95" t="s">
        <v>2207</v>
      </c>
      <c r="G1353" s="20" t="s">
        <v>214</v>
      </c>
      <c r="I1353" s="97"/>
      <c r="J1353" s="97"/>
      <c r="K1353" s="97"/>
      <c r="M1353" s="97"/>
    </row>
    <row r="1354" spans="1:13" s="87" customFormat="1" ht="10.199999999999999" hidden="1" x14ac:dyDescent="0.2">
      <c r="A1354" s="91">
        <v>22</v>
      </c>
      <c r="B1354" s="92">
        <v>67417</v>
      </c>
      <c r="C1354" s="93" t="s">
        <v>98</v>
      </c>
      <c r="D1354" s="96">
        <v>2</v>
      </c>
      <c r="E1354" s="101" t="s">
        <v>1166</v>
      </c>
      <c r="F1354" s="95" t="s">
        <v>2207</v>
      </c>
      <c r="G1354" s="20" t="s">
        <v>110</v>
      </c>
      <c r="I1354" s="97"/>
      <c r="J1354" s="97"/>
      <c r="K1354" s="97"/>
      <c r="M1354" s="97"/>
    </row>
    <row r="1355" spans="1:13" s="87" customFormat="1" ht="10.199999999999999" hidden="1" x14ac:dyDescent="0.2">
      <c r="A1355" s="91">
        <v>22</v>
      </c>
      <c r="B1355" s="92">
        <v>67418</v>
      </c>
      <c r="C1355" s="93" t="s">
        <v>184</v>
      </c>
      <c r="D1355" s="96">
        <v>1</v>
      </c>
      <c r="E1355" s="101" t="s">
        <v>255</v>
      </c>
      <c r="F1355" s="95" t="s">
        <v>2207</v>
      </c>
      <c r="G1355" s="20" t="s">
        <v>120</v>
      </c>
      <c r="I1355" s="97"/>
      <c r="J1355" s="97"/>
      <c r="K1355" s="97"/>
      <c r="M1355" s="97"/>
    </row>
    <row r="1356" spans="1:13" s="87" customFormat="1" ht="10.199999999999999" hidden="1" x14ac:dyDescent="0.2">
      <c r="A1356" s="91">
        <v>22</v>
      </c>
      <c r="B1356" s="92">
        <v>67418</v>
      </c>
      <c r="C1356" s="93" t="s">
        <v>2113</v>
      </c>
      <c r="D1356" s="96">
        <v>1</v>
      </c>
      <c r="E1356" s="101" t="s">
        <v>255</v>
      </c>
      <c r="F1356" s="95" t="s">
        <v>2207</v>
      </c>
      <c r="G1356" s="20" t="s">
        <v>740</v>
      </c>
      <c r="I1356" s="97"/>
      <c r="J1356" s="97"/>
      <c r="K1356" s="97"/>
      <c r="M1356" s="97"/>
    </row>
    <row r="1357" spans="1:13" s="87" customFormat="1" ht="10.199999999999999" hidden="1" x14ac:dyDescent="0.2">
      <c r="A1357" s="91">
        <v>22</v>
      </c>
      <c r="B1357" s="92">
        <v>67418</v>
      </c>
      <c r="C1357" s="93" t="s">
        <v>984</v>
      </c>
      <c r="D1357" s="96">
        <v>1</v>
      </c>
      <c r="E1357" s="101" t="s">
        <v>255</v>
      </c>
      <c r="F1357" s="95" t="s">
        <v>2207</v>
      </c>
      <c r="G1357" s="20" t="s">
        <v>170</v>
      </c>
      <c r="I1357" s="97"/>
      <c r="J1357" s="97"/>
      <c r="K1357" s="97"/>
      <c r="M1357" s="97"/>
    </row>
    <row r="1358" spans="1:13" s="87" customFormat="1" ht="10.199999999999999" hidden="1" x14ac:dyDescent="0.2">
      <c r="A1358" s="91">
        <v>23</v>
      </c>
      <c r="B1358" s="92">
        <v>67419</v>
      </c>
      <c r="C1358" s="93" t="s">
        <v>580</v>
      </c>
      <c r="D1358" s="96">
        <v>2</v>
      </c>
      <c r="E1358" s="101" t="s">
        <v>255</v>
      </c>
      <c r="F1358" s="95" t="s">
        <v>2207</v>
      </c>
      <c r="G1358" s="20" t="s">
        <v>170</v>
      </c>
      <c r="I1358" s="97"/>
      <c r="J1358" s="97"/>
      <c r="K1358" s="97"/>
      <c r="M1358" s="97"/>
    </row>
    <row r="1359" spans="1:13" s="87" customFormat="1" ht="10.199999999999999" hidden="1" x14ac:dyDescent="0.2">
      <c r="A1359" s="91">
        <v>23</v>
      </c>
      <c r="B1359" s="92">
        <v>67420</v>
      </c>
      <c r="C1359" s="93" t="s">
        <v>2099</v>
      </c>
      <c r="D1359" s="96">
        <v>1</v>
      </c>
      <c r="E1359" s="101" t="s">
        <v>1951</v>
      </c>
      <c r="F1359" s="95" t="s">
        <v>2207</v>
      </c>
      <c r="G1359" s="20" t="s">
        <v>157</v>
      </c>
      <c r="I1359" s="97"/>
      <c r="J1359" s="97"/>
      <c r="K1359" s="97"/>
      <c r="M1359" s="97"/>
    </row>
    <row r="1360" spans="1:13" s="87" customFormat="1" ht="10.199999999999999" hidden="1" x14ac:dyDescent="0.2">
      <c r="A1360" s="91">
        <v>23</v>
      </c>
      <c r="B1360" s="92">
        <v>67421</v>
      </c>
      <c r="C1360" s="93" t="s">
        <v>254</v>
      </c>
      <c r="D1360" s="96">
        <v>1</v>
      </c>
      <c r="E1360" s="101" t="s">
        <v>607</v>
      </c>
      <c r="F1360" s="95" t="s">
        <v>2207</v>
      </c>
      <c r="G1360" s="20" t="s">
        <v>214</v>
      </c>
      <c r="I1360" s="97"/>
      <c r="J1360" s="97"/>
      <c r="K1360" s="97"/>
      <c r="M1360" s="97"/>
    </row>
    <row r="1361" spans="1:13" s="87" customFormat="1" ht="10.199999999999999" hidden="1" x14ac:dyDescent="0.2">
      <c r="A1361" s="91">
        <v>23</v>
      </c>
      <c r="B1361" s="92">
        <v>67421</v>
      </c>
      <c r="C1361" s="93" t="s">
        <v>706</v>
      </c>
      <c r="D1361" s="96">
        <v>2</v>
      </c>
      <c r="E1361" s="101" t="s">
        <v>607</v>
      </c>
      <c r="F1361" s="95" t="s">
        <v>2207</v>
      </c>
      <c r="G1361" s="20" t="s">
        <v>170</v>
      </c>
      <c r="I1361" s="97"/>
      <c r="J1361" s="97"/>
      <c r="K1361" s="97"/>
      <c r="M1361" s="97"/>
    </row>
    <row r="1362" spans="1:13" s="87" customFormat="1" ht="10.199999999999999" hidden="1" x14ac:dyDescent="0.2">
      <c r="A1362" s="91">
        <v>23</v>
      </c>
      <c r="B1362" s="92">
        <v>67421</v>
      </c>
      <c r="C1362" s="93" t="s">
        <v>704</v>
      </c>
      <c r="D1362" s="96">
        <v>2</v>
      </c>
      <c r="E1362" s="101" t="s">
        <v>607</v>
      </c>
      <c r="F1362" s="95" t="s">
        <v>2207</v>
      </c>
      <c r="G1362" s="20" t="s">
        <v>214</v>
      </c>
      <c r="I1362" s="97"/>
      <c r="J1362" s="97"/>
      <c r="K1362" s="97"/>
      <c r="M1362" s="97"/>
    </row>
    <row r="1363" spans="1:13" s="87" customFormat="1" ht="10.199999999999999" hidden="1" x14ac:dyDescent="0.2">
      <c r="A1363" s="91">
        <v>23</v>
      </c>
      <c r="B1363" s="92">
        <v>67421</v>
      </c>
      <c r="C1363" s="93" t="s">
        <v>515</v>
      </c>
      <c r="D1363" s="96">
        <v>1</v>
      </c>
      <c r="E1363" s="101" t="s">
        <v>607</v>
      </c>
      <c r="F1363" s="95" t="s">
        <v>2207</v>
      </c>
      <c r="G1363" s="20" t="s">
        <v>99</v>
      </c>
      <c r="I1363" s="97"/>
      <c r="J1363" s="97"/>
      <c r="K1363" s="97"/>
      <c r="M1363" s="97"/>
    </row>
    <row r="1364" spans="1:13" s="87" customFormat="1" ht="10.199999999999999" hidden="1" x14ac:dyDescent="0.2">
      <c r="A1364" s="91">
        <v>23</v>
      </c>
      <c r="B1364" s="92">
        <v>67421</v>
      </c>
      <c r="C1364" s="93" t="s">
        <v>2114</v>
      </c>
      <c r="D1364" s="96">
        <v>1</v>
      </c>
      <c r="E1364" s="101" t="s">
        <v>607</v>
      </c>
      <c r="F1364" s="95" t="s">
        <v>2207</v>
      </c>
      <c r="G1364" s="20" t="s">
        <v>153</v>
      </c>
      <c r="I1364" s="97"/>
      <c r="J1364" s="97"/>
      <c r="K1364" s="97"/>
      <c r="M1364" s="97"/>
    </row>
    <row r="1365" spans="1:13" s="87" customFormat="1" ht="10.199999999999999" hidden="1" x14ac:dyDescent="0.2">
      <c r="A1365" s="91">
        <v>23</v>
      </c>
      <c r="B1365" s="92">
        <v>67422</v>
      </c>
      <c r="C1365" s="93" t="s">
        <v>2115</v>
      </c>
      <c r="D1365" s="96">
        <v>1</v>
      </c>
      <c r="E1365" s="101" t="s">
        <v>1156</v>
      </c>
      <c r="F1365" s="95" t="s">
        <v>2207</v>
      </c>
      <c r="G1365" s="20" t="s">
        <v>153</v>
      </c>
      <c r="I1365" s="97"/>
      <c r="J1365" s="97"/>
      <c r="K1365" s="97"/>
      <c r="M1365" s="97"/>
    </row>
    <row r="1366" spans="1:13" s="87" customFormat="1" ht="10.199999999999999" hidden="1" x14ac:dyDescent="0.2">
      <c r="A1366" s="91">
        <v>23</v>
      </c>
      <c r="B1366" s="92">
        <v>67423</v>
      </c>
      <c r="C1366" s="93" t="s">
        <v>2116</v>
      </c>
      <c r="D1366" s="96">
        <v>1</v>
      </c>
      <c r="E1366" s="101" t="s">
        <v>882</v>
      </c>
      <c r="F1366" s="95" t="s">
        <v>2207</v>
      </c>
      <c r="G1366" s="20" t="s">
        <v>153</v>
      </c>
      <c r="I1366" s="97"/>
      <c r="J1366" s="97"/>
      <c r="K1366" s="97"/>
      <c r="M1366" s="97"/>
    </row>
    <row r="1367" spans="1:13" s="87" customFormat="1" ht="10.199999999999999" hidden="1" x14ac:dyDescent="0.2">
      <c r="A1367" s="91">
        <v>23</v>
      </c>
      <c r="B1367" s="92">
        <v>67423</v>
      </c>
      <c r="C1367" s="93" t="s">
        <v>2117</v>
      </c>
      <c r="D1367" s="96">
        <v>1</v>
      </c>
      <c r="E1367" s="101" t="s">
        <v>882</v>
      </c>
      <c r="F1367" s="95" t="s">
        <v>2207</v>
      </c>
      <c r="G1367" s="20" t="s">
        <v>153</v>
      </c>
      <c r="I1367" s="97"/>
      <c r="J1367" s="97"/>
      <c r="K1367" s="97"/>
      <c r="M1367" s="97"/>
    </row>
    <row r="1368" spans="1:13" s="87" customFormat="1" ht="10.199999999999999" hidden="1" x14ac:dyDescent="0.2">
      <c r="A1368" s="91">
        <v>23</v>
      </c>
      <c r="B1368" s="92">
        <v>67424</v>
      </c>
      <c r="C1368" s="93" t="s">
        <v>1259</v>
      </c>
      <c r="D1368" s="96">
        <v>2</v>
      </c>
      <c r="E1368" s="101" t="s">
        <v>355</v>
      </c>
      <c r="F1368" s="95" t="s">
        <v>2207</v>
      </c>
      <c r="G1368" s="20" t="s">
        <v>153</v>
      </c>
      <c r="I1368" s="97"/>
      <c r="J1368" s="97"/>
      <c r="K1368" s="97"/>
      <c r="M1368" s="97"/>
    </row>
    <row r="1369" spans="1:13" s="87" customFormat="1" ht="10.199999999999999" hidden="1" x14ac:dyDescent="0.2">
      <c r="A1369" s="91">
        <v>23</v>
      </c>
      <c r="B1369" s="92">
        <v>67424</v>
      </c>
      <c r="C1369" s="93" t="s">
        <v>238</v>
      </c>
      <c r="D1369" s="96">
        <v>1</v>
      </c>
      <c r="E1369" s="101" t="s">
        <v>355</v>
      </c>
      <c r="F1369" s="95" t="s">
        <v>2207</v>
      </c>
      <c r="G1369" s="20" t="s">
        <v>153</v>
      </c>
      <c r="I1369" s="97"/>
      <c r="J1369" s="97"/>
      <c r="K1369" s="97"/>
      <c r="M1369" s="97"/>
    </row>
    <row r="1370" spans="1:13" s="87" customFormat="1" ht="10.199999999999999" hidden="1" x14ac:dyDescent="0.2">
      <c r="A1370" s="91">
        <v>23</v>
      </c>
      <c r="B1370" s="92">
        <v>67424</v>
      </c>
      <c r="C1370" s="93" t="s">
        <v>427</v>
      </c>
      <c r="D1370" s="96">
        <v>1</v>
      </c>
      <c r="E1370" s="101" t="s">
        <v>355</v>
      </c>
      <c r="F1370" s="95" t="s">
        <v>2207</v>
      </c>
      <c r="G1370" s="20" t="s">
        <v>102</v>
      </c>
      <c r="I1370" s="97"/>
      <c r="J1370" s="97"/>
      <c r="K1370" s="97"/>
      <c r="M1370" s="97"/>
    </row>
    <row r="1371" spans="1:13" s="87" customFormat="1" ht="10.199999999999999" hidden="1" x14ac:dyDescent="0.2">
      <c r="A1371" s="91">
        <v>23</v>
      </c>
      <c r="B1371" s="92">
        <v>67424</v>
      </c>
      <c r="C1371" s="93" t="s">
        <v>343</v>
      </c>
      <c r="D1371" s="96">
        <v>1</v>
      </c>
      <c r="E1371" s="101" t="s">
        <v>355</v>
      </c>
      <c r="F1371" s="95" t="s">
        <v>2207</v>
      </c>
      <c r="G1371" s="20" t="s">
        <v>107</v>
      </c>
      <c r="I1371" s="97"/>
      <c r="J1371" s="97"/>
      <c r="K1371" s="97"/>
      <c r="M1371" s="97"/>
    </row>
    <row r="1372" spans="1:13" s="87" customFormat="1" ht="10.199999999999999" hidden="1" x14ac:dyDescent="0.2">
      <c r="A1372" s="91">
        <v>23</v>
      </c>
      <c r="B1372" s="92">
        <v>67425</v>
      </c>
      <c r="C1372" s="93" t="s">
        <v>118</v>
      </c>
      <c r="D1372" s="96">
        <v>1</v>
      </c>
      <c r="E1372" s="101" t="s">
        <v>577</v>
      </c>
      <c r="F1372" s="95" t="s">
        <v>2207</v>
      </c>
      <c r="G1372" s="20" t="s">
        <v>168</v>
      </c>
      <c r="I1372" s="97"/>
      <c r="J1372" s="97"/>
      <c r="K1372" s="97"/>
      <c r="M1372" s="97"/>
    </row>
    <row r="1373" spans="1:13" s="87" customFormat="1" ht="10.199999999999999" hidden="1" x14ac:dyDescent="0.2">
      <c r="A1373" s="91">
        <v>23</v>
      </c>
      <c r="B1373" s="92">
        <v>67425</v>
      </c>
      <c r="C1373" s="93" t="s">
        <v>1618</v>
      </c>
      <c r="D1373" s="96">
        <v>8</v>
      </c>
      <c r="E1373" s="101" t="s">
        <v>577</v>
      </c>
      <c r="F1373" s="95" t="s">
        <v>2207</v>
      </c>
      <c r="G1373" s="20" t="s">
        <v>168</v>
      </c>
      <c r="I1373" s="97"/>
      <c r="J1373" s="97"/>
      <c r="K1373" s="97"/>
      <c r="M1373" s="97"/>
    </row>
    <row r="1374" spans="1:13" s="87" customFormat="1" ht="10.199999999999999" hidden="1" x14ac:dyDescent="0.2">
      <c r="A1374" s="91">
        <v>23</v>
      </c>
      <c r="B1374" s="92">
        <v>67430</v>
      </c>
      <c r="C1374" s="93" t="s">
        <v>114</v>
      </c>
      <c r="D1374" s="96">
        <v>1</v>
      </c>
      <c r="E1374" s="101" t="s">
        <v>436</v>
      </c>
      <c r="F1374" s="95" t="s">
        <v>2207</v>
      </c>
      <c r="G1374" s="20" t="s">
        <v>168</v>
      </c>
      <c r="I1374" s="97"/>
      <c r="J1374" s="97"/>
      <c r="K1374" s="97"/>
      <c r="M1374" s="97"/>
    </row>
    <row r="1375" spans="1:13" s="87" customFormat="1" ht="10.199999999999999" hidden="1" x14ac:dyDescent="0.2">
      <c r="A1375" s="91">
        <v>23</v>
      </c>
      <c r="B1375" s="92">
        <v>67430</v>
      </c>
      <c r="C1375" s="93" t="s">
        <v>228</v>
      </c>
      <c r="D1375" s="96">
        <v>1</v>
      </c>
      <c r="E1375" s="101" t="s">
        <v>436</v>
      </c>
      <c r="F1375" s="95" t="s">
        <v>2207</v>
      </c>
      <c r="G1375" s="20" t="s">
        <v>107</v>
      </c>
      <c r="I1375" s="97"/>
      <c r="J1375" s="97"/>
      <c r="K1375" s="97"/>
      <c r="M1375" s="97"/>
    </row>
    <row r="1376" spans="1:13" s="87" customFormat="1" ht="10.199999999999999" hidden="1" x14ac:dyDescent="0.2">
      <c r="A1376" s="91">
        <v>23</v>
      </c>
      <c r="B1376" s="92">
        <v>67430</v>
      </c>
      <c r="C1376" s="93" t="s">
        <v>129</v>
      </c>
      <c r="D1376" s="96">
        <v>1</v>
      </c>
      <c r="E1376" s="101" t="s">
        <v>436</v>
      </c>
      <c r="F1376" s="95" t="s">
        <v>2207</v>
      </c>
      <c r="G1376" s="20" t="s">
        <v>116</v>
      </c>
      <c r="I1376" s="97"/>
      <c r="J1376" s="97"/>
      <c r="K1376" s="97"/>
      <c r="M1376" s="97"/>
    </row>
    <row r="1377" spans="1:13" s="87" customFormat="1" ht="10.199999999999999" hidden="1" x14ac:dyDescent="0.2">
      <c r="A1377" s="91">
        <v>23</v>
      </c>
      <c r="B1377" s="92">
        <v>67430</v>
      </c>
      <c r="C1377" s="93" t="s">
        <v>331</v>
      </c>
      <c r="D1377" s="96">
        <v>3</v>
      </c>
      <c r="E1377" s="101" t="s">
        <v>436</v>
      </c>
      <c r="F1377" s="95" t="s">
        <v>2207</v>
      </c>
      <c r="G1377" s="20" t="s">
        <v>116</v>
      </c>
      <c r="I1377" s="97"/>
      <c r="J1377" s="97"/>
      <c r="K1377" s="97"/>
      <c r="M1377" s="97"/>
    </row>
    <row r="1378" spans="1:13" s="87" customFormat="1" ht="10.199999999999999" hidden="1" x14ac:dyDescent="0.2">
      <c r="A1378" s="91">
        <v>23</v>
      </c>
      <c r="B1378" s="92">
        <v>67430</v>
      </c>
      <c r="C1378" s="93" t="s">
        <v>1321</v>
      </c>
      <c r="D1378" s="96">
        <v>1</v>
      </c>
      <c r="E1378" s="101" t="s">
        <v>436</v>
      </c>
      <c r="F1378" s="95" t="s">
        <v>2207</v>
      </c>
      <c r="G1378" s="20" t="s">
        <v>153</v>
      </c>
      <c r="I1378" s="97"/>
      <c r="J1378" s="97"/>
      <c r="K1378" s="97"/>
      <c r="M1378" s="97"/>
    </row>
    <row r="1379" spans="1:13" s="87" customFormat="1" ht="10.199999999999999" hidden="1" x14ac:dyDescent="0.2">
      <c r="A1379" s="91">
        <v>23</v>
      </c>
      <c r="B1379" s="92">
        <v>67430</v>
      </c>
      <c r="C1379" s="93" t="s">
        <v>1322</v>
      </c>
      <c r="D1379" s="96">
        <v>1</v>
      </c>
      <c r="E1379" s="101" t="s">
        <v>436</v>
      </c>
      <c r="F1379" s="95" t="s">
        <v>2207</v>
      </c>
      <c r="G1379" s="20" t="s">
        <v>363</v>
      </c>
      <c r="I1379" s="97"/>
      <c r="J1379" s="97"/>
      <c r="K1379" s="97"/>
      <c r="M1379" s="97"/>
    </row>
    <row r="1380" spans="1:13" s="87" customFormat="1" ht="10.199999999999999" hidden="1" x14ac:dyDescent="0.2">
      <c r="A1380" s="91">
        <v>23</v>
      </c>
      <c r="B1380" s="92">
        <v>67426</v>
      </c>
      <c r="C1380" s="93" t="s">
        <v>2099</v>
      </c>
      <c r="D1380" s="96">
        <v>1</v>
      </c>
      <c r="E1380" s="101" t="s">
        <v>2118</v>
      </c>
      <c r="F1380" s="95" t="s">
        <v>2207</v>
      </c>
      <c r="G1380" s="20" t="s">
        <v>363</v>
      </c>
      <c r="I1380" s="97"/>
      <c r="J1380" s="97"/>
      <c r="K1380" s="97"/>
      <c r="M1380" s="97"/>
    </row>
    <row r="1381" spans="1:13" s="87" customFormat="1" ht="10.199999999999999" hidden="1" x14ac:dyDescent="0.2">
      <c r="A1381" s="91">
        <v>23</v>
      </c>
      <c r="B1381" s="92">
        <v>67427</v>
      </c>
      <c r="C1381" s="93" t="s">
        <v>262</v>
      </c>
      <c r="D1381" s="96">
        <v>6</v>
      </c>
      <c r="E1381" s="101" t="s">
        <v>352</v>
      </c>
      <c r="F1381" s="95" t="s">
        <v>2207</v>
      </c>
      <c r="G1381" s="20" t="s">
        <v>1710</v>
      </c>
      <c r="I1381" s="97"/>
      <c r="J1381" s="97"/>
      <c r="K1381" s="97"/>
      <c r="M1381" s="97"/>
    </row>
    <row r="1382" spans="1:13" s="87" customFormat="1" ht="10.199999999999999" hidden="1" x14ac:dyDescent="0.2">
      <c r="A1382" s="91">
        <v>23</v>
      </c>
      <c r="B1382" s="92">
        <v>67427</v>
      </c>
      <c r="C1382" s="93" t="s">
        <v>407</v>
      </c>
      <c r="D1382" s="96">
        <v>1</v>
      </c>
      <c r="E1382" s="101" t="s">
        <v>352</v>
      </c>
      <c r="F1382" s="95" t="s">
        <v>2207</v>
      </c>
      <c r="G1382" s="20" t="s">
        <v>181</v>
      </c>
      <c r="I1382" s="97"/>
      <c r="J1382" s="97"/>
      <c r="K1382" s="97"/>
      <c r="M1382" s="97"/>
    </row>
    <row r="1383" spans="1:13" s="87" customFormat="1" ht="10.199999999999999" hidden="1" x14ac:dyDescent="0.2">
      <c r="A1383" s="91">
        <v>23</v>
      </c>
      <c r="B1383" s="92">
        <v>67427</v>
      </c>
      <c r="C1383" s="93" t="s">
        <v>2119</v>
      </c>
      <c r="D1383" s="96">
        <v>4</v>
      </c>
      <c r="E1383" s="101" t="s">
        <v>352</v>
      </c>
      <c r="F1383" s="95" t="s">
        <v>2207</v>
      </c>
      <c r="G1383" s="20" t="s">
        <v>181</v>
      </c>
      <c r="I1383" s="97"/>
      <c r="J1383" s="97"/>
      <c r="K1383" s="97"/>
      <c r="M1383" s="97"/>
    </row>
    <row r="1384" spans="1:13" s="87" customFormat="1" ht="10.199999999999999" hidden="1" x14ac:dyDescent="0.2">
      <c r="A1384" s="91">
        <v>23</v>
      </c>
      <c r="B1384" s="92">
        <v>67427</v>
      </c>
      <c r="C1384" s="93" t="s">
        <v>1331</v>
      </c>
      <c r="D1384" s="96">
        <v>4</v>
      </c>
      <c r="E1384" s="101" t="s">
        <v>352</v>
      </c>
      <c r="F1384" s="95" t="s">
        <v>2207</v>
      </c>
      <c r="G1384" s="20" t="s">
        <v>181</v>
      </c>
      <c r="I1384" s="97"/>
      <c r="J1384" s="97"/>
      <c r="K1384" s="97"/>
      <c r="M1384" s="97"/>
    </row>
    <row r="1385" spans="1:13" s="87" customFormat="1" ht="10.199999999999999" hidden="1" x14ac:dyDescent="0.2">
      <c r="A1385" s="91">
        <v>23</v>
      </c>
      <c r="B1385" s="92">
        <v>67427</v>
      </c>
      <c r="C1385" s="93" t="s">
        <v>1143</v>
      </c>
      <c r="D1385" s="96">
        <v>1</v>
      </c>
      <c r="E1385" s="101" t="s">
        <v>352</v>
      </c>
      <c r="F1385" s="95" t="s">
        <v>2207</v>
      </c>
      <c r="G1385" s="20" t="s">
        <v>1711</v>
      </c>
      <c r="I1385" s="97"/>
      <c r="J1385" s="97"/>
      <c r="K1385" s="97"/>
      <c r="M1385" s="97"/>
    </row>
    <row r="1386" spans="1:13" s="87" customFormat="1" ht="10.199999999999999" hidden="1" x14ac:dyDescent="0.2">
      <c r="A1386" s="91">
        <v>23</v>
      </c>
      <c r="B1386" s="92">
        <v>67428</v>
      </c>
      <c r="C1386" s="93" t="s">
        <v>143</v>
      </c>
      <c r="D1386" s="96">
        <v>1</v>
      </c>
      <c r="E1386" s="101" t="s">
        <v>614</v>
      </c>
      <c r="F1386" s="95" t="s">
        <v>2207</v>
      </c>
      <c r="G1386" s="20" t="s">
        <v>105</v>
      </c>
      <c r="I1386" s="97"/>
      <c r="J1386" s="97"/>
      <c r="K1386" s="97"/>
      <c r="M1386" s="97"/>
    </row>
    <row r="1387" spans="1:13" s="87" customFormat="1" ht="10.199999999999999" hidden="1" x14ac:dyDescent="0.2">
      <c r="A1387" s="91">
        <v>23</v>
      </c>
      <c r="B1387" s="92">
        <v>67428</v>
      </c>
      <c r="C1387" s="93" t="s">
        <v>233</v>
      </c>
      <c r="D1387" s="96">
        <v>3</v>
      </c>
      <c r="E1387" s="101" t="s">
        <v>614</v>
      </c>
      <c r="F1387" s="95" t="s">
        <v>2207</v>
      </c>
      <c r="G1387" s="20" t="s">
        <v>153</v>
      </c>
      <c r="I1387" s="97"/>
      <c r="J1387" s="97"/>
      <c r="K1387" s="97"/>
      <c r="M1387" s="97"/>
    </row>
    <row r="1388" spans="1:13" s="87" customFormat="1" ht="10.199999999999999" hidden="1" x14ac:dyDescent="0.2">
      <c r="A1388" s="91">
        <v>23</v>
      </c>
      <c r="B1388" s="92">
        <v>67429</v>
      </c>
      <c r="C1388" s="93" t="s">
        <v>2120</v>
      </c>
      <c r="D1388" s="96">
        <v>2</v>
      </c>
      <c r="E1388" s="101" t="s">
        <v>528</v>
      </c>
      <c r="F1388" s="95" t="s">
        <v>2207</v>
      </c>
      <c r="G1388" s="20" t="s">
        <v>153</v>
      </c>
      <c r="I1388" s="97"/>
      <c r="J1388" s="97"/>
      <c r="K1388" s="97"/>
      <c r="M1388" s="97"/>
    </row>
    <row r="1389" spans="1:13" s="87" customFormat="1" ht="10.199999999999999" hidden="1" x14ac:dyDescent="0.2">
      <c r="A1389" s="91">
        <v>23</v>
      </c>
      <c r="B1389" s="92">
        <v>67431</v>
      </c>
      <c r="C1389" s="93" t="s">
        <v>2121</v>
      </c>
      <c r="D1389" s="96">
        <v>1</v>
      </c>
      <c r="E1389" s="101" t="s">
        <v>104</v>
      </c>
      <c r="F1389" s="95" t="s">
        <v>2207</v>
      </c>
      <c r="G1389" s="20" t="s">
        <v>153</v>
      </c>
      <c r="I1389" s="97"/>
      <c r="J1389" s="97"/>
      <c r="K1389" s="97"/>
      <c r="M1389" s="97"/>
    </row>
    <row r="1390" spans="1:13" s="87" customFormat="1" ht="10.199999999999999" hidden="1" x14ac:dyDescent="0.2">
      <c r="A1390" s="91">
        <v>23</v>
      </c>
      <c r="B1390" s="92">
        <v>67432</v>
      </c>
      <c r="C1390" s="93" t="s">
        <v>2122</v>
      </c>
      <c r="D1390" s="96">
        <v>1</v>
      </c>
      <c r="E1390" s="101" t="s">
        <v>280</v>
      </c>
      <c r="F1390" s="95" t="s">
        <v>2207</v>
      </c>
      <c r="G1390" s="20" t="s">
        <v>153</v>
      </c>
      <c r="I1390" s="97"/>
      <c r="J1390" s="97"/>
      <c r="K1390" s="97"/>
      <c r="M1390" s="97"/>
    </row>
    <row r="1391" spans="1:13" s="87" customFormat="1" ht="10.199999999999999" hidden="1" x14ac:dyDescent="0.2">
      <c r="A1391" s="91">
        <v>23</v>
      </c>
      <c r="B1391" s="92">
        <v>67433</v>
      </c>
      <c r="C1391" s="93" t="s">
        <v>2123</v>
      </c>
      <c r="D1391" s="96">
        <v>2</v>
      </c>
      <c r="E1391" s="101" t="s">
        <v>1527</v>
      </c>
      <c r="F1391" s="95" t="s">
        <v>2207</v>
      </c>
      <c r="G1391" s="20" t="s">
        <v>99</v>
      </c>
      <c r="I1391" s="97"/>
      <c r="J1391" s="97"/>
      <c r="K1391" s="97"/>
      <c r="M1391" s="97"/>
    </row>
    <row r="1392" spans="1:13" s="87" customFormat="1" ht="10.199999999999999" hidden="1" x14ac:dyDescent="0.2">
      <c r="A1392" s="91">
        <v>23</v>
      </c>
      <c r="B1392" s="92">
        <v>67433</v>
      </c>
      <c r="C1392" s="93" t="s">
        <v>2124</v>
      </c>
      <c r="D1392" s="96">
        <v>2</v>
      </c>
      <c r="E1392" s="101" t="s">
        <v>1527</v>
      </c>
      <c r="F1392" s="95" t="s">
        <v>2207</v>
      </c>
      <c r="G1392" s="20" t="s">
        <v>199</v>
      </c>
      <c r="I1392" s="97"/>
      <c r="J1392" s="97"/>
      <c r="K1392" s="97"/>
      <c r="M1392" s="97"/>
    </row>
    <row r="1393" spans="1:13" s="87" customFormat="1" ht="10.199999999999999" hidden="1" x14ac:dyDescent="0.2">
      <c r="A1393" s="91">
        <v>23</v>
      </c>
      <c r="B1393" s="92">
        <v>67434</v>
      </c>
      <c r="C1393" s="93" t="s">
        <v>169</v>
      </c>
      <c r="D1393" s="96">
        <v>1</v>
      </c>
      <c r="E1393" s="101" t="s">
        <v>128</v>
      </c>
      <c r="F1393" s="95" t="s">
        <v>2207</v>
      </c>
      <c r="G1393" s="20" t="s">
        <v>102</v>
      </c>
      <c r="I1393" s="97"/>
      <c r="J1393" s="97"/>
      <c r="K1393" s="97"/>
      <c r="M1393" s="97"/>
    </row>
    <row r="1394" spans="1:13" s="87" customFormat="1" ht="10.199999999999999" hidden="1" x14ac:dyDescent="0.2">
      <c r="A1394" s="91">
        <v>23</v>
      </c>
      <c r="B1394" s="92">
        <v>67435</v>
      </c>
      <c r="C1394" s="93" t="s">
        <v>2125</v>
      </c>
      <c r="D1394" s="96">
        <v>2</v>
      </c>
      <c r="E1394" s="101" t="s">
        <v>1951</v>
      </c>
      <c r="F1394" s="95" t="s">
        <v>2207</v>
      </c>
      <c r="G1394" s="20" t="s">
        <v>168</v>
      </c>
      <c r="I1394" s="97"/>
      <c r="J1394" s="97"/>
      <c r="K1394" s="97"/>
      <c r="M1394" s="97"/>
    </row>
    <row r="1395" spans="1:13" s="87" customFormat="1" ht="10.199999999999999" hidden="1" x14ac:dyDescent="0.2">
      <c r="A1395" s="91">
        <v>23</v>
      </c>
      <c r="B1395" s="92">
        <v>67436</v>
      </c>
      <c r="C1395" s="93" t="s">
        <v>198</v>
      </c>
      <c r="D1395" s="96">
        <v>1</v>
      </c>
      <c r="E1395" s="101" t="s">
        <v>436</v>
      </c>
      <c r="F1395" s="95" t="s">
        <v>2207</v>
      </c>
      <c r="G1395" s="20" t="s">
        <v>168</v>
      </c>
      <c r="I1395" s="97"/>
      <c r="J1395" s="97"/>
      <c r="K1395" s="97"/>
      <c r="M1395" s="97"/>
    </row>
    <row r="1396" spans="1:13" s="87" customFormat="1" ht="10.199999999999999" hidden="1" x14ac:dyDescent="0.2">
      <c r="A1396" s="91">
        <v>23</v>
      </c>
      <c r="B1396" s="92">
        <v>67437</v>
      </c>
      <c r="C1396" s="93" t="s">
        <v>2126</v>
      </c>
      <c r="D1396" s="96">
        <v>4</v>
      </c>
      <c r="E1396" s="101" t="s">
        <v>1527</v>
      </c>
      <c r="F1396" s="95" t="s">
        <v>2207</v>
      </c>
      <c r="G1396" s="20" t="s">
        <v>168</v>
      </c>
      <c r="I1396" s="97"/>
      <c r="J1396" s="97"/>
      <c r="K1396" s="97"/>
      <c r="M1396" s="97"/>
    </row>
    <row r="1397" spans="1:13" s="87" customFormat="1" ht="10.199999999999999" hidden="1" x14ac:dyDescent="0.2">
      <c r="A1397" s="91">
        <v>23</v>
      </c>
      <c r="B1397" s="92">
        <v>67437</v>
      </c>
      <c r="C1397" s="93" t="s">
        <v>651</v>
      </c>
      <c r="D1397" s="96">
        <v>1</v>
      </c>
      <c r="E1397" s="101" t="s">
        <v>1527</v>
      </c>
      <c r="F1397" s="95" t="s">
        <v>2207</v>
      </c>
      <c r="G1397" s="20" t="s">
        <v>110</v>
      </c>
      <c r="I1397" s="97"/>
      <c r="J1397" s="97"/>
      <c r="K1397" s="97"/>
      <c r="M1397" s="97"/>
    </row>
    <row r="1398" spans="1:13" s="87" customFormat="1" ht="10.199999999999999" hidden="1" x14ac:dyDescent="0.2">
      <c r="A1398" s="91">
        <v>23</v>
      </c>
      <c r="B1398" s="92">
        <v>67437</v>
      </c>
      <c r="C1398" s="93" t="s">
        <v>2127</v>
      </c>
      <c r="D1398" s="96">
        <v>1</v>
      </c>
      <c r="E1398" s="101" t="s">
        <v>1527</v>
      </c>
      <c r="F1398" s="95" t="s">
        <v>2207</v>
      </c>
      <c r="G1398" s="20" t="s">
        <v>110</v>
      </c>
      <c r="I1398" s="97"/>
      <c r="J1398" s="97"/>
      <c r="K1398" s="97"/>
      <c r="M1398" s="97"/>
    </row>
    <row r="1399" spans="1:13" s="87" customFormat="1" ht="10.199999999999999" hidden="1" x14ac:dyDescent="0.2">
      <c r="A1399" s="91">
        <v>23</v>
      </c>
      <c r="B1399" s="92">
        <v>67438</v>
      </c>
      <c r="C1399" s="93" t="s">
        <v>198</v>
      </c>
      <c r="D1399" s="96">
        <v>1</v>
      </c>
      <c r="E1399" s="101" t="s">
        <v>1995</v>
      </c>
      <c r="F1399" s="95" t="s">
        <v>2207</v>
      </c>
      <c r="G1399" s="20" t="s">
        <v>110</v>
      </c>
      <c r="I1399" s="97"/>
      <c r="J1399" s="97"/>
      <c r="K1399" s="97"/>
      <c r="M1399" s="97"/>
    </row>
    <row r="1400" spans="1:13" s="87" customFormat="1" ht="10.199999999999999" hidden="1" x14ac:dyDescent="0.2">
      <c r="A1400" s="91">
        <v>23</v>
      </c>
      <c r="B1400" s="92">
        <v>67439</v>
      </c>
      <c r="C1400" s="93" t="s">
        <v>2128</v>
      </c>
      <c r="D1400" s="96">
        <v>4</v>
      </c>
      <c r="E1400" s="101" t="s">
        <v>607</v>
      </c>
      <c r="F1400" s="95" t="s">
        <v>2207</v>
      </c>
      <c r="G1400" s="20" t="s">
        <v>107</v>
      </c>
      <c r="I1400" s="97"/>
      <c r="J1400" s="97"/>
      <c r="K1400" s="97"/>
      <c r="M1400" s="97"/>
    </row>
    <row r="1401" spans="1:13" s="87" customFormat="1" ht="10.199999999999999" hidden="1" x14ac:dyDescent="0.2">
      <c r="A1401" s="91">
        <v>23</v>
      </c>
      <c r="B1401" s="92">
        <v>67440</v>
      </c>
      <c r="C1401" s="93" t="s">
        <v>1486</v>
      </c>
      <c r="D1401" s="96">
        <v>2</v>
      </c>
      <c r="E1401" s="101" t="s">
        <v>894</v>
      </c>
      <c r="F1401" s="95" t="s">
        <v>2207</v>
      </c>
      <c r="G1401" s="20" t="s">
        <v>107</v>
      </c>
      <c r="I1401" s="97"/>
      <c r="J1401" s="97"/>
      <c r="K1401" s="97"/>
      <c r="M1401" s="97"/>
    </row>
    <row r="1402" spans="1:13" s="87" customFormat="1" ht="10.199999999999999" hidden="1" x14ac:dyDescent="0.2">
      <c r="A1402" s="91">
        <v>23</v>
      </c>
      <c r="B1402" s="92">
        <v>67440</v>
      </c>
      <c r="C1402" s="93" t="s">
        <v>167</v>
      </c>
      <c r="D1402" s="96">
        <v>1</v>
      </c>
      <c r="E1402" s="101" t="s">
        <v>894</v>
      </c>
      <c r="F1402" s="95" t="s">
        <v>2207</v>
      </c>
      <c r="G1402" s="20" t="s">
        <v>107</v>
      </c>
      <c r="I1402" s="97"/>
      <c r="J1402" s="97"/>
      <c r="K1402" s="97"/>
      <c r="M1402" s="97"/>
    </row>
    <row r="1403" spans="1:13" s="87" customFormat="1" ht="10.199999999999999" hidden="1" x14ac:dyDescent="0.2">
      <c r="A1403" s="91">
        <v>23</v>
      </c>
      <c r="B1403" s="92">
        <v>67440</v>
      </c>
      <c r="C1403" s="93" t="s">
        <v>651</v>
      </c>
      <c r="D1403" s="96">
        <v>1</v>
      </c>
      <c r="E1403" s="101" t="s">
        <v>894</v>
      </c>
      <c r="F1403" s="95" t="s">
        <v>2207</v>
      </c>
      <c r="G1403" s="20" t="s">
        <v>153</v>
      </c>
      <c r="I1403" s="97"/>
      <c r="J1403" s="97"/>
      <c r="K1403" s="97"/>
      <c r="M1403" s="97"/>
    </row>
    <row r="1404" spans="1:13" s="87" customFormat="1" ht="10.199999999999999" hidden="1" x14ac:dyDescent="0.2">
      <c r="A1404" s="91">
        <v>23</v>
      </c>
      <c r="B1404" s="92">
        <v>67440</v>
      </c>
      <c r="C1404" s="93" t="s">
        <v>395</v>
      </c>
      <c r="D1404" s="96">
        <v>1</v>
      </c>
      <c r="E1404" s="101" t="s">
        <v>894</v>
      </c>
      <c r="F1404" s="95" t="s">
        <v>2207</v>
      </c>
      <c r="G1404" s="20" t="s">
        <v>153</v>
      </c>
      <c r="I1404" s="97"/>
      <c r="J1404" s="97"/>
      <c r="K1404" s="97"/>
      <c r="M1404" s="97"/>
    </row>
    <row r="1405" spans="1:13" s="87" customFormat="1" ht="10.199999999999999" hidden="1" x14ac:dyDescent="0.2">
      <c r="A1405" s="91">
        <v>23</v>
      </c>
      <c r="B1405" s="92">
        <v>67440</v>
      </c>
      <c r="C1405" s="93" t="s">
        <v>424</v>
      </c>
      <c r="D1405" s="96">
        <v>1</v>
      </c>
      <c r="E1405" s="101" t="s">
        <v>894</v>
      </c>
      <c r="F1405" s="95" t="s">
        <v>2207</v>
      </c>
      <c r="G1405" s="20" t="s">
        <v>163</v>
      </c>
      <c r="I1405" s="97"/>
      <c r="J1405" s="97"/>
      <c r="K1405" s="97"/>
      <c r="M1405" s="97"/>
    </row>
    <row r="1406" spans="1:13" s="87" customFormat="1" ht="10.199999999999999" hidden="1" x14ac:dyDescent="0.2">
      <c r="A1406" s="91">
        <v>23</v>
      </c>
      <c r="B1406" s="92">
        <v>67441</v>
      </c>
      <c r="C1406" s="93" t="s">
        <v>467</v>
      </c>
      <c r="D1406" s="96">
        <v>10</v>
      </c>
      <c r="E1406" s="101" t="s">
        <v>835</v>
      </c>
      <c r="F1406" s="95" t="s">
        <v>2207</v>
      </c>
      <c r="G1406" s="20" t="s">
        <v>163</v>
      </c>
      <c r="I1406" s="97"/>
      <c r="J1406" s="97"/>
      <c r="K1406" s="97"/>
      <c r="M1406" s="97"/>
    </row>
    <row r="1407" spans="1:13" s="87" customFormat="1" ht="10.199999999999999" hidden="1" x14ac:dyDescent="0.2">
      <c r="A1407" s="91">
        <v>23</v>
      </c>
      <c r="B1407" s="92">
        <v>67441</v>
      </c>
      <c r="C1407" s="93" t="s">
        <v>392</v>
      </c>
      <c r="D1407" s="96">
        <v>10</v>
      </c>
      <c r="E1407" s="101" t="s">
        <v>835</v>
      </c>
      <c r="F1407" s="95" t="s">
        <v>2207</v>
      </c>
      <c r="G1407" s="20" t="s">
        <v>105</v>
      </c>
      <c r="I1407" s="97"/>
      <c r="J1407" s="97"/>
      <c r="K1407" s="97"/>
      <c r="M1407" s="97"/>
    </row>
    <row r="1408" spans="1:13" s="87" customFormat="1" ht="10.199999999999999" hidden="1" x14ac:dyDescent="0.2">
      <c r="A1408" s="91">
        <v>23</v>
      </c>
      <c r="B1408" s="92">
        <v>67441</v>
      </c>
      <c r="C1408" s="93" t="s">
        <v>393</v>
      </c>
      <c r="D1408" s="96">
        <v>1000</v>
      </c>
      <c r="E1408" s="101" t="s">
        <v>835</v>
      </c>
      <c r="F1408" s="95" t="s">
        <v>2207</v>
      </c>
      <c r="G1408" s="20" t="s">
        <v>120</v>
      </c>
      <c r="I1408" s="97"/>
      <c r="J1408" s="97"/>
      <c r="K1408" s="97"/>
      <c r="M1408" s="97"/>
    </row>
    <row r="1409" spans="1:13" s="87" customFormat="1" ht="10.199999999999999" hidden="1" x14ac:dyDescent="0.2">
      <c r="A1409" s="91">
        <v>23</v>
      </c>
      <c r="B1409" s="92">
        <v>67442</v>
      </c>
      <c r="C1409" s="93" t="s">
        <v>392</v>
      </c>
      <c r="D1409" s="96">
        <v>10</v>
      </c>
      <c r="E1409" s="101" t="s">
        <v>387</v>
      </c>
      <c r="F1409" s="95" t="s">
        <v>2207</v>
      </c>
      <c r="G1409" s="20" t="s">
        <v>740</v>
      </c>
      <c r="I1409" s="97"/>
      <c r="J1409" s="97"/>
      <c r="K1409" s="97"/>
      <c r="M1409" s="97"/>
    </row>
    <row r="1410" spans="1:13" s="87" customFormat="1" ht="10.199999999999999" hidden="1" x14ac:dyDescent="0.2">
      <c r="A1410" s="91">
        <v>23</v>
      </c>
      <c r="B1410" s="92">
        <v>67442</v>
      </c>
      <c r="C1410" s="93" t="s">
        <v>95</v>
      </c>
      <c r="D1410" s="96">
        <v>4</v>
      </c>
      <c r="E1410" s="101" t="s">
        <v>387</v>
      </c>
      <c r="F1410" s="95" t="s">
        <v>2207</v>
      </c>
      <c r="G1410" s="20" t="s">
        <v>740</v>
      </c>
      <c r="I1410" s="97"/>
      <c r="J1410" s="97"/>
      <c r="K1410" s="97"/>
      <c r="M1410" s="97"/>
    </row>
    <row r="1411" spans="1:13" s="87" customFormat="1" ht="10.199999999999999" hidden="1" x14ac:dyDescent="0.2">
      <c r="A1411" s="91">
        <v>23</v>
      </c>
      <c r="B1411" s="92">
        <v>67442</v>
      </c>
      <c r="C1411" s="93" t="s">
        <v>92</v>
      </c>
      <c r="D1411" s="96">
        <v>4</v>
      </c>
      <c r="E1411" s="101" t="s">
        <v>387</v>
      </c>
      <c r="F1411" s="95" t="s">
        <v>2207</v>
      </c>
      <c r="G1411" s="20" t="s">
        <v>145</v>
      </c>
      <c r="I1411" s="97"/>
      <c r="J1411" s="97"/>
      <c r="K1411" s="97"/>
      <c r="M1411" s="97"/>
    </row>
    <row r="1412" spans="1:13" s="87" customFormat="1" ht="10.199999999999999" hidden="1" x14ac:dyDescent="0.2">
      <c r="A1412" s="91">
        <v>23</v>
      </c>
      <c r="B1412" s="92">
        <v>67442</v>
      </c>
      <c r="C1412" s="93" t="s">
        <v>96</v>
      </c>
      <c r="D1412" s="96">
        <v>4</v>
      </c>
      <c r="E1412" s="101" t="s">
        <v>387</v>
      </c>
      <c r="F1412" s="95" t="s">
        <v>2207</v>
      </c>
      <c r="G1412" s="20" t="s">
        <v>145</v>
      </c>
      <c r="I1412" s="97"/>
      <c r="J1412" s="97"/>
      <c r="K1412" s="97"/>
      <c r="M1412" s="97"/>
    </row>
    <row r="1413" spans="1:13" s="87" customFormat="1" ht="10.199999999999999" hidden="1" x14ac:dyDescent="0.2">
      <c r="A1413" s="91">
        <v>23</v>
      </c>
      <c r="B1413" s="92">
        <v>67443</v>
      </c>
      <c r="C1413" s="93" t="s">
        <v>275</v>
      </c>
      <c r="D1413" s="96">
        <v>4</v>
      </c>
      <c r="E1413" s="101" t="s">
        <v>191</v>
      </c>
      <c r="F1413" s="95" t="s">
        <v>2207</v>
      </c>
      <c r="G1413" s="20" t="s">
        <v>116</v>
      </c>
      <c r="I1413" s="97"/>
      <c r="J1413" s="97"/>
      <c r="K1413" s="97"/>
      <c r="M1413" s="97"/>
    </row>
    <row r="1414" spans="1:13" s="87" customFormat="1" ht="10.199999999999999" hidden="1" x14ac:dyDescent="0.2">
      <c r="A1414" s="91">
        <v>23</v>
      </c>
      <c r="B1414" s="92">
        <v>67445</v>
      </c>
      <c r="C1414" s="93" t="s">
        <v>829</v>
      </c>
      <c r="D1414" s="96">
        <v>1</v>
      </c>
      <c r="E1414" s="101" t="s">
        <v>2129</v>
      </c>
      <c r="F1414" s="95" t="s">
        <v>2207</v>
      </c>
      <c r="G1414" s="20" t="s">
        <v>116</v>
      </c>
      <c r="I1414" s="97"/>
      <c r="J1414" s="97"/>
      <c r="K1414" s="97"/>
      <c r="M1414" s="97"/>
    </row>
    <row r="1415" spans="1:13" s="87" customFormat="1" ht="10.199999999999999" hidden="1" x14ac:dyDescent="0.2">
      <c r="A1415" s="91">
        <v>23</v>
      </c>
      <c r="B1415" s="92">
        <v>67446</v>
      </c>
      <c r="C1415" s="93" t="s">
        <v>2130</v>
      </c>
      <c r="D1415" s="96">
        <v>2</v>
      </c>
      <c r="E1415" s="101" t="s">
        <v>327</v>
      </c>
      <c r="F1415" s="95" t="s">
        <v>2207</v>
      </c>
      <c r="G1415" s="20" t="s">
        <v>116</v>
      </c>
      <c r="I1415" s="97"/>
      <c r="J1415" s="97"/>
      <c r="K1415" s="97"/>
      <c r="M1415" s="97"/>
    </row>
    <row r="1416" spans="1:13" s="87" customFormat="1" ht="10.199999999999999" hidden="1" x14ac:dyDescent="0.2">
      <c r="A1416" s="91">
        <v>23</v>
      </c>
      <c r="B1416" s="92">
        <v>67447</v>
      </c>
      <c r="C1416" s="93" t="s">
        <v>2131</v>
      </c>
      <c r="D1416" s="96">
        <v>1</v>
      </c>
      <c r="E1416" s="101" t="s">
        <v>141</v>
      </c>
      <c r="F1416" s="95" t="s">
        <v>2207</v>
      </c>
      <c r="G1416" s="20" t="s">
        <v>116</v>
      </c>
      <c r="I1416" s="97"/>
      <c r="J1416" s="97"/>
      <c r="K1416" s="97"/>
      <c r="M1416" s="97"/>
    </row>
    <row r="1417" spans="1:13" s="87" customFormat="1" ht="10.199999999999999" hidden="1" x14ac:dyDescent="0.2">
      <c r="A1417" s="91">
        <v>23</v>
      </c>
      <c r="B1417" s="92">
        <v>67448</v>
      </c>
      <c r="C1417" s="93" t="s">
        <v>224</v>
      </c>
      <c r="D1417" s="96">
        <v>1</v>
      </c>
      <c r="E1417" s="101" t="s">
        <v>2129</v>
      </c>
      <c r="F1417" s="95" t="s">
        <v>2207</v>
      </c>
      <c r="G1417" s="20" t="s">
        <v>214</v>
      </c>
      <c r="I1417" s="97"/>
      <c r="J1417" s="97"/>
      <c r="K1417" s="97"/>
      <c r="M1417" s="97"/>
    </row>
    <row r="1418" spans="1:13" s="87" customFormat="1" ht="10.199999999999999" hidden="1" x14ac:dyDescent="0.2">
      <c r="A1418" s="91">
        <v>23</v>
      </c>
      <c r="B1418" s="92">
        <v>67449</v>
      </c>
      <c r="C1418" s="93" t="s">
        <v>367</v>
      </c>
      <c r="D1418" s="96">
        <v>2</v>
      </c>
      <c r="E1418" s="101" t="s">
        <v>104</v>
      </c>
      <c r="F1418" s="95" t="s">
        <v>2207</v>
      </c>
      <c r="G1418" s="20" t="s">
        <v>107</v>
      </c>
      <c r="I1418" s="97"/>
      <c r="J1418" s="97"/>
      <c r="K1418" s="97"/>
      <c r="M1418" s="97"/>
    </row>
    <row r="1419" spans="1:13" s="87" customFormat="1" ht="10.199999999999999" hidden="1" x14ac:dyDescent="0.2">
      <c r="A1419" s="91">
        <v>24</v>
      </c>
      <c r="B1419" s="92">
        <v>67450</v>
      </c>
      <c r="C1419" s="93" t="s">
        <v>2132</v>
      </c>
      <c r="D1419" s="96">
        <v>1</v>
      </c>
      <c r="E1419" s="101" t="s">
        <v>2133</v>
      </c>
      <c r="F1419" s="95" t="s">
        <v>2207</v>
      </c>
      <c r="G1419" s="20" t="s">
        <v>107</v>
      </c>
      <c r="I1419" s="97"/>
      <c r="J1419" s="97"/>
      <c r="K1419" s="97"/>
      <c r="M1419" s="97"/>
    </row>
    <row r="1420" spans="1:13" s="87" customFormat="1" ht="10.199999999999999" hidden="1" x14ac:dyDescent="0.2">
      <c r="A1420" s="91">
        <v>24</v>
      </c>
      <c r="B1420" s="92">
        <v>67450</v>
      </c>
      <c r="C1420" s="93" t="s">
        <v>715</v>
      </c>
      <c r="D1420" s="96">
        <v>1</v>
      </c>
      <c r="E1420" s="101" t="s">
        <v>2133</v>
      </c>
      <c r="F1420" s="95" t="s">
        <v>2207</v>
      </c>
      <c r="G1420" s="20" t="s">
        <v>110</v>
      </c>
      <c r="I1420" s="97"/>
      <c r="J1420" s="97"/>
      <c r="K1420" s="97"/>
      <c r="M1420" s="97"/>
    </row>
    <row r="1421" spans="1:13" s="87" customFormat="1" ht="10.199999999999999" hidden="1" x14ac:dyDescent="0.2">
      <c r="A1421" s="91">
        <v>24</v>
      </c>
      <c r="B1421" s="92">
        <v>67462</v>
      </c>
      <c r="C1421" s="93" t="s">
        <v>451</v>
      </c>
      <c r="D1421" s="96">
        <v>1</v>
      </c>
      <c r="E1421" s="101" t="s">
        <v>432</v>
      </c>
      <c r="F1421" s="95" t="s">
        <v>2207</v>
      </c>
      <c r="G1421" s="20" t="s">
        <v>110</v>
      </c>
      <c r="I1421" s="97"/>
      <c r="J1421" s="97"/>
      <c r="K1421" s="97"/>
      <c r="M1421" s="97"/>
    </row>
    <row r="1422" spans="1:13" s="87" customFormat="1" ht="10.199999999999999" hidden="1" x14ac:dyDescent="0.2">
      <c r="A1422" s="91">
        <v>24</v>
      </c>
      <c r="B1422" s="92">
        <v>67462</v>
      </c>
      <c r="C1422" s="93" t="s">
        <v>206</v>
      </c>
      <c r="D1422" s="96">
        <v>1</v>
      </c>
      <c r="E1422" s="101" t="s">
        <v>432</v>
      </c>
      <c r="F1422" s="95" t="s">
        <v>2207</v>
      </c>
      <c r="G1422" s="20" t="s">
        <v>110</v>
      </c>
      <c r="I1422" s="97"/>
      <c r="J1422" s="97"/>
      <c r="K1422" s="97"/>
      <c r="M1422" s="97"/>
    </row>
    <row r="1423" spans="1:13" s="87" customFormat="1" ht="10.199999999999999" hidden="1" x14ac:dyDescent="0.2">
      <c r="A1423" s="91">
        <v>24</v>
      </c>
      <c r="B1423" s="92">
        <v>67462</v>
      </c>
      <c r="C1423" s="93" t="s">
        <v>103</v>
      </c>
      <c r="D1423" s="96">
        <v>1</v>
      </c>
      <c r="E1423" s="101" t="s">
        <v>432</v>
      </c>
      <c r="F1423" s="95" t="s">
        <v>2207</v>
      </c>
      <c r="G1423" s="20" t="s">
        <v>1473</v>
      </c>
      <c r="I1423" s="97"/>
      <c r="J1423" s="97"/>
      <c r="K1423" s="97"/>
      <c r="M1423" s="97"/>
    </row>
    <row r="1424" spans="1:13" s="87" customFormat="1" ht="10.199999999999999" hidden="1" x14ac:dyDescent="0.2">
      <c r="A1424" s="91">
        <v>24</v>
      </c>
      <c r="B1424" s="92">
        <v>67463</v>
      </c>
      <c r="C1424" s="93" t="s">
        <v>389</v>
      </c>
      <c r="D1424" s="96">
        <v>1</v>
      </c>
      <c r="E1424" s="101" t="s">
        <v>483</v>
      </c>
      <c r="F1424" s="95" t="s">
        <v>2207</v>
      </c>
      <c r="G1424" s="20" t="s">
        <v>740</v>
      </c>
      <c r="I1424" s="97"/>
      <c r="J1424" s="97"/>
      <c r="K1424" s="97"/>
      <c r="M1424" s="97"/>
    </row>
    <row r="1425" spans="1:13" s="87" customFormat="1" ht="10.199999999999999" hidden="1" x14ac:dyDescent="0.2">
      <c r="A1425" s="91">
        <v>24</v>
      </c>
      <c r="B1425" s="92">
        <v>67463</v>
      </c>
      <c r="C1425" s="93" t="s">
        <v>390</v>
      </c>
      <c r="D1425" s="96">
        <v>1</v>
      </c>
      <c r="E1425" s="101" t="s">
        <v>483</v>
      </c>
      <c r="F1425" s="95" t="s">
        <v>2207</v>
      </c>
      <c r="G1425" s="20" t="s">
        <v>740</v>
      </c>
      <c r="I1425" s="97"/>
      <c r="J1425" s="97"/>
      <c r="K1425" s="97"/>
      <c r="M1425" s="97"/>
    </row>
    <row r="1426" spans="1:13" s="87" customFormat="1" ht="10.199999999999999" hidden="1" x14ac:dyDescent="0.2">
      <c r="A1426" s="91">
        <v>24</v>
      </c>
      <c r="B1426" s="92">
        <v>67463</v>
      </c>
      <c r="C1426" s="93" t="s">
        <v>391</v>
      </c>
      <c r="D1426" s="96">
        <v>1</v>
      </c>
      <c r="E1426" s="101" t="s">
        <v>483</v>
      </c>
      <c r="F1426" s="95" t="s">
        <v>2207</v>
      </c>
      <c r="G1426" s="20" t="s">
        <v>740</v>
      </c>
      <c r="I1426" s="97"/>
      <c r="J1426" s="97"/>
      <c r="K1426" s="97"/>
      <c r="M1426" s="97"/>
    </row>
    <row r="1427" spans="1:13" s="87" customFormat="1" ht="10.199999999999999" hidden="1" x14ac:dyDescent="0.2">
      <c r="A1427" s="91">
        <v>24</v>
      </c>
      <c r="B1427" s="92">
        <v>67479</v>
      </c>
      <c r="C1427" s="93" t="s">
        <v>83</v>
      </c>
      <c r="D1427" s="96">
        <v>2</v>
      </c>
      <c r="E1427" s="101" t="s">
        <v>531</v>
      </c>
      <c r="F1427" s="95" t="s">
        <v>2207</v>
      </c>
      <c r="G1427" s="20" t="s">
        <v>740</v>
      </c>
      <c r="I1427" s="97"/>
      <c r="J1427" s="97"/>
      <c r="K1427" s="97"/>
      <c r="M1427" s="97"/>
    </row>
    <row r="1428" spans="1:13" s="87" customFormat="1" ht="10.199999999999999" hidden="1" x14ac:dyDescent="0.2">
      <c r="A1428" s="91">
        <v>24</v>
      </c>
      <c r="B1428" s="92">
        <v>67480</v>
      </c>
      <c r="C1428" s="93" t="s">
        <v>1210</v>
      </c>
      <c r="D1428" s="96">
        <v>5</v>
      </c>
      <c r="E1428" s="101" t="s">
        <v>387</v>
      </c>
      <c r="F1428" s="95" t="s">
        <v>2207</v>
      </c>
      <c r="G1428" s="20" t="s">
        <v>740</v>
      </c>
      <c r="I1428" s="97"/>
      <c r="J1428" s="97"/>
      <c r="K1428" s="97"/>
      <c r="M1428" s="97"/>
    </row>
    <row r="1429" spans="1:13" s="87" customFormat="1" ht="10.199999999999999" hidden="1" x14ac:dyDescent="0.2">
      <c r="A1429" s="91">
        <v>25</v>
      </c>
      <c r="B1429" s="92">
        <v>67490</v>
      </c>
      <c r="C1429" s="113" t="s">
        <v>239</v>
      </c>
      <c r="D1429" s="96">
        <v>1</v>
      </c>
      <c r="E1429" s="101" t="s">
        <v>2133</v>
      </c>
      <c r="F1429" s="95" t="s">
        <v>2207</v>
      </c>
      <c r="G1429" s="20" t="s">
        <v>740</v>
      </c>
      <c r="I1429" s="97"/>
      <c r="J1429" s="97"/>
      <c r="K1429" s="97"/>
      <c r="M1429" s="97"/>
    </row>
    <row r="1430" spans="1:13" s="87" customFormat="1" ht="10.199999999999999" hidden="1" x14ac:dyDescent="0.2">
      <c r="A1430" s="91">
        <v>25</v>
      </c>
      <c r="B1430" s="92">
        <v>67518</v>
      </c>
      <c r="C1430" s="113" t="s">
        <v>715</v>
      </c>
      <c r="D1430" s="96">
        <v>1</v>
      </c>
      <c r="E1430" s="101" t="s">
        <v>1951</v>
      </c>
      <c r="F1430" s="95" t="s">
        <v>2207</v>
      </c>
      <c r="G1430" s="20" t="s">
        <v>740</v>
      </c>
      <c r="I1430" s="97"/>
      <c r="J1430" s="97"/>
      <c r="K1430" s="97"/>
      <c r="M1430" s="97"/>
    </row>
    <row r="1431" spans="1:13" s="87" customFormat="1" ht="10.199999999999999" hidden="1" x14ac:dyDescent="0.2">
      <c r="A1431" s="91">
        <v>25</v>
      </c>
      <c r="B1431" s="92">
        <v>67519</v>
      </c>
      <c r="C1431" s="113" t="s">
        <v>2161</v>
      </c>
      <c r="D1431" s="96">
        <v>1</v>
      </c>
      <c r="E1431" s="101" t="s">
        <v>674</v>
      </c>
      <c r="F1431" s="95" t="s">
        <v>2207</v>
      </c>
      <c r="G1431" s="20" t="s">
        <v>88</v>
      </c>
      <c r="I1431" s="97"/>
      <c r="J1431" s="97"/>
      <c r="K1431" s="97"/>
      <c r="M1431" s="97"/>
    </row>
    <row r="1432" spans="1:13" s="87" customFormat="1" ht="10.199999999999999" hidden="1" x14ac:dyDescent="0.2">
      <c r="A1432" s="91">
        <v>25</v>
      </c>
      <c r="B1432" s="92">
        <v>67519</v>
      </c>
      <c r="C1432" s="113" t="s">
        <v>2162</v>
      </c>
      <c r="D1432" s="96">
        <v>2</v>
      </c>
      <c r="E1432" s="101" t="s">
        <v>674</v>
      </c>
      <c r="F1432" s="95" t="s">
        <v>2207</v>
      </c>
      <c r="G1432" s="20" t="s">
        <v>163</v>
      </c>
      <c r="I1432" s="97"/>
      <c r="J1432" s="97"/>
      <c r="K1432" s="97"/>
      <c r="M1432" s="97"/>
    </row>
    <row r="1433" spans="1:13" s="87" customFormat="1" ht="10.199999999999999" hidden="1" x14ac:dyDescent="0.2">
      <c r="A1433" s="91">
        <v>27</v>
      </c>
      <c r="B1433" s="92">
        <v>67561</v>
      </c>
      <c r="C1433" s="113" t="s">
        <v>231</v>
      </c>
      <c r="D1433" s="96">
        <v>1</v>
      </c>
      <c r="E1433" s="101" t="s">
        <v>2166</v>
      </c>
      <c r="F1433" s="95" t="s">
        <v>2207</v>
      </c>
      <c r="G1433" s="20" t="s">
        <v>157</v>
      </c>
      <c r="I1433" s="97"/>
      <c r="J1433" s="97"/>
      <c r="K1433" s="97"/>
      <c r="M1433" s="97"/>
    </row>
    <row r="1434" spans="1:13" s="87" customFormat="1" ht="10.199999999999999" hidden="1" x14ac:dyDescent="0.2">
      <c r="A1434" s="91">
        <v>27</v>
      </c>
      <c r="B1434" s="92">
        <v>67561</v>
      </c>
      <c r="C1434" s="113" t="s">
        <v>238</v>
      </c>
      <c r="D1434" s="96">
        <v>1</v>
      </c>
      <c r="E1434" s="101" t="s">
        <v>2166</v>
      </c>
      <c r="F1434" s="95" t="s">
        <v>2207</v>
      </c>
      <c r="G1434" s="20" t="s">
        <v>145</v>
      </c>
      <c r="I1434" s="97"/>
      <c r="J1434" s="97"/>
      <c r="K1434" s="97"/>
      <c r="M1434" s="97"/>
    </row>
    <row r="1435" spans="1:13" s="87" customFormat="1" ht="10.199999999999999" hidden="1" x14ac:dyDescent="0.2">
      <c r="A1435" s="91">
        <v>27</v>
      </c>
      <c r="B1435" s="92">
        <v>67562</v>
      </c>
      <c r="C1435" s="113" t="s">
        <v>98</v>
      </c>
      <c r="D1435" s="96">
        <v>2</v>
      </c>
      <c r="E1435" s="101" t="s">
        <v>342</v>
      </c>
      <c r="F1435" s="95" t="s">
        <v>2207</v>
      </c>
      <c r="G1435" s="20" t="s">
        <v>214</v>
      </c>
      <c r="I1435" s="97"/>
      <c r="J1435" s="97"/>
      <c r="K1435" s="97"/>
      <c r="M1435" s="97"/>
    </row>
    <row r="1436" spans="1:13" s="87" customFormat="1" ht="10.199999999999999" hidden="1" x14ac:dyDescent="0.2">
      <c r="A1436" s="91">
        <v>27</v>
      </c>
      <c r="B1436" s="92">
        <v>67563</v>
      </c>
      <c r="C1436" s="113" t="s">
        <v>2179</v>
      </c>
      <c r="D1436" s="96">
        <v>1</v>
      </c>
      <c r="E1436" s="101" t="s">
        <v>280</v>
      </c>
      <c r="F1436" s="95" t="s">
        <v>2207</v>
      </c>
      <c r="G1436" s="20" t="s">
        <v>120</v>
      </c>
      <c r="I1436" s="97"/>
      <c r="J1436" s="97"/>
      <c r="K1436" s="97"/>
      <c r="M1436" s="97"/>
    </row>
    <row r="1437" spans="1:13" s="87" customFormat="1" ht="10.199999999999999" hidden="1" x14ac:dyDescent="0.2">
      <c r="A1437" s="91">
        <v>27</v>
      </c>
      <c r="B1437" s="92">
        <v>67564</v>
      </c>
      <c r="C1437" s="113" t="s">
        <v>351</v>
      </c>
      <c r="D1437" s="96">
        <v>2</v>
      </c>
      <c r="E1437" s="101" t="s">
        <v>342</v>
      </c>
      <c r="F1437" s="95" t="s">
        <v>2207</v>
      </c>
      <c r="G1437" s="20" t="s">
        <v>116</v>
      </c>
      <c r="I1437" s="97"/>
      <c r="J1437" s="97"/>
      <c r="K1437" s="97"/>
      <c r="M1437" s="97"/>
    </row>
    <row r="1438" spans="1:13" s="87" customFormat="1" ht="10.199999999999999" hidden="1" x14ac:dyDescent="0.2">
      <c r="A1438" s="91">
        <v>27</v>
      </c>
      <c r="B1438" s="92">
        <v>67564</v>
      </c>
      <c r="C1438" s="113" t="s">
        <v>83</v>
      </c>
      <c r="D1438" s="96">
        <v>2</v>
      </c>
      <c r="E1438" s="101" t="s">
        <v>342</v>
      </c>
      <c r="F1438" s="95" t="s">
        <v>2207</v>
      </c>
      <c r="G1438" s="20" t="s">
        <v>116</v>
      </c>
      <c r="I1438" s="97"/>
      <c r="J1438" s="97"/>
      <c r="K1438" s="97"/>
      <c r="M1438" s="97"/>
    </row>
    <row r="1439" spans="1:13" s="87" customFormat="1" ht="10.199999999999999" hidden="1" x14ac:dyDescent="0.2">
      <c r="A1439" s="91">
        <v>27</v>
      </c>
      <c r="B1439" s="92">
        <v>67565</v>
      </c>
      <c r="C1439" s="113" t="s">
        <v>2180</v>
      </c>
      <c r="D1439" s="96">
        <v>2</v>
      </c>
      <c r="E1439" s="101" t="s">
        <v>104</v>
      </c>
      <c r="F1439" s="95" t="s">
        <v>2207</v>
      </c>
      <c r="G1439" s="20" t="s">
        <v>116</v>
      </c>
      <c r="I1439" s="97"/>
      <c r="J1439" s="97"/>
      <c r="K1439" s="97"/>
      <c r="M1439" s="97"/>
    </row>
    <row r="1440" spans="1:13" s="87" customFormat="1" ht="10.199999999999999" hidden="1" x14ac:dyDescent="0.2">
      <c r="A1440" s="91">
        <v>27</v>
      </c>
      <c r="B1440" s="92">
        <v>67566</v>
      </c>
      <c r="C1440" s="113" t="s">
        <v>905</v>
      </c>
      <c r="D1440" s="96">
        <v>2</v>
      </c>
      <c r="E1440" s="101" t="s">
        <v>186</v>
      </c>
      <c r="F1440" s="95" t="s">
        <v>2207</v>
      </c>
      <c r="G1440" s="20" t="s">
        <v>116</v>
      </c>
      <c r="I1440" s="97"/>
      <c r="J1440" s="97"/>
      <c r="K1440" s="97"/>
      <c r="M1440" s="97"/>
    </row>
    <row r="1441" spans="1:13" s="87" customFormat="1" ht="10.199999999999999" hidden="1" x14ac:dyDescent="0.2">
      <c r="A1441" s="91">
        <v>27</v>
      </c>
      <c r="B1441" s="92">
        <v>67566</v>
      </c>
      <c r="C1441" s="113" t="s">
        <v>98</v>
      </c>
      <c r="D1441" s="96">
        <v>2</v>
      </c>
      <c r="E1441" s="101" t="s">
        <v>186</v>
      </c>
      <c r="F1441" s="95" t="s">
        <v>2207</v>
      </c>
      <c r="G1441" s="20" t="s">
        <v>116</v>
      </c>
      <c r="I1441" s="97"/>
      <c r="J1441" s="97"/>
      <c r="K1441" s="97"/>
      <c r="M1441" s="97"/>
    </row>
    <row r="1442" spans="1:13" s="87" customFormat="1" ht="10.199999999999999" hidden="1" x14ac:dyDescent="0.2">
      <c r="A1442" s="91">
        <v>27</v>
      </c>
      <c r="B1442" s="92">
        <v>67567</v>
      </c>
      <c r="C1442" s="113" t="s">
        <v>198</v>
      </c>
      <c r="D1442" s="96">
        <v>1</v>
      </c>
      <c r="E1442" s="101" t="s">
        <v>341</v>
      </c>
      <c r="F1442" s="95" t="s">
        <v>2207</v>
      </c>
      <c r="G1442" s="20" t="s">
        <v>116</v>
      </c>
      <c r="I1442" s="97"/>
      <c r="J1442" s="97"/>
      <c r="K1442" s="97"/>
      <c r="M1442" s="97"/>
    </row>
    <row r="1443" spans="1:13" s="87" customFormat="1" ht="10.199999999999999" hidden="1" x14ac:dyDescent="0.2">
      <c r="A1443" s="91">
        <v>27</v>
      </c>
      <c r="B1443" s="92">
        <v>67568</v>
      </c>
      <c r="C1443" s="113" t="s">
        <v>1860</v>
      </c>
      <c r="D1443" s="96">
        <v>1</v>
      </c>
      <c r="E1443" s="101" t="s">
        <v>423</v>
      </c>
      <c r="F1443" s="95" t="s">
        <v>2207</v>
      </c>
      <c r="G1443" s="20" t="s">
        <v>116</v>
      </c>
      <c r="I1443" s="97"/>
      <c r="J1443" s="97"/>
      <c r="K1443" s="97"/>
      <c r="M1443" s="97"/>
    </row>
    <row r="1444" spans="1:13" s="87" customFormat="1" ht="10.199999999999999" hidden="1" x14ac:dyDescent="0.2">
      <c r="A1444" s="91">
        <v>27</v>
      </c>
      <c r="B1444" s="92">
        <v>67569</v>
      </c>
      <c r="C1444" s="113" t="s">
        <v>95</v>
      </c>
      <c r="D1444" s="96">
        <v>1</v>
      </c>
      <c r="E1444" s="101" t="s">
        <v>449</v>
      </c>
      <c r="F1444" s="95" t="s">
        <v>2207</v>
      </c>
      <c r="G1444" s="20" t="s">
        <v>105</v>
      </c>
      <c r="I1444" s="97"/>
      <c r="J1444" s="97"/>
      <c r="K1444" s="97"/>
      <c r="M1444" s="97"/>
    </row>
    <row r="1445" spans="1:13" s="87" customFormat="1" ht="10.199999999999999" hidden="1" x14ac:dyDescent="0.2">
      <c r="A1445" s="91">
        <v>27</v>
      </c>
      <c r="B1445" s="92">
        <v>67570</v>
      </c>
      <c r="C1445" s="113" t="s">
        <v>95</v>
      </c>
      <c r="D1445" s="96">
        <v>1</v>
      </c>
      <c r="E1445" s="101" t="s">
        <v>341</v>
      </c>
      <c r="F1445" s="95" t="s">
        <v>2207</v>
      </c>
      <c r="G1445" s="20" t="s">
        <v>105</v>
      </c>
      <c r="I1445" s="97"/>
      <c r="J1445" s="97"/>
      <c r="K1445" s="97"/>
      <c r="M1445" s="97"/>
    </row>
    <row r="1446" spans="1:13" s="87" customFormat="1" ht="10.199999999999999" hidden="1" x14ac:dyDescent="0.2">
      <c r="A1446" s="91">
        <v>27</v>
      </c>
      <c r="B1446" s="92">
        <v>67571</v>
      </c>
      <c r="C1446" s="113" t="s">
        <v>1167</v>
      </c>
      <c r="D1446" s="96">
        <v>1</v>
      </c>
      <c r="E1446" s="101" t="s">
        <v>347</v>
      </c>
      <c r="F1446" s="95" t="s">
        <v>2207</v>
      </c>
      <c r="G1446" s="20" t="s">
        <v>105</v>
      </c>
      <c r="I1446" s="97"/>
      <c r="J1446" s="97"/>
      <c r="K1446" s="97"/>
      <c r="M1446" s="97"/>
    </row>
    <row r="1447" spans="1:13" s="87" customFormat="1" ht="10.199999999999999" hidden="1" x14ac:dyDescent="0.2">
      <c r="A1447" s="91">
        <v>27</v>
      </c>
      <c r="B1447" s="92">
        <v>67572</v>
      </c>
      <c r="C1447" s="113" t="s">
        <v>158</v>
      </c>
      <c r="D1447" s="96">
        <v>4</v>
      </c>
      <c r="E1447" s="101" t="s">
        <v>232</v>
      </c>
      <c r="F1447" s="95" t="s">
        <v>2207</v>
      </c>
      <c r="G1447" s="20" t="s">
        <v>181</v>
      </c>
      <c r="I1447" s="97"/>
      <c r="J1447" s="97"/>
      <c r="K1447" s="97"/>
      <c r="M1447" s="97"/>
    </row>
    <row r="1448" spans="1:13" s="87" customFormat="1" ht="10.199999999999999" hidden="1" x14ac:dyDescent="0.2">
      <c r="A1448" s="91">
        <v>27</v>
      </c>
      <c r="B1448" s="92">
        <v>67572</v>
      </c>
      <c r="C1448" s="113" t="s">
        <v>160</v>
      </c>
      <c r="D1448" s="96">
        <v>8</v>
      </c>
      <c r="E1448" s="101" t="s">
        <v>232</v>
      </c>
      <c r="F1448" s="95" t="s">
        <v>2207</v>
      </c>
      <c r="G1448" s="20" t="s">
        <v>214</v>
      </c>
      <c r="I1448" s="97"/>
      <c r="J1448" s="97"/>
      <c r="K1448" s="97"/>
      <c r="M1448" s="97"/>
    </row>
    <row r="1449" spans="1:13" s="87" customFormat="1" ht="10.199999999999999" hidden="1" x14ac:dyDescent="0.2">
      <c r="A1449" s="91">
        <v>27</v>
      </c>
      <c r="B1449" s="92">
        <v>67573</v>
      </c>
      <c r="C1449" s="113" t="s">
        <v>95</v>
      </c>
      <c r="D1449" s="96">
        <v>1</v>
      </c>
      <c r="E1449" s="101" t="s">
        <v>2100</v>
      </c>
      <c r="F1449" s="95" t="s">
        <v>2207</v>
      </c>
      <c r="G1449" s="20" t="s">
        <v>163</v>
      </c>
      <c r="I1449" s="97"/>
      <c r="J1449" s="97"/>
      <c r="K1449" s="97"/>
      <c r="M1449" s="97"/>
    </row>
    <row r="1450" spans="1:13" s="87" customFormat="1" ht="10.199999999999999" hidden="1" x14ac:dyDescent="0.2">
      <c r="A1450" s="91">
        <v>27</v>
      </c>
      <c r="B1450" s="92">
        <v>67573</v>
      </c>
      <c r="C1450" s="113" t="s">
        <v>391</v>
      </c>
      <c r="D1450" s="96">
        <v>1</v>
      </c>
      <c r="E1450" s="101" t="s">
        <v>2100</v>
      </c>
      <c r="F1450" s="95" t="s">
        <v>2207</v>
      </c>
      <c r="G1450" s="20" t="s">
        <v>88</v>
      </c>
      <c r="I1450" s="97"/>
      <c r="J1450" s="97"/>
      <c r="K1450" s="97"/>
      <c r="M1450" s="97"/>
    </row>
    <row r="1451" spans="1:13" s="87" customFormat="1" ht="10.199999999999999" hidden="1" x14ac:dyDescent="0.2">
      <c r="A1451" s="91">
        <v>27</v>
      </c>
      <c r="B1451" s="92">
        <v>67574</v>
      </c>
      <c r="C1451" s="113" t="s">
        <v>83</v>
      </c>
      <c r="D1451" s="96">
        <v>2</v>
      </c>
      <c r="E1451" s="101" t="s">
        <v>449</v>
      </c>
      <c r="F1451" s="95" t="s">
        <v>2207</v>
      </c>
      <c r="G1451" s="20" t="s">
        <v>214</v>
      </c>
      <c r="I1451" s="97"/>
      <c r="J1451" s="97"/>
      <c r="K1451" s="97"/>
      <c r="M1451" s="97"/>
    </row>
    <row r="1452" spans="1:13" s="87" customFormat="1" ht="10.199999999999999" hidden="1" x14ac:dyDescent="0.2">
      <c r="A1452" s="91">
        <v>27</v>
      </c>
      <c r="B1452" s="92">
        <v>67575</v>
      </c>
      <c r="C1452" s="113" t="s">
        <v>2181</v>
      </c>
      <c r="D1452" s="96">
        <v>1</v>
      </c>
      <c r="E1452" s="101" t="s">
        <v>539</v>
      </c>
      <c r="F1452" s="95" t="s">
        <v>2207</v>
      </c>
      <c r="G1452" s="20" t="s">
        <v>214</v>
      </c>
      <c r="I1452" s="97"/>
      <c r="J1452" s="97"/>
      <c r="K1452" s="97"/>
      <c r="M1452" s="97"/>
    </row>
    <row r="1453" spans="1:13" s="87" customFormat="1" ht="10.199999999999999" hidden="1" x14ac:dyDescent="0.2">
      <c r="A1453" s="91">
        <v>27</v>
      </c>
      <c r="B1453" s="92">
        <v>67577</v>
      </c>
      <c r="C1453" s="113" t="s">
        <v>391</v>
      </c>
      <c r="D1453" s="96">
        <v>1</v>
      </c>
      <c r="E1453" s="101" t="s">
        <v>471</v>
      </c>
      <c r="F1453" s="95" t="s">
        <v>2207</v>
      </c>
      <c r="G1453" s="20" t="s">
        <v>102</v>
      </c>
      <c r="I1453" s="97"/>
      <c r="J1453" s="97"/>
      <c r="K1453" s="97"/>
      <c r="M1453" s="97"/>
    </row>
    <row r="1454" spans="1:13" s="87" customFormat="1" ht="10.199999999999999" hidden="1" x14ac:dyDescent="0.2">
      <c r="A1454" s="91">
        <v>27</v>
      </c>
      <c r="B1454" s="92">
        <v>67578</v>
      </c>
      <c r="C1454" s="113" t="s">
        <v>389</v>
      </c>
      <c r="D1454" s="96">
        <v>1</v>
      </c>
      <c r="E1454" s="101" t="s">
        <v>237</v>
      </c>
      <c r="F1454" s="95" t="s">
        <v>2207</v>
      </c>
      <c r="G1454" s="20" t="s">
        <v>214</v>
      </c>
      <c r="I1454" s="97"/>
      <c r="J1454" s="97"/>
      <c r="K1454" s="97"/>
      <c r="M1454" s="97"/>
    </row>
    <row r="1455" spans="1:13" s="87" customFormat="1" ht="10.199999999999999" hidden="1" x14ac:dyDescent="0.2">
      <c r="A1455" s="91">
        <v>27</v>
      </c>
      <c r="B1455" s="92">
        <v>67578</v>
      </c>
      <c r="C1455" s="113" t="s">
        <v>390</v>
      </c>
      <c r="D1455" s="96">
        <v>1</v>
      </c>
      <c r="E1455" s="101" t="s">
        <v>237</v>
      </c>
      <c r="F1455" s="95" t="s">
        <v>2207</v>
      </c>
      <c r="G1455" s="20" t="s">
        <v>214</v>
      </c>
      <c r="I1455" s="97"/>
      <c r="J1455" s="97"/>
      <c r="K1455" s="97"/>
      <c r="M1455" s="97"/>
    </row>
    <row r="1456" spans="1:13" s="87" customFormat="1" ht="10.199999999999999" hidden="1" x14ac:dyDescent="0.2">
      <c r="A1456" s="91">
        <v>27</v>
      </c>
      <c r="B1456" s="92">
        <v>67578</v>
      </c>
      <c r="C1456" s="113" t="s">
        <v>391</v>
      </c>
      <c r="D1456" s="96">
        <v>1</v>
      </c>
      <c r="E1456" s="101" t="s">
        <v>237</v>
      </c>
      <c r="F1456" s="95" t="s">
        <v>2207</v>
      </c>
      <c r="G1456" s="20" t="s">
        <v>214</v>
      </c>
      <c r="I1456" s="97"/>
      <c r="J1456" s="97"/>
      <c r="K1456" s="97"/>
      <c r="M1456" s="97"/>
    </row>
    <row r="1457" spans="1:13" s="87" customFormat="1" ht="10.199999999999999" hidden="1" x14ac:dyDescent="0.2">
      <c r="A1457" s="91">
        <v>27</v>
      </c>
      <c r="B1457" s="92">
        <v>67578</v>
      </c>
      <c r="C1457" s="113" t="s">
        <v>2167</v>
      </c>
      <c r="D1457" s="96">
        <v>1</v>
      </c>
      <c r="E1457" s="101" t="s">
        <v>237</v>
      </c>
      <c r="F1457" s="95" t="s">
        <v>2207</v>
      </c>
      <c r="G1457" s="20" t="s">
        <v>153</v>
      </c>
      <c r="I1457" s="97"/>
      <c r="J1457" s="97"/>
      <c r="K1457" s="97"/>
      <c r="M1457" s="97"/>
    </row>
    <row r="1458" spans="1:13" s="87" customFormat="1" ht="10.199999999999999" hidden="1" x14ac:dyDescent="0.2">
      <c r="A1458" s="91">
        <v>27</v>
      </c>
      <c r="B1458" s="92">
        <v>67579</v>
      </c>
      <c r="C1458" s="113" t="s">
        <v>205</v>
      </c>
      <c r="D1458" s="96">
        <v>1</v>
      </c>
      <c r="E1458" s="101" t="s">
        <v>449</v>
      </c>
      <c r="F1458" s="95" t="s">
        <v>2207</v>
      </c>
      <c r="G1458" s="20" t="s">
        <v>153</v>
      </c>
      <c r="I1458" s="97"/>
      <c r="J1458" s="97"/>
      <c r="K1458" s="97"/>
      <c r="M1458" s="97"/>
    </row>
    <row r="1459" spans="1:13" s="87" customFormat="1" ht="10.199999999999999" hidden="1" x14ac:dyDescent="0.2">
      <c r="A1459" s="91">
        <v>28</v>
      </c>
      <c r="B1459" s="92">
        <v>67592</v>
      </c>
      <c r="C1459" s="113" t="s">
        <v>2192</v>
      </c>
      <c r="D1459" s="96">
        <v>1</v>
      </c>
      <c r="E1459" s="101" t="s">
        <v>852</v>
      </c>
      <c r="F1459" s="95" t="s">
        <v>2207</v>
      </c>
      <c r="G1459" s="20" t="s">
        <v>153</v>
      </c>
      <c r="I1459" s="97"/>
      <c r="J1459" s="97"/>
      <c r="K1459" s="97"/>
      <c r="M1459" s="97"/>
    </row>
    <row r="1460" spans="1:13" s="87" customFormat="1" ht="10.199999999999999" hidden="1" x14ac:dyDescent="0.2">
      <c r="A1460" s="91">
        <v>28</v>
      </c>
      <c r="B1460" s="92">
        <v>67593</v>
      </c>
      <c r="C1460" s="113" t="s">
        <v>2193</v>
      </c>
      <c r="D1460" s="96">
        <v>1</v>
      </c>
      <c r="E1460" s="101" t="s">
        <v>423</v>
      </c>
      <c r="F1460" s="95" t="s">
        <v>2207</v>
      </c>
      <c r="G1460" s="20" t="s">
        <v>153</v>
      </c>
      <c r="I1460" s="97"/>
      <c r="J1460" s="97"/>
      <c r="K1460" s="97"/>
      <c r="M1460" s="97"/>
    </row>
    <row r="1461" spans="1:13" s="87" customFormat="1" ht="10.199999999999999" hidden="1" x14ac:dyDescent="0.2">
      <c r="A1461" s="91">
        <v>28</v>
      </c>
      <c r="B1461" s="92">
        <v>67593</v>
      </c>
      <c r="C1461" s="113" t="s">
        <v>239</v>
      </c>
      <c r="D1461" s="96">
        <v>1</v>
      </c>
      <c r="E1461" s="101" t="s">
        <v>423</v>
      </c>
      <c r="F1461" s="95" t="s">
        <v>2207</v>
      </c>
      <c r="G1461" s="20" t="s">
        <v>153</v>
      </c>
      <c r="I1461" s="97"/>
      <c r="J1461" s="97"/>
      <c r="K1461" s="97"/>
      <c r="M1461" s="97"/>
    </row>
    <row r="1462" spans="1:13" s="87" customFormat="1" ht="10.199999999999999" hidden="1" x14ac:dyDescent="0.2">
      <c r="A1462" s="91">
        <v>28</v>
      </c>
      <c r="B1462" s="92">
        <v>67595</v>
      </c>
      <c r="C1462" s="113" t="s">
        <v>2194</v>
      </c>
      <c r="D1462" s="96">
        <v>416</v>
      </c>
      <c r="E1462" s="101" t="s">
        <v>1595</v>
      </c>
      <c r="F1462" s="95" t="s">
        <v>2207</v>
      </c>
      <c r="G1462" s="20" t="s">
        <v>363</v>
      </c>
      <c r="I1462" s="97"/>
      <c r="J1462" s="97"/>
      <c r="K1462" s="97"/>
      <c r="M1462" s="97"/>
    </row>
    <row r="1463" spans="1:13" s="87" customFormat="1" ht="10.199999999999999" hidden="1" x14ac:dyDescent="0.2">
      <c r="A1463" s="91">
        <v>28</v>
      </c>
      <c r="B1463" s="92">
        <v>67596</v>
      </c>
      <c r="C1463" s="113" t="s">
        <v>2195</v>
      </c>
      <c r="D1463" s="96">
        <v>1</v>
      </c>
      <c r="E1463" s="101" t="s">
        <v>280</v>
      </c>
      <c r="F1463" s="95" t="s">
        <v>2207</v>
      </c>
      <c r="G1463" s="20" t="s">
        <v>363</v>
      </c>
      <c r="I1463" s="97"/>
      <c r="J1463" s="97"/>
      <c r="K1463" s="97"/>
      <c r="M1463" s="97"/>
    </row>
    <row r="1464" spans="1:13" s="87" customFormat="1" ht="10.199999999999999" hidden="1" x14ac:dyDescent="0.2">
      <c r="A1464" s="91">
        <v>28</v>
      </c>
      <c r="B1464" s="92">
        <v>67597</v>
      </c>
      <c r="C1464" s="113" t="s">
        <v>267</v>
      </c>
      <c r="D1464" s="96">
        <v>1</v>
      </c>
      <c r="E1464" s="101" t="s">
        <v>465</v>
      </c>
      <c r="F1464" s="95" t="s">
        <v>2207</v>
      </c>
      <c r="G1464" s="20" t="s">
        <v>91</v>
      </c>
      <c r="I1464" s="97"/>
      <c r="J1464" s="97"/>
      <c r="K1464" s="97"/>
      <c r="M1464" s="97"/>
    </row>
    <row r="1465" spans="1:13" s="87" customFormat="1" ht="10.199999999999999" hidden="1" x14ac:dyDescent="0.2">
      <c r="A1465" s="91">
        <v>28</v>
      </c>
      <c r="B1465" s="92">
        <v>67597</v>
      </c>
      <c r="C1465" s="113" t="s">
        <v>1167</v>
      </c>
      <c r="D1465" s="96">
        <v>1</v>
      </c>
      <c r="E1465" s="101" t="s">
        <v>465</v>
      </c>
      <c r="F1465" s="95" t="s">
        <v>2207</v>
      </c>
      <c r="G1465" s="20" t="s">
        <v>91</v>
      </c>
      <c r="I1465" s="97"/>
      <c r="J1465" s="97"/>
      <c r="K1465" s="97"/>
      <c r="M1465" s="97"/>
    </row>
    <row r="1466" spans="1:13" s="87" customFormat="1" ht="10.199999999999999" hidden="1" x14ac:dyDescent="0.2">
      <c r="A1466" s="91">
        <v>28</v>
      </c>
      <c r="B1466" s="92">
        <v>67597</v>
      </c>
      <c r="C1466" s="113" t="s">
        <v>2145</v>
      </c>
      <c r="D1466" s="96">
        <v>1</v>
      </c>
      <c r="E1466" s="101" t="s">
        <v>465</v>
      </c>
      <c r="F1466" s="95" t="s">
        <v>2207</v>
      </c>
      <c r="G1466" s="20" t="s">
        <v>116</v>
      </c>
      <c r="I1466" s="97"/>
      <c r="J1466" s="97"/>
      <c r="K1466" s="97"/>
      <c r="M1466" s="97"/>
    </row>
    <row r="1467" spans="1:13" s="87" customFormat="1" ht="10.199999999999999" hidden="1" x14ac:dyDescent="0.2">
      <c r="A1467" s="91">
        <v>28</v>
      </c>
      <c r="B1467" s="92">
        <v>67598</v>
      </c>
      <c r="C1467" s="113" t="s">
        <v>95</v>
      </c>
      <c r="D1467" s="96">
        <v>1</v>
      </c>
      <c r="E1467" s="101" t="s">
        <v>2118</v>
      </c>
      <c r="F1467" s="95" t="s">
        <v>2207</v>
      </c>
      <c r="G1467" s="20" t="s">
        <v>116</v>
      </c>
      <c r="I1467" s="97"/>
      <c r="J1467" s="97"/>
      <c r="K1467" s="97"/>
      <c r="M1467" s="97"/>
    </row>
    <row r="1468" spans="1:13" s="87" customFormat="1" ht="10.199999999999999" hidden="1" x14ac:dyDescent="0.2">
      <c r="A1468" s="91">
        <v>28</v>
      </c>
      <c r="B1468" s="92">
        <v>67598</v>
      </c>
      <c r="C1468" s="113" t="s">
        <v>391</v>
      </c>
      <c r="D1468" s="96">
        <v>1</v>
      </c>
      <c r="E1468" s="101" t="s">
        <v>2118</v>
      </c>
      <c r="F1468" s="95" t="s">
        <v>2207</v>
      </c>
      <c r="G1468" s="20" t="s">
        <v>116</v>
      </c>
      <c r="I1468" s="97"/>
      <c r="J1468" s="97"/>
      <c r="K1468" s="97"/>
      <c r="M1468" s="97"/>
    </row>
    <row r="1469" spans="1:13" s="87" customFormat="1" ht="10.199999999999999" hidden="1" x14ac:dyDescent="0.2">
      <c r="A1469" s="91">
        <v>28</v>
      </c>
      <c r="B1469" s="92">
        <v>67598</v>
      </c>
      <c r="C1469" s="113" t="s">
        <v>92</v>
      </c>
      <c r="D1469" s="96">
        <v>1</v>
      </c>
      <c r="E1469" s="101" t="s">
        <v>2118</v>
      </c>
      <c r="F1469" s="95" t="s">
        <v>2207</v>
      </c>
      <c r="G1469" s="20" t="s">
        <v>120</v>
      </c>
      <c r="I1469" s="97"/>
      <c r="J1469" s="97"/>
      <c r="K1469" s="97"/>
      <c r="M1469" s="97"/>
    </row>
    <row r="1470" spans="1:13" s="87" customFormat="1" ht="10.199999999999999" hidden="1" x14ac:dyDescent="0.2">
      <c r="A1470" s="91">
        <v>28</v>
      </c>
      <c r="B1470" s="92">
        <v>67599</v>
      </c>
      <c r="C1470" s="113" t="s">
        <v>2196</v>
      </c>
      <c r="D1470" s="96">
        <v>1</v>
      </c>
      <c r="E1470" s="101" t="s">
        <v>399</v>
      </c>
      <c r="F1470" s="95" t="s">
        <v>2207</v>
      </c>
      <c r="G1470" s="20" t="s">
        <v>120</v>
      </c>
      <c r="I1470" s="97"/>
      <c r="J1470" s="97"/>
      <c r="K1470" s="97"/>
      <c r="M1470" s="97"/>
    </row>
    <row r="1471" spans="1:13" s="87" customFormat="1" ht="10.199999999999999" hidden="1" x14ac:dyDescent="0.2">
      <c r="A1471" s="91">
        <v>28</v>
      </c>
      <c r="B1471" s="92">
        <v>67600</v>
      </c>
      <c r="C1471" s="113" t="s">
        <v>2197</v>
      </c>
      <c r="D1471" s="96">
        <v>1</v>
      </c>
      <c r="E1471" s="101" t="s">
        <v>676</v>
      </c>
      <c r="F1471" s="95" t="s">
        <v>2207</v>
      </c>
      <c r="G1471" s="20" t="s">
        <v>214</v>
      </c>
      <c r="I1471" s="97"/>
      <c r="J1471" s="97"/>
      <c r="K1471" s="97"/>
      <c r="M1471" s="97"/>
    </row>
    <row r="1472" spans="1:13" s="87" customFormat="1" ht="10.199999999999999" hidden="1" x14ac:dyDescent="0.2">
      <c r="A1472" s="91">
        <v>28</v>
      </c>
      <c r="B1472" s="92">
        <v>67606</v>
      </c>
      <c r="C1472" s="113" t="s">
        <v>2145</v>
      </c>
      <c r="D1472" s="96">
        <v>1</v>
      </c>
      <c r="E1472" s="101" t="s">
        <v>963</v>
      </c>
      <c r="F1472" s="95" t="s">
        <v>2207</v>
      </c>
      <c r="G1472" s="20" t="s">
        <v>214</v>
      </c>
      <c r="I1472" s="97"/>
      <c r="J1472" s="97"/>
      <c r="K1472" s="97"/>
      <c r="M1472" s="97"/>
    </row>
    <row r="1473" spans="1:13" s="87" customFormat="1" ht="10.199999999999999" hidden="1" x14ac:dyDescent="0.2">
      <c r="A1473" s="91">
        <v>28</v>
      </c>
      <c r="B1473" s="92">
        <v>67607</v>
      </c>
      <c r="C1473" s="113" t="s">
        <v>231</v>
      </c>
      <c r="D1473" s="96">
        <v>1</v>
      </c>
      <c r="E1473" s="101" t="s">
        <v>1104</v>
      </c>
      <c r="F1473" s="95" t="s">
        <v>2207</v>
      </c>
      <c r="G1473" s="20" t="s">
        <v>153</v>
      </c>
      <c r="I1473" s="97"/>
      <c r="J1473" s="97"/>
      <c r="K1473" s="97"/>
      <c r="M1473" s="97"/>
    </row>
    <row r="1474" spans="1:13" s="87" customFormat="1" ht="10.199999999999999" hidden="1" x14ac:dyDescent="0.2">
      <c r="A1474" s="91">
        <v>28</v>
      </c>
      <c r="B1474" s="92">
        <v>67607</v>
      </c>
      <c r="C1474" s="113" t="s">
        <v>254</v>
      </c>
      <c r="D1474" s="96">
        <v>1</v>
      </c>
      <c r="E1474" s="101" t="s">
        <v>1104</v>
      </c>
      <c r="F1474" s="95" t="s">
        <v>2207</v>
      </c>
      <c r="G1474" s="20" t="s">
        <v>153</v>
      </c>
      <c r="I1474" s="97"/>
      <c r="J1474" s="97"/>
      <c r="K1474" s="97"/>
      <c r="M1474" s="97"/>
    </row>
    <row r="1475" spans="1:13" s="87" customFormat="1" ht="10.199999999999999" hidden="1" x14ac:dyDescent="0.2">
      <c r="A1475" s="91">
        <v>28</v>
      </c>
      <c r="B1475" s="92">
        <v>67607</v>
      </c>
      <c r="C1475" s="113" t="s">
        <v>238</v>
      </c>
      <c r="D1475" s="96">
        <v>1</v>
      </c>
      <c r="E1475" s="101" t="s">
        <v>1104</v>
      </c>
      <c r="F1475" s="95" t="s">
        <v>2207</v>
      </c>
      <c r="G1475" s="20" t="s">
        <v>153</v>
      </c>
      <c r="I1475" s="97"/>
      <c r="J1475" s="97"/>
      <c r="K1475" s="97"/>
      <c r="M1475" s="97"/>
    </row>
    <row r="1476" spans="1:13" s="87" customFormat="1" ht="10.199999999999999" hidden="1" x14ac:dyDescent="0.2">
      <c r="A1476" s="91">
        <v>28</v>
      </c>
      <c r="B1476" s="92">
        <v>67608</v>
      </c>
      <c r="C1476" s="113" t="s">
        <v>1714</v>
      </c>
      <c r="D1476" s="96">
        <v>1</v>
      </c>
      <c r="E1476" s="101" t="s">
        <v>410</v>
      </c>
      <c r="F1476" s="95" t="s">
        <v>2207</v>
      </c>
      <c r="G1476" s="20" t="s">
        <v>110</v>
      </c>
      <c r="I1476" s="97"/>
      <c r="J1476" s="97"/>
      <c r="K1476" s="97"/>
      <c r="M1476" s="97"/>
    </row>
    <row r="1477" spans="1:13" s="87" customFormat="1" ht="10.199999999999999" hidden="1" x14ac:dyDescent="0.2">
      <c r="A1477" s="91">
        <v>28</v>
      </c>
      <c r="B1477" s="92">
        <v>67609</v>
      </c>
      <c r="C1477" s="113" t="s">
        <v>2183</v>
      </c>
      <c r="D1477" s="96">
        <v>1</v>
      </c>
      <c r="E1477" s="101" t="s">
        <v>676</v>
      </c>
      <c r="F1477" s="95" t="s">
        <v>2207</v>
      </c>
      <c r="G1477" s="20" t="s">
        <v>145</v>
      </c>
      <c r="I1477" s="97"/>
      <c r="J1477" s="97"/>
      <c r="K1477" s="97"/>
      <c r="M1477" s="97"/>
    </row>
    <row r="1478" spans="1:13" s="87" customFormat="1" ht="10.199999999999999" hidden="1" x14ac:dyDescent="0.2">
      <c r="A1478" s="91">
        <v>28</v>
      </c>
      <c r="B1478" s="92">
        <v>67609</v>
      </c>
      <c r="C1478" s="113" t="s">
        <v>949</v>
      </c>
      <c r="D1478" s="96">
        <v>1</v>
      </c>
      <c r="E1478" s="101" t="s">
        <v>676</v>
      </c>
      <c r="F1478" s="95" t="s">
        <v>2207</v>
      </c>
      <c r="G1478" s="20" t="s">
        <v>145</v>
      </c>
      <c r="I1478" s="97"/>
      <c r="J1478" s="97"/>
      <c r="K1478" s="97"/>
      <c r="M1478" s="97"/>
    </row>
    <row r="1479" spans="1:13" s="87" customFormat="1" ht="10.199999999999999" hidden="1" x14ac:dyDescent="0.2">
      <c r="A1479" s="91">
        <v>28</v>
      </c>
      <c r="B1479" s="92">
        <v>67610</v>
      </c>
      <c r="C1479" s="113" t="s">
        <v>1143</v>
      </c>
      <c r="D1479" s="96">
        <v>1</v>
      </c>
      <c r="E1479" s="101" t="s">
        <v>2141</v>
      </c>
      <c r="F1479" s="95" t="s">
        <v>2207</v>
      </c>
      <c r="G1479" s="20" t="s">
        <v>116</v>
      </c>
      <c r="I1479" s="97"/>
      <c r="J1479" s="97"/>
      <c r="K1479" s="97"/>
      <c r="M1479" s="97"/>
    </row>
    <row r="1480" spans="1:13" s="87" customFormat="1" ht="10.199999999999999" hidden="1" x14ac:dyDescent="0.2">
      <c r="A1480" s="91">
        <v>28</v>
      </c>
      <c r="B1480" s="92">
        <v>67611</v>
      </c>
      <c r="C1480" s="113" t="s">
        <v>424</v>
      </c>
      <c r="D1480" s="96">
        <v>1</v>
      </c>
      <c r="E1480" s="101" t="s">
        <v>469</v>
      </c>
      <c r="F1480" s="95" t="s">
        <v>2207</v>
      </c>
      <c r="G1480" s="20" t="s">
        <v>1800</v>
      </c>
      <c r="I1480" s="97"/>
      <c r="J1480" s="97"/>
      <c r="K1480" s="97"/>
      <c r="M1480" s="97"/>
    </row>
    <row r="1481" spans="1:13" s="87" customFormat="1" ht="10.199999999999999" hidden="1" x14ac:dyDescent="0.2">
      <c r="A1481" s="91">
        <v>28</v>
      </c>
      <c r="B1481" s="92">
        <v>67612</v>
      </c>
      <c r="C1481" s="113" t="s">
        <v>205</v>
      </c>
      <c r="D1481" s="96">
        <v>1</v>
      </c>
      <c r="E1481" s="101" t="s">
        <v>598</v>
      </c>
      <c r="F1481" s="95" t="s">
        <v>2207</v>
      </c>
      <c r="G1481" s="20" t="s">
        <v>1800</v>
      </c>
      <c r="I1481" s="97"/>
      <c r="J1481" s="97"/>
      <c r="K1481" s="97"/>
      <c r="M1481" s="97"/>
    </row>
    <row r="1482" spans="1:13" s="87" customFormat="1" ht="10.199999999999999" hidden="1" x14ac:dyDescent="0.2">
      <c r="A1482" s="91">
        <v>28</v>
      </c>
      <c r="B1482" s="92">
        <v>67612</v>
      </c>
      <c r="C1482" s="113" t="s">
        <v>206</v>
      </c>
      <c r="D1482" s="96">
        <v>1</v>
      </c>
      <c r="E1482" s="101" t="s">
        <v>598</v>
      </c>
      <c r="F1482" s="95" t="s">
        <v>2207</v>
      </c>
      <c r="G1482" s="20" t="s">
        <v>740</v>
      </c>
      <c r="I1482" s="97"/>
      <c r="J1482" s="97"/>
      <c r="K1482" s="97"/>
      <c r="M1482" s="97"/>
    </row>
    <row r="1483" spans="1:13" s="87" customFormat="1" ht="10.199999999999999" hidden="1" x14ac:dyDescent="0.2">
      <c r="A1483" s="91">
        <v>28</v>
      </c>
      <c r="B1483" s="92">
        <v>67612</v>
      </c>
      <c r="C1483" s="113" t="s">
        <v>576</v>
      </c>
      <c r="D1483" s="96">
        <v>1</v>
      </c>
      <c r="E1483" s="101" t="s">
        <v>598</v>
      </c>
      <c r="F1483" s="95" t="s">
        <v>2207</v>
      </c>
      <c r="G1483" s="20" t="s">
        <v>740</v>
      </c>
      <c r="I1483" s="97"/>
      <c r="J1483" s="97"/>
      <c r="K1483" s="97"/>
      <c r="M1483" s="97"/>
    </row>
    <row r="1484" spans="1:13" s="87" customFormat="1" ht="10.199999999999999" hidden="1" x14ac:dyDescent="0.2">
      <c r="A1484" s="91">
        <v>28</v>
      </c>
      <c r="B1484" s="92">
        <v>67612</v>
      </c>
      <c r="C1484" s="113" t="s">
        <v>451</v>
      </c>
      <c r="D1484" s="96">
        <v>1</v>
      </c>
      <c r="E1484" s="101" t="s">
        <v>598</v>
      </c>
      <c r="F1484" s="95" t="s">
        <v>2207</v>
      </c>
      <c r="G1484" s="20" t="s">
        <v>740</v>
      </c>
      <c r="I1484" s="97"/>
      <c r="J1484" s="97"/>
      <c r="K1484" s="97"/>
      <c r="M1484" s="97"/>
    </row>
    <row r="1485" spans="1:13" s="87" customFormat="1" ht="10.199999999999999" hidden="1" x14ac:dyDescent="0.2">
      <c r="A1485" s="91">
        <v>28</v>
      </c>
      <c r="B1485" s="92">
        <v>67613</v>
      </c>
      <c r="C1485" s="113" t="s">
        <v>438</v>
      </c>
      <c r="D1485" s="96">
        <v>2</v>
      </c>
      <c r="E1485" s="101" t="s">
        <v>963</v>
      </c>
      <c r="F1485" s="95" t="s">
        <v>2207</v>
      </c>
      <c r="G1485" s="20" t="s">
        <v>740</v>
      </c>
      <c r="I1485" s="97"/>
      <c r="J1485" s="97"/>
      <c r="K1485" s="97"/>
      <c r="M1485" s="97"/>
    </row>
    <row r="1486" spans="1:13" s="87" customFormat="1" ht="10.199999999999999" hidden="1" x14ac:dyDescent="0.2">
      <c r="A1486" s="91">
        <v>28</v>
      </c>
      <c r="B1486" s="92">
        <v>67615</v>
      </c>
      <c r="C1486" s="113" t="s">
        <v>762</v>
      </c>
      <c r="D1486" s="96">
        <v>1</v>
      </c>
      <c r="E1486" s="101" t="s">
        <v>394</v>
      </c>
      <c r="F1486" s="95" t="s">
        <v>2207</v>
      </c>
      <c r="G1486" s="20" t="s">
        <v>740</v>
      </c>
      <c r="I1486" s="97"/>
      <c r="J1486" s="97"/>
      <c r="K1486" s="97"/>
      <c r="M1486" s="97"/>
    </row>
    <row r="1487" spans="1:13" s="87" customFormat="1" ht="10.199999999999999" hidden="1" x14ac:dyDescent="0.2">
      <c r="A1487" s="91">
        <v>28</v>
      </c>
      <c r="B1487" s="92">
        <v>67616</v>
      </c>
      <c r="C1487" s="113" t="s">
        <v>2200</v>
      </c>
      <c r="D1487" s="96">
        <v>3</v>
      </c>
      <c r="E1487" s="101" t="s">
        <v>109</v>
      </c>
      <c r="F1487" s="95" t="s">
        <v>2207</v>
      </c>
      <c r="G1487" s="20" t="s">
        <v>99</v>
      </c>
      <c r="I1487" s="97"/>
      <c r="J1487" s="97"/>
      <c r="K1487" s="97"/>
      <c r="M1487" s="97"/>
    </row>
    <row r="1488" spans="1:13" s="87" customFormat="1" ht="10.199999999999999" hidden="1" x14ac:dyDescent="0.2">
      <c r="A1488" s="91">
        <v>28</v>
      </c>
      <c r="B1488" s="92">
        <v>67616</v>
      </c>
      <c r="C1488" s="113" t="s">
        <v>2201</v>
      </c>
      <c r="D1488" s="96">
        <v>2</v>
      </c>
      <c r="E1488" s="101" t="s">
        <v>109</v>
      </c>
      <c r="F1488" s="95" t="s">
        <v>2207</v>
      </c>
      <c r="G1488" s="20" t="s">
        <v>99</v>
      </c>
      <c r="I1488" s="97"/>
      <c r="J1488" s="97"/>
      <c r="K1488" s="97"/>
      <c r="M1488" s="97"/>
    </row>
    <row r="1489" spans="1:13" s="87" customFormat="1" ht="10.199999999999999" hidden="1" x14ac:dyDescent="0.2">
      <c r="A1489" s="91">
        <v>28</v>
      </c>
      <c r="B1489" s="92">
        <v>67619</v>
      </c>
      <c r="C1489" s="113" t="s">
        <v>92</v>
      </c>
      <c r="D1489" s="96">
        <v>1</v>
      </c>
      <c r="E1489" s="101" t="s">
        <v>792</v>
      </c>
      <c r="F1489" s="95" t="s">
        <v>2207</v>
      </c>
      <c r="G1489" s="20" t="s">
        <v>99</v>
      </c>
      <c r="I1489" s="97"/>
      <c r="J1489" s="97"/>
      <c r="K1489" s="97"/>
      <c r="M1489" s="97"/>
    </row>
    <row r="1490" spans="1:13" s="87" customFormat="1" ht="10.199999999999999" hidden="1" x14ac:dyDescent="0.2">
      <c r="A1490" s="91">
        <v>28</v>
      </c>
      <c r="B1490" s="92">
        <v>67621</v>
      </c>
      <c r="C1490" s="113" t="s">
        <v>580</v>
      </c>
      <c r="D1490" s="96">
        <v>2</v>
      </c>
      <c r="E1490" s="101" t="s">
        <v>255</v>
      </c>
      <c r="F1490" s="95" t="s">
        <v>2207</v>
      </c>
      <c r="G1490" s="20" t="s">
        <v>145</v>
      </c>
      <c r="I1490" s="97"/>
      <c r="J1490" s="97"/>
      <c r="K1490" s="97"/>
      <c r="M1490" s="97"/>
    </row>
    <row r="1491" spans="1:13" s="87" customFormat="1" ht="10.199999999999999" hidden="1" x14ac:dyDescent="0.2">
      <c r="A1491" s="91">
        <v>28</v>
      </c>
      <c r="B1491" s="92">
        <v>67622</v>
      </c>
      <c r="C1491" s="113" t="s">
        <v>779</v>
      </c>
      <c r="D1491" s="96">
        <v>1</v>
      </c>
      <c r="E1491" s="101" t="s">
        <v>963</v>
      </c>
      <c r="F1491" s="95" t="s">
        <v>2207</v>
      </c>
      <c r="G1491" s="20" t="s">
        <v>145</v>
      </c>
      <c r="I1491" s="97"/>
      <c r="J1491" s="97"/>
      <c r="K1491" s="97"/>
      <c r="M1491" s="97"/>
    </row>
    <row r="1492" spans="1:13" s="87" customFormat="1" ht="10.199999999999999" hidden="1" x14ac:dyDescent="0.2">
      <c r="A1492" s="91">
        <v>28</v>
      </c>
      <c r="B1492" s="92">
        <v>67622</v>
      </c>
      <c r="C1492" s="113" t="s">
        <v>174</v>
      </c>
      <c r="D1492" s="96">
        <v>1</v>
      </c>
      <c r="E1492" s="101" t="s">
        <v>963</v>
      </c>
      <c r="F1492" s="101" t="s">
        <v>2207</v>
      </c>
      <c r="G1492" s="20" t="s">
        <v>145</v>
      </c>
      <c r="I1492" s="97"/>
      <c r="J1492" s="97"/>
      <c r="K1492" s="97"/>
      <c r="M1492" s="97"/>
    </row>
    <row r="1493" spans="1:13" s="87" customFormat="1" ht="10.199999999999999" x14ac:dyDescent="0.2">
      <c r="A1493" s="91"/>
      <c r="B1493" s="92"/>
      <c r="C1493" s="113"/>
      <c r="D1493" s="96"/>
      <c r="E1493" s="96"/>
      <c r="F1493" s="96"/>
      <c r="G1493" s="20"/>
      <c r="I1493" s="97"/>
      <c r="J1493" s="97"/>
      <c r="K1493" s="97"/>
      <c r="M1493" s="97"/>
    </row>
    <row r="1494" spans="1:13" s="87" customFormat="1" ht="10.199999999999999" x14ac:dyDescent="0.2">
      <c r="A1494" s="91"/>
      <c r="B1494" s="92"/>
      <c r="C1494" s="113"/>
      <c r="D1494" s="96"/>
      <c r="E1494" s="96"/>
      <c r="F1494" s="96"/>
      <c r="G1494" s="20"/>
      <c r="I1494" s="97"/>
      <c r="J1494" s="97"/>
      <c r="K1494" s="97"/>
      <c r="M1494" s="97"/>
    </row>
    <row r="1495" spans="1:13" s="87" customFormat="1" ht="10.199999999999999" x14ac:dyDescent="0.2">
      <c r="A1495" s="91"/>
      <c r="B1495" s="92"/>
      <c r="C1495" s="113"/>
      <c r="D1495" s="96"/>
      <c r="E1495" s="96"/>
      <c r="F1495" s="96"/>
      <c r="G1495" s="20"/>
      <c r="I1495" s="97"/>
      <c r="J1495" s="97"/>
      <c r="K1495" s="97"/>
      <c r="M1495" s="97"/>
    </row>
    <row r="1496" spans="1:13" s="87" customFormat="1" ht="10.199999999999999" x14ac:dyDescent="0.2">
      <c r="A1496" s="91"/>
      <c r="B1496" s="92"/>
      <c r="C1496" s="113"/>
      <c r="D1496" s="96"/>
      <c r="E1496" s="96"/>
      <c r="F1496" s="96"/>
      <c r="G1496" s="20"/>
      <c r="I1496" s="97"/>
      <c r="J1496" s="97"/>
      <c r="K1496" s="97"/>
      <c r="M1496" s="97"/>
    </row>
    <row r="1497" spans="1:13" s="87" customFormat="1" ht="10.199999999999999" x14ac:dyDescent="0.2">
      <c r="A1497" s="91"/>
      <c r="B1497" s="92"/>
      <c r="C1497" s="113"/>
      <c r="D1497" s="96"/>
      <c r="E1497" s="96"/>
      <c r="F1497" s="96"/>
      <c r="G1497" s="20"/>
      <c r="I1497" s="97"/>
      <c r="J1497" s="97"/>
      <c r="K1497" s="97"/>
      <c r="M1497" s="97"/>
    </row>
    <row r="1498" spans="1:13" s="87" customFormat="1" ht="10.199999999999999" x14ac:dyDescent="0.2">
      <c r="A1498" s="91"/>
      <c r="B1498" s="92"/>
      <c r="C1498" s="113"/>
      <c r="D1498" s="96"/>
      <c r="E1498" s="96"/>
      <c r="F1498" s="96"/>
      <c r="G1498" s="20"/>
      <c r="I1498" s="97"/>
      <c r="J1498" s="97"/>
      <c r="K1498" s="97"/>
      <c r="M1498" s="97"/>
    </row>
    <row r="1499" spans="1:13" s="87" customFormat="1" ht="10.199999999999999" x14ac:dyDescent="0.2">
      <c r="A1499" s="91"/>
      <c r="B1499" s="92"/>
      <c r="C1499" s="113"/>
      <c r="D1499" s="96"/>
      <c r="E1499" s="96"/>
      <c r="F1499" s="96"/>
      <c r="G1499" s="20"/>
      <c r="I1499" s="97"/>
      <c r="J1499" s="97"/>
      <c r="K1499" s="97"/>
      <c r="M1499" s="97"/>
    </row>
    <row r="1500" spans="1:13" s="87" customFormat="1" ht="10.199999999999999" x14ac:dyDescent="0.2">
      <c r="A1500" s="91"/>
      <c r="B1500" s="92"/>
      <c r="C1500" s="113"/>
      <c r="D1500" s="96"/>
      <c r="E1500" s="96"/>
      <c r="F1500" s="96"/>
      <c r="G1500" s="20"/>
      <c r="I1500" s="97"/>
      <c r="J1500" s="97"/>
      <c r="K1500" s="97"/>
      <c r="M1500" s="97"/>
    </row>
    <row r="1501" spans="1:13" s="87" customFormat="1" ht="10.199999999999999" x14ac:dyDescent="0.2">
      <c r="A1501" s="91"/>
      <c r="B1501" s="92"/>
      <c r="C1501" s="113"/>
      <c r="D1501" s="96"/>
      <c r="E1501" s="96"/>
      <c r="F1501" s="96"/>
      <c r="G1501" s="20"/>
      <c r="I1501" s="97"/>
      <c r="J1501" s="97"/>
      <c r="K1501" s="97"/>
      <c r="M1501" s="97"/>
    </row>
    <row r="1502" spans="1:13" s="87" customFormat="1" ht="10.199999999999999" x14ac:dyDescent="0.2">
      <c r="A1502" s="91"/>
      <c r="B1502" s="92"/>
      <c r="C1502" s="113"/>
      <c r="D1502" s="96"/>
      <c r="E1502" s="96"/>
      <c r="F1502" s="96"/>
      <c r="G1502" s="20"/>
      <c r="I1502" s="97"/>
      <c r="J1502" s="97"/>
      <c r="K1502" s="97"/>
      <c r="M1502" s="97"/>
    </row>
    <row r="1503" spans="1:13" s="87" customFormat="1" ht="10.199999999999999" x14ac:dyDescent="0.2">
      <c r="A1503" s="91"/>
      <c r="B1503" s="92"/>
      <c r="C1503" s="113"/>
      <c r="D1503" s="96"/>
      <c r="E1503" s="96"/>
      <c r="F1503" s="96"/>
      <c r="G1503" s="20"/>
      <c r="I1503" s="97"/>
      <c r="J1503" s="97"/>
      <c r="K1503" s="97"/>
      <c r="M1503" s="97"/>
    </row>
    <row r="1504" spans="1:13" s="87" customFormat="1" ht="10.199999999999999" x14ac:dyDescent="0.2">
      <c r="A1504" s="91"/>
      <c r="B1504" s="92"/>
      <c r="C1504" s="113"/>
      <c r="D1504" s="96"/>
      <c r="E1504" s="96"/>
      <c r="F1504" s="96"/>
      <c r="G1504" s="20"/>
      <c r="I1504" s="97"/>
      <c r="J1504" s="97"/>
      <c r="K1504" s="97"/>
      <c r="M1504" s="97"/>
    </row>
    <row r="1505" spans="1:13" s="87" customFormat="1" ht="10.199999999999999" x14ac:dyDescent="0.2">
      <c r="A1505" s="91"/>
      <c r="B1505" s="92"/>
      <c r="C1505" s="113"/>
      <c r="D1505" s="96"/>
      <c r="E1505" s="96"/>
      <c r="F1505" s="96"/>
      <c r="G1505" s="20"/>
      <c r="I1505" s="97"/>
      <c r="J1505" s="97"/>
      <c r="K1505" s="97"/>
      <c r="M1505" s="97"/>
    </row>
    <row r="1506" spans="1:13" s="87" customFormat="1" ht="10.199999999999999" x14ac:dyDescent="0.2">
      <c r="A1506" s="91"/>
      <c r="B1506" s="92"/>
      <c r="C1506" s="113"/>
      <c r="D1506" s="96"/>
      <c r="E1506" s="96"/>
      <c r="F1506" s="96"/>
      <c r="G1506" s="20"/>
      <c r="I1506" s="97"/>
      <c r="J1506" s="97"/>
      <c r="K1506" s="97"/>
      <c r="M1506" s="97"/>
    </row>
    <row r="1507" spans="1:13" s="87" customFormat="1" ht="10.199999999999999" x14ac:dyDescent="0.2">
      <c r="A1507" s="91"/>
      <c r="B1507" s="92"/>
      <c r="C1507" s="113"/>
      <c r="D1507" s="96"/>
      <c r="E1507" s="96"/>
      <c r="F1507" s="96"/>
      <c r="G1507" s="20"/>
      <c r="I1507" s="97"/>
      <c r="J1507" s="97"/>
      <c r="K1507" s="97"/>
      <c r="M1507" s="97"/>
    </row>
    <row r="1508" spans="1:13" s="87" customFormat="1" ht="10.199999999999999" x14ac:dyDescent="0.2">
      <c r="A1508" s="91"/>
      <c r="B1508" s="92"/>
      <c r="C1508" s="113"/>
      <c r="D1508" s="96"/>
      <c r="E1508" s="96"/>
      <c r="F1508" s="96"/>
      <c r="G1508" s="20"/>
      <c r="I1508" s="97"/>
      <c r="J1508" s="97"/>
      <c r="K1508" s="97"/>
      <c r="M1508" s="97"/>
    </row>
    <row r="1509" spans="1:13" s="87" customFormat="1" ht="10.199999999999999" x14ac:dyDescent="0.2">
      <c r="A1509" s="91"/>
      <c r="B1509" s="92"/>
      <c r="C1509" s="113"/>
      <c r="D1509" s="96"/>
      <c r="E1509" s="96"/>
      <c r="F1509" s="96"/>
      <c r="G1509" s="20"/>
      <c r="I1509" s="97"/>
      <c r="J1509" s="97"/>
      <c r="K1509" s="97"/>
      <c r="M1509" s="97"/>
    </row>
    <row r="1510" spans="1:13" s="87" customFormat="1" ht="10.199999999999999" x14ac:dyDescent="0.2">
      <c r="A1510" s="91"/>
      <c r="B1510" s="92"/>
      <c r="C1510" s="113"/>
      <c r="D1510" s="96"/>
      <c r="E1510" s="96"/>
      <c r="F1510" s="96"/>
      <c r="G1510" s="20"/>
      <c r="I1510" s="97"/>
      <c r="J1510" s="97"/>
      <c r="K1510" s="97"/>
      <c r="M1510" s="97"/>
    </row>
    <row r="1511" spans="1:13" s="87" customFormat="1" ht="10.199999999999999" x14ac:dyDescent="0.2">
      <c r="A1511" s="91"/>
      <c r="B1511" s="92"/>
      <c r="C1511" s="113"/>
      <c r="D1511" s="96"/>
      <c r="E1511" s="96"/>
      <c r="F1511" s="96"/>
      <c r="G1511" s="20"/>
      <c r="I1511" s="97"/>
      <c r="J1511" s="97"/>
      <c r="K1511" s="97"/>
      <c r="M1511" s="97"/>
    </row>
    <row r="1512" spans="1:13" s="87" customFormat="1" ht="10.199999999999999" x14ac:dyDescent="0.2">
      <c r="A1512" s="91"/>
      <c r="B1512" s="92"/>
      <c r="C1512" s="113"/>
      <c r="D1512" s="96"/>
      <c r="E1512" s="96"/>
      <c r="F1512" s="96"/>
      <c r="G1512" s="20"/>
      <c r="I1512" s="97"/>
      <c r="J1512" s="97"/>
      <c r="K1512" s="97"/>
      <c r="M1512" s="97"/>
    </row>
    <row r="1513" spans="1:13" s="87" customFormat="1" ht="10.199999999999999" x14ac:dyDescent="0.2">
      <c r="A1513" s="91"/>
      <c r="B1513" s="92"/>
      <c r="C1513" s="113"/>
      <c r="D1513" s="96"/>
      <c r="E1513" s="96"/>
      <c r="F1513" s="96"/>
      <c r="G1513" s="20"/>
      <c r="I1513" s="97"/>
      <c r="J1513" s="97"/>
      <c r="K1513" s="97"/>
      <c r="M1513" s="97"/>
    </row>
    <row r="1514" spans="1:13" s="87" customFormat="1" ht="10.199999999999999" x14ac:dyDescent="0.2">
      <c r="A1514" s="91"/>
      <c r="B1514" s="92"/>
      <c r="C1514" s="113"/>
      <c r="D1514" s="96"/>
      <c r="E1514" s="96"/>
      <c r="F1514" s="96"/>
      <c r="G1514" s="20"/>
      <c r="I1514" s="97"/>
      <c r="J1514" s="97"/>
      <c r="K1514" s="97"/>
      <c r="M1514" s="97"/>
    </row>
    <row r="1515" spans="1:13" s="87" customFormat="1" ht="10.199999999999999" x14ac:dyDescent="0.2">
      <c r="A1515" s="91"/>
      <c r="B1515" s="92"/>
      <c r="C1515" s="113"/>
      <c r="D1515" s="96"/>
      <c r="E1515" s="96"/>
      <c r="F1515" s="96"/>
      <c r="G1515" s="20"/>
      <c r="I1515" s="97"/>
      <c r="J1515" s="97"/>
      <c r="K1515" s="97"/>
      <c r="M1515" s="97"/>
    </row>
    <row r="1516" spans="1:13" s="87" customFormat="1" ht="10.199999999999999" x14ac:dyDescent="0.2">
      <c r="A1516" s="91"/>
      <c r="B1516" s="92"/>
      <c r="C1516" s="113"/>
      <c r="D1516" s="96"/>
      <c r="E1516" s="96"/>
      <c r="F1516" s="96"/>
      <c r="G1516" s="20"/>
      <c r="I1516" s="97"/>
      <c r="J1516" s="97"/>
      <c r="K1516" s="97"/>
      <c r="M1516" s="97"/>
    </row>
    <row r="1517" spans="1:13" s="87" customFormat="1" ht="10.199999999999999" x14ac:dyDescent="0.2">
      <c r="A1517" s="91"/>
      <c r="B1517" s="92"/>
      <c r="C1517" s="113"/>
      <c r="D1517" s="96"/>
      <c r="E1517" s="96"/>
      <c r="F1517" s="96"/>
      <c r="G1517" s="20"/>
      <c r="I1517" s="97"/>
      <c r="J1517" s="97"/>
      <c r="K1517" s="97"/>
      <c r="M1517" s="97"/>
    </row>
    <row r="1518" spans="1:13" s="87" customFormat="1" ht="10.199999999999999" x14ac:dyDescent="0.2">
      <c r="A1518" s="91"/>
      <c r="B1518" s="92"/>
      <c r="C1518" s="113"/>
      <c r="D1518" s="96"/>
      <c r="E1518" s="96"/>
      <c r="F1518" s="96"/>
      <c r="G1518" s="20"/>
      <c r="I1518" s="97"/>
      <c r="J1518" s="97"/>
      <c r="K1518" s="97"/>
      <c r="M1518" s="97"/>
    </row>
    <row r="1519" spans="1:13" s="87" customFormat="1" ht="10.199999999999999" x14ac:dyDescent="0.2">
      <c r="A1519" s="91"/>
      <c r="B1519" s="92"/>
      <c r="C1519" s="113"/>
      <c r="D1519" s="96"/>
      <c r="E1519" s="96"/>
      <c r="F1519" s="96"/>
      <c r="G1519" s="20"/>
      <c r="I1519" s="97"/>
      <c r="J1519" s="97"/>
      <c r="K1519" s="97"/>
      <c r="M1519" s="97"/>
    </row>
    <row r="1520" spans="1:13" s="87" customFormat="1" ht="10.199999999999999" x14ac:dyDescent="0.2">
      <c r="A1520" s="91"/>
      <c r="B1520" s="92"/>
      <c r="C1520" s="113"/>
      <c r="D1520" s="96"/>
      <c r="E1520" s="96"/>
      <c r="F1520" s="96"/>
      <c r="G1520" s="20"/>
      <c r="I1520" s="97"/>
      <c r="J1520" s="97"/>
      <c r="K1520" s="97"/>
      <c r="M1520" s="97"/>
    </row>
    <row r="1521" spans="1:13" s="87" customFormat="1" ht="10.199999999999999" x14ac:dyDescent="0.2">
      <c r="A1521" s="91"/>
      <c r="B1521" s="92"/>
      <c r="C1521" s="113"/>
      <c r="D1521" s="96"/>
      <c r="E1521" s="96"/>
      <c r="F1521" s="96"/>
      <c r="G1521" s="20"/>
      <c r="I1521" s="97"/>
      <c r="J1521" s="97"/>
      <c r="K1521" s="97"/>
      <c r="M1521" s="97"/>
    </row>
    <row r="1522" spans="1:13" s="87" customFormat="1" ht="10.199999999999999" x14ac:dyDescent="0.2">
      <c r="A1522" s="91"/>
      <c r="B1522" s="92"/>
      <c r="C1522" s="113"/>
      <c r="D1522" s="96"/>
      <c r="E1522" s="96"/>
      <c r="F1522" s="96"/>
      <c r="G1522" s="20"/>
      <c r="I1522" s="97"/>
      <c r="J1522" s="97"/>
      <c r="K1522" s="97"/>
      <c r="M1522" s="97"/>
    </row>
    <row r="1523" spans="1:13" s="87" customFormat="1" ht="10.199999999999999" x14ac:dyDescent="0.2">
      <c r="A1523" s="91"/>
      <c r="B1523" s="92"/>
      <c r="C1523" s="113"/>
      <c r="D1523" s="96"/>
      <c r="E1523" s="96"/>
      <c r="F1523" s="96"/>
      <c r="G1523" s="20"/>
      <c r="I1523" s="97"/>
      <c r="J1523" s="97"/>
      <c r="K1523" s="97"/>
      <c r="M1523" s="97"/>
    </row>
    <row r="1524" spans="1:13" s="87" customFormat="1" ht="10.199999999999999" x14ac:dyDescent="0.2">
      <c r="A1524" s="91"/>
      <c r="B1524" s="92"/>
      <c r="C1524" s="113"/>
      <c r="D1524" s="96"/>
      <c r="E1524" s="96"/>
      <c r="F1524" s="96"/>
      <c r="G1524" s="20"/>
      <c r="I1524" s="97"/>
      <c r="J1524" s="97"/>
      <c r="K1524" s="97"/>
      <c r="M1524" s="97"/>
    </row>
    <row r="1525" spans="1:13" s="87" customFormat="1" ht="10.199999999999999" x14ac:dyDescent="0.2">
      <c r="A1525" s="91"/>
      <c r="B1525" s="92"/>
      <c r="C1525" s="113"/>
      <c r="D1525" s="96"/>
      <c r="E1525" s="96"/>
      <c r="F1525" s="96"/>
      <c r="G1525" s="20"/>
      <c r="I1525" s="97"/>
      <c r="J1525" s="97"/>
      <c r="K1525" s="97"/>
      <c r="M1525" s="97"/>
    </row>
    <row r="1526" spans="1:13" s="87" customFormat="1" ht="10.199999999999999" x14ac:dyDescent="0.2">
      <c r="A1526" s="91"/>
      <c r="B1526" s="92"/>
      <c r="C1526" s="113"/>
      <c r="D1526" s="96"/>
      <c r="E1526" s="96"/>
      <c r="F1526" s="96"/>
      <c r="G1526" s="20"/>
      <c r="I1526" s="97"/>
      <c r="J1526" s="97"/>
      <c r="K1526" s="97"/>
      <c r="M1526" s="97"/>
    </row>
    <row r="1527" spans="1:13" s="87" customFormat="1" ht="10.199999999999999" x14ac:dyDescent="0.2">
      <c r="A1527" s="91"/>
      <c r="B1527" s="92"/>
      <c r="C1527" s="113"/>
      <c r="D1527" s="96"/>
      <c r="E1527" s="96"/>
      <c r="F1527" s="96"/>
      <c r="G1527" s="20"/>
      <c r="I1527" s="97"/>
      <c r="J1527" s="97"/>
      <c r="K1527" s="97"/>
      <c r="M1527" s="97"/>
    </row>
    <row r="1528" spans="1:13" s="87" customFormat="1" ht="10.199999999999999" x14ac:dyDescent="0.2">
      <c r="A1528" s="91"/>
      <c r="B1528" s="92"/>
      <c r="C1528" s="113"/>
      <c r="D1528" s="96"/>
      <c r="E1528" s="96"/>
      <c r="F1528" s="96"/>
      <c r="G1528" s="20"/>
      <c r="I1528" s="97"/>
      <c r="J1528" s="97"/>
      <c r="K1528" s="97"/>
      <c r="M1528" s="97"/>
    </row>
    <row r="1529" spans="1:13" s="87" customFormat="1" ht="10.199999999999999" x14ac:dyDescent="0.2">
      <c r="A1529" s="91"/>
      <c r="B1529" s="92"/>
      <c r="C1529" s="113"/>
      <c r="D1529" s="96"/>
      <c r="E1529" s="96"/>
      <c r="F1529" s="96"/>
      <c r="G1529" s="20"/>
      <c r="I1529" s="97"/>
      <c r="J1529" s="97"/>
      <c r="K1529" s="97"/>
      <c r="M1529" s="97"/>
    </row>
    <row r="1530" spans="1:13" s="87" customFormat="1" ht="10.199999999999999" x14ac:dyDescent="0.2">
      <c r="A1530" s="91"/>
      <c r="B1530" s="92"/>
      <c r="C1530" s="113"/>
      <c r="D1530" s="96"/>
      <c r="E1530" s="96"/>
      <c r="F1530" s="96"/>
      <c r="G1530" s="20"/>
      <c r="I1530" s="97"/>
      <c r="J1530" s="97"/>
      <c r="K1530" s="97"/>
      <c r="M1530" s="97"/>
    </row>
    <row r="1531" spans="1:13" s="87" customFormat="1" ht="10.199999999999999" x14ac:dyDescent="0.2">
      <c r="A1531" s="91"/>
      <c r="B1531" s="92"/>
      <c r="C1531" s="113"/>
      <c r="D1531" s="96"/>
      <c r="E1531" s="96"/>
      <c r="F1531" s="96"/>
      <c r="G1531" s="20"/>
      <c r="I1531" s="97"/>
      <c r="J1531" s="97"/>
      <c r="K1531" s="97"/>
      <c r="M1531" s="97"/>
    </row>
    <row r="1532" spans="1:13" s="87" customFormat="1" ht="10.199999999999999" x14ac:dyDescent="0.2">
      <c r="A1532" s="115"/>
      <c r="B1532" s="92"/>
      <c r="C1532" s="113"/>
      <c r="D1532" s="96"/>
      <c r="E1532" s="96"/>
      <c r="F1532" s="96"/>
      <c r="G1532" s="20"/>
      <c r="I1532" s="97"/>
      <c r="J1532" s="97"/>
      <c r="K1532" s="97"/>
      <c r="M1532" s="97"/>
    </row>
    <row r="1533" spans="1:13" s="87" customFormat="1" ht="10.199999999999999" x14ac:dyDescent="0.2">
      <c r="A1533" s="115"/>
      <c r="B1533" s="92"/>
      <c r="C1533" s="113"/>
      <c r="D1533" s="96"/>
      <c r="E1533" s="96"/>
      <c r="F1533" s="96"/>
      <c r="G1533" s="26"/>
      <c r="I1533" s="97"/>
      <c r="J1533" s="97"/>
      <c r="K1533" s="97"/>
      <c r="M1533" s="97"/>
    </row>
    <row r="1534" spans="1:13" s="87" customFormat="1" ht="10.199999999999999" x14ac:dyDescent="0.2">
      <c r="A1534" s="115"/>
      <c r="B1534" s="92"/>
      <c r="C1534" s="113"/>
      <c r="D1534" s="96"/>
      <c r="E1534" s="96"/>
      <c r="F1534" s="96"/>
      <c r="G1534" s="26"/>
      <c r="I1534" s="97"/>
      <c r="J1534" s="97"/>
      <c r="K1534" s="97"/>
      <c r="M1534" s="97"/>
    </row>
    <row r="1535" spans="1:13" s="87" customFormat="1" ht="10.199999999999999" x14ac:dyDescent="0.2">
      <c r="A1535" s="115"/>
      <c r="B1535" s="92"/>
      <c r="C1535" s="113"/>
      <c r="D1535" s="96"/>
      <c r="E1535" s="96"/>
      <c r="F1535" s="96"/>
      <c r="G1535" s="26"/>
      <c r="I1535" s="97"/>
      <c r="J1535" s="97"/>
      <c r="K1535" s="97"/>
      <c r="M1535" s="97"/>
    </row>
    <row r="1536" spans="1:13" s="87" customFormat="1" ht="10.199999999999999" x14ac:dyDescent="0.2">
      <c r="A1536" s="115"/>
      <c r="B1536" s="92"/>
      <c r="C1536" s="113"/>
      <c r="D1536" s="96"/>
      <c r="E1536" s="96"/>
      <c r="F1536" s="96"/>
      <c r="G1536" s="26"/>
      <c r="I1536" s="97"/>
      <c r="J1536" s="97"/>
      <c r="K1536" s="97"/>
      <c r="M1536" s="97"/>
    </row>
    <row r="1537" spans="1:13" s="87" customFormat="1" ht="10.199999999999999" x14ac:dyDescent="0.2">
      <c r="A1537" s="115"/>
      <c r="B1537" s="92"/>
      <c r="C1537" s="113"/>
      <c r="D1537" s="96"/>
      <c r="E1537" s="96"/>
      <c r="F1537" s="96"/>
      <c r="G1537" s="26"/>
      <c r="I1537" s="97"/>
      <c r="J1537" s="97"/>
      <c r="K1537" s="97"/>
      <c r="M1537" s="97"/>
    </row>
    <row r="1538" spans="1:13" s="87" customFormat="1" ht="10.199999999999999" x14ac:dyDescent="0.2">
      <c r="A1538" s="115"/>
      <c r="B1538" s="92"/>
      <c r="C1538" s="113"/>
      <c r="D1538" s="96"/>
      <c r="E1538" s="96"/>
      <c r="F1538" s="96"/>
      <c r="G1538" s="26"/>
      <c r="I1538" s="97"/>
      <c r="J1538" s="97"/>
      <c r="K1538" s="97"/>
      <c r="M1538" s="97"/>
    </row>
    <row r="1539" spans="1:13" s="87" customFormat="1" ht="10.199999999999999" x14ac:dyDescent="0.2">
      <c r="A1539" s="115"/>
      <c r="B1539" s="92"/>
      <c r="C1539" s="113"/>
      <c r="D1539" s="96"/>
      <c r="E1539" s="96"/>
      <c r="F1539" s="96"/>
      <c r="G1539" s="26"/>
      <c r="I1539" s="97"/>
      <c r="J1539" s="97"/>
      <c r="K1539" s="97"/>
      <c r="M1539" s="97"/>
    </row>
    <row r="1540" spans="1:13" s="87" customFormat="1" ht="10.199999999999999" x14ac:dyDescent="0.2">
      <c r="A1540" s="115"/>
      <c r="B1540" s="92"/>
      <c r="C1540" s="113"/>
      <c r="D1540" s="96"/>
      <c r="E1540" s="96"/>
      <c r="F1540" s="96"/>
      <c r="G1540" s="96"/>
      <c r="I1540" s="97"/>
      <c r="J1540" s="97"/>
      <c r="K1540" s="97"/>
      <c r="M1540" s="97"/>
    </row>
    <row r="1541" spans="1:13" s="87" customFormat="1" ht="10.199999999999999" x14ac:dyDescent="0.2">
      <c r="A1541" s="115"/>
      <c r="B1541" s="92"/>
      <c r="C1541" s="113"/>
      <c r="D1541" s="96"/>
      <c r="E1541" s="96"/>
      <c r="F1541" s="96"/>
      <c r="G1541" s="96"/>
      <c r="I1541" s="97"/>
      <c r="J1541" s="97"/>
      <c r="K1541" s="97"/>
      <c r="M1541" s="97"/>
    </row>
    <row r="1542" spans="1:13" s="87" customFormat="1" ht="10.199999999999999" x14ac:dyDescent="0.2">
      <c r="A1542" s="115"/>
      <c r="B1542" s="92"/>
      <c r="C1542" s="113"/>
      <c r="D1542" s="96"/>
      <c r="E1542" s="96"/>
      <c r="F1542" s="96"/>
      <c r="G1542" s="96"/>
      <c r="I1542" s="97"/>
      <c r="J1542" s="97"/>
      <c r="K1542" s="97"/>
      <c r="M1542" s="97"/>
    </row>
    <row r="1543" spans="1:13" s="87" customFormat="1" ht="10.199999999999999" x14ac:dyDescent="0.2">
      <c r="A1543" s="115"/>
      <c r="B1543" s="92"/>
      <c r="C1543" s="113"/>
      <c r="D1543" s="96"/>
      <c r="E1543" s="96"/>
      <c r="F1543" s="96"/>
      <c r="G1543" s="96"/>
      <c r="I1543" s="97"/>
      <c r="J1543" s="97"/>
      <c r="K1543" s="97"/>
      <c r="M1543" s="97"/>
    </row>
    <row r="1544" spans="1:13" s="87" customFormat="1" ht="10.199999999999999" x14ac:dyDescent="0.2">
      <c r="A1544" s="115"/>
      <c r="B1544" s="92"/>
      <c r="C1544" s="113"/>
      <c r="D1544" s="96"/>
      <c r="E1544" s="96"/>
      <c r="F1544" s="96"/>
      <c r="G1544" s="96"/>
      <c r="I1544" s="97"/>
      <c r="J1544" s="97"/>
      <c r="K1544" s="97"/>
      <c r="M1544" s="97"/>
    </row>
    <row r="1545" spans="1:13" s="87" customFormat="1" ht="10.199999999999999" x14ac:dyDescent="0.2">
      <c r="A1545" s="115"/>
      <c r="B1545" s="92"/>
      <c r="C1545" s="113"/>
      <c r="D1545" s="96"/>
      <c r="E1545" s="96"/>
      <c r="F1545" s="96"/>
      <c r="G1545" s="96"/>
      <c r="I1545" s="97"/>
      <c r="J1545" s="97"/>
      <c r="K1545" s="97"/>
      <c r="M1545" s="97"/>
    </row>
    <row r="1546" spans="1:13" s="87" customFormat="1" ht="10.199999999999999" x14ac:dyDescent="0.2">
      <c r="A1546" s="115"/>
      <c r="B1546" s="92"/>
      <c r="C1546" s="113"/>
      <c r="D1546" s="96"/>
      <c r="E1546" s="96"/>
      <c r="F1546" s="96"/>
      <c r="G1546" s="96"/>
      <c r="I1546" s="97"/>
      <c r="J1546" s="97"/>
      <c r="K1546" s="97"/>
      <c r="M1546" s="97"/>
    </row>
    <row r="1547" spans="1:13" s="87" customFormat="1" ht="10.199999999999999" x14ac:dyDescent="0.2">
      <c r="A1547" s="115"/>
      <c r="B1547" s="92"/>
      <c r="C1547" s="113"/>
      <c r="D1547" s="96"/>
      <c r="E1547" s="96"/>
      <c r="F1547" s="96"/>
      <c r="G1547" s="96"/>
      <c r="I1547" s="97"/>
      <c r="J1547" s="97"/>
      <c r="K1547" s="97"/>
      <c r="M1547" s="97"/>
    </row>
    <row r="1548" spans="1:13" s="87" customFormat="1" ht="10.199999999999999" x14ac:dyDescent="0.2">
      <c r="A1548" s="115"/>
      <c r="B1548" s="92"/>
      <c r="C1548" s="113"/>
      <c r="D1548" s="96"/>
      <c r="E1548" s="96"/>
      <c r="F1548" s="96"/>
      <c r="G1548" s="96"/>
      <c r="I1548" s="97"/>
      <c r="J1548" s="97"/>
      <c r="K1548" s="97"/>
      <c r="M1548" s="97"/>
    </row>
    <row r="1549" spans="1:13" s="87" customFormat="1" ht="10.199999999999999" x14ac:dyDescent="0.2">
      <c r="A1549" s="115"/>
      <c r="B1549" s="92"/>
      <c r="C1549" s="113"/>
      <c r="D1549" s="96"/>
      <c r="E1549" s="96"/>
      <c r="F1549" s="96"/>
      <c r="G1549" s="96"/>
      <c r="I1549" s="97"/>
      <c r="J1549" s="97"/>
      <c r="K1549" s="97"/>
      <c r="M1549" s="97"/>
    </row>
    <row r="1550" spans="1:13" s="87" customFormat="1" ht="10.199999999999999" x14ac:dyDescent="0.2">
      <c r="A1550" s="115"/>
      <c r="B1550" s="92"/>
      <c r="C1550" s="113"/>
      <c r="D1550" s="96"/>
      <c r="E1550" s="96"/>
      <c r="F1550" s="96"/>
      <c r="G1550" s="96"/>
      <c r="I1550" s="97"/>
      <c r="J1550" s="97"/>
      <c r="K1550" s="97"/>
      <c r="M1550" s="97"/>
    </row>
    <row r="1551" spans="1:13" s="87" customFormat="1" ht="10.199999999999999" x14ac:dyDescent="0.2">
      <c r="A1551" s="115"/>
      <c r="B1551" s="92"/>
      <c r="C1551" s="113"/>
      <c r="D1551" s="96"/>
      <c r="E1551" s="96"/>
      <c r="F1551" s="96"/>
      <c r="G1551" s="96"/>
      <c r="I1551" s="97"/>
      <c r="J1551" s="97"/>
      <c r="K1551" s="97"/>
      <c r="M1551" s="97"/>
    </row>
    <row r="1552" spans="1:13" s="87" customFormat="1" ht="10.199999999999999" x14ac:dyDescent="0.2">
      <c r="A1552" s="115"/>
      <c r="B1552" s="92"/>
      <c r="C1552" s="113"/>
      <c r="D1552" s="96"/>
      <c r="E1552" s="96"/>
      <c r="F1552" s="96"/>
      <c r="G1552" s="96"/>
      <c r="I1552" s="97"/>
      <c r="J1552" s="97"/>
      <c r="K1552" s="97"/>
      <c r="M1552" s="97"/>
    </row>
    <row r="1553" spans="1:13" s="87" customFormat="1" ht="10.199999999999999" x14ac:dyDescent="0.2">
      <c r="A1553" s="115"/>
      <c r="B1553" s="92"/>
      <c r="C1553" s="113"/>
      <c r="D1553" s="96"/>
      <c r="E1553" s="96"/>
      <c r="F1553" s="96"/>
      <c r="G1553" s="96"/>
      <c r="I1553" s="97"/>
      <c r="J1553" s="97"/>
      <c r="K1553" s="97"/>
      <c r="M1553" s="97"/>
    </row>
    <row r="1554" spans="1:13" s="87" customFormat="1" ht="10.199999999999999" x14ac:dyDescent="0.2">
      <c r="A1554" s="115"/>
      <c r="B1554" s="92"/>
      <c r="C1554" s="113"/>
      <c r="D1554" s="96"/>
      <c r="E1554" s="96"/>
      <c r="F1554" s="96"/>
      <c r="G1554" s="96"/>
      <c r="I1554" s="97"/>
      <c r="J1554" s="97"/>
      <c r="K1554" s="97"/>
      <c r="M1554" s="97"/>
    </row>
    <row r="1555" spans="1:13" s="87" customFormat="1" ht="10.199999999999999" x14ac:dyDescent="0.2">
      <c r="A1555" s="115"/>
      <c r="B1555" s="92"/>
      <c r="C1555" s="113"/>
      <c r="D1555" s="96"/>
      <c r="E1555" s="96"/>
      <c r="F1555" s="96"/>
      <c r="G1555" s="96"/>
      <c r="I1555" s="97"/>
      <c r="J1555" s="97"/>
      <c r="K1555" s="97"/>
      <c r="M1555" s="97"/>
    </row>
    <row r="1556" spans="1:13" s="87" customFormat="1" ht="10.199999999999999" x14ac:dyDescent="0.2">
      <c r="A1556" s="115"/>
      <c r="B1556" s="92"/>
      <c r="C1556" s="113"/>
      <c r="D1556" s="96"/>
      <c r="E1556" s="96"/>
      <c r="F1556" s="96"/>
      <c r="G1556" s="96"/>
      <c r="I1556" s="97"/>
      <c r="J1556" s="97"/>
      <c r="K1556" s="97"/>
      <c r="M1556" s="97"/>
    </row>
    <row r="1557" spans="1:13" s="87" customFormat="1" ht="10.199999999999999" x14ac:dyDescent="0.2">
      <c r="A1557" s="115"/>
      <c r="B1557" s="92"/>
      <c r="C1557" s="113"/>
      <c r="D1557" s="96"/>
      <c r="E1557" s="96"/>
      <c r="F1557" s="96"/>
      <c r="G1557" s="96"/>
      <c r="I1557" s="97"/>
      <c r="J1557" s="97"/>
      <c r="K1557" s="97"/>
      <c r="M1557" s="97"/>
    </row>
    <row r="1558" spans="1:13" s="87" customFormat="1" ht="10.199999999999999" x14ac:dyDescent="0.2">
      <c r="A1558" s="115"/>
      <c r="B1558" s="92"/>
      <c r="C1558" s="113"/>
      <c r="D1558" s="96"/>
      <c r="E1558" s="96"/>
      <c r="F1558" s="96"/>
      <c r="G1558" s="96"/>
      <c r="I1558" s="97"/>
      <c r="J1558" s="97"/>
      <c r="K1558" s="97"/>
      <c r="M1558" s="97"/>
    </row>
    <row r="1559" spans="1:13" s="87" customFormat="1" ht="10.199999999999999" x14ac:dyDescent="0.2">
      <c r="A1559" s="115"/>
      <c r="B1559" s="92"/>
      <c r="C1559" s="113"/>
      <c r="D1559" s="96"/>
      <c r="E1559" s="96"/>
      <c r="F1559" s="96"/>
      <c r="G1559" s="96"/>
      <c r="I1559" s="97"/>
      <c r="J1559" s="97"/>
      <c r="K1559" s="97"/>
      <c r="M1559" s="97"/>
    </row>
    <row r="1560" spans="1:13" s="87" customFormat="1" ht="10.199999999999999" x14ac:dyDescent="0.2">
      <c r="A1560" s="115"/>
      <c r="B1560" s="92"/>
      <c r="C1560" s="113"/>
      <c r="D1560" s="96"/>
      <c r="E1560" s="96"/>
      <c r="F1560" s="96"/>
      <c r="G1560" s="96"/>
      <c r="I1560" s="97"/>
      <c r="J1560" s="97"/>
      <c r="K1560" s="97"/>
      <c r="M1560" s="97"/>
    </row>
    <row r="1561" spans="1:13" s="87" customFormat="1" ht="10.199999999999999" x14ac:dyDescent="0.2">
      <c r="A1561" s="115"/>
      <c r="B1561" s="92"/>
      <c r="C1561" s="113"/>
      <c r="D1561" s="96"/>
      <c r="E1561" s="96"/>
      <c r="F1561" s="96"/>
      <c r="G1561" s="96"/>
      <c r="I1561" s="97"/>
      <c r="J1561" s="97"/>
      <c r="K1561" s="97"/>
      <c r="M1561" s="97"/>
    </row>
    <row r="1562" spans="1:13" s="87" customFormat="1" ht="10.199999999999999" x14ac:dyDescent="0.2">
      <c r="A1562" s="115"/>
      <c r="B1562" s="92"/>
      <c r="C1562" s="113"/>
      <c r="D1562" s="96"/>
      <c r="E1562" s="96"/>
      <c r="F1562" s="96"/>
      <c r="G1562" s="96"/>
      <c r="I1562" s="97"/>
      <c r="J1562" s="97"/>
      <c r="K1562" s="97"/>
      <c r="M1562" s="97"/>
    </row>
    <row r="1563" spans="1:13" s="87" customFormat="1" ht="10.199999999999999" x14ac:dyDescent="0.2">
      <c r="A1563" s="115"/>
      <c r="B1563" s="92"/>
      <c r="C1563" s="113"/>
      <c r="D1563" s="96"/>
      <c r="E1563" s="96"/>
      <c r="F1563" s="96"/>
      <c r="G1563" s="96"/>
      <c r="I1563" s="97"/>
      <c r="J1563" s="97"/>
      <c r="K1563" s="97"/>
      <c r="M1563" s="97"/>
    </row>
    <row r="1564" spans="1:13" s="87" customFormat="1" ht="10.199999999999999" x14ac:dyDescent="0.2">
      <c r="A1564" s="115"/>
      <c r="B1564" s="92"/>
      <c r="C1564" s="113"/>
      <c r="D1564" s="96"/>
      <c r="E1564" s="96"/>
      <c r="F1564" s="96"/>
      <c r="G1564" s="96"/>
      <c r="I1564" s="97"/>
      <c r="J1564" s="97"/>
      <c r="K1564" s="97"/>
      <c r="M1564" s="97"/>
    </row>
    <row r="1565" spans="1:13" s="87" customFormat="1" ht="10.199999999999999" x14ac:dyDescent="0.2">
      <c r="A1565" s="115"/>
      <c r="B1565" s="92"/>
      <c r="C1565" s="113"/>
      <c r="D1565" s="96"/>
      <c r="E1565" s="96"/>
      <c r="F1565" s="96"/>
      <c r="G1565" s="96"/>
      <c r="I1565" s="97"/>
      <c r="J1565" s="97"/>
      <c r="K1565" s="97"/>
      <c r="M1565" s="97"/>
    </row>
    <row r="1566" spans="1:13" s="87" customFormat="1" ht="10.199999999999999" x14ac:dyDescent="0.2">
      <c r="A1566" s="115"/>
      <c r="B1566" s="92"/>
      <c r="C1566" s="113"/>
      <c r="D1566" s="96"/>
      <c r="E1566" s="96"/>
      <c r="F1566" s="96"/>
      <c r="G1566" s="96"/>
      <c r="I1566" s="97"/>
      <c r="J1566" s="97"/>
      <c r="K1566" s="97"/>
      <c r="M1566" s="97"/>
    </row>
    <row r="1567" spans="1:13" s="87" customFormat="1" ht="10.199999999999999" x14ac:dyDescent="0.2">
      <c r="A1567" s="115"/>
      <c r="B1567" s="92"/>
      <c r="C1567" s="113"/>
      <c r="D1567" s="96"/>
      <c r="E1567" s="96"/>
      <c r="F1567" s="96"/>
      <c r="G1567" s="96"/>
      <c r="I1567" s="97"/>
      <c r="J1567" s="97"/>
      <c r="K1567" s="97"/>
      <c r="M1567" s="97"/>
    </row>
    <row r="1568" spans="1:13" s="87" customFormat="1" ht="10.199999999999999" x14ac:dyDescent="0.2">
      <c r="A1568" s="115"/>
      <c r="B1568" s="92"/>
      <c r="C1568" s="113"/>
      <c r="D1568" s="96"/>
      <c r="E1568" s="96"/>
      <c r="F1568" s="96"/>
      <c r="G1568" s="96"/>
      <c r="I1568" s="97"/>
      <c r="J1568" s="97"/>
      <c r="K1568" s="97"/>
      <c r="M1568" s="97"/>
    </row>
    <row r="1569" spans="1:13" s="87" customFormat="1" ht="10.199999999999999" x14ac:dyDescent="0.2">
      <c r="A1569" s="115"/>
      <c r="B1569" s="92"/>
      <c r="C1569" s="113"/>
      <c r="D1569" s="96"/>
      <c r="E1569" s="96"/>
      <c r="F1569" s="96"/>
      <c r="G1569" s="96"/>
      <c r="I1569" s="97"/>
      <c r="J1569" s="97"/>
      <c r="K1569" s="97"/>
      <c r="M1569" s="97"/>
    </row>
    <row r="1570" spans="1:13" s="87" customFormat="1" ht="10.199999999999999" x14ac:dyDescent="0.2">
      <c r="A1570" s="115"/>
      <c r="B1570" s="92"/>
      <c r="C1570" s="113"/>
      <c r="D1570" s="96"/>
      <c r="E1570" s="96"/>
      <c r="F1570" s="96"/>
      <c r="G1570" s="96"/>
      <c r="I1570" s="97"/>
      <c r="J1570" s="97"/>
      <c r="K1570" s="97"/>
      <c r="M1570" s="97"/>
    </row>
    <row r="1571" spans="1:13" s="87" customFormat="1" ht="10.199999999999999" x14ac:dyDescent="0.2">
      <c r="A1571" s="115"/>
      <c r="B1571" s="92"/>
      <c r="C1571" s="113"/>
      <c r="D1571" s="96"/>
      <c r="E1571" s="96"/>
      <c r="F1571" s="96"/>
      <c r="G1571" s="96"/>
      <c r="I1571" s="97"/>
      <c r="J1571" s="97"/>
      <c r="K1571" s="97"/>
      <c r="M1571" s="97"/>
    </row>
    <row r="1572" spans="1:13" s="87" customFormat="1" ht="10.199999999999999" x14ac:dyDescent="0.2">
      <c r="A1572" s="115"/>
      <c r="B1572" s="92"/>
      <c r="C1572" s="113"/>
      <c r="D1572" s="96"/>
      <c r="E1572" s="96"/>
      <c r="F1572" s="96"/>
      <c r="G1572" s="96"/>
      <c r="I1572" s="97"/>
      <c r="J1572" s="97"/>
      <c r="K1572" s="97"/>
      <c r="M1572" s="97"/>
    </row>
    <row r="1573" spans="1:13" s="87" customFormat="1" ht="10.199999999999999" x14ac:dyDescent="0.2">
      <c r="A1573" s="115"/>
      <c r="B1573" s="92"/>
      <c r="C1573" s="113"/>
      <c r="D1573" s="96"/>
      <c r="E1573" s="96"/>
      <c r="F1573" s="96"/>
      <c r="G1573" s="96"/>
      <c r="I1573" s="97"/>
      <c r="J1573" s="97"/>
      <c r="K1573" s="97"/>
      <c r="M1573" s="97"/>
    </row>
    <row r="1574" spans="1:13" s="87" customFormat="1" ht="10.199999999999999" x14ac:dyDescent="0.2">
      <c r="A1574" s="115"/>
      <c r="B1574" s="92"/>
      <c r="C1574" s="113"/>
      <c r="D1574" s="96"/>
      <c r="E1574" s="96"/>
      <c r="F1574" s="96"/>
      <c r="G1574" s="96"/>
      <c r="I1574" s="97"/>
      <c r="J1574" s="97"/>
      <c r="K1574" s="97"/>
      <c r="M1574" s="97"/>
    </row>
    <row r="1575" spans="1:13" s="87" customFormat="1" ht="10.199999999999999" x14ac:dyDescent="0.2">
      <c r="A1575" s="115"/>
      <c r="B1575" s="92"/>
      <c r="C1575" s="113"/>
      <c r="D1575" s="96"/>
      <c r="E1575" s="96"/>
      <c r="F1575" s="96"/>
      <c r="G1575" s="96"/>
      <c r="I1575" s="97"/>
      <c r="J1575" s="97"/>
      <c r="K1575" s="97"/>
      <c r="M1575" s="97"/>
    </row>
    <row r="1576" spans="1:13" s="87" customFormat="1" ht="10.199999999999999" x14ac:dyDescent="0.2">
      <c r="A1576" s="115"/>
      <c r="B1576" s="92"/>
      <c r="C1576" s="113"/>
      <c r="D1576" s="96"/>
      <c r="E1576" s="96"/>
      <c r="F1576" s="96"/>
      <c r="G1576" s="96"/>
      <c r="I1576" s="97"/>
      <c r="J1576" s="97"/>
      <c r="K1576" s="97"/>
      <c r="M1576" s="97"/>
    </row>
    <row r="1577" spans="1:13" s="87" customFormat="1" ht="10.199999999999999" x14ac:dyDescent="0.2">
      <c r="A1577" s="115"/>
      <c r="B1577" s="92"/>
      <c r="C1577" s="113"/>
      <c r="D1577" s="96"/>
      <c r="E1577" s="96"/>
      <c r="F1577" s="96"/>
      <c r="G1577" s="96"/>
      <c r="I1577" s="97"/>
      <c r="J1577" s="97"/>
      <c r="K1577" s="97"/>
      <c r="M1577" s="97"/>
    </row>
    <row r="1578" spans="1:13" s="87" customFormat="1" ht="10.199999999999999" x14ac:dyDescent="0.2">
      <c r="A1578" s="115"/>
      <c r="B1578" s="92"/>
      <c r="C1578" s="113"/>
      <c r="D1578" s="96"/>
      <c r="E1578" s="96"/>
      <c r="F1578" s="96"/>
      <c r="G1578" s="96"/>
      <c r="I1578" s="97"/>
      <c r="J1578" s="97"/>
      <c r="K1578" s="97"/>
      <c r="M1578" s="97"/>
    </row>
    <row r="1579" spans="1:13" s="87" customFormat="1" ht="10.199999999999999" x14ac:dyDescent="0.2">
      <c r="A1579" s="115"/>
      <c r="B1579" s="92"/>
      <c r="C1579" s="113"/>
      <c r="D1579" s="96"/>
      <c r="E1579" s="96"/>
      <c r="F1579" s="96"/>
      <c r="G1579" s="96"/>
      <c r="I1579" s="97"/>
      <c r="J1579" s="97"/>
      <c r="K1579" s="97"/>
      <c r="M1579" s="97"/>
    </row>
    <row r="1580" spans="1:13" s="87" customFormat="1" ht="10.199999999999999" x14ac:dyDescent="0.2">
      <c r="A1580" s="115"/>
      <c r="B1580" s="92"/>
      <c r="C1580" s="113"/>
      <c r="D1580" s="96"/>
      <c r="E1580" s="96"/>
      <c r="F1580" s="96"/>
      <c r="G1580" s="96"/>
      <c r="I1580" s="97"/>
      <c r="J1580" s="97"/>
      <c r="K1580" s="97"/>
      <c r="M1580" s="97"/>
    </row>
    <row r="1581" spans="1:13" s="87" customFormat="1" ht="10.199999999999999" x14ac:dyDescent="0.2">
      <c r="A1581" s="115"/>
      <c r="B1581" s="92"/>
      <c r="C1581" s="113"/>
      <c r="D1581" s="96"/>
      <c r="E1581" s="96"/>
      <c r="F1581" s="96"/>
      <c r="G1581" s="96"/>
      <c r="I1581" s="97"/>
      <c r="J1581" s="97"/>
      <c r="K1581" s="97"/>
      <c r="M1581" s="97"/>
    </row>
    <row r="1582" spans="1:13" s="87" customFormat="1" ht="10.199999999999999" x14ac:dyDescent="0.2">
      <c r="A1582" s="115"/>
      <c r="B1582" s="92"/>
      <c r="C1582" s="113"/>
      <c r="D1582" s="96"/>
      <c r="E1582" s="96"/>
      <c r="F1582" s="96"/>
      <c r="G1582" s="96"/>
      <c r="I1582" s="97"/>
      <c r="J1582" s="97"/>
      <c r="K1582" s="97"/>
      <c r="M1582" s="97"/>
    </row>
    <row r="1583" spans="1:13" s="87" customFormat="1" ht="10.199999999999999" x14ac:dyDescent="0.2">
      <c r="A1583" s="115"/>
      <c r="B1583" s="92"/>
      <c r="C1583" s="113"/>
      <c r="D1583" s="96"/>
      <c r="E1583" s="96"/>
      <c r="F1583" s="96"/>
      <c r="G1583" s="96"/>
      <c r="I1583" s="97"/>
      <c r="J1583" s="97"/>
      <c r="K1583" s="97"/>
      <c r="M1583" s="97"/>
    </row>
    <row r="1584" spans="1:13" s="87" customFormat="1" ht="10.199999999999999" x14ac:dyDescent="0.2">
      <c r="A1584" s="115"/>
      <c r="B1584" s="92"/>
      <c r="C1584" s="113"/>
      <c r="D1584" s="96"/>
      <c r="E1584" s="96"/>
      <c r="F1584" s="96"/>
      <c r="G1584" s="96"/>
      <c r="I1584" s="97"/>
      <c r="J1584" s="97"/>
      <c r="K1584" s="97"/>
      <c r="M1584" s="97"/>
    </row>
    <row r="1585" spans="1:13" s="87" customFormat="1" ht="10.199999999999999" x14ac:dyDescent="0.2">
      <c r="A1585" s="115"/>
      <c r="B1585" s="92"/>
      <c r="C1585" s="113"/>
      <c r="D1585" s="96"/>
      <c r="E1585" s="96"/>
      <c r="F1585" s="96"/>
      <c r="G1585" s="96"/>
      <c r="I1585" s="97"/>
      <c r="J1585" s="97"/>
      <c r="K1585" s="97"/>
      <c r="M1585" s="97"/>
    </row>
    <row r="1586" spans="1:13" s="87" customFormat="1" ht="10.199999999999999" x14ac:dyDescent="0.2">
      <c r="A1586" s="115"/>
      <c r="B1586" s="92"/>
      <c r="C1586" s="113"/>
      <c r="D1586" s="96"/>
      <c r="E1586" s="96"/>
      <c r="F1586" s="96"/>
      <c r="G1586" s="96"/>
      <c r="I1586" s="97"/>
      <c r="J1586" s="97"/>
      <c r="K1586" s="97"/>
      <c r="M1586" s="97"/>
    </row>
    <row r="1587" spans="1:13" s="87" customFormat="1" ht="10.199999999999999" x14ac:dyDescent="0.2">
      <c r="A1587" s="115"/>
      <c r="B1587" s="92"/>
      <c r="C1587" s="113"/>
      <c r="D1587" s="96"/>
      <c r="E1587" s="96"/>
      <c r="F1587" s="96"/>
      <c r="G1587" s="96"/>
      <c r="I1587" s="97"/>
      <c r="J1587" s="97"/>
      <c r="K1587" s="97"/>
      <c r="M1587" s="97"/>
    </row>
    <row r="1588" spans="1:13" s="87" customFormat="1" ht="10.199999999999999" x14ac:dyDescent="0.2">
      <c r="A1588" s="115"/>
      <c r="B1588" s="92"/>
      <c r="C1588" s="113"/>
      <c r="D1588" s="96"/>
      <c r="E1588" s="96"/>
      <c r="F1588" s="96"/>
      <c r="G1588" s="96"/>
      <c r="I1588" s="97"/>
      <c r="J1588" s="97"/>
      <c r="K1588" s="97"/>
      <c r="M1588" s="97"/>
    </row>
    <row r="1589" spans="1:13" s="87" customFormat="1" ht="10.199999999999999" x14ac:dyDescent="0.2">
      <c r="A1589" s="115"/>
      <c r="B1589" s="92"/>
      <c r="C1589" s="113"/>
      <c r="D1589" s="96"/>
      <c r="E1589" s="96"/>
      <c r="F1589" s="96"/>
      <c r="G1589" s="96"/>
      <c r="I1589" s="97"/>
      <c r="J1589" s="97"/>
      <c r="K1589" s="97"/>
      <c r="M1589" s="97"/>
    </row>
    <row r="1590" spans="1:13" s="87" customFormat="1" ht="10.199999999999999" x14ac:dyDescent="0.2">
      <c r="A1590" s="115"/>
      <c r="B1590" s="92"/>
      <c r="C1590" s="113"/>
      <c r="D1590" s="96"/>
      <c r="E1590" s="96"/>
      <c r="F1590" s="96"/>
      <c r="G1590" s="96"/>
      <c r="I1590" s="97"/>
      <c r="J1590" s="97"/>
      <c r="K1590" s="97"/>
      <c r="M1590" s="97"/>
    </row>
    <row r="1591" spans="1:13" s="87" customFormat="1" ht="10.199999999999999" x14ac:dyDescent="0.2">
      <c r="A1591" s="115"/>
      <c r="B1591" s="92"/>
      <c r="C1591" s="113"/>
      <c r="D1591" s="96"/>
      <c r="E1591" s="96"/>
      <c r="F1591" s="96"/>
      <c r="G1591" s="96"/>
      <c r="I1591" s="97"/>
      <c r="J1591" s="97"/>
      <c r="K1591" s="97"/>
      <c r="M1591" s="97"/>
    </row>
    <row r="1592" spans="1:13" s="87" customFormat="1" ht="10.199999999999999" x14ac:dyDescent="0.2">
      <c r="A1592" s="115"/>
      <c r="B1592" s="92"/>
      <c r="C1592" s="113"/>
      <c r="D1592" s="96"/>
      <c r="E1592" s="96"/>
      <c r="F1592" s="96"/>
      <c r="G1592" s="96"/>
      <c r="I1592" s="97"/>
      <c r="J1592" s="97"/>
      <c r="K1592" s="97"/>
      <c r="M1592" s="97"/>
    </row>
    <row r="1593" spans="1:13" s="87" customFormat="1" ht="10.199999999999999" x14ac:dyDescent="0.2">
      <c r="A1593" s="115"/>
      <c r="B1593" s="92"/>
      <c r="C1593" s="113"/>
      <c r="D1593" s="96"/>
      <c r="E1593" s="96"/>
      <c r="F1593" s="96"/>
      <c r="G1593" s="96"/>
      <c r="I1593" s="97"/>
      <c r="J1593" s="97"/>
      <c r="K1593" s="97"/>
      <c r="M1593" s="97"/>
    </row>
    <row r="1594" spans="1:13" s="87" customFormat="1" ht="10.199999999999999" x14ac:dyDescent="0.2">
      <c r="A1594" s="115"/>
      <c r="B1594" s="92"/>
      <c r="C1594" s="113"/>
      <c r="D1594" s="96"/>
      <c r="E1594" s="96"/>
      <c r="F1594" s="96"/>
      <c r="G1594" s="96"/>
      <c r="I1594" s="97"/>
      <c r="J1594" s="97"/>
      <c r="K1594" s="97"/>
      <c r="M1594" s="97"/>
    </row>
    <row r="1595" spans="1:13" s="87" customFormat="1" ht="10.199999999999999" x14ac:dyDescent="0.2">
      <c r="A1595" s="115"/>
      <c r="B1595" s="92"/>
      <c r="C1595" s="113"/>
      <c r="D1595" s="96"/>
      <c r="E1595" s="96"/>
      <c r="F1595" s="96"/>
      <c r="G1595" s="96"/>
      <c r="I1595" s="97"/>
      <c r="J1595" s="97"/>
      <c r="K1595" s="97"/>
      <c r="M1595" s="97"/>
    </row>
    <row r="1596" spans="1:13" s="87" customFormat="1" ht="10.199999999999999" x14ac:dyDescent="0.2">
      <c r="A1596" s="115"/>
      <c r="B1596" s="92"/>
      <c r="C1596" s="113"/>
      <c r="D1596" s="96"/>
      <c r="E1596" s="96"/>
      <c r="F1596" s="96"/>
      <c r="G1596" s="96"/>
      <c r="I1596" s="97"/>
      <c r="J1596" s="97"/>
      <c r="K1596" s="97"/>
      <c r="M1596" s="97"/>
    </row>
    <row r="1597" spans="1:13" s="87" customFormat="1" ht="10.199999999999999" x14ac:dyDescent="0.2">
      <c r="A1597" s="115"/>
      <c r="B1597" s="92"/>
      <c r="C1597" s="113"/>
      <c r="D1597" s="96"/>
      <c r="E1597" s="96"/>
      <c r="F1597" s="96"/>
      <c r="G1597" s="96"/>
      <c r="I1597" s="97"/>
      <c r="J1597" s="97"/>
      <c r="K1597" s="97"/>
      <c r="M1597" s="97"/>
    </row>
    <row r="1598" spans="1:13" s="87" customFormat="1" ht="10.199999999999999" x14ac:dyDescent="0.2">
      <c r="A1598" s="115"/>
      <c r="B1598" s="92"/>
      <c r="C1598" s="113"/>
      <c r="D1598" s="96"/>
      <c r="E1598" s="96"/>
      <c r="F1598" s="96"/>
      <c r="G1598" s="96"/>
      <c r="I1598" s="97"/>
      <c r="J1598" s="97"/>
      <c r="K1598" s="97"/>
      <c r="M1598" s="97"/>
    </row>
    <row r="1599" spans="1:13" s="87" customFormat="1" ht="10.199999999999999" x14ac:dyDescent="0.2">
      <c r="A1599" s="115"/>
      <c r="B1599" s="92"/>
      <c r="C1599" s="113"/>
      <c r="D1599" s="96"/>
      <c r="E1599" s="96"/>
      <c r="F1599" s="96"/>
      <c r="G1599" s="96"/>
      <c r="I1599" s="97"/>
      <c r="J1599" s="97"/>
      <c r="K1599" s="97"/>
      <c r="M1599" s="97"/>
    </row>
    <row r="1600" spans="1:13" s="87" customFormat="1" ht="10.199999999999999" x14ac:dyDescent="0.2">
      <c r="A1600" s="115"/>
      <c r="B1600" s="92"/>
      <c r="C1600" s="113"/>
      <c r="D1600" s="96"/>
      <c r="E1600" s="96"/>
      <c r="F1600" s="96"/>
      <c r="G1600" s="96"/>
      <c r="I1600" s="97"/>
      <c r="J1600" s="97"/>
      <c r="K1600" s="97"/>
      <c r="M1600" s="97"/>
    </row>
    <row r="1601" spans="1:13" s="87" customFormat="1" ht="10.199999999999999" x14ac:dyDescent="0.2">
      <c r="A1601" s="115"/>
      <c r="B1601" s="92"/>
      <c r="C1601" s="113"/>
      <c r="D1601" s="96"/>
      <c r="E1601" s="96"/>
      <c r="F1601" s="96"/>
      <c r="G1601" s="96"/>
      <c r="I1601" s="97"/>
      <c r="J1601" s="97"/>
      <c r="K1601" s="97"/>
      <c r="M1601" s="97"/>
    </row>
    <row r="1602" spans="1:13" s="87" customFormat="1" ht="10.199999999999999" x14ac:dyDescent="0.2">
      <c r="A1602" s="115"/>
      <c r="B1602" s="92"/>
      <c r="C1602" s="113"/>
      <c r="D1602" s="96"/>
      <c r="E1602" s="96"/>
      <c r="F1602" s="96"/>
      <c r="G1602" s="96"/>
      <c r="I1602" s="97"/>
      <c r="J1602" s="97"/>
      <c r="K1602" s="97"/>
      <c r="M1602" s="97"/>
    </row>
    <row r="1603" spans="1:13" s="87" customFormat="1" ht="10.199999999999999" x14ac:dyDescent="0.2">
      <c r="A1603" s="115"/>
      <c r="B1603" s="92"/>
      <c r="C1603" s="113"/>
      <c r="D1603" s="96"/>
      <c r="E1603" s="96"/>
      <c r="F1603" s="96"/>
      <c r="G1603" s="96"/>
      <c r="I1603" s="97"/>
      <c r="J1603" s="97"/>
      <c r="K1603" s="97"/>
      <c r="M1603" s="97"/>
    </row>
    <row r="1604" spans="1:13" s="87" customFormat="1" ht="10.199999999999999" x14ac:dyDescent="0.2">
      <c r="A1604" s="115"/>
      <c r="B1604" s="92"/>
      <c r="C1604" s="113"/>
      <c r="D1604" s="96"/>
      <c r="E1604" s="96"/>
      <c r="F1604" s="96"/>
      <c r="G1604" s="96"/>
      <c r="I1604" s="97"/>
      <c r="J1604" s="97"/>
      <c r="K1604" s="97"/>
      <c r="M1604" s="97"/>
    </row>
    <row r="1605" spans="1:13" s="87" customFormat="1" ht="10.199999999999999" x14ac:dyDescent="0.2">
      <c r="A1605" s="115"/>
      <c r="B1605" s="92"/>
      <c r="C1605" s="113"/>
      <c r="D1605" s="96"/>
      <c r="E1605" s="96"/>
      <c r="F1605" s="96"/>
      <c r="G1605" s="96"/>
      <c r="I1605" s="97"/>
      <c r="J1605" s="97"/>
      <c r="K1605" s="97"/>
      <c r="M1605" s="97"/>
    </row>
    <row r="1606" spans="1:13" s="87" customFormat="1" ht="10.199999999999999" x14ac:dyDescent="0.2">
      <c r="A1606" s="115"/>
      <c r="B1606" s="92"/>
      <c r="C1606" s="113"/>
      <c r="D1606" s="96"/>
      <c r="E1606" s="96"/>
      <c r="F1606" s="96"/>
      <c r="G1606" s="96"/>
      <c r="I1606" s="97"/>
      <c r="J1606" s="97"/>
      <c r="K1606" s="97"/>
      <c r="M1606" s="97"/>
    </row>
    <row r="1607" spans="1:13" s="87" customFormat="1" ht="10.199999999999999" x14ac:dyDescent="0.2">
      <c r="A1607" s="115"/>
      <c r="B1607" s="92"/>
      <c r="C1607" s="113"/>
      <c r="D1607" s="96"/>
      <c r="E1607" s="96"/>
      <c r="F1607" s="96"/>
      <c r="G1607" s="96"/>
      <c r="I1607" s="97"/>
      <c r="J1607" s="97"/>
      <c r="K1607" s="97"/>
      <c r="M1607" s="97"/>
    </row>
    <row r="1608" spans="1:13" s="87" customFormat="1" ht="10.199999999999999" x14ac:dyDescent="0.2">
      <c r="A1608" s="115"/>
      <c r="B1608" s="92"/>
      <c r="C1608" s="113"/>
      <c r="D1608" s="96"/>
      <c r="E1608" s="96"/>
      <c r="F1608" s="96"/>
      <c r="G1608" s="96"/>
      <c r="I1608" s="97"/>
      <c r="J1608" s="97"/>
      <c r="K1608" s="97"/>
      <c r="M1608" s="97"/>
    </row>
    <row r="1609" spans="1:13" s="87" customFormat="1" ht="10.199999999999999" x14ac:dyDescent="0.2">
      <c r="A1609" s="115"/>
      <c r="B1609" s="92"/>
      <c r="C1609" s="113"/>
      <c r="D1609" s="96"/>
      <c r="E1609" s="96"/>
      <c r="F1609" s="96"/>
      <c r="G1609" s="96"/>
      <c r="I1609" s="97"/>
      <c r="J1609" s="97"/>
      <c r="K1609" s="97"/>
      <c r="M1609" s="97"/>
    </row>
    <row r="1610" spans="1:13" s="87" customFormat="1" ht="10.199999999999999" x14ac:dyDescent="0.2">
      <c r="A1610" s="115"/>
      <c r="B1610" s="92"/>
      <c r="C1610" s="113"/>
      <c r="D1610" s="96"/>
      <c r="E1610" s="96"/>
      <c r="F1610" s="96"/>
      <c r="G1610" s="96"/>
      <c r="I1610" s="97"/>
      <c r="J1610" s="97"/>
      <c r="K1610" s="97"/>
      <c r="M1610" s="97"/>
    </row>
    <row r="1611" spans="1:13" s="87" customFormat="1" ht="10.199999999999999" x14ac:dyDescent="0.2">
      <c r="A1611" s="115"/>
      <c r="B1611" s="92"/>
      <c r="C1611" s="113"/>
      <c r="D1611" s="96"/>
      <c r="E1611" s="96"/>
      <c r="F1611" s="96"/>
      <c r="G1611" s="96"/>
      <c r="I1611" s="97"/>
      <c r="J1611" s="97"/>
      <c r="K1611" s="97"/>
      <c r="M1611" s="97"/>
    </row>
    <row r="1612" spans="1:13" s="87" customFormat="1" ht="10.199999999999999" x14ac:dyDescent="0.2">
      <c r="A1612" s="115"/>
      <c r="B1612" s="92"/>
      <c r="C1612" s="113"/>
      <c r="D1612" s="96"/>
      <c r="E1612" s="96"/>
      <c r="F1612" s="96"/>
      <c r="G1612" s="96"/>
      <c r="I1612" s="97"/>
      <c r="J1612" s="97"/>
      <c r="K1612" s="97"/>
      <c r="M1612" s="97"/>
    </row>
    <row r="1613" spans="1:13" s="87" customFormat="1" ht="10.199999999999999" x14ac:dyDescent="0.2">
      <c r="A1613" s="115"/>
      <c r="B1613" s="92"/>
      <c r="C1613" s="113"/>
      <c r="D1613" s="96"/>
      <c r="E1613" s="96"/>
      <c r="F1613" s="96"/>
      <c r="G1613" s="96"/>
      <c r="I1613" s="97"/>
      <c r="J1613" s="97"/>
      <c r="K1613" s="97"/>
      <c r="M1613" s="97"/>
    </row>
    <row r="1614" spans="1:13" s="87" customFormat="1" ht="10.199999999999999" x14ac:dyDescent="0.2">
      <c r="A1614" s="115"/>
      <c r="B1614" s="92"/>
      <c r="C1614" s="113"/>
      <c r="D1614" s="96"/>
      <c r="E1614" s="96"/>
      <c r="F1614" s="96"/>
      <c r="G1614" s="96"/>
      <c r="I1614" s="97"/>
      <c r="J1614" s="97"/>
      <c r="K1614" s="97"/>
      <c r="M1614" s="97"/>
    </row>
    <row r="1615" spans="1:13" s="87" customFormat="1" ht="10.199999999999999" x14ac:dyDescent="0.2">
      <c r="A1615" s="115"/>
      <c r="B1615" s="92"/>
      <c r="C1615" s="113"/>
      <c r="D1615" s="96"/>
      <c r="E1615" s="96"/>
      <c r="F1615" s="96"/>
      <c r="G1615" s="96"/>
      <c r="I1615" s="97"/>
      <c r="J1615" s="97"/>
      <c r="K1615" s="97"/>
      <c r="M1615" s="97"/>
    </row>
    <row r="1616" spans="1:13" s="87" customFormat="1" ht="10.199999999999999" x14ac:dyDescent="0.2">
      <c r="A1616" s="115"/>
      <c r="B1616" s="92"/>
      <c r="C1616" s="113"/>
      <c r="D1616" s="96"/>
      <c r="E1616" s="96"/>
      <c r="F1616" s="96"/>
      <c r="G1616" s="96"/>
      <c r="I1616" s="97"/>
      <c r="J1616" s="97"/>
      <c r="K1616" s="97"/>
      <c r="M1616" s="97"/>
    </row>
    <row r="1617" spans="1:13" s="87" customFormat="1" ht="10.199999999999999" x14ac:dyDescent="0.2">
      <c r="A1617" s="115"/>
      <c r="B1617" s="92"/>
      <c r="C1617" s="113"/>
      <c r="D1617" s="96"/>
      <c r="E1617" s="96"/>
      <c r="F1617" s="96"/>
      <c r="G1617" s="96"/>
      <c r="I1617" s="97"/>
      <c r="J1617" s="97"/>
      <c r="K1617" s="97"/>
      <c r="M1617" s="97"/>
    </row>
    <row r="1618" spans="1:13" s="87" customFormat="1" ht="10.199999999999999" x14ac:dyDescent="0.2">
      <c r="A1618" s="115"/>
      <c r="B1618" s="92"/>
      <c r="C1618" s="113"/>
      <c r="D1618" s="96"/>
      <c r="E1618" s="96"/>
      <c r="F1618" s="96"/>
      <c r="G1618" s="96"/>
      <c r="I1618" s="97"/>
      <c r="J1618" s="97"/>
      <c r="K1618" s="97"/>
      <c r="M1618" s="97"/>
    </row>
    <row r="1619" spans="1:13" s="87" customFormat="1" ht="10.199999999999999" x14ac:dyDescent="0.2">
      <c r="A1619" s="115"/>
      <c r="B1619" s="92"/>
      <c r="C1619" s="113"/>
      <c r="D1619" s="96"/>
      <c r="E1619" s="96"/>
      <c r="F1619" s="96"/>
      <c r="G1619" s="96"/>
      <c r="I1619" s="97"/>
      <c r="J1619" s="97"/>
      <c r="K1619" s="97"/>
      <c r="M1619" s="97"/>
    </row>
    <row r="1620" spans="1:13" s="87" customFormat="1" ht="10.199999999999999" x14ac:dyDescent="0.2">
      <c r="A1620" s="115"/>
      <c r="B1620" s="92"/>
      <c r="C1620" s="113"/>
      <c r="D1620" s="96"/>
      <c r="E1620" s="96"/>
      <c r="F1620" s="96"/>
      <c r="G1620" s="96"/>
      <c r="I1620" s="97"/>
      <c r="J1620" s="97"/>
      <c r="K1620" s="97"/>
      <c r="M1620" s="97"/>
    </row>
    <row r="1621" spans="1:13" s="87" customFormat="1" ht="10.199999999999999" x14ac:dyDescent="0.2">
      <c r="A1621" s="115"/>
      <c r="B1621" s="92"/>
      <c r="C1621" s="113"/>
      <c r="D1621" s="96"/>
      <c r="E1621" s="96"/>
      <c r="F1621" s="96"/>
      <c r="G1621" s="96"/>
      <c r="I1621" s="97"/>
      <c r="J1621" s="97"/>
      <c r="K1621" s="97"/>
      <c r="M1621" s="97"/>
    </row>
    <row r="1622" spans="1:13" s="87" customFormat="1" ht="10.199999999999999" x14ac:dyDescent="0.2">
      <c r="A1622" s="115"/>
      <c r="B1622" s="92"/>
      <c r="C1622" s="113"/>
      <c r="D1622" s="96"/>
      <c r="E1622" s="96"/>
      <c r="F1622" s="96"/>
      <c r="G1622" s="96"/>
      <c r="I1622" s="97"/>
      <c r="J1622" s="97"/>
      <c r="K1622" s="97"/>
      <c r="M1622" s="97"/>
    </row>
    <row r="1623" spans="1:13" s="87" customFormat="1" ht="10.199999999999999" x14ac:dyDescent="0.2">
      <c r="A1623" s="115"/>
      <c r="B1623" s="92"/>
      <c r="C1623" s="113"/>
      <c r="D1623" s="96"/>
      <c r="E1623" s="96"/>
      <c r="F1623" s="96"/>
      <c r="G1623" s="96"/>
      <c r="I1623" s="97"/>
      <c r="J1623" s="97"/>
      <c r="K1623" s="97"/>
      <c r="M1623" s="97"/>
    </row>
    <row r="1624" spans="1:13" s="87" customFormat="1" ht="10.199999999999999" x14ac:dyDescent="0.2">
      <c r="A1624" s="115"/>
      <c r="B1624" s="92"/>
      <c r="C1624" s="113"/>
      <c r="D1624" s="96"/>
      <c r="E1624" s="96"/>
      <c r="F1624" s="96"/>
      <c r="G1624" s="96"/>
      <c r="I1624" s="97"/>
      <c r="J1624" s="97"/>
      <c r="K1624" s="97"/>
      <c r="M1624" s="97"/>
    </row>
    <row r="1625" spans="1:13" s="87" customFormat="1" ht="10.199999999999999" x14ac:dyDescent="0.2">
      <c r="A1625" s="115"/>
      <c r="B1625" s="92"/>
      <c r="C1625" s="113"/>
      <c r="D1625" s="96"/>
      <c r="E1625" s="96"/>
      <c r="F1625" s="96"/>
      <c r="G1625" s="96"/>
      <c r="I1625" s="97"/>
      <c r="J1625" s="97"/>
      <c r="K1625" s="97"/>
      <c r="M1625" s="97"/>
    </row>
    <row r="1626" spans="1:13" s="87" customFormat="1" ht="10.199999999999999" x14ac:dyDescent="0.2">
      <c r="A1626" s="115"/>
      <c r="B1626" s="92"/>
      <c r="C1626" s="113"/>
      <c r="D1626" s="96"/>
      <c r="E1626" s="96"/>
      <c r="F1626" s="96"/>
      <c r="G1626" s="96"/>
      <c r="I1626" s="97"/>
      <c r="J1626" s="97"/>
      <c r="K1626" s="97"/>
      <c r="M1626" s="97"/>
    </row>
    <row r="1627" spans="1:13" s="87" customFormat="1" ht="10.199999999999999" x14ac:dyDescent="0.2">
      <c r="A1627" s="115"/>
      <c r="B1627" s="92"/>
      <c r="C1627" s="113"/>
      <c r="D1627" s="96"/>
      <c r="E1627" s="96"/>
      <c r="F1627" s="96"/>
      <c r="G1627" s="96"/>
      <c r="I1627" s="97"/>
      <c r="J1627" s="97"/>
      <c r="K1627" s="97"/>
      <c r="M1627" s="97"/>
    </row>
    <row r="1628" spans="1:13" s="87" customFormat="1" ht="10.199999999999999" x14ac:dyDescent="0.2">
      <c r="A1628" s="115"/>
      <c r="B1628" s="92"/>
      <c r="C1628" s="113"/>
      <c r="D1628" s="96"/>
      <c r="E1628" s="96"/>
      <c r="F1628" s="96"/>
      <c r="G1628" s="96"/>
      <c r="I1628" s="97"/>
      <c r="J1628" s="97"/>
      <c r="K1628" s="97"/>
      <c r="M1628" s="97"/>
    </row>
    <row r="1629" spans="1:13" s="87" customFormat="1" ht="10.199999999999999" x14ac:dyDescent="0.2">
      <c r="A1629" s="115"/>
      <c r="B1629" s="92"/>
      <c r="C1629" s="113"/>
      <c r="D1629" s="96"/>
      <c r="E1629" s="96"/>
      <c r="F1629" s="96"/>
      <c r="G1629" s="96"/>
      <c r="I1629" s="97"/>
      <c r="J1629" s="97"/>
      <c r="K1629" s="97"/>
      <c r="M1629" s="97"/>
    </row>
    <row r="1630" spans="1:13" s="87" customFormat="1" ht="10.199999999999999" x14ac:dyDescent="0.2">
      <c r="A1630" s="115"/>
      <c r="B1630" s="92"/>
      <c r="C1630" s="113"/>
      <c r="D1630" s="96"/>
      <c r="E1630" s="96"/>
      <c r="F1630" s="96"/>
      <c r="G1630" s="96"/>
      <c r="I1630" s="97"/>
      <c r="J1630" s="97"/>
      <c r="K1630" s="97"/>
      <c r="M1630" s="97"/>
    </row>
    <row r="1631" spans="1:13" s="87" customFormat="1" ht="10.199999999999999" x14ac:dyDescent="0.2">
      <c r="A1631" s="115"/>
      <c r="B1631" s="92"/>
      <c r="C1631" s="113"/>
      <c r="D1631" s="96"/>
      <c r="E1631" s="96"/>
      <c r="F1631" s="96"/>
      <c r="G1631" s="96"/>
      <c r="I1631" s="97"/>
      <c r="J1631" s="97"/>
      <c r="K1631" s="97"/>
      <c r="M1631" s="97"/>
    </row>
    <row r="1632" spans="1:13" s="87" customFormat="1" ht="10.199999999999999" x14ac:dyDescent="0.2">
      <c r="A1632" s="115"/>
      <c r="B1632" s="92"/>
      <c r="C1632" s="113"/>
      <c r="D1632" s="96"/>
      <c r="E1632" s="96"/>
      <c r="F1632" s="96"/>
      <c r="G1632" s="96"/>
      <c r="I1632" s="97"/>
      <c r="J1632" s="97"/>
      <c r="K1632" s="97"/>
      <c r="M1632" s="97"/>
    </row>
    <row r="1633" spans="1:13" s="87" customFormat="1" ht="10.199999999999999" x14ac:dyDescent="0.2">
      <c r="A1633" s="115"/>
      <c r="B1633" s="92"/>
      <c r="C1633" s="113"/>
      <c r="D1633" s="96"/>
      <c r="E1633" s="96"/>
      <c r="F1633" s="96"/>
      <c r="G1633" s="96"/>
      <c r="I1633" s="97"/>
      <c r="J1633" s="97"/>
      <c r="K1633" s="97"/>
      <c r="M1633" s="97"/>
    </row>
    <row r="1634" spans="1:13" s="87" customFormat="1" ht="10.199999999999999" x14ac:dyDescent="0.2">
      <c r="A1634" s="115"/>
      <c r="B1634" s="92"/>
      <c r="C1634" s="113"/>
      <c r="D1634" s="96"/>
      <c r="E1634" s="96"/>
      <c r="F1634" s="96"/>
      <c r="G1634" s="96"/>
      <c r="I1634" s="97"/>
      <c r="J1634" s="97"/>
      <c r="K1634" s="97"/>
      <c r="M1634" s="97"/>
    </row>
    <row r="1635" spans="1:13" s="87" customFormat="1" ht="10.199999999999999" x14ac:dyDescent="0.2">
      <c r="A1635" s="115"/>
      <c r="B1635" s="92"/>
      <c r="C1635" s="113"/>
      <c r="D1635" s="96"/>
      <c r="E1635" s="96"/>
      <c r="F1635" s="96"/>
      <c r="G1635" s="96"/>
      <c r="I1635" s="97"/>
      <c r="J1635" s="97"/>
      <c r="K1635" s="97"/>
      <c r="M1635" s="97"/>
    </row>
    <row r="1636" spans="1:13" s="87" customFormat="1" ht="10.199999999999999" x14ac:dyDescent="0.2">
      <c r="A1636" s="115"/>
      <c r="B1636" s="92"/>
      <c r="C1636" s="113"/>
      <c r="D1636" s="96"/>
      <c r="E1636" s="96"/>
      <c r="F1636" s="96"/>
      <c r="G1636" s="96"/>
      <c r="I1636" s="97"/>
      <c r="J1636" s="97"/>
      <c r="K1636" s="97"/>
      <c r="M1636" s="97"/>
    </row>
    <row r="1637" spans="1:13" s="87" customFormat="1" ht="10.199999999999999" x14ac:dyDescent="0.2">
      <c r="A1637" s="115"/>
      <c r="B1637" s="92"/>
      <c r="C1637" s="113"/>
      <c r="D1637" s="96"/>
      <c r="E1637" s="96"/>
      <c r="F1637" s="96"/>
      <c r="G1637" s="96"/>
      <c r="I1637" s="97"/>
      <c r="J1637" s="97"/>
      <c r="K1637" s="97"/>
      <c r="M1637" s="97"/>
    </row>
    <row r="1638" spans="1:13" s="87" customFormat="1" ht="10.199999999999999" x14ac:dyDescent="0.2">
      <c r="A1638" s="115"/>
      <c r="B1638" s="92"/>
      <c r="C1638" s="113"/>
      <c r="D1638" s="96"/>
      <c r="E1638" s="96"/>
      <c r="F1638" s="96"/>
      <c r="G1638" s="96"/>
      <c r="I1638" s="97"/>
      <c r="J1638" s="97"/>
      <c r="K1638" s="97"/>
      <c r="M1638" s="97"/>
    </row>
    <row r="1639" spans="1:13" s="87" customFormat="1" ht="10.199999999999999" x14ac:dyDescent="0.2">
      <c r="A1639" s="115"/>
      <c r="B1639" s="92"/>
      <c r="C1639" s="113"/>
      <c r="D1639" s="96"/>
      <c r="E1639" s="96"/>
      <c r="F1639" s="96"/>
      <c r="G1639" s="96"/>
      <c r="I1639" s="97"/>
      <c r="J1639" s="97"/>
      <c r="K1639" s="97"/>
      <c r="M1639" s="97"/>
    </row>
    <row r="1640" spans="1:13" s="87" customFormat="1" ht="10.199999999999999" x14ac:dyDescent="0.2">
      <c r="A1640" s="115"/>
      <c r="B1640" s="92"/>
      <c r="C1640" s="113"/>
      <c r="D1640" s="96"/>
      <c r="E1640" s="96"/>
      <c r="F1640" s="96"/>
      <c r="G1640" s="96"/>
      <c r="I1640" s="97"/>
      <c r="J1640" s="97"/>
      <c r="K1640" s="97"/>
      <c r="M1640" s="97"/>
    </row>
    <row r="1641" spans="1:13" s="87" customFormat="1" ht="10.199999999999999" x14ac:dyDescent="0.2">
      <c r="A1641" s="115"/>
      <c r="B1641" s="92"/>
      <c r="C1641" s="113"/>
      <c r="D1641" s="96"/>
      <c r="E1641" s="96"/>
      <c r="F1641" s="96"/>
      <c r="G1641" s="96"/>
      <c r="I1641" s="97"/>
      <c r="J1641" s="97"/>
      <c r="K1641" s="97"/>
      <c r="M1641" s="97"/>
    </row>
    <row r="1642" spans="1:13" s="87" customFormat="1" ht="10.199999999999999" x14ac:dyDescent="0.2">
      <c r="A1642" s="115"/>
      <c r="B1642" s="92"/>
      <c r="C1642" s="113"/>
      <c r="D1642" s="96"/>
      <c r="E1642" s="96"/>
      <c r="F1642" s="96"/>
      <c r="G1642" s="96"/>
      <c r="I1642" s="97"/>
      <c r="J1642" s="97"/>
      <c r="K1642" s="97"/>
      <c r="M1642" s="97"/>
    </row>
    <row r="1643" spans="1:13" s="87" customFormat="1" ht="10.199999999999999" x14ac:dyDescent="0.2">
      <c r="A1643" s="115"/>
      <c r="B1643" s="92"/>
      <c r="C1643" s="113"/>
      <c r="D1643" s="96"/>
      <c r="E1643" s="96"/>
      <c r="F1643" s="96"/>
      <c r="G1643" s="96"/>
      <c r="I1643" s="97"/>
      <c r="J1643" s="97"/>
      <c r="K1643" s="97"/>
      <c r="M1643" s="97"/>
    </row>
    <row r="1644" spans="1:13" s="87" customFormat="1" ht="10.199999999999999" x14ac:dyDescent="0.2">
      <c r="A1644" s="115"/>
      <c r="B1644" s="92"/>
      <c r="C1644" s="113"/>
      <c r="D1644" s="96"/>
      <c r="E1644" s="96"/>
      <c r="F1644" s="96"/>
      <c r="G1644" s="96"/>
      <c r="I1644" s="97"/>
      <c r="J1644" s="97"/>
      <c r="K1644" s="97"/>
      <c r="M1644" s="97"/>
    </row>
    <row r="1645" spans="1:13" s="87" customFormat="1" ht="10.199999999999999" x14ac:dyDescent="0.2">
      <c r="A1645" s="115"/>
      <c r="B1645" s="92"/>
      <c r="C1645" s="113"/>
      <c r="D1645" s="96"/>
      <c r="E1645" s="96"/>
      <c r="F1645" s="96"/>
      <c r="G1645" s="96"/>
      <c r="I1645" s="97"/>
      <c r="J1645" s="97"/>
      <c r="K1645" s="97"/>
      <c r="M1645" s="97"/>
    </row>
    <row r="1646" spans="1:13" s="87" customFormat="1" ht="10.199999999999999" x14ac:dyDescent="0.2">
      <c r="A1646" s="115"/>
      <c r="B1646" s="92"/>
      <c r="C1646" s="113"/>
      <c r="D1646" s="96"/>
      <c r="E1646" s="96"/>
      <c r="F1646" s="96"/>
      <c r="G1646" s="96"/>
      <c r="I1646" s="97"/>
      <c r="J1646" s="97"/>
      <c r="K1646" s="97"/>
      <c r="M1646" s="97"/>
    </row>
    <row r="1647" spans="1:13" s="87" customFormat="1" ht="10.199999999999999" x14ac:dyDescent="0.2">
      <c r="A1647" s="115"/>
      <c r="B1647" s="92"/>
      <c r="C1647" s="113"/>
      <c r="D1647" s="96"/>
      <c r="E1647" s="96"/>
      <c r="F1647" s="96"/>
      <c r="G1647" s="96"/>
      <c r="I1647" s="97"/>
      <c r="J1647" s="97"/>
      <c r="K1647" s="97"/>
      <c r="M1647" s="97"/>
    </row>
    <row r="1648" spans="1:13" s="87" customFormat="1" ht="10.199999999999999" x14ac:dyDescent="0.2">
      <c r="A1648" s="115"/>
      <c r="B1648" s="92"/>
      <c r="C1648" s="113"/>
      <c r="D1648" s="96"/>
      <c r="E1648" s="96"/>
      <c r="F1648" s="96"/>
      <c r="G1648" s="96"/>
      <c r="I1648" s="97"/>
      <c r="J1648" s="97"/>
      <c r="K1648" s="97"/>
      <c r="M1648" s="97"/>
    </row>
    <row r="1649" spans="1:13" s="87" customFormat="1" ht="10.199999999999999" x14ac:dyDescent="0.2">
      <c r="A1649" s="115"/>
      <c r="B1649" s="92"/>
      <c r="C1649" s="113"/>
      <c r="D1649" s="96"/>
      <c r="E1649" s="96"/>
      <c r="F1649" s="96"/>
      <c r="G1649" s="96"/>
      <c r="I1649" s="97"/>
      <c r="J1649" s="97"/>
      <c r="K1649" s="97"/>
      <c r="M1649" s="97"/>
    </row>
    <row r="1650" spans="1:13" s="87" customFormat="1" ht="10.199999999999999" x14ac:dyDescent="0.2">
      <c r="A1650" s="115"/>
      <c r="B1650" s="92"/>
      <c r="C1650" s="113"/>
      <c r="D1650" s="96"/>
      <c r="E1650" s="96"/>
      <c r="F1650" s="96"/>
      <c r="G1650" s="96"/>
      <c r="I1650" s="97"/>
      <c r="J1650" s="97"/>
      <c r="K1650" s="97"/>
      <c r="M1650" s="97"/>
    </row>
    <row r="1651" spans="1:13" s="87" customFormat="1" ht="10.199999999999999" x14ac:dyDescent="0.2">
      <c r="A1651" s="115"/>
      <c r="B1651" s="92"/>
      <c r="C1651" s="113"/>
      <c r="D1651" s="96"/>
      <c r="E1651" s="96"/>
      <c r="F1651" s="96"/>
      <c r="G1651" s="96"/>
      <c r="I1651" s="97"/>
      <c r="J1651" s="97"/>
      <c r="K1651" s="97"/>
      <c r="M1651" s="97"/>
    </row>
    <row r="1652" spans="1:13" s="87" customFormat="1" ht="10.199999999999999" x14ac:dyDescent="0.2">
      <c r="A1652" s="115"/>
      <c r="B1652" s="92"/>
      <c r="C1652" s="113"/>
      <c r="D1652" s="96"/>
      <c r="E1652" s="96"/>
      <c r="F1652" s="96"/>
      <c r="G1652" s="96"/>
      <c r="I1652" s="97"/>
      <c r="J1652" s="97"/>
      <c r="K1652" s="97"/>
      <c r="M1652" s="97"/>
    </row>
    <row r="1653" spans="1:13" s="87" customFormat="1" ht="10.199999999999999" x14ac:dyDescent="0.2">
      <c r="A1653" s="115"/>
      <c r="B1653" s="92"/>
      <c r="C1653" s="113"/>
      <c r="D1653" s="96"/>
      <c r="E1653" s="96"/>
      <c r="F1653" s="96"/>
      <c r="G1653" s="96"/>
      <c r="I1653" s="97"/>
      <c r="J1653" s="97"/>
      <c r="K1653" s="97"/>
      <c r="M1653" s="97"/>
    </row>
    <row r="1654" spans="1:13" s="87" customFormat="1" ht="10.199999999999999" x14ac:dyDescent="0.2">
      <c r="A1654" s="115"/>
      <c r="B1654" s="92"/>
      <c r="C1654" s="113"/>
      <c r="D1654" s="96"/>
      <c r="E1654" s="96"/>
      <c r="F1654" s="96"/>
      <c r="G1654" s="96"/>
      <c r="I1654" s="97"/>
      <c r="J1654" s="97"/>
      <c r="K1654" s="97"/>
      <c r="M1654" s="97"/>
    </row>
    <row r="1655" spans="1:13" s="87" customFormat="1" ht="10.199999999999999" x14ac:dyDescent="0.2">
      <c r="A1655" s="115"/>
      <c r="B1655" s="92"/>
      <c r="C1655" s="113"/>
      <c r="D1655" s="96"/>
      <c r="E1655" s="96"/>
      <c r="F1655" s="96"/>
      <c r="G1655" s="96"/>
      <c r="I1655" s="97"/>
      <c r="J1655" s="97"/>
      <c r="K1655" s="97"/>
      <c r="M1655" s="97"/>
    </row>
    <row r="1656" spans="1:13" s="87" customFormat="1" ht="10.199999999999999" x14ac:dyDescent="0.2">
      <c r="A1656" s="115"/>
      <c r="B1656" s="92"/>
      <c r="C1656" s="113"/>
      <c r="D1656" s="96"/>
      <c r="E1656" s="96"/>
      <c r="F1656" s="96"/>
      <c r="G1656" s="96"/>
      <c r="I1656" s="97"/>
      <c r="J1656" s="97"/>
      <c r="K1656" s="97"/>
      <c r="M1656" s="97"/>
    </row>
    <row r="1657" spans="1:13" s="87" customFormat="1" ht="10.199999999999999" x14ac:dyDescent="0.2">
      <c r="A1657" s="115"/>
      <c r="B1657" s="92"/>
      <c r="C1657" s="113"/>
      <c r="D1657" s="96"/>
      <c r="E1657" s="96"/>
      <c r="F1657" s="96"/>
      <c r="G1657" s="96"/>
      <c r="I1657" s="97"/>
      <c r="J1657" s="97"/>
      <c r="K1657" s="97"/>
      <c r="M1657" s="97"/>
    </row>
    <row r="1658" spans="1:13" s="87" customFormat="1" ht="10.199999999999999" x14ac:dyDescent="0.2">
      <c r="A1658" s="115"/>
      <c r="B1658" s="92"/>
      <c r="C1658" s="113"/>
      <c r="D1658" s="96"/>
      <c r="E1658" s="96"/>
      <c r="F1658" s="96"/>
      <c r="G1658" s="96"/>
      <c r="I1658" s="97"/>
      <c r="J1658" s="97"/>
      <c r="K1658" s="97"/>
      <c r="M1658" s="97"/>
    </row>
    <row r="1659" spans="1:13" s="87" customFormat="1" ht="10.199999999999999" x14ac:dyDescent="0.2">
      <c r="A1659" s="115"/>
      <c r="B1659" s="92"/>
      <c r="C1659" s="113"/>
      <c r="D1659" s="96"/>
      <c r="E1659" s="96"/>
      <c r="F1659" s="96"/>
      <c r="G1659" s="96"/>
      <c r="I1659" s="97"/>
      <c r="J1659" s="97"/>
      <c r="K1659" s="97"/>
      <c r="M1659" s="97"/>
    </row>
    <row r="1660" spans="1:13" s="87" customFormat="1" ht="10.199999999999999" x14ac:dyDescent="0.2">
      <c r="A1660" s="115"/>
      <c r="B1660" s="92"/>
      <c r="C1660" s="113"/>
      <c r="D1660" s="96"/>
      <c r="E1660" s="96"/>
      <c r="F1660" s="96"/>
      <c r="G1660" s="96"/>
      <c r="I1660" s="97"/>
      <c r="J1660" s="97"/>
      <c r="K1660" s="97"/>
      <c r="M1660" s="97"/>
    </row>
    <row r="1661" spans="1:13" s="87" customFormat="1" ht="10.199999999999999" x14ac:dyDescent="0.2">
      <c r="A1661" s="115"/>
      <c r="B1661" s="92"/>
      <c r="C1661" s="113"/>
      <c r="D1661" s="96"/>
      <c r="E1661" s="96"/>
      <c r="F1661" s="96"/>
      <c r="G1661" s="96"/>
      <c r="I1661" s="97"/>
      <c r="J1661" s="97"/>
      <c r="K1661" s="97"/>
      <c r="M1661" s="97"/>
    </row>
    <row r="1662" spans="1:13" s="87" customFormat="1" ht="10.199999999999999" x14ac:dyDescent="0.2">
      <c r="A1662" s="115"/>
      <c r="B1662" s="92"/>
      <c r="C1662" s="113"/>
      <c r="D1662" s="96"/>
      <c r="E1662" s="96"/>
      <c r="F1662" s="96"/>
      <c r="G1662" s="96"/>
      <c r="I1662" s="97"/>
      <c r="J1662" s="97"/>
      <c r="K1662" s="97"/>
      <c r="M1662" s="97"/>
    </row>
    <row r="1663" spans="1:13" s="87" customFormat="1" ht="10.199999999999999" x14ac:dyDescent="0.2">
      <c r="A1663" s="115"/>
      <c r="B1663" s="92"/>
      <c r="C1663" s="113"/>
      <c r="D1663" s="96"/>
      <c r="E1663" s="96"/>
      <c r="F1663" s="96"/>
      <c r="G1663" s="96"/>
      <c r="I1663" s="97"/>
      <c r="J1663" s="97"/>
      <c r="K1663" s="97"/>
      <c r="M1663" s="97"/>
    </row>
    <row r="1664" spans="1:13" s="87" customFormat="1" ht="10.199999999999999" x14ac:dyDescent="0.2">
      <c r="A1664" s="115"/>
      <c r="B1664" s="92"/>
      <c r="C1664" s="113"/>
      <c r="D1664" s="96"/>
      <c r="E1664" s="96"/>
      <c r="F1664" s="96"/>
      <c r="G1664" s="96"/>
      <c r="I1664" s="97"/>
      <c r="J1664" s="97"/>
      <c r="K1664" s="97"/>
      <c r="M1664" s="97"/>
    </row>
    <row r="1665" spans="1:13" s="87" customFormat="1" ht="10.199999999999999" x14ac:dyDescent="0.2">
      <c r="A1665" s="115"/>
      <c r="B1665" s="92"/>
      <c r="C1665" s="113"/>
      <c r="D1665" s="96"/>
      <c r="E1665" s="96"/>
      <c r="F1665" s="96"/>
      <c r="G1665" s="96"/>
      <c r="I1665" s="97"/>
      <c r="J1665" s="97"/>
      <c r="K1665" s="97"/>
      <c r="M1665" s="97"/>
    </row>
    <row r="1666" spans="1:13" s="87" customFormat="1" ht="10.199999999999999" x14ac:dyDescent="0.2">
      <c r="A1666" s="115"/>
      <c r="B1666" s="92"/>
      <c r="C1666" s="113"/>
      <c r="D1666" s="96"/>
      <c r="E1666" s="96"/>
      <c r="F1666" s="96"/>
      <c r="G1666" s="96"/>
      <c r="I1666" s="97"/>
      <c r="J1666" s="97"/>
      <c r="K1666" s="97"/>
      <c r="M1666" s="97"/>
    </row>
    <row r="1667" spans="1:13" s="87" customFormat="1" ht="10.199999999999999" x14ac:dyDescent="0.2">
      <c r="A1667" s="115"/>
      <c r="B1667" s="92"/>
      <c r="C1667" s="113"/>
      <c r="D1667" s="96"/>
      <c r="E1667" s="96"/>
      <c r="F1667" s="96"/>
      <c r="G1667" s="96"/>
      <c r="I1667" s="97"/>
      <c r="J1667" s="97"/>
      <c r="K1667" s="97"/>
      <c r="M1667" s="97"/>
    </row>
    <row r="1668" spans="1:13" s="87" customFormat="1" ht="10.199999999999999" x14ac:dyDescent="0.2">
      <c r="A1668" s="115"/>
      <c r="B1668" s="92"/>
      <c r="C1668" s="113"/>
      <c r="D1668" s="96"/>
      <c r="E1668" s="96"/>
      <c r="F1668" s="96"/>
      <c r="G1668" s="96"/>
      <c r="I1668" s="97"/>
      <c r="J1668" s="97"/>
      <c r="K1668" s="97"/>
      <c r="M1668" s="97"/>
    </row>
    <row r="1669" spans="1:13" s="87" customFormat="1" ht="10.199999999999999" x14ac:dyDescent="0.2">
      <c r="A1669" s="115"/>
      <c r="B1669" s="92"/>
      <c r="C1669" s="113"/>
      <c r="D1669" s="96"/>
      <c r="E1669" s="96"/>
      <c r="F1669" s="96"/>
      <c r="G1669" s="96"/>
      <c r="I1669" s="97"/>
      <c r="J1669" s="97"/>
      <c r="K1669" s="97"/>
      <c r="M1669" s="97"/>
    </row>
    <row r="1670" spans="1:13" s="87" customFormat="1" ht="10.199999999999999" x14ac:dyDescent="0.2">
      <c r="A1670" s="115"/>
      <c r="B1670" s="92"/>
      <c r="C1670" s="113"/>
      <c r="D1670" s="96"/>
      <c r="E1670" s="96"/>
      <c r="F1670" s="96"/>
      <c r="G1670" s="96"/>
      <c r="I1670" s="97"/>
      <c r="J1670" s="97"/>
      <c r="K1670" s="97"/>
      <c r="M1670" s="97"/>
    </row>
    <row r="1671" spans="1:13" s="87" customFormat="1" ht="10.199999999999999" x14ac:dyDescent="0.2">
      <c r="A1671" s="115"/>
      <c r="B1671" s="92"/>
      <c r="C1671" s="113"/>
      <c r="D1671" s="96"/>
      <c r="E1671" s="96"/>
      <c r="F1671" s="96"/>
      <c r="G1671" s="96"/>
      <c r="I1671" s="97"/>
      <c r="J1671" s="97"/>
      <c r="K1671" s="97"/>
      <c r="M1671" s="97"/>
    </row>
    <row r="1672" spans="1:13" s="87" customFormat="1" ht="10.199999999999999" x14ac:dyDescent="0.2">
      <c r="A1672" s="115"/>
      <c r="B1672" s="92"/>
      <c r="C1672" s="113"/>
      <c r="D1672" s="96"/>
      <c r="E1672" s="96"/>
      <c r="F1672" s="96"/>
      <c r="G1672" s="96"/>
      <c r="I1672" s="97"/>
      <c r="J1672" s="97"/>
      <c r="K1672" s="97"/>
      <c r="M1672" s="97"/>
    </row>
    <row r="1673" spans="1:13" s="87" customFormat="1" ht="10.199999999999999" x14ac:dyDescent="0.2">
      <c r="A1673" s="115"/>
      <c r="B1673" s="92"/>
      <c r="C1673" s="113"/>
      <c r="D1673" s="96"/>
      <c r="E1673" s="96"/>
      <c r="F1673" s="96"/>
      <c r="G1673" s="96"/>
      <c r="I1673" s="97"/>
      <c r="J1673" s="97"/>
      <c r="K1673" s="97"/>
      <c r="M1673" s="97"/>
    </row>
    <row r="1674" spans="1:13" s="87" customFormat="1" ht="10.199999999999999" x14ac:dyDescent="0.2">
      <c r="A1674" s="115"/>
      <c r="B1674" s="92"/>
      <c r="C1674" s="113"/>
      <c r="D1674" s="96"/>
      <c r="E1674" s="96"/>
      <c r="F1674" s="96"/>
      <c r="G1674" s="96"/>
      <c r="I1674" s="97"/>
      <c r="J1674" s="97"/>
      <c r="K1674" s="97"/>
      <c r="M1674" s="97"/>
    </row>
    <row r="1675" spans="1:13" s="87" customFormat="1" ht="10.199999999999999" x14ac:dyDescent="0.2">
      <c r="A1675" s="115"/>
      <c r="B1675" s="92"/>
      <c r="C1675" s="113"/>
      <c r="D1675" s="96"/>
      <c r="E1675" s="96"/>
      <c r="F1675" s="96"/>
      <c r="G1675" s="96"/>
      <c r="I1675" s="97"/>
      <c r="J1675" s="97"/>
      <c r="K1675" s="97"/>
      <c r="M1675" s="97"/>
    </row>
    <row r="1676" spans="1:13" s="87" customFormat="1" ht="10.199999999999999" x14ac:dyDescent="0.2">
      <c r="A1676" s="115"/>
      <c r="B1676" s="92"/>
      <c r="C1676" s="113"/>
      <c r="D1676" s="96"/>
      <c r="E1676" s="96"/>
      <c r="F1676" s="96"/>
      <c r="G1676" s="96"/>
      <c r="I1676" s="97"/>
      <c r="J1676" s="97"/>
      <c r="K1676" s="97"/>
      <c r="M1676" s="97"/>
    </row>
    <row r="1677" spans="1:13" s="87" customFormat="1" ht="10.199999999999999" x14ac:dyDescent="0.2">
      <c r="A1677" s="115"/>
      <c r="B1677" s="92"/>
      <c r="C1677" s="113"/>
      <c r="D1677" s="96"/>
      <c r="E1677" s="96"/>
      <c r="F1677" s="96"/>
      <c r="G1677" s="96"/>
      <c r="I1677" s="97"/>
      <c r="J1677" s="97"/>
      <c r="K1677" s="97"/>
      <c r="M1677" s="97"/>
    </row>
    <row r="1678" spans="1:13" s="87" customFormat="1" ht="10.199999999999999" x14ac:dyDescent="0.2">
      <c r="A1678" s="115"/>
      <c r="B1678" s="92"/>
      <c r="C1678" s="113"/>
      <c r="D1678" s="96"/>
      <c r="E1678" s="96"/>
      <c r="F1678" s="96"/>
      <c r="G1678" s="96"/>
      <c r="I1678" s="97"/>
      <c r="J1678" s="97"/>
      <c r="K1678" s="97"/>
      <c r="M1678" s="97"/>
    </row>
    <row r="1679" spans="1:13" s="87" customFormat="1" ht="10.199999999999999" x14ac:dyDescent="0.2">
      <c r="A1679" s="115"/>
      <c r="B1679" s="92"/>
      <c r="C1679" s="113"/>
      <c r="D1679" s="96"/>
      <c r="E1679" s="96"/>
      <c r="F1679" s="96"/>
      <c r="G1679" s="96"/>
      <c r="I1679" s="97"/>
      <c r="J1679" s="97"/>
      <c r="K1679" s="97"/>
      <c r="M1679" s="97"/>
    </row>
    <row r="1680" spans="1:13" s="87" customFormat="1" ht="10.199999999999999" x14ac:dyDescent="0.2">
      <c r="A1680" s="115"/>
      <c r="B1680" s="92"/>
      <c r="C1680" s="113"/>
      <c r="D1680" s="96"/>
      <c r="E1680" s="96"/>
      <c r="F1680" s="96"/>
      <c r="G1680" s="96"/>
      <c r="I1680" s="97"/>
      <c r="J1680" s="97"/>
      <c r="K1680" s="97"/>
      <c r="M1680" s="97"/>
    </row>
    <row r="1681" spans="1:13" s="87" customFormat="1" ht="10.199999999999999" x14ac:dyDescent="0.2">
      <c r="A1681" s="115"/>
      <c r="B1681" s="92"/>
      <c r="C1681" s="113"/>
      <c r="D1681" s="96"/>
      <c r="E1681" s="96"/>
      <c r="F1681" s="96"/>
      <c r="G1681" s="96"/>
      <c r="I1681" s="97"/>
      <c r="J1681" s="97"/>
      <c r="K1681" s="97"/>
      <c r="M1681" s="97"/>
    </row>
    <row r="1682" spans="1:13" s="87" customFormat="1" ht="10.199999999999999" x14ac:dyDescent="0.2">
      <c r="A1682" s="115"/>
      <c r="B1682" s="92"/>
      <c r="C1682" s="113"/>
      <c r="D1682" s="96"/>
      <c r="E1682" s="96"/>
      <c r="F1682" s="96"/>
      <c r="G1682" s="96"/>
      <c r="I1682" s="97"/>
      <c r="J1682" s="97"/>
      <c r="K1682" s="97"/>
      <c r="M1682" s="97"/>
    </row>
    <row r="1683" spans="1:13" s="87" customFormat="1" ht="10.199999999999999" x14ac:dyDescent="0.2">
      <c r="A1683" s="115"/>
      <c r="B1683" s="92"/>
      <c r="C1683" s="113"/>
      <c r="D1683" s="96"/>
      <c r="E1683" s="96"/>
      <c r="F1683" s="96"/>
      <c r="G1683" s="96"/>
      <c r="I1683" s="97"/>
      <c r="J1683" s="97"/>
      <c r="K1683" s="97"/>
      <c r="M1683" s="97"/>
    </row>
    <row r="1684" spans="1:13" s="87" customFormat="1" ht="10.199999999999999" x14ac:dyDescent="0.2">
      <c r="A1684" s="115"/>
      <c r="B1684" s="92"/>
      <c r="C1684" s="113"/>
      <c r="D1684" s="96"/>
      <c r="E1684" s="96"/>
      <c r="F1684" s="96"/>
      <c r="G1684" s="96"/>
      <c r="I1684" s="97"/>
      <c r="J1684" s="97"/>
      <c r="K1684" s="97"/>
      <c r="M1684" s="97"/>
    </row>
    <row r="1685" spans="1:13" s="87" customFormat="1" ht="10.199999999999999" x14ac:dyDescent="0.2">
      <c r="A1685" s="115"/>
      <c r="B1685" s="92"/>
      <c r="C1685" s="113"/>
      <c r="D1685" s="96"/>
      <c r="E1685" s="96"/>
      <c r="F1685" s="96"/>
      <c r="G1685" s="96"/>
      <c r="I1685" s="97"/>
      <c r="J1685" s="97"/>
      <c r="K1685" s="97"/>
      <c r="M1685" s="97"/>
    </row>
    <row r="1686" spans="1:13" s="87" customFormat="1" ht="10.199999999999999" x14ac:dyDescent="0.2">
      <c r="A1686" s="115"/>
      <c r="B1686" s="92"/>
      <c r="C1686" s="113"/>
      <c r="D1686" s="96"/>
      <c r="E1686" s="96"/>
      <c r="F1686" s="96"/>
      <c r="G1686" s="96"/>
      <c r="I1686" s="97"/>
      <c r="J1686" s="97"/>
      <c r="K1686" s="97"/>
      <c r="M1686" s="97"/>
    </row>
    <row r="1687" spans="1:13" s="87" customFormat="1" ht="10.199999999999999" x14ac:dyDescent="0.2">
      <c r="A1687" s="115"/>
      <c r="B1687" s="92"/>
      <c r="C1687" s="113"/>
      <c r="D1687" s="96"/>
      <c r="E1687" s="96"/>
      <c r="F1687" s="96"/>
      <c r="G1687" s="96"/>
      <c r="I1687" s="97"/>
      <c r="J1687" s="97"/>
      <c r="K1687" s="97"/>
      <c r="M1687" s="97"/>
    </row>
    <row r="1688" spans="1:13" s="87" customFormat="1" ht="10.199999999999999" x14ac:dyDescent="0.2">
      <c r="A1688" s="115"/>
      <c r="B1688" s="92"/>
      <c r="C1688" s="113"/>
      <c r="D1688" s="96"/>
      <c r="E1688" s="96"/>
      <c r="F1688" s="96"/>
      <c r="G1688" s="96"/>
      <c r="I1688" s="97"/>
      <c r="J1688" s="97"/>
      <c r="K1688" s="97"/>
      <c r="M1688" s="97"/>
    </row>
    <row r="1689" spans="1:13" s="87" customFormat="1" ht="10.199999999999999" x14ac:dyDescent="0.2">
      <c r="A1689" s="115"/>
      <c r="B1689" s="92"/>
      <c r="C1689" s="113"/>
      <c r="D1689" s="96"/>
      <c r="E1689" s="96"/>
      <c r="F1689" s="96"/>
      <c r="G1689" s="96"/>
      <c r="I1689" s="97"/>
      <c r="J1689" s="97"/>
      <c r="K1689" s="97"/>
      <c r="M1689" s="97"/>
    </row>
    <row r="1690" spans="1:13" s="87" customFormat="1" ht="10.199999999999999" x14ac:dyDescent="0.2">
      <c r="A1690" s="115"/>
      <c r="B1690" s="92"/>
      <c r="C1690" s="113"/>
      <c r="D1690" s="96"/>
      <c r="E1690" s="96"/>
      <c r="F1690" s="96"/>
      <c r="G1690" s="96"/>
      <c r="I1690" s="97"/>
      <c r="J1690" s="97"/>
      <c r="K1690" s="97"/>
      <c r="M1690" s="97"/>
    </row>
    <row r="1691" spans="1:13" s="87" customFormat="1" ht="10.199999999999999" x14ac:dyDescent="0.2">
      <c r="A1691" s="115"/>
      <c r="B1691" s="92"/>
      <c r="C1691" s="113"/>
      <c r="D1691" s="96"/>
      <c r="E1691" s="96"/>
      <c r="F1691" s="96"/>
      <c r="G1691" s="96"/>
      <c r="I1691" s="97"/>
      <c r="J1691" s="97"/>
      <c r="K1691" s="97"/>
      <c r="M1691" s="97"/>
    </row>
    <row r="1692" spans="1:13" s="87" customFormat="1" ht="10.199999999999999" x14ac:dyDescent="0.2">
      <c r="A1692" s="115"/>
      <c r="B1692" s="92"/>
      <c r="C1692" s="113"/>
      <c r="D1692" s="96"/>
      <c r="E1692" s="96"/>
      <c r="F1692" s="96"/>
      <c r="G1692" s="96"/>
      <c r="I1692" s="97"/>
      <c r="J1692" s="97"/>
      <c r="K1692" s="97"/>
      <c r="M1692" s="97"/>
    </row>
    <row r="1693" spans="1:13" s="87" customFormat="1" ht="10.199999999999999" x14ac:dyDescent="0.2">
      <c r="A1693" s="115"/>
      <c r="B1693" s="92"/>
      <c r="C1693" s="113"/>
      <c r="D1693" s="96"/>
      <c r="E1693" s="96"/>
      <c r="F1693" s="96"/>
      <c r="G1693" s="96"/>
      <c r="I1693" s="97"/>
      <c r="J1693" s="97"/>
      <c r="K1693" s="97"/>
      <c r="M1693" s="97"/>
    </row>
    <row r="1694" spans="1:13" s="87" customFormat="1" ht="10.199999999999999" x14ac:dyDescent="0.2">
      <c r="A1694" s="115"/>
      <c r="B1694" s="92"/>
      <c r="C1694" s="113"/>
      <c r="D1694" s="96"/>
      <c r="E1694" s="96"/>
      <c r="F1694" s="96"/>
      <c r="G1694" s="96"/>
      <c r="I1694" s="97"/>
      <c r="J1694" s="97"/>
      <c r="K1694" s="97"/>
      <c r="M1694" s="97"/>
    </row>
    <row r="1695" spans="1:13" s="87" customFormat="1" ht="10.199999999999999" x14ac:dyDescent="0.2">
      <c r="A1695" s="115"/>
      <c r="B1695" s="92"/>
      <c r="C1695" s="113"/>
      <c r="D1695" s="96"/>
      <c r="E1695" s="96"/>
      <c r="F1695" s="96"/>
      <c r="G1695" s="96"/>
      <c r="I1695" s="97"/>
      <c r="J1695" s="97"/>
      <c r="K1695" s="97"/>
      <c r="M1695" s="97"/>
    </row>
    <row r="1696" spans="1:13" s="87" customFormat="1" ht="10.199999999999999" x14ac:dyDescent="0.2">
      <c r="A1696" s="115"/>
      <c r="B1696" s="92"/>
      <c r="C1696" s="113"/>
      <c r="D1696" s="96"/>
      <c r="E1696" s="96"/>
      <c r="F1696" s="96"/>
      <c r="G1696" s="96"/>
      <c r="I1696" s="97"/>
      <c r="J1696" s="97"/>
      <c r="K1696" s="97"/>
      <c r="M1696" s="97"/>
    </row>
    <row r="1697" spans="1:13" s="87" customFormat="1" ht="10.199999999999999" x14ac:dyDescent="0.2">
      <c r="A1697" s="115"/>
      <c r="B1697" s="92"/>
      <c r="C1697" s="113"/>
      <c r="D1697" s="96"/>
      <c r="E1697" s="96"/>
      <c r="F1697" s="96"/>
      <c r="G1697" s="96"/>
      <c r="I1697" s="97"/>
      <c r="J1697" s="97"/>
      <c r="K1697" s="97"/>
      <c r="M1697" s="97"/>
    </row>
    <row r="1698" spans="1:13" s="87" customFormat="1" ht="10.199999999999999" x14ac:dyDescent="0.2">
      <c r="A1698" s="115"/>
      <c r="B1698" s="92"/>
      <c r="C1698" s="113"/>
      <c r="D1698" s="96"/>
      <c r="E1698" s="96"/>
      <c r="F1698" s="96"/>
      <c r="G1698" s="96"/>
      <c r="I1698" s="97"/>
      <c r="J1698" s="97"/>
      <c r="K1698" s="97"/>
      <c r="M1698" s="97"/>
    </row>
    <row r="1699" spans="1:13" s="87" customFormat="1" ht="10.199999999999999" x14ac:dyDescent="0.2">
      <c r="A1699" s="115"/>
      <c r="B1699" s="92"/>
      <c r="C1699" s="113"/>
      <c r="D1699" s="96"/>
      <c r="E1699" s="96"/>
      <c r="F1699" s="96"/>
      <c r="G1699" s="96"/>
      <c r="I1699" s="97"/>
      <c r="J1699" s="97"/>
      <c r="K1699" s="97"/>
      <c r="M1699" s="97"/>
    </row>
    <row r="1700" spans="1:13" s="87" customFormat="1" ht="10.199999999999999" x14ac:dyDescent="0.2">
      <c r="A1700" s="115"/>
      <c r="B1700" s="92"/>
      <c r="C1700" s="113"/>
      <c r="D1700" s="96"/>
      <c r="E1700" s="96"/>
      <c r="F1700" s="96"/>
      <c r="G1700" s="96"/>
      <c r="I1700" s="97"/>
      <c r="J1700" s="97"/>
      <c r="K1700" s="97"/>
      <c r="M1700" s="97"/>
    </row>
    <row r="1701" spans="1:13" s="87" customFormat="1" ht="10.199999999999999" x14ac:dyDescent="0.2">
      <c r="A1701" s="115"/>
      <c r="B1701" s="92"/>
      <c r="C1701" s="113"/>
      <c r="D1701" s="96"/>
      <c r="E1701" s="96"/>
      <c r="F1701" s="96"/>
      <c r="G1701" s="96"/>
      <c r="I1701" s="97"/>
      <c r="J1701" s="97"/>
      <c r="K1701" s="97"/>
      <c r="M1701" s="97"/>
    </row>
    <row r="1702" spans="1:13" s="87" customFormat="1" ht="10.199999999999999" x14ac:dyDescent="0.2">
      <c r="A1702" s="115"/>
      <c r="B1702" s="92"/>
      <c r="C1702" s="113"/>
      <c r="D1702" s="96"/>
      <c r="E1702" s="96"/>
      <c r="F1702" s="96"/>
      <c r="G1702" s="96"/>
      <c r="I1702" s="97"/>
      <c r="J1702" s="97"/>
      <c r="K1702" s="97"/>
      <c r="M1702" s="97"/>
    </row>
    <row r="1703" spans="1:13" s="87" customFormat="1" ht="10.199999999999999" x14ac:dyDescent="0.2">
      <c r="A1703" s="115"/>
      <c r="B1703" s="92"/>
      <c r="C1703" s="113"/>
      <c r="D1703" s="96"/>
      <c r="E1703" s="96"/>
      <c r="F1703" s="96"/>
      <c r="G1703" s="96"/>
      <c r="I1703" s="97"/>
      <c r="J1703" s="97"/>
      <c r="K1703" s="97"/>
      <c r="M1703" s="97"/>
    </row>
    <row r="1704" spans="1:13" s="87" customFormat="1" ht="10.199999999999999" x14ac:dyDescent="0.2">
      <c r="A1704" s="115"/>
      <c r="B1704" s="92"/>
      <c r="C1704" s="113"/>
      <c r="D1704" s="96"/>
      <c r="E1704" s="96"/>
      <c r="F1704" s="96"/>
      <c r="G1704" s="96"/>
      <c r="I1704" s="97"/>
      <c r="J1704" s="97"/>
      <c r="K1704" s="97"/>
      <c r="M1704" s="97"/>
    </row>
    <row r="1705" spans="1:13" s="87" customFormat="1" ht="10.199999999999999" x14ac:dyDescent="0.2">
      <c r="A1705" s="115"/>
      <c r="B1705" s="92"/>
      <c r="C1705" s="113"/>
      <c r="D1705" s="96"/>
      <c r="E1705" s="96"/>
      <c r="F1705" s="96"/>
      <c r="G1705" s="96"/>
      <c r="I1705" s="97"/>
      <c r="J1705" s="97"/>
      <c r="K1705" s="97"/>
      <c r="M1705" s="97"/>
    </row>
    <row r="1706" spans="1:13" s="87" customFormat="1" ht="10.199999999999999" x14ac:dyDescent="0.2">
      <c r="A1706" s="115"/>
      <c r="B1706" s="92"/>
      <c r="C1706" s="113"/>
      <c r="D1706" s="96"/>
      <c r="E1706" s="96"/>
      <c r="F1706" s="96"/>
      <c r="G1706" s="96"/>
      <c r="I1706" s="97"/>
      <c r="J1706" s="97"/>
      <c r="K1706" s="97"/>
      <c r="M1706" s="97"/>
    </row>
    <row r="1707" spans="1:13" s="87" customFormat="1" ht="10.199999999999999" x14ac:dyDescent="0.2">
      <c r="A1707" s="115"/>
      <c r="B1707" s="92"/>
      <c r="C1707" s="113"/>
      <c r="D1707" s="96"/>
      <c r="E1707" s="96"/>
      <c r="F1707" s="96"/>
      <c r="G1707" s="96"/>
      <c r="I1707" s="97"/>
      <c r="J1707" s="97"/>
      <c r="K1707" s="97"/>
      <c r="M1707" s="97"/>
    </row>
    <row r="1708" spans="1:13" s="87" customFormat="1" ht="10.199999999999999" x14ac:dyDescent="0.2">
      <c r="A1708" s="115"/>
      <c r="B1708" s="92"/>
      <c r="C1708" s="113"/>
      <c r="D1708" s="96"/>
      <c r="E1708" s="96"/>
      <c r="F1708" s="96"/>
      <c r="G1708" s="96"/>
      <c r="I1708" s="97"/>
      <c r="J1708" s="97"/>
      <c r="K1708" s="97"/>
      <c r="M1708" s="97"/>
    </row>
    <row r="1709" spans="1:13" s="87" customFormat="1" ht="10.199999999999999" x14ac:dyDescent="0.2">
      <c r="A1709" s="115"/>
      <c r="B1709" s="92"/>
      <c r="C1709" s="113"/>
      <c r="D1709" s="96"/>
      <c r="E1709" s="96"/>
      <c r="F1709" s="96"/>
      <c r="G1709" s="96"/>
      <c r="I1709" s="97"/>
      <c r="J1709" s="97"/>
      <c r="K1709" s="97"/>
      <c r="M1709" s="97"/>
    </row>
    <row r="1710" spans="1:13" s="87" customFormat="1" ht="10.199999999999999" x14ac:dyDescent="0.2">
      <c r="A1710" s="115"/>
      <c r="B1710" s="92"/>
      <c r="C1710" s="113"/>
      <c r="D1710" s="96"/>
      <c r="E1710" s="96"/>
      <c r="F1710" s="96"/>
      <c r="G1710" s="96"/>
      <c r="I1710" s="97"/>
      <c r="J1710" s="97"/>
      <c r="K1710" s="97"/>
      <c r="M1710" s="97"/>
    </row>
    <row r="1711" spans="1:13" s="87" customFormat="1" ht="10.199999999999999" x14ac:dyDescent="0.2">
      <c r="A1711" s="115"/>
      <c r="B1711" s="92"/>
      <c r="C1711" s="113"/>
      <c r="D1711" s="96"/>
      <c r="E1711" s="96"/>
      <c r="F1711" s="96"/>
      <c r="G1711" s="96"/>
      <c r="I1711" s="97"/>
      <c r="J1711" s="97"/>
      <c r="K1711" s="97"/>
      <c r="M1711" s="97"/>
    </row>
    <row r="1712" spans="1:13" s="87" customFormat="1" ht="10.199999999999999" x14ac:dyDescent="0.2">
      <c r="A1712" s="115"/>
      <c r="B1712" s="92"/>
      <c r="C1712" s="113"/>
      <c r="D1712" s="96"/>
      <c r="E1712" s="96"/>
      <c r="F1712" s="96"/>
      <c r="G1712" s="96"/>
      <c r="I1712" s="97"/>
      <c r="J1712" s="97"/>
      <c r="K1712" s="97"/>
      <c r="M1712" s="97"/>
    </row>
    <row r="1713" spans="1:13" s="87" customFormat="1" ht="10.199999999999999" x14ac:dyDescent="0.2">
      <c r="A1713" s="115"/>
      <c r="B1713" s="92"/>
      <c r="C1713" s="113"/>
      <c r="D1713" s="96"/>
      <c r="E1713" s="96"/>
      <c r="F1713" s="96"/>
      <c r="G1713" s="96"/>
      <c r="I1713" s="97"/>
      <c r="J1713" s="97"/>
      <c r="K1713" s="97"/>
      <c r="M1713" s="97"/>
    </row>
    <row r="1714" spans="1:13" s="87" customFormat="1" ht="10.199999999999999" x14ac:dyDescent="0.2">
      <c r="A1714" s="115"/>
      <c r="B1714" s="92"/>
      <c r="C1714" s="113"/>
      <c r="D1714" s="96"/>
      <c r="E1714" s="96"/>
      <c r="F1714" s="96"/>
      <c r="G1714" s="96"/>
      <c r="I1714" s="97"/>
      <c r="J1714" s="97"/>
      <c r="K1714" s="97"/>
      <c r="M1714" s="97"/>
    </row>
    <row r="1715" spans="1:13" s="87" customFormat="1" ht="10.199999999999999" x14ac:dyDescent="0.2">
      <c r="A1715" s="115"/>
      <c r="B1715" s="92"/>
      <c r="C1715" s="113"/>
      <c r="D1715" s="96"/>
      <c r="E1715" s="96"/>
      <c r="F1715" s="96"/>
      <c r="G1715" s="96"/>
      <c r="I1715" s="97"/>
      <c r="J1715" s="97"/>
      <c r="K1715" s="97"/>
      <c r="M1715" s="97"/>
    </row>
    <row r="1716" spans="1:13" s="87" customFormat="1" ht="10.199999999999999" x14ac:dyDescent="0.2">
      <c r="A1716" s="115"/>
      <c r="B1716" s="92"/>
      <c r="C1716" s="113"/>
      <c r="D1716" s="96"/>
      <c r="E1716" s="96"/>
      <c r="F1716" s="96"/>
      <c r="G1716" s="96"/>
      <c r="I1716" s="97"/>
      <c r="J1716" s="97"/>
      <c r="K1716" s="97"/>
      <c r="M1716" s="97"/>
    </row>
    <row r="1717" spans="1:13" s="87" customFormat="1" ht="10.199999999999999" x14ac:dyDescent="0.2">
      <c r="A1717" s="115"/>
      <c r="B1717" s="92"/>
      <c r="C1717" s="113"/>
      <c r="D1717" s="96"/>
      <c r="E1717" s="96"/>
      <c r="F1717" s="96"/>
      <c r="G1717" s="96"/>
      <c r="I1717" s="97"/>
      <c r="J1717" s="97"/>
      <c r="K1717" s="97"/>
      <c r="M1717" s="97"/>
    </row>
    <row r="1718" spans="1:13" s="87" customFormat="1" ht="10.199999999999999" x14ac:dyDescent="0.2">
      <c r="A1718" s="115"/>
      <c r="B1718" s="92"/>
      <c r="C1718" s="113"/>
      <c r="D1718" s="96"/>
      <c r="E1718" s="96"/>
      <c r="F1718" s="96"/>
      <c r="G1718" s="96"/>
      <c r="I1718" s="97"/>
      <c r="J1718" s="97"/>
      <c r="K1718" s="97"/>
      <c r="M1718" s="97"/>
    </row>
    <row r="1719" spans="1:13" s="87" customFormat="1" ht="10.199999999999999" x14ac:dyDescent="0.2">
      <c r="A1719" s="115"/>
      <c r="B1719" s="92"/>
      <c r="C1719" s="113"/>
      <c r="D1719" s="96"/>
      <c r="E1719" s="96"/>
      <c r="F1719" s="96"/>
      <c r="G1719" s="96"/>
      <c r="I1719" s="97"/>
      <c r="J1719" s="97"/>
      <c r="K1719" s="97"/>
      <c r="M1719" s="97"/>
    </row>
    <row r="1720" spans="1:13" s="87" customFormat="1" ht="10.199999999999999" x14ac:dyDescent="0.2">
      <c r="A1720" s="115"/>
      <c r="B1720" s="92"/>
      <c r="C1720" s="113"/>
      <c r="D1720" s="96"/>
      <c r="E1720" s="96"/>
      <c r="F1720" s="96"/>
      <c r="G1720" s="96"/>
      <c r="I1720" s="97"/>
      <c r="J1720" s="97"/>
      <c r="K1720" s="97"/>
      <c r="M1720" s="97"/>
    </row>
    <row r="1721" spans="1:13" s="87" customFormat="1" ht="10.199999999999999" x14ac:dyDescent="0.2">
      <c r="A1721" s="115"/>
      <c r="B1721" s="92"/>
      <c r="C1721" s="113"/>
      <c r="D1721" s="96"/>
      <c r="E1721" s="96"/>
      <c r="F1721" s="96"/>
      <c r="G1721" s="96"/>
      <c r="I1721" s="97"/>
      <c r="J1721" s="97"/>
      <c r="K1721" s="97"/>
      <c r="M1721" s="97"/>
    </row>
    <row r="1722" spans="1:13" s="87" customFormat="1" ht="10.199999999999999" x14ac:dyDescent="0.2">
      <c r="A1722" s="115"/>
      <c r="B1722" s="92"/>
      <c r="C1722" s="113"/>
      <c r="D1722" s="96"/>
      <c r="E1722" s="96"/>
      <c r="F1722" s="96"/>
      <c r="G1722" s="96"/>
      <c r="I1722" s="97"/>
      <c r="J1722" s="97"/>
      <c r="K1722" s="97"/>
      <c r="M1722" s="97"/>
    </row>
    <row r="1723" spans="1:13" s="87" customFormat="1" ht="10.199999999999999" x14ac:dyDescent="0.2">
      <c r="A1723" s="115"/>
      <c r="B1723" s="92"/>
      <c r="C1723" s="113"/>
      <c r="D1723" s="96"/>
      <c r="E1723" s="96"/>
      <c r="F1723" s="96"/>
      <c r="G1723" s="96"/>
      <c r="I1723" s="97"/>
      <c r="J1723" s="97"/>
      <c r="K1723" s="97"/>
      <c r="M1723" s="97"/>
    </row>
    <row r="1724" spans="1:13" s="87" customFormat="1" ht="10.199999999999999" x14ac:dyDescent="0.2">
      <c r="A1724" s="115"/>
      <c r="B1724" s="92"/>
      <c r="C1724" s="113"/>
      <c r="D1724" s="96"/>
      <c r="E1724" s="96"/>
      <c r="F1724" s="96"/>
      <c r="G1724" s="96"/>
      <c r="I1724" s="97"/>
      <c r="J1724" s="97"/>
      <c r="K1724" s="97"/>
      <c r="M1724" s="97"/>
    </row>
    <row r="1725" spans="1:13" s="87" customFormat="1" ht="10.199999999999999" x14ac:dyDescent="0.2">
      <c r="A1725" s="115"/>
      <c r="B1725" s="92"/>
      <c r="C1725" s="113"/>
      <c r="D1725" s="96"/>
      <c r="E1725" s="96"/>
      <c r="F1725" s="96"/>
      <c r="G1725" s="96"/>
      <c r="I1725" s="97"/>
      <c r="J1725" s="97"/>
      <c r="K1725" s="97"/>
      <c r="M1725" s="97"/>
    </row>
    <row r="1726" spans="1:13" s="87" customFormat="1" ht="10.199999999999999" x14ac:dyDescent="0.2">
      <c r="A1726" s="115"/>
      <c r="B1726" s="92"/>
      <c r="C1726" s="113"/>
      <c r="D1726" s="96"/>
      <c r="E1726" s="96"/>
      <c r="F1726" s="96"/>
      <c r="G1726" s="96"/>
      <c r="I1726" s="97"/>
      <c r="J1726" s="97"/>
      <c r="K1726" s="97"/>
      <c r="M1726" s="97"/>
    </row>
    <row r="1727" spans="1:13" s="87" customFormat="1" ht="10.199999999999999" x14ac:dyDescent="0.2">
      <c r="A1727" s="115"/>
      <c r="B1727" s="92"/>
      <c r="C1727" s="113"/>
      <c r="D1727" s="96"/>
      <c r="E1727" s="96"/>
      <c r="F1727" s="96"/>
      <c r="G1727" s="96"/>
      <c r="I1727" s="97"/>
      <c r="J1727" s="97"/>
      <c r="K1727" s="97"/>
      <c r="M1727" s="97"/>
    </row>
    <row r="1728" spans="1:13" s="87" customFormat="1" ht="10.199999999999999" x14ac:dyDescent="0.2">
      <c r="A1728" s="115"/>
      <c r="B1728" s="92"/>
      <c r="C1728" s="113"/>
      <c r="D1728" s="96"/>
      <c r="E1728" s="96"/>
      <c r="F1728" s="96"/>
      <c r="G1728" s="96"/>
      <c r="I1728" s="97"/>
      <c r="J1728" s="97"/>
      <c r="K1728" s="97"/>
      <c r="M1728" s="97"/>
    </row>
    <row r="1729" spans="1:13" s="87" customFormat="1" ht="10.199999999999999" x14ac:dyDescent="0.2">
      <c r="A1729" s="115"/>
      <c r="B1729" s="92"/>
      <c r="C1729" s="113"/>
      <c r="D1729" s="96"/>
      <c r="E1729" s="96"/>
      <c r="F1729" s="96"/>
      <c r="G1729" s="96"/>
      <c r="I1729" s="97"/>
      <c r="J1729" s="97"/>
      <c r="K1729" s="97"/>
      <c r="M1729" s="97"/>
    </row>
    <row r="1730" spans="1:13" s="87" customFormat="1" ht="10.199999999999999" x14ac:dyDescent="0.2">
      <c r="A1730" s="115"/>
      <c r="B1730" s="92"/>
      <c r="C1730" s="113"/>
      <c r="D1730" s="96"/>
      <c r="E1730" s="96"/>
      <c r="F1730" s="96"/>
      <c r="G1730" s="96"/>
      <c r="I1730" s="97"/>
      <c r="J1730" s="97"/>
      <c r="K1730" s="97"/>
      <c r="M1730" s="97"/>
    </row>
    <row r="1731" spans="1:13" s="87" customFormat="1" ht="10.199999999999999" x14ac:dyDescent="0.2">
      <c r="A1731" s="115"/>
      <c r="B1731" s="92"/>
      <c r="C1731" s="113"/>
      <c r="D1731" s="96"/>
      <c r="E1731" s="96"/>
      <c r="F1731" s="96"/>
      <c r="G1731" s="96"/>
      <c r="I1731" s="97"/>
      <c r="J1731" s="97"/>
      <c r="K1731" s="97"/>
      <c r="M1731" s="97"/>
    </row>
    <row r="1732" spans="1:13" s="87" customFormat="1" ht="10.199999999999999" x14ac:dyDescent="0.2">
      <c r="A1732" s="115"/>
      <c r="B1732" s="92"/>
      <c r="C1732" s="113"/>
      <c r="D1732" s="96"/>
      <c r="E1732" s="96"/>
      <c r="F1732" s="96"/>
      <c r="G1732" s="96"/>
      <c r="I1732" s="97"/>
      <c r="J1732" s="97"/>
      <c r="K1732" s="97"/>
      <c r="M1732" s="97"/>
    </row>
    <row r="1733" spans="1:13" s="87" customFormat="1" ht="10.199999999999999" x14ac:dyDescent="0.2">
      <c r="A1733" s="115"/>
      <c r="B1733" s="92"/>
      <c r="C1733" s="113"/>
      <c r="D1733" s="96"/>
      <c r="E1733" s="96"/>
      <c r="F1733" s="96"/>
      <c r="G1733" s="96"/>
      <c r="I1733" s="97"/>
      <c r="J1733" s="97"/>
      <c r="K1733" s="97"/>
      <c r="M1733" s="97"/>
    </row>
    <row r="1734" spans="1:13" s="87" customFormat="1" ht="10.199999999999999" x14ac:dyDescent="0.2">
      <c r="A1734" s="115"/>
      <c r="B1734" s="92"/>
      <c r="C1734" s="113"/>
      <c r="D1734" s="96"/>
      <c r="E1734" s="96"/>
      <c r="F1734" s="96"/>
      <c r="G1734" s="96"/>
      <c r="I1734" s="97"/>
      <c r="J1734" s="97"/>
      <c r="K1734" s="97"/>
      <c r="M1734" s="97"/>
    </row>
    <row r="1735" spans="1:13" s="87" customFormat="1" ht="10.199999999999999" x14ac:dyDescent="0.2">
      <c r="A1735" s="115"/>
      <c r="B1735" s="92"/>
      <c r="C1735" s="113"/>
      <c r="D1735" s="96"/>
      <c r="E1735" s="96"/>
      <c r="F1735" s="96"/>
      <c r="G1735" s="96"/>
      <c r="I1735" s="97"/>
      <c r="J1735" s="97"/>
      <c r="K1735" s="97"/>
      <c r="M1735" s="97"/>
    </row>
    <row r="1736" spans="1:13" s="87" customFormat="1" ht="10.199999999999999" x14ac:dyDescent="0.2">
      <c r="A1736" s="115"/>
      <c r="B1736" s="92"/>
      <c r="C1736" s="113"/>
      <c r="D1736" s="96"/>
      <c r="E1736" s="96"/>
      <c r="F1736" s="96"/>
      <c r="G1736" s="96"/>
      <c r="I1736" s="97"/>
      <c r="J1736" s="97"/>
      <c r="K1736" s="97"/>
      <c r="M1736" s="97"/>
    </row>
    <row r="1737" spans="1:13" s="87" customFormat="1" ht="10.199999999999999" x14ac:dyDescent="0.2">
      <c r="A1737" s="115"/>
      <c r="B1737" s="92"/>
      <c r="C1737" s="113"/>
      <c r="D1737" s="96"/>
      <c r="E1737" s="96"/>
      <c r="F1737" s="96"/>
      <c r="G1737" s="96"/>
      <c r="I1737" s="97"/>
      <c r="J1737" s="97"/>
      <c r="K1737" s="97"/>
      <c r="M1737" s="97"/>
    </row>
    <row r="1738" spans="1:13" s="87" customFormat="1" ht="10.199999999999999" x14ac:dyDescent="0.2">
      <c r="A1738" s="115"/>
      <c r="B1738" s="92"/>
      <c r="C1738" s="113"/>
      <c r="D1738" s="96"/>
      <c r="E1738" s="96"/>
      <c r="F1738" s="96"/>
      <c r="G1738" s="96"/>
      <c r="I1738" s="97"/>
      <c r="J1738" s="97"/>
      <c r="K1738" s="97"/>
      <c r="M1738" s="97"/>
    </row>
    <row r="1739" spans="1:13" s="87" customFormat="1" ht="10.199999999999999" x14ac:dyDescent="0.2">
      <c r="A1739" s="115"/>
      <c r="B1739" s="92"/>
      <c r="C1739" s="113"/>
      <c r="D1739" s="96"/>
      <c r="E1739" s="96"/>
      <c r="F1739" s="96"/>
      <c r="G1739" s="96"/>
      <c r="I1739" s="97"/>
      <c r="J1739" s="97"/>
      <c r="K1739" s="97"/>
      <c r="M1739" s="97"/>
    </row>
    <row r="1740" spans="1:13" s="87" customFormat="1" ht="10.199999999999999" x14ac:dyDescent="0.2">
      <c r="A1740" s="115"/>
      <c r="B1740" s="92"/>
      <c r="C1740" s="113"/>
      <c r="D1740" s="96"/>
      <c r="E1740" s="96"/>
      <c r="F1740" s="96"/>
      <c r="G1740" s="96"/>
      <c r="I1740" s="97"/>
      <c r="J1740" s="97"/>
      <c r="K1740" s="97"/>
      <c r="M1740" s="97"/>
    </row>
    <row r="1741" spans="1:13" s="87" customFormat="1" ht="10.199999999999999" x14ac:dyDescent="0.2">
      <c r="A1741" s="115"/>
      <c r="B1741" s="92"/>
      <c r="C1741" s="113"/>
      <c r="D1741" s="96"/>
      <c r="E1741" s="96"/>
      <c r="F1741" s="96"/>
      <c r="G1741" s="96"/>
      <c r="I1741" s="97"/>
      <c r="J1741" s="97"/>
      <c r="K1741" s="97"/>
      <c r="M1741" s="97"/>
    </row>
    <row r="1742" spans="1:13" s="87" customFormat="1" ht="10.199999999999999" x14ac:dyDescent="0.2">
      <c r="A1742" s="115"/>
      <c r="B1742" s="92"/>
      <c r="C1742" s="113"/>
      <c r="D1742" s="96"/>
      <c r="E1742" s="96"/>
      <c r="F1742" s="96"/>
      <c r="G1742" s="96"/>
      <c r="I1742" s="97"/>
      <c r="J1742" s="97"/>
      <c r="K1742" s="97"/>
      <c r="M1742" s="97"/>
    </row>
    <row r="1743" spans="1:13" s="87" customFormat="1" ht="10.199999999999999" x14ac:dyDescent="0.2">
      <c r="A1743" s="115"/>
      <c r="B1743" s="92"/>
      <c r="C1743" s="113"/>
      <c r="D1743" s="96"/>
      <c r="E1743" s="96"/>
      <c r="F1743" s="96"/>
      <c r="G1743" s="96"/>
      <c r="I1743" s="97"/>
      <c r="J1743" s="97"/>
      <c r="K1743" s="97"/>
      <c r="M1743" s="97"/>
    </row>
    <row r="1744" spans="1:13" s="87" customFormat="1" ht="10.199999999999999" x14ac:dyDescent="0.2">
      <c r="A1744" s="115"/>
      <c r="B1744" s="92"/>
      <c r="C1744" s="113"/>
      <c r="D1744" s="96"/>
      <c r="E1744" s="96"/>
      <c r="F1744" s="96"/>
      <c r="G1744" s="96"/>
      <c r="I1744" s="97"/>
      <c r="J1744" s="97"/>
      <c r="K1744" s="97"/>
      <c r="M1744" s="97"/>
    </row>
    <row r="1745" spans="1:13" s="87" customFormat="1" ht="10.199999999999999" x14ac:dyDescent="0.2">
      <c r="A1745" s="115"/>
      <c r="B1745" s="92"/>
      <c r="C1745" s="113"/>
      <c r="D1745" s="96"/>
      <c r="E1745" s="96"/>
      <c r="F1745" s="96"/>
      <c r="G1745" s="96"/>
      <c r="I1745" s="97"/>
      <c r="J1745" s="97"/>
      <c r="K1745" s="97"/>
      <c r="M1745" s="97"/>
    </row>
    <row r="1746" spans="1:13" s="87" customFormat="1" ht="10.199999999999999" x14ac:dyDescent="0.2">
      <c r="A1746" s="115"/>
      <c r="B1746" s="92"/>
      <c r="C1746" s="113"/>
      <c r="D1746" s="96"/>
      <c r="E1746" s="96"/>
      <c r="F1746" s="96"/>
      <c r="G1746" s="96"/>
      <c r="I1746" s="97"/>
      <c r="J1746" s="97"/>
      <c r="K1746" s="97"/>
      <c r="M1746" s="97"/>
    </row>
    <row r="1747" spans="1:13" s="87" customFormat="1" ht="10.199999999999999" x14ac:dyDescent="0.2">
      <c r="A1747" s="115"/>
      <c r="B1747" s="92"/>
      <c r="C1747" s="113"/>
      <c r="D1747" s="96"/>
      <c r="E1747" s="96"/>
      <c r="F1747" s="96"/>
      <c r="G1747" s="96"/>
      <c r="I1747" s="97"/>
      <c r="J1747" s="97"/>
      <c r="K1747" s="97"/>
      <c r="M1747" s="97"/>
    </row>
    <row r="1748" spans="1:13" s="87" customFormat="1" ht="10.199999999999999" x14ac:dyDescent="0.2">
      <c r="A1748" s="115"/>
      <c r="B1748" s="92"/>
      <c r="C1748" s="113"/>
      <c r="D1748" s="96"/>
      <c r="E1748" s="96"/>
      <c r="F1748" s="96"/>
      <c r="G1748" s="96"/>
      <c r="I1748" s="97"/>
      <c r="J1748" s="97"/>
      <c r="K1748" s="97"/>
      <c r="M1748" s="97"/>
    </row>
    <row r="1749" spans="1:13" s="87" customFormat="1" ht="10.199999999999999" x14ac:dyDescent="0.2">
      <c r="A1749" s="115"/>
      <c r="B1749" s="92"/>
      <c r="C1749" s="113"/>
      <c r="D1749" s="96"/>
      <c r="E1749" s="96"/>
      <c r="F1749" s="96"/>
      <c r="G1749" s="96"/>
      <c r="I1749" s="97"/>
      <c r="J1749" s="97"/>
      <c r="K1749" s="97"/>
      <c r="M1749" s="97"/>
    </row>
    <row r="1750" spans="1:13" s="87" customFormat="1" ht="10.199999999999999" x14ac:dyDescent="0.2">
      <c r="A1750" s="115"/>
      <c r="B1750" s="92"/>
      <c r="C1750" s="113"/>
      <c r="D1750" s="96"/>
      <c r="E1750" s="96"/>
      <c r="F1750" s="96"/>
      <c r="G1750" s="96"/>
      <c r="I1750" s="97"/>
      <c r="J1750" s="97"/>
      <c r="K1750" s="97"/>
      <c r="M1750" s="97"/>
    </row>
    <row r="1751" spans="1:13" s="87" customFormat="1" ht="10.199999999999999" x14ac:dyDescent="0.2">
      <c r="A1751" s="115"/>
      <c r="B1751" s="92"/>
      <c r="C1751" s="113"/>
      <c r="D1751" s="96"/>
      <c r="E1751" s="96"/>
      <c r="F1751" s="96"/>
      <c r="G1751" s="96"/>
      <c r="I1751" s="97"/>
      <c r="J1751" s="97"/>
      <c r="K1751" s="97"/>
      <c r="M1751" s="97"/>
    </row>
    <row r="1752" spans="1:13" s="87" customFormat="1" ht="10.199999999999999" x14ac:dyDescent="0.2">
      <c r="A1752" s="115"/>
      <c r="B1752" s="92"/>
      <c r="C1752" s="113"/>
      <c r="D1752" s="96"/>
      <c r="E1752" s="96"/>
      <c r="F1752" s="96"/>
      <c r="G1752" s="96"/>
      <c r="I1752" s="97"/>
      <c r="J1752" s="97"/>
      <c r="K1752" s="97"/>
      <c r="M1752" s="97"/>
    </row>
    <row r="1753" spans="1:13" s="87" customFormat="1" ht="10.199999999999999" x14ac:dyDescent="0.2">
      <c r="A1753" s="115"/>
      <c r="B1753" s="92"/>
      <c r="C1753" s="113"/>
      <c r="D1753" s="96"/>
      <c r="E1753" s="96"/>
      <c r="F1753" s="96"/>
      <c r="G1753" s="96"/>
      <c r="I1753" s="97"/>
      <c r="J1753" s="97"/>
      <c r="K1753" s="97"/>
      <c r="M1753" s="97"/>
    </row>
    <row r="1754" spans="1:13" s="87" customFormat="1" ht="10.199999999999999" x14ac:dyDescent="0.2">
      <c r="A1754" s="115"/>
      <c r="B1754" s="92"/>
      <c r="C1754" s="113"/>
      <c r="D1754" s="96"/>
      <c r="E1754" s="96"/>
      <c r="F1754" s="96"/>
      <c r="G1754" s="96"/>
      <c r="I1754" s="97"/>
      <c r="J1754" s="97"/>
      <c r="K1754" s="97"/>
      <c r="M1754" s="97"/>
    </row>
    <row r="1755" spans="1:13" s="87" customFormat="1" ht="10.199999999999999" x14ac:dyDescent="0.2">
      <c r="A1755" s="115"/>
      <c r="B1755" s="92"/>
      <c r="C1755" s="113"/>
      <c r="D1755" s="96"/>
      <c r="E1755" s="96"/>
      <c r="F1755" s="96"/>
      <c r="G1755" s="96"/>
      <c r="I1755" s="97"/>
      <c r="J1755" s="97"/>
      <c r="K1755" s="97"/>
      <c r="M1755" s="97"/>
    </row>
    <row r="1756" spans="1:13" s="87" customFormat="1" ht="10.199999999999999" x14ac:dyDescent="0.2">
      <c r="A1756" s="115"/>
      <c r="B1756" s="92"/>
      <c r="C1756" s="113"/>
      <c r="D1756" s="96"/>
      <c r="E1756" s="96"/>
      <c r="F1756" s="96"/>
      <c r="G1756" s="96"/>
      <c r="I1756" s="97"/>
      <c r="J1756" s="97"/>
      <c r="K1756" s="97"/>
      <c r="M1756" s="97"/>
    </row>
    <row r="1757" spans="1:13" s="87" customFormat="1" ht="10.199999999999999" x14ac:dyDescent="0.2">
      <c r="A1757" s="115"/>
      <c r="B1757" s="92"/>
      <c r="C1757" s="113"/>
      <c r="D1757" s="96"/>
      <c r="E1757" s="96"/>
      <c r="F1757" s="96"/>
      <c r="G1757" s="96"/>
      <c r="I1757" s="97"/>
      <c r="J1757" s="97"/>
      <c r="K1757" s="97"/>
      <c r="M1757" s="97"/>
    </row>
    <row r="1758" spans="1:13" s="87" customFormat="1" ht="10.199999999999999" x14ac:dyDescent="0.2">
      <c r="A1758" s="115"/>
      <c r="B1758" s="92"/>
      <c r="C1758" s="113"/>
      <c r="D1758" s="96"/>
      <c r="E1758" s="96"/>
      <c r="F1758" s="96"/>
      <c r="G1758" s="96"/>
      <c r="I1758" s="97"/>
      <c r="J1758" s="97"/>
      <c r="K1758" s="97"/>
      <c r="M1758" s="97"/>
    </row>
    <row r="1759" spans="1:13" s="87" customFormat="1" ht="10.199999999999999" x14ac:dyDescent="0.2">
      <c r="A1759" s="115"/>
      <c r="B1759" s="92"/>
      <c r="C1759" s="113"/>
      <c r="D1759" s="96"/>
      <c r="E1759" s="96"/>
      <c r="F1759" s="96"/>
      <c r="G1759" s="96"/>
      <c r="I1759" s="97"/>
      <c r="J1759" s="97"/>
      <c r="K1759" s="97"/>
      <c r="M1759" s="97"/>
    </row>
    <row r="1760" spans="1:13" s="87" customFormat="1" ht="10.199999999999999" x14ac:dyDescent="0.2">
      <c r="A1760" s="115"/>
      <c r="B1760" s="92"/>
      <c r="C1760" s="113"/>
      <c r="D1760" s="96"/>
      <c r="E1760" s="96"/>
      <c r="F1760" s="96"/>
      <c r="G1760" s="96"/>
      <c r="I1760" s="97"/>
      <c r="J1760" s="97"/>
      <c r="K1760" s="97"/>
      <c r="M1760" s="97"/>
    </row>
    <row r="1761" spans="1:13" s="87" customFormat="1" ht="10.199999999999999" x14ac:dyDescent="0.2">
      <c r="A1761" s="115"/>
      <c r="B1761" s="92"/>
      <c r="C1761" s="113"/>
      <c r="D1761" s="96"/>
      <c r="E1761" s="96"/>
      <c r="F1761" s="96"/>
      <c r="G1761" s="96"/>
      <c r="I1761" s="97"/>
      <c r="J1761" s="97"/>
      <c r="K1761" s="97"/>
      <c r="M1761" s="97"/>
    </row>
    <row r="1762" spans="1:13" s="87" customFormat="1" ht="10.199999999999999" x14ac:dyDescent="0.2">
      <c r="A1762" s="115"/>
      <c r="B1762" s="92"/>
      <c r="C1762" s="113"/>
      <c r="D1762" s="96"/>
      <c r="E1762" s="96"/>
      <c r="F1762" s="96"/>
      <c r="G1762" s="96"/>
      <c r="I1762" s="97"/>
      <c r="J1762" s="97"/>
      <c r="K1762" s="97"/>
      <c r="M1762" s="97"/>
    </row>
    <row r="1763" spans="1:13" s="87" customFormat="1" ht="10.199999999999999" x14ac:dyDescent="0.2">
      <c r="A1763" s="115"/>
      <c r="B1763" s="92"/>
      <c r="C1763" s="113"/>
      <c r="D1763" s="96"/>
      <c r="E1763" s="96"/>
      <c r="F1763" s="96"/>
      <c r="G1763" s="96"/>
      <c r="I1763" s="97"/>
      <c r="J1763" s="97"/>
      <c r="K1763" s="97"/>
      <c r="M1763" s="97"/>
    </row>
    <row r="1764" spans="1:13" s="87" customFormat="1" ht="10.199999999999999" x14ac:dyDescent="0.2">
      <c r="A1764" s="115"/>
      <c r="B1764" s="92"/>
      <c r="C1764" s="113"/>
      <c r="D1764" s="96"/>
      <c r="E1764" s="96"/>
      <c r="F1764" s="96"/>
      <c r="G1764" s="96"/>
      <c r="I1764" s="97"/>
      <c r="J1764" s="97"/>
      <c r="K1764" s="97"/>
      <c r="M1764" s="97"/>
    </row>
    <row r="1765" spans="1:13" s="87" customFormat="1" ht="10.199999999999999" x14ac:dyDescent="0.2">
      <c r="A1765" s="115"/>
      <c r="B1765" s="92"/>
      <c r="C1765" s="113"/>
      <c r="D1765" s="96"/>
      <c r="E1765" s="96"/>
      <c r="F1765" s="96"/>
      <c r="G1765" s="96"/>
      <c r="I1765" s="97"/>
      <c r="J1765" s="97"/>
      <c r="K1765" s="97"/>
      <c r="M1765" s="97"/>
    </row>
    <row r="1766" spans="1:13" s="87" customFormat="1" ht="10.199999999999999" x14ac:dyDescent="0.2">
      <c r="A1766" s="115"/>
      <c r="B1766" s="92"/>
      <c r="C1766" s="113"/>
      <c r="D1766" s="96"/>
      <c r="E1766" s="96"/>
      <c r="F1766" s="96"/>
      <c r="G1766" s="96"/>
      <c r="I1766" s="97"/>
      <c r="J1766" s="97"/>
      <c r="K1766" s="97"/>
      <c r="M1766" s="97"/>
    </row>
    <row r="1767" spans="1:13" s="87" customFormat="1" ht="10.199999999999999" x14ac:dyDescent="0.2">
      <c r="A1767" s="115"/>
      <c r="B1767" s="92"/>
      <c r="C1767" s="113"/>
      <c r="D1767" s="96"/>
      <c r="E1767" s="96"/>
      <c r="F1767" s="96"/>
      <c r="G1767" s="96"/>
      <c r="I1767" s="97"/>
      <c r="J1767" s="97"/>
      <c r="K1767" s="97"/>
      <c r="M1767" s="97"/>
    </row>
    <row r="1768" spans="1:13" s="87" customFormat="1" ht="10.199999999999999" x14ac:dyDescent="0.2">
      <c r="A1768" s="115"/>
      <c r="B1768" s="92"/>
      <c r="C1768" s="113"/>
      <c r="D1768" s="96"/>
      <c r="E1768" s="96"/>
      <c r="F1768" s="96"/>
      <c r="G1768" s="96"/>
      <c r="I1768" s="97"/>
      <c r="J1768" s="97"/>
      <c r="K1768" s="97"/>
      <c r="M1768" s="97"/>
    </row>
    <row r="1769" spans="1:13" s="87" customFormat="1" ht="10.199999999999999" x14ac:dyDescent="0.2">
      <c r="A1769" s="115"/>
      <c r="B1769" s="92"/>
      <c r="C1769" s="113"/>
      <c r="D1769" s="96"/>
      <c r="E1769" s="96"/>
      <c r="F1769" s="96"/>
      <c r="G1769" s="96"/>
      <c r="I1769" s="97"/>
      <c r="J1769" s="97"/>
      <c r="K1769" s="97"/>
      <c r="M1769" s="97"/>
    </row>
    <row r="1770" spans="1:13" s="87" customFormat="1" ht="10.199999999999999" x14ac:dyDescent="0.2">
      <c r="A1770" s="115"/>
      <c r="B1770" s="92"/>
      <c r="C1770" s="113"/>
      <c r="D1770" s="96"/>
      <c r="E1770" s="96"/>
      <c r="F1770" s="96"/>
      <c r="G1770" s="96"/>
      <c r="I1770" s="97"/>
      <c r="J1770" s="97"/>
      <c r="K1770" s="97"/>
      <c r="M1770" s="97"/>
    </row>
    <row r="1771" spans="1:13" s="87" customFormat="1" ht="10.199999999999999" x14ac:dyDescent="0.2">
      <c r="A1771" s="115"/>
      <c r="B1771" s="92"/>
      <c r="C1771" s="113"/>
      <c r="D1771" s="96"/>
      <c r="E1771" s="96"/>
      <c r="F1771" s="96"/>
      <c r="G1771" s="96"/>
      <c r="I1771" s="97"/>
      <c r="J1771" s="97"/>
      <c r="K1771" s="97"/>
      <c r="M1771" s="97"/>
    </row>
    <row r="1772" spans="1:13" s="87" customFormat="1" ht="10.199999999999999" x14ac:dyDescent="0.2">
      <c r="A1772" s="115"/>
      <c r="B1772" s="92"/>
      <c r="C1772" s="113"/>
      <c r="D1772" s="96"/>
      <c r="E1772" s="96"/>
      <c r="F1772" s="96"/>
      <c r="G1772" s="96"/>
      <c r="I1772" s="97"/>
      <c r="J1772" s="97"/>
      <c r="K1772" s="97"/>
      <c r="M1772" s="97"/>
    </row>
    <row r="1773" spans="1:13" s="87" customFormat="1" ht="10.199999999999999" x14ac:dyDescent="0.2">
      <c r="A1773" s="115"/>
      <c r="B1773" s="92"/>
      <c r="C1773" s="113"/>
      <c r="D1773" s="96"/>
      <c r="E1773" s="96"/>
      <c r="F1773" s="96"/>
      <c r="G1773" s="96"/>
      <c r="I1773" s="97"/>
      <c r="J1773" s="97"/>
      <c r="K1773" s="97"/>
      <c r="M1773" s="97"/>
    </row>
    <row r="1774" spans="1:13" s="87" customFormat="1" ht="10.199999999999999" x14ac:dyDescent="0.2">
      <c r="A1774" s="115"/>
      <c r="B1774" s="92"/>
      <c r="C1774" s="113"/>
      <c r="D1774" s="96"/>
      <c r="E1774" s="96"/>
      <c r="F1774" s="96"/>
      <c r="G1774" s="96"/>
      <c r="I1774" s="97"/>
      <c r="J1774" s="97"/>
      <c r="K1774" s="97"/>
      <c r="M1774" s="97"/>
    </row>
    <row r="1775" spans="1:13" s="87" customFormat="1" ht="10.199999999999999" x14ac:dyDescent="0.2">
      <c r="A1775" s="115"/>
      <c r="B1775" s="92"/>
      <c r="C1775" s="113"/>
      <c r="D1775" s="96"/>
      <c r="E1775" s="96"/>
      <c r="F1775" s="96"/>
      <c r="G1775" s="96"/>
      <c r="I1775" s="97"/>
      <c r="J1775" s="97"/>
      <c r="K1775" s="97"/>
      <c r="M1775" s="97"/>
    </row>
    <row r="1776" spans="1:13" s="87" customFormat="1" ht="10.199999999999999" x14ac:dyDescent="0.2">
      <c r="A1776" s="115"/>
      <c r="B1776" s="92"/>
      <c r="C1776" s="113"/>
      <c r="D1776" s="96"/>
      <c r="E1776" s="96"/>
      <c r="F1776" s="96"/>
      <c r="G1776" s="96"/>
      <c r="I1776" s="97"/>
      <c r="J1776" s="97"/>
      <c r="K1776" s="97"/>
      <c r="M1776" s="97"/>
    </row>
    <row r="1777" spans="1:13" s="87" customFormat="1" ht="10.199999999999999" x14ac:dyDescent="0.2">
      <c r="A1777" s="115"/>
      <c r="B1777" s="92"/>
      <c r="C1777" s="113"/>
      <c r="D1777" s="96"/>
      <c r="E1777" s="96"/>
      <c r="F1777" s="96"/>
      <c r="G1777" s="96"/>
      <c r="I1777" s="97"/>
      <c r="J1777" s="97"/>
      <c r="K1777" s="97"/>
      <c r="M1777" s="97"/>
    </row>
    <row r="1778" spans="1:13" s="87" customFormat="1" ht="10.199999999999999" x14ac:dyDescent="0.2">
      <c r="A1778" s="115"/>
      <c r="B1778" s="92"/>
      <c r="C1778" s="113"/>
      <c r="D1778" s="96"/>
      <c r="E1778" s="96"/>
      <c r="F1778" s="96"/>
      <c r="G1778" s="96"/>
      <c r="I1778" s="97"/>
      <c r="J1778" s="97"/>
      <c r="K1778" s="97"/>
      <c r="M1778" s="97"/>
    </row>
    <row r="1779" spans="1:13" s="87" customFormat="1" ht="10.199999999999999" x14ac:dyDescent="0.2">
      <c r="A1779" s="115"/>
      <c r="B1779" s="92"/>
      <c r="C1779" s="113"/>
      <c r="D1779" s="96"/>
      <c r="E1779" s="96"/>
      <c r="F1779" s="96"/>
      <c r="G1779" s="96"/>
      <c r="I1779" s="97"/>
      <c r="J1779" s="97"/>
      <c r="K1779" s="97"/>
      <c r="M1779" s="97"/>
    </row>
    <row r="1780" spans="1:13" s="87" customFormat="1" ht="10.199999999999999" x14ac:dyDescent="0.2">
      <c r="A1780" s="115"/>
      <c r="B1780" s="92"/>
      <c r="C1780" s="113"/>
      <c r="D1780" s="96"/>
      <c r="E1780" s="96"/>
      <c r="F1780" s="96"/>
      <c r="G1780" s="96"/>
      <c r="I1780" s="97"/>
      <c r="J1780" s="97"/>
      <c r="K1780" s="97"/>
      <c r="M1780" s="97"/>
    </row>
    <row r="1781" spans="1:13" s="87" customFormat="1" ht="10.199999999999999" x14ac:dyDescent="0.2">
      <c r="A1781" s="115"/>
      <c r="B1781" s="92"/>
      <c r="C1781" s="113"/>
      <c r="D1781" s="96"/>
      <c r="E1781" s="96"/>
      <c r="F1781" s="96"/>
      <c r="G1781" s="96"/>
      <c r="I1781" s="97"/>
      <c r="J1781" s="97"/>
      <c r="K1781" s="97"/>
      <c r="M1781" s="97"/>
    </row>
    <row r="1782" spans="1:13" s="87" customFormat="1" ht="10.199999999999999" x14ac:dyDescent="0.2">
      <c r="A1782" s="115"/>
      <c r="B1782" s="92"/>
      <c r="C1782" s="113"/>
      <c r="D1782" s="96"/>
      <c r="E1782" s="96"/>
      <c r="F1782" s="96"/>
      <c r="G1782" s="96"/>
      <c r="I1782" s="97"/>
      <c r="J1782" s="97"/>
      <c r="K1782" s="97"/>
      <c r="M1782" s="97"/>
    </row>
    <row r="1783" spans="1:13" s="87" customFormat="1" ht="10.199999999999999" x14ac:dyDescent="0.2">
      <c r="A1783" s="115"/>
      <c r="B1783" s="92"/>
      <c r="C1783" s="113"/>
      <c r="D1783" s="96"/>
      <c r="E1783" s="96"/>
      <c r="F1783" s="96"/>
      <c r="G1783" s="96"/>
      <c r="I1783" s="97"/>
      <c r="J1783" s="97"/>
      <c r="K1783" s="97"/>
      <c r="M1783" s="97"/>
    </row>
    <row r="1784" spans="1:13" s="87" customFormat="1" ht="10.199999999999999" x14ac:dyDescent="0.2">
      <c r="A1784" s="115"/>
      <c r="B1784" s="92"/>
      <c r="C1784" s="113"/>
      <c r="D1784" s="96"/>
      <c r="E1784" s="96"/>
      <c r="F1784" s="96"/>
      <c r="G1784" s="96"/>
      <c r="I1784" s="97"/>
      <c r="J1784" s="97"/>
      <c r="K1784" s="97"/>
      <c r="M1784" s="97"/>
    </row>
    <row r="1785" spans="1:13" s="87" customFormat="1" ht="10.199999999999999" x14ac:dyDescent="0.2">
      <c r="A1785" s="115"/>
      <c r="B1785" s="92"/>
      <c r="C1785" s="113"/>
      <c r="D1785" s="96"/>
      <c r="E1785" s="96"/>
      <c r="F1785" s="96"/>
      <c r="G1785" s="96"/>
      <c r="I1785" s="97"/>
      <c r="J1785" s="97"/>
      <c r="K1785" s="97"/>
      <c r="M1785" s="97"/>
    </row>
    <row r="1786" spans="1:13" s="87" customFormat="1" ht="10.199999999999999" x14ac:dyDescent="0.2">
      <c r="A1786" s="115"/>
      <c r="B1786" s="92"/>
      <c r="C1786" s="113"/>
      <c r="D1786" s="96"/>
      <c r="E1786" s="96"/>
      <c r="F1786" s="96"/>
      <c r="G1786" s="96"/>
      <c r="I1786" s="97"/>
      <c r="J1786" s="97"/>
      <c r="K1786" s="97"/>
      <c r="M1786" s="97"/>
    </row>
    <row r="1787" spans="1:13" s="87" customFormat="1" ht="10.199999999999999" x14ac:dyDescent="0.2">
      <c r="A1787" s="115"/>
      <c r="B1787" s="92"/>
      <c r="C1787" s="113"/>
      <c r="D1787" s="96"/>
      <c r="E1787" s="96"/>
      <c r="F1787" s="96"/>
      <c r="G1787" s="96"/>
      <c r="I1787" s="97"/>
      <c r="J1787" s="97"/>
      <c r="K1787" s="97"/>
      <c r="M1787" s="97"/>
    </row>
    <row r="1788" spans="1:13" s="87" customFormat="1" ht="10.199999999999999" x14ac:dyDescent="0.2">
      <c r="A1788" s="115"/>
      <c r="B1788" s="92"/>
      <c r="C1788" s="113"/>
      <c r="D1788" s="96"/>
      <c r="E1788" s="96"/>
      <c r="F1788" s="96"/>
      <c r="G1788" s="96"/>
      <c r="I1788" s="97"/>
      <c r="J1788" s="97"/>
      <c r="K1788" s="97"/>
      <c r="M1788" s="97"/>
    </row>
    <row r="1789" spans="1:13" s="87" customFormat="1" ht="10.199999999999999" x14ac:dyDescent="0.2">
      <c r="A1789" s="115"/>
      <c r="B1789" s="92"/>
      <c r="C1789" s="113"/>
      <c r="D1789" s="96"/>
      <c r="E1789" s="96"/>
      <c r="F1789" s="96"/>
      <c r="G1789" s="96"/>
      <c r="I1789" s="97"/>
      <c r="J1789" s="97"/>
      <c r="K1789" s="97"/>
      <c r="M1789" s="97"/>
    </row>
    <row r="1790" spans="1:13" s="87" customFormat="1" ht="10.199999999999999" x14ac:dyDescent="0.2">
      <c r="A1790" s="115"/>
      <c r="B1790" s="92"/>
      <c r="C1790" s="113"/>
      <c r="D1790" s="96"/>
      <c r="E1790" s="96"/>
      <c r="F1790" s="96"/>
      <c r="G1790" s="96"/>
      <c r="I1790" s="97"/>
      <c r="J1790" s="97"/>
      <c r="K1790" s="97"/>
      <c r="M1790" s="97"/>
    </row>
    <row r="1791" spans="1:13" s="87" customFormat="1" ht="10.199999999999999" x14ac:dyDescent="0.2">
      <c r="A1791" s="115"/>
      <c r="B1791" s="92"/>
      <c r="C1791" s="113"/>
      <c r="D1791" s="96"/>
      <c r="E1791" s="96"/>
      <c r="F1791" s="96"/>
      <c r="G1791" s="96"/>
      <c r="I1791" s="97"/>
      <c r="J1791" s="97"/>
      <c r="K1791" s="97"/>
      <c r="M1791" s="97"/>
    </row>
    <row r="1792" spans="1:13" s="87" customFormat="1" ht="10.199999999999999" x14ac:dyDescent="0.2">
      <c r="A1792" s="115"/>
      <c r="B1792" s="92"/>
      <c r="C1792" s="113"/>
      <c r="D1792" s="96"/>
      <c r="E1792" s="96"/>
      <c r="F1792" s="96"/>
      <c r="G1792" s="96"/>
      <c r="I1792" s="97"/>
      <c r="J1792" s="97"/>
      <c r="K1792" s="97"/>
      <c r="M1792" s="97"/>
    </row>
    <row r="1793" spans="1:13" s="87" customFormat="1" ht="10.199999999999999" x14ac:dyDescent="0.2">
      <c r="A1793" s="115"/>
      <c r="B1793" s="92"/>
      <c r="C1793" s="113"/>
      <c r="D1793" s="96"/>
      <c r="E1793" s="96"/>
      <c r="F1793" s="96"/>
      <c r="G1793" s="96"/>
      <c r="I1793" s="97"/>
      <c r="J1793" s="97"/>
      <c r="K1793" s="97"/>
      <c r="M1793" s="97"/>
    </row>
    <row r="1794" spans="1:13" s="87" customFormat="1" ht="10.199999999999999" x14ac:dyDescent="0.2">
      <c r="A1794" s="115"/>
      <c r="B1794" s="92"/>
      <c r="C1794" s="113"/>
      <c r="D1794" s="96"/>
      <c r="E1794" s="96"/>
      <c r="F1794" s="96"/>
      <c r="G1794" s="96"/>
      <c r="I1794" s="97"/>
      <c r="J1794" s="97"/>
      <c r="K1794" s="97"/>
      <c r="M1794" s="97"/>
    </row>
    <row r="1795" spans="1:13" s="87" customFormat="1" ht="10.199999999999999" x14ac:dyDescent="0.2">
      <c r="A1795" s="115"/>
      <c r="B1795" s="92"/>
      <c r="C1795" s="113"/>
      <c r="D1795" s="96"/>
      <c r="E1795" s="96"/>
      <c r="F1795" s="96"/>
      <c r="G1795" s="96"/>
      <c r="I1795" s="97"/>
      <c r="J1795" s="97"/>
      <c r="K1795" s="97"/>
      <c r="M1795" s="97"/>
    </row>
    <row r="1796" spans="1:13" s="87" customFormat="1" ht="10.199999999999999" x14ac:dyDescent="0.2">
      <c r="A1796" s="115"/>
      <c r="B1796" s="92"/>
      <c r="C1796" s="113"/>
      <c r="D1796" s="96"/>
      <c r="E1796" s="96"/>
      <c r="F1796" s="96"/>
      <c r="G1796" s="96"/>
      <c r="I1796" s="97"/>
      <c r="J1796" s="97"/>
      <c r="K1796" s="97"/>
      <c r="M1796" s="97"/>
    </row>
    <row r="1797" spans="1:13" s="87" customFormat="1" ht="10.199999999999999" x14ac:dyDescent="0.2">
      <c r="A1797" s="115"/>
      <c r="B1797" s="92"/>
      <c r="C1797" s="113"/>
      <c r="D1797" s="96"/>
      <c r="E1797" s="96"/>
      <c r="F1797" s="96"/>
      <c r="G1797" s="96"/>
      <c r="I1797" s="97"/>
      <c r="J1797" s="97"/>
      <c r="K1797" s="97"/>
      <c r="M1797" s="97"/>
    </row>
    <row r="1798" spans="1:13" s="87" customFormat="1" ht="10.199999999999999" x14ac:dyDescent="0.2">
      <c r="A1798" s="115"/>
      <c r="B1798" s="92"/>
      <c r="C1798" s="113"/>
      <c r="D1798" s="96"/>
      <c r="E1798" s="96"/>
      <c r="F1798" s="96"/>
      <c r="G1798" s="96"/>
      <c r="I1798" s="97"/>
      <c r="J1798" s="97"/>
      <c r="K1798" s="97"/>
      <c r="M1798" s="97"/>
    </row>
    <row r="1799" spans="1:13" s="87" customFormat="1" ht="10.199999999999999" x14ac:dyDescent="0.2">
      <c r="A1799" s="115"/>
      <c r="B1799" s="92"/>
      <c r="C1799" s="113"/>
      <c r="D1799" s="96"/>
      <c r="E1799" s="96"/>
      <c r="F1799" s="96"/>
      <c r="G1799" s="96"/>
      <c r="I1799" s="97"/>
      <c r="J1799" s="97"/>
      <c r="K1799" s="97"/>
      <c r="M1799" s="97"/>
    </row>
    <row r="1800" spans="1:13" s="87" customFormat="1" ht="10.199999999999999" x14ac:dyDescent="0.2">
      <c r="A1800" s="115"/>
      <c r="B1800" s="92"/>
      <c r="C1800" s="113"/>
      <c r="D1800" s="96"/>
      <c r="E1800" s="96"/>
      <c r="F1800" s="96"/>
      <c r="G1800" s="96"/>
      <c r="I1800" s="97"/>
      <c r="J1800" s="97"/>
      <c r="K1800" s="97"/>
      <c r="M1800" s="97"/>
    </row>
    <row r="1801" spans="1:13" s="87" customFormat="1" ht="10.199999999999999" x14ac:dyDescent="0.2">
      <c r="A1801" s="115"/>
      <c r="B1801" s="92"/>
      <c r="C1801" s="113"/>
      <c r="D1801" s="96"/>
      <c r="E1801" s="96"/>
      <c r="F1801" s="96"/>
      <c r="G1801" s="96"/>
      <c r="I1801" s="97"/>
      <c r="J1801" s="97"/>
      <c r="K1801" s="97"/>
      <c r="M1801" s="97"/>
    </row>
    <row r="1802" spans="1:13" s="87" customFormat="1" ht="10.199999999999999" x14ac:dyDescent="0.2">
      <c r="A1802" s="115"/>
      <c r="B1802" s="92"/>
      <c r="C1802" s="113"/>
      <c r="D1802" s="96"/>
      <c r="E1802" s="96"/>
      <c r="F1802" s="96"/>
      <c r="G1802" s="96"/>
      <c r="I1802" s="97"/>
      <c r="J1802" s="97"/>
      <c r="K1802" s="97"/>
      <c r="M1802" s="97"/>
    </row>
    <row r="1803" spans="1:13" s="87" customFormat="1" ht="10.199999999999999" x14ac:dyDescent="0.2">
      <c r="A1803" s="115"/>
      <c r="B1803" s="92"/>
      <c r="C1803" s="113"/>
      <c r="D1803" s="96"/>
      <c r="E1803" s="96"/>
      <c r="F1803" s="96"/>
      <c r="G1803" s="96"/>
      <c r="I1803" s="97"/>
      <c r="J1803" s="97"/>
      <c r="K1803" s="97"/>
      <c r="M1803" s="97"/>
    </row>
    <row r="1804" spans="1:13" s="87" customFormat="1" ht="10.199999999999999" x14ac:dyDescent="0.2">
      <c r="A1804" s="115"/>
      <c r="B1804" s="92"/>
      <c r="C1804" s="113"/>
      <c r="D1804" s="96"/>
      <c r="E1804" s="96"/>
      <c r="F1804" s="96"/>
      <c r="G1804" s="96"/>
      <c r="I1804" s="97"/>
      <c r="J1804" s="97"/>
      <c r="K1804" s="97"/>
      <c r="M1804" s="97"/>
    </row>
    <row r="1805" spans="1:13" s="87" customFormat="1" ht="10.199999999999999" x14ac:dyDescent="0.2">
      <c r="A1805" s="115"/>
      <c r="B1805" s="92"/>
      <c r="C1805" s="113"/>
      <c r="D1805" s="96"/>
      <c r="E1805" s="96"/>
      <c r="F1805" s="96"/>
      <c r="G1805" s="96"/>
      <c r="I1805" s="97"/>
      <c r="J1805" s="97"/>
      <c r="K1805" s="97"/>
      <c r="M1805" s="97"/>
    </row>
    <row r="1806" spans="1:13" s="87" customFormat="1" ht="10.199999999999999" x14ac:dyDescent="0.2">
      <c r="A1806" s="115"/>
      <c r="B1806" s="92"/>
      <c r="C1806" s="113"/>
      <c r="D1806" s="96"/>
      <c r="E1806" s="96"/>
      <c r="F1806" s="96"/>
      <c r="G1806" s="96"/>
      <c r="I1806" s="97"/>
      <c r="J1806" s="97"/>
      <c r="K1806" s="97"/>
      <c r="M1806" s="97"/>
    </row>
    <row r="1807" spans="1:13" s="87" customFormat="1" ht="10.199999999999999" x14ac:dyDescent="0.2">
      <c r="A1807" s="115"/>
      <c r="B1807" s="92"/>
      <c r="C1807" s="113"/>
      <c r="D1807" s="96"/>
      <c r="E1807" s="96"/>
      <c r="F1807" s="96"/>
      <c r="G1807" s="96"/>
      <c r="I1807" s="97"/>
      <c r="J1807" s="97"/>
      <c r="K1807" s="97"/>
      <c r="M1807" s="97"/>
    </row>
    <row r="1808" spans="1:13" s="87" customFormat="1" ht="10.199999999999999" x14ac:dyDescent="0.2">
      <c r="A1808" s="115"/>
      <c r="B1808" s="92"/>
      <c r="C1808" s="113"/>
      <c r="D1808" s="96"/>
      <c r="E1808" s="96"/>
      <c r="F1808" s="96"/>
      <c r="G1808" s="96"/>
      <c r="I1808" s="97"/>
      <c r="J1808" s="97"/>
      <c r="K1808" s="97"/>
      <c r="M1808" s="97"/>
    </row>
    <row r="1809" spans="1:13" s="87" customFormat="1" ht="10.199999999999999" x14ac:dyDescent="0.2">
      <c r="A1809" s="115"/>
      <c r="B1809" s="92"/>
      <c r="C1809" s="113"/>
      <c r="D1809" s="96"/>
      <c r="E1809" s="96"/>
      <c r="F1809" s="96"/>
      <c r="G1809" s="96"/>
      <c r="I1809" s="97"/>
      <c r="J1809" s="97"/>
      <c r="K1809" s="97"/>
      <c r="M1809" s="97"/>
    </row>
    <row r="1810" spans="1:13" s="87" customFormat="1" ht="10.199999999999999" x14ac:dyDescent="0.2">
      <c r="A1810" s="115"/>
      <c r="B1810" s="92"/>
      <c r="C1810" s="113"/>
      <c r="D1810" s="96"/>
      <c r="E1810" s="96"/>
      <c r="F1810" s="96"/>
      <c r="G1810" s="96"/>
      <c r="I1810" s="97"/>
      <c r="J1810" s="97"/>
      <c r="K1810" s="97"/>
      <c r="M1810" s="97"/>
    </row>
    <row r="1811" spans="1:13" s="87" customFormat="1" ht="10.199999999999999" x14ac:dyDescent="0.2">
      <c r="A1811" s="115"/>
      <c r="B1811" s="92"/>
      <c r="C1811" s="113"/>
      <c r="D1811" s="96"/>
      <c r="E1811" s="96"/>
      <c r="F1811" s="96"/>
      <c r="G1811" s="96"/>
      <c r="I1811" s="97"/>
      <c r="J1811" s="97"/>
      <c r="K1811" s="97"/>
      <c r="M1811" s="97"/>
    </row>
    <row r="1812" spans="1:13" s="87" customFormat="1" ht="10.199999999999999" x14ac:dyDescent="0.2">
      <c r="A1812" s="115"/>
      <c r="B1812" s="92"/>
      <c r="C1812" s="113"/>
      <c r="D1812" s="96"/>
      <c r="E1812" s="96"/>
      <c r="F1812" s="96"/>
      <c r="G1812" s="96"/>
      <c r="I1812" s="97"/>
      <c r="J1812" s="97"/>
      <c r="K1812" s="97"/>
      <c r="M1812" s="97"/>
    </row>
    <row r="1813" spans="1:13" s="87" customFormat="1" ht="10.199999999999999" x14ac:dyDescent="0.2">
      <c r="A1813" s="115"/>
      <c r="B1813" s="92"/>
      <c r="C1813" s="113"/>
      <c r="D1813" s="96"/>
      <c r="E1813" s="96"/>
      <c r="F1813" s="96"/>
      <c r="G1813" s="96"/>
      <c r="I1813" s="97"/>
      <c r="J1813" s="97"/>
      <c r="K1813" s="97"/>
      <c r="M1813" s="97"/>
    </row>
    <row r="1814" spans="1:13" s="87" customFormat="1" ht="10.199999999999999" x14ac:dyDescent="0.2">
      <c r="A1814" s="115"/>
      <c r="B1814" s="92"/>
      <c r="C1814" s="113"/>
      <c r="D1814" s="96"/>
      <c r="E1814" s="96"/>
      <c r="F1814" s="96"/>
      <c r="G1814" s="96"/>
      <c r="I1814" s="97"/>
      <c r="J1814" s="97"/>
      <c r="K1814" s="97"/>
      <c r="M1814" s="97"/>
    </row>
    <row r="1815" spans="1:13" s="87" customFormat="1" ht="10.199999999999999" x14ac:dyDescent="0.2">
      <c r="A1815" s="115"/>
      <c r="B1815" s="92"/>
      <c r="C1815" s="113"/>
      <c r="D1815" s="96"/>
      <c r="E1815" s="96"/>
      <c r="F1815" s="96"/>
      <c r="G1815" s="96"/>
      <c r="I1815" s="97"/>
      <c r="J1815" s="97"/>
      <c r="K1815" s="97"/>
      <c r="M1815" s="97"/>
    </row>
    <row r="1816" spans="1:13" s="87" customFormat="1" ht="10.199999999999999" x14ac:dyDescent="0.2">
      <c r="A1816" s="115"/>
      <c r="B1816" s="92"/>
      <c r="C1816" s="113"/>
      <c r="D1816" s="96"/>
      <c r="E1816" s="96"/>
      <c r="F1816" s="96"/>
      <c r="G1816" s="96"/>
      <c r="I1816" s="97"/>
      <c r="J1816" s="97"/>
      <c r="K1816" s="97"/>
      <c r="M1816" s="97"/>
    </row>
    <row r="1817" spans="1:13" s="87" customFormat="1" ht="10.199999999999999" x14ac:dyDescent="0.2">
      <c r="A1817" s="115"/>
      <c r="B1817" s="92"/>
      <c r="C1817" s="113"/>
      <c r="D1817" s="96"/>
      <c r="E1817" s="96"/>
      <c r="F1817" s="96"/>
      <c r="G1817" s="96"/>
      <c r="I1817" s="97"/>
      <c r="J1817" s="97"/>
      <c r="K1817" s="97"/>
      <c r="M1817" s="97"/>
    </row>
    <row r="1818" spans="1:13" s="87" customFormat="1" ht="10.199999999999999" x14ac:dyDescent="0.2">
      <c r="A1818" s="115"/>
      <c r="B1818" s="92"/>
      <c r="C1818" s="113"/>
      <c r="D1818" s="96"/>
      <c r="E1818" s="96"/>
      <c r="F1818" s="96"/>
      <c r="G1818" s="96"/>
      <c r="I1818" s="97"/>
      <c r="J1818" s="97"/>
      <c r="K1818" s="97"/>
      <c r="M1818" s="97"/>
    </row>
    <row r="1819" spans="1:13" s="87" customFormat="1" ht="10.199999999999999" x14ac:dyDescent="0.2">
      <c r="A1819" s="115"/>
      <c r="B1819" s="92"/>
      <c r="C1819" s="113"/>
      <c r="D1819" s="96"/>
      <c r="E1819" s="96"/>
      <c r="F1819" s="96"/>
      <c r="G1819" s="96"/>
      <c r="I1819" s="97"/>
      <c r="J1819" s="97"/>
      <c r="K1819" s="97"/>
      <c r="M1819" s="97"/>
    </row>
    <row r="1820" spans="1:13" s="87" customFormat="1" ht="10.199999999999999" x14ac:dyDescent="0.2">
      <c r="A1820" s="115"/>
      <c r="B1820" s="92"/>
      <c r="C1820" s="113"/>
      <c r="D1820" s="96"/>
      <c r="E1820" s="96"/>
      <c r="F1820" s="96"/>
      <c r="G1820" s="96"/>
      <c r="I1820" s="97"/>
      <c r="J1820" s="97"/>
      <c r="K1820" s="97"/>
      <c r="M1820" s="97"/>
    </row>
    <row r="1821" spans="1:13" s="87" customFormat="1" ht="10.199999999999999" x14ac:dyDescent="0.2">
      <c r="A1821" s="115"/>
      <c r="B1821" s="92"/>
      <c r="C1821" s="113"/>
      <c r="D1821" s="96"/>
      <c r="E1821" s="96"/>
      <c r="F1821" s="96"/>
      <c r="G1821" s="96"/>
      <c r="I1821" s="97"/>
      <c r="J1821" s="97"/>
      <c r="K1821" s="97"/>
      <c r="M1821" s="97"/>
    </row>
    <row r="1822" spans="1:13" s="87" customFormat="1" ht="10.199999999999999" x14ac:dyDescent="0.2">
      <c r="A1822" s="115"/>
      <c r="B1822" s="92"/>
      <c r="C1822" s="113"/>
      <c r="D1822" s="96"/>
      <c r="E1822" s="96"/>
      <c r="F1822" s="96"/>
      <c r="G1822" s="96"/>
      <c r="I1822" s="97"/>
      <c r="J1822" s="97"/>
      <c r="K1822" s="97"/>
      <c r="M1822" s="97"/>
    </row>
    <row r="1823" spans="1:13" s="87" customFormat="1" ht="10.199999999999999" x14ac:dyDescent="0.2">
      <c r="A1823" s="115"/>
      <c r="B1823" s="92"/>
      <c r="C1823" s="113"/>
      <c r="D1823" s="96"/>
      <c r="E1823" s="96"/>
      <c r="F1823" s="96"/>
      <c r="G1823" s="96"/>
      <c r="I1823" s="97"/>
      <c r="J1823" s="97"/>
      <c r="K1823" s="97"/>
      <c r="M1823" s="97"/>
    </row>
    <row r="1824" spans="1:13" s="87" customFormat="1" ht="10.199999999999999" x14ac:dyDescent="0.2">
      <c r="A1824" s="115"/>
      <c r="B1824" s="92"/>
      <c r="C1824" s="113"/>
      <c r="D1824" s="96"/>
      <c r="E1824" s="96"/>
      <c r="F1824" s="96"/>
      <c r="G1824" s="96"/>
      <c r="I1824" s="97"/>
      <c r="J1824" s="97"/>
      <c r="K1824" s="97"/>
      <c r="M1824" s="97"/>
    </row>
    <row r="1825" spans="1:13" s="87" customFormat="1" ht="10.199999999999999" x14ac:dyDescent="0.2">
      <c r="A1825" s="115"/>
      <c r="B1825" s="92"/>
      <c r="C1825" s="113"/>
      <c r="D1825" s="96"/>
      <c r="E1825" s="96"/>
      <c r="F1825" s="96"/>
      <c r="G1825" s="96"/>
      <c r="I1825" s="97"/>
      <c r="J1825" s="97"/>
      <c r="K1825" s="97"/>
      <c r="M1825" s="97"/>
    </row>
    <row r="1826" spans="1:13" s="87" customFormat="1" ht="10.199999999999999" x14ac:dyDescent="0.2">
      <c r="A1826" s="115"/>
      <c r="B1826" s="92"/>
      <c r="C1826" s="113"/>
      <c r="D1826" s="96"/>
      <c r="E1826" s="96"/>
      <c r="F1826" s="96"/>
      <c r="G1826" s="96"/>
      <c r="I1826" s="97"/>
      <c r="J1826" s="97"/>
      <c r="K1826" s="97"/>
      <c r="M1826" s="97"/>
    </row>
    <row r="1827" spans="1:13" s="87" customFormat="1" ht="10.199999999999999" x14ac:dyDescent="0.2">
      <c r="A1827" s="115"/>
      <c r="B1827" s="92"/>
      <c r="C1827" s="113"/>
      <c r="D1827" s="96"/>
      <c r="E1827" s="96"/>
      <c r="F1827" s="96"/>
      <c r="G1827" s="96"/>
      <c r="I1827" s="97"/>
      <c r="J1827" s="97"/>
      <c r="K1827" s="97"/>
      <c r="M1827" s="97"/>
    </row>
    <row r="1828" spans="1:13" s="87" customFormat="1" ht="10.199999999999999" x14ac:dyDescent="0.2">
      <c r="A1828" s="115"/>
      <c r="B1828" s="92"/>
      <c r="C1828" s="113"/>
      <c r="D1828" s="96"/>
      <c r="E1828" s="96"/>
      <c r="F1828" s="96"/>
      <c r="G1828" s="96"/>
      <c r="I1828" s="97"/>
      <c r="J1828" s="97"/>
      <c r="K1828" s="97"/>
      <c r="M1828" s="97"/>
    </row>
    <row r="1829" spans="1:13" s="87" customFormat="1" ht="10.199999999999999" x14ac:dyDescent="0.2">
      <c r="A1829" s="115"/>
      <c r="B1829" s="92"/>
      <c r="C1829" s="113"/>
      <c r="D1829" s="96"/>
      <c r="E1829" s="96"/>
      <c r="F1829" s="96"/>
      <c r="G1829" s="96"/>
      <c r="I1829" s="97"/>
      <c r="J1829" s="97"/>
      <c r="K1829" s="97"/>
      <c r="M1829" s="97"/>
    </row>
    <row r="1830" spans="1:13" s="87" customFormat="1" ht="10.199999999999999" x14ac:dyDescent="0.2">
      <c r="A1830" s="115"/>
      <c r="B1830" s="92"/>
      <c r="C1830" s="113"/>
      <c r="D1830" s="96"/>
      <c r="E1830" s="96"/>
      <c r="F1830" s="96"/>
      <c r="G1830" s="96"/>
      <c r="I1830" s="97"/>
      <c r="J1830" s="97"/>
      <c r="K1830" s="97"/>
      <c r="M1830" s="97"/>
    </row>
    <row r="1831" spans="1:13" s="87" customFormat="1" ht="10.199999999999999" x14ac:dyDescent="0.2">
      <c r="A1831" s="115"/>
      <c r="B1831" s="92"/>
      <c r="C1831" s="113"/>
      <c r="D1831" s="96"/>
      <c r="E1831" s="96"/>
      <c r="F1831" s="96"/>
      <c r="G1831" s="96"/>
      <c r="I1831" s="97"/>
      <c r="J1831" s="97"/>
      <c r="K1831" s="97"/>
      <c r="M1831" s="97"/>
    </row>
    <row r="1832" spans="1:13" s="87" customFormat="1" ht="10.199999999999999" x14ac:dyDescent="0.2">
      <c r="A1832" s="115"/>
      <c r="B1832" s="92"/>
      <c r="C1832" s="113"/>
      <c r="D1832" s="96"/>
      <c r="E1832" s="96"/>
      <c r="F1832" s="96"/>
      <c r="G1832" s="96"/>
      <c r="I1832" s="97"/>
      <c r="J1832" s="97"/>
      <c r="K1832" s="97"/>
      <c r="M1832" s="97"/>
    </row>
    <row r="1833" spans="1:13" s="87" customFormat="1" ht="10.199999999999999" x14ac:dyDescent="0.2">
      <c r="A1833" s="115"/>
      <c r="B1833" s="92"/>
      <c r="C1833" s="113"/>
      <c r="D1833" s="96"/>
      <c r="E1833" s="96"/>
      <c r="F1833" s="96"/>
      <c r="G1833" s="96"/>
      <c r="I1833" s="97"/>
      <c r="J1833" s="97"/>
      <c r="K1833" s="97"/>
      <c r="M1833" s="97"/>
    </row>
    <row r="1834" spans="1:13" s="87" customFormat="1" ht="10.199999999999999" x14ac:dyDescent="0.2">
      <c r="A1834" s="115"/>
      <c r="B1834" s="92"/>
      <c r="C1834" s="113"/>
      <c r="D1834" s="96"/>
      <c r="E1834" s="96"/>
      <c r="F1834" s="96"/>
      <c r="G1834" s="96"/>
      <c r="I1834" s="97"/>
      <c r="J1834" s="97"/>
      <c r="K1834" s="97"/>
      <c r="M1834" s="97"/>
    </row>
    <row r="1835" spans="1:13" s="87" customFormat="1" ht="10.199999999999999" x14ac:dyDescent="0.2">
      <c r="A1835" s="115"/>
      <c r="B1835" s="92"/>
      <c r="C1835" s="113"/>
      <c r="D1835" s="96"/>
      <c r="E1835" s="96"/>
      <c r="F1835" s="96"/>
      <c r="G1835" s="96"/>
      <c r="I1835" s="97"/>
      <c r="J1835" s="97"/>
      <c r="K1835" s="97"/>
      <c r="M1835" s="97"/>
    </row>
    <row r="1836" spans="1:13" s="87" customFormat="1" ht="10.199999999999999" x14ac:dyDescent="0.2">
      <c r="A1836" s="115"/>
      <c r="B1836" s="92"/>
      <c r="C1836" s="113"/>
      <c r="D1836" s="96"/>
      <c r="E1836" s="96"/>
      <c r="F1836" s="96"/>
      <c r="G1836" s="96"/>
      <c r="I1836" s="97"/>
      <c r="J1836" s="97"/>
      <c r="K1836" s="97"/>
      <c r="M1836" s="97"/>
    </row>
    <row r="1837" spans="1:13" s="87" customFormat="1" ht="10.199999999999999" x14ac:dyDescent="0.2">
      <c r="A1837" s="115"/>
      <c r="B1837" s="92"/>
      <c r="C1837" s="113"/>
      <c r="D1837" s="96"/>
      <c r="E1837" s="96"/>
      <c r="F1837" s="96"/>
      <c r="G1837" s="96"/>
      <c r="I1837" s="97"/>
      <c r="J1837" s="97"/>
      <c r="K1837" s="97"/>
      <c r="M1837" s="97"/>
    </row>
    <row r="1838" spans="1:13" s="87" customFormat="1" ht="10.199999999999999" x14ac:dyDescent="0.2">
      <c r="A1838" s="115"/>
      <c r="B1838" s="92"/>
      <c r="C1838" s="113"/>
      <c r="D1838" s="96"/>
      <c r="E1838" s="96"/>
      <c r="F1838" s="96"/>
      <c r="G1838" s="96"/>
      <c r="I1838" s="97"/>
      <c r="J1838" s="97"/>
      <c r="K1838" s="97"/>
      <c r="M1838" s="97"/>
    </row>
    <row r="1839" spans="1:13" s="87" customFormat="1" ht="10.199999999999999" x14ac:dyDescent="0.2">
      <c r="A1839" s="115"/>
      <c r="B1839" s="92"/>
      <c r="C1839" s="113"/>
      <c r="D1839" s="96"/>
      <c r="E1839" s="96"/>
      <c r="F1839" s="96"/>
      <c r="G1839" s="96"/>
      <c r="I1839" s="97"/>
      <c r="J1839" s="97"/>
      <c r="K1839" s="97"/>
      <c r="M1839" s="97"/>
    </row>
    <row r="1840" spans="1:13" s="87" customFormat="1" ht="10.199999999999999" x14ac:dyDescent="0.2">
      <c r="A1840" s="115"/>
      <c r="B1840" s="92"/>
      <c r="C1840" s="113"/>
      <c r="D1840" s="96"/>
      <c r="E1840" s="96"/>
      <c r="F1840" s="96"/>
      <c r="G1840" s="96"/>
      <c r="I1840" s="97"/>
      <c r="J1840" s="97"/>
      <c r="K1840" s="97"/>
      <c r="M1840" s="97"/>
    </row>
    <row r="1841" spans="1:13" s="87" customFormat="1" ht="10.199999999999999" x14ac:dyDescent="0.2">
      <c r="A1841" s="115"/>
      <c r="B1841" s="92"/>
      <c r="C1841" s="113"/>
      <c r="D1841" s="96"/>
      <c r="E1841" s="96"/>
      <c r="F1841" s="96"/>
      <c r="G1841" s="96"/>
      <c r="I1841" s="97"/>
      <c r="J1841" s="97"/>
      <c r="K1841" s="97"/>
      <c r="M1841" s="97"/>
    </row>
    <row r="1842" spans="1:13" s="87" customFormat="1" ht="10.199999999999999" x14ac:dyDescent="0.2">
      <c r="A1842" s="115"/>
      <c r="B1842" s="92"/>
      <c r="C1842" s="113"/>
      <c r="D1842" s="96"/>
      <c r="E1842" s="96"/>
      <c r="F1842" s="96"/>
      <c r="G1842" s="96"/>
      <c r="I1842" s="97"/>
      <c r="J1842" s="97"/>
      <c r="K1842" s="97"/>
      <c r="M1842" s="97"/>
    </row>
    <row r="1843" spans="1:13" s="87" customFormat="1" ht="10.199999999999999" x14ac:dyDescent="0.2">
      <c r="A1843" s="115"/>
      <c r="B1843" s="92"/>
      <c r="C1843" s="113"/>
      <c r="D1843" s="96"/>
      <c r="E1843" s="96"/>
      <c r="F1843" s="96"/>
      <c r="G1843" s="96"/>
      <c r="I1843" s="97"/>
      <c r="J1843" s="97"/>
      <c r="K1843" s="97"/>
      <c r="M1843" s="97"/>
    </row>
    <row r="1844" spans="1:13" s="87" customFormat="1" ht="10.199999999999999" x14ac:dyDescent="0.2">
      <c r="A1844" s="115"/>
      <c r="B1844" s="92"/>
      <c r="C1844" s="113"/>
      <c r="D1844" s="96"/>
      <c r="E1844" s="96"/>
      <c r="F1844" s="96"/>
      <c r="G1844" s="96"/>
      <c r="I1844" s="97"/>
      <c r="J1844" s="97"/>
      <c r="K1844" s="97"/>
      <c r="M1844" s="97"/>
    </row>
    <row r="1845" spans="1:13" s="87" customFormat="1" ht="10.199999999999999" x14ac:dyDescent="0.2">
      <c r="A1845" s="115"/>
      <c r="B1845" s="92"/>
      <c r="C1845" s="113"/>
      <c r="D1845" s="96"/>
      <c r="E1845" s="96"/>
      <c r="F1845" s="96"/>
      <c r="G1845" s="96"/>
      <c r="I1845" s="97"/>
      <c r="J1845" s="97"/>
      <c r="K1845" s="97"/>
      <c r="M1845" s="97"/>
    </row>
    <row r="1846" spans="1:13" s="87" customFormat="1" ht="10.199999999999999" x14ac:dyDescent="0.2">
      <c r="A1846" s="115"/>
      <c r="B1846" s="92"/>
      <c r="C1846" s="113"/>
      <c r="D1846" s="96"/>
      <c r="E1846" s="96"/>
      <c r="F1846" s="96"/>
      <c r="G1846" s="96"/>
      <c r="I1846" s="97"/>
      <c r="J1846" s="97"/>
      <c r="K1846" s="97"/>
      <c r="M1846" s="97"/>
    </row>
    <row r="1847" spans="1:13" s="87" customFormat="1" ht="10.199999999999999" x14ac:dyDescent="0.2">
      <c r="A1847" s="115"/>
      <c r="B1847" s="92"/>
      <c r="C1847" s="113"/>
      <c r="D1847" s="96"/>
      <c r="E1847" s="96"/>
      <c r="F1847" s="96"/>
      <c r="G1847" s="96"/>
      <c r="I1847" s="97"/>
      <c r="J1847" s="97"/>
      <c r="K1847" s="97"/>
      <c r="M1847" s="97"/>
    </row>
    <row r="1848" spans="1:13" s="87" customFormat="1" ht="10.199999999999999" x14ac:dyDescent="0.2">
      <c r="A1848" s="115"/>
      <c r="B1848" s="92"/>
      <c r="C1848" s="113"/>
      <c r="D1848" s="96"/>
      <c r="E1848" s="96"/>
      <c r="F1848" s="96"/>
      <c r="G1848" s="96"/>
      <c r="I1848" s="97"/>
      <c r="J1848" s="97"/>
      <c r="K1848" s="97"/>
      <c r="M1848" s="97"/>
    </row>
    <row r="1849" spans="1:13" s="87" customFormat="1" ht="10.199999999999999" x14ac:dyDescent="0.2">
      <c r="A1849" s="115"/>
      <c r="B1849" s="92"/>
      <c r="C1849" s="113"/>
      <c r="D1849" s="96"/>
      <c r="E1849" s="96"/>
      <c r="F1849" s="96"/>
      <c r="G1849" s="96"/>
      <c r="I1849" s="97"/>
      <c r="J1849" s="97"/>
      <c r="K1849" s="97"/>
      <c r="M1849" s="97"/>
    </row>
    <row r="1850" spans="1:13" s="87" customFormat="1" ht="10.199999999999999" x14ac:dyDescent="0.2">
      <c r="A1850" s="115"/>
      <c r="B1850" s="92"/>
      <c r="C1850" s="113"/>
      <c r="D1850" s="96"/>
      <c r="E1850" s="96"/>
      <c r="F1850" s="96"/>
      <c r="G1850" s="96"/>
      <c r="I1850" s="97"/>
      <c r="J1850" s="97"/>
      <c r="K1850" s="97"/>
      <c r="M1850" s="97"/>
    </row>
    <row r="1851" spans="1:13" s="87" customFormat="1" ht="10.199999999999999" x14ac:dyDescent="0.2">
      <c r="A1851" s="115"/>
      <c r="B1851" s="92"/>
      <c r="C1851" s="113"/>
      <c r="D1851" s="96"/>
      <c r="E1851" s="96"/>
      <c r="F1851" s="96"/>
      <c r="G1851" s="96"/>
      <c r="I1851" s="97"/>
      <c r="J1851" s="97"/>
      <c r="K1851" s="97"/>
      <c r="M1851" s="97"/>
    </row>
    <row r="1852" spans="1:13" s="87" customFormat="1" ht="10.199999999999999" x14ac:dyDescent="0.2">
      <c r="A1852" s="115"/>
      <c r="B1852" s="92"/>
      <c r="C1852" s="113"/>
      <c r="D1852" s="96"/>
      <c r="E1852" s="96"/>
      <c r="F1852" s="96"/>
      <c r="G1852" s="96"/>
      <c r="I1852" s="97"/>
      <c r="J1852" s="97"/>
      <c r="K1852" s="97"/>
      <c r="M1852" s="97"/>
    </row>
    <row r="1853" spans="1:13" s="87" customFormat="1" ht="10.199999999999999" x14ac:dyDescent="0.2">
      <c r="A1853" s="115"/>
      <c r="B1853" s="92"/>
      <c r="C1853" s="113"/>
      <c r="D1853" s="96"/>
      <c r="E1853" s="96"/>
      <c r="F1853" s="96"/>
      <c r="G1853" s="96"/>
      <c r="I1853" s="97"/>
      <c r="J1853" s="97"/>
      <c r="K1853" s="97"/>
      <c r="M1853" s="97"/>
    </row>
    <row r="1854" spans="1:13" s="87" customFormat="1" ht="10.199999999999999" x14ac:dyDescent="0.2">
      <c r="A1854" s="115"/>
      <c r="B1854" s="92"/>
      <c r="C1854" s="113"/>
      <c r="D1854" s="96"/>
      <c r="E1854" s="96"/>
      <c r="F1854" s="96"/>
      <c r="G1854" s="96"/>
      <c r="I1854" s="97"/>
      <c r="J1854" s="97"/>
      <c r="K1854" s="97"/>
      <c r="M1854" s="97"/>
    </row>
    <row r="1855" spans="1:13" s="87" customFormat="1" ht="10.199999999999999" x14ac:dyDescent="0.2">
      <c r="A1855" s="115"/>
      <c r="B1855" s="92"/>
      <c r="C1855" s="113"/>
      <c r="D1855" s="96"/>
      <c r="E1855" s="96"/>
      <c r="F1855" s="96"/>
      <c r="G1855" s="96"/>
      <c r="I1855" s="97"/>
      <c r="J1855" s="97"/>
      <c r="K1855" s="97"/>
      <c r="M1855" s="97"/>
    </row>
    <row r="1856" spans="1:13" s="87" customFormat="1" ht="10.199999999999999" x14ac:dyDescent="0.2">
      <c r="A1856" s="115"/>
      <c r="B1856" s="92"/>
      <c r="C1856" s="113"/>
      <c r="D1856" s="96"/>
      <c r="E1856" s="96"/>
      <c r="F1856" s="96"/>
      <c r="G1856" s="96"/>
      <c r="I1856" s="97"/>
      <c r="J1856" s="97"/>
      <c r="K1856" s="97"/>
      <c r="M1856" s="97"/>
    </row>
    <row r="1857" spans="1:13" s="87" customFormat="1" ht="10.199999999999999" x14ac:dyDescent="0.2">
      <c r="A1857" s="115"/>
      <c r="B1857" s="92"/>
      <c r="C1857" s="113"/>
      <c r="D1857" s="96"/>
      <c r="E1857" s="96"/>
      <c r="F1857" s="96"/>
      <c r="G1857" s="96"/>
      <c r="I1857" s="97"/>
      <c r="J1857" s="97"/>
      <c r="K1857" s="97"/>
      <c r="M1857" s="97"/>
    </row>
    <row r="1858" spans="1:13" s="87" customFormat="1" ht="10.199999999999999" x14ac:dyDescent="0.2">
      <c r="A1858" s="115"/>
      <c r="B1858" s="92"/>
      <c r="C1858" s="113"/>
      <c r="D1858" s="96"/>
      <c r="E1858" s="96"/>
      <c r="F1858" s="96"/>
      <c r="G1858" s="96"/>
      <c r="I1858" s="97"/>
      <c r="J1858" s="97"/>
      <c r="K1858" s="97"/>
      <c r="M1858" s="97"/>
    </row>
    <row r="1859" spans="1:13" s="87" customFormat="1" ht="10.199999999999999" x14ac:dyDescent="0.2">
      <c r="A1859" s="115"/>
      <c r="B1859" s="92"/>
      <c r="C1859" s="113"/>
      <c r="D1859" s="96"/>
      <c r="E1859" s="96"/>
      <c r="F1859" s="96"/>
      <c r="G1859" s="96"/>
      <c r="I1859" s="97"/>
      <c r="J1859" s="97"/>
      <c r="K1859" s="97"/>
      <c r="M1859" s="97"/>
    </row>
    <row r="1860" spans="1:13" s="87" customFormat="1" ht="10.199999999999999" x14ac:dyDescent="0.2">
      <c r="A1860" s="115"/>
      <c r="B1860" s="92"/>
      <c r="C1860" s="113"/>
      <c r="D1860" s="96"/>
      <c r="E1860" s="96"/>
      <c r="F1860" s="96"/>
      <c r="G1860" s="96"/>
      <c r="I1860" s="97"/>
      <c r="J1860" s="97"/>
      <c r="K1860" s="97"/>
      <c r="M1860" s="97"/>
    </row>
    <row r="1861" spans="1:13" s="87" customFormat="1" ht="10.199999999999999" x14ac:dyDescent="0.2">
      <c r="A1861" s="115"/>
      <c r="B1861" s="92"/>
      <c r="C1861" s="113"/>
      <c r="D1861" s="96"/>
      <c r="E1861" s="96"/>
      <c r="F1861" s="96"/>
      <c r="G1861" s="96"/>
      <c r="I1861" s="97"/>
      <c r="J1861" s="97"/>
      <c r="K1861" s="97"/>
      <c r="M1861" s="97"/>
    </row>
    <row r="1862" spans="1:13" s="87" customFormat="1" ht="10.199999999999999" x14ac:dyDescent="0.2">
      <c r="A1862" s="115"/>
      <c r="B1862" s="92"/>
      <c r="C1862" s="113"/>
      <c r="D1862" s="96"/>
      <c r="E1862" s="96"/>
      <c r="F1862" s="96"/>
      <c r="G1862" s="96"/>
      <c r="I1862" s="97"/>
      <c r="J1862" s="97"/>
      <c r="K1862" s="97"/>
      <c r="M1862" s="97"/>
    </row>
    <row r="1863" spans="1:13" s="87" customFormat="1" ht="10.199999999999999" x14ac:dyDescent="0.2">
      <c r="A1863" s="115"/>
      <c r="B1863" s="92"/>
      <c r="C1863" s="113"/>
      <c r="D1863" s="96"/>
      <c r="E1863" s="96"/>
      <c r="F1863" s="96"/>
      <c r="G1863" s="96"/>
      <c r="I1863" s="97"/>
      <c r="J1863" s="97"/>
      <c r="K1863" s="97"/>
      <c r="M1863" s="97"/>
    </row>
    <row r="1864" spans="1:13" s="87" customFormat="1" ht="10.199999999999999" x14ac:dyDescent="0.2">
      <c r="A1864" s="115"/>
      <c r="B1864" s="92"/>
      <c r="C1864" s="113"/>
      <c r="D1864" s="96"/>
      <c r="E1864" s="96"/>
      <c r="F1864" s="96"/>
      <c r="G1864" s="96"/>
      <c r="I1864" s="97"/>
      <c r="J1864" s="97"/>
      <c r="K1864" s="97"/>
      <c r="M1864" s="97"/>
    </row>
    <row r="1865" spans="1:13" s="87" customFormat="1" ht="10.199999999999999" x14ac:dyDescent="0.2">
      <c r="A1865" s="115"/>
      <c r="B1865" s="92"/>
      <c r="C1865" s="113"/>
      <c r="D1865" s="96"/>
      <c r="E1865" s="96"/>
      <c r="F1865" s="96"/>
      <c r="G1865" s="96"/>
      <c r="I1865" s="97"/>
      <c r="J1865" s="97"/>
      <c r="K1865" s="97"/>
      <c r="M1865" s="97"/>
    </row>
    <row r="1866" spans="1:13" s="87" customFormat="1" ht="10.199999999999999" x14ac:dyDescent="0.2">
      <c r="A1866" s="115"/>
      <c r="B1866" s="92"/>
      <c r="C1866" s="113"/>
      <c r="D1866" s="96"/>
      <c r="E1866" s="96"/>
      <c r="F1866" s="96"/>
      <c r="G1866" s="96"/>
      <c r="I1866" s="97"/>
      <c r="J1866" s="97"/>
      <c r="K1866" s="97"/>
      <c r="M1866" s="97"/>
    </row>
    <row r="1867" spans="1:13" s="87" customFormat="1" ht="10.199999999999999" x14ac:dyDescent="0.2">
      <c r="A1867" s="115"/>
      <c r="B1867" s="92"/>
      <c r="C1867" s="113"/>
      <c r="D1867" s="96"/>
      <c r="E1867" s="96"/>
      <c r="F1867" s="96"/>
      <c r="G1867" s="96"/>
      <c r="I1867" s="97"/>
      <c r="J1867" s="97"/>
      <c r="K1867" s="97"/>
      <c r="M1867" s="97"/>
    </row>
    <row r="1868" spans="1:13" s="87" customFormat="1" ht="10.199999999999999" x14ac:dyDescent="0.2">
      <c r="A1868" s="115"/>
      <c r="B1868" s="92"/>
      <c r="C1868" s="113"/>
      <c r="D1868" s="96"/>
      <c r="E1868" s="96"/>
      <c r="F1868" s="96"/>
      <c r="G1868" s="96"/>
      <c r="I1868" s="97"/>
      <c r="J1868" s="97"/>
      <c r="K1868" s="97"/>
      <c r="M1868" s="97"/>
    </row>
    <row r="1869" spans="1:13" s="87" customFormat="1" ht="10.199999999999999" x14ac:dyDescent="0.2">
      <c r="A1869" s="115"/>
      <c r="B1869" s="92"/>
      <c r="C1869" s="113"/>
      <c r="D1869" s="96"/>
      <c r="E1869" s="96"/>
      <c r="F1869" s="96"/>
      <c r="G1869" s="96"/>
      <c r="I1869" s="97"/>
      <c r="J1869" s="97"/>
      <c r="K1869" s="97"/>
      <c r="M1869" s="97"/>
    </row>
    <row r="1870" spans="1:13" s="87" customFormat="1" ht="10.199999999999999" x14ac:dyDescent="0.2">
      <c r="A1870" s="115"/>
      <c r="B1870" s="92"/>
      <c r="C1870" s="113"/>
      <c r="D1870" s="96"/>
      <c r="E1870" s="96"/>
      <c r="F1870" s="96"/>
      <c r="G1870" s="96"/>
      <c r="I1870" s="97"/>
      <c r="J1870" s="97"/>
      <c r="K1870" s="97"/>
      <c r="M1870" s="97"/>
    </row>
    <row r="1871" spans="1:13" s="87" customFormat="1" ht="10.199999999999999" x14ac:dyDescent="0.2">
      <c r="A1871" s="115"/>
      <c r="B1871" s="92"/>
      <c r="C1871" s="113"/>
      <c r="D1871" s="96"/>
      <c r="E1871" s="96"/>
      <c r="F1871" s="96"/>
      <c r="G1871" s="96"/>
      <c r="I1871" s="97"/>
      <c r="J1871" s="97"/>
      <c r="K1871" s="97"/>
      <c r="M1871" s="97"/>
    </row>
    <row r="1872" spans="1:13" s="87" customFormat="1" ht="10.199999999999999" x14ac:dyDescent="0.2">
      <c r="A1872" s="115"/>
      <c r="B1872" s="92"/>
      <c r="C1872" s="113"/>
      <c r="D1872" s="96"/>
      <c r="E1872" s="96"/>
      <c r="F1872" s="96"/>
      <c r="G1872" s="96"/>
      <c r="I1872" s="97"/>
      <c r="J1872" s="97"/>
      <c r="K1872" s="97"/>
      <c r="M1872" s="97"/>
    </row>
    <row r="1873" spans="1:13" s="87" customFormat="1" ht="10.199999999999999" x14ac:dyDescent="0.2">
      <c r="A1873" s="115"/>
      <c r="B1873" s="92"/>
      <c r="C1873" s="113"/>
      <c r="D1873" s="96"/>
      <c r="E1873" s="96"/>
      <c r="F1873" s="96"/>
      <c r="G1873" s="96"/>
      <c r="I1873" s="97"/>
      <c r="J1873" s="97"/>
      <c r="K1873" s="97"/>
      <c r="M1873" s="97"/>
    </row>
    <row r="1874" spans="1:13" s="87" customFormat="1" ht="10.199999999999999" x14ac:dyDescent="0.2">
      <c r="A1874" s="115"/>
      <c r="B1874" s="92"/>
      <c r="C1874" s="113"/>
      <c r="D1874" s="96"/>
      <c r="E1874" s="96"/>
      <c r="F1874" s="96"/>
      <c r="G1874" s="96"/>
      <c r="I1874" s="97"/>
      <c r="J1874" s="97"/>
      <c r="K1874" s="97"/>
      <c r="M1874" s="97"/>
    </row>
    <row r="1875" spans="1:13" s="87" customFormat="1" ht="10.199999999999999" x14ac:dyDescent="0.2">
      <c r="A1875" s="115"/>
      <c r="B1875" s="92"/>
      <c r="C1875" s="113"/>
      <c r="D1875" s="96"/>
      <c r="E1875" s="96"/>
      <c r="F1875" s="96"/>
      <c r="G1875" s="96"/>
      <c r="I1875" s="97"/>
      <c r="J1875" s="97"/>
      <c r="K1875" s="97"/>
      <c r="M1875" s="97"/>
    </row>
    <row r="1876" spans="1:13" s="87" customFormat="1" ht="10.199999999999999" x14ac:dyDescent="0.2">
      <c r="A1876" s="115"/>
      <c r="B1876" s="92"/>
      <c r="C1876" s="113"/>
      <c r="D1876" s="96"/>
      <c r="E1876" s="96"/>
      <c r="F1876" s="96"/>
      <c r="G1876" s="96"/>
      <c r="I1876" s="97"/>
      <c r="J1876" s="97"/>
      <c r="K1876" s="97"/>
      <c r="M1876" s="97"/>
    </row>
    <row r="1877" spans="1:13" s="87" customFormat="1" ht="10.199999999999999" x14ac:dyDescent="0.2">
      <c r="A1877" s="115"/>
      <c r="B1877" s="92"/>
      <c r="C1877" s="113"/>
      <c r="D1877" s="96"/>
      <c r="E1877" s="96"/>
      <c r="F1877" s="96"/>
      <c r="G1877" s="96"/>
      <c r="I1877" s="97"/>
      <c r="J1877" s="97"/>
      <c r="K1877" s="97"/>
      <c r="M1877" s="97"/>
    </row>
    <row r="1878" spans="1:13" s="87" customFormat="1" ht="10.199999999999999" x14ac:dyDescent="0.2">
      <c r="A1878" s="115"/>
      <c r="B1878" s="92"/>
      <c r="C1878" s="113"/>
      <c r="D1878" s="96"/>
      <c r="E1878" s="96"/>
      <c r="F1878" s="96"/>
      <c r="G1878" s="96"/>
      <c r="I1878" s="97"/>
      <c r="J1878" s="97"/>
      <c r="K1878" s="97"/>
      <c r="M1878" s="97"/>
    </row>
    <row r="1879" spans="1:13" s="87" customFormat="1" ht="10.199999999999999" x14ac:dyDescent="0.2">
      <c r="A1879" s="115"/>
      <c r="B1879" s="92"/>
      <c r="C1879" s="113"/>
      <c r="D1879" s="96"/>
      <c r="E1879" s="96"/>
      <c r="F1879" s="96"/>
      <c r="G1879" s="96"/>
      <c r="I1879" s="97"/>
      <c r="J1879" s="97"/>
      <c r="K1879" s="97"/>
      <c r="M1879" s="97"/>
    </row>
    <row r="1880" spans="1:13" s="87" customFormat="1" ht="10.199999999999999" x14ac:dyDescent="0.2">
      <c r="A1880" s="115"/>
      <c r="B1880" s="92"/>
      <c r="C1880" s="113"/>
      <c r="D1880" s="96"/>
      <c r="E1880" s="96"/>
      <c r="F1880" s="96"/>
      <c r="G1880" s="96"/>
      <c r="I1880" s="97"/>
      <c r="J1880" s="97"/>
      <c r="K1880" s="97"/>
      <c r="M1880" s="97"/>
    </row>
    <row r="1881" spans="1:13" s="87" customFormat="1" ht="10.199999999999999" x14ac:dyDescent="0.2">
      <c r="A1881" s="115"/>
      <c r="B1881" s="92"/>
      <c r="C1881" s="113"/>
      <c r="D1881" s="96"/>
      <c r="E1881" s="96"/>
      <c r="F1881" s="96"/>
      <c r="G1881" s="96"/>
      <c r="I1881" s="97"/>
      <c r="J1881" s="97"/>
      <c r="K1881" s="97"/>
      <c r="M1881" s="97"/>
    </row>
    <row r="1882" spans="1:13" s="87" customFormat="1" ht="10.199999999999999" x14ac:dyDescent="0.2">
      <c r="A1882" s="115"/>
      <c r="B1882" s="92"/>
      <c r="C1882" s="113"/>
      <c r="D1882" s="96"/>
      <c r="E1882" s="96"/>
      <c r="F1882" s="96"/>
      <c r="G1882" s="96"/>
      <c r="I1882" s="97"/>
      <c r="J1882" s="97"/>
      <c r="K1882" s="97"/>
      <c r="M1882" s="97"/>
    </row>
    <row r="1883" spans="1:13" s="87" customFormat="1" ht="10.199999999999999" x14ac:dyDescent="0.2">
      <c r="A1883" s="115"/>
      <c r="B1883" s="92"/>
      <c r="C1883" s="113"/>
      <c r="D1883" s="96"/>
      <c r="E1883" s="96"/>
      <c r="F1883" s="96"/>
      <c r="G1883" s="96"/>
      <c r="I1883" s="97"/>
      <c r="J1883" s="97"/>
      <c r="K1883" s="97"/>
      <c r="M1883" s="97"/>
    </row>
    <row r="1884" spans="1:13" s="87" customFormat="1" ht="10.199999999999999" x14ac:dyDescent="0.2">
      <c r="A1884" s="115"/>
      <c r="B1884" s="92"/>
      <c r="C1884" s="113"/>
      <c r="D1884" s="96"/>
      <c r="E1884" s="96"/>
      <c r="F1884" s="96"/>
      <c r="G1884" s="96"/>
      <c r="I1884" s="97"/>
      <c r="J1884" s="97"/>
      <c r="K1884" s="97"/>
      <c r="M1884" s="97"/>
    </row>
    <row r="1885" spans="1:13" s="87" customFormat="1" ht="10.199999999999999" x14ac:dyDescent="0.2">
      <c r="A1885" s="115"/>
      <c r="B1885" s="92"/>
      <c r="C1885" s="113"/>
      <c r="D1885" s="96"/>
      <c r="E1885" s="96"/>
      <c r="F1885" s="96"/>
      <c r="G1885" s="96"/>
      <c r="I1885" s="97"/>
      <c r="J1885" s="97"/>
      <c r="K1885" s="97"/>
      <c r="M1885" s="97"/>
    </row>
    <row r="1886" spans="1:13" s="87" customFormat="1" ht="10.199999999999999" x14ac:dyDescent="0.2">
      <c r="A1886" s="115"/>
      <c r="B1886" s="92"/>
      <c r="C1886" s="113"/>
      <c r="D1886" s="96"/>
      <c r="E1886" s="96"/>
      <c r="F1886" s="96"/>
      <c r="G1886" s="96"/>
      <c r="I1886" s="97"/>
      <c r="J1886" s="97"/>
      <c r="K1886" s="97"/>
      <c r="M1886" s="97"/>
    </row>
    <row r="1887" spans="1:13" s="87" customFormat="1" ht="10.199999999999999" x14ac:dyDescent="0.2">
      <c r="A1887" s="115"/>
      <c r="B1887" s="92"/>
      <c r="C1887" s="113"/>
      <c r="D1887" s="96"/>
      <c r="E1887" s="96"/>
      <c r="F1887" s="96"/>
      <c r="G1887" s="96"/>
      <c r="I1887" s="97"/>
      <c r="J1887" s="97"/>
      <c r="K1887" s="97"/>
      <c r="M1887" s="97"/>
    </row>
    <row r="1888" spans="1:13" s="87" customFormat="1" ht="10.199999999999999" x14ac:dyDescent="0.2">
      <c r="A1888" s="115"/>
      <c r="B1888" s="92"/>
      <c r="C1888" s="113"/>
      <c r="D1888" s="96"/>
      <c r="E1888" s="96"/>
      <c r="F1888" s="96"/>
      <c r="G1888" s="96"/>
      <c r="I1888" s="97"/>
      <c r="J1888" s="97"/>
      <c r="K1888" s="97"/>
      <c r="M1888" s="97"/>
    </row>
    <row r="1889" spans="1:13" s="87" customFormat="1" ht="10.199999999999999" x14ac:dyDescent="0.2">
      <c r="A1889" s="115"/>
      <c r="B1889" s="92"/>
      <c r="C1889" s="113"/>
      <c r="D1889" s="96"/>
      <c r="E1889" s="96"/>
      <c r="F1889" s="96"/>
      <c r="G1889" s="96"/>
      <c r="I1889" s="97"/>
      <c r="J1889" s="97"/>
      <c r="K1889" s="97"/>
      <c r="M1889" s="97"/>
    </row>
    <row r="1890" spans="1:13" s="87" customFormat="1" ht="10.199999999999999" x14ac:dyDescent="0.2">
      <c r="A1890" s="115"/>
      <c r="B1890" s="92"/>
      <c r="C1890" s="113"/>
      <c r="D1890" s="96"/>
      <c r="E1890" s="96"/>
      <c r="F1890" s="96"/>
      <c r="G1890" s="96"/>
      <c r="I1890" s="97"/>
      <c r="J1890" s="97"/>
      <c r="K1890" s="97"/>
      <c r="M1890" s="97"/>
    </row>
    <row r="1891" spans="1:13" s="87" customFormat="1" ht="10.199999999999999" x14ac:dyDescent="0.2">
      <c r="A1891" s="115"/>
      <c r="B1891" s="92"/>
      <c r="C1891" s="113"/>
      <c r="D1891" s="96"/>
      <c r="E1891" s="96"/>
      <c r="F1891" s="96"/>
      <c r="G1891" s="96"/>
      <c r="I1891" s="97"/>
      <c r="J1891" s="97"/>
      <c r="K1891" s="97"/>
      <c r="M1891" s="97"/>
    </row>
    <row r="1892" spans="1:13" s="87" customFormat="1" ht="10.199999999999999" x14ac:dyDescent="0.2">
      <c r="A1892" s="115"/>
      <c r="B1892" s="92"/>
      <c r="C1892" s="113"/>
      <c r="D1892" s="96"/>
      <c r="E1892" s="96"/>
      <c r="F1892" s="96"/>
      <c r="G1892" s="96"/>
      <c r="I1892" s="97"/>
      <c r="J1892" s="97"/>
      <c r="K1892" s="97"/>
      <c r="M1892" s="97"/>
    </row>
    <row r="1893" spans="1:13" s="87" customFormat="1" ht="10.199999999999999" x14ac:dyDescent="0.2">
      <c r="A1893" s="115"/>
      <c r="B1893" s="92"/>
      <c r="C1893" s="113"/>
      <c r="D1893" s="96"/>
      <c r="E1893" s="96"/>
      <c r="F1893" s="96"/>
      <c r="G1893" s="96"/>
      <c r="I1893" s="97"/>
      <c r="J1893" s="97"/>
      <c r="K1893" s="97"/>
      <c r="M1893" s="97"/>
    </row>
    <row r="1894" spans="1:13" s="87" customFormat="1" ht="10.199999999999999" x14ac:dyDescent="0.2">
      <c r="A1894" s="115"/>
      <c r="B1894" s="92"/>
      <c r="C1894" s="113"/>
      <c r="D1894" s="96"/>
      <c r="E1894" s="96"/>
      <c r="F1894" s="96"/>
      <c r="G1894" s="96"/>
      <c r="I1894" s="97"/>
      <c r="J1894" s="97"/>
      <c r="K1894" s="97"/>
      <c r="M1894" s="97"/>
    </row>
    <row r="1895" spans="1:13" s="87" customFormat="1" ht="10.199999999999999" x14ac:dyDescent="0.2">
      <c r="A1895" s="115"/>
      <c r="B1895" s="92"/>
      <c r="C1895" s="113"/>
      <c r="D1895" s="96"/>
      <c r="E1895" s="96"/>
      <c r="F1895" s="96"/>
      <c r="G1895" s="96"/>
      <c r="I1895" s="97"/>
      <c r="J1895" s="97"/>
      <c r="K1895" s="97"/>
      <c r="M1895" s="97"/>
    </row>
    <row r="1896" spans="1:13" s="87" customFormat="1" ht="10.199999999999999" x14ac:dyDescent="0.2">
      <c r="A1896" s="115"/>
      <c r="B1896" s="92"/>
      <c r="C1896" s="113"/>
      <c r="D1896" s="96"/>
      <c r="E1896" s="96"/>
      <c r="F1896" s="96"/>
      <c r="G1896" s="96"/>
      <c r="I1896" s="97"/>
      <c r="J1896" s="97"/>
      <c r="K1896" s="97"/>
      <c r="M1896" s="97"/>
    </row>
    <row r="1897" spans="1:13" s="87" customFormat="1" ht="10.199999999999999" x14ac:dyDescent="0.2">
      <c r="A1897" s="115"/>
      <c r="B1897" s="92"/>
      <c r="C1897" s="113"/>
      <c r="D1897" s="96"/>
      <c r="E1897" s="96"/>
      <c r="F1897" s="96"/>
      <c r="G1897" s="96"/>
      <c r="I1897" s="97"/>
      <c r="J1897" s="97"/>
      <c r="K1897" s="97"/>
      <c r="M1897" s="97"/>
    </row>
    <row r="1898" spans="1:13" s="87" customFormat="1" ht="10.199999999999999" x14ac:dyDescent="0.2">
      <c r="A1898" s="115"/>
      <c r="B1898" s="92"/>
      <c r="C1898" s="113"/>
      <c r="D1898" s="96"/>
      <c r="E1898" s="96"/>
      <c r="F1898" s="96"/>
      <c r="G1898" s="96"/>
      <c r="I1898" s="97"/>
      <c r="J1898" s="97"/>
      <c r="K1898" s="97"/>
      <c r="M1898" s="97"/>
    </row>
    <row r="1899" spans="1:13" s="87" customFormat="1" ht="10.199999999999999" x14ac:dyDescent="0.2">
      <c r="A1899" s="115"/>
      <c r="B1899" s="92"/>
      <c r="C1899" s="113"/>
      <c r="D1899" s="96"/>
      <c r="E1899" s="96"/>
      <c r="F1899" s="96"/>
      <c r="G1899" s="96"/>
      <c r="I1899" s="97"/>
      <c r="J1899" s="97"/>
      <c r="K1899" s="97"/>
      <c r="M1899" s="97"/>
    </row>
    <row r="1900" spans="1:13" s="87" customFormat="1" ht="10.199999999999999" x14ac:dyDescent="0.2">
      <c r="A1900" s="115"/>
      <c r="B1900" s="92"/>
      <c r="C1900" s="113"/>
      <c r="D1900" s="96"/>
      <c r="E1900" s="96"/>
      <c r="F1900" s="96"/>
      <c r="G1900" s="96"/>
      <c r="I1900" s="97"/>
      <c r="J1900" s="97"/>
      <c r="K1900" s="97"/>
      <c r="M1900" s="97"/>
    </row>
    <row r="1901" spans="1:13" s="87" customFormat="1" ht="10.199999999999999" x14ac:dyDescent="0.2">
      <c r="A1901" s="115"/>
      <c r="B1901" s="92"/>
      <c r="C1901" s="113"/>
      <c r="D1901" s="96"/>
      <c r="E1901" s="96"/>
      <c r="F1901" s="96"/>
      <c r="G1901" s="96"/>
      <c r="I1901" s="97"/>
      <c r="J1901" s="97"/>
      <c r="K1901" s="97"/>
      <c r="M1901" s="97"/>
    </row>
    <row r="1902" spans="1:13" s="87" customFormat="1" ht="10.199999999999999" x14ac:dyDescent="0.2">
      <c r="A1902" s="115"/>
      <c r="B1902" s="92"/>
      <c r="C1902" s="113"/>
      <c r="D1902" s="96"/>
      <c r="E1902" s="96"/>
      <c r="F1902" s="96"/>
      <c r="G1902" s="96"/>
      <c r="I1902" s="97"/>
      <c r="J1902" s="97"/>
      <c r="K1902" s="97"/>
      <c r="M1902" s="97"/>
    </row>
    <row r="1903" spans="1:13" s="87" customFormat="1" ht="10.199999999999999" x14ac:dyDescent="0.2">
      <c r="A1903" s="115"/>
      <c r="B1903" s="92"/>
      <c r="C1903" s="113"/>
      <c r="D1903" s="96"/>
      <c r="E1903" s="96"/>
      <c r="F1903" s="96"/>
      <c r="G1903" s="96"/>
      <c r="I1903" s="97"/>
      <c r="J1903" s="97"/>
      <c r="K1903" s="97"/>
      <c r="M1903" s="97"/>
    </row>
    <row r="1904" spans="1:13" s="87" customFormat="1" ht="10.199999999999999" x14ac:dyDescent="0.2">
      <c r="A1904" s="115"/>
      <c r="B1904" s="92"/>
      <c r="C1904" s="113"/>
      <c r="D1904" s="96"/>
      <c r="E1904" s="96"/>
      <c r="F1904" s="96"/>
      <c r="G1904" s="96"/>
      <c r="I1904" s="97"/>
      <c r="J1904" s="97"/>
      <c r="K1904" s="97"/>
      <c r="M1904" s="97"/>
    </row>
    <row r="1905" spans="1:13" s="89" customFormat="1" ht="10.8" thickBot="1" x14ac:dyDescent="0.25">
      <c r="A1905" s="116"/>
      <c r="B1905" s="117"/>
      <c r="C1905" s="118"/>
      <c r="D1905" s="117"/>
      <c r="E1905" s="117"/>
      <c r="F1905" s="117"/>
      <c r="G1905" s="117"/>
      <c r="H1905" s="87"/>
      <c r="I1905" s="88"/>
      <c r="J1905" s="88"/>
      <c r="K1905" s="88"/>
      <c r="M1905" s="88"/>
    </row>
    <row r="1906" spans="1:13" s="89" customFormat="1" ht="17.25" customHeight="1" thickTop="1" thickBot="1" x14ac:dyDescent="0.25">
      <c r="A1906" s="250" t="s">
        <v>2204</v>
      </c>
      <c r="B1906" s="251"/>
      <c r="C1906" s="252"/>
      <c r="D1906" s="119">
        <f>SUM(D27:D1094)</f>
        <v>9349</v>
      </c>
      <c r="E1906" s="119"/>
      <c r="F1906" s="119"/>
      <c r="G1906" s="119"/>
      <c r="H1906" s="87"/>
      <c r="I1906" s="88"/>
      <c r="J1906" s="88"/>
      <c r="K1906" s="88"/>
      <c r="M1906" s="88"/>
    </row>
    <row r="1907" spans="1:13" s="89" customFormat="1" ht="10.199999999999999" customHeight="1" x14ac:dyDescent="0.2">
      <c r="A1907" s="111"/>
      <c r="B1907" s="111"/>
      <c r="D1907" s="111"/>
      <c r="E1907" s="111"/>
      <c r="F1907" s="111"/>
      <c r="G1907" s="111"/>
      <c r="H1907" s="87"/>
      <c r="I1907" s="88"/>
      <c r="J1907" s="88"/>
      <c r="K1907" s="88"/>
      <c r="M1907" s="88"/>
    </row>
    <row r="1908" spans="1:13" s="89" customFormat="1" ht="10.199999999999999" customHeight="1" x14ac:dyDescent="0.2">
      <c r="A1908" s="111"/>
      <c r="B1908" s="111"/>
      <c r="D1908" s="111" t="s">
        <v>914</v>
      </c>
      <c r="E1908" s="111"/>
      <c r="F1908" s="111"/>
      <c r="G1908" s="111"/>
      <c r="H1908" s="87"/>
      <c r="I1908" s="88"/>
      <c r="J1908" s="88"/>
      <c r="K1908" s="88"/>
      <c r="M1908" s="88"/>
    </row>
    <row r="1909" spans="1:13" s="89" customFormat="1" ht="10.199999999999999" customHeight="1" x14ac:dyDescent="0.2">
      <c r="A1909" s="111"/>
      <c r="B1909" s="111"/>
      <c r="D1909" s="120"/>
      <c r="E1909" s="120"/>
      <c r="F1909" s="120"/>
      <c r="G1909" s="120"/>
      <c r="H1909" s="87"/>
      <c r="I1909" s="88"/>
      <c r="J1909" s="88"/>
      <c r="K1909" s="88"/>
      <c r="M1909" s="88"/>
    </row>
    <row r="1910" spans="1:13" s="89" customFormat="1" ht="10.199999999999999" hidden="1" customHeight="1" x14ac:dyDescent="0.2">
      <c r="A1910" s="111"/>
      <c r="B1910" s="111"/>
      <c r="D1910" s="120">
        <f>SUBTOTAL(9,D27:D355)</f>
        <v>1054</v>
      </c>
      <c r="E1910" s="120"/>
      <c r="F1910" s="120"/>
      <c r="G1910" s="120"/>
      <c r="H1910" s="87"/>
      <c r="I1910" s="88"/>
      <c r="J1910" s="88"/>
      <c r="K1910" s="88"/>
      <c r="M1910" s="88"/>
    </row>
    <row r="1911" spans="1:13" s="89" customFormat="1" ht="10.199999999999999" x14ac:dyDescent="0.2">
      <c r="A1911" s="111"/>
      <c r="B1911" s="111"/>
      <c r="D1911" s="111"/>
      <c r="E1911" s="111"/>
      <c r="F1911" s="111"/>
      <c r="G1911" s="111"/>
      <c r="H1911" s="87"/>
      <c r="I1911" s="88"/>
      <c r="J1911" s="88"/>
      <c r="K1911" s="88"/>
      <c r="M1911" s="88"/>
    </row>
    <row r="1912" spans="1:13" s="89" customFormat="1" ht="10.199999999999999" x14ac:dyDescent="0.2">
      <c r="A1912" s="111"/>
      <c r="B1912" s="111"/>
      <c r="D1912" s="111"/>
      <c r="E1912" s="111"/>
      <c r="F1912" s="111"/>
      <c r="G1912" s="111"/>
      <c r="H1912" s="87"/>
      <c r="I1912" s="88"/>
      <c r="J1912" s="88"/>
      <c r="K1912" s="88"/>
      <c r="M1912" s="88"/>
    </row>
    <row r="1913" spans="1:13" s="89" customFormat="1" ht="10.199999999999999" x14ac:dyDescent="0.2">
      <c r="A1913" s="111"/>
      <c r="B1913" s="111"/>
      <c r="D1913" s="111"/>
      <c r="E1913" s="111"/>
      <c r="F1913" s="111"/>
      <c r="G1913" s="111"/>
      <c r="H1913" s="87"/>
      <c r="I1913" s="88"/>
      <c r="J1913" s="88"/>
      <c r="K1913" s="88"/>
      <c r="M1913" s="88"/>
    </row>
    <row r="1914" spans="1:13" s="89" customFormat="1" ht="12" customHeight="1" x14ac:dyDescent="0.2">
      <c r="A1914" s="111"/>
      <c r="B1914" s="111"/>
      <c r="D1914" s="111"/>
      <c r="E1914" s="111"/>
      <c r="F1914" s="111"/>
      <c r="G1914" s="111"/>
      <c r="H1914" s="87"/>
      <c r="I1914" s="88"/>
      <c r="J1914" s="88"/>
      <c r="K1914" s="88"/>
      <c r="M1914" s="88"/>
    </row>
    <row r="1915" spans="1:13" s="89" customFormat="1" ht="10.199999999999999" x14ac:dyDescent="0.2">
      <c r="A1915" s="111"/>
      <c r="B1915" s="111"/>
      <c r="D1915" s="111"/>
      <c r="E1915" s="111"/>
      <c r="F1915" s="111"/>
      <c r="G1915" s="111"/>
      <c r="H1915" s="87"/>
      <c r="I1915" s="88"/>
      <c r="J1915" s="88"/>
      <c r="K1915" s="88"/>
      <c r="M1915" s="88"/>
    </row>
    <row r="1916" spans="1:13" s="89" customFormat="1" ht="10.199999999999999" x14ac:dyDescent="0.2">
      <c r="A1916" s="111"/>
      <c r="B1916" s="111"/>
      <c r="D1916" s="111"/>
      <c r="E1916" s="111"/>
      <c r="F1916" s="111"/>
      <c r="G1916" s="111"/>
      <c r="H1916" s="87"/>
      <c r="I1916" s="88"/>
      <c r="J1916" s="88"/>
      <c r="K1916" s="88"/>
      <c r="M1916" s="88"/>
    </row>
    <row r="1917" spans="1:13" s="89" customFormat="1" ht="10.199999999999999" x14ac:dyDescent="0.2">
      <c r="A1917" s="111"/>
      <c r="B1917" s="111"/>
      <c r="D1917" s="111"/>
      <c r="E1917" s="111"/>
      <c r="F1917" s="111"/>
      <c r="G1917" s="111"/>
      <c r="H1917" s="87"/>
      <c r="I1917" s="88"/>
      <c r="J1917" s="88"/>
      <c r="K1917" s="88"/>
      <c r="M1917" s="88"/>
    </row>
    <row r="1918" spans="1:13" s="89" customFormat="1" ht="10.199999999999999" x14ac:dyDescent="0.2">
      <c r="A1918" s="111"/>
      <c r="B1918" s="111"/>
      <c r="D1918" s="111"/>
      <c r="E1918" s="111"/>
      <c r="F1918" s="111"/>
      <c r="G1918" s="111"/>
      <c r="H1918" s="87"/>
      <c r="I1918" s="88"/>
      <c r="J1918" s="88"/>
      <c r="K1918" s="88"/>
      <c r="M1918" s="88"/>
    </row>
    <row r="1919" spans="1:13" s="89" customFormat="1" ht="10.199999999999999" x14ac:dyDescent="0.2">
      <c r="A1919" s="111"/>
      <c r="B1919" s="111"/>
      <c r="D1919" s="111"/>
      <c r="E1919" s="111"/>
      <c r="F1919" s="111"/>
      <c r="G1919" s="111"/>
      <c r="H1919" s="87"/>
      <c r="I1919" s="88"/>
      <c r="J1919" s="88"/>
      <c r="K1919" s="88"/>
      <c r="M1919" s="88"/>
    </row>
    <row r="1920" spans="1:13" s="89" customFormat="1" ht="10.199999999999999" x14ac:dyDescent="0.2">
      <c r="A1920" s="111"/>
      <c r="B1920" s="111"/>
      <c r="D1920" s="111"/>
      <c r="E1920" s="111"/>
      <c r="F1920" s="111"/>
      <c r="G1920" s="111"/>
      <c r="H1920" s="87"/>
      <c r="I1920" s="88"/>
      <c r="J1920" s="88"/>
      <c r="K1920" s="88"/>
      <c r="M1920" s="88"/>
    </row>
    <row r="1921" spans="1:13" s="89" customFormat="1" ht="10.199999999999999" x14ac:dyDescent="0.2">
      <c r="A1921" s="111"/>
      <c r="B1921" s="111"/>
      <c r="D1921" s="111">
        <v>10</v>
      </c>
      <c r="E1921" s="111"/>
      <c r="F1921" s="111"/>
      <c r="G1921" s="111"/>
      <c r="H1921" s="87"/>
      <c r="I1921" s="88"/>
      <c r="J1921" s="88"/>
      <c r="K1921" s="88"/>
      <c r="M1921" s="88"/>
    </row>
    <row r="1922" spans="1:13" s="89" customFormat="1" ht="10.199999999999999" x14ac:dyDescent="0.2">
      <c r="A1922" s="111"/>
      <c r="B1922" s="111"/>
      <c r="C1922" s="114"/>
      <c r="D1922" s="111"/>
      <c r="E1922" s="111"/>
      <c r="F1922" s="111"/>
      <c r="G1922" s="111"/>
      <c r="H1922" s="87"/>
      <c r="I1922" s="88"/>
      <c r="J1922" s="88"/>
      <c r="K1922" s="88"/>
      <c r="M1922" s="88"/>
    </row>
    <row r="1923" spans="1:13" s="89" customFormat="1" ht="10.199999999999999" x14ac:dyDescent="0.2">
      <c r="A1923" s="111"/>
      <c r="B1923" s="111"/>
      <c r="D1923" s="111"/>
      <c r="E1923" s="111"/>
      <c r="F1923" s="111"/>
      <c r="G1923" s="111"/>
      <c r="H1923" s="87"/>
      <c r="I1923" s="88"/>
      <c r="J1923" s="88"/>
      <c r="K1923" s="88"/>
      <c r="M1923" s="88"/>
    </row>
    <row r="1924" spans="1:13" s="89" customFormat="1" ht="10.199999999999999" x14ac:dyDescent="0.2">
      <c r="A1924" s="111"/>
      <c r="B1924" s="111"/>
      <c r="D1924" s="111"/>
      <c r="E1924" s="111"/>
      <c r="F1924" s="111"/>
      <c r="G1924" s="111"/>
      <c r="H1924" s="87"/>
      <c r="I1924" s="88"/>
      <c r="J1924" s="88"/>
      <c r="K1924" s="88"/>
      <c r="M1924" s="88"/>
    </row>
    <row r="1925" spans="1:13" s="89" customFormat="1" ht="10.199999999999999" x14ac:dyDescent="0.2">
      <c r="A1925" s="111"/>
      <c r="B1925" s="111"/>
      <c r="D1925" s="111"/>
      <c r="E1925" s="111"/>
      <c r="F1925" s="111"/>
      <c r="G1925" s="111"/>
      <c r="H1925" s="87"/>
      <c r="I1925" s="88"/>
      <c r="J1925" s="88"/>
      <c r="K1925" s="88"/>
      <c r="M1925" s="88"/>
    </row>
    <row r="1926" spans="1:13" s="89" customFormat="1" ht="10.199999999999999" x14ac:dyDescent="0.2">
      <c r="A1926" s="111"/>
      <c r="B1926" s="111"/>
      <c r="D1926" s="111"/>
      <c r="E1926" s="111"/>
      <c r="F1926" s="111"/>
      <c r="G1926" s="111"/>
      <c r="H1926" s="87"/>
      <c r="I1926" s="88"/>
      <c r="J1926" s="88"/>
      <c r="K1926" s="88"/>
      <c r="M1926" s="88"/>
    </row>
    <row r="1927" spans="1:13" s="89" customFormat="1" ht="10.199999999999999" x14ac:dyDescent="0.2">
      <c r="A1927" s="111"/>
      <c r="B1927" s="111"/>
      <c r="D1927" s="111"/>
      <c r="E1927" s="111"/>
      <c r="F1927" s="111"/>
      <c r="G1927" s="111"/>
      <c r="H1927" s="87"/>
      <c r="I1927" s="88"/>
      <c r="J1927" s="88"/>
      <c r="K1927" s="88"/>
      <c r="M1927" s="88"/>
    </row>
    <row r="1928" spans="1:13" s="89" customFormat="1" ht="10.199999999999999" x14ac:dyDescent="0.2">
      <c r="A1928" s="111"/>
      <c r="B1928" s="111"/>
      <c r="D1928" s="111"/>
      <c r="E1928" s="111"/>
      <c r="F1928" s="111"/>
      <c r="G1928" s="111"/>
      <c r="H1928" s="87"/>
      <c r="I1928" s="88"/>
      <c r="J1928" s="88"/>
      <c r="K1928" s="88"/>
      <c r="M1928" s="88"/>
    </row>
    <row r="1929" spans="1:13" s="89" customFormat="1" ht="10.199999999999999" x14ac:dyDescent="0.2">
      <c r="A1929" s="111"/>
      <c r="B1929" s="111"/>
      <c r="D1929" s="111"/>
      <c r="E1929" s="111"/>
      <c r="F1929" s="111"/>
      <c r="G1929" s="111"/>
      <c r="H1929" s="87"/>
      <c r="I1929" s="88"/>
      <c r="J1929" s="88"/>
      <c r="K1929" s="88"/>
      <c r="M1929" s="88"/>
    </row>
    <row r="1930" spans="1:13" s="89" customFormat="1" ht="10.199999999999999" x14ac:dyDescent="0.2">
      <c r="A1930" s="111"/>
      <c r="B1930" s="111"/>
      <c r="D1930" s="111"/>
      <c r="E1930" s="111"/>
      <c r="F1930" s="111"/>
      <c r="G1930" s="111"/>
      <c r="H1930" s="87"/>
      <c r="I1930" s="88"/>
      <c r="J1930" s="88"/>
      <c r="K1930" s="88"/>
      <c r="M1930" s="88"/>
    </row>
    <row r="1931" spans="1:13" s="89" customFormat="1" ht="10.199999999999999" x14ac:dyDescent="0.2">
      <c r="A1931" s="111"/>
      <c r="B1931" s="111"/>
      <c r="D1931" s="111"/>
      <c r="E1931" s="111"/>
      <c r="F1931" s="111"/>
      <c r="G1931" s="111"/>
      <c r="H1931" s="87"/>
      <c r="I1931" s="88"/>
      <c r="J1931" s="88"/>
      <c r="K1931" s="88"/>
      <c r="M1931" s="88"/>
    </row>
    <row r="1932" spans="1:13" s="89" customFormat="1" ht="10.199999999999999" x14ac:dyDescent="0.2">
      <c r="A1932" s="111"/>
      <c r="B1932" s="111"/>
      <c r="D1932" s="111"/>
      <c r="E1932" s="111"/>
      <c r="F1932" s="111"/>
      <c r="G1932" s="111"/>
      <c r="H1932" s="87"/>
      <c r="I1932" s="88"/>
      <c r="J1932" s="88"/>
      <c r="K1932" s="88"/>
      <c r="M1932" s="88"/>
    </row>
    <row r="1933" spans="1:13" s="89" customFormat="1" ht="10.199999999999999" x14ac:dyDescent="0.2">
      <c r="A1933" s="111"/>
      <c r="B1933" s="111"/>
      <c r="D1933" s="111"/>
      <c r="E1933" s="111"/>
      <c r="F1933" s="111"/>
      <c r="G1933" s="111"/>
      <c r="H1933" s="87"/>
      <c r="I1933" s="88"/>
      <c r="J1933" s="88"/>
      <c r="K1933" s="88"/>
      <c r="M1933" s="88"/>
    </row>
    <row r="1934" spans="1:13" s="89" customFormat="1" ht="10.199999999999999" x14ac:dyDescent="0.2">
      <c r="A1934" s="111"/>
      <c r="B1934" s="111"/>
      <c r="D1934" s="111"/>
      <c r="E1934" s="111"/>
      <c r="F1934" s="111"/>
      <c r="G1934" s="111"/>
      <c r="H1934" s="87"/>
      <c r="I1934" s="88"/>
      <c r="J1934" s="88"/>
      <c r="K1934" s="88"/>
      <c r="M1934" s="88"/>
    </row>
    <row r="1935" spans="1:13" s="89" customFormat="1" ht="10.199999999999999" x14ac:dyDescent="0.2">
      <c r="A1935" s="111"/>
      <c r="B1935" s="111"/>
      <c r="D1935" s="111"/>
      <c r="E1935" s="111"/>
      <c r="F1935" s="111"/>
      <c r="G1935" s="111"/>
      <c r="H1935" s="87"/>
      <c r="I1935" s="88"/>
      <c r="J1935" s="88"/>
      <c r="K1935" s="88"/>
      <c r="M1935" s="88"/>
    </row>
    <row r="1936" spans="1:13" s="89" customFormat="1" ht="10.199999999999999" x14ac:dyDescent="0.2">
      <c r="A1936" s="111"/>
      <c r="B1936" s="111"/>
      <c r="D1936" s="111"/>
      <c r="E1936" s="111"/>
      <c r="F1936" s="111"/>
      <c r="G1936" s="111"/>
      <c r="H1936" s="87"/>
      <c r="I1936" s="88"/>
      <c r="J1936" s="88"/>
      <c r="K1936" s="88"/>
      <c r="M1936" s="88"/>
    </row>
    <row r="1937" spans="1:13" s="89" customFormat="1" ht="10.199999999999999" x14ac:dyDescent="0.2">
      <c r="A1937" s="111"/>
      <c r="B1937" s="111"/>
      <c r="D1937" s="111"/>
      <c r="E1937" s="111"/>
      <c r="F1937" s="111"/>
      <c r="G1937" s="111"/>
      <c r="H1937" s="87"/>
      <c r="I1937" s="88"/>
      <c r="J1937" s="88"/>
      <c r="K1937" s="88"/>
      <c r="M1937" s="88"/>
    </row>
    <row r="1938" spans="1:13" s="89" customFormat="1" ht="10.199999999999999" x14ac:dyDescent="0.2">
      <c r="A1938" s="111"/>
      <c r="B1938" s="111"/>
      <c r="D1938" s="111"/>
      <c r="E1938" s="111"/>
      <c r="F1938" s="111"/>
      <c r="G1938" s="111"/>
      <c r="H1938" s="87"/>
      <c r="I1938" s="88"/>
      <c r="J1938" s="88"/>
      <c r="K1938" s="88"/>
      <c r="M1938" s="88"/>
    </row>
    <row r="1939" spans="1:13" s="89" customFormat="1" ht="10.199999999999999" x14ac:dyDescent="0.2">
      <c r="A1939" s="111"/>
      <c r="B1939" s="111"/>
      <c r="D1939" s="111"/>
      <c r="E1939" s="111"/>
      <c r="F1939" s="111"/>
      <c r="G1939" s="111"/>
      <c r="H1939" s="87"/>
      <c r="I1939" s="88"/>
      <c r="J1939" s="88"/>
      <c r="K1939" s="88"/>
      <c r="M1939" s="88"/>
    </row>
    <row r="1940" spans="1:13" s="89" customFormat="1" ht="10.199999999999999" x14ac:dyDescent="0.2">
      <c r="A1940" s="111"/>
      <c r="B1940" s="111"/>
      <c r="D1940" s="111"/>
      <c r="E1940" s="111"/>
      <c r="F1940" s="111"/>
      <c r="G1940" s="111"/>
      <c r="H1940" s="87"/>
      <c r="I1940" s="88"/>
      <c r="J1940" s="88"/>
      <c r="K1940" s="88"/>
      <c r="M1940" s="88"/>
    </row>
    <row r="1941" spans="1:13" s="89" customFormat="1" ht="10.199999999999999" x14ac:dyDescent="0.2">
      <c r="A1941" s="111"/>
      <c r="B1941" s="111"/>
      <c r="D1941" s="111"/>
      <c r="E1941" s="111"/>
      <c r="F1941" s="111"/>
      <c r="G1941" s="111"/>
      <c r="H1941" s="87"/>
      <c r="I1941" s="88"/>
      <c r="J1941" s="88"/>
      <c r="K1941" s="88"/>
      <c r="M1941" s="88"/>
    </row>
    <row r="1942" spans="1:13" s="89" customFormat="1" ht="10.199999999999999" x14ac:dyDescent="0.2">
      <c r="A1942" s="111"/>
      <c r="B1942" s="111"/>
      <c r="D1942" s="111"/>
      <c r="E1942" s="111"/>
      <c r="F1942" s="111"/>
      <c r="G1942" s="111"/>
      <c r="H1942" s="87"/>
      <c r="I1942" s="88"/>
      <c r="J1942" s="88"/>
      <c r="K1942" s="88"/>
      <c r="M1942" s="88"/>
    </row>
    <row r="1943" spans="1:13" s="89" customFormat="1" ht="10.199999999999999" x14ac:dyDescent="0.2">
      <c r="A1943" s="111"/>
      <c r="B1943" s="111"/>
      <c r="D1943" s="111"/>
      <c r="E1943" s="111"/>
      <c r="F1943" s="111"/>
      <c r="G1943" s="111"/>
      <c r="H1943" s="87"/>
      <c r="I1943" s="88"/>
      <c r="J1943" s="88"/>
      <c r="K1943" s="88"/>
      <c r="M1943" s="88"/>
    </row>
    <row r="1944" spans="1:13" s="89" customFormat="1" ht="10.199999999999999" x14ac:dyDescent="0.2">
      <c r="A1944" s="111"/>
      <c r="B1944" s="111"/>
      <c r="D1944" s="111"/>
      <c r="E1944" s="111"/>
      <c r="F1944" s="111"/>
      <c r="G1944" s="111"/>
      <c r="H1944" s="87"/>
      <c r="I1944" s="88"/>
      <c r="J1944" s="88"/>
      <c r="K1944" s="88"/>
      <c r="M1944" s="88"/>
    </row>
    <row r="1945" spans="1:13" s="89" customFormat="1" ht="10.199999999999999" x14ac:dyDescent="0.2">
      <c r="A1945" s="111"/>
      <c r="B1945" s="111"/>
      <c r="D1945" s="111"/>
      <c r="E1945" s="111"/>
      <c r="F1945" s="111"/>
      <c r="G1945" s="111"/>
      <c r="H1945" s="87"/>
      <c r="I1945" s="88"/>
      <c r="J1945" s="88"/>
      <c r="K1945" s="88"/>
      <c r="M1945" s="88"/>
    </row>
    <row r="1946" spans="1:13" s="89" customFormat="1" ht="10.199999999999999" x14ac:dyDescent="0.2">
      <c r="A1946" s="111"/>
      <c r="B1946" s="111"/>
      <c r="D1946" s="111"/>
      <c r="E1946" s="111"/>
      <c r="F1946" s="111"/>
      <c r="G1946" s="111"/>
      <c r="H1946" s="87"/>
      <c r="I1946" s="88"/>
      <c r="J1946" s="88"/>
      <c r="K1946" s="88"/>
      <c r="M1946" s="88"/>
    </row>
    <row r="1947" spans="1:13" s="89" customFormat="1" ht="10.199999999999999" x14ac:dyDescent="0.2">
      <c r="A1947" s="111"/>
      <c r="B1947" s="111"/>
      <c r="D1947" s="111"/>
      <c r="E1947" s="111"/>
      <c r="F1947" s="111"/>
      <c r="G1947" s="111"/>
      <c r="H1947" s="87"/>
      <c r="I1947" s="88"/>
      <c r="J1947" s="88"/>
      <c r="K1947" s="88"/>
      <c r="M1947" s="88"/>
    </row>
    <row r="1948" spans="1:13" s="89" customFormat="1" ht="10.199999999999999" x14ac:dyDescent="0.2">
      <c r="A1948" s="111"/>
      <c r="B1948" s="111"/>
      <c r="D1948" s="111"/>
      <c r="E1948" s="111"/>
      <c r="F1948" s="111"/>
      <c r="G1948" s="111"/>
      <c r="H1948" s="87"/>
      <c r="I1948" s="88"/>
      <c r="J1948" s="88"/>
      <c r="K1948" s="88"/>
      <c r="M1948" s="88"/>
    </row>
    <row r="1949" spans="1:13" s="89" customFormat="1" ht="10.199999999999999" x14ac:dyDescent="0.2">
      <c r="A1949" s="111"/>
      <c r="B1949" s="111"/>
      <c r="D1949" s="111"/>
      <c r="E1949" s="111"/>
      <c r="F1949" s="111"/>
      <c r="G1949" s="111"/>
      <c r="H1949" s="87"/>
      <c r="I1949" s="88"/>
      <c r="J1949" s="88"/>
      <c r="K1949" s="88"/>
      <c r="M1949" s="88"/>
    </row>
    <row r="1950" spans="1:13" s="89" customFormat="1" ht="10.199999999999999" x14ac:dyDescent="0.2">
      <c r="A1950" s="111"/>
      <c r="B1950" s="111"/>
      <c r="D1950" s="111"/>
      <c r="E1950" s="111"/>
      <c r="F1950" s="111"/>
      <c r="G1950" s="111"/>
      <c r="H1950" s="87"/>
      <c r="I1950" s="88"/>
      <c r="J1950" s="88"/>
      <c r="K1950" s="88"/>
      <c r="M1950" s="88"/>
    </row>
    <row r="1951" spans="1:13" s="89" customFormat="1" ht="10.199999999999999" x14ac:dyDescent="0.2">
      <c r="A1951" s="111"/>
      <c r="B1951" s="111"/>
      <c r="D1951" s="111"/>
      <c r="E1951" s="111"/>
      <c r="F1951" s="111"/>
      <c r="G1951" s="111"/>
      <c r="H1951" s="87"/>
      <c r="I1951" s="88"/>
      <c r="J1951" s="88"/>
      <c r="K1951" s="88"/>
      <c r="M1951" s="88"/>
    </row>
    <row r="1952" spans="1:13" s="89" customFormat="1" ht="10.199999999999999" x14ac:dyDescent="0.2">
      <c r="A1952" s="111"/>
      <c r="B1952" s="111"/>
      <c r="D1952" s="111"/>
      <c r="E1952" s="111"/>
      <c r="F1952" s="111"/>
      <c r="G1952" s="111"/>
      <c r="H1952" s="87"/>
      <c r="I1952" s="88"/>
      <c r="J1952" s="88"/>
      <c r="K1952" s="88"/>
      <c r="M1952" s="88"/>
    </row>
    <row r="1953" spans="1:13" s="89" customFormat="1" ht="10.199999999999999" x14ac:dyDescent="0.2">
      <c r="A1953" s="111"/>
      <c r="B1953" s="111"/>
      <c r="D1953" s="111"/>
      <c r="E1953" s="111"/>
      <c r="F1953" s="111"/>
      <c r="G1953" s="111"/>
      <c r="H1953" s="87"/>
      <c r="I1953" s="88"/>
      <c r="J1953" s="88"/>
      <c r="K1953" s="88"/>
      <c r="M1953" s="88"/>
    </row>
    <row r="1954" spans="1:13" s="89" customFormat="1" ht="10.199999999999999" x14ac:dyDescent="0.2">
      <c r="A1954" s="111"/>
      <c r="B1954" s="111"/>
      <c r="D1954" s="111"/>
      <c r="E1954" s="111"/>
      <c r="F1954" s="111"/>
      <c r="G1954" s="111"/>
      <c r="H1954" s="87"/>
      <c r="I1954" s="88"/>
      <c r="J1954" s="88"/>
      <c r="K1954" s="88"/>
      <c r="M1954" s="88"/>
    </row>
    <row r="1955" spans="1:13" s="89" customFormat="1" ht="10.199999999999999" x14ac:dyDescent="0.2">
      <c r="A1955" s="111"/>
      <c r="B1955" s="111"/>
      <c r="D1955" s="111"/>
      <c r="E1955" s="111"/>
      <c r="F1955" s="111"/>
      <c r="G1955" s="111"/>
      <c r="H1955" s="87"/>
      <c r="I1955" s="88"/>
      <c r="J1955" s="88"/>
      <c r="K1955" s="88"/>
      <c r="M1955" s="88"/>
    </row>
    <row r="1956" spans="1:13" s="89" customFormat="1" ht="10.199999999999999" x14ac:dyDescent="0.2">
      <c r="A1956" s="111"/>
      <c r="B1956" s="111"/>
      <c r="D1956" s="111"/>
      <c r="E1956" s="111"/>
      <c r="F1956" s="111"/>
      <c r="G1956" s="111"/>
      <c r="H1956" s="87"/>
      <c r="I1956" s="88"/>
      <c r="J1956" s="88"/>
      <c r="K1956" s="88"/>
      <c r="M1956" s="88"/>
    </row>
    <row r="1957" spans="1:13" s="89" customFormat="1" ht="10.199999999999999" x14ac:dyDescent="0.2">
      <c r="A1957" s="111"/>
      <c r="B1957" s="111"/>
      <c r="D1957" s="111"/>
      <c r="E1957" s="111"/>
      <c r="F1957" s="111"/>
      <c r="G1957" s="111"/>
      <c r="H1957" s="87"/>
      <c r="I1957" s="88"/>
      <c r="J1957" s="88"/>
      <c r="K1957" s="88"/>
      <c r="M1957" s="88"/>
    </row>
    <row r="1958" spans="1:13" s="89" customFormat="1" ht="10.199999999999999" x14ac:dyDescent="0.2">
      <c r="A1958" s="111"/>
      <c r="B1958" s="111"/>
      <c r="D1958" s="111"/>
      <c r="E1958" s="111"/>
      <c r="F1958" s="111"/>
      <c r="G1958" s="111"/>
      <c r="H1958" s="87"/>
      <c r="I1958" s="88"/>
      <c r="J1958" s="88"/>
      <c r="K1958" s="88"/>
      <c r="M1958" s="88"/>
    </row>
    <row r="1959" spans="1:13" s="89" customFormat="1" ht="10.199999999999999" x14ac:dyDescent="0.2">
      <c r="A1959" s="111"/>
      <c r="B1959" s="111"/>
      <c r="D1959" s="111"/>
      <c r="E1959" s="111"/>
      <c r="F1959" s="111"/>
      <c r="G1959" s="111"/>
      <c r="H1959" s="87"/>
      <c r="I1959" s="88"/>
      <c r="J1959" s="88"/>
      <c r="K1959" s="88"/>
      <c r="M1959" s="88"/>
    </row>
    <row r="1960" spans="1:13" s="89" customFormat="1" ht="10.199999999999999" x14ac:dyDescent="0.2">
      <c r="A1960" s="111"/>
      <c r="B1960" s="111"/>
      <c r="D1960" s="111"/>
      <c r="E1960" s="111"/>
      <c r="F1960" s="111"/>
      <c r="G1960" s="111"/>
      <c r="H1960" s="87"/>
      <c r="I1960" s="88"/>
      <c r="J1960" s="88"/>
      <c r="K1960" s="88"/>
      <c r="M1960" s="88"/>
    </row>
    <row r="1961" spans="1:13" s="89" customFormat="1" ht="10.199999999999999" x14ac:dyDescent="0.2">
      <c r="A1961" s="111"/>
      <c r="B1961" s="111"/>
      <c r="D1961" s="111"/>
      <c r="E1961" s="111"/>
      <c r="F1961" s="111"/>
      <c r="G1961" s="111"/>
      <c r="H1961" s="87"/>
      <c r="I1961" s="88"/>
      <c r="J1961" s="88"/>
      <c r="K1961" s="88"/>
      <c r="M1961" s="88"/>
    </row>
    <row r="1962" spans="1:13" s="89" customFormat="1" ht="10.199999999999999" x14ac:dyDescent="0.2">
      <c r="A1962" s="111"/>
      <c r="B1962" s="111"/>
      <c r="D1962" s="111"/>
      <c r="E1962" s="111"/>
      <c r="F1962" s="111"/>
      <c r="G1962" s="111"/>
      <c r="H1962" s="87"/>
      <c r="I1962" s="88"/>
      <c r="J1962" s="88"/>
      <c r="K1962" s="88"/>
      <c r="M1962" s="88"/>
    </row>
    <row r="1963" spans="1:13" s="89" customFormat="1" ht="10.199999999999999" x14ac:dyDescent="0.2">
      <c r="A1963" s="111"/>
      <c r="B1963" s="111"/>
      <c r="D1963" s="111"/>
      <c r="E1963" s="111"/>
      <c r="F1963" s="111"/>
      <c r="G1963" s="111"/>
      <c r="H1963" s="87"/>
      <c r="I1963" s="88"/>
      <c r="J1963" s="88"/>
      <c r="K1963" s="88"/>
      <c r="M1963" s="88"/>
    </row>
    <row r="1964" spans="1:13" s="89" customFormat="1" ht="10.199999999999999" x14ac:dyDescent="0.2">
      <c r="A1964" s="111"/>
      <c r="B1964" s="111"/>
      <c r="D1964" s="111"/>
      <c r="E1964" s="111"/>
      <c r="F1964" s="111"/>
      <c r="G1964" s="111"/>
      <c r="H1964" s="87"/>
      <c r="I1964" s="88"/>
      <c r="J1964" s="88"/>
      <c r="K1964" s="88"/>
      <c r="M1964" s="88"/>
    </row>
    <row r="1965" spans="1:13" s="89" customFormat="1" ht="10.199999999999999" x14ac:dyDescent="0.2">
      <c r="A1965" s="111"/>
      <c r="B1965" s="111"/>
      <c r="D1965" s="111"/>
      <c r="E1965" s="111"/>
      <c r="F1965" s="111"/>
      <c r="G1965" s="111"/>
      <c r="H1965" s="87"/>
      <c r="I1965" s="88"/>
      <c r="J1965" s="88"/>
      <c r="K1965" s="88"/>
      <c r="M1965" s="88"/>
    </row>
    <row r="1966" spans="1:13" s="89" customFormat="1" ht="10.199999999999999" x14ac:dyDescent="0.2">
      <c r="A1966" s="111"/>
      <c r="B1966" s="111"/>
      <c r="D1966" s="111"/>
      <c r="E1966" s="111"/>
      <c r="F1966" s="111"/>
      <c r="G1966" s="111"/>
      <c r="H1966" s="87"/>
      <c r="I1966" s="88"/>
      <c r="J1966" s="88"/>
      <c r="K1966" s="88"/>
      <c r="M1966" s="88"/>
    </row>
    <row r="1967" spans="1:13" s="89" customFormat="1" ht="10.199999999999999" x14ac:dyDescent="0.2">
      <c r="A1967" s="111"/>
      <c r="B1967" s="111"/>
      <c r="D1967" s="111"/>
      <c r="E1967" s="111"/>
      <c r="F1967" s="111"/>
      <c r="G1967" s="111"/>
      <c r="H1967" s="87"/>
      <c r="I1967" s="88"/>
      <c r="J1967" s="88"/>
      <c r="K1967" s="88"/>
      <c r="M1967" s="88"/>
    </row>
    <row r="1968" spans="1:13" s="89" customFormat="1" ht="10.199999999999999" x14ac:dyDescent="0.2">
      <c r="A1968" s="111"/>
      <c r="B1968" s="111"/>
      <c r="D1968" s="111"/>
      <c r="E1968" s="111"/>
      <c r="F1968" s="111"/>
      <c r="G1968" s="111"/>
      <c r="H1968" s="87"/>
      <c r="I1968" s="88"/>
      <c r="J1968" s="88"/>
      <c r="K1968" s="88"/>
      <c r="M1968" s="88"/>
    </row>
    <row r="1969" spans="1:13" s="89" customFormat="1" ht="10.199999999999999" x14ac:dyDescent="0.2">
      <c r="A1969" s="111"/>
      <c r="B1969" s="111"/>
      <c r="D1969" s="111"/>
      <c r="E1969" s="111"/>
      <c r="F1969" s="111"/>
      <c r="G1969" s="111"/>
      <c r="H1969" s="87"/>
      <c r="I1969" s="88"/>
      <c r="J1969" s="88"/>
      <c r="K1969" s="88"/>
      <c r="M1969" s="88"/>
    </row>
    <row r="1970" spans="1:13" s="89" customFormat="1" ht="10.199999999999999" x14ac:dyDescent="0.2">
      <c r="A1970" s="111"/>
      <c r="B1970" s="111"/>
      <c r="D1970" s="111"/>
      <c r="E1970" s="111"/>
      <c r="F1970" s="111"/>
      <c r="G1970" s="111"/>
      <c r="H1970" s="87"/>
      <c r="I1970" s="88"/>
      <c r="J1970" s="88"/>
      <c r="K1970" s="88"/>
      <c r="M1970" s="88"/>
    </row>
    <row r="1971" spans="1:13" s="89" customFormat="1" ht="10.199999999999999" x14ac:dyDescent="0.2">
      <c r="A1971" s="111"/>
      <c r="B1971" s="111"/>
      <c r="D1971" s="111"/>
      <c r="E1971" s="111"/>
      <c r="F1971" s="111"/>
      <c r="G1971" s="111"/>
      <c r="H1971" s="87"/>
      <c r="I1971" s="88"/>
      <c r="J1971" s="88"/>
      <c r="K1971" s="88"/>
      <c r="M1971" s="88"/>
    </row>
    <row r="1972" spans="1:13" s="89" customFormat="1" ht="10.199999999999999" x14ac:dyDescent="0.2">
      <c r="A1972" s="111"/>
      <c r="B1972" s="111"/>
      <c r="D1972" s="111"/>
      <c r="E1972" s="111"/>
      <c r="F1972" s="111"/>
      <c r="G1972" s="111"/>
      <c r="H1972" s="87"/>
      <c r="I1972" s="88"/>
      <c r="J1972" s="88"/>
      <c r="K1972" s="88"/>
      <c r="M1972" s="88"/>
    </row>
    <row r="1973" spans="1:13" s="89" customFormat="1" ht="10.199999999999999" x14ac:dyDescent="0.2">
      <c r="A1973" s="111"/>
      <c r="B1973" s="111"/>
      <c r="D1973" s="111"/>
      <c r="E1973" s="111"/>
      <c r="F1973" s="111"/>
      <c r="G1973" s="111"/>
      <c r="H1973" s="87"/>
      <c r="I1973" s="88"/>
      <c r="J1973" s="88"/>
      <c r="K1973" s="88"/>
      <c r="M1973" s="88"/>
    </row>
    <row r="1974" spans="1:13" s="89" customFormat="1" ht="10.199999999999999" x14ac:dyDescent="0.2">
      <c r="A1974" s="111"/>
      <c r="B1974" s="111"/>
      <c r="D1974" s="111"/>
      <c r="E1974" s="111"/>
      <c r="F1974" s="111"/>
      <c r="G1974" s="111"/>
      <c r="H1974" s="87"/>
      <c r="I1974" s="88"/>
      <c r="J1974" s="88"/>
      <c r="K1974" s="88"/>
      <c r="M1974" s="88"/>
    </row>
    <row r="1975" spans="1:13" s="89" customFormat="1" ht="10.199999999999999" x14ac:dyDescent="0.2">
      <c r="A1975" s="111"/>
      <c r="B1975" s="111"/>
      <c r="D1975" s="111"/>
      <c r="E1975" s="111"/>
      <c r="F1975" s="111"/>
      <c r="G1975" s="111"/>
      <c r="H1975" s="87"/>
      <c r="I1975" s="88"/>
      <c r="J1975" s="88"/>
      <c r="K1975" s="88"/>
      <c r="M1975" s="88"/>
    </row>
    <row r="1976" spans="1:13" s="89" customFormat="1" ht="10.199999999999999" x14ac:dyDescent="0.2">
      <c r="A1976" s="111"/>
      <c r="B1976" s="111"/>
      <c r="D1976" s="111"/>
      <c r="E1976" s="111"/>
      <c r="F1976" s="111"/>
      <c r="G1976" s="111"/>
      <c r="H1976" s="87"/>
      <c r="I1976" s="88"/>
      <c r="J1976" s="88"/>
      <c r="K1976" s="88"/>
      <c r="M1976" s="88"/>
    </row>
    <row r="1977" spans="1:13" s="89" customFormat="1" ht="10.199999999999999" x14ac:dyDescent="0.2">
      <c r="A1977" s="111"/>
      <c r="B1977" s="111"/>
      <c r="D1977" s="111"/>
      <c r="E1977" s="111"/>
      <c r="F1977" s="111"/>
      <c r="G1977" s="111"/>
      <c r="H1977" s="87"/>
      <c r="I1977" s="88"/>
      <c r="J1977" s="88"/>
      <c r="K1977" s="88"/>
      <c r="M1977" s="88"/>
    </row>
    <row r="1978" spans="1:13" s="89" customFormat="1" ht="10.199999999999999" x14ac:dyDescent="0.2">
      <c r="A1978" s="111"/>
      <c r="B1978" s="111"/>
      <c r="D1978" s="111"/>
      <c r="E1978" s="111"/>
      <c r="F1978" s="111"/>
      <c r="G1978" s="111"/>
      <c r="H1978" s="87"/>
      <c r="I1978" s="88"/>
      <c r="J1978" s="88"/>
      <c r="K1978" s="88"/>
      <c r="M1978" s="88"/>
    </row>
    <row r="1979" spans="1:13" s="89" customFormat="1" ht="10.199999999999999" x14ac:dyDescent="0.2">
      <c r="A1979" s="111"/>
      <c r="B1979" s="111"/>
      <c r="D1979" s="111"/>
      <c r="E1979" s="111"/>
      <c r="F1979" s="111"/>
      <c r="G1979" s="111"/>
      <c r="H1979" s="87"/>
      <c r="I1979" s="88"/>
      <c r="J1979" s="88"/>
      <c r="K1979" s="88"/>
      <c r="M1979" s="88"/>
    </row>
    <row r="1980" spans="1:13" s="89" customFormat="1" ht="10.199999999999999" x14ac:dyDescent="0.2">
      <c r="A1980" s="111"/>
      <c r="B1980" s="111"/>
      <c r="D1980" s="111"/>
      <c r="E1980" s="111"/>
      <c r="F1980" s="111"/>
      <c r="G1980" s="111"/>
      <c r="H1980" s="87"/>
      <c r="I1980" s="88"/>
      <c r="J1980" s="88"/>
      <c r="K1980" s="88"/>
      <c r="M1980" s="88"/>
    </row>
    <row r="1981" spans="1:13" s="89" customFormat="1" ht="10.199999999999999" x14ac:dyDescent="0.2">
      <c r="A1981" s="111"/>
      <c r="B1981" s="111"/>
      <c r="D1981" s="111"/>
      <c r="E1981" s="111"/>
      <c r="F1981" s="111"/>
      <c r="G1981" s="111"/>
      <c r="H1981" s="87"/>
      <c r="I1981" s="88"/>
      <c r="J1981" s="88"/>
      <c r="K1981" s="88"/>
      <c r="M1981" s="88"/>
    </row>
    <row r="1982" spans="1:13" s="89" customFormat="1" ht="10.199999999999999" x14ac:dyDescent="0.2">
      <c r="A1982" s="111"/>
      <c r="B1982" s="111"/>
      <c r="D1982" s="111"/>
      <c r="E1982" s="111"/>
      <c r="F1982" s="111"/>
      <c r="G1982" s="111"/>
      <c r="H1982" s="87"/>
      <c r="I1982" s="88"/>
      <c r="J1982" s="88"/>
      <c r="K1982" s="88"/>
      <c r="M1982" s="88"/>
    </row>
    <row r="1983" spans="1:13" s="89" customFormat="1" ht="10.199999999999999" x14ac:dyDescent="0.2">
      <c r="A1983" s="111"/>
      <c r="B1983" s="111"/>
      <c r="D1983" s="111"/>
      <c r="E1983" s="111"/>
      <c r="F1983" s="111"/>
      <c r="G1983" s="111"/>
      <c r="H1983" s="87"/>
      <c r="I1983" s="88"/>
      <c r="J1983" s="88"/>
      <c r="K1983" s="88"/>
      <c r="M1983" s="88"/>
    </row>
    <row r="1984" spans="1:13" s="89" customFormat="1" ht="10.199999999999999" x14ac:dyDescent="0.2">
      <c r="A1984" s="111"/>
      <c r="B1984" s="111"/>
      <c r="D1984" s="111"/>
      <c r="E1984" s="111"/>
      <c r="F1984" s="111"/>
      <c r="G1984" s="111"/>
      <c r="H1984" s="87"/>
      <c r="I1984" s="88"/>
      <c r="J1984" s="88"/>
      <c r="K1984" s="88"/>
      <c r="M1984" s="88"/>
    </row>
    <row r="1985" spans="1:13" s="89" customFormat="1" ht="10.199999999999999" x14ac:dyDescent="0.2">
      <c r="A1985" s="111"/>
      <c r="B1985" s="111"/>
      <c r="D1985" s="111"/>
      <c r="E1985" s="111"/>
      <c r="F1985" s="111"/>
      <c r="G1985" s="111"/>
      <c r="H1985" s="87"/>
      <c r="I1985" s="88"/>
      <c r="J1985" s="88"/>
      <c r="K1985" s="88"/>
      <c r="M1985" s="88"/>
    </row>
    <row r="1986" spans="1:13" s="89" customFormat="1" ht="10.199999999999999" x14ac:dyDescent="0.2">
      <c r="A1986" s="111"/>
      <c r="B1986" s="111"/>
      <c r="D1986" s="111"/>
      <c r="E1986" s="111"/>
      <c r="F1986" s="111"/>
      <c r="G1986" s="111"/>
      <c r="H1986" s="87"/>
      <c r="I1986" s="88"/>
      <c r="J1986" s="88"/>
      <c r="K1986" s="88"/>
      <c r="M1986" s="88"/>
    </row>
    <row r="1987" spans="1:13" s="89" customFormat="1" ht="10.199999999999999" x14ac:dyDescent="0.2">
      <c r="A1987" s="111"/>
      <c r="B1987" s="111"/>
      <c r="D1987" s="111"/>
      <c r="E1987" s="111"/>
      <c r="F1987" s="111"/>
      <c r="G1987" s="111"/>
      <c r="H1987" s="87"/>
      <c r="I1987" s="88"/>
      <c r="J1987" s="88"/>
      <c r="K1987" s="88"/>
      <c r="M1987" s="88"/>
    </row>
    <row r="1988" spans="1:13" s="89" customFormat="1" ht="10.199999999999999" x14ac:dyDescent="0.2">
      <c r="A1988" s="111"/>
      <c r="B1988" s="111"/>
      <c r="D1988" s="111"/>
      <c r="E1988" s="111"/>
      <c r="F1988" s="111"/>
      <c r="G1988" s="111"/>
      <c r="H1988" s="87"/>
      <c r="I1988" s="88"/>
      <c r="J1988" s="88"/>
      <c r="K1988" s="88"/>
      <c r="M1988" s="88"/>
    </row>
    <row r="1989" spans="1:13" s="89" customFormat="1" ht="10.199999999999999" x14ac:dyDescent="0.2">
      <c r="A1989" s="111"/>
      <c r="B1989" s="111"/>
      <c r="D1989" s="111"/>
      <c r="E1989" s="111"/>
      <c r="F1989" s="111"/>
      <c r="G1989" s="111"/>
      <c r="H1989" s="87"/>
      <c r="I1989" s="88"/>
      <c r="J1989" s="88"/>
      <c r="K1989" s="88"/>
      <c r="M1989" s="88"/>
    </row>
    <row r="1990" spans="1:13" s="89" customFormat="1" ht="10.199999999999999" x14ac:dyDescent="0.2">
      <c r="A1990" s="111"/>
      <c r="B1990" s="111"/>
      <c r="D1990" s="111"/>
      <c r="E1990" s="111"/>
      <c r="F1990" s="111"/>
      <c r="G1990" s="111"/>
      <c r="H1990" s="87"/>
      <c r="I1990" s="88"/>
      <c r="J1990" s="88"/>
      <c r="K1990" s="88"/>
      <c r="M1990" s="88"/>
    </row>
    <row r="1991" spans="1:13" s="89" customFormat="1" ht="10.199999999999999" x14ac:dyDescent="0.2">
      <c r="A1991" s="111"/>
      <c r="B1991" s="111"/>
      <c r="D1991" s="111"/>
      <c r="E1991" s="111"/>
      <c r="F1991" s="111"/>
      <c r="G1991" s="111"/>
      <c r="H1991" s="87"/>
      <c r="I1991" s="88"/>
      <c r="J1991" s="88"/>
      <c r="K1991" s="88"/>
      <c r="M1991" s="88"/>
    </row>
    <row r="1992" spans="1:13" s="89" customFormat="1" ht="10.199999999999999" x14ac:dyDescent="0.2">
      <c r="A1992" s="111"/>
      <c r="B1992" s="111"/>
      <c r="D1992" s="111"/>
      <c r="E1992" s="111"/>
      <c r="F1992" s="111"/>
      <c r="G1992" s="111"/>
      <c r="H1992" s="87"/>
      <c r="I1992" s="88"/>
      <c r="J1992" s="88"/>
      <c r="K1992" s="88"/>
      <c r="M1992" s="88"/>
    </row>
    <row r="1993" spans="1:13" s="89" customFormat="1" ht="10.199999999999999" x14ac:dyDescent="0.2">
      <c r="A1993" s="111"/>
      <c r="B1993" s="111"/>
      <c r="D1993" s="111"/>
      <c r="E1993" s="111"/>
      <c r="F1993" s="111"/>
      <c r="G1993" s="111"/>
      <c r="H1993" s="87"/>
      <c r="I1993" s="88"/>
      <c r="J1993" s="88"/>
      <c r="K1993" s="88"/>
      <c r="M1993" s="88"/>
    </row>
    <row r="1994" spans="1:13" s="89" customFormat="1" ht="10.199999999999999" x14ac:dyDescent="0.2">
      <c r="A1994" s="111"/>
      <c r="B1994" s="111"/>
      <c r="D1994" s="111"/>
      <c r="E1994" s="111"/>
      <c r="F1994" s="111"/>
      <c r="G1994" s="111"/>
      <c r="H1994" s="87"/>
      <c r="I1994" s="88"/>
      <c r="J1994" s="88"/>
      <c r="K1994" s="88"/>
      <c r="M1994" s="88"/>
    </row>
    <row r="1995" spans="1:13" s="89" customFormat="1" ht="10.199999999999999" x14ac:dyDescent="0.2">
      <c r="A1995" s="111"/>
      <c r="B1995" s="111"/>
      <c r="D1995" s="111"/>
      <c r="E1995" s="111"/>
      <c r="F1995" s="111"/>
      <c r="G1995" s="111"/>
      <c r="H1995" s="87"/>
      <c r="I1995" s="88"/>
      <c r="J1995" s="88"/>
      <c r="K1995" s="88"/>
      <c r="M1995" s="88"/>
    </row>
    <row r="1996" spans="1:13" s="89" customFormat="1" ht="10.199999999999999" x14ac:dyDescent="0.2">
      <c r="A1996" s="111"/>
      <c r="B1996" s="111"/>
      <c r="D1996" s="111"/>
      <c r="E1996" s="111"/>
      <c r="F1996" s="111"/>
      <c r="G1996" s="111"/>
      <c r="H1996" s="87"/>
      <c r="I1996" s="88"/>
      <c r="J1996" s="88"/>
      <c r="K1996" s="88"/>
      <c r="M1996" s="88"/>
    </row>
    <row r="1997" spans="1:13" s="89" customFormat="1" ht="10.199999999999999" x14ac:dyDescent="0.2">
      <c r="A1997" s="111"/>
      <c r="B1997" s="111"/>
      <c r="D1997" s="111"/>
      <c r="E1997" s="111"/>
      <c r="F1997" s="111"/>
      <c r="G1997" s="111"/>
      <c r="H1997" s="87"/>
      <c r="I1997" s="88"/>
      <c r="J1997" s="88"/>
      <c r="K1997" s="88"/>
      <c r="M1997" s="88"/>
    </row>
    <row r="1998" spans="1:13" s="89" customFormat="1" ht="10.199999999999999" x14ac:dyDescent="0.2">
      <c r="A1998" s="111"/>
      <c r="B1998" s="111"/>
      <c r="D1998" s="111"/>
      <c r="E1998" s="111"/>
      <c r="F1998" s="111"/>
      <c r="G1998" s="111"/>
      <c r="H1998" s="87"/>
      <c r="I1998" s="88"/>
      <c r="J1998" s="88"/>
      <c r="K1998" s="88"/>
      <c r="M1998" s="88"/>
    </row>
    <row r="1999" spans="1:13" s="89" customFormat="1" ht="10.199999999999999" x14ac:dyDescent="0.2">
      <c r="A1999" s="111"/>
      <c r="B1999" s="111"/>
      <c r="D1999" s="111"/>
      <c r="E1999" s="111"/>
      <c r="F1999" s="111"/>
      <c r="G1999" s="111"/>
      <c r="H1999" s="87"/>
      <c r="I1999" s="88"/>
      <c r="J1999" s="88"/>
      <c r="K1999" s="88"/>
      <c r="M1999" s="88"/>
    </row>
    <row r="2000" spans="1:13" s="89" customFormat="1" ht="10.199999999999999" x14ac:dyDescent="0.2">
      <c r="A2000" s="111"/>
      <c r="B2000" s="111"/>
      <c r="D2000" s="111"/>
      <c r="E2000" s="111"/>
      <c r="F2000" s="111"/>
      <c r="G2000" s="111"/>
      <c r="H2000" s="87"/>
      <c r="I2000" s="88"/>
      <c r="J2000" s="88"/>
      <c r="K2000" s="88"/>
      <c r="M2000" s="88"/>
    </row>
    <row r="2001" spans="1:13" s="89" customFormat="1" ht="10.199999999999999" x14ac:dyDescent="0.2">
      <c r="A2001" s="111"/>
      <c r="B2001" s="111"/>
      <c r="D2001" s="111"/>
      <c r="E2001" s="111"/>
      <c r="F2001" s="111"/>
      <c r="G2001" s="111"/>
      <c r="H2001" s="87"/>
      <c r="I2001" s="88"/>
      <c r="J2001" s="88"/>
      <c r="K2001" s="88"/>
      <c r="M2001" s="88"/>
    </row>
    <row r="2002" spans="1:13" s="89" customFormat="1" ht="10.199999999999999" x14ac:dyDescent="0.2">
      <c r="A2002" s="111"/>
      <c r="B2002" s="111"/>
      <c r="D2002" s="111"/>
      <c r="E2002" s="111"/>
      <c r="F2002" s="111"/>
      <c r="G2002" s="111"/>
      <c r="H2002" s="87"/>
      <c r="I2002" s="88"/>
      <c r="J2002" s="88"/>
      <c r="K2002" s="88"/>
      <c r="M2002" s="88"/>
    </row>
    <row r="2003" spans="1:13" s="89" customFormat="1" ht="10.199999999999999" x14ac:dyDescent="0.2">
      <c r="A2003" s="111"/>
      <c r="B2003" s="111"/>
      <c r="D2003" s="111"/>
      <c r="E2003" s="111"/>
      <c r="F2003" s="111"/>
      <c r="G2003" s="111"/>
      <c r="H2003" s="87"/>
      <c r="I2003" s="88"/>
      <c r="J2003" s="88"/>
      <c r="K2003" s="88"/>
      <c r="M2003" s="88"/>
    </row>
    <row r="2004" spans="1:13" s="89" customFormat="1" ht="10.199999999999999" x14ac:dyDescent="0.2">
      <c r="A2004" s="111"/>
      <c r="B2004" s="111"/>
      <c r="D2004" s="111"/>
      <c r="E2004" s="111"/>
      <c r="F2004" s="111"/>
      <c r="G2004" s="111"/>
      <c r="H2004" s="87"/>
      <c r="I2004" s="88"/>
      <c r="J2004" s="88"/>
      <c r="K2004" s="88"/>
      <c r="M2004" s="88"/>
    </row>
    <row r="2005" spans="1:13" s="89" customFormat="1" ht="10.199999999999999" x14ac:dyDescent="0.2">
      <c r="A2005" s="111"/>
      <c r="B2005" s="111"/>
      <c r="D2005" s="111"/>
      <c r="E2005" s="111"/>
      <c r="F2005" s="111"/>
      <c r="G2005" s="111"/>
      <c r="H2005" s="87"/>
      <c r="I2005" s="88"/>
      <c r="J2005" s="88"/>
      <c r="K2005" s="88"/>
      <c r="M2005" s="88"/>
    </row>
    <row r="2006" spans="1:13" s="89" customFormat="1" ht="10.199999999999999" x14ac:dyDescent="0.2">
      <c r="A2006" s="111"/>
      <c r="B2006" s="111"/>
      <c r="D2006" s="111"/>
      <c r="E2006" s="111"/>
      <c r="F2006" s="111"/>
      <c r="G2006" s="111"/>
      <c r="H2006" s="87"/>
      <c r="I2006" s="88"/>
      <c r="J2006" s="88"/>
      <c r="K2006" s="88"/>
      <c r="M2006" s="88"/>
    </row>
    <row r="2007" spans="1:13" s="89" customFormat="1" ht="10.199999999999999" x14ac:dyDescent="0.2">
      <c r="A2007" s="111"/>
      <c r="B2007" s="111"/>
      <c r="D2007" s="111"/>
      <c r="E2007" s="111"/>
      <c r="F2007" s="111"/>
      <c r="G2007" s="111"/>
      <c r="H2007" s="87"/>
      <c r="I2007" s="88"/>
      <c r="J2007" s="88"/>
      <c r="K2007" s="88"/>
      <c r="M2007" s="88"/>
    </row>
    <row r="2008" spans="1:13" s="89" customFormat="1" ht="10.199999999999999" x14ac:dyDescent="0.2">
      <c r="A2008" s="111"/>
      <c r="B2008" s="111"/>
      <c r="D2008" s="111"/>
      <c r="E2008" s="111"/>
      <c r="F2008" s="111"/>
      <c r="G2008" s="111"/>
      <c r="H2008" s="87"/>
      <c r="I2008" s="88"/>
      <c r="J2008" s="88"/>
      <c r="K2008" s="88"/>
      <c r="M2008" s="88"/>
    </row>
    <row r="2009" spans="1:13" s="89" customFormat="1" ht="10.199999999999999" x14ac:dyDescent="0.2">
      <c r="A2009" s="111"/>
      <c r="B2009" s="111"/>
      <c r="D2009" s="111"/>
      <c r="E2009" s="111"/>
      <c r="F2009" s="111"/>
      <c r="G2009" s="111"/>
      <c r="H2009" s="87"/>
      <c r="I2009" s="88"/>
      <c r="J2009" s="88"/>
      <c r="K2009" s="88"/>
      <c r="M2009" s="88"/>
    </row>
    <row r="2010" spans="1:13" s="89" customFormat="1" ht="10.199999999999999" x14ac:dyDescent="0.2">
      <c r="A2010" s="111"/>
      <c r="B2010" s="111"/>
      <c r="D2010" s="111"/>
      <c r="E2010" s="111"/>
      <c r="F2010" s="111"/>
      <c r="G2010" s="111"/>
      <c r="H2010" s="87"/>
      <c r="I2010" s="88"/>
      <c r="J2010" s="88"/>
      <c r="K2010" s="88"/>
      <c r="M2010" s="88"/>
    </row>
    <row r="2011" spans="1:13" s="89" customFormat="1" ht="10.199999999999999" x14ac:dyDescent="0.2">
      <c r="A2011" s="111"/>
      <c r="B2011" s="111"/>
      <c r="D2011" s="111"/>
      <c r="E2011" s="111"/>
      <c r="F2011" s="111"/>
      <c r="G2011" s="111"/>
      <c r="H2011" s="87"/>
      <c r="I2011" s="88"/>
      <c r="J2011" s="88"/>
      <c r="K2011" s="88"/>
      <c r="M2011" s="88"/>
    </row>
    <row r="2012" spans="1:13" s="89" customFormat="1" ht="10.199999999999999" x14ac:dyDescent="0.2">
      <c r="A2012" s="111"/>
      <c r="B2012" s="111"/>
      <c r="D2012" s="111"/>
      <c r="E2012" s="111"/>
      <c r="F2012" s="111"/>
      <c r="G2012" s="111"/>
      <c r="H2012" s="87"/>
      <c r="I2012" s="88"/>
      <c r="J2012" s="88"/>
      <c r="K2012" s="88"/>
      <c r="M2012" s="88"/>
    </row>
    <row r="2013" spans="1:13" s="89" customFormat="1" ht="10.199999999999999" x14ac:dyDescent="0.2">
      <c r="A2013" s="111"/>
      <c r="B2013" s="111"/>
      <c r="D2013" s="111"/>
      <c r="E2013" s="111"/>
      <c r="F2013" s="111"/>
      <c r="G2013" s="111"/>
      <c r="H2013" s="87"/>
      <c r="I2013" s="88"/>
      <c r="J2013" s="88"/>
      <c r="K2013" s="88"/>
      <c r="M2013" s="88"/>
    </row>
    <row r="2014" spans="1:13" s="89" customFormat="1" ht="10.199999999999999" x14ac:dyDescent="0.2">
      <c r="A2014" s="111"/>
      <c r="B2014" s="111"/>
      <c r="D2014" s="111"/>
      <c r="E2014" s="111"/>
      <c r="F2014" s="111"/>
      <c r="G2014" s="111"/>
      <c r="H2014" s="87"/>
      <c r="I2014" s="88"/>
      <c r="J2014" s="88"/>
      <c r="K2014" s="88"/>
      <c r="M2014" s="88"/>
    </row>
    <row r="2015" spans="1:13" s="89" customFormat="1" ht="10.199999999999999" x14ac:dyDescent="0.2">
      <c r="A2015" s="111"/>
      <c r="B2015" s="111"/>
      <c r="D2015" s="111"/>
      <c r="E2015" s="111"/>
      <c r="F2015" s="111"/>
      <c r="G2015" s="111"/>
      <c r="H2015" s="87"/>
      <c r="I2015" s="88"/>
      <c r="J2015" s="88"/>
      <c r="K2015" s="88"/>
      <c r="M2015" s="88"/>
    </row>
    <row r="2016" spans="1:13" s="89" customFormat="1" ht="10.199999999999999" x14ac:dyDescent="0.2">
      <c r="A2016" s="111"/>
      <c r="B2016" s="111"/>
      <c r="D2016" s="111"/>
      <c r="E2016" s="111"/>
      <c r="F2016" s="111"/>
      <c r="G2016" s="111"/>
      <c r="H2016" s="87"/>
      <c r="I2016" s="88"/>
      <c r="J2016" s="88"/>
      <c r="K2016" s="88"/>
      <c r="M2016" s="88"/>
    </row>
    <row r="2017" spans="1:13" s="89" customFormat="1" ht="10.199999999999999" x14ac:dyDescent="0.2">
      <c r="A2017" s="111"/>
      <c r="B2017" s="111"/>
      <c r="D2017" s="111"/>
      <c r="E2017" s="111"/>
      <c r="F2017" s="111"/>
      <c r="G2017" s="111"/>
      <c r="H2017" s="87"/>
      <c r="I2017" s="88"/>
      <c r="J2017" s="88"/>
      <c r="K2017" s="88"/>
      <c r="M2017" s="88"/>
    </row>
    <row r="2018" spans="1:13" s="89" customFormat="1" ht="10.199999999999999" x14ac:dyDescent="0.2">
      <c r="A2018" s="111"/>
      <c r="B2018" s="111"/>
      <c r="D2018" s="111"/>
      <c r="E2018" s="111"/>
      <c r="F2018" s="111"/>
      <c r="G2018" s="111"/>
      <c r="H2018" s="87"/>
      <c r="I2018" s="88"/>
      <c r="J2018" s="88"/>
      <c r="K2018" s="88"/>
      <c r="M2018" s="88"/>
    </row>
    <row r="2019" spans="1:13" s="89" customFormat="1" ht="10.199999999999999" x14ac:dyDescent="0.2">
      <c r="A2019" s="111"/>
      <c r="B2019" s="111"/>
      <c r="D2019" s="111"/>
      <c r="E2019" s="111"/>
      <c r="F2019" s="111"/>
      <c r="G2019" s="111"/>
      <c r="H2019" s="87"/>
      <c r="I2019" s="88"/>
      <c r="J2019" s="88"/>
      <c r="K2019" s="88"/>
      <c r="M2019" s="88"/>
    </row>
    <row r="2020" spans="1:13" s="89" customFormat="1" ht="10.199999999999999" x14ac:dyDescent="0.2">
      <c r="A2020" s="111"/>
      <c r="B2020" s="111"/>
      <c r="D2020" s="111"/>
      <c r="E2020" s="111"/>
      <c r="F2020" s="111"/>
      <c r="G2020" s="111"/>
      <c r="H2020" s="87"/>
      <c r="I2020" s="88"/>
      <c r="J2020" s="88"/>
      <c r="K2020" s="88"/>
      <c r="M2020" s="88"/>
    </row>
    <row r="2021" spans="1:13" s="89" customFormat="1" ht="10.199999999999999" x14ac:dyDescent="0.2">
      <c r="A2021" s="111"/>
      <c r="B2021" s="111"/>
      <c r="D2021" s="111"/>
      <c r="E2021" s="111"/>
      <c r="F2021" s="111"/>
      <c r="G2021" s="111"/>
      <c r="H2021" s="87"/>
      <c r="I2021" s="88"/>
      <c r="J2021" s="88"/>
      <c r="K2021" s="88"/>
      <c r="M2021" s="88"/>
    </row>
    <row r="2022" spans="1:13" s="89" customFormat="1" ht="10.199999999999999" x14ac:dyDescent="0.2">
      <c r="A2022" s="111"/>
      <c r="B2022" s="111"/>
      <c r="D2022" s="111"/>
      <c r="E2022" s="111"/>
      <c r="F2022" s="111"/>
      <c r="G2022" s="111"/>
      <c r="H2022" s="87"/>
      <c r="I2022" s="88"/>
      <c r="J2022" s="88"/>
      <c r="K2022" s="88"/>
      <c r="M2022" s="88"/>
    </row>
    <row r="2023" spans="1:13" s="89" customFormat="1" ht="10.199999999999999" x14ac:dyDescent="0.2">
      <c r="A2023" s="111"/>
      <c r="B2023" s="111"/>
      <c r="D2023" s="111"/>
      <c r="E2023" s="111"/>
      <c r="F2023" s="111"/>
      <c r="G2023" s="111"/>
      <c r="H2023" s="87"/>
      <c r="I2023" s="88"/>
      <c r="J2023" s="88"/>
      <c r="K2023" s="88"/>
      <c r="M2023" s="88"/>
    </row>
    <row r="2024" spans="1:13" s="89" customFormat="1" ht="10.199999999999999" x14ac:dyDescent="0.2">
      <c r="A2024" s="111"/>
      <c r="B2024" s="111"/>
      <c r="D2024" s="111"/>
      <c r="E2024" s="111"/>
      <c r="F2024" s="111"/>
      <c r="G2024" s="111"/>
      <c r="H2024" s="87"/>
      <c r="I2024" s="88"/>
      <c r="J2024" s="88"/>
      <c r="K2024" s="88"/>
      <c r="M2024" s="88"/>
    </row>
    <row r="2025" spans="1:13" s="89" customFormat="1" ht="10.199999999999999" x14ac:dyDescent="0.2">
      <c r="A2025" s="111"/>
      <c r="B2025" s="111"/>
      <c r="D2025" s="111"/>
      <c r="E2025" s="111"/>
      <c r="F2025" s="111"/>
      <c r="G2025" s="111"/>
      <c r="H2025" s="87"/>
      <c r="I2025" s="88"/>
      <c r="J2025" s="88"/>
      <c r="K2025" s="88"/>
      <c r="M2025" s="88"/>
    </row>
    <row r="2026" spans="1:13" s="89" customFormat="1" ht="10.199999999999999" x14ac:dyDescent="0.2">
      <c r="A2026" s="111"/>
      <c r="B2026" s="111"/>
      <c r="D2026" s="111"/>
      <c r="E2026" s="111"/>
      <c r="F2026" s="111"/>
      <c r="G2026" s="111"/>
      <c r="H2026" s="87"/>
      <c r="I2026" s="88"/>
      <c r="J2026" s="88"/>
      <c r="K2026" s="88"/>
      <c r="M2026" s="88"/>
    </row>
    <row r="2027" spans="1:13" s="89" customFormat="1" ht="10.199999999999999" x14ac:dyDescent="0.2">
      <c r="A2027" s="111"/>
      <c r="B2027" s="111"/>
      <c r="D2027" s="111"/>
      <c r="E2027" s="111"/>
      <c r="F2027" s="111"/>
      <c r="G2027" s="111"/>
      <c r="H2027" s="87"/>
      <c r="I2027" s="88"/>
      <c r="J2027" s="88"/>
      <c r="K2027" s="88"/>
      <c r="M2027" s="88"/>
    </row>
    <row r="2028" spans="1:13" s="89" customFormat="1" ht="10.199999999999999" x14ac:dyDescent="0.2">
      <c r="A2028" s="111"/>
      <c r="B2028" s="111"/>
      <c r="D2028" s="111"/>
      <c r="E2028" s="111"/>
      <c r="F2028" s="111"/>
      <c r="G2028" s="111"/>
      <c r="H2028" s="87"/>
      <c r="I2028" s="88"/>
      <c r="J2028" s="88"/>
      <c r="K2028" s="88"/>
      <c r="M2028" s="88"/>
    </row>
    <row r="2029" spans="1:13" s="89" customFormat="1" ht="10.199999999999999" x14ac:dyDescent="0.2">
      <c r="A2029" s="111"/>
      <c r="B2029" s="111"/>
      <c r="D2029" s="111"/>
      <c r="E2029" s="111"/>
      <c r="F2029" s="111"/>
      <c r="G2029" s="111"/>
      <c r="H2029" s="87"/>
      <c r="I2029" s="88"/>
      <c r="J2029" s="88"/>
      <c r="K2029" s="88"/>
      <c r="M2029" s="88"/>
    </row>
    <row r="2030" spans="1:13" s="89" customFormat="1" ht="10.199999999999999" x14ac:dyDescent="0.2">
      <c r="A2030" s="111"/>
      <c r="B2030" s="111"/>
      <c r="D2030" s="111"/>
      <c r="E2030" s="111"/>
      <c r="F2030" s="111"/>
      <c r="G2030" s="111"/>
      <c r="H2030" s="87"/>
      <c r="I2030" s="88"/>
      <c r="J2030" s="88"/>
      <c r="K2030" s="88"/>
      <c r="M2030" s="88"/>
    </row>
    <row r="2031" spans="1:13" s="89" customFormat="1" ht="10.199999999999999" x14ac:dyDescent="0.2">
      <c r="A2031" s="111"/>
      <c r="B2031" s="111"/>
      <c r="D2031" s="111"/>
      <c r="E2031" s="111"/>
      <c r="F2031" s="111"/>
      <c r="G2031" s="111"/>
      <c r="H2031" s="87"/>
      <c r="I2031" s="88"/>
      <c r="J2031" s="88"/>
      <c r="K2031" s="88"/>
      <c r="M2031" s="88"/>
    </row>
    <row r="2032" spans="1:13" s="89" customFormat="1" ht="10.199999999999999" x14ac:dyDescent="0.2">
      <c r="A2032" s="111"/>
      <c r="B2032" s="111"/>
      <c r="D2032" s="111"/>
      <c r="E2032" s="111"/>
      <c r="F2032" s="111"/>
      <c r="G2032" s="111"/>
      <c r="H2032" s="87"/>
      <c r="I2032" s="88"/>
      <c r="J2032" s="88"/>
      <c r="K2032" s="88"/>
      <c r="M2032" s="88"/>
    </row>
    <row r="2033" spans="1:13" s="89" customFormat="1" ht="10.199999999999999" x14ac:dyDescent="0.2">
      <c r="A2033" s="111"/>
      <c r="B2033" s="111"/>
      <c r="D2033" s="111"/>
      <c r="E2033" s="111"/>
      <c r="F2033" s="111"/>
      <c r="G2033" s="111"/>
      <c r="H2033" s="87"/>
      <c r="I2033" s="88"/>
      <c r="J2033" s="88"/>
      <c r="K2033" s="88"/>
      <c r="M2033" s="88"/>
    </row>
    <row r="2034" spans="1:13" s="89" customFormat="1" ht="10.199999999999999" x14ac:dyDescent="0.2">
      <c r="A2034" s="111"/>
      <c r="B2034" s="111"/>
      <c r="D2034" s="111"/>
      <c r="E2034" s="111"/>
      <c r="F2034" s="111"/>
      <c r="G2034" s="111"/>
      <c r="H2034" s="87"/>
      <c r="I2034" s="88"/>
      <c r="J2034" s="88"/>
      <c r="K2034" s="88"/>
      <c r="M2034" s="88"/>
    </row>
    <row r="2035" spans="1:13" s="89" customFormat="1" ht="10.199999999999999" x14ac:dyDescent="0.2">
      <c r="A2035" s="111"/>
      <c r="B2035" s="111"/>
      <c r="D2035" s="111"/>
      <c r="E2035" s="111"/>
      <c r="F2035" s="111"/>
      <c r="G2035" s="111"/>
      <c r="H2035" s="87"/>
      <c r="I2035" s="88"/>
      <c r="J2035" s="88"/>
      <c r="K2035" s="88"/>
      <c r="M2035" s="88"/>
    </row>
    <row r="2036" spans="1:13" s="89" customFormat="1" ht="10.199999999999999" x14ac:dyDescent="0.2">
      <c r="A2036" s="111"/>
      <c r="B2036" s="111"/>
      <c r="D2036" s="111"/>
      <c r="E2036" s="111"/>
      <c r="F2036" s="111"/>
      <c r="G2036" s="111"/>
      <c r="H2036" s="87"/>
      <c r="I2036" s="88"/>
      <c r="J2036" s="88"/>
      <c r="K2036" s="88"/>
      <c r="M2036" s="88"/>
    </row>
    <row r="2037" spans="1:13" s="89" customFormat="1" ht="10.199999999999999" x14ac:dyDescent="0.2">
      <c r="A2037" s="111"/>
      <c r="B2037" s="111"/>
      <c r="D2037" s="111"/>
      <c r="E2037" s="111"/>
      <c r="F2037" s="111"/>
      <c r="G2037" s="111"/>
      <c r="H2037" s="87"/>
      <c r="I2037" s="88"/>
      <c r="J2037" s="88"/>
      <c r="K2037" s="88"/>
      <c r="M2037" s="88"/>
    </row>
    <row r="2038" spans="1:13" s="89" customFormat="1" ht="10.199999999999999" x14ac:dyDescent="0.2">
      <c r="A2038" s="111"/>
      <c r="B2038" s="111"/>
      <c r="D2038" s="111"/>
      <c r="E2038" s="111"/>
      <c r="F2038" s="111"/>
      <c r="G2038" s="111"/>
      <c r="H2038" s="87"/>
      <c r="I2038" s="88"/>
      <c r="J2038" s="88"/>
      <c r="K2038" s="88"/>
      <c r="M2038" s="88"/>
    </row>
    <row r="2039" spans="1:13" s="89" customFormat="1" ht="10.199999999999999" x14ac:dyDescent="0.2">
      <c r="A2039" s="111"/>
      <c r="B2039" s="111"/>
      <c r="D2039" s="111"/>
      <c r="E2039" s="111"/>
      <c r="F2039" s="111"/>
      <c r="G2039" s="111"/>
      <c r="H2039" s="87"/>
      <c r="I2039" s="88"/>
      <c r="J2039" s="88"/>
      <c r="K2039" s="88"/>
      <c r="M2039" s="88"/>
    </row>
    <row r="2040" spans="1:13" s="89" customFormat="1" ht="10.199999999999999" x14ac:dyDescent="0.2">
      <c r="A2040" s="111"/>
      <c r="B2040" s="111"/>
      <c r="D2040" s="111"/>
      <c r="E2040" s="111"/>
      <c r="F2040" s="111"/>
      <c r="G2040" s="111"/>
      <c r="H2040" s="87"/>
      <c r="I2040" s="88"/>
      <c r="J2040" s="88"/>
      <c r="K2040" s="88"/>
      <c r="M2040" s="88"/>
    </row>
    <row r="2041" spans="1:13" s="89" customFormat="1" ht="10.199999999999999" x14ac:dyDescent="0.2">
      <c r="A2041" s="111"/>
      <c r="B2041" s="111"/>
      <c r="D2041" s="111"/>
      <c r="E2041" s="111"/>
      <c r="F2041" s="111"/>
      <c r="G2041" s="111"/>
      <c r="H2041" s="87"/>
      <c r="I2041" s="88"/>
      <c r="J2041" s="88"/>
      <c r="K2041" s="88"/>
      <c r="M2041" s="88"/>
    </row>
    <row r="2042" spans="1:13" s="89" customFormat="1" ht="10.199999999999999" x14ac:dyDescent="0.2">
      <c r="A2042" s="111"/>
      <c r="B2042" s="111"/>
      <c r="D2042" s="111"/>
      <c r="E2042" s="111"/>
      <c r="F2042" s="111"/>
      <c r="G2042" s="111"/>
      <c r="H2042" s="87"/>
      <c r="I2042" s="88"/>
      <c r="J2042" s="88"/>
      <c r="K2042" s="88"/>
      <c r="M2042" s="88"/>
    </row>
    <row r="2043" spans="1:13" s="89" customFormat="1" ht="10.199999999999999" x14ac:dyDescent="0.2">
      <c r="A2043" s="111"/>
      <c r="B2043" s="111"/>
      <c r="D2043" s="111"/>
      <c r="E2043" s="111"/>
      <c r="F2043" s="111"/>
      <c r="G2043" s="111"/>
      <c r="H2043" s="87"/>
      <c r="I2043" s="88"/>
      <c r="J2043" s="88"/>
      <c r="K2043" s="88"/>
      <c r="M2043" s="88"/>
    </row>
    <row r="2044" spans="1:13" s="89" customFormat="1" ht="10.199999999999999" x14ac:dyDescent="0.2">
      <c r="A2044" s="111"/>
      <c r="B2044" s="111"/>
      <c r="D2044" s="111"/>
      <c r="E2044" s="111"/>
      <c r="F2044" s="111"/>
      <c r="G2044" s="111"/>
      <c r="H2044" s="87"/>
      <c r="I2044" s="88"/>
      <c r="J2044" s="88"/>
      <c r="K2044" s="88"/>
      <c r="M2044" s="88"/>
    </row>
    <row r="2045" spans="1:13" s="89" customFormat="1" ht="10.199999999999999" x14ac:dyDescent="0.2">
      <c r="A2045" s="111"/>
      <c r="B2045" s="111"/>
      <c r="D2045" s="111"/>
      <c r="E2045" s="111"/>
      <c r="F2045" s="111"/>
      <c r="G2045" s="111"/>
      <c r="H2045" s="87"/>
      <c r="I2045" s="88"/>
      <c r="J2045" s="88"/>
      <c r="K2045" s="88"/>
      <c r="M2045" s="88"/>
    </row>
    <row r="2046" spans="1:13" s="89" customFormat="1" ht="10.199999999999999" x14ac:dyDescent="0.2">
      <c r="A2046" s="111"/>
      <c r="B2046" s="111"/>
      <c r="D2046" s="111"/>
      <c r="E2046" s="111"/>
      <c r="F2046" s="111"/>
      <c r="G2046" s="111"/>
      <c r="H2046" s="87"/>
      <c r="I2046" s="88"/>
      <c r="J2046" s="88"/>
      <c r="K2046" s="88"/>
      <c r="M2046" s="88"/>
    </row>
    <row r="2047" spans="1:13" s="89" customFormat="1" ht="10.199999999999999" x14ac:dyDescent="0.2">
      <c r="A2047" s="111"/>
      <c r="B2047" s="111"/>
      <c r="D2047" s="111"/>
      <c r="E2047" s="111"/>
      <c r="F2047" s="111"/>
      <c r="G2047" s="111"/>
      <c r="H2047" s="87"/>
      <c r="I2047" s="88"/>
      <c r="J2047" s="88"/>
      <c r="K2047" s="88"/>
      <c r="M2047" s="88"/>
    </row>
    <row r="2048" spans="1:13" s="89" customFormat="1" ht="10.199999999999999" x14ac:dyDescent="0.2">
      <c r="A2048" s="111"/>
      <c r="B2048" s="111"/>
      <c r="D2048" s="111"/>
      <c r="E2048" s="111"/>
      <c r="F2048" s="111"/>
      <c r="G2048" s="111"/>
      <c r="H2048" s="87"/>
      <c r="I2048" s="88"/>
      <c r="J2048" s="88"/>
      <c r="K2048" s="88"/>
      <c r="M2048" s="88"/>
    </row>
    <row r="2049" spans="1:13" s="89" customFormat="1" ht="10.199999999999999" x14ac:dyDescent="0.2">
      <c r="A2049" s="111"/>
      <c r="B2049" s="111"/>
      <c r="D2049" s="111"/>
      <c r="E2049" s="111"/>
      <c r="F2049" s="111"/>
      <c r="G2049" s="111"/>
      <c r="H2049" s="87"/>
      <c r="I2049" s="88"/>
      <c r="J2049" s="88"/>
      <c r="K2049" s="88"/>
      <c r="M2049" s="88"/>
    </row>
    <row r="2050" spans="1:13" s="89" customFormat="1" ht="10.199999999999999" x14ac:dyDescent="0.2">
      <c r="A2050" s="111"/>
      <c r="B2050" s="111"/>
      <c r="D2050" s="111"/>
      <c r="E2050" s="111"/>
      <c r="F2050" s="111"/>
      <c r="G2050" s="111"/>
      <c r="H2050" s="87"/>
      <c r="I2050" s="88"/>
      <c r="J2050" s="88"/>
      <c r="K2050" s="88"/>
      <c r="M2050" s="88"/>
    </row>
    <row r="2051" spans="1:13" s="89" customFormat="1" ht="10.199999999999999" x14ac:dyDescent="0.2">
      <c r="A2051" s="111"/>
      <c r="B2051" s="111"/>
      <c r="D2051" s="111"/>
      <c r="E2051" s="111"/>
      <c r="F2051" s="111"/>
      <c r="G2051" s="111"/>
      <c r="H2051" s="87"/>
      <c r="I2051" s="88"/>
      <c r="J2051" s="88"/>
      <c r="K2051" s="88"/>
      <c r="M2051" s="88"/>
    </row>
    <row r="2052" spans="1:13" s="89" customFormat="1" ht="10.199999999999999" x14ac:dyDescent="0.2">
      <c r="A2052" s="111"/>
      <c r="B2052" s="111"/>
      <c r="D2052" s="111"/>
      <c r="E2052" s="111"/>
      <c r="F2052" s="111"/>
      <c r="G2052" s="111"/>
      <c r="H2052" s="87"/>
      <c r="I2052" s="88"/>
      <c r="J2052" s="88"/>
      <c r="K2052" s="88"/>
      <c r="M2052" s="88"/>
    </row>
    <row r="2053" spans="1:13" s="89" customFormat="1" ht="10.199999999999999" x14ac:dyDescent="0.2">
      <c r="A2053" s="111"/>
      <c r="B2053" s="111"/>
      <c r="D2053" s="111"/>
      <c r="E2053" s="111"/>
      <c r="F2053" s="111"/>
      <c r="G2053" s="111"/>
      <c r="H2053" s="87"/>
      <c r="I2053" s="88"/>
      <c r="J2053" s="88"/>
      <c r="K2053" s="88"/>
      <c r="M2053" s="88"/>
    </row>
    <row r="2054" spans="1:13" s="89" customFormat="1" ht="10.199999999999999" x14ac:dyDescent="0.2">
      <c r="A2054" s="111"/>
      <c r="B2054" s="111"/>
      <c r="D2054" s="111"/>
      <c r="E2054" s="111"/>
      <c r="F2054" s="111"/>
      <c r="G2054" s="111"/>
      <c r="H2054" s="87"/>
      <c r="I2054" s="88"/>
      <c r="J2054" s="88"/>
      <c r="K2054" s="88"/>
      <c r="M2054" s="88"/>
    </row>
    <row r="2055" spans="1:13" s="89" customFormat="1" ht="10.199999999999999" x14ac:dyDescent="0.2">
      <c r="A2055" s="111"/>
      <c r="B2055" s="111"/>
      <c r="D2055" s="111"/>
      <c r="E2055" s="111"/>
      <c r="F2055" s="111"/>
      <c r="G2055" s="111"/>
      <c r="H2055" s="87"/>
      <c r="I2055" s="88"/>
      <c r="J2055" s="88"/>
      <c r="K2055" s="88"/>
      <c r="M2055" s="88"/>
    </row>
    <row r="2056" spans="1:13" s="89" customFormat="1" ht="10.199999999999999" x14ac:dyDescent="0.2">
      <c r="A2056" s="111"/>
      <c r="B2056" s="111"/>
      <c r="D2056" s="111"/>
      <c r="E2056" s="111"/>
      <c r="F2056" s="111"/>
      <c r="G2056" s="111"/>
      <c r="H2056" s="87"/>
      <c r="I2056" s="88"/>
      <c r="J2056" s="88"/>
      <c r="K2056" s="88"/>
      <c r="M2056" s="88"/>
    </row>
    <row r="2057" spans="1:13" s="89" customFormat="1" ht="10.199999999999999" x14ac:dyDescent="0.2">
      <c r="A2057" s="111"/>
      <c r="B2057" s="111"/>
      <c r="D2057" s="111"/>
      <c r="E2057" s="111"/>
      <c r="F2057" s="111"/>
      <c r="G2057" s="111"/>
      <c r="H2057" s="87"/>
      <c r="I2057" s="88"/>
      <c r="J2057" s="88"/>
      <c r="K2057" s="88"/>
      <c r="M2057" s="88"/>
    </row>
    <row r="2058" spans="1:13" s="89" customFormat="1" ht="10.199999999999999" x14ac:dyDescent="0.2">
      <c r="A2058" s="111"/>
      <c r="B2058" s="111"/>
      <c r="D2058" s="111"/>
      <c r="E2058" s="111"/>
      <c r="F2058" s="111"/>
      <c r="G2058" s="111"/>
      <c r="H2058" s="87"/>
      <c r="I2058" s="88"/>
      <c r="J2058" s="88"/>
      <c r="K2058" s="88"/>
      <c r="M2058" s="88"/>
    </row>
    <row r="2059" spans="1:13" s="89" customFormat="1" ht="10.199999999999999" x14ac:dyDescent="0.2">
      <c r="A2059" s="111"/>
      <c r="B2059" s="111"/>
      <c r="D2059" s="111"/>
      <c r="E2059" s="111"/>
      <c r="F2059" s="111"/>
      <c r="G2059" s="111"/>
      <c r="H2059" s="87"/>
      <c r="I2059" s="88"/>
      <c r="J2059" s="88"/>
      <c r="K2059" s="88"/>
      <c r="M2059" s="88"/>
    </row>
    <row r="2060" spans="1:13" s="89" customFormat="1" ht="10.199999999999999" x14ac:dyDescent="0.2">
      <c r="A2060" s="111"/>
      <c r="B2060" s="111"/>
      <c r="D2060" s="111"/>
      <c r="E2060" s="111"/>
      <c r="F2060" s="111"/>
      <c r="G2060" s="111"/>
      <c r="H2060" s="87"/>
      <c r="I2060" s="88"/>
      <c r="J2060" s="88"/>
      <c r="K2060" s="88"/>
      <c r="M2060" s="88"/>
    </row>
    <row r="2061" spans="1:13" s="89" customFormat="1" ht="10.199999999999999" x14ac:dyDescent="0.2">
      <c r="A2061" s="111"/>
      <c r="B2061" s="111"/>
      <c r="D2061" s="111"/>
      <c r="E2061" s="111"/>
      <c r="F2061" s="111"/>
      <c r="G2061" s="111"/>
      <c r="H2061" s="87"/>
      <c r="I2061" s="88"/>
      <c r="J2061" s="88"/>
      <c r="K2061" s="88"/>
      <c r="M2061" s="88"/>
    </row>
    <row r="2062" spans="1:13" s="89" customFormat="1" ht="10.199999999999999" x14ac:dyDescent="0.2">
      <c r="A2062" s="111"/>
      <c r="B2062" s="111"/>
      <c r="D2062" s="111"/>
      <c r="E2062" s="111"/>
      <c r="F2062" s="111"/>
      <c r="G2062" s="111"/>
      <c r="H2062" s="87"/>
      <c r="I2062" s="88"/>
      <c r="J2062" s="88"/>
      <c r="K2062" s="88"/>
      <c r="M2062" s="88"/>
    </row>
    <row r="2063" spans="1:13" s="89" customFormat="1" ht="10.199999999999999" x14ac:dyDescent="0.2">
      <c r="A2063" s="111"/>
      <c r="B2063" s="111"/>
      <c r="D2063" s="111"/>
      <c r="E2063" s="111"/>
      <c r="F2063" s="111"/>
      <c r="G2063" s="111"/>
      <c r="H2063" s="87"/>
      <c r="I2063" s="88"/>
      <c r="J2063" s="88"/>
      <c r="K2063" s="88"/>
      <c r="M2063" s="88"/>
    </row>
    <row r="2064" spans="1:13" s="89" customFormat="1" ht="10.199999999999999" x14ac:dyDescent="0.2">
      <c r="A2064" s="111"/>
      <c r="B2064" s="111"/>
      <c r="D2064" s="111"/>
      <c r="E2064" s="111"/>
      <c r="F2064" s="111"/>
      <c r="G2064" s="111"/>
      <c r="H2064" s="87"/>
      <c r="I2064" s="88"/>
      <c r="J2064" s="88"/>
      <c r="K2064" s="88"/>
      <c r="M2064" s="88"/>
    </row>
    <row r="2065" spans="1:13" s="89" customFormat="1" ht="10.199999999999999" x14ac:dyDescent="0.2">
      <c r="A2065" s="111"/>
      <c r="B2065" s="111"/>
      <c r="D2065" s="111"/>
      <c r="E2065" s="111"/>
      <c r="F2065" s="111"/>
      <c r="G2065" s="111"/>
      <c r="H2065" s="87"/>
      <c r="I2065" s="88"/>
      <c r="J2065" s="88"/>
      <c r="K2065" s="88"/>
      <c r="M2065" s="88"/>
    </row>
    <row r="2066" spans="1:13" s="89" customFormat="1" ht="10.199999999999999" x14ac:dyDescent="0.2">
      <c r="A2066" s="111"/>
      <c r="B2066" s="111"/>
      <c r="D2066" s="111"/>
      <c r="E2066" s="111"/>
      <c r="F2066" s="111"/>
      <c r="G2066" s="111"/>
      <c r="H2066" s="87"/>
      <c r="I2066" s="88"/>
      <c r="J2066" s="88"/>
      <c r="K2066" s="88"/>
      <c r="M2066" s="88"/>
    </row>
    <row r="2067" spans="1:13" s="89" customFormat="1" ht="10.199999999999999" x14ac:dyDescent="0.2">
      <c r="A2067" s="111"/>
      <c r="B2067" s="111"/>
      <c r="D2067" s="111"/>
      <c r="E2067" s="111"/>
      <c r="F2067" s="111"/>
      <c r="G2067" s="111"/>
      <c r="H2067" s="87"/>
      <c r="I2067" s="88"/>
      <c r="J2067" s="88"/>
      <c r="K2067" s="88"/>
      <c r="M2067" s="88"/>
    </row>
    <row r="2068" spans="1:13" s="89" customFormat="1" ht="10.199999999999999" x14ac:dyDescent="0.2">
      <c r="A2068" s="111"/>
      <c r="B2068" s="111"/>
      <c r="D2068" s="111"/>
      <c r="E2068" s="111"/>
      <c r="F2068" s="111"/>
      <c r="G2068" s="111"/>
      <c r="H2068" s="87"/>
      <c r="I2068" s="88"/>
      <c r="J2068" s="88"/>
      <c r="K2068" s="88"/>
      <c r="M2068" s="88"/>
    </row>
    <row r="2069" spans="1:13" s="89" customFormat="1" ht="10.199999999999999" x14ac:dyDescent="0.2">
      <c r="A2069" s="111"/>
      <c r="B2069" s="111"/>
      <c r="D2069" s="111"/>
      <c r="E2069" s="111"/>
      <c r="F2069" s="111"/>
      <c r="G2069" s="111"/>
      <c r="H2069" s="87"/>
      <c r="I2069" s="88"/>
      <c r="J2069" s="88"/>
      <c r="K2069" s="88"/>
      <c r="M2069" s="88"/>
    </row>
    <row r="2070" spans="1:13" s="89" customFormat="1" ht="10.199999999999999" x14ac:dyDescent="0.2">
      <c r="A2070" s="111"/>
      <c r="B2070" s="111"/>
      <c r="D2070" s="111"/>
      <c r="E2070" s="111"/>
      <c r="F2070" s="111"/>
      <c r="G2070" s="111"/>
      <c r="H2070" s="87"/>
      <c r="I2070" s="88"/>
      <c r="J2070" s="88"/>
      <c r="K2070" s="88"/>
      <c r="M2070" s="88"/>
    </row>
    <row r="2071" spans="1:13" s="89" customFormat="1" ht="10.199999999999999" x14ac:dyDescent="0.2">
      <c r="A2071" s="111"/>
      <c r="B2071" s="111"/>
      <c r="D2071" s="111"/>
      <c r="E2071" s="111"/>
      <c r="F2071" s="111"/>
      <c r="G2071" s="111"/>
      <c r="H2071" s="87"/>
      <c r="I2071" s="88"/>
      <c r="J2071" s="88"/>
      <c r="K2071" s="88"/>
      <c r="M2071" s="88"/>
    </row>
    <row r="2072" spans="1:13" s="89" customFormat="1" ht="10.199999999999999" x14ac:dyDescent="0.2">
      <c r="A2072" s="111"/>
      <c r="B2072" s="111"/>
      <c r="D2072" s="111"/>
      <c r="E2072" s="111"/>
      <c r="F2072" s="111"/>
      <c r="G2072" s="111"/>
      <c r="H2072" s="87"/>
      <c r="I2072" s="88"/>
      <c r="J2072" s="88"/>
      <c r="K2072" s="88"/>
      <c r="M2072" s="88"/>
    </row>
    <row r="2073" spans="1:13" s="89" customFormat="1" ht="10.199999999999999" x14ac:dyDescent="0.2">
      <c r="A2073" s="111"/>
      <c r="B2073" s="111"/>
      <c r="D2073" s="111"/>
      <c r="E2073" s="111"/>
      <c r="F2073" s="111"/>
      <c r="G2073" s="111"/>
      <c r="H2073" s="87"/>
      <c r="I2073" s="88"/>
      <c r="J2073" s="88"/>
      <c r="K2073" s="88"/>
      <c r="M2073" s="88"/>
    </row>
    <row r="2074" spans="1:13" s="89" customFormat="1" ht="10.199999999999999" x14ac:dyDescent="0.2">
      <c r="A2074" s="111"/>
      <c r="B2074" s="111"/>
      <c r="D2074" s="111"/>
      <c r="E2074" s="111"/>
      <c r="F2074" s="111"/>
      <c r="G2074" s="111"/>
      <c r="H2074" s="87"/>
      <c r="I2074" s="88"/>
      <c r="J2074" s="88"/>
      <c r="K2074" s="88"/>
      <c r="M2074" s="88"/>
    </row>
    <row r="2075" spans="1:13" s="89" customFormat="1" ht="10.199999999999999" x14ac:dyDescent="0.2">
      <c r="A2075" s="111"/>
      <c r="B2075" s="111"/>
      <c r="D2075" s="111"/>
      <c r="E2075" s="111"/>
      <c r="F2075" s="111"/>
      <c r="G2075" s="111"/>
      <c r="H2075" s="87"/>
      <c r="I2075" s="88"/>
      <c r="J2075" s="88"/>
      <c r="K2075" s="88"/>
      <c r="M2075" s="88"/>
    </row>
    <row r="2076" spans="1:13" s="89" customFormat="1" ht="10.199999999999999" x14ac:dyDescent="0.2">
      <c r="A2076" s="111"/>
      <c r="B2076" s="111"/>
      <c r="D2076" s="111"/>
      <c r="E2076" s="111"/>
      <c r="F2076" s="111"/>
      <c r="G2076" s="111"/>
      <c r="H2076" s="87"/>
      <c r="I2076" s="88"/>
      <c r="J2076" s="88"/>
      <c r="K2076" s="88"/>
      <c r="M2076" s="88"/>
    </row>
    <row r="2077" spans="1:13" s="89" customFormat="1" ht="10.199999999999999" x14ac:dyDescent="0.2">
      <c r="A2077" s="111"/>
      <c r="B2077" s="111"/>
      <c r="D2077" s="111"/>
      <c r="E2077" s="111"/>
      <c r="F2077" s="111"/>
      <c r="G2077" s="111"/>
      <c r="H2077" s="87"/>
      <c r="I2077" s="88"/>
      <c r="J2077" s="88"/>
      <c r="K2077" s="88"/>
      <c r="M2077" s="88"/>
    </row>
    <row r="2078" spans="1:13" s="89" customFormat="1" ht="10.199999999999999" x14ac:dyDescent="0.2">
      <c r="A2078" s="111"/>
      <c r="B2078" s="111"/>
      <c r="D2078" s="111"/>
      <c r="E2078" s="111"/>
      <c r="F2078" s="111"/>
      <c r="G2078" s="111"/>
      <c r="H2078" s="87"/>
      <c r="I2078" s="88"/>
      <c r="J2078" s="88"/>
      <c r="K2078" s="88"/>
      <c r="M2078" s="88"/>
    </row>
    <row r="2079" spans="1:13" s="89" customFormat="1" ht="10.199999999999999" x14ac:dyDescent="0.2">
      <c r="A2079" s="111"/>
      <c r="B2079" s="111"/>
      <c r="D2079" s="111"/>
      <c r="E2079" s="111"/>
      <c r="F2079" s="111"/>
      <c r="G2079" s="111"/>
      <c r="H2079" s="87"/>
      <c r="I2079" s="88"/>
      <c r="J2079" s="88"/>
      <c r="K2079" s="88"/>
      <c r="M2079" s="88"/>
    </row>
    <row r="2080" spans="1:13" s="89" customFormat="1" ht="10.199999999999999" x14ac:dyDescent="0.2">
      <c r="A2080" s="111"/>
      <c r="B2080" s="111"/>
      <c r="D2080" s="111"/>
      <c r="E2080" s="111"/>
      <c r="F2080" s="111"/>
      <c r="G2080" s="111"/>
      <c r="H2080" s="87"/>
      <c r="I2080" s="88"/>
      <c r="J2080" s="88"/>
      <c r="K2080" s="88"/>
      <c r="M2080" s="88"/>
    </row>
    <row r="2081" spans="1:13" s="89" customFormat="1" ht="10.199999999999999" x14ac:dyDescent="0.2">
      <c r="A2081" s="111"/>
      <c r="B2081" s="111"/>
      <c r="D2081" s="111"/>
      <c r="E2081" s="111"/>
      <c r="F2081" s="111"/>
      <c r="G2081" s="111"/>
      <c r="H2081" s="87"/>
      <c r="I2081" s="88"/>
      <c r="J2081" s="88"/>
      <c r="K2081" s="88"/>
      <c r="M2081" s="88"/>
    </row>
    <row r="2082" spans="1:13" s="89" customFormat="1" ht="10.199999999999999" x14ac:dyDescent="0.2">
      <c r="A2082" s="111"/>
      <c r="B2082" s="111"/>
      <c r="D2082" s="111"/>
      <c r="E2082" s="111"/>
      <c r="F2082" s="111"/>
      <c r="G2082" s="111"/>
      <c r="H2082" s="87"/>
      <c r="I2082" s="88"/>
      <c r="J2082" s="88"/>
      <c r="K2082" s="88"/>
      <c r="M2082" s="88"/>
    </row>
    <row r="2083" spans="1:13" s="89" customFormat="1" ht="10.199999999999999" x14ac:dyDescent="0.2">
      <c r="A2083" s="111"/>
      <c r="B2083" s="111"/>
      <c r="D2083" s="111"/>
      <c r="E2083" s="111"/>
      <c r="F2083" s="111"/>
      <c r="G2083" s="111"/>
      <c r="H2083" s="87"/>
      <c r="I2083" s="88"/>
      <c r="J2083" s="88"/>
      <c r="K2083" s="88"/>
      <c r="M2083" s="88"/>
    </row>
    <row r="2084" spans="1:13" s="89" customFormat="1" ht="10.199999999999999" x14ac:dyDescent="0.2">
      <c r="A2084" s="111"/>
      <c r="B2084" s="111"/>
      <c r="D2084" s="111"/>
      <c r="E2084" s="111"/>
      <c r="F2084" s="111"/>
      <c r="G2084" s="111"/>
      <c r="H2084" s="87"/>
      <c r="I2084" s="88"/>
      <c r="J2084" s="88"/>
      <c r="K2084" s="88"/>
      <c r="M2084" s="88"/>
    </row>
    <row r="2085" spans="1:13" s="89" customFormat="1" ht="10.199999999999999" x14ac:dyDescent="0.2">
      <c r="A2085" s="111"/>
      <c r="B2085" s="111"/>
      <c r="D2085" s="111"/>
      <c r="E2085" s="111"/>
      <c r="F2085" s="111"/>
      <c r="G2085" s="111"/>
      <c r="H2085" s="87"/>
      <c r="I2085" s="88"/>
      <c r="J2085" s="88"/>
      <c r="K2085" s="88"/>
      <c r="M2085" s="88"/>
    </row>
    <row r="2086" spans="1:13" s="89" customFormat="1" ht="10.199999999999999" x14ac:dyDescent="0.2">
      <c r="A2086" s="111"/>
      <c r="B2086" s="111"/>
      <c r="D2086" s="111"/>
      <c r="E2086" s="111"/>
      <c r="F2086" s="111"/>
      <c r="G2086" s="111"/>
      <c r="H2086" s="87"/>
      <c r="I2086" s="88"/>
      <c r="J2086" s="88"/>
      <c r="K2086" s="88"/>
      <c r="M2086" s="88"/>
    </row>
    <row r="2087" spans="1:13" s="89" customFormat="1" ht="10.199999999999999" x14ac:dyDescent="0.2">
      <c r="A2087" s="111"/>
      <c r="B2087" s="111"/>
      <c r="D2087" s="111"/>
      <c r="E2087" s="111"/>
      <c r="F2087" s="111"/>
      <c r="G2087" s="111"/>
      <c r="H2087" s="87"/>
      <c r="I2087" s="88"/>
      <c r="J2087" s="88"/>
      <c r="K2087" s="88"/>
      <c r="M2087" s="88"/>
    </row>
    <row r="2088" spans="1:13" s="89" customFormat="1" ht="10.199999999999999" x14ac:dyDescent="0.2">
      <c r="A2088" s="111"/>
      <c r="B2088" s="111"/>
      <c r="D2088" s="111"/>
      <c r="E2088" s="111"/>
      <c r="F2088" s="111"/>
      <c r="G2088" s="111"/>
      <c r="H2088" s="87"/>
      <c r="I2088" s="88"/>
      <c r="J2088" s="88"/>
      <c r="K2088" s="88"/>
      <c r="M2088" s="88"/>
    </row>
    <row r="2089" spans="1:13" s="89" customFormat="1" ht="10.199999999999999" x14ac:dyDescent="0.2">
      <c r="A2089" s="111"/>
      <c r="B2089" s="111"/>
      <c r="D2089" s="111"/>
      <c r="E2089" s="111"/>
      <c r="F2089" s="111"/>
      <c r="G2089" s="111"/>
      <c r="H2089" s="87"/>
      <c r="I2089" s="88"/>
      <c r="J2089" s="88"/>
      <c r="K2089" s="88"/>
      <c r="M2089" s="88"/>
    </row>
    <row r="2090" spans="1:13" s="89" customFormat="1" ht="10.199999999999999" x14ac:dyDescent="0.2">
      <c r="A2090" s="111"/>
      <c r="B2090" s="111"/>
      <c r="D2090" s="111"/>
      <c r="E2090" s="111"/>
      <c r="F2090" s="111"/>
      <c r="G2090" s="111"/>
      <c r="H2090" s="87"/>
      <c r="I2090" s="88"/>
      <c r="J2090" s="88"/>
      <c r="K2090" s="88"/>
      <c r="M2090" s="88"/>
    </row>
    <row r="2091" spans="1:13" s="89" customFormat="1" ht="10.199999999999999" x14ac:dyDescent="0.2">
      <c r="A2091" s="111"/>
      <c r="B2091" s="111"/>
      <c r="D2091" s="111"/>
      <c r="E2091" s="111"/>
      <c r="F2091" s="111"/>
      <c r="G2091" s="111"/>
      <c r="H2091" s="87"/>
      <c r="I2091" s="88"/>
      <c r="J2091" s="88"/>
      <c r="K2091" s="88"/>
      <c r="M2091" s="88"/>
    </row>
    <row r="2092" spans="1:13" s="89" customFormat="1" ht="10.199999999999999" x14ac:dyDescent="0.2">
      <c r="A2092" s="111"/>
      <c r="B2092" s="111"/>
      <c r="D2092" s="111"/>
      <c r="E2092" s="111"/>
      <c r="F2092" s="111"/>
      <c r="G2092" s="111"/>
      <c r="H2092" s="87"/>
      <c r="I2092" s="88"/>
      <c r="J2092" s="88"/>
      <c r="K2092" s="88"/>
      <c r="M2092" s="88"/>
    </row>
    <row r="2093" spans="1:13" s="89" customFormat="1" ht="10.199999999999999" x14ac:dyDescent="0.2">
      <c r="A2093" s="111"/>
      <c r="B2093" s="111"/>
      <c r="D2093" s="111"/>
      <c r="E2093" s="111"/>
      <c r="F2093" s="111"/>
      <c r="G2093" s="111"/>
      <c r="H2093" s="87"/>
      <c r="I2093" s="88"/>
      <c r="J2093" s="88"/>
      <c r="K2093" s="88"/>
      <c r="M2093" s="88"/>
    </row>
    <row r="2094" spans="1:13" s="89" customFormat="1" ht="10.199999999999999" x14ac:dyDescent="0.2">
      <c r="A2094" s="111"/>
      <c r="B2094" s="111"/>
      <c r="D2094" s="111"/>
      <c r="E2094" s="111"/>
      <c r="F2094" s="111"/>
      <c r="G2094" s="111"/>
      <c r="H2094" s="87"/>
      <c r="I2094" s="88"/>
      <c r="J2094" s="88"/>
      <c r="K2094" s="88"/>
      <c r="M2094" s="88"/>
    </row>
    <row r="2095" spans="1:13" s="89" customFormat="1" ht="10.199999999999999" x14ac:dyDescent="0.2">
      <c r="A2095" s="111"/>
      <c r="B2095" s="111"/>
      <c r="D2095" s="111"/>
      <c r="E2095" s="111"/>
      <c r="F2095" s="111"/>
      <c r="G2095" s="111"/>
      <c r="H2095" s="87"/>
      <c r="I2095" s="88"/>
      <c r="J2095" s="88"/>
      <c r="K2095" s="88"/>
      <c r="M2095" s="88"/>
    </row>
    <row r="2096" spans="1:13" s="89" customFormat="1" ht="10.199999999999999" x14ac:dyDescent="0.2">
      <c r="A2096" s="111"/>
      <c r="B2096" s="111"/>
      <c r="D2096" s="111"/>
      <c r="E2096" s="111"/>
      <c r="F2096" s="111"/>
      <c r="G2096" s="111"/>
      <c r="H2096" s="87"/>
      <c r="I2096" s="88"/>
      <c r="J2096" s="88"/>
      <c r="K2096" s="88"/>
      <c r="M2096" s="88"/>
    </row>
    <row r="2097" spans="1:13" s="89" customFormat="1" ht="10.199999999999999" x14ac:dyDescent="0.2">
      <c r="A2097" s="111"/>
      <c r="B2097" s="111"/>
      <c r="D2097" s="111"/>
      <c r="E2097" s="111"/>
      <c r="F2097" s="111"/>
      <c r="G2097" s="111"/>
      <c r="H2097" s="87"/>
      <c r="I2097" s="88"/>
      <c r="J2097" s="88"/>
      <c r="K2097" s="88"/>
      <c r="M2097" s="88"/>
    </row>
    <row r="2098" spans="1:13" s="89" customFormat="1" ht="10.199999999999999" x14ac:dyDescent="0.2">
      <c r="A2098" s="111"/>
      <c r="B2098" s="111"/>
      <c r="D2098" s="111"/>
      <c r="E2098" s="111"/>
      <c r="F2098" s="111"/>
      <c r="G2098" s="111"/>
      <c r="H2098" s="87"/>
      <c r="I2098" s="88"/>
      <c r="J2098" s="88"/>
      <c r="K2098" s="88"/>
      <c r="M2098" s="88"/>
    </row>
    <row r="2099" spans="1:13" s="89" customFormat="1" ht="10.199999999999999" x14ac:dyDescent="0.2">
      <c r="A2099" s="111"/>
      <c r="B2099" s="111"/>
      <c r="D2099" s="111"/>
      <c r="E2099" s="111"/>
      <c r="F2099" s="111"/>
      <c r="G2099" s="111"/>
      <c r="H2099" s="87"/>
      <c r="I2099" s="88"/>
      <c r="J2099" s="88"/>
      <c r="K2099" s="88"/>
      <c r="M2099" s="88"/>
    </row>
    <row r="2100" spans="1:13" s="89" customFormat="1" ht="10.199999999999999" x14ac:dyDescent="0.2">
      <c r="A2100" s="111"/>
      <c r="B2100" s="111"/>
      <c r="D2100" s="111"/>
      <c r="E2100" s="111"/>
      <c r="F2100" s="111"/>
      <c r="G2100" s="111"/>
      <c r="H2100" s="87"/>
      <c r="I2100" s="88"/>
      <c r="J2100" s="88"/>
      <c r="K2100" s="88"/>
      <c r="M2100" s="88"/>
    </row>
    <row r="2101" spans="1:13" s="89" customFormat="1" ht="10.199999999999999" x14ac:dyDescent="0.2">
      <c r="A2101" s="111"/>
      <c r="B2101" s="111"/>
      <c r="D2101" s="111"/>
      <c r="E2101" s="111"/>
      <c r="F2101" s="111"/>
      <c r="G2101" s="111"/>
      <c r="H2101" s="87"/>
      <c r="I2101" s="88"/>
      <c r="J2101" s="88"/>
      <c r="K2101" s="88"/>
      <c r="M2101" s="88"/>
    </row>
    <row r="2102" spans="1:13" s="89" customFormat="1" ht="10.199999999999999" x14ac:dyDescent="0.2">
      <c r="A2102" s="111"/>
      <c r="B2102" s="111"/>
      <c r="D2102" s="111"/>
      <c r="E2102" s="111"/>
      <c r="F2102" s="111"/>
      <c r="G2102" s="111"/>
      <c r="H2102" s="87"/>
      <c r="I2102" s="88"/>
      <c r="J2102" s="88"/>
      <c r="K2102" s="88"/>
      <c r="M2102" s="88"/>
    </row>
    <row r="2103" spans="1:13" s="89" customFormat="1" ht="10.199999999999999" x14ac:dyDescent="0.2">
      <c r="A2103" s="111"/>
      <c r="B2103" s="111"/>
      <c r="D2103" s="111"/>
      <c r="E2103" s="111"/>
      <c r="F2103" s="111"/>
      <c r="G2103" s="111"/>
      <c r="H2103" s="87"/>
      <c r="I2103" s="88"/>
      <c r="J2103" s="88"/>
      <c r="K2103" s="88"/>
      <c r="M2103" s="88"/>
    </row>
    <row r="2104" spans="1:13" s="89" customFormat="1" ht="10.199999999999999" x14ac:dyDescent="0.2">
      <c r="A2104" s="111"/>
      <c r="B2104" s="111"/>
      <c r="D2104" s="111"/>
      <c r="E2104" s="111"/>
      <c r="F2104" s="111"/>
      <c r="G2104" s="111"/>
      <c r="H2104" s="87"/>
      <c r="I2104" s="88"/>
      <c r="J2104" s="88"/>
      <c r="K2104" s="88"/>
      <c r="M2104" s="88"/>
    </row>
    <row r="2105" spans="1:13" s="89" customFormat="1" ht="10.199999999999999" x14ac:dyDescent="0.2">
      <c r="A2105" s="111"/>
      <c r="B2105" s="111"/>
      <c r="D2105" s="111"/>
      <c r="E2105" s="111"/>
      <c r="F2105" s="111"/>
      <c r="G2105" s="111"/>
      <c r="H2105" s="87"/>
      <c r="I2105" s="88"/>
      <c r="J2105" s="88"/>
      <c r="K2105" s="88"/>
      <c r="M2105" s="88"/>
    </row>
    <row r="2106" spans="1:13" s="89" customFormat="1" ht="10.199999999999999" x14ac:dyDescent="0.2">
      <c r="A2106" s="111"/>
      <c r="B2106" s="111"/>
      <c r="D2106" s="111"/>
      <c r="E2106" s="111"/>
      <c r="F2106" s="111"/>
      <c r="G2106" s="111"/>
      <c r="H2106" s="87"/>
      <c r="I2106" s="88"/>
      <c r="J2106" s="88"/>
      <c r="K2106" s="88"/>
      <c r="M2106" s="88"/>
    </row>
    <row r="2107" spans="1:13" s="89" customFormat="1" ht="10.199999999999999" x14ac:dyDescent="0.2">
      <c r="A2107" s="111"/>
      <c r="B2107" s="111"/>
      <c r="D2107" s="111"/>
      <c r="E2107" s="111"/>
      <c r="F2107" s="111"/>
      <c r="G2107" s="111"/>
      <c r="H2107" s="87"/>
      <c r="I2107" s="88"/>
      <c r="J2107" s="88"/>
      <c r="K2107" s="88"/>
      <c r="M2107" s="88"/>
    </row>
    <row r="2108" spans="1:13" s="89" customFormat="1" ht="10.199999999999999" x14ac:dyDescent="0.2">
      <c r="A2108" s="111"/>
      <c r="B2108" s="111"/>
      <c r="D2108" s="111"/>
      <c r="E2108" s="111"/>
      <c r="F2108" s="111"/>
      <c r="G2108" s="111"/>
      <c r="H2108" s="87"/>
      <c r="I2108" s="88"/>
      <c r="J2108" s="88"/>
      <c r="K2108" s="88"/>
      <c r="M2108" s="88"/>
    </row>
    <row r="2109" spans="1:13" s="89" customFormat="1" ht="10.199999999999999" x14ac:dyDescent="0.2">
      <c r="A2109" s="111"/>
      <c r="B2109" s="111"/>
      <c r="D2109" s="111"/>
      <c r="E2109" s="111"/>
      <c r="F2109" s="111"/>
      <c r="G2109" s="111"/>
      <c r="H2109" s="87"/>
      <c r="I2109" s="88"/>
      <c r="J2109" s="88"/>
      <c r="K2109" s="88"/>
      <c r="M2109" s="88"/>
    </row>
    <row r="2110" spans="1:13" s="89" customFormat="1" ht="10.199999999999999" x14ac:dyDescent="0.2">
      <c r="A2110" s="111"/>
      <c r="B2110" s="111"/>
      <c r="D2110" s="111"/>
      <c r="E2110" s="111"/>
      <c r="F2110" s="111"/>
      <c r="G2110" s="111"/>
      <c r="H2110" s="87"/>
      <c r="I2110" s="88"/>
      <c r="J2110" s="88"/>
      <c r="K2110" s="88"/>
      <c r="M2110" s="88"/>
    </row>
    <row r="2111" spans="1:13" s="89" customFormat="1" ht="10.199999999999999" x14ac:dyDescent="0.2">
      <c r="A2111" s="111"/>
      <c r="B2111" s="111"/>
      <c r="D2111" s="111"/>
      <c r="E2111" s="111"/>
      <c r="F2111" s="111"/>
      <c r="G2111" s="111"/>
      <c r="H2111" s="87"/>
      <c r="I2111" s="88"/>
      <c r="J2111" s="88"/>
      <c r="K2111" s="88"/>
      <c r="M2111" s="88"/>
    </row>
    <row r="2112" spans="1:13" s="89" customFormat="1" ht="10.199999999999999" x14ac:dyDescent="0.2">
      <c r="A2112" s="111"/>
      <c r="B2112" s="111"/>
      <c r="D2112" s="111"/>
      <c r="E2112" s="111"/>
      <c r="F2112" s="111"/>
      <c r="G2112" s="111"/>
      <c r="H2112" s="87"/>
      <c r="I2112" s="88"/>
      <c r="J2112" s="88"/>
      <c r="K2112" s="88"/>
      <c r="M2112" s="88"/>
    </row>
    <row r="2113" spans="1:13" s="89" customFormat="1" ht="10.199999999999999" x14ac:dyDescent="0.2">
      <c r="A2113" s="111"/>
      <c r="B2113" s="111"/>
      <c r="D2113" s="111"/>
      <c r="E2113" s="111"/>
      <c r="F2113" s="111"/>
      <c r="G2113" s="111"/>
      <c r="H2113" s="87"/>
      <c r="I2113" s="88"/>
      <c r="J2113" s="88"/>
      <c r="K2113" s="88"/>
      <c r="M2113" s="88"/>
    </row>
    <row r="2114" spans="1:13" s="89" customFormat="1" ht="10.199999999999999" x14ac:dyDescent="0.2">
      <c r="A2114" s="111"/>
      <c r="B2114" s="111"/>
      <c r="D2114" s="111"/>
      <c r="E2114" s="111"/>
      <c r="F2114" s="111"/>
      <c r="G2114" s="111"/>
      <c r="H2114" s="87"/>
      <c r="I2114" s="88"/>
      <c r="J2114" s="88"/>
      <c r="K2114" s="88"/>
      <c r="M2114" s="88"/>
    </row>
    <row r="2115" spans="1:13" s="89" customFormat="1" ht="10.199999999999999" x14ac:dyDescent="0.2">
      <c r="A2115" s="111"/>
      <c r="B2115" s="111"/>
      <c r="D2115" s="111"/>
      <c r="E2115" s="111"/>
      <c r="F2115" s="111"/>
      <c r="G2115" s="111"/>
      <c r="H2115" s="87"/>
      <c r="I2115" s="88"/>
      <c r="J2115" s="88"/>
      <c r="K2115" s="88"/>
      <c r="M2115" s="88"/>
    </row>
    <row r="2116" spans="1:13" s="89" customFormat="1" ht="10.199999999999999" x14ac:dyDescent="0.2">
      <c r="A2116" s="111"/>
      <c r="B2116" s="111"/>
      <c r="D2116" s="111"/>
      <c r="E2116" s="111"/>
      <c r="F2116" s="111"/>
      <c r="G2116" s="111"/>
      <c r="H2116" s="87"/>
      <c r="I2116" s="88"/>
      <c r="J2116" s="88"/>
      <c r="K2116" s="88"/>
      <c r="M2116" s="88"/>
    </row>
    <row r="2117" spans="1:13" s="89" customFormat="1" ht="10.199999999999999" x14ac:dyDescent="0.2">
      <c r="A2117" s="111"/>
      <c r="B2117" s="111"/>
      <c r="D2117" s="111"/>
      <c r="E2117" s="111"/>
      <c r="F2117" s="111"/>
      <c r="G2117" s="111"/>
      <c r="H2117" s="87"/>
      <c r="I2117" s="88"/>
      <c r="J2117" s="88"/>
      <c r="K2117" s="88"/>
      <c r="M2117" s="88"/>
    </row>
    <row r="2118" spans="1:13" s="89" customFormat="1" ht="10.199999999999999" x14ac:dyDescent="0.2">
      <c r="A2118" s="111"/>
      <c r="B2118" s="111"/>
      <c r="D2118" s="111"/>
      <c r="E2118" s="111"/>
      <c r="F2118" s="111"/>
      <c r="G2118" s="111"/>
      <c r="H2118" s="87"/>
      <c r="I2118" s="88"/>
      <c r="J2118" s="88"/>
      <c r="K2118" s="88"/>
      <c r="M2118" s="88"/>
    </row>
    <row r="2119" spans="1:13" s="89" customFormat="1" ht="10.199999999999999" x14ac:dyDescent="0.2">
      <c r="A2119" s="111"/>
      <c r="B2119" s="111"/>
      <c r="D2119" s="111"/>
      <c r="E2119" s="111"/>
      <c r="F2119" s="111"/>
      <c r="G2119" s="111"/>
      <c r="H2119" s="87"/>
      <c r="I2119" s="88"/>
      <c r="J2119" s="88"/>
      <c r="K2119" s="88"/>
      <c r="M2119" s="88"/>
    </row>
    <row r="2120" spans="1:13" s="89" customFormat="1" ht="10.199999999999999" x14ac:dyDescent="0.2">
      <c r="A2120" s="111"/>
      <c r="B2120" s="111"/>
      <c r="D2120" s="111"/>
      <c r="E2120" s="111"/>
      <c r="F2120" s="111"/>
      <c r="G2120" s="111"/>
      <c r="H2120" s="87"/>
      <c r="I2120" s="88"/>
      <c r="J2120" s="88"/>
      <c r="K2120" s="88"/>
      <c r="M2120" s="88"/>
    </row>
    <row r="2121" spans="1:13" s="89" customFormat="1" ht="10.199999999999999" x14ac:dyDescent="0.2">
      <c r="A2121" s="111"/>
      <c r="B2121" s="111"/>
      <c r="D2121" s="111"/>
      <c r="E2121" s="111"/>
      <c r="F2121" s="111"/>
      <c r="G2121" s="111"/>
      <c r="H2121" s="87"/>
      <c r="I2121" s="88"/>
      <c r="J2121" s="88"/>
      <c r="K2121" s="88"/>
      <c r="M2121" s="88"/>
    </row>
    <row r="2122" spans="1:13" s="89" customFormat="1" ht="10.199999999999999" x14ac:dyDescent="0.2">
      <c r="A2122" s="111"/>
      <c r="B2122" s="111"/>
      <c r="D2122" s="111"/>
      <c r="E2122" s="111"/>
      <c r="F2122" s="111"/>
      <c r="G2122" s="111"/>
      <c r="H2122" s="87"/>
      <c r="I2122" s="88"/>
      <c r="J2122" s="88"/>
      <c r="K2122" s="88"/>
      <c r="M2122" s="88"/>
    </row>
    <row r="2123" spans="1:13" s="89" customFormat="1" ht="10.199999999999999" x14ac:dyDescent="0.2">
      <c r="A2123" s="111"/>
      <c r="B2123" s="111"/>
      <c r="D2123" s="111"/>
      <c r="E2123" s="111"/>
      <c r="F2123" s="111"/>
      <c r="G2123" s="111"/>
      <c r="H2123" s="87"/>
      <c r="I2123" s="88"/>
      <c r="J2123" s="88"/>
      <c r="K2123" s="88"/>
      <c r="M2123" s="88"/>
    </row>
    <row r="2124" spans="1:13" s="89" customFormat="1" ht="10.199999999999999" x14ac:dyDescent="0.2">
      <c r="A2124" s="111"/>
      <c r="B2124" s="111"/>
      <c r="D2124" s="111"/>
      <c r="E2124" s="111"/>
      <c r="F2124" s="111"/>
      <c r="G2124" s="111"/>
      <c r="H2124" s="87"/>
      <c r="I2124" s="88"/>
      <c r="J2124" s="88"/>
      <c r="K2124" s="88"/>
      <c r="M2124" s="88"/>
    </row>
    <row r="2125" spans="1:13" s="89" customFormat="1" ht="10.199999999999999" x14ac:dyDescent="0.2">
      <c r="A2125" s="111"/>
      <c r="B2125" s="111"/>
      <c r="D2125" s="111"/>
      <c r="E2125" s="111"/>
      <c r="F2125" s="111"/>
      <c r="G2125" s="111"/>
      <c r="H2125" s="87"/>
      <c r="I2125" s="88"/>
      <c r="J2125" s="88"/>
      <c r="K2125" s="88"/>
      <c r="M2125" s="88"/>
    </row>
    <row r="2126" spans="1:13" s="89" customFormat="1" ht="10.199999999999999" x14ac:dyDescent="0.2">
      <c r="A2126" s="111"/>
      <c r="B2126" s="111"/>
      <c r="D2126" s="111"/>
      <c r="E2126" s="111"/>
      <c r="F2126" s="111"/>
      <c r="G2126" s="111"/>
      <c r="H2126" s="87"/>
      <c r="I2126" s="88"/>
      <c r="J2126" s="88"/>
      <c r="K2126" s="88"/>
      <c r="M2126" s="88"/>
    </row>
    <row r="2127" spans="1:13" s="89" customFormat="1" ht="10.199999999999999" x14ac:dyDescent="0.2">
      <c r="A2127" s="111"/>
      <c r="B2127" s="111"/>
      <c r="D2127" s="111"/>
      <c r="E2127" s="111"/>
      <c r="F2127" s="111"/>
      <c r="G2127" s="111"/>
      <c r="H2127" s="87"/>
      <c r="I2127" s="88"/>
      <c r="J2127" s="88"/>
      <c r="K2127" s="88"/>
      <c r="M2127" s="88"/>
    </row>
    <row r="2128" spans="1:13" s="89" customFormat="1" ht="10.199999999999999" x14ac:dyDescent="0.2">
      <c r="A2128" s="111"/>
      <c r="B2128" s="111"/>
      <c r="D2128" s="111"/>
      <c r="E2128" s="111"/>
      <c r="F2128" s="111"/>
      <c r="G2128" s="111"/>
      <c r="H2128" s="87"/>
      <c r="I2128" s="88"/>
      <c r="J2128" s="88"/>
      <c r="K2128" s="88"/>
      <c r="M2128" s="88"/>
    </row>
    <row r="2129" spans="1:13" s="89" customFormat="1" ht="10.199999999999999" x14ac:dyDescent="0.2">
      <c r="A2129" s="111"/>
      <c r="B2129" s="111"/>
      <c r="D2129" s="111"/>
      <c r="E2129" s="111"/>
      <c r="F2129" s="111"/>
      <c r="G2129" s="111"/>
      <c r="H2129" s="87"/>
      <c r="I2129" s="88"/>
      <c r="J2129" s="88"/>
      <c r="K2129" s="88"/>
      <c r="M2129" s="88"/>
    </row>
    <row r="2130" spans="1:13" s="89" customFormat="1" ht="10.199999999999999" x14ac:dyDescent="0.2">
      <c r="A2130" s="111"/>
      <c r="B2130" s="111"/>
      <c r="D2130" s="111"/>
      <c r="E2130" s="111"/>
      <c r="F2130" s="111"/>
      <c r="G2130" s="111"/>
      <c r="H2130" s="87"/>
      <c r="I2130" s="88"/>
      <c r="J2130" s="88"/>
      <c r="K2130" s="88"/>
      <c r="M2130" s="88"/>
    </row>
    <row r="2131" spans="1:13" s="89" customFormat="1" ht="10.199999999999999" x14ac:dyDescent="0.2">
      <c r="A2131" s="111"/>
      <c r="B2131" s="111"/>
      <c r="D2131" s="111"/>
      <c r="E2131" s="111"/>
      <c r="F2131" s="111"/>
      <c r="G2131" s="111"/>
      <c r="H2131" s="87"/>
      <c r="I2131" s="88"/>
      <c r="J2131" s="88"/>
      <c r="K2131" s="88"/>
      <c r="M2131" s="88"/>
    </row>
    <row r="2132" spans="1:13" s="89" customFormat="1" ht="10.199999999999999" x14ac:dyDescent="0.2">
      <c r="A2132" s="111"/>
      <c r="B2132" s="111"/>
      <c r="D2132" s="111"/>
      <c r="E2132" s="111"/>
      <c r="F2132" s="111"/>
      <c r="G2132" s="111"/>
      <c r="H2132" s="87"/>
      <c r="I2132" s="88"/>
      <c r="J2132" s="88"/>
      <c r="K2132" s="88"/>
      <c r="M2132" s="88"/>
    </row>
    <row r="2133" spans="1:13" s="89" customFormat="1" ht="10.199999999999999" x14ac:dyDescent="0.2">
      <c r="A2133" s="111"/>
      <c r="B2133" s="111"/>
      <c r="D2133" s="111"/>
      <c r="E2133" s="111"/>
      <c r="F2133" s="111"/>
      <c r="G2133" s="111"/>
      <c r="H2133" s="87"/>
      <c r="I2133" s="88"/>
      <c r="J2133" s="88"/>
      <c r="K2133" s="88"/>
      <c r="M2133" s="88"/>
    </row>
    <row r="2134" spans="1:13" s="89" customFormat="1" ht="10.199999999999999" x14ac:dyDescent="0.2">
      <c r="A2134" s="111"/>
      <c r="B2134" s="111"/>
      <c r="D2134" s="111"/>
      <c r="E2134" s="111"/>
      <c r="F2134" s="111"/>
      <c r="G2134" s="111"/>
      <c r="H2134" s="87"/>
      <c r="I2134" s="88"/>
      <c r="J2134" s="88"/>
      <c r="K2134" s="88"/>
      <c r="M2134" s="88"/>
    </row>
    <row r="2135" spans="1:13" s="89" customFormat="1" ht="10.199999999999999" x14ac:dyDescent="0.2">
      <c r="A2135" s="111"/>
      <c r="B2135" s="111"/>
      <c r="D2135" s="111"/>
      <c r="E2135" s="111"/>
      <c r="F2135" s="111"/>
      <c r="G2135" s="111"/>
      <c r="H2135" s="87"/>
      <c r="I2135" s="88"/>
      <c r="J2135" s="88"/>
      <c r="K2135" s="88"/>
      <c r="M2135" s="88"/>
    </row>
    <row r="2136" spans="1:13" s="89" customFormat="1" ht="10.199999999999999" x14ac:dyDescent="0.2">
      <c r="A2136" s="111"/>
      <c r="B2136" s="111"/>
      <c r="D2136" s="111"/>
      <c r="E2136" s="111"/>
      <c r="F2136" s="111"/>
      <c r="G2136" s="111"/>
      <c r="H2136" s="87"/>
      <c r="I2136" s="88"/>
      <c r="J2136" s="88"/>
      <c r="K2136" s="88"/>
      <c r="M2136" s="88"/>
    </row>
    <row r="2137" spans="1:13" s="89" customFormat="1" ht="10.199999999999999" x14ac:dyDescent="0.2">
      <c r="A2137" s="111"/>
      <c r="B2137" s="111"/>
      <c r="D2137" s="111"/>
      <c r="E2137" s="111"/>
      <c r="F2137" s="111"/>
      <c r="G2137" s="111"/>
      <c r="H2137" s="87"/>
      <c r="I2137" s="88"/>
      <c r="J2137" s="88"/>
      <c r="K2137" s="88"/>
      <c r="M2137" s="88"/>
    </row>
    <row r="2138" spans="1:13" s="89" customFormat="1" ht="10.199999999999999" x14ac:dyDescent="0.2">
      <c r="A2138" s="111"/>
      <c r="B2138" s="111"/>
      <c r="D2138" s="111"/>
      <c r="E2138" s="111"/>
      <c r="F2138" s="111"/>
      <c r="G2138" s="111"/>
      <c r="H2138" s="87"/>
      <c r="I2138" s="88"/>
      <c r="J2138" s="88"/>
      <c r="K2138" s="88"/>
      <c r="M2138" s="88"/>
    </row>
    <row r="2139" spans="1:13" s="89" customFormat="1" ht="10.199999999999999" x14ac:dyDescent="0.2">
      <c r="A2139" s="111"/>
      <c r="B2139" s="111"/>
      <c r="D2139" s="111"/>
      <c r="E2139" s="111"/>
      <c r="F2139" s="111"/>
      <c r="G2139" s="111"/>
      <c r="H2139" s="87"/>
      <c r="I2139" s="88"/>
      <c r="J2139" s="88"/>
      <c r="K2139" s="88"/>
      <c r="M2139" s="88"/>
    </row>
    <row r="2140" spans="1:13" s="89" customFormat="1" ht="10.199999999999999" x14ac:dyDescent="0.2">
      <c r="A2140" s="111"/>
      <c r="B2140" s="111"/>
      <c r="D2140" s="111"/>
      <c r="E2140" s="111"/>
      <c r="F2140" s="111"/>
      <c r="G2140" s="111"/>
      <c r="H2140" s="87"/>
      <c r="I2140" s="88"/>
      <c r="J2140" s="88"/>
      <c r="K2140" s="88"/>
      <c r="M2140" s="88"/>
    </row>
    <row r="2141" spans="1:13" s="89" customFormat="1" ht="10.199999999999999" x14ac:dyDescent="0.2">
      <c r="A2141" s="111"/>
      <c r="B2141" s="111"/>
      <c r="D2141" s="111"/>
      <c r="E2141" s="111"/>
      <c r="F2141" s="111"/>
      <c r="G2141" s="111"/>
      <c r="H2141" s="87"/>
      <c r="I2141" s="88"/>
      <c r="J2141" s="88"/>
      <c r="K2141" s="88"/>
      <c r="M2141" s="88"/>
    </row>
    <row r="2142" spans="1:13" s="89" customFormat="1" ht="10.199999999999999" x14ac:dyDescent="0.2">
      <c r="A2142" s="111"/>
      <c r="B2142" s="111"/>
      <c r="D2142" s="111"/>
      <c r="E2142" s="111"/>
      <c r="F2142" s="111"/>
      <c r="G2142" s="111"/>
      <c r="H2142" s="87"/>
      <c r="I2142" s="88"/>
      <c r="J2142" s="88"/>
      <c r="K2142" s="88"/>
      <c r="M2142" s="88"/>
    </row>
    <row r="2143" spans="1:13" s="89" customFormat="1" ht="10.199999999999999" x14ac:dyDescent="0.2">
      <c r="A2143" s="111"/>
      <c r="B2143" s="111"/>
      <c r="D2143" s="111"/>
      <c r="E2143" s="111"/>
      <c r="F2143" s="111"/>
      <c r="G2143" s="111"/>
      <c r="H2143" s="87"/>
      <c r="I2143" s="88"/>
      <c r="J2143" s="88"/>
      <c r="K2143" s="88"/>
      <c r="M2143" s="88"/>
    </row>
    <row r="2144" spans="1:13" s="89" customFormat="1" ht="10.199999999999999" x14ac:dyDescent="0.2">
      <c r="A2144" s="111"/>
      <c r="B2144" s="111"/>
      <c r="D2144" s="111"/>
      <c r="E2144" s="111"/>
      <c r="F2144" s="111"/>
      <c r="G2144" s="111"/>
      <c r="H2144" s="87"/>
      <c r="I2144" s="88"/>
      <c r="J2144" s="88"/>
      <c r="K2144" s="88"/>
      <c r="M2144" s="88"/>
    </row>
    <row r="2145" spans="1:13" s="89" customFormat="1" ht="10.199999999999999" x14ac:dyDescent="0.2">
      <c r="A2145" s="111"/>
      <c r="B2145" s="111"/>
      <c r="D2145" s="111"/>
      <c r="E2145" s="111"/>
      <c r="F2145" s="111"/>
      <c r="G2145" s="111"/>
      <c r="H2145" s="87"/>
      <c r="I2145" s="88"/>
      <c r="J2145" s="88"/>
      <c r="K2145" s="88"/>
      <c r="M2145" s="88"/>
    </row>
    <row r="2146" spans="1:13" s="89" customFormat="1" ht="10.199999999999999" x14ac:dyDescent="0.2">
      <c r="A2146" s="111"/>
      <c r="B2146" s="111"/>
      <c r="D2146" s="111"/>
      <c r="E2146" s="111"/>
      <c r="F2146" s="111"/>
      <c r="G2146" s="111"/>
      <c r="H2146" s="87"/>
      <c r="I2146" s="88"/>
      <c r="J2146" s="88"/>
      <c r="K2146" s="88"/>
      <c r="M2146" s="88"/>
    </row>
    <row r="2147" spans="1:13" s="89" customFormat="1" ht="10.199999999999999" x14ac:dyDescent="0.2">
      <c r="A2147" s="111"/>
      <c r="B2147" s="111"/>
      <c r="D2147" s="111"/>
      <c r="E2147" s="111"/>
      <c r="F2147" s="111"/>
      <c r="G2147" s="111"/>
      <c r="H2147" s="87"/>
      <c r="I2147" s="88"/>
      <c r="J2147" s="88"/>
      <c r="K2147" s="88"/>
      <c r="M2147" s="88"/>
    </row>
    <row r="2148" spans="1:13" s="89" customFormat="1" ht="10.199999999999999" x14ac:dyDescent="0.2">
      <c r="A2148" s="111"/>
      <c r="B2148" s="111"/>
      <c r="D2148" s="111"/>
      <c r="E2148" s="111"/>
      <c r="F2148" s="111"/>
      <c r="G2148" s="111"/>
      <c r="H2148" s="87"/>
      <c r="I2148" s="88"/>
      <c r="J2148" s="88"/>
      <c r="K2148" s="88"/>
      <c r="M2148" s="88"/>
    </row>
    <row r="2149" spans="1:13" s="89" customFormat="1" ht="10.199999999999999" x14ac:dyDescent="0.2">
      <c r="A2149" s="111"/>
      <c r="B2149" s="111"/>
      <c r="D2149" s="111"/>
      <c r="E2149" s="111"/>
      <c r="F2149" s="111"/>
      <c r="G2149" s="111"/>
      <c r="H2149" s="87"/>
      <c r="I2149" s="88"/>
      <c r="J2149" s="88"/>
      <c r="K2149" s="88"/>
      <c r="M2149" s="88"/>
    </row>
    <row r="2150" spans="1:13" s="89" customFormat="1" ht="10.199999999999999" x14ac:dyDescent="0.2">
      <c r="A2150" s="111"/>
      <c r="B2150" s="111"/>
      <c r="D2150" s="111"/>
      <c r="E2150" s="111"/>
      <c r="F2150" s="111"/>
      <c r="G2150" s="111"/>
      <c r="H2150" s="87"/>
      <c r="I2150" s="88"/>
      <c r="J2150" s="88"/>
      <c r="K2150" s="88"/>
      <c r="M2150" s="88"/>
    </row>
    <row r="2151" spans="1:13" s="89" customFormat="1" ht="10.199999999999999" x14ac:dyDescent="0.2">
      <c r="A2151" s="111"/>
      <c r="B2151" s="111"/>
      <c r="D2151" s="111"/>
      <c r="E2151" s="111"/>
      <c r="F2151" s="111"/>
      <c r="G2151" s="111"/>
      <c r="H2151" s="87"/>
      <c r="I2151" s="88"/>
      <c r="J2151" s="88"/>
      <c r="K2151" s="88"/>
      <c r="M2151" s="88"/>
    </row>
  </sheetData>
  <autoFilter ref="A5:G1492" xr:uid="{DE849A97-014C-439A-992A-59DB72F70327}">
    <filterColumn colId="5">
      <filters>
        <filter val="AC"/>
      </filters>
    </filterColumn>
    <sortState xmlns:xlrd2="http://schemas.microsoft.com/office/spreadsheetml/2017/richdata2" ref="A8:G67">
      <sortCondition ref="A5:A1492"/>
    </sortState>
  </autoFilter>
  <mergeCells count="11">
    <mergeCell ref="A1906:C1906"/>
    <mergeCell ref="A1:G1"/>
    <mergeCell ref="A2:G2"/>
    <mergeCell ref="A3:G3"/>
    <mergeCell ref="A5:A6"/>
    <mergeCell ref="B5:B6"/>
    <mergeCell ref="C5:C6"/>
    <mergeCell ref="D5:D6"/>
    <mergeCell ref="E5:E6"/>
    <mergeCell ref="F5:F6"/>
    <mergeCell ref="G5:G6"/>
  </mergeCells>
  <pageMargins left="0.70866141732283472" right="0.70866141732283472" top="0.74803149606299213" bottom="0.78740157480314965" header="0.31496062992125984" footer="0.31496062992125984"/>
  <pageSetup paperSize="5" scale="10" orientation="landscape" horizont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4E3F9-6B0F-4E9A-A4FC-2143B5CA9741}">
  <dimension ref="A1:ARJ4721"/>
  <sheetViews>
    <sheetView topLeftCell="C1" zoomScale="97" zoomScaleNormal="145" workbookViewId="0">
      <selection activeCell="F4" sqref="F4"/>
    </sheetView>
  </sheetViews>
  <sheetFormatPr defaultRowHeight="13.8" x14ac:dyDescent="0.25"/>
  <cols>
    <col min="1" max="1" width="8.88671875" style="1" hidden="1" customWidth="1"/>
    <col min="2" max="2" width="15.109375" style="1" hidden="1" customWidth="1"/>
    <col min="3" max="3" width="16.6640625" style="1" customWidth="1"/>
    <col min="4" max="4" width="47.5546875" style="1" customWidth="1"/>
    <col min="5" max="5" width="8.44140625" style="1" customWidth="1"/>
    <col min="6" max="6" width="35.6640625" style="1" customWidth="1"/>
    <col min="7" max="7" width="16.5546875" style="1" customWidth="1"/>
    <col min="8" max="8" width="48.88671875" style="1" customWidth="1"/>
    <col min="9" max="9" width="15.6640625" style="1" customWidth="1"/>
    <col min="10" max="10" width="17.6640625" style="1" customWidth="1"/>
    <col min="11" max="11" width="8.88671875" style="1"/>
    <col min="12" max="12" width="14.77734375" style="1" bestFit="1" customWidth="1"/>
    <col min="13" max="13" width="14.44140625" style="1" bestFit="1" customWidth="1"/>
    <col min="14" max="14" width="12.5546875" style="1" bestFit="1" customWidth="1"/>
    <col min="15" max="15" width="17.88671875" style="1" bestFit="1" customWidth="1"/>
    <col min="16" max="16" width="19.109375" style="1" bestFit="1" customWidth="1"/>
    <col min="17" max="17" width="13.77734375" style="1" bestFit="1" customWidth="1"/>
    <col min="18" max="18" width="15.6640625" style="1" bestFit="1" customWidth="1"/>
    <col min="19" max="19" width="23.6640625" style="1" bestFit="1" customWidth="1"/>
    <col min="20" max="20" width="18.88671875" style="1" bestFit="1" customWidth="1"/>
    <col min="21" max="24" width="11" style="1" bestFit="1" customWidth="1"/>
    <col min="25" max="25" width="19.77734375" style="1" customWidth="1"/>
    <col min="26" max="26" width="13" style="1" bestFit="1" customWidth="1"/>
    <col min="27" max="27" width="11" style="1" bestFit="1" customWidth="1"/>
    <col min="28" max="28" width="13.109375" style="1" bestFit="1" customWidth="1"/>
    <col min="29" max="30" width="11" style="1" bestFit="1" customWidth="1"/>
    <col min="31" max="31" width="20.88671875" style="1" bestFit="1" customWidth="1"/>
    <col min="32" max="40" width="11" style="1" bestFit="1" customWidth="1"/>
    <col min="41" max="41" width="11.21875" style="1" bestFit="1" customWidth="1"/>
    <col min="42" max="45" width="19.77734375" style="1" bestFit="1" customWidth="1"/>
    <col min="46" max="48" width="11" style="1" bestFit="1" customWidth="1"/>
    <col min="49" max="49" width="22.21875" style="1" bestFit="1" customWidth="1"/>
    <col min="50" max="52" width="11" style="1" bestFit="1" customWidth="1"/>
    <col min="53" max="54" width="19.77734375" style="1" bestFit="1" customWidth="1"/>
    <col min="55" max="55" width="11" style="1" bestFit="1" customWidth="1"/>
    <col min="56" max="56" width="19.77734375" style="1" bestFit="1" customWidth="1"/>
    <col min="57" max="57" width="11" style="1" bestFit="1" customWidth="1"/>
    <col min="58" max="59" width="19.77734375" style="1" bestFit="1" customWidth="1"/>
    <col min="60" max="60" width="11" style="1" bestFit="1" customWidth="1"/>
    <col min="61" max="62" width="19.77734375" style="1" bestFit="1" customWidth="1"/>
    <col min="63" max="76" width="11" style="1" bestFit="1" customWidth="1"/>
    <col min="77" max="77" width="19.77734375" style="1" bestFit="1" customWidth="1"/>
    <col min="78" max="79" width="11" style="1" bestFit="1" customWidth="1"/>
    <col min="80" max="80" width="19.77734375" style="1" bestFit="1" customWidth="1"/>
    <col min="81" max="81" width="11" style="1" bestFit="1" customWidth="1"/>
    <col min="82" max="82" width="19.77734375" style="1" bestFit="1" customWidth="1"/>
    <col min="83" max="84" width="11" style="1" bestFit="1" customWidth="1"/>
    <col min="85" max="85" width="19.77734375" style="1" bestFit="1" customWidth="1"/>
    <col min="86" max="90" width="11" style="1" bestFit="1" customWidth="1"/>
    <col min="91" max="91" width="10.109375" style="1" bestFit="1" customWidth="1"/>
    <col min="92" max="92" width="11" style="1" bestFit="1" customWidth="1"/>
    <col min="93" max="93" width="19.77734375" style="1" bestFit="1" customWidth="1"/>
    <col min="94" max="94" width="21" style="1" bestFit="1" customWidth="1"/>
    <col min="95" max="100" width="11" style="1" bestFit="1" customWidth="1"/>
    <col min="101" max="101" width="19.77734375" style="1" bestFit="1" customWidth="1"/>
    <col min="102" max="105" width="11" style="1" bestFit="1" customWidth="1"/>
    <col min="106" max="106" width="19.77734375" style="1" bestFit="1" customWidth="1"/>
    <col min="107" max="115" width="11" style="1" bestFit="1" customWidth="1"/>
    <col min="116" max="116" width="19.77734375" style="1" bestFit="1" customWidth="1"/>
    <col min="117" max="117" width="11" style="1" bestFit="1" customWidth="1"/>
    <col min="118" max="118" width="19.77734375" style="1" bestFit="1" customWidth="1"/>
    <col min="119" max="124" width="11" style="1" bestFit="1" customWidth="1"/>
    <col min="125" max="125" width="19.77734375" style="1" bestFit="1" customWidth="1"/>
    <col min="126" max="126" width="11" style="1" bestFit="1" customWidth="1"/>
    <col min="127" max="127" width="12" style="1" bestFit="1" customWidth="1"/>
    <col min="128" max="129" width="29.6640625" style="1" bestFit="1" customWidth="1"/>
    <col min="130" max="130" width="8.6640625" style="1" bestFit="1" customWidth="1"/>
    <col min="131" max="131" width="11.109375" style="1" bestFit="1" customWidth="1"/>
    <col min="132" max="132" width="4.44140625" style="1" bestFit="1" customWidth="1"/>
    <col min="133" max="133" width="15.77734375" style="1" bestFit="1" customWidth="1"/>
    <col min="134" max="134" width="11.109375" style="1" bestFit="1" customWidth="1"/>
    <col min="135" max="152" width="10.33203125" style="1" bestFit="1" customWidth="1"/>
    <col min="153" max="153" width="20.88671875" style="1" bestFit="1" customWidth="1"/>
    <col min="154" max="156" width="18.77734375" style="1" bestFit="1" customWidth="1"/>
    <col min="157" max="162" width="10.33203125" style="1" bestFit="1" customWidth="1"/>
    <col min="163" max="167" width="18.77734375" style="1" bestFit="1" customWidth="1"/>
    <col min="168" max="168" width="10.33203125" style="1" bestFit="1" customWidth="1"/>
    <col min="169" max="170" width="18.77734375" style="1" bestFit="1" customWidth="1"/>
    <col min="171" max="189" width="10.33203125" style="1" bestFit="1" customWidth="1"/>
    <col min="190" max="190" width="18.77734375" style="1" bestFit="1" customWidth="1"/>
    <col min="191" max="195" width="10.33203125" style="1" bestFit="1" customWidth="1"/>
    <col min="196" max="196" width="18.77734375" style="1" bestFit="1" customWidth="1"/>
    <col min="197" max="202" width="10.33203125" style="1" bestFit="1" customWidth="1"/>
    <col min="203" max="204" width="18.77734375" style="1" bestFit="1" customWidth="1"/>
    <col min="205" max="212" width="10.33203125" style="1" bestFit="1" customWidth="1"/>
    <col min="213" max="213" width="18.77734375" style="1" bestFit="1" customWidth="1"/>
    <col min="214" max="221" width="10.33203125" style="1" bestFit="1" customWidth="1"/>
    <col min="222" max="222" width="18.77734375" style="1" bestFit="1" customWidth="1"/>
    <col min="223" max="230" width="10.33203125" style="1" bestFit="1" customWidth="1"/>
    <col min="231" max="232" width="18.77734375" style="1" bestFit="1" customWidth="1"/>
    <col min="233" max="233" width="10.33203125" style="1" bestFit="1" customWidth="1"/>
    <col min="234" max="234" width="18.77734375" style="1" bestFit="1" customWidth="1"/>
    <col min="235" max="241" width="10.33203125" style="1" bestFit="1" customWidth="1"/>
    <col min="242" max="242" width="18.77734375" style="1" bestFit="1" customWidth="1"/>
    <col min="243" max="243" width="10.33203125" style="1" bestFit="1" customWidth="1"/>
    <col min="244" max="244" width="18.77734375" style="1" bestFit="1" customWidth="1"/>
    <col min="245" max="245" width="10.33203125" style="1" bestFit="1" customWidth="1"/>
    <col min="246" max="246" width="10.5546875" style="1" bestFit="1" customWidth="1"/>
    <col min="247" max="247" width="10.33203125" style="1" bestFit="1" customWidth="1"/>
    <col min="248" max="249" width="18.6640625" style="1" bestFit="1" customWidth="1"/>
    <col min="250" max="250" width="8.5546875" style="1" bestFit="1" customWidth="1"/>
    <col min="251" max="255" width="10.33203125" style="1" bestFit="1" customWidth="1"/>
    <col min="256" max="256" width="18.77734375" style="1" bestFit="1" customWidth="1"/>
    <col min="257" max="257" width="10.33203125" style="1" bestFit="1" customWidth="1"/>
    <col min="258" max="258" width="18.77734375" style="1" bestFit="1" customWidth="1"/>
    <col min="259" max="285" width="10.33203125" style="1" bestFit="1" customWidth="1"/>
    <col min="286" max="286" width="11.5546875" style="1" bestFit="1" customWidth="1"/>
    <col min="287" max="297" width="10.33203125" style="1" bestFit="1" customWidth="1"/>
    <col min="298" max="298" width="18.77734375" style="1" bestFit="1" customWidth="1"/>
    <col min="299" max="300" width="10.33203125" style="1" bestFit="1" customWidth="1"/>
    <col min="301" max="302" width="18.77734375" style="1" bestFit="1" customWidth="1"/>
    <col min="303" max="303" width="10.33203125" style="1" bestFit="1" customWidth="1"/>
    <col min="304" max="304" width="18.77734375" style="1" bestFit="1" customWidth="1"/>
    <col min="305" max="314" width="10.33203125" style="1" bestFit="1" customWidth="1"/>
    <col min="315" max="315" width="18.77734375" style="1" bestFit="1" customWidth="1"/>
    <col min="316" max="336" width="10.33203125" style="1" bestFit="1" customWidth="1"/>
    <col min="337" max="338" width="18.77734375" style="1" bestFit="1" customWidth="1"/>
    <col min="339" max="340" width="10.33203125" style="1" bestFit="1" customWidth="1"/>
    <col min="341" max="341" width="10.5546875" style="1" bestFit="1" customWidth="1"/>
    <col min="342" max="342" width="8.109375" style="1" bestFit="1" customWidth="1"/>
    <col min="343" max="362" width="10.33203125" style="1" bestFit="1" customWidth="1"/>
    <col min="363" max="363" width="10.5546875" style="1" bestFit="1" customWidth="1"/>
    <col min="364" max="366" width="18.77734375" style="1" bestFit="1" customWidth="1"/>
    <col min="367" max="372" width="10.33203125" style="1" bestFit="1" customWidth="1"/>
    <col min="373" max="373" width="18.77734375" style="1" bestFit="1" customWidth="1"/>
    <col min="374" max="374" width="10.33203125" style="1" bestFit="1" customWidth="1"/>
    <col min="375" max="376" width="18.77734375" style="1" bestFit="1" customWidth="1"/>
    <col min="377" max="393" width="10.33203125" style="1" bestFit="1" customWidth="1"/>
    <col min="394" max="394" width="18.77734375" style="1" bestFit="1" customWidth="1"/>
    <col min="395" max="395" width="10.33203125" style="1" bestFit="1" customWidth="1"/>
    <col min="396" max="396" width="18.77734375" style="1" bestFit="1" customWidth="1"/>
    <col min="397" max="400" width="10.33203125" style="1" bestFit="1" customWidth="1"/>
    <col min="401" max="402" width="18.77734375" style="1" bestFit="1" customWidth="1"/>
    <col min="403" max="408" width="10.33203125" style="1" bestFit="1" customWidth="1"/>
    <col min="409" max="409" width="18.77734375" style="1" bestFit="1" customWidth="1"/>
    <col min="410" max="418" width="10.33203125" style="1" bestFit="1" customWidth="1"/>
    <col min="419" max="419" width="18.77734375" style="1" bestFit="1" customWidth="1"/>
    <col min="420" max="430" width="10.33203125" style="1" bestFit="1" customWidth="1"/>
    <col min="431" max="431" width="18.77734375" style="1" bestFit="1" customWidth="1"/>
    <col min="432" max="439" width="10.33203125" style="1" bestFit="1" customWidth="1"/>
    <col min="440" max="440" width="18.77734375" style="1" bestFit="1" customWidth="1"/>
    <col min="441" max="441" width="10.33203125" style="1" bestFit="1" customWidth="1"/>
    <col min="442" max="442" width="8.33203125" style="1" bestFit="1" customWidth="1"/>
    <col min="443" max="443" width="19.6640625" style="1" bestFit="1" customWidth="1"/>
    <col min="444" max="445" width="10.77734375" style="1" bestFit="1" customWidth="1"/>
    <col min="446" max="446" width="9.5546875" style="1" bestFit="1" customWidth="1"/>
    <col min="447" max="447" width="11.6640625" style="1" bestFit="1" customWidth="1"/>
    <col min="448" max="466" width="10.33203125" style="1" bestFit="1" customWidth="1"/>
    <col min="467" max="468" width="10.5546875" style="1" bestFit="1" customWidth="1"/>
    <col min="469" max="471" width="18.77734375" style="1" bestFit="1" customWidth="1"/>
    <col min="472" max="474" width="10.33203125" style="1" bestFit="1" customWidth="1"/>
    <col min="475" max="475" width="18.77734375" style="1" bestFit="1" customWidth="1"/>
    <col min="476" max="477" width="10.33203125" style="1" bestFit="1" customWidth="1"/>
    <col min="478" max="481" width="18.77734375" style="1" bestFit="1" customWidth="1"/>
    <col min="482" max="483" width="10.33203125" style="1" bestFit="1" customWidth="1"/>
    <col min="484" max="485" width="18.77734375" style="1" bestFit="1" customWidth="1"/>
    <col min="486" max="499" width="10.33203125" style="1" bestFit="1" customWidth="1"/>
    <col min="500" max="501" width="18.77734375" style="1" bestFit="1" customWidth="1"/>
    <col min="502" max="502" width="10.33203125" style="1" bestFit="1" customWidth="1"/>
    <col min="503" max="503" width="18.77734375" style="1" bestFit="1" customWidth="1"/>
    <col min="504" max="504" width="22.6640625" style="1" bestFit="1" customWidth="1"/>
    <col min="505" max="505" width="10.33203125" style="1" bestFit="1" customWidth="1"/>
    <col min="506" max="506" width="18.77734375" style="1" bestFit="1" customWidth="1"/>
    <col min="507" max="511" width="10.33203125" style="1" bestFit="1" customWidth="1"/>
    <col min="512" max="513" width="18.77734375" style="1" bestFit="1" customWidth="1"/>
    <col min="514" max="519" width="10.33203125" style="1" bestFit="1" customWidth="1"/>
    <col min="520" max="520" width="18.77734375" style="1" bestFit="1" customWidth="1"/>
    <col min="521" max="526" width="10.33203125" style="1" bestFit="1" customWidth="1"/>
    <col min="527" max="527" width="18.77734375" style="1" bestFit="1" customWidth="1"/>
    <col min="528" max="534" width="10.33203125" style="1" bestFit="1" customWidth="1"/>
    <col min="535" max="535" width="18.77734375" style="1" bestFit="1" customWidth="1"/>
    <col min="536" max="536" width="10.33203125" style="1" bestFit="1" customWidth="1"/>
    <col min="537" max="537" width="18.77734375" style="1" bestFit="1" customWidth="1"/>
    <col min="538" max="539" width="10.33203125" style="1" bestFit="1" customWidth="1"/>
    <col min="540" max="540" width="18.77734375" style="1" bestFit="1" customWidth="1"/>
    <col min="541" max="546" width="10.33203125" style="1" bestFit="1" customWidth="1"/>
    <col min="547" max="547" width="18.77734375" style="1" bestFit="1" customWidth="1"/>
    <col min="548" max="548" width="10.33203125" style="1" bestFit="1" customWidth="1"/>
    <col min="549" max="549" width="18.77734375" style="1" bestFit="1" customWidth="1"/>
    <col min="550" max="552" width="10.33203125" style="1" bestFit="1" customWidth="1"/>
    <col min="553" max="553" width="8.33203125" style="1" bestFit="1" customWidth="1"/>
    <col min="554" max="554" width="24.44140625" style="1" bestFit="1" customWidth="1"/>
    <col min="555" max="555" width="18.6640625" style="1" bestFit="1" customWidth="1"/>
    <col min="556" max="556" width="28" style="1" bestFit="1" customWidth="1"/>
    <col min="557" max="557" width="19.6640625" style="1" bestFit="1" customWidth="1"/>
    <col min="558" max="558" width="18.6640625" style="1" bestFit="1" customWidth="1"/>
    <col min="559" max="559" width="28" style="1" bestFit="1" customWidth="1"/>
    <col min="560" max="560" width="9" style="1" bestFit="1" customWidth="1"/>
    <col min="561" max="562" width="10.77734375" style="1" bestFit="1" customWidth="1"/>
    <col min="563" max="563" width="23.33203125" style="1" bestFit="1" customWidth="1"/>
    <col min="564" max="564" width="14.5546875" style="1" bestFit="1" customWidth="1"/>
    <col min="565" max="570" width="10.33203125" style="1" bestFit="1" customWidth="1"/>
    <col min="571" max="571" width="18.77734375" style="1" bestFit="1" customWidth="1"/>
    <col min="572" max="579" width="10.33203125" style="1" bestFit="1" customWidth="1"/>
    <col min="580" max="580" width="18.77734375" style="1" bestFit="1" customWidth="1"/>
    <col min="581" max="581" width="10.33203125" style="1" bestFit="1" customWidth="1"/>
    <col min="582" max="582" width="18.77734375" style="1" bestFit="1" customWidth="1"/>
    <col min="583" max="593" width="10.33203125" style="1" bestFit="1" customWidth="1"/>
    <col min="594" max="594" width="18.77734375" style="1" bestFit="1" customWidth="1"/>
    <col min="595" max="598" width="10.33203125" style="1" bestFit="1" customWidth="1"/>
    <col min="599" max="599" width="28" style="1" bestFit="1" customWidth="1"/>
    <col min="600" max="600" width="8.21875" style="1" bestFit="1" customWidth="1"/>
    <col min="601" max="602" width="10.33203125" style="1" bestFit="1" customWidth="1"/>
    <col min="603" max="603" width="8.33203125" style="1" bestFit="1" customWidth="1"/>
    <col min="604" max="640" width="10.33203125" style="1" bestFit="1" customWidth="1"/>
    <col min="641" max="641" width="20.88671875" style="1" bestFit="1" customWidth="1"/>
    <col min="642" max="642" width="10.33203125" style="1" bestFit="1" customWidth="1"/>
    <col min="643" max="643" width="20.88671875" style="1" bestFit="1" customWidth="1"/>
    <col min="644" max="644" width="10.5546875" style="1" bestFit="1" customWidth="1"/>
    <col min="645" max="645" width="21.5546875" style="1" bestFit="1" customWidth="1"/>
    <col min="646" max="646" width="10.5546875" style="1" bestFit="1" customWidth="1"/>
    <col min="647" max="650" width="18.77734375" style="1" bestFit="1" customWidth="1"/>
    <col min="651" max="658" width="10.33203125" style="1" bestFit="1" customWidth="1"/>
    <col min="659" max="660" width="18.77734375" style="1" bestFit="1" customWidth="1"/>
    <col min="661" max="661" width="10.33203125" style="1" bestFit="1" customWidth="1"/>
    <col min="662" max="662" width="18.77734375" style="1" bestFit="1" customWidth="1"/>
    <col min="663" max="663" width="10.33203125" style="1" bestFit="1" customWidth="1"/>
    <col min="664" max="665" width="18.77734375" style="1" bestFit="1" customWidth="1"/>
    <col min="666" max="666" width="10.33203125" style="1" bestFit="1" customWidth="1"/>
    <col min="667" max="667" width="18.77734375" style="1" bestFit="1" customWidth="1"/>
    <col min="668" max="669" width="10.33203125" style="1" bestFit="1" customWidth="1"/>
    <col min="670" max="671" width="18.77734375" style="1" bestFit="1" customWidth="1"/>
    <col min="672" max="672" width="10.33203125" style="1" bestFit="1" customWidth="1"/>
    <col min="673" max="673" width="18.77734375" style="1" bestFit="1" customWidth="1"/>
    <col min="674" max="695" width="10.33203125" style="1" bestFit="1" customWidth="1"/>
    <col min="696" max="696" width="22.44140625" style="1" bestFit="1" customWidth="1"/>
    <col min="697" max="699" width="10.33203125" style="1" bestFit="1" customWidth="1"/>
    <col min="700" max="701" width="18.77734375" style="1" bestFit="1" customWidth="1"/>
    <col min="702" max="703" width="10.33203125" style="1" bestFit="1" customWidth="1"/>
    <col min="704" max="704" width="18.77734375" style="1" bestFit="1" customWidth="1"/>
    <col min="705" max="708" width="10.33203125" style="1" bestFit="1" customWidth="1"/>
    <col min="709" max="709" width="18.77734375" style="1" bestFit="1" customWidth="1"/>
    <col min="710" max="716" width="10.33203125" style="1" bestFit="1" customWidth="1"/>
    <col min="717" max="718" width="18.77734375" style="1" bestFit="1" customWidth="1"/>
    <col min="719" max="729" width="10.33203125" style="1" bestFit="1" customWidth="1"/>
    <col min="730" max="730" width="17.77734375" style="1" bestFit="1" customWidth="1"/>
    <col min="731" max="731" width="10.33203125" style="1" bestFit="1" customWidth="1"/>
    <col min="732" max="732" width="18.77734375" style="1" bestFit="1" customWidth="1"/>
    <col min="733" max="734" width="10.33203125" style="1" bestFit="1" customWidth="1"/>
    <col min="735" max="735" width="19.77734375" style="1" bestFit="1" customWidth="1"/>
    <col min="736" max="736" width="10.33203125" style="1" bestFit="1" customWidth="1"/>
    <col min="737" max="737" width="19.77734375" style="1" bestFit="1" customWidth="1"/>
    <col min="738" max="748" width="10.33203125" style="1" bestFit="1" customWidth="1"/>
    <col min="749" max="749" width="18.77734375" style="1" bestFit="1" customWidth="1"/>
    <col min="750" max="763" width="10.33203125" style="1" bestFit="1" customWidth="1"/>
    <col min="764" max="764" width="18.77734375" style="1" bestFit="1" customWidth="1"/>
    <col min="765" max="765" width="10.33203125" style="1" bestFit="1" customWidth="1"/>
    <col min="766" max="766" width="18.77734375" style="1" bestFit="1" customWidth="1"/>
    <col min="767" max="767" width="10.33203125" style="1" bestFit="1" customWidth="1"/>
    <col min="768" max="768" width="18.77734375" style="1" bestFit="1" customWidth="1"/>
    <col min="769" max="769" width="18.33203125" style="1" bestFit="1" customWidth="1"/>
    <col min="770" max="770" width="10.33203125" style="1" bestFit="1" customWidth="1"/>
    <col min="771" max="771" width="18.77734375" style="1" bestFit="1" customWidth="1"/>
    <col min="772" max="779" width="10.33203125" style="1" bestFit="1" customWidth="1"/>
    <col min="780" max="780" width="18.77734375" style="1" bestFit="1" customWidth="1"/>
    <col min="781" max="781" width="10.33203125" style="1" bestFit="1" customWidth="1"/>
    <col min="782" max="782" width="18.77734375" style="1" bestFit="1" customWidth="1"/>
    <col min="783" max="785" width="10.33203125" style="1" bestFit="1" customWidth="1"/>
    <col min="786" max="786" width="18.77734375" style="1" bestFit="1" customWidth="1"/>
    <col min="787" max="789" width="10.33203125" style="1" bestFit="1" customWidth="1"/>
    <col min="790" max="790" width="18.77734375" style="1" bestFit="1" customWidth="1"/>
    <col min="791" max="791" width="10.33203125" style="1" bestFit="1" customWidth="1"/>
    <col min="792" max="792" width="18.77734375" style="1" bestFit="1" customWidth="1"/>
    <col min="793" max="793" width="10.33203125" style="1" bestFit="1" customWidth="1"/>
    <col min="794" max="794" width="10.5546875" style="1" bestFit="1" customWidth="1"/>
    <col min="795" max="795" width="11.5546875" style="1" bestFit="1" customWidth="1"/>
    <col min="796" max="796" width="8.33203125" style="1" bestFit="1" customWidth="1"/>
    <col min="797" max="797" width="24.44140625" style="1" bestFit="1" customWidth="1"/>
    <col min="798" max="798" width="16.6640625" style="1" bestFit="1" customWidth="1"/>
    <col min="799" max="799" width="18.6640625" style="1" bestFit="1" customWidth="1"/>
    <col min="800" max="800" width="28" style="1" bestFit="1" customWidth="1"/>
    <col min="801" max="801" width="19.6640625" style="1" bestFit="1" customWidth="1"/>
    <col min="802" max="802" width="18.6640625" style="1" bestFit="1" customWidth="1"/>
    <col min="803" max="803" width="28" style="1" bestFit="1" customWidth="1"/>
    <col min="804" max="804" width="9" style="1" bestFit="1" customWidth="1"/>
    <col min="805" max="807" width="10.77734375" style="1" bestFit="1" customWidth="1"/>
    <col min="808" max="808" width="23.33203125" style="1" bestFit="1" customWidth="1"/>
    <col min="809" max="809" width="10.33203125" style="1" bestFit="1" customWidth="1"/>
    <col min="810" max="810" width="13" style="1" bestFit="1" customWidth="1"/>
    <col min="811" max="836" width="10.33203125" style="1" bestFit="1" customWidth="1"/>
    <col min="837" max="837" width="20.88671875" style="1" bestFit="1" customWidth="1"/>
    <col min="838" max="838" width="10.5546875" style="1" bestFit="1" customWidth="1"/>
    <col min="839" max="839" width="18.77734375" style="1" bestFit="1" customWidth="1"/>
    <col min="840" max="840" width="10.33203125" style="1" bestFit="1" customWidth="1"/>
    <col min="841" max="843" width="18.77734375" style="1" bestFit="1" customWidth="1"/>
    <col min="844" max="844" width="10.33203125" style="1" bestFit="1" customWidth="1"/>
    <col min="845" max="845" width="21" style="1" bestFit="1" customWidth="1"/>
    <col min="846" max="849" width="10.33203125" style="1" bestFit="1" customWidth="1"/>
    <col min="850" max="852" width="18.77734375" style="1" bestFit="1" customWidth="1"/>
    <col min="853" max="853" width="10.33203125" style="1" bestFit="1" customWidth="1"/>
    <col min="854" max="854" width="18.77734375" style="1" bestFit="1" customWidth="1"/>
    <col min="855" max="855" width="10.33203125" style="1" bestFit="1" customWidth="1"/>
    <col min="856" max="858" width="18.77734375" style="1" bestFit="1" customWidth="1"/>
    <col min="859" max="878" width="10.33203125" style="1" bestFit="1" customWidth="1"/>
    <col min="879" max="880" width="18.77734375" style="1" bestFit="1" customWidth="1"/>
    <col min="881" max="881" width="10.33203125" style="1" bestFit="1" customWidth="1"/>
    <col min="882" max="882" width="18.77734375" style="1" bestFit="1" customWidth="1"/>
    <col min="883" max="883" width="22.6640625" style="1" bestFit="1" customWidth="1"/>
    <col min="884" max="887" width="10.33203125" style="1" bestFit="1" customWidth="1"/>
    <col min="888" max="888" width="18.77734375" style="1" bestFit="1" customWidth="1"/>
    <col min="889" max="893" width="10.33203125" style="1" bestFit="1" customWidth="1"/>
    <col min="894" max="895" width="18.77734375" style="1" bestFit="1" customWidth="1"/>
    <col min="896" max="902" width="10.33203125" style="1" bestFit="1" customWidth="1"/>
    <col min="903" max="903" width="18.77734375" style="1" bestFit="1" customWidth="1"/>
    <col min="904" max="904" width="10.33203125" style="1" bestFit="1" customWidth="1"/>
    <col min="905" max="905" width="19.77734375" style="1" bestFit="1" customWidth="1"/>
    <col min="906" max="929" width="10.33203125" style="1" bestFit="1" customWidth="1"/>
    <col min="930" max="930" width="18.77734375" style="1" bestFit="1" customWidth="1"/>
    <col min="931" max="931" width="10.33203125" style="1" bestFit="1" customWidth="1"/>
    <col min="932" max="932" width="18.77734375" style="1" bestFit="1" customWidth="1"/>
    <col min="933" max="933" width="10.33203125" style="1" bestFit="1" customWidth="1"/>
    <col min="934" max="934" width="18.77734375" style="1" bestFit="1" customWidth="1"/>
    <col min="935" max="935" width="10.33203125" style="1" bestFit="1" customWidth="1"/>
    <col min="936" max="936" width="18.77734375" style="1" bestFit="1" customWidth="1"/>
    <col min="937" max="942" width="10.33203125" style="1" bestFit="1" customWidth="1"/>
    <col min="943" max="944" width="18.77734375" style="1" bestFit="1" customWidth="1"/>
    <col min="945" max="950" width="10.33203125" style="1" bestFit="1" customWidth="1"/>
    <col min="951" max="951" width="18.77734375" style="1" bestFit="1" customWidth="1"/>
    <col min="952" max="952" width="10.33203125" style="1" bestFit="1" customWidth="1"/>
    <col min="953" max="953" width="18.77734375" style="1" bestFit="1" customWidth="1"/>
    <col min="954" max="954" width="10.33203125" style="1" bestFit="1" customWidth="1"/>
    <col min="955" max="955" width="21.33203125" style="1" bestFit="1" customWidth="1"/>
    <col min="956" max="956" width="24.44140625" style="1" bestFit="1" customWidth="1"/>
    <col min="957" max="957" width="10.21875" style="1" bestFit="1" customWidth="1"/>
    <col min="958" max="958" width="18.6640625" style="1" bestFit="1" customWidth="1"/>
    <col min="959" max="959" width="28" style="1" bestFit="1" customWidth="1"/>
    <col min="960" max="960" width="18.6640625" style="1" bestFit="1" customWidth="1"/>
    <col min="961" max="961" width="9" style="1" bestFit="1" customWidth="1"/>
    <col min="962" max="962" width="15.77734375" style="1" bestFit="1" customWidth="1"/>
    <col min="963" max="963" width="11.77734375" style="1" bestFit="1" customWidth="1"/>
    <col min="964" max="993" width="10.33203125" style="1" bestFit="1" customWidth="1"/>
    <col min="994" max="994" width="10.5546875" style="1" bestFit="1" customWidth="1"/>
    <col min="995" max="996" width="10.33203125" style="1" bestFit="1" customWidth="1"/>
    <col min="997" max="997" width="10.5546875" style="1" bestFit="1" customWidth="1"/>
    <col min="998" max="998" width="20.88671875" style="1" bestFit="1" customWidth="1"/>
    <col min="999" max="999" width="10.33203125" style="1" bestFit="1" customWidth="1"/>
    <col min="1000" max="1003" width="18.77734375" style="1" bestFit="1" customWidth="1"/>
    <col min="1004" max="1010" width="10.33203125" style="1" bestFit="1" customWidth="1"/>
    <col min="1011" max="1012" width="18.77734375" style="1" bestFit="1" customWidth="1"/>
    <col min="1013" max="1013" width="10.33203125" style="1" bestFit="1" customWidth="1"/>
    <col min="1014" max="1016" width="18.77734375" style="1" bestFit="1" customWidth="1"/>
    <col min="1017" max="1017" width="10.33203125" style="1" bestFit="1" customWidth="1"/>
    <col min="1018" max="1018" width="18.77734375" style="1" bestFit="1" customWidth="1"/>
    <col min="1019" max="1019" width="10.33203125" style="1" bestFit="1" customWidth="1"/>
    <col min="1020" max="1021" width="18.77734375" style="1" bestFit="1" customWidth="1"/>
    <col min="1022" max="1022" width="10.33203125" style="1" bestFit="1" customWidth="1"/>
    <col min="1023" max="1023" width="18.77734375" style="1" bestFit="1" customWidth="1"/>
    <col min="1024" max="1037" width="10.33203125" style="1" bestFit="1" customWidth="1"/>
    <col min="1038" max="1038" width="18.77734375" style="1" bestFit="1" customWidth="1"/>
    <col min="1039" max="1048" width="10.33203125" style="1" bestFit="1" customWidth="1"/>
    <col min="1049" max="1049" width="18.77734375" style="1" bestFit="1" customWidth="1"/>
    <col min="1050" max="1051" width="10.33203125" style="1" bestFit="1" customWidth="1"/>
    <col min="1052" max="1052" width="18.77734375" style="1" bestFit="1" customWidth="1"/>
    <col min="1053" max="1054" width="10.33203125" style="1" bestFit="1" customWidth="1"/>
    <col min="1055" max="1055" width="18.77734375" style="1" bestFit="1" customWidth="1"/>
    <col min="1056" max="1059" width="10.33203125" style="1" bestFit="1" customWidth="1"/>
    <col min="1060" max="1060" width="18.77734375" style="1" bestFit="1" customWidth="1"/>
    <col min="1061" max="1069" width="10.33203125" style="1" bestFit="1" customWidth="1"/>
    <col min="1070" max="1070" width="18.77734375" style="1" bestFit="1" customWidth="1"/>
    <col min="1071" max="1071" width="10.33203125" style="1" bestFit="1" customWidth="1"/>
    <col min="1072" max="1072" width="18.77734375" style="1" bestFit="1" customWidth="1"/>
    <col min="1073" max="1082" width="10.33203125" style="1" bestFit="1" customWidth="1"/>
    <col min="1083" max="1083" width="18.77734375" style="1" bestFit="1" customWidth="1"/>
    <col min="1084" max="1085" width="10.33203125" style="1" bestFit="1" customWidth="1"/>
    <col min="1086" max="1086" width="19.77734375" style="1" bestFit="1" customWidth="1"/>
    <col min="1087" max="1095" width="10.33203125" style="1" bestFit="1" customWidth="1"/>
    <col min="1096" max="1096" width="18.77734375" style="1" bestFit="1" customWidth="1"/>
    <col min="1097" max="1110" width="10.33203125" style="1" bestFit="1" customWidth="1"/>
    <col min="1111" max="1111" width="18.77734375" style="1" bestFit="1" customWidth="1"/>
    <col min="1112" max="1112" width="10.33203125" style="1" bestFit="1" customWidth="1"/>
    <col min="1113" max="1113" width="18.77734375" style="1" bestFit="1" customWidth="1"/>
    <col min="1114" max="1114" width="10.33203125" style="1" bestFit="1" customWidth="1"/>
    <col min="1115" max="1116" width="18.77734375" style="1" bestFit="1" customWidth="1"/>
    <col min="1117" max="1124" width="10.33203125" style="1" bestFit="1" customWidth="1"/>
    <col min="1125" max="1125" width="18.77734375" style="1" bestFit="1" customWidth="1"/>
    <col min="1126" max="1126" width="10.33203125" style="1" bestFit="1" customWidth="1"/>
    <col min="1127" max="1127" width="18.77734375" style="1" bestFit="1" customWidth="1"/>
    <col min="1128" max="1130" width="10.33203125" style="1" bestFit="1" customWidth="1"/>
    <col min="1131" max="1131" width="18.77734375" style="1" bestFit="1" customWidth="1"/>
    <col min="1132" max="1134" width="10.33203125" style="1" bestFit="1" customWidth="1"/>
    <col min="1135" max="1135" width="18.77734375" style="1" bestFit="1" customWidth="1"/>
    <col min="1136" max="1136" width="10.33203125" style="1" bestFit="1" customWidth="1"/>
    <col min="1137" max="1137" width="18.77734375" style="1" bestFit="1" customWidth="1"/>
    <col min="1138" max="1138" width="10.33203125" style="1" bestFit="1" customWidth="1"/>
    <col min="1139" max="1139" width="13" style="1" bestFit="1" customWidth="1"/>
    <col min="1140" max="1140" width="12.77734375" style="1" bestFit="1" customWidth="1"/>
    <col min="1141" max="1141" width="10.5546875" style="1" bestFit="1" customWidth="1"/>
    <col min="1142" max="1142" width="11.44140625" style="1" bestFit="1" customWidth="1"/>
    <col min="1143" max="1143" width="8.33203125" style="1" bestFit="1" customWidth="1"/>
    <col min="1144" max="1144" width="24.44140625" style="1" bestFit="1" customWidth="1"/>
    <col min="1145" max="1145" width="16.6640625" style="1" bestFit="1" customWidth="1"/>
    <col min="1146" max="1146" width="7.5546875" style="1" bestFit="1" customWidth="1"/>
    <col min="1147" max="1147" width="18.6640625" style="1" bestFit="1" customWidth="1"/>
    <col min="1148" max="1148" width="28" style="1" bestFit="1" customWidth="1"/>
    <col min="1149" max="1149" width="18.6640625" style="1" bestFit="1" customWidth="1"/>
    <col min="1150" max="1150" width="28" style="1" bestFit="1" customWidth="1"/>
    <col min="1151" max="1151" width="10.77734375" style="1" bestFit="1" customWidth="1"/>
    <col min="1152" max="1152" width="8.88671875" style="1"/>
    <col min="1153" max="1153" width="14.6640625" style="1" bestFit="1" customWidth="1"/>
    <col min="1154" max="1154" width="10.5546875" style="1" bestFit="1" customWidth="1"/>
    <col min="1155" max="16384" width="8.88671875" style="1"/>
  </cols>
  <sheetData>
    <row r="1" spans="1:1154" ht="14.4" x14ac:dyDescent="0.3">
      <c r="A1" s="212" t="s">
        <v>2899</v>
      </c>
      <c r="B1" s="212"/>
      <c r="C1" s="213" t="s">
        <v>0</v>
      </c>
      <c r="D1" s="213" t="s">
        <v>2895</v>
      </c>
      <c r="E1" s="213" t="s">
        <v>2896</v>
      </c>
      <c r="F1" s="213" t="s">
        <v>2205</v>
      </c>
      <c r="G1" s="213" t="s">
        <v>2590</v>
      </c>
      <c r="H1" s="213" t="s">
        <v>2902</v>
      </c>
      <c r="I1" s="213" t="s">
        <v>2907</v>
      </c>
      <c r="J1" s="213" t="s">
        <v>2910</v>
      </c>
      <c r="L1"/>
      <c r="M1"/>
      <c r="N1"/>
      <c r="O1"/>
      <c r="P1"/>
      <c r="Q1"/>
      <c r="R1"/>
      <c r="S1"/>
      <c r="T1"/>
      <c r="U1"/>
      <c r="V1"/>
      <c r="W1"/>
      <c r="X1"/>
      <c r="Y1"/>
      <c r="Z1"/>
      <c r="AA1"/>
      <c r="AB1"/>
      <c r="AC1"/>
      <c r="AD1"/>
      <c r="AE1"/>
      <c r="AF1"/>
      <c r="AG1"/>
      <c r="AH1"/>
      <c r="AI1"/>
      <c r="AJ1"/>
      <c r="AK1"/>
      <c r="AL1"/>
      <c r="AM1"/>
      <c r="AN1"/>
      <c r="AO1"/>
      <c r="AP1"/>
      <c r="AQ1"/>
      <c r="AR1"/>
      <c r="AS1"/>
      <c r="AT1"/>
      <c r="AU1"/>
      <c r="AV1"/>
      <c r="AW1"/>
    </row>
    <row r="2" spans="1:1154" ht="15" thickBot="1" x14ac:dyDescent="0.35">
      <c r="A2" s="214">
        <v>13</v>
      </c>
      <c r="B2" s="214" t="s">
        <v>1102</v>
      </c>
      <c r="C2" s="215">
        <f>DATE(2026,12,A2)</f>
        <v>46369</v>
      </c>
      <c r="D2" s="216" t="s">
        <v>1101</v>
      </c>
      <c r="E2" s="216">
        <v>2</v>
      </c>
      <c r="F2" s="217" t="str">
        <f t="shared" ref="F2:F14" si="0">"AA "&amp;B2</f>
        <v>AA 7731 OA</v>
      </c>
      <c r="G2" s="218" t="s">
        <v>2212</v>
      </c>
      <c r="H2" s="217" t="s">
        <v>2905</v>
      </c>
      <c r="I2" s="217" t="s">
        <v>2908</v>
      </c>
      <c r="J2" s="217" t="str">
        <f>I2 &amp; "-" &amp; DAY(C2) &amp; "-" &amp; MONTH(C2) &amp; "-" &amp; YEAR(C2)</f>
        <v>FM1-13-12-2026</v>
      </c>
      <c r="L2"/>
      <c r="M2"/>
      <c r="N2"/>
      <c r="O2"/>
      <c r="P2"/>
      <c r="Q2"/>
      <c r="R2"/>
      <c r="S2"/>
      <c r="T2"/>
      <c r="U2"/>
      <c r="V2"/>
      <c r="W2"/>
      <c r="X2"/>
      <c r="Y2"/>
      <c r="Z2"/>
      <c r="AA2"/>
      <c r="AB2"/>
      <c r="AC2"/>
      <c r="AD2"/>
      <c r="AE2"/>
      <c r="AF2"/>
      <c r="AG2"/>
      <c r="AH2"/>
      <c r="AI2"/>
      <c r="AJ2"/>
      <c r="AK2"/>
      <c r="AL2"/>
      <c r="AM2"/>
      <c r="AN2"/>
      <c r="AO2"/>
      <c r="AP2"/>
      <c r="AQ2"/>
      <c r="AR2"/>
      <c r="AS2"/>
      <c r="AT2"/>
      <c r="AU2"/>
      <c r="AV2"/>
      <c r="AW2"/>
    </row>
    <row r="3" spans="1:1154" ht="28.2" thickBot="1" x14ac:dyDescent="0.35">
      <c r="A3" s="214">
        <v>25</v>
      </c>
      <c r="B3" s="214" t="s">
        <v>265</v>
      </c>
      <c r="C3" s="219">
        <f>DATE(2026,11,A3)</f>
        <v>46351</v>
      </c>
      <c r="D3" s="214" t="s">
        <v>821</v>
      </c>
      <c r="E3" s="220">
        <v>1</v>
      </c>
      <c r="F3" s="221" t="str">
        <f t="shared" si="0"/>
        <v>AA 7728 OA // MERCY</v>
      </c>
      <c r="G3" s="222" t="s">
        <v>2212</v>
      </c>
      <c r="H3" s="221" t="s">
        <v>2905</v>
      </c>
      <c r="I3" s="217" t="s">
        <v>2908</v>
      </c>
      <c r="J3" s="221" t="str">
        <f t="shared" ref="J3:J66" si="1">I3 &amp; "-" &amp; DAY(C3) &amp; "-" &amp; MONTH(C3) &amp; "-" &amp; YEAR(C3)</f>
        <v>FM1-25-11-2026</v>
      </c>
      <c r="L3"/>
      <c r="M3"/>
      <c r="N3"/>
      <c r="O3"/>
      <c r="P3"/>
      <c r="Q3"/>
      <c r="R3"/>
      <c r="S3"/>
      <c r="T3"/>
      <c r="U3"/>
      <c r="V3"/>
      <c r="W3" s="185" t="s">
        <v>2206</v>
      </c>
      <c r="X3" s="186" t="s">
        <v>2953</v>
      </c>
      <c r="Y3" s="186" t="s">
        <v>2954</v>
      </c>
      <c r="Z3" s="186" t="s">
        <v>2955</v>
      </c>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row>
    <row r="4" spans="1:1154" ht="15" thickBot="1" x14ac:dyDescent="0.35">
      <c r="A4" s="214">
        <v>25</v>
      </c>
      <c r="B4" s="214" t="s">
        <v>265</v>
      </c>
      <c r="C4" s="219">
        <f>DATE(2026,11,A4)</f>
        <v>46351</v>
      </c>
      <c r="D4" s="214" t="s">
        <v>822</v>
      </c>
      <c r="E4" s="220">
        <v>1</v>
      </c>
      <c r="F4" s="221" t="str">
        <f t="shared" si="0"/>
        <v>AA 7728 OA // MERCY</v>
      </c>
      <c r="G4" s="222" t="s">
        <v>2212</v>
      </c>
      <c r="H4" s="221" t="s">
        <v>2905</v>
      </c>
      <c r="I4" s="217" t="s">
        <v>2908</v>
      </c>
      <c r="J4" s="221" t="str">
        <f t="shared" si="1"/>
        <v>FM1-25-11-2026</v>
      </c>
      <c r="L4"/>
      <c r="P4" s="1" t="s">
        <v>2949</v>
      </c>
      <c r="Q4"/>
      <c r="R4"/>
      <c r="S4"/>
      <c r="T4"/>
      <c r="U4"/>
      <c r="V4"/>
      <c r="W4" s="259" t="s">
        <v>2212</v>
      </c>
      <c r="X4" s="187" t="s">
        <v>2908</v>
      </c>
      <c r="Y4" s="187">
        <v>0.127256127</v>
      </c>
      <c r="Z4" s="261">
        <f>(Y4+Y5)/2</f>
        <v>0.1765791575</v>
      </c>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row>
    <row r="5" spans="1:1154" ht="15" thickBot="1" x14ac:dyDescent="0.35">
      <c r="A5" s="214">
        <v>27</v>
      </c>
      <c r="B5" s="214" t="s">
        <v>429</v>
      </c>
      <c r="C5" s="219">
        <f>DATE(2026,12,A5)</f>
        <v>46383</v>
      </c>
      <c r="D5" s="214" t="s">
        <v>1337</v>
      </c>
      <c r="E5" s="220">
        <v>2</v>
      </c>
      <c r="F5" s="221" t="str">
        <f t="shared" si="0"/>
        <v>AA 7534 OA</v>
      </c>
      <c r="G5" s="222" t="s">
        <v>2212</v>
      </c>
      <c r="H5" s="221" t="s">
        <v>2905</v>
      </c>
      <c r="I5" s="217" t="s">
        <v>2908</v>
      </c>
      <c r="J5" s="221" t="str">
        <f t="shared" si="1"/>
        <v>FM1-27-12-2026</v>
      </c>
      <c r="L5"/>
      <c r="M5" s="145" t="s">
        <v>2897</v>
      </c>
      <c r="N5" s="145" t="s">
        <v>2948</v>
      </c>
      <c r="O5" s="145" t="s">
        <v>2911</v>
      </c>
      <c r="Q5"/>
      <c r="R5"/>
      <c r="S5"/>
      <c r="T5"/>
      <c r="U5"/>
      <c r="V5"/>
      <c r="W5" s="260"/>
      <c r="X5" s="187" t="s">
        <v>2909</v>
      </c>
      <c r="Y5" s="187">
        <v>0.225902188</v>
      </c>
      <c r="Z5" s="262"/>
      <c r="AA5"/>
      <c r="AB5">
        <f>(Y4+Y5)/2</f>
        <v>0.1765791575</v>
      </c>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row>
    <row r="6" spans="1:1154" ht="15" thickBot="1" x14ac:dyDescent="0.35">
      <c r="A6" s="214">
        <v>7</v>
      </c>
      <c r="B6" s="214" t="s">
        <v>265</v>
      </c>
      <c r="C6" s="223">
        <f>DATE(2026,1,A6)</f>
        <v>46029</v>
      </c>
      <c r="D6" s="214" t="s">
        <v>590</v>
      </c>
      <c r="E6" s="214">
        <v>2</v>
      </c>
      <c r="F6" s="221" t="str">
        <f t="shared" si="0"/>
        <v>AA 7728 OA // MERCY</v>
      </c>
      <c r="G6" s="222" t="s">
        <v>2212</v>
      </c>
      <c r="H6" s="221" t="s">
        <v>2905</v>
      </c>
      <c r="I6" s="217" t="s">
        <v>2908</v>
      </c>
      <c r="J6" s="221" t="str">
        <f t="shared" si="1"/>
        <v>FM1-7-1-2026</v>
      </c>
      <c r="L6"/>
      <c r="M6" s="183" t="s">
        <v>2938</v>
      </c>
      <c r="N6" s="145">
        <v>880</v>
      </c>
      <c r="O6" s="145">
        <v>422</v>
      </c>
      <c r="Q6"/>
      <c r="R6"/>
      <c r="S6"/>
      <c r="T6"/>
      <c r="U6"/>
      <c r="V6"/>
      <c r="W6" s="259" t="s">
        <v>2956</v>
      </c>
      <c r="X6" s="187" t="s">
        <v>2913</v>
      </c>
      <c r="Y6" s="187">
        <v>0.237449033</v>
      </c>
      <c r="Z6" s="261">
        <f>(Y6+Y7)/2</f>
        <v>0.182612309</v>
      </c>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row>
    <row r="7" spans="1:1154" ht="15" thickBot="1" x14ac:dyDescent="0.35">
      <c r="A7" s="214">
        <v>8</v>
      </c>
      <c r="B7" s="214" t="s">
        <v>963</v>
      </c>
      <c r="C7" s="223">
        <f>DATE(2026,1,A7)</f>
        <v>46030</v>
      </c>
      <c r="D7" s="214" t="s">
        <v>590</v>
      </c>
      <c r="E7" s="214">
        <v>2</v>
      </c>
      <c r="F7" s="221" t="str">
        <f t="shared" si="0"/>
        <v>AA 7818 OA // MERCY</v>
      </c>
      <c r="G7" s="222" t="s">
        <v>2212</v>
      </c>
      <c r="H7" s="221" t="s">
        <v>2905</v>
      </c>
      <c r="I7" s="217" t="s">
        <v>2908</v>
      </c>
      <c r="J7" s="221" t="str">
        <f t="shared" si="1"/>
        <v>FM1-8-1-2026</v>
      </c>
      <c r="L7"/>
      <c r="M7" s="184" t="s">
        <v>2208</v>
      </c>
      <c r="N7" s="145">
        <v>880</v>
      </c>
      <c r="O7" s="145">
        <v>422</v>
      </c>
      <c r="Q7"/>
      <c r="R7"/>
      <c r="S7"/>
      <c r="T7"/>
      <c r="U7"/>
      <c r="V7"/>
      <c r="W7" s="260"/>
      <c r="X7" s="187" t="s">
        <v>2912</v>
      </c>
      <c r="Y7" s="187">
        <v>0.127775585</v>
      </c>
      <c r="Z7" s="262"/>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row>
    <row r="8" spans="1:1154" ht="15" thickBot="1" x14ac:dyDescent="0.35">
      <c r="A8" s="214">
        <v>14</v>
      </c>
      <c r="B8" s="220" t="s">
        <v>591</v>
      </c>
      <c r="C8" s="219">
        <f>DATE(2026,11,A8)</f>
        <v>46340</v>
      </c>
      <c r="D8" s="214" t="s">
        <v>590</v>
      </c>
      <c r="E8" s="220">
        <v>2</v>
      </c>
      <c r="F8" s="221" t="str">
        <f t="shared" si="0"/>
        <v>AA 7080 OA</v>
      </c>
      <c r="G8" s="222" t="s">
        <v>2212</v>
      </c>
      <c r="H8" s="221" t="s">
        <v>2905</v>
      </c>
      <c r="I8" s="217" t="s">
        <v>2908</v>
      </c>
      <c r="J8" s="221" t="str">
        <f t="shared" si="1"/>
        <v>FM1-14-11-2026</v>
      </c>
      <c r="L8"/>
      <c r="M8" s="183" t="s">
        <v>2939</v>
      </c>
      <c r="N8" s="145">
        <v>5478.5</v>
      </c>
      <c r="O8" s="145">
        <v>1441</v>
      </c>
      <c r="Q8"/>
      <c r="R8"/>
      <c r="S8"/>
      <c r="T8"/>
      <c r="U8"/>
      <c r="V8"/>
      <c r="W8" s="259" t="s">
        <v>2957</v>
      </c>
      <c r="X8" s="187" t="s">
        <v>2918</v>
      </c>
      <c r="Y8" s="187">
        <v>3.8226244999999999E-2</v>
      </c>
      <c r="Z8" s="261">
        <f t="shared" ref="Z8" si="2">(Y8+Y9)/2</f>
        <v>5.6127518500000001E-2</v>
      </c>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row>
    <row r="9" spans="1:1154" ht="15" thickBot="1" x14ac:dyDescent="0.35">
      <c r="A9" s="214">
        <v>15</v>
      </c>
      <c r="B9" s="220" t="s">
        <v>141</v>
      </c>
      <c r="C9" s="219">
        <f>DATE(2026,11,A9)</f>
        <v>46341</v>
      </c>
      <c r="D9" s="214" t="s">
        <v>590</v>
      </c>
      <c r="E9" s="220">
        <v>2</v>
      </c>
      <c r="F9" s="221" t="str">
        <f t="shared" si="0"/>
        <v>AA 7695 OA</v>
      </c>
      <c r="G9" s="222" t="s">
        <v>2212</v>
      </c>
      <c r="H9" s="221" t="s">
        <v>2905</v>
      </c>
      <c r="I9" s="217" t="s">
        <v>2908</v>
      </c>
      <c r="J9" s="221" t="str">
        <f t="shared" si="1"/>
        <v>FM1-15-11-2026</v>
      </c>
      <c r="L9"/>
      <c r="M9" s="184" t="s">
        <v>2208</v>
      </c>
      <c r="N9" s="145">
        <v>5478.5</v>
      </c>
      <c r="O9" s="145">
        <v>1441</v>
      </c>
      <c r="Q9"/>
      <c r="R9"/>
      <c r="S9"/>
      <c r="T9"/>
      <c r="U9"/>
      <c r="V9"/>
      <c r="W9" s="260"/>
      <c r="X9" s="187" t="s">
        <v>2919</v>
      </c>
      <c r="Y9" s="187">
        <v>7.4028791999999996E-2</v>
      </c>
      <c r="Z9" s="262"/>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row>
    <row r="10" spans="1:1154" ht="15" thickBot="1" x14ac:dyDescent="0.35">
      <c r="A10" s="214">
        <v>19</v>
      </c>
      <c r="B10" s="214" t="s">
        <v>692</v>
      </c>
      <c r="C10" s="219">
        <f>DATE(2026,11,A10)</f>
        <v>46345</v>
      </c>
      <c r="D10" s="214" t="s">
        <v>590</v>
      </c>
      <c r="E10" s="220">
        <v>2</v>
      </c>
      <c r="F10" s="221" t="str">
        <f t="shared" si="0"/>
        <v>AA 7533 OA</v>
      </c>
      <c r="G10" s="222" t="s">
        <v>2212</v>
      </c>
      <c r="H10" s="221" t="s">
        <v>2905</v>
      </c>
      <c r="I10" s="217" t="s">
        <v>2908</v>
      </c>
      <c r="J10" s="221" t="str">
        <f t="shared" si="1"/>
        <v>FM1-19-11-2026</v>
      </c>
      <c r="L10"/>
      <c r="M10" s="183" t="s">
        <v>2908</v>
      </c>
      <c r="N10" s="145">
        <v>239</v>
      </c>
      <c r="O10" s="145">
        <v>91</v>
      </c>
      <c r="Q10"/>
      <c r="R10"/>
      <c r="S10"/>
      <c r="T10"/>
      <c r="U10"/>
      <c r="V10"/>
      <c r="W10" s="259" t="s">
        <v>2958</v>
      </c>
      <c r="X10" s="187" t="s">
        <v>2922</v>
      </c>
      <c r="Y10" s="187">
        <v>5.7945621000000003E-2</v>
      </c>
      <c r="Z10" s="261">
        <v>1.5628482747569219</v>
      </c>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row>
    <row r="11" spans="1:1154" ht="15" thickBot="1" x14ac:dyDescent="0.35">
      <c r="A11" s="214">
        <v>21</v>
      </c>
      <c r="B11" s="214" t="s">
        <v>604</v>
      </c>
      <c r="C11" s="219">
        <f>DATE(2026,11,A11)</f>
        <v>46347</v>
      </c>
      <c r="D11" s="214" t="s">
        <v>590</v>
      </c>
      <c r="E11" s="220">
        <v>2</v>
      </c>
      <c r="F11" s="221" t="str">
        <f t="shared" si="0"/>
        <v>AA 7519 OA // MERCY</v>
      </c>
      <c r="G11" s="222" t="s">
        <v>2212</v>
      </c>
      <c r="H11" s="221" t="s">
        <v>2905</v>
      </c>
      <c r="I11" s="217" t="s">
        <v>2908</v>
      </c>
      <c r="J11" s="221" t="str">
        <f t="shared" si="1"/>
        <v>FM1-21-11-2026</v>
      </c>
      <c r="L11"/>
      <c r="M11" s="184" t="s">
        <v>2212</v>
      </c>
      <c r="N11" s="145">
        <v>239</v>
      </c>
      <c r="O11" s="145">
        <v>91</v>
      </c>
      <c r="Q11"/>
      <c r="R11"/>
      <c r="S11"/>
      <c r="T11"/>
      <c r="U11"/>
      <c r="V11"/>
      <c r="W11" s="260"/>
      <c r="X11" s="187" t="s">
        <v>2923</v>
      </c>
      <c r="Y11" s="2">
        <v>3.0677509285138438</v>
      </c>
      <c r="Z11" s="262"/>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row>
    <row r="12" spans="1:1154" ht="15" thickBot="1" x14ac:dyDescent="0.35">
      <c r="A12" s="214">
        <v>23</v>
      </c>
      <c r="B12" s="214" t="s">
        <v>283</v>
      </c>
      <c r="C12" s="219">
        <f>DATE(2026,12,A12)</f>
        <v>46379</v>
      </c>
      <c r="D12" s="214" t="s">
        <v>590</v>
      </c>
      <c r="E12" s="220">
        <v>2</v>
      </c>
      <c r="F12" s="221" t="str">
        <f t="shared" si="0"/>
        <v>AA 7292 OA</v>
      </c>
      <c r="G12" s="222" t="s">
        <v>2212</v>
      </c>
      <c r="H12" s="221" t="s">
        <v>2905</v>
      </c>
      <c r="I12" s="217" t="s">
        <v>2908</v>
      </c>
      <c r="J12" s="221" t="str">
        <f t="shared" si="1"/>
        <v>FM1-23-12-2026</v>
      </c>
      <c r="L12"/>
      <c r="M12" s="183" t="s">
        <v>2927</v>
      </c>
      <c r="N12" s="145">
        <v>61</v>
      </c>
      <c r="O12" s="145">
        <v>56</v>
      </c>
      <c r="Q12"/>
      <c r="R12"/>
      <c r="S12"/>
      <c r="T12"/>
      <c r="U12"/>
      <c r="V12"/>
      <c r="W12" s="259" t="s">
        <v>2959</v>
      </c>
      <c r="X12" s="187" t="s">
        <v>2926</v>
      </c>
      <c r="Y12" s="187">
        <v>0.140358337</v>
      </c>
      <c r="Z12" s="261">
        <f t="shared" ref="Z12" si="3">(Y12+Y13)/2</f>
        <v>0.10377810849999999</v>
      </c>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row>
    <row r="13" spans="1:1154" ht="15" thickBot="1" x14ac:dyDescent="0.35">
      <c r="A13" s="214">
        <v>25</v>
      </c>
      <c r="B13" s="214" t="s">
        <v>856</v>
      </c>
      <c r="C13" s="219">
        <f>DATE(2026,12,A13)</f>
        <v>46381</v>
      </c>
      <c r="D13" s="214" t="s">
        <v>590</v>
      </c>
      <c r="E13" s="220">
        <v>2</v>
      </c>
      <c r="F13" s="221" t="str">
        <f t="shared" si="0"/>
        <v>AA 7796 OA</v>
      </c>
      <c r="G13" s="222" t="s">
        <v>2212</v>
      </c>
      <c r="H13" s="221" t="s">
        <v>2905</v>
      </c>
      <c r="I13" s="217" t="s">
        <v>2908</v>
      </c>
      <c r="J13" s="221" t="str">
        <f t="shared" si="1"/>
        <v>FM1-25-12-2026</v>
      </c>
      <c r="L13"/>
      <c r="M13" s="184" t="s">
        <v>2209</v>
      </c>
      <c r="N13" s="145">
        <v>61</v>
      </c>
      <c r="O13" s="145">
        <v>56</v>
      </c>
      <c r="Q13"/>
      <c r="R13"/>
      <c r="S13"/>
      <c r="T13"/>
      <c r="U13"/>
      <c r="V13"/>
      <c r="W13" s="260"/>
      <c r="X13" s="187" t="s">
        <v>2927</v>
      </c>
      <c r="Y13" s="187">
        <v>6.7197880000000001E-2</v>
      </c>
      <c r="Z13" s="262"/>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row>
    <row r="14" spans="1:1154" ht="15" thickBot="1" x14ac:dyDescent="0.35">
      <c r="A14" s="214">
        <v>28</v>
      </c>
      <c r="B14" s="214" t="s">
        <v>119</v>
      </c>
      <c r="C14" s="223">
        <f>DATE(2026,1,A14)</f>
        <v>46050</v>
      </c>
      <c r="D14" s="214" t="s">
        <v>1779</v>
      </c>
      <c r="E14" s="220">
        <v>1</v>
      </c>
      <c r="F14" s="221" t="str">
        <f t="shared" si="0"/>
        <v>AA 7562 OA // MERCY</v>
      </c>
      <c r="G14" s="222" t="s">
        <v>2212</v>
      </c>
      <c r="H14" s="221" t="s">
        <v>2905</v>
      </c>
      <c r="I14" s="217" t="s">
        <v>2908</v>
      </c>
      <c r="J14" s="221" t="str">
        <f t="shared" si="1"/>
        <v>FM1-28-1-2026</v>
      </c>
      <c r="L14"/>
      <c r="M14" s="183" t="s">
        <v>2930</v>
      </c>
      <c r="N14" s="145">
        <v>627</v>
      </c>
      <c r="O14" s="145">
        <v>241</v>
      </c>
      <c r="Q14"/>
      <c r="R14"/>
      <c r="S14"/>
      <c r="T14"/>
      <c r="U14"/>
      <c r="V14"/>
      <c r="W14" s="259" t="s">
        <v>2960</v>
      </c>
      <c r="X14" s="187" t="s">
        <v>2930</v>
      </c>
      <c r="Y14" s="187">
        <v>0.33624997499999998</v>
      </c>
      <c r="Z14" s="261">
        <f t="shared" ref="Z14" si="4">(Y14+Y15)/2</f>
        <v>0.18129443449999999</v>
      </c>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row>
    <row r="15" spans="1:1154" ht="15" thickBot="1" x14ac:dyDescent="0.35">
      <c r="A15" s="214">
        <v>15</v>
      </c>
      <c r="B15" s="220" t="s">
        <v>612</v>
      </c>
      <c r="C15" s="219">
        <f>DATE(2026,11,A15)</f>
        <v>46341</v>
      </c>
      <c r="D15" s="214" t="s">
        <v>617</v>
      </c>
      <c r="E15" s="220">
        <v>1</v>
      </c>
      <c r="F15" s="220" t="s">
        <v>612</v>
      </c>
      <c r="G15" s="222" t="s">
        <v>2212</v>
      </c>
      <c r="H15" s="221" t="s">
        <v>2905</v>
      </c>
      <c r="I15" s="217" t="s">
        <v>2908</v>
      </c>
      <c r="J15" s="221" t="str">
        <f t="shared" si="1"/>
        <v>FM1-15-11-2026</v>
      </c>
      <c r="L15"/>
      <c r="M15" s="184" t="s">
        <v>2215</v>
      </c>
      <c r="N15" s="145">
        <v>627</v>
      </c>
      <c r="O15" s="145">
        <v>241</v>
      </c>
      <c r="Q15"/>
      <c r="R15"/>
      <c r="S15"/>
      <c r="T15"/>
      <c r="U15"/>
      <c r="V15"/>
      <c r="W15" s="260"/>
      <c r="X15" s="187" t="s">
        <v>2931</v>
      </c>
      <c r="Y15" s="187">
        <v>2.6338894000000002E-2</v>
      </c>
      <c r="Z15" s="262"/>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row>
    <row r="16" spans="1:1154" ht="15" thickBot="1" x14ac:dyDescent="0.35">
      <c r="A16" s="214">
        <v>20</v>
      </c>
      <c r="B16" s="214" t="s">
        <v>109</v>
      </c>
      <c r="C16" s="219">
        <f>DATE(2026,12,A16)</f>
        <v>46376</v>
      </c>
      <c r="D16" s="214" t="s">
        <v>1229</v>
      </c>
      <c r="E16" s="220">
        <v>2</v>
      </c>
      <c r="F16" s="221" t="str">
        <f t="shared" ref="F16:F24" si="5">"AA "&amp;B16</f>
        <v>AA 7520 OA // MERCY</v>
      </c>
      <c r="G16" s="222" t="s">
        <v>2212</v>
      </c>
      <c r="H16" s="221" t="s">
        <v>2905</v>
      </c>
      <c r="I16" s="217" t="s">
        <v>2908</v>
      </c>
      <c r="J16" s="221" t="str">
        <f t="shared" si="1"/>
        <v>FM1-20-12-2026</v>
      </c>
      <c r="L16"/>
      <c r="M16" s="183" t="s">
        <v>2931</v>
      </c>
      <c r="N16" s="145">
        <v>102</v>
      </c>
      <c r="O16" s="145">
        <v>61</v>
      </c>
      <c r="Q16"/>
      <c r="R16"/>
      <c r="S16"/>
      <c r="T16"/>
      <c r="U16"/>
      <c r="V16"/>
      <c r="W16" s="259" t="s">
        <v>2961</v>
      </c>
      <c r="X16" s="187" t="s">
        <v>2932</v>
      </c>
      <c r="Y16" s="187">
        <v>1.4390323E-2</v>
      </c>
      <c r="Z16" s="261">
        <f t="shared" ref="Z16" si="6">(Y16+Y17)/2</f>
        <v>3.8667935000000001E-2</v>
      </c>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row>
    <row r="17" spans="1:134" ht="15" thickBot="1" x14ac:dyDescent="0.35">
      <c r="A17" s="214">
        <v>20</v>
      </c>
      <c r="B17" s="214" t="s">
        <v>347</v>
      </c>
      <c r="C17" s="219">
        <f>DATE(2026,12,A17)</f>
        <v>46376</v>
      </c>
      <c r="D17" s="214" t="s">
        <v>1241</v>
      </c>
      <c r="E17" s="220">
        <v>2</v>
      </c>
      <c r="F17" s="221" t="str">
        <f t="shared" si="5"/>
        <v>AA 7522 OA // MERCY</v>
      </c>
      <c r="G17" s="222" t="s">
        <v>2212</v>
      </c>
      <c r="H17" s="221" t="s">
        <v>2905</v>
      </c>
      <c r="I17" s="217" t="s">
        <v>2908</v>
      </c>
      <c r="J17" s="221" t="str">
        <f t="shared" si="1"/>
        <v>FM1-20-12-2026</v>
      </c>
      <c r="L17"/>
      <c r="M17" s="184" t="s">
        <v>2215</v>
      </c>
      <c r="N17" s="145">
        <v>102</v>
      </c>
      <c r="O17" s="145">
        <v>61</v>
      </c>
      <c r="Q17"/>
      <c r="R17"/>
      <c r="S17"/>
      <c r="T17"/>
      <c r="U17"/>
      <c r="V17"/>
      <c r="W17" s="260"/>
      <c r="X17" s="187" t="s">
        <v>2935</v>
      </c>
      <c r="Y17" s="187">
        <v>6.2945547000000004E-2</v>
      </c>
      <c r="Z17" s="262"/>
      <c r="AA17"/>
      <c r="AB17" s="191">
        <v>1397238514</v>
      </c>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row>
    <row r="18" spans="1:134" ht="15" thickBot="1" x14ac:dyDescent="0.35">
      <c r="A18" s="214">
        <v>8</v>
      </c>
      <c r="B18" s="214" t="s">
        <v>265</v>
      </c>
      <c r="C18" s="223">
        <f>DATE(2026,1,A18)</f>
        <v>46030</v>
      </c>
      <c r="D18" s="214" t="s">
        <v>1530</v>
      </c>
      <c r="E18" s="214">
        <v>1</v>
      </c>
      <c r="F18" s="221" t="str">
        <f t="shared" si="5"/>
        <v>AA 7728 OA // MERCY</v>
      </c>
      <c r="G18" s="222" t="s">
        <v>2212</v>
      </c>
      <c r="H18" s="221" t="s">
        <v>2905</v>
      </c>
      <c r="I18" s="217" t="s">
        <v>2908</v>
      </c>
      <c r="J18" s="221" t="str">
        <f t="shared" si="1"/>
        <v>FM1-8-1-2026</v>
      </c>
      <c r="L18"/>
      <c r="M18" s="183" t="s">
        <v>2932</v>
      </c>
      <c r="N18" s="145">
        <v>13</v>
      </c>
      <c r="O18" s="145">
        <v>12</v>
      </c>
      <c r="Q18"/>
      <c r="R18"/>
      <c r="S18"/>
      <c r="T18"/>
      <c r="U18"/>
      <c r="V18"/>
      <c r="W18" s="259" t="s">
        <v>2962</v>
      </c>
      <c r="X18" s="187" t="s">
        <v>2938</v>
      </c>
      <c r="Y18" s="187">
        <v>0.56065265600000003</v>
      </c>
      <c r="Z18" s="261">
        <v>1.3972385139618688</v>
      </c>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row>
    <row r="19" spans="1:134" ht="15" thickBot="1" x14ac:dyDescent="0.35">
      <c r="A19" s="214">
        <v>12</v>
      </c>
      <c r="B19" s="214" t="s">
        <v>250</v>
      </c>
      <c r="C19" s="219">
        <f>DATE(2026,12,A19)</f>
        <v>46368</v>
      </c>
      <c r="D19" s="214" t="s">
        <v>1087</v>
      </c>
      <c r="E19" s="214">
        <v>1</v>
      </c>
      <c r="F19" s="221" t="str">
        <f t="shared" si="5"/>
        <v>AA 7521 OA // MERCY</v>
      </c>
      <c r="G19" s="222" t="s">
        <v>2212</v>
      </c>
      <c r="H19" s="221" t="s">
        <v>2905</v>
      </c>
      <c r="I19" s="217" t="s">
        <v>2908</v>
      </c>
      <c r="J19" s="221" t="str">
        <f t="shared" si="1"/>
        <v>FM1-12-12-2026</v>
      </c>
      <c r="L19"/>
      <c r="M19" s="184" t="s">
        <v>2211</v>
      </c>
      <c r="N19" s="145">
        <v>13</v>
      </c>
      <c r="O19" s="145">
        <v>12</v>
      </c>
      <c r="Q19"/>
      <c r="R19"/>
      <c r="S19"/>
      <c r="T19"/>
      <c r="U19"/>
      <c r="V19"/>
      <c r="W19" s="260"/>
      <c r="X19" s="187" t="s">
        <v>2939</v>
      </c>
      <c r="Y19" s="2">
        <v>2.2338243719237374</v>
      </c>
      <c r="Z19" s="262"/>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row>
    <row r="20" spans="1:134" ht="15" thickBot="1" x14ac:dyDescent="0.35">
      <c r="A20" s="214">
        <v>21</v>
      </c>
      <c r="B20" s="214" t="s">
        <v>604</v>
      </c>
      <c r="C20" s="223">
        <f>DATE(2026,1,A20)</f>
        <v>46043</v>
      </c>
      <c r="D20" s="214" t="s">
        <v>1693</v>
      </c>
      <c r="E20" s="220">
        <v>1</v>
      </c>
      <c r="F20" s="221" t="str">
        <f t="shared" si="5"/>
        <v>AA 7519 OA // MERCY</v>
      </c>
      <c r="G20" s="222" t="s">
        <v>2212</v>
      </c>
      <c r="H20" s="221" t="s">
        <v>2905</v>
      </c>
      <c r="I20" s="217" t="s">
        <v>2908</v>
      </c>
      <c r="J20" s="221" t="str">
        <f t="shared" si="1"/>
        <v>FM1-21-1-2026</v>
      </c>
      <c r="L20"/>
      <c r="M20" s="183" t="s">
        <v>2935</v>
      </c>
      <c r="N20" s="145">
        <v>266</v>
      </c>
      <c r="O20" s="145">
        <v>27</v>
      </c>
      <c r="Q20"/>
      <c r="R20"/>
      <c r="S20"/>
      <c r="T20"/>
      <c r="U20"/>
      <c r="V20"/>
      <c r="W20" s="259" t="s">
        <v>2963</v>
      </c>
      <c r="X20" s="187" t="s">
        <v>2942</v>
      </c>
      <c r="Y20" s="187">
        <v>5.5856410000000002E-2</v>
      </c>
      <c r="Z20" s="261">
        <f>(Y20+Y21)/2</f>
        <v>0.10785363099999999</v>
      </c>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row>
    <row r="21" spans="1:134" ht="15" thickBot="1" x14ac:dyDescent="0.35">
      <c r="A21" s="214">
        <v>22</v>
      </c>
      <c r="B21" s="214" t="s">
        <v>213</v>
      </c>
      <c r="C21" s="223">
        <f>DATE(2026,1,A21)</f>
        <v>46044</v>
      </c>
      <c r="D21" s="214" t="s">
        <v>1693</v>
      </c>
      <c r="E21" s="220">
        <v>1</v>
      </c>
      <c r="F21" s="221" t="str">
        <f t="shared" si="5"/>
        <v>AA 7559 OA // MERCY</v>
      </c>
      <c r="G21" s="222" t="s">
        <v>2212</v>
      </c>
      <c r="H21" s="221" t="s">
        <v>2905</v>
      </c>
      <c r="I21" s="217" t="s">
        <v>2908</v>
      </c>
      <c r="J21" s="221" t="str">
        <f t="shared" si="1"/>
        <v>FM1-22-1-2026</v>
      </c>
      <c r="L21"/>
      <c r="M21" s="184" t="s">
        <v>2211</v>
      </c>
      <c r="N21" s="145">
        <v>266</v>
      </c>
      <c r="O21" s="145">
        <v>27</v>
      </c>
      <c r="Q21"/>
      <c r="R21"/>
      <c r="S21"/>
      <c r="T21"/>
      <c r="U21"/>
      <c r="V21"/>
      <c r="W21" s="260"/>
      <c r="X21" s="187" t="s">
        <v>2943</v>
      </c>
      <c r="Y21" s="187">
        <v>0.15985085199999999</v>
      </c>
      <c r="Z21" s="262"/>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row>
    <row r="22" spans="1:134" ht="15" thickBot="1" x14ac:dyDescent="0.35">
      <c r="A22" s="214">
        <v>20</v>
      </c>
      <c r="B22" s="214" t="s">
        <v>109</v>
      </c>
      <c r="C22" s="219">
        <f>DATE(2026,12,A22)</f>
        <v>46376</v>
      </c>
      <c r="D22" s="214" t="s">
        <v>1227</v>
      </c>
      <c r="E22" s="220">
        <v>2</v>
      </c>
      <c r="F22" s="221" t="str">
        <f t="shared" si="5"/>
        <v>AA 7520 OA // MERCY</v>
      </c>
      <c r="G22" s="222" t="s">
        <v>2212</v>
      </c>
      <c r="H22" s="221" t="s">
        <v>2905</v>
      </c>
      <c r="I22" s="217" t="s">
        <v>2908</v>
      </c>
      <c r="J22" s="221" t="str">
        <f t="shared" si="1"/>
        <v>FM1-20-12-2026</v>
      </c>
      <c r="M22" s="183" t="s">
        <v>2942</v>
      </c>
      <c r="N22" s="145">
        <v>47</v>
      </c>
      <c r="O22" s="145">
        <v>47</v>
      </c>
      <c r="Q22"/>
      <c r="R22"/>
      <c r="S22"/>
      <c r="T22"/>
      <c r="U22"/>
      <c r="V22"/>
      <c r="W22" s="259" t="s">
        <v>2964</v>
      </c>
      <c r="X22" s="187" t="s">
        <v>2946</v>
      </c>
      <c r="Y22" s="2">
        <v>1.2699486592899092</v>
      </c>
      <c r="Z22" s="261">
        <f t="shared" ref="Z22" si="7">(Y22+Y23)/2</f>
        <v>0.90461662114495467</v>
      </c>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row>
    <row r="23" spans="1:134" ht="15" thickBot="1" x14ac:dyDescent="0.35">
      <c r="A23" s="214">
        <v>6</v>
      </c>
      <c r="B23" s="214" t="s">
        <v>528</v>
      </c>
      <c r="C23" s="219">
        <f>DATE(2026,12,A23)</f>
        <v>46362</v>
      </c>
      <c r="D23" s="214" t="s">
        <v>988</v>
      </c>
      <c r="E23" s="214">
        <v>1</v>
      </c>
      <c r="F23" s="221" t="str">
        <f t="shared" si="5"/>
        <v>AA 7643 OA // MERCY</v>
      </c>
      <c r="G23" s="222" t="s">
        <v>2212</v>
      </c>
      <c r="H23" s="221" t="s">
        <v>2905</v>
      </c>
      <c r="I23" s="217" t="s">
        <v>2908</v>
      </c>
      <c r="J23" s="221" t="str">
        <f t="shared" si="1"/>
        <v>FM1-6-12-2026</v>
      </c>
      <c r="M23" s="184" t="s">
        <v>2210</v>
      </c>
      <c r="N23" s="145">
        <v>47</v>
      </c>
      <c r="O23" s="145">
        <v>47</v>
      </c>
      <c r="Q23"/>
      <c r="R23"/>
      <c r="S23"/>
      <c r="T23"/>
      <c r="U23"/>
      <c r="V23"/>
      <c r="W23" s="260"/>
      <c r="X23" s="187" t="s">
        <v>2947</v>
      </c>
      <c r="Y23" s="188">
        <v>0.53928458300000004</v>
      </c>
      <c r="Z23" s="262"/>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row>
    <row r="24" spans="1:134" ht="14.4" x14ac:dyDescent="0.3">
      <c r="A24" s="214">
        <v>14</v>
      </c>
      <c r="B24" s="220" t="s">
        <v>263</v>
      </c>
      <c r="C24" s="219">
        <f>DATE(2026,11,A24)</f>
        <v>46340</v>
      </c>
      <c r="D24" s="214" t="s">
        <v>589</v>
      </c>
      <c r="E24" s="220">
        <v>1</v>
      </c>
      <c r="F24" s="221" t="str">
        <f t="shared" si="5"/>
        <v>AA 7708 OA</v>
      </c>
      <c r="G24" s="222" t="s">
        <v>2212</v>
      </c>
      <c r="H24" s="221" t="s">
        <v>2905</v>
      </c>
      <c r="I24" s="217" t="s">
        <v>2908</v>
      </c>
      <c r="J24" s="221" t="str">
        <f t="shared" si="1"/>
        <v>FM1-14-11-2026</v>
      </c>
      <c r="M24" s="183" t="s">
        <v>2943</v>
      </c>
      <c r="N24" s="145">
        <v>786</v>
      </c>
      <c r="O24" s="145">
        <v>551</v>
      </c>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row>
    <row r="25" spans="1:134" ht="14.4" x14ac:dyDescent="0.3">
      <c r="A25" s="214">
        <v>18</v>
      </c>
      <c r="B25" s="214" t="s">
        <v>642</v>
      </c>
      <c r="C25" s="219">
        <f>DATE(2026,11,A25)</f>
        <v>46344</v>
      </c>
      <c r="D25" s="214" t="s">
        <v>683</v>
      </c>
      <c r="E25" s="220">
        <v>1</v>
      </c>
      <c r="F25" s="221" t="str">
        <f>B25</f>
        <v>BA 7001 PU // MERCY ( 7620 OA )</v>
      </c>
      <c r="G25" s="222" t="s">
        <v>2212</v>
      </c>
      <c r="H25" s="221" t="s">
        <v>2905</v>
      </c>
      <c r="I25" s="217" t="s">
        <v>2908</v>
      </c>
      <c r="J25" s="221" t="str">
        <f t="shared" si="1"/>
        <v>FM1-18-11-2026</v>
      </c>
      <c r="M25" s="184" t="s">
        <v>2210</v>
      </c>
      <c r="N25" s="145">
        <v>786</v>
      </c>
      <c r="O25" s="145">
        <v>551</v>
      </c>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row>
    <row r="26" spans="1:134" ht="14.4" x14ac:dyDescent="0.3">
      <c r="A26" s="214">
        <v>7</v>
      </c>
      <c r="B26" s="214" t="s">
        <v>419</v>
      </c>
      <c r="C26" s="219">
        <f>DATE(2026,11,A26)</f>
        <v>46333</v>
      </c>
      <c r="D26" s="214" t="s">
        <v>418</v>
      </c>
      <c r="E26" s="214">
        <v>1</v>
      </c>
      <c r="F26" s="221" t="str">
        <f t="shared" ref="F26:F57" si="8">"AA "&amp;B26</f>
        <v>AA 7813 OA</v>
      </c>
      <c r="G26" s="222" t="s">
        <v>2212</v>
      </c>
      <c r="H26" s="221" t="s">
        <v>2905</v>
      </c>
      <c r="I26" s="217" t="s">
        <v>2908</v>
      </c>
      <c r="J26" s="221" t="str">
        <f t="shared" si="1"/>
        <v>FM1-7-11-2026</v>
      </c>
      <c r="M26" s="183" t="s">
        <v>2946</v>
      </c>
      <c r="N26" s="145">
        <v>4544</v>
      </c>
      <c r="O26" s="145">
        <v>645</v>
      </c>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row>
    <row r="27" spans="1:134" ht="14.4" x14ac:dyDescent="0.3">
      <c r="A27" s="214">
        <v>16</v>
      </c>
      <c r="B27" s="214" t="s">
        <v>394</v>
      </c>
      <c r="C27" s="223">
        <f>DATE(2026,1,A27)</f>
        <v>46038</v>
      </c>
      <c r="D27" s="214" t="s">
        <v>398</v>
      </c>
      <c r="E27" s="220">
        <v>1</v>
      </c>
      <c r="F27" s="221" t="str">
        <f t="shared" si="8"/>
        <v>AA 7270 OA</v>
      </c>
      <c r="G27" s="222" t="s">
        <v>2212</v>
      </c>
      <c r="H27" s="221" t="s">
        <v>2905</v>
      </c>
      <c r="I27" s="217" t="s">
        <v>2908</v>
      </c>
      <c r="J27" s="221" t="str">
        <f t="shared" si="1"/>
        <v>FM1-16-1-2026</v>
      </c>
      <c r="M27" s="184" t="s">
        <v>2207</v>
      </c>
      <c r="N27" s="145">
        <v>4544</v>
      </c>
      <c r="O27" s="145">
        <v>645</v>
      </c>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row>
    <row r="28" spans="1:134" ht="14.4" x14ac:dyDescent="0.3">
      <c r="A28" s="214">
        <v>30</v>
      </c>
      <c r="B28" s="214" t="s">
        <v>358</v>
      </c>
      <c r="C28" s="223">
        <f>DATE(2026,1,A28)</f>
        <v>46052</v>
      </c>
      <c r="D28" s="214" t="s">
        <v>398</v>
      </c>
      <c r="E28" s="220">
        <v>1</v>
      </c>
      <c r="F28" s="221" t="str">
        <f t="shared" si="8"/>
        <v>AA 7794 OA</v>
      </c>
      <c r="G28" s="222" t="s">
        <v>2212</v>
      </c>
      <c r="H28" s="221" t="s">
        <v>2905</v>
      </c>
      <c r="I28" s="217" t="s">
        <v>2908</v>
      </c>
      <c r="J28" s="221" t="str">
        <f t="shared" si="1"/>
        <v>FM1-30-1-2026</v>
      </c>
      <c r="M28" s="183" t="s">
        <v>2909</v>
      </c>
      <c r="N28" s="145">
        <v>240</v>
      </c>
      <c r="O28" s="145">
        <v>184</v>
      </c>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row>
    <row r="29" spans="1:134" x14ac:dyDescent="0.25">
      <c r="A29" s="214">
        <v>31</v>
      </c>
      <c r="B29" s="214" t="s">
        <v>792</v>
      </c>
      <c r="C29" s="223">
        <f>DATE(2026,1,A29)</f>
        <v>46053</v>
      </c>
      <c r="D29" s="214" t="s">
        <v>398</v>
      </c>
      <c r="E29" s="220">
        <v>1</v>
      </c>
      <c r="F29" s="221" t="str">
        <f t="shared" si="8"/>
        <v>AA 7625 OA</v>
      </c>
      <c r="G29" s="222" t="s">
        <v>2212</v>
      </c>
      <c r="H29" s="221" t="s">
        <v>2905</v>
      </c>
      <c r="I29" s="217" t="s">
        <v>2908</v>
      </c>
      <c r="J29" s="221" t="str">
        <f t="shared" si="1"/>
        <v>FM1-31-1-2026</v>
      </c>
      <c r="M29" s="184" t="s">
        <v>2212</v>
      </c>
      <c r="N29" s="145">
        <v>240</v>
      </c>
      <c r="O29" s="145">
        <v>184</v>
      </c>
    </row>
    <row r="30" spans="1:134" x14ac:dyDescent="0.25">
      <c r="A30" s="214">
        <v>6</v>
      </c>
      <c r="B30" s="214" t="s">
        <v>399</v>
      </c>
      <c r="C30" s="219">
        <f>DATE(2026,11,A30)</f>
        <v>46332</v>
      </c>
      <c r="D30" s="214" t="s">
        <v>398</v>
      </c>
      <c r="E30" s="214">
        <v>1</v>
      </c>
      <c r="F30" s="221" t="str">
        <f t="shared" si="8"/>
        <v>AA 7641 OA</v>
      </c>
      <c r="G30" s="222" t="s">
        <v>2212</v>
      </c>
      <c r="H30" s="221" t="s">
        <v>2905</v>
      </c>
      <c r="I30" s="217" t="s">
        <v>2908</v>
      </c>
      <c r="J30" s="221" t="str">
        <f t="shared" si="1"/>
        <v>FM1-6-11-2026</v>
      </c>
      <c r="M30" s="183" t="s">
        <v>2947</v>
      </c>
      <c r="N30" s="145">
        <v>714.5</v>
      </c>
      <c r="O30" s="145">
        <v>422</v>
      </c>
    </row>
    <row r="31" spans="1:134" x14ac:dyDescent="0.25">
      <c r="A31" s="214">
        <v>11</v>
      </c>
      <c r="B31" s="214" t="s">
        <v>255</v>
      </c>
      <c r="C31" s="219">
        <f>DATE(2026,12,A31)</f>
        <v>46367</v>
      </c>
      <c r="D31" s="214" t="s">
        <v>398</v>
      </c>
      <c r="E31" s="214">
        <v>1</v>
      </c>
      <c r="F31" s="221" t="str">
        <f t="shared" si="8"/>
        <v>AA 7615 OA</v>
      </c>
      <c r="G31" s="222" t="s">
        <v>2212</v>
      </c>
      <c r="H31" s="221" t="s">
        <v>2905</v>
      </c>
      <c r="I31" s="217" t="s">
        <v>2908</v>
      </c>
      <c r="J31" s="221" t="str">
        <f t="shared" si="1"/>
        <v>FM1-11-12-2026</v>
      </c>
      <c r="M31" s="184" t="s">
        <v>2207</v>
      </c>
      <c r="N31" s="145">
        <v>714.5</v>
      </c>
      <c r="O31" s="145">
        <v>422</v>
      </c>
    </row>
    <row r="32" spans="1:134" x14ac:dyDescent="0.25">
      <c r="A32" s="214">
        <v>1</v>
      </c>
      <c r="B32" s="220" t="s">
        <v>933</v>
      </c>
      <c r="C32" s="223">
        <f>DATE(2026,1,A32)</f>
        <v>46023</v>
      </c>
      <c r="D32" s="214" t="s">
        <v>1325</v>
      </c>
      <c r="E32" s="214">
        <v>1</v>
      </c>
      <c r="F32" s="221" t="str">
        <f t="shared" si="8"/>
        <v>AA 7067 OA</v>
      </c>
      <c r="G32" s="222" t="s">
        <v>2212</v>
      </c>
      <c r="H32" s="221" t="s">
        <v>2905</v>
      </c>
      <c r="I32" s="217" t="s">
        <v>2908</v>
      </c>
      <c r="J32" s="221" t="str">
        <f t="shared" si="1"/>
        <v>FM1-1-1-2026</v>
      </c>
      <c r="M32" s="183" t="s">
        <v>2913</v>
      </c>
      <c r="N32" s="145">
        <v>272</v>
      </c>
      <c r="O32" s="145">
        <v>191</v>
      </c>
    </row>
    <row r="33" spans="1:15" x14ac:dyDescent="0.25">
      <c r="A33" s="214">
        <v>10</v>
      </c>
      <c r="B33" s="214" t="s">
        <v>526</v>
      </c>
      <c r="C33" s="223">
        <f>DATE(2026,1,A33)</f>
        <v>46032</v>
      </c>
      <c r="D33" s="214" t="s">
        <v>1325</v>
      </c>
      <c r="E33" s="214">
        <v>1</v>
      </c>
      <c r="F33" s="221" t="str">
        <f t="shared" si="8"/>
        <v>AA 7601 OA</v>
      </c>
      <c r="G33" s="222" t="s">
        <v>2212</v>
      </c>
      <c r="H33" s="221" t="s">
        <v>2905</v>
      </c>
      <c r="I33" s="217" t="s">
        <v>2908</v>
      </c>
      <c r="J33" s="221" t="str">
        <f t="shared" si="1"/>
        <v>FM1-10-1-2026</v>
      </c>
      <c r="M33" s="184" t="s">
        <v>2213</v>
      </c>
      <c r="N33" s="145">
        <v>272</v>
      </c>
      <c r="O33" s="145">
        <v>191</v>
      </c>
    </row>
    <row r="34" spans="1:15" x14ac:dyDescent="0.25">
      <c r="A34" s="214">
        <v>26</v>
      </c>
      <c r="B34" s="214" t="s">
        <v>432</v>
      </c>
      <c r="C34" s="219">
        <f>DATE(2026,12,A34)</f>
        <v>46382</v>
      </c>
      <c r="D34" s="214" t="s">
        <v>1325</v>
      </c>
      <c r="E34" s="220">
        <v>1</v>
      </c>
      <c r="F34" s="221" t="str">
        <f t="shared" si="8"/>
        <v>AA 7550 OA</v>
      </c>
      <c r="G34" s="222" t="s">
        <v>2212</v>
      </c>
      <c r="H34" s="221" t="s">
        <v>2905</v>
      </c>
      <c r="I34" s="217" t="s">
        <v>2908</v>
      </c>
      <c r="J34" s="221" t="str">
        <f t="shared" si="1"/>
        <v>FM1-26-12-2026</v>
      </c>
      <c r="M34" s="183" t="s">
        <v>2912</v>
      </c>
      <c r="N34" s="145">
        <v>202</v>
      </c>
      <c r="O34" s="145">
        <v>96</v>
      </c>
    </row>
    <row r="35" spans="1:15" x14ac:dyDescent="0.25">
      <c r="A35" s="214">
        <v>29</v>
      </c>
      <c r="B35" s="214" t="s">
        <v>429</v>
      </c>
      <c r="C35" s="219">
        <f>DATE(2026,12,A35)</f>
        <v>46385</v>
      </c>
      <c r="D35" s="214" t="s">
        <v>1325</v>
      </c>
      <c r="E35" s="220">
        <v>1</v>
      </c>
      <c r="F35" s="221" t="str">
        <f t="shared" si="8"/>
        <v>AA 7534 OA</v>
      </c>
      <c r="G35" s="222" t="s">
        <v>2212</v>
      </c>
      <c r="H35" s="221" t="s">
        <v>2905</v>
      </c>
      <c r="I35" s="217" t="s">
        <v>2908</v>
      </c>
      <c r="J35" s="221" t="str">
        <f t="shared" si="1"/>
        <v>FM1-29-12-2026</v>
      </c>
      <c r="M35" s="184" t="s">
        <v>2213</v>
      </c>
      <c r="N35" s="145">
        <v>202</v>
      </c>
      <c r="O35" s="145">
        <v>96</v>
      </c>
    </row>
    <row r="36" spans="1:15" x14ac:dyDescent="0.25">
      <c r="A36" s="214">
        <v>8</v>
      </c>
      <c r="B36" s="214" t="s">
        <v>469</v>
      </c>
      <c r="C36" s="223">
        <f>DATE(2026,1,A36)</f>
        <v>46030</v>
      </c>
      <c r="D36" s="214" t="s">
        <v>140</v>
      </c>
      <c r="E36" s="214">
        <v>2</v>
      </c>
      <c r="F36" s="221" t="str">
        <f t="shared" si="8"/>
        <v>AA 7715 OA</v>
      </c>
      <c r="G36" s="222" t="s">
        <v>2212</v>
      </c>
      <c r="H36" s="221" t="s">
        <v>2905</v>
      </c>
      <c r="I36" s="217" t="s">
        <v>2908</v>
      </c>
      <c r="J36" s="221" t="str">
        <f t="shared" si="1"/>
        <v>FM1-8-1-2026</v>
      </c>
      <c r="M36" s="183" t="s">
        <v>2918</v>
      </c>
      <c r="N36" s="145">
        <v>173</v>
      </c>
      <c r="O36" s="145">
        <v>15</v>
      </c>
    </row>
    <row r="37" spans="1:15" x14ac:dyDescent="0.25">
      <c r="A37" s="214">
        <v>1</v>
      </c>
      <c r="B37" s="220" t="s">
        <v>141</v>
      </c>
      <c r="C37" s="219">
        <f>DATE(2026,11,A37)</f>
        <v>46327</v>
      </c>
      <c r="D37" s="214" t="s">
        <v>140</v>
      </c>
      <c r="E37" s="214">
        <v>2</v>
      </c>
      <c r="F37" s="221" t="str">
        <f t="shared" si="8"/>
        <v>AA 7695 OA</v>
      </c>
      <c r="G37" s="222" t="s">
        <v>2212</v>
      </c>
      <c r="H37" s="221" t="s">
        <v>2905</v>
      </c>
      <c r="I37" s="217" t="s">
        <v>2908</v>
      </c>
      <c r="J37" s="221" t="str">
        <f t="shared" si="1"/>
        <v>FM1-1-11-2026</v>
      </c>
      <c r="M37" s="184" t="s">
        <v>2214</v>
      </c>
      <c r="N37" s="145">
        <v>173</v>
      </c>
      <c r="O37" s="145">
        <v>15</v>
      </c>
    </row>
    <row r="38" spans="1:15" x14ac:dyDescent="0.25">
      <c r="A38" s="214">
        <v>25</v>
      </c>
      <c r="B38" s="214" t="s">
        <v>782</v>
      </c>
      <c r="C38" s="219">
        <f>DATE(2026,11,A38)</f>
        <v>46351</v>
      </c>
      <c r="D38" s="214" t="s">
        <v>833</v>
      </c>
      <c r="E38" s="220">
        <v>2</v>
      </c>
      <c r="F38" s="221" t="str">
        <f t="shared" si="8"/>
        <v>AA 7734 OA</v>
      </c>
      <c r="G38" s="222" t="s">
        <v>2212</v>
      </c>
      <c r="H38" s="221" t="s">
        <v>2905</v>
      </c>
      <c r="I38" s="217" t="s">
        <v>2908</v>
      </c>
      <c r="J38" s="221" t="str">
        <f t="shared" si="1"/>
        <v>FM1-25-11-2026</v>
      </c>
      <c r="M38" s="183" t="s">
        <v>2919</v>
      </c>
      <c r="N38" s="145">
        <v>278</v>
      </c>
      <c r="O38" s="145">
        <v>36</v>
      </c>
    </row>
    <row r="39" spans="1:15" x14ac:dyDescent="0.25">
      <c r="A39" s="214">
        <v>29</v>
      </c>
      <c r="B39" s="214" t="s">
        <v>342</v>
      </c>
      <c r="C39" s="219">
        <f>DATE(2026,11,A39)</f>
        <v>46355</v>
      </c>
      <c r="D39" s="214" t="s">
        <v>889</v>
      </c>
      <c r="E39" s="220">
        <v>2</v>
      </c>
      <c r="F39" s="221" t="str">
        <f t="shared" si="8"/>
        <v>AA 7803 OA</v>
      </c>
      <c r="G39" s="222" t="s">
        <v>2212</v>
      </c>
      <c r="H39" s="221" t="s">
        <v>2905</v>
      </c>
      <c r="I39" s="217" t="s">
        <v>2908</v>
      </c>
      <c r="J39" s="221" t="str">
        <f t="shared" si="1"/>
        <v>FM1-29-11-2026</v>
      </c>
      <c r="M39" s="184" t="s">
        <v>2214</v>
      </c>
      <c r="N39" s="145">
        <v>278</v>
      </c>
      <c r="O39" s="145">
        <v>36</v>
      </c>
    </row>
    <row r="40" spans="1:15" x14ac:dyDescent="0.25">
      <c r="A40" s="214">
        <v>13</v>
      </c>
      <c r="B40" s="214" t="s">
        <v>502</v>
      </c>
      <c r="C40" s="219">
        <f>DATE(2026,12,A40)</f>
        <v>46369</v>
      </c>
      <c r="D40" s="214" t="s">
        <v>1117</v>
      </c>
      <c r="E40" s="220">
        <v>1</v>
      </c>
      <c r="F40" s="221" t="str">
        <f t="shared" si="8"/>
        <v>AA 7202 OA</v>
      </c>
      <c r="G40" s="222" t="s">
        <v>2212</v>
      </c>
      <c r="H40" s="221" t="s">
        <v>2905</v>
      </c>
      <c r="I40" s="217" t="s">
        <v>2908</v>
      </c>
      <c r="J40" s="221" t="str">
        <f t="shared" si="1"/>
        <v>FM1-13-12-2026</v>
      </c>
      <c r="M40" s="183" t="s">
        <v>2922</v>
      </c>
      <c r="N40" s="145">
        <v>96</v>
      </c>
      <c r="O40" s="145">
        <v>43</v>
      </c>
    </row>
    <row r="41" spans="1:15" x14ac:dyDescent="0.25">
      <c r="A41" s="214">
        <v>27</v>
      </c>
      <c r="B41" s="214" t="s">
        <v>257</v>
      </c>
      <c r="C41" s="223">
        <f>DATE(2026,1,A41)</f>
        <v>46049</v>
      </c>
      <c r="D41" s="214" t="s">
        <v>1105</v>
      </c>
      <c r="E41" s="220">
        <v>1</v>
      </c>
      <c r="F41" s="221" t="str">
        <f t="shared" si="8"/>
        <v>AA 7793 OA // MERCY</v>
      </c>
      <c r="G41" s="222" t="s">
        <v>2212</v>
      </c>
      <c r="H41" s="221" t="s">
        <v>2905</v>
      </c>
      <c r="I41" s="217" t="s">
        <v>2908</v>
      </c>
      <c r="J41" s="221" t="str">
        <f t="shared" si="1"/>
        <v>FM1-27-1-2026</v>
      </c>
      <c r="M41" s="184" t="s">
        <v>2216</v>
      </c>
      <c r="N41" s="145">
        <v>96</v>
      </c>
      <c r="O41" s="145">
        <v>43</v>
      </c>
    </row>
    <row r="42" spans="1:15" x14ac:dyDescent="0.25">
      <c r="A42" s="214">
        <v>13</v>
      </c>
      <c r="B42" s="214" t="s">
        <v>1106</v>
      </c>
      <c r="C42" s="219">
        <f>DATE(2026,12,A42)</f>
        <v>46369</v>
      </c>
      <c r="D42" s="214" t="s">
        <v>1105</v>
      </c>
      <c r="E42" s="220">
        <v>1</v>
      </c>
      <c r="F42" s="221" t="str">
        <f t="shared" si="8"/>
        <v>AA 7564 OA // MERCY</v>
      </c>
      <c r="G42" s="222" t="s">
        <v>2212</v>
      </c>
      <c r="H42" s="221" t="s">
        <v>2905</v>
      </c>
      <c r="I42" s="217" t="s">
        <v>2908</v>
      </c>
      <c r="J42" s="221" t="str">
        <f t="shared" si="1"/>
        <v>FM1-13-12-2026</v>
      </c>
      <c r="M42" s="183" t="s">
        <v>2923</v>
      </c>
      <c r="N42" s="145">
        <v>23506</v>
      </c>
      <c r="O42" s="145">
        <v>31</v>
      </c>
    </row>
    <row r="43" spans="1:15" x14ac:dyDescent="0.25">
      <c r="A43" s="214">
        <v>8</v>
      </c>
      <c r="B43" s="214" t="s">
        <v>469</v>
      </c>
      <c r="C43" s="223">
        <f>DATE(2026,1,A43)</f>
        <v>46030</v>
      </c>
      <c r="D43" s="214" t="s">
        <v>719</v>
      </c>
      <c r="E43" s="214">
        <v>1</v>
      </c>
      <c r="F43" s="221" t="str">
        <f t="shared" si="8"/>
        <v>AA 7715 OA</v>
      </c>
      <c r="G43" s="222" t="s">
        <v>2212</v>
      </c>
      <c r="H43" s="221" t="s">
        <v>2905</v>
      </c>
      <c r="I43" s="217" t="s">
        <v>2908</v>
      </c>
      <c r="J43" s="221" t="str">
        <f t="shared" si="1"/>
        <v>FM1-8-1-2026</v>
      </c>
      <c r="M43" s="184" t="s">
        <v>2216</v>
      </c>
      <c r="N43" s="145">
        <v>23506</v>
      </c>
      <c r="O43" s="145">
        <v>31</v>
      </c>
    </row>
    <row r="44" spans="1:15" x14ac:dyDescent="0.25">
      <c r="A44" s="214">
        <v>21</v>
      </c>
      <c r="B44" s="214" t="s">
        <v>471</v>
      </c>
      <c r="C44" s="223">
        <f>DATE(2026,1,A44)</f>
        <v>46043</v>
      </c>
      <c r="D44" s="214" t="s">
        <v>719</v>
      </c>
      <c r="E44" s="220">
        <v>1</v>
      </c>
      <c r="F44" s="221" t="str">
        <f t="shared" si="8"/>
        <v>AA 7132 OA</v>
      </c>
      <c r="G44" s="222" t="s">
        <v>2212</v>
      </c>
      <c r="H44" s="221" t="s">
        <v>2905</v>
      </c>
      <c r="I44" s="217" t="s">
        <v>2908</v>
      </c>
      <c r="J44" s="221" t="str">
        <f t="shared" si="1"/>
        <v>FM1-21-1-2026</v>
      </c>
      <c r="M44" s="183" t="s">
        <v>2926</v>
      </c>
      <c r="N44" s="145">
        <v>201</v>
      </c>
      <c r="O44" s="145">
        <v>108</v>
      </c>
    </row>
    <row r="45" spans="1:15" x14ac:dyDescent="0.25">
      <c r="A45" s="214">
        <v>31</v>
      </c>
      <c r="B45" s="214" t="s">
        <v>933</v>
      </c>
      <c r="C45" s="223">
        <f>DATE(2026,1,A45)</f>
        <v>46053</v>
      </c>
      <c r="D45" s="214" t="s">
        <v>719</v>
      </c>
      <c r="E45" s="220">
        <v>1</v>
      </c>
      <c r="F45" s="221" t="str">
        <f t="shared" si="8"/>
        <v>AA 7067 OA</v>
      </c>
      <c r="G45" s="222" t="s">
        <v>2212</v>
      </c>
      <c r="H45" s="221" t="s">
        <v>2905</v>
      </c>
      <c r="I45" s="217" t="s">
        <v>2908</v>
      </c>
      <c r="J45" s="221" t="str">
        <f t="shared" si="1"/>
        <v>FM1-31-1-2026</v>
      </c>
      <c r="M45" s="184" t="s">
        <v>2209</v>
      </c>
      <c r="N45" s="145">
        <v>201</v>
      </c>
      <c r="O45" s="145">
        <v>108</v>
      </c>
    </row>
    <row r="46" spans="1:15" x14ac:dyDescent="0.25">
      <c r="A46" s="214">
        <v>21</v>
      </c>
      <c r="B46" s="214" t="s">
        <v>604</v>
      </c>
      <c r="C46" s="219">
        <f>DATE(2026,11,A46)</f>
        <v>46347</v>
      </c>
      <c r="D46" s="214" t="s">
        <v>719</v>
      </c>
      <c r="E46" s="220">
        <v>1</v>
      </c>
      <c r="F46" s="221" t="str">
        <f t="shared" si="8"/>
        <v>AA 7519 OA // MERCY</v>
      </c>
      <c r="G46" s="222" t="s">
        <v>2212</v>
      </c>
      <c r="H46" s="221" t="s">
        <v>2905</v>
      </c>
      <c r="I46" s="217" t="s">
        <v>2908</v>
      </c>
      <c r="J46" s="221" t="str">
        <f t="shared" si="1"/>
        <v>FM1-21-11-2026</v>
      </c>
      <c r="M46" s="183" t="s">
        <v>2898</v>
      </c>
      <c r="N46" s="145">
        <v>38726</v>
      </c>
      <c r="O46" s="145">
        <v>4720</v>
      </c>
    </row>
    <row r="47" spans="1:15" x14ac:dyDescent="0.25">
      <c r="A47" s="214">
        <v>23</v>
      </c>
      <c r="B47" s="214" t="s">
        <v>782</v>
      </c>
      <c r="C47" s="219">
        <f>DATE(2026,11,A47)</f>
        <v>46349</v>
      </c>
      <c r="D47" s="214" t="s">
        <v>719</v>
      </c>
      <c r="E47" s="220">
        <v>1</v>
      </c>
      <c r="F47" s="221" t="str">
        <f t="shared" si="8"/>
        <v>AA 7734 OA</v>
      </c>
      <c r="G47" s="222" t="s">
        <v>2212</v>
      </c>
      <c r="H47" s="221" t="s">
        <v>2905</v>
      </c>
      <c r="I47" s="217" t="s">
        <v>2908</v>
      </c>
      <c r="J47" s="221" t="str">
        <f t="shared" si="1"/>
        <v>FM1-23-11-2026</v>
      </c>
    </row>
    <row r="48" spans="1:15" x14ac:dyDescent="0.25">
      <c r="A48" s="214">
        <v>29</v>
      </c>
      <c r="B48" s="214" t="s">
        <v>342</v>
      </c>
      <c r="C48" s="219">
        <f>DATE(2026,11,A48)</f>
        <v>46355</v>
      </c>
      <c r="D48" s="214" t="s">
        <v>719</v>
      </c>
      <c r="E48" s="220">
        <v>1</v>
      </c>
      <c r="F48" s="221" t="str">
        <f t="shared" si="8"/>
        <v>AA 7803 OA</v>
      </c>
      <c r="G48" s="222" t="s">
        <v>2212</v>
      </c>
      <c r="H48" s="221" t="s">
        <v>2905</v>
      </c>
      <c r="I48" s="217" t="s">
        <v>2908</v>
      </c>
      <c r="J48" s="221" t="str">
        <f t="shared" si="1"/>
        <v>FM1-29-11-2026</v>
      </c>
    </row>
    <row r="49" spans="1:18" ht="14.4" x14ac:dyDescent="0.25">
      <c r="A49" s="214">
        <v>2</v>
      </c>
      <c r="B49" s="220" t="s">
        <v>471</v>
      </c>
      <c r="C49" s="219">
        <f>DATE(2026,12,A49)</f>
        <v>46358</v>
      </c>
      <c r="D49" s="214" t="s">
        <v>719</v>
      </c>
      <c r="E49" s="214">
        <v>1</v>
      </c>
      <c r="F49" s="221" t="str">
        <f t="shared" si="8"/>
        <v>AA 7132 OA</v>
      </c>
      <c r="G49" s="222" t="s">
        <v>2212</v>
      </c>
      <c r="H49" s="221" t="s">
        <v>2905</v>
      </c>
      <c r="I49" s="217" t="s">
        <v>2908</v>
      </c>
      <c r="J49" s="221" t="str">
        <f t="shared" si="1"/>
        <v>FM1-2-12-2026</v>
      </c>
      <c r="M49" s="151" t="s">
        <v>2897</v>
      </c>
      <c r="N49" s="151" t="s">
        <v>2948</v>
      </c>
      <c r="O49" s="151" t="s">
        <v>2911</v>
      </c>
      <c r="P49" s="2" t="s">
        <v>2950</v>
      </c>
      <c r="Q49" s="2" t="s">
        <v>2951</v>
      </c>
      <c r="R49" s="2" t="s">
        <v>2952</v>
      </c>
    </row>
    <row r="50" spans="1:18" ht="14.4" x14ac:dyDescent="0.25">
      <c r="A50" s="214">
        <v>13</v>
      </c>
      <c r="B50" s="214" t="s">
        <v>502</v>
      </c>
      <c r="C50" s="219">
        <f>DATE(2026,12,A50)</f>
        <v>46369</v>
      </c>
      <c r="D50" s="214" t="s">
        <v>719</v>
      </c>
      <c r="E50" s="220">
        <v>1</v>
      </c>
      <c r="F50" s="221" t="str">
        <f t="shared" si="8"/>
        <v>AA 7202 OA</v>
      </c>
      <c r="G50" s="222" t="s">
        <v>2212</v>
      </c>
      <c r="H50" s="221" t="s">
        <v>2905</v>
      </c>
      <c r="I50" s="217" t="s">
        <v>2908</v>
      </c>
      <c r="J50" s="221" t="str">
        <f t="shared" si="1"/>
        <v>FM1-13-12-2026</v>
      </c>
      <c r="M50" s="151" t="s">
        <v>2938</v>
      </c>
      <c r="N50" s="151">
        <v>880</v>
      </c>
      <c r="O50" s="151">
        <v>422</v>
      </c>
      <c r="P50" s="2">
        <f>(N50/N90)*10</f>
        <v>0.2272375148479058</v>
      </c>
      <c r="Q50" s="2">
        <f>(O50/O90)*10</f>
        <v>0.89406779661016955</v>
      </c>
      <c r="R50" s="2">
        <f>AVERAGE(P50,Q50)</f>
        <v>0.56065265572903766</v>
      </c>
    </row>
    <row r="51" spans="1:18" ht="14.4" x14ac:dyDescent="0.25">
      <c r="A51" s="214">
        <v>22</v>
      </c>
      <c r="B51" s="214" t="s">
        <v>259</v>
      </c>
      <c r="C51" s="219">
        <f>DATE(2026,12,A51)</f>
        <v>46378</v>
      </c>
      <c r="D51" s="214" t="s">
        <v>719</v>
      </c>
      <c r="E51" s="220">
        <v>1</v>
      </c>
      <c r="F51" s="221" t="str">
        <f t="shared" si="8"/>
        <v>AA 7805 OA</v>
      </c>
      <c r="G51" s="222" t="s">
        <v>2212</v>
      </c>
      <c r="H51" s="221" t="s">
        <v>2905</v>
      </c>
      <c r="I51" s="217" t="s">
        <v>2908</v>
      </c>
      <c r="J51" s="221" t="str">
        <f t="shared" si="1"/>
        <v>FM1-22-12-2026</v>
      </c>
      <c r="M51" s="151" t="s">
        <v>2208</v>
      </c>
      <c r="N51" s="151">
        <v>880</v>
      </c>
      <c r="O51" s="151">
        <v>422</v>
      </c>
      <c r="P51" s="2"/>
      <c r="Q51" s="2"/>
      <c r="R51" s="2"/>
    </row>
    <row r="52" spans="1:18" ht="14.4" x14ac:dyDescent="0.25">
      <c r="A52" s="214">
        <v>1</v>
      </c>
      <c r="B52" s="220" t="s">
        <v>141</v>
      </c>
      <c r="C52" s="219">
        <f>DATE(2026,11,A52)</f>
        <v>46327</v>
      </c>
      <c r="D52" s="214" t="s">
        <v>142</v>
      </c>
      <c r="E52" s="214">
        <v>1</v>
      </c>
      <c r="F52" s="221" t="str">
        <f t="shared" si="8"/>
        <v>AA 7695 OA</v>
      </c>
      <c r="G52" s="222" t="s">
        <v>2212</v>
      </c>
      <c r="H52" s="221" t="s">
        <v>2905</v>
      </c>
      <c r="I52" s="217" t="s">
        <v>2908</v>
      </c>
      <c r="J52" s="221" t="str">
        <f t="shared" si="1"/>
        <v>FM1-1-11-2026</v>
      </c>
      <c r="M52" s="151" t="s">
        <v>2939</v>
      </c>
      <c r="N52" s="151">
        <v>5478.5</v>
      </c>
      <c r="O52" s="151">
        <v>1441</v>
      </c>
      <c r="P52" s="2">
        <f>(N52/N90)*10</f>
        <v>1.4146826421525591</v>
      </c>
      <c r="Q52" s="2">
        <f>($O52/$O90)*10</f>
        <v>3.0529661016949152</v>
      </c>
      <c r="R52" s="2">
        <f t="shared" ref="R52:R88" si="9">AVERAGE(P52,Q52)</f>
        <v>2.2338243719237374</v>
      </c>
    </row>
    <row r="53" spans="1:18" ht="14.4" x14ac:dyDescent="0.25">
      <c r="A53" s="214">
        <v>2</v>
      </c>
      <c r="B53" s="220" t="s">
        <v>162</v>
      </c>
      <c r="C53" s="219">
        <f>DATE(2026,11,A53)</f>
        <v>46328</v>
      </c>
      <c r="D53" s="214" t="s">
        <v>161</v>
      </c>
      <c r="E53" s="214">
        <v>1</v>
      </c>
      <c r="F53" s="221" t="str">
        <f t="shared" si="8"/>
        <v>AA 7795 OA</v>
      </c>
      <c r="G53" s="222" t="s">
        <v>2212</v>
      </c>
      <c r="H53" s="221" t="s">
        <v>2905</v>
      </c>
      <c r="I53" s="217" t="s">
        <v>2908</v>
      </c>
      <c r="J53" s="221" t="str">
        <f t="shared" si="1"/>
        <v>FM1-2-11-2026</v>
      </c>
      <c r="M53" s="151" t="s">
        <v>2208</v>
      </c>
      <c r="N53" s="151">
        <v>5478.5</v>
      </c>
      <c r="O53" s="151">
        <v>1441</v>
      </c>
      <c r="P53" s="2"/>
      <c r="Q53" s="2"/>
      <c r="R53" s="2"/>
    </row>
    <row r="54" spans="1:18" ht="14.4" x14ac:dyDescent="0.25">
      <c r="A54" s="214">
        <v>26</v>
      </c>
      <c r="B54" s="214" t="s">
        <v>1753</v>
      </c>
      <c r="C54" s="223">
        <f>DATE(2026,1,A54)</f>
        <v>46048</v>
      </c>
      <c r="D54" s="214" t="s">
        <v>823</v>
      </c>
      <c r="E54" s="220">
        <v>1</v>
      </c>
      <c r="F54" s="221" t="str">
        <f t="shared" si="8"/>
        <v>AA 7582 OA</v>
      </c>
      <c r="G54" s="222" t="s">
        <v>2212</v>
      </c>
      <c r="H54" s="221" t="s">
        <v>2905</v>
      </c>
      <c r="I54" s="217" t="s">
        <v>2908</v>
      </c>
      <c r="J54" s="221" t="str">
        <f t="shared" si="1"/>
        <v>FM1-26-1-2026</v>
      </c>
      <c r="M54" s="151" t="s">
        <v>2908</v>
      </c>
      <c r="N54" s="151">
        <v>239</v>
      </c>
      <c r="O54" s="151">
        <v>91</v>
      </c>
      <c r="P54" s="2">
        <f>(N54/N90)*10</f>
        <v>6.1715643237101686E-2</v>
      </c>
      <c r="Q54" s="2">
        <f>(O54/O90)*10</f>
        <v>0.19279661016949154</v>
      </c>
      <c r="R54" s="2">
        <f t="shared" si="9"/>
        <v>0.12725612670329661</v>
      </c>
    </row>
    <row r="55" spans="1:18" ht="14.4" x14ac:dyDescent="0.25">
      <c r="A55" s="214">
        <v>25</v>
      </c>
      <c r="B55" s="214" t="s">
        <v>265</v>
      </c>
      <c r="C55" s="219">
        <f>DATE(2026,11,A55)</f>
        <v>46351</v>
      </c>
      <c r="D55" s="214" t="s">
        <v>823</v>
      </c>
      <c r="E55" s="220">
        <v>1</v>
      </c>
      <c r="F55" s="221" t="str">
        <f t="shared" si="8"/>
        <v>AA 7728 OA // MERCY</v>
      </c>
      <c r="G55" s="222" t="s">
        <v>2212</v>
      </c>
      <c r="H55" s="221" t="s">
        <v>2905</v>
      </c>
      <c r="I55" s="217" t="s">
        <v>2908</v>
      </c>
      <c r="J55" s="221" t="str">
        <f t="shared" si="1"/>
        <v>FM1-25-11-2026</v>
      </c>
      <c r="M55" s="151" t="s">
        <v>2212</v>
      </c>
      <c r="N55" s="151">
        <v>239</v>
      </c>
      <c r="O55" s="151">
        <v>91</v>
      </c>
      <c r="P55" s="2"/>
      <c r="Q55" s="2"/>
      <c r="R55" s="2"/>
    </row>
    <row r="56" spans="1:18" ht="14.4" x14ac:dyDescent="0.25">
      <c r="A56" s="214">
        <v>28</v>
      </c>
      <c r="B56" s="214" t="s">
        <v>394</v>
      </c>
      <c r="C56" s="219">
        <f>DATE(2026,11,A56)</f>
        <v>46354</v>
      </c>
      <c r="D56" s="214" t="s">
        <v>874</v>
      </c>
      <c r="E56" s="220">
        <v>1</v>
      </c>
      <c r="F56" s="221" t="str">
        <f t="shared" si="8"/>
        <v>AA 7270 OA</v>
      </c>
      <c r="G56" s="222" t="s">
        <v>2212</v>
      </c>
      <c r="H56" s="221" t="s">
        <v>2905</v>
      </c>
      <c r="I56" s="217" t="s">
        <v>2908</v>
      </c>
      <c r="J56" s="221" t="str">
        <f t="shared" si="1"/>
        <v>FM1-28-11-2026</v>
      </c>
      <c r="M56" s="151" t="s">
        <v>2927</v>
      </c>
      <c r="N56" s="151">
        <v>61</v>
      </c>
      <c r="O56" s="151">
        <v>56</v>
      </c>
      <c r="P56" s="2">
        <f>(N56/N90)*10</f>
        <v>1.5751691370138925E-2</v>
      </c>
      <c r="Q56" s="2">
        <f>(O56/O90)*10</f>
        <v>0.11864406779661017</v>
      </c>
      <c r="R56" s="2">
        <f t="shared" si="9"/>
        <v>6.7197879583374545E-2</v>
      </c>
    </row>
    <row r="57" spans="1:18" ht="14.4" x14ac:dyDescent="0.25">
      <c r="A57" s="214">
        <v>14</v>
      </c>
      <c r="B57" s="220" t="s">
        <v>109</v>
      </c>
      <c r="C57" s="223">
        <f>DATE(2026,1,A57)</f>
        <v>46036</v>
      </c>
      <c r="D57" s="214" t="s">
        <v>1625</v>
      </c>
      <c r="E57" s="220">
        <v>1</v>
      </c>
      <c r="F57" s="221" t="str">
        <f t="shared" si="8"/>
        <v>AA 7520 OA // MERCY</v>
      </c>
      <c r="G57" s="222" t="s">
        <v>2212</v>
      </c>
      <c r="H57" s="221" t="s">
        <v>2905</v>
      </c>
      <c r="I57" s="217" t="s">
        <v>2908</v>
      </c>
      <c r="J57" s="221" t="str">
        <f t="shared" si="1"/>
        <v>FM1-14-1-2026</v>
      </c>
      <c r="M57" s="151" t="s">
        <v>2209</v>
      </c>
      <c r="N57" s="151">
        <v>61</v>
      </c>
      <c r="O57" s="151">
        <v>56</v>
      </c>
      <c r="P57" s="2"/>
      <c r="Q57" s="2"/>
      <c r="R57" s="2"/>
    </row>
    <row r="58" spans="1:18" ht="14.4" x14ac:dyDescent="0.25">
      <c r="A58" s="214">
        <v>14</v>
      </c>
      <c r="B58" s="220" t="s">
        <v>432</v>
      </c>
      <c r="C58" s="223">
        <f>DATE(2026,1,A58)</f>
        <v>46036</v>
      </c>
      <c r="D58" s="214" t="s">
        <v>748</v>
      </c>
      <c r="E58" s="220">
        <v>1</v>
      </c>
      <c r="F58" s="221" t="str">
        <f t="shared" ref="F58:F89" si="10">"AA "&amp;B58</f>
        <v>AA 7550 OA</v>
      </c>
      <c r="G58" s="222" t="s">
        <v>2212</v>
      </c>
      <c r="H58" s="221" t="s">
        <v>2905</v>
      </c>
      <c r="I58" s="217" t="s">
        <v>2908</v>
      </c>
      <c r="J58" s="221" t="str">
        <f t="shared" si="1"/>
        <v>FM1-14-1-2026</v>
      </c>
      <c r="M58" s="151" t="s">
        <v>2930</v>
      </c>
      <c r="N58" s="151">
        <v>627</v>
      </c>
      <c r="O58" s="151">
        <v>241</v>
      </c>
      <c r="P58" s="2">
        <f>(N58/N90)*10</f>
        <v>0.16190672932913289</v>
      </c>
      <c r="Q58" s="2">
        <f>(O58/O90)*10</f>
        <v>0.51059322033898302</v>
      </c>
      <c r="R58" s="2">
        <f t="shared" si="9"/>
        <v>0.33624997483405794</v>
      </c>
    </row>
    <row r="59" spans="1:18" ht="14.4" x14ac:dyDescent="0.25">
      <c r="A59" s="214">
        <v>22</v>
      </c>
      <c r="B59" s="214" t="s">
        <v>702</v>
      </c>
      <c r="C59" s="219">
        <f>DATE(2026,11,A59)</f>
        <v>46348</v>
      </c>
      <c r="D59" s="214" t="s">
        <v>748</v>
      </c>
      <c r="E59" s="220">
        <v>1</v>
      </c>
      <c r="F59" s="221" t="str">
        <f t="shared" si="10"/>
        <v>AA 7816 OA</v>
      </c>
      <c r="G59" s="222" t="s">
        <v>2212</v>
      </c>
      <c r="H59" s="221" t="s">
        <v>2905</v>
      </c>
      <c r="I59" s="217" t="s">
        <v>2908</v>
      </c>
      <c r="J59" s="221" t="str">
        <f t="shared" si="1"/>
        <v>FM1-22-11-2026</v>
      </c>
      <c r="M59" s="151" t="s">
        <v>2215</v>
      </c>
      <c r="N59" s="151">
        <v>627</v>
      </c>
      <c r="O59" s="151">
        <v>241</v>
      </c>
      <c r="P59" s="2"/>
      <c r="Q59" s="2"/>
      <c r="R59" s="2"/>
    </row>
    <row r="60" spans="1:18" ht="14.4" x14ac:dyDescent="0.25">
      <c r="A60" s="214">
        <v>12</v>
      </c>
      <c r="B60" s="214" t="s">
        <v>907</v>
      </c>
      <c r="C60" s="223">
        <f>DATE(2026,1,A60)</f>
        <v>46034</v>
      </c>
      <c r="D60" s="214" t="s">
        <v>384</v>
      </c>
      <c r="E60" s="220">
        <v>1</v>
      </c>
      <c r="F60" s="221" t="str">
        <f t="shared" si="10"/>
        <v>AA 7804 OA</v>
      </c>
      <c r="G60" s="222" t="s">
        <v>2212</v>
      </c>
      <c r="H60" s="221" t="s">
        <v>2905</v>
      </c>
      <c r="I60" s="217" t="s">
        <v>2908</v>
      </c>
      <c r="J60" s="221" t="str">
        <f t="shared" si="1"/>
        <v>FM1-12-1-2026</v>
      </c>
      <c r="M60" s="151" t="s">
        <v>2931</v>
      </c>
      <c r="N60" s="151">
        <v>102</v>
      </c>
      <c r="O60" s="151">
        <v>61</v>
      </c>
      <c r="P60" s="2">
        <f>(N60/N90)*10</f>
        <v>2.6338893766461806E-2</v>
      </c>
      <c r="Q60" s="2">
        <f>(N60/N90)*10</f>
        <v>2.6338893766461806E-2</v>
      </c>
      <c r="R60" s="2">
        <f t="shared" si="9"/>
        <v>2.6338893766461806E-2</v>
      </c>
    </row>
    <row r="61" spans="1:18" ht="14.4" x14ac:dyDescent="0.25">
      <c r="A61" s="214">
        <v>14</v>
      </c>
      <c r="B61" s="220" t="s">
        <v>432</v>
      </c>
      <c r="C61" s="223">
        <f>DATE(2026,1,A61)</f>
        <v>46036</v>
      </c>
      <c r="D61" s="214" t="s">
        <v>384</v>
      </c>
      <c r="E61" s="220">
        <v>1</v>
      </c>
      <c r="F61" s="221" t="str">
        <f t="shared" si="10"/>
        <v>AA 7550 OA</v>
      </c>
      <c r="G61" s="222" t="s">
        <v>2212</v>
      </c>
      <c r="H61" s="221" t="s">
        <v>2905</v>
      </c>
      <c r="I61" s="217" t="s">
        <v>2908</v>
      </c>
      <c r="J61" s="221" t="str">
        <f t="shared" si="1"/>
        <v>FM1-14-1-2026</v>
      </c>
      <c r="M61" s="151" t="s">
        <v>2215</v>
      </c>
      <c r="N61" s="151">
        <v>102</v>
      </c>
      <c r="O61" s="151">
        <v>61</v>
      </c>
      <c r="P61" s="2"/>
      <c r="Q61" s="2"/>
      <c r="R61" s="2"/>
    </row>
    <row r="62" spans="1:18" ht="14.4" x14ac:dyDescent="0.25">
      <c r="A62" s="214">
        <v>20</v>
      </c>
      <c r="B62" s="214" t="s">
        <v>894</v>
      </c>
      <c r="C62" s="223">
        <f>DATE(2026,1,A62)</f>
        <v>46042</v>
      </c>
      <c r="D62" s="214" t="s">
        <v>384</v>
      </c>
      <c r="E62" s="220">
        <v>1</v>
      </c>
      <c r="F62" s="221" t="str">
        <f t="shared" si="10"/>
        <v>AA 7226 OA</v>
      </c>
      <c r="G62" s="222" t="s">
        <v>2212</v>
      </c>
      <c r="H62" s="221" t="s">
        <v>2905</v>
      </c>
      <c r="I62" s="217" t="s">
        <v>2908</v>
      </c>
      <c r="J62" s="221" t="str">
        <f t="shared" si="1"/>
        <v>FM1-20-1-2026</v>
      </c>
      <c r="M62" s="151" t="s">
        <v>2932</v>
      </c>
      <c r="N62" s="151">
        <v>13</v>
      </c>
      <c r="O62" s="151">
        <v>12</v>
      </c>
      <c r="P62" s="2">
        <f>(N62/N90)*10</f>
        <v>3.3569178329804264E-3</v>
      </c>
      <c r="Q62" s="2">
        <f>(O62/O90)*10</f>
        <v>2.542372881355932E-2</v>
      </c>
      <c r="R62" s="2">
        <f t="shared" si="9"/>
        <v>1.4390323323269873E-2</v>
      </c>
    </row>
    <row r="63" spans="1:18" ht="14.4" x14ac:dyDescent="0.25">
      <c r="A63" s="214">
        <v>6</v>
      </c>
      <c r="B63" s="214" t="s">
        <v>349</v>
      </c>
      <c r="C63" s="219">
        <f>DATE(2026,11,A63)</f>
        <v>46332</v>
      </c>
      <c r="D63" s="214" t="s">
        <v>384</v>
      </c>
      <c r="E63" s="214">
        <v>1</v>
      </c>
      <c r="F63" s="221" t="str">
        <f t="shared" si="10"/>
        <v>AA 7029 OA</v>
      </c>
      <c r="G63" s="222" t="s">
        <v>2212</v>
      </c>
      <c r="H63" s="221" t="s">
        <v>2905</v>
      </c>
      <c r="I63" s="217" t="s">
        <v>2908</v>
      </c>
      <c r="J63" s="221" t="str">
        <f t="shared" si="1"/>
        <v>FM1-6-11-2026</v>
      </c>
      <c r="M63" s="151" t="s">
        <v>2211</v>
      </c>
      <c r="N63" s="151">
        <v>13</v>
      </c>
      <c r="O63" s="151">
        <v>12</v>
      </c>
      <c r="P63" s="2"/>
      <c r="Q63" s="2"/>
      <c r="R63" s="2"/>
    </row>
    <row r="64" spans="1:18" ht="14.4" x14ac:dyDescent="0.25">
      <c r="A64" s="214">
        <v>5</v>
      </c>
      <c r="B64" s="220" t="s">
        <v>859</v>
      </c>
      <c r="C64" s="219">
        <f>DATE(2026,12,A64)</f>
        <v>46361</v>
      </c>
      <c r="D64" s="214" t="s">
        <v>384</v>
      </c>
      <c r="E64" s="214">
        <v>1</v>
      </c>
      <c r="F64" s="221" t="str">
        <f t="shared" si="10"/>
        <v>AA 7597 OA</v>
      </c>
      <c r="G64" s="222" t="s">
        <v>2212</v>
      </c>
      <c r="H64" s="221" t="s">
        <v>2905</v>
      </c>
      <c r="I64" s="217" t="s">
        <v>2908</v>
      </c>
      <c r="J64" s="221" t="str">
        <f t="shared" si="1"/>
        <v>FM1-5-12-2026</v>
      </c>
      <c r="M64" s="151" t="s">
        <v>2935</v>
      </c>
      <c r="N64" s="151">
        <v>266</v>
      </c>
      <c r="O64" s="151">
        <v>27</v>
      </c>
      <c r="P64" s="2">
        <f>(N64/N90)*10</f>
        <v>6.8687703351753338E-2</v>
      </c>
      <c r="Q64" s="2">
        <f>(O64/O90)*10</f>
        <v>5.7203389830508475E-2</v>
      </c>
      <c r="R64" s="2">
        <f t="shared" si="9"/>
        <v>6.2945546591130913E-2</v>
      </c>
    </row>
    <row r="65" spans="1:19" ht="14.4" x14ac:dyDescent="0.25">
      <c r="A65" s="214">
        <v>9</v>
      </c>
      <c r="B65" s="214" t="s">
        <v>806</v>
      </c>
      <c r="C65" s="219">
        <f>DATE(2026,12,A65)</f>
        <v>46365</v>
      </c>
      <c r="D65" s="214" t="s">
        <v>384</v>
      </c>
      <c r="E65" s="214">
        <v>1</v>
      </c>
      <c r="F65" s="221" t="str">
        <f t="shared" si="10"/>
        <v>AA 7738 OA</v>
      </c>
      <c r="G65" s="222" t="s">
        <v>2212</v>
      </c>
      <c r="H65" s="221" t="s">
        <v>2905</v>
      </c>
      <c r="I65" s="217" t="s">
        <v>2908</v>
      </c>
      <c r="J65" s="221" t="str">
        <f t="shared" si="1"/>
        <v>FM1-9-12-2026</v>
      </c>
      <c r="M65" s="151" t="s">
        <v>2211</v>
      </c>
      <c r="N65" s="151">
        <v>266</v>
      </c>
      <c r="O65" s="151">
        <v>27</v>
      </c>
      <c r="P65" s="2"/>
      <c r="Q65" s="2"/>
      <c r="R65" s="2"/>
    </row>
    <row r="66" spans="1:19" ht="14.4" x14ac:dyDescent="0.25">
      <c r="A66" s="214">
        <v>22</v>
      </c>
      <c r="B66" s="214" t="s">
        <v>724</v>
      </c>
      <c r="C66" s="219">
        <f>DATE(2026,12,A66)</f>
        <v>46378</v>
      </c>
      <c r="D66" s="214" t="s">
        <v>384</v>
      </c>
      <c r="E66" s="220">
        <v>1</v>
      </c>
      <c r="F66" s="221" t="str">
        <f t="shared" si="10"/>
        <v>AA 7161 OA</v>
      </c>
      <c r="G66" s="222" t="s">
        <v>2212</v>
      </c>
      <c r="H66" s="221" t="s">
        <v>2905</v>
      </c>
      <c r="I66" s="217" t="s">
        <v>2908</v>
      </c>
      <c r="J66" s="221" t="str">
        <f t="shared" si="1"/>
        <v>FM1-22-12-2026</v>
      </c>
      <c r="M66" s="151" t="s">
        <v>2942</v>
      </c>
      <c r="N66" s="151">
        <v>47</v>
      </c>
      <c r="O66" s="151">
        <v>47</v>
      </c>
      <c r="P66" s="2">
        <f>(N66/N90)*10</f>
        <v>1.2136549088467695E-2</v>
      </c>
      <c r="Q66" s="2">
        <f>(O66/O90)*10</f>
        <v>9.9576271186440662E-2</v>
      </c>
      <c r="R66" s="2">
        <f t="shared" si="9"/>
        <v>5.5856410137454182E-2</v>
      </c>
    </row>
    <row r="67" spans="1:19" ht="14.4" x14ac:dyDescent="0.25">
      <c r="A67" s="214">
        <v>31</v>
      </c>
      <c r="B67" s="214" t="s">
        <v>598</v>
      </c>
      <c r="C67" s="223">
        <f>DATE(2026,1,A67)</f>
        <v>46053</v>
      </c>
      <c r="D67" s="214" t="s">
        <v>1824</v>
      </c>
      <c r="E67" s="220">
        <v>6</v>
      </c>
      <c r="F67" s="221" t="str">
        <f t="shared" si="10"/>
        <v>AA 7725 OA</v>
      </c>
      <c r="G67" s="222" t="s">
        <v>2212</v>
      </c>
      <c r="H67" s="221" t="s">
        <v>2905</v>
      </c>
      <c r="I67" s="217" t="s">
        <v>2908</v>
      </c>
      <c r="J67" s="221" t="str">
        <f t="shared" ref="J67:J130" si="11">I67 &amp; "-" &amp; DAY(C67) &amp; "-" &amp; MONTH(C67) &amp; "-" &amp; YEAR(C67)</f>
        <v>FM1-31-1-2026</v>
      </c>
      <c r="M67" s="151" t="s">
        <v>2210</v>
      </c>
      <c r="N67" s="151">
        <v>47</v>
      </c>
      <c r="O67" s="151">
        <v>47</v>
      </c>
      <c r="P67" s="2"/>
      <c r="Q67" s="2"/>
      <c r="R67" s="2"/>
    </row>
    <row r="68" spans="1:19" ht="14.4" x14ac:dyDescent="0.25">
      <c r="A68" s="214">
        <v>16</v>
      </c>
      <c r="B68" s="220" t="s">
        <v>626</v>
      </c>
      <c r="C68" s="219">
        <f>DATE(2026,11,A68)</f>
        <v>46342</v>
      </c>
      <c r="D68" s="214" t="s">
        <v>631</v>
      </c>
      <c r="E68" s="220">
        <v>3</v>
      </c>
      <c r="F68" s="221" t="str">
        <f t="shared" si="10"/>
        <v>AA 7730 OA // GOLDEN</v>
      </c>
      <c r="G68" s="222" t="s">
        <v>2212</v>
      </c>
      <c r="H68" s="221" t="s">
        <v>2905</v>
      </c>
      <c r="I68" s="217" t="s">
        <v>2908</v>
      </c>
      <c r="J68" s="221" t="str">
        <f t="shared" si="11"/>
        <v>FM1-16-11-2026</v>
      </c>
      <c r="M68" s="151" t="s">
        <v>2943</v>
      </c>
      <c r="N68" s="151">
        <v>786</v>
      </c>
      <c r="O68" s="151">
        <v>551</v>
      </c>
      <c r="P68" s="2">
        <f>(N68/N90)*10</f>
        <v>0.2029644166709704</v>
      </c>
      <c r="Q68" s="2">
        <f>(O68/O90)</f>
        <v>0.11673728813559323</v>
      </c>
      <c r="R68" s="2">
        <f t="shared" si="9"/>
        <v>0.15985085240328181</v>
      </c>
    </row>
    <row r="69" spans="1:19" ht="14.4" x14ac:dyDescent="0.25">
      <c r="A69" s="214">
        <v>22</v>
      </c>
      <c r="B69" s="214" t="s">
        <v>109</v>
      </c>
      <c r="C69" s="219">
        <f>DATE(2026,12,A69)</f>
        <v>46378</v>
      </c>
      <c r="D69" s="214" t="s">
        <v>1254</v>
      </c>
      <c r="E69" s="220">
        <v>1</v>
      </c>
      <c r="F69" s="221" t="str">
        <f t="shared" si="10"/>
        <v>AA 7520 OA // MERCY</v>
      </c>
      <c r="G69" s="222" t="s">
        <v>2212</v>
      </c>
      <c r="H69" s="221" t="s">
        <v>2905</v>
      </c>
      <c r="I69" s="217" t="s">
        <v>2908</v>
      </c>
      <c r="J69" s="221" t="str">
        <f t="shared" si="11"/>
        <v>FM1-22-12-2026</v>
      </c>
      <c r="M69" s="151" t="s">
        <v>2210</v>
      </c>
      <c r="N69" s="151">
        <v>786</v>
      </c>
      <c r="O69" s="151">
        <v>551</v>
      </c>
      <c r="P69" s="2"/>
      <c r="Q69" s="2"/>
      <c r="R69" s="2"/>
    </row>
    <row r="70" spans="1:19" ht="14.4" x14ac:dyDescent="0.25">
      <c r="A70" s="214">
        <v>22</v>
      </c>
      <c r="B70" s="214" t="s">
        <v>347</v>
      </c>
      <c r="C70" s="219">
        <f>DATE(2026,12,A70)</f>
        <v>46378</v>
      </c>
      <c r="D70" s="214" t="s">
        <v>1250</v>
      </c>
      <c r="E70" s="220">
        <v>1</v>
      </c>
      <c r="F70" s="221" t="str">
        <f t="shared" si="10"/>
        <v>AA 7522 OA // MERCY</v>
      </c>
      <c r="G70" s="222" t="s">
        <v>2212</v>
      </c>
      <c r="H70" s="221" t="s">
        <v>2905</v>
      </c>
      <c r="I70" s="217" t="s">
        <v>2908</v>
      </c>
      <c r="J70" s="221" t="str">
        <f t="shared" si="11"/>
        <v>FM1-22-12-2026</v>
      </c>
      <c r="M70" s="151" t="s">
        <v>2946</v>
      </c>
      <c r="N70" s="151">
        <v>4544</v>
      </c>
      <c r="O70" s="151">
        <v>645</v>
      </c>
      <c r="P70" s="2">
        <f>(N70/N90)*10</f>
        <v>1.1733718948510046</v>
      </c>
      <c r="Q70" s="2">
        <f>(O70/O90)*10</f>
        <v>1.3665254237288136</v>
      </c>
      <c r="R70" s="2">
        <f t="shared" si="9"/>
        <v>1.2699486592899092</v>
      </c>
    </row>
    <row r="71" spans="1:19" ht="14.4" x14ac:dyDescent="0.25">
      <c r="A71" s="214">
        <v>22</v>
      </c>
      <c r="B71" s="214" t="s">
        <v>109</v>
      </c>
      <c r="C71" s="219">
        <f>DATE(2026,12,A71)</f>
        <v>46378</v>
      </c>
      <c r="D71" s="214" t="s">
        <v>1250</v>
      </c>
      <c r="E71" s="220">
        <v>1</v>
      </c>
      <c r="F71" s="221" t="str">
        <f t="shared" si="10"/>
        <v>AA 7520 OA // MERCY</v>
      </c>
      <c r="G71" s="222" t="s">
        <v>2212</v>
      </c>
      <c r="H71" s="221" t="s">
        <v>2905</v>
      </c>
      <c r="I71" s="217" t="s">
        <v>2908</v>
      </c>
      <c r="J71" s="221" t="str">
        <f t="shared" si="11"/>
        <v>FM1-22-12-2026</v>
      </c>
      <c r="M71" s="151" t="s">
        <v>2207</v>
      </c>
      <c r="N71" s="151">
        <v>4544</v>
      </c>
      <c r="O71" s="151">
        <v>645</v>
      </c>
      <c r="P71" s="2"/>
      <c r="Q71" s="2"/>
      <c r="R71" s="2"/>
    </row>
    <row r="72" spans="1:19" ht="14.4" x14ac:dyDescent="0.25">
      <c r="A72" s="214">
        <v>17</v>
      </c>
      <c r="B72" s="214" t="s">
        <v>437</v>
      </c>
      <c r="C72" s="223">
        <f>DATE(2026,1,A72)</f>
        <v>46039</v>
      </c>
      <c r="D72" s="214" t="s">
        <v>1253</v>
      </c>
      <c r="E72" s="220">
        <v>2</v>
      </c>
      <c r="F72" s="221" t="str">
        <f t="shared" si="10"/>
        <v>AA 7058 OA</v>
      </c>
      <c r="G72" s="222" t="s">
        <v>2212</v>
      </c>
      <c r="H72" s="221" t="s">
        <v>2905</v>
      </c>
      <c r="I72" s="217" t="s">
        <v>2908</v>
      </c>
      <c r="J72" s="221" t="str">
        <f t="shared" si="11"/>
        <v>FM1-17-1-2026</v>
      </c>
      <c r="M72" s="151" t="s">
        <v>2909</v>
      </c>
      <c r="N72" s="151">
        <v>240</v>
      </c>
      <c r="O72" s="151">
        <v>184</v>
      </c>
      <c r="P72" s="2">
        <f>(N72/N90)*10</f>
        <v>6.1973867685792487E-2</v>
      </c>
      <c r="Q72" s="2">
        <f>(O72/O90)*10</f>
        <v>0.38983050847457629</v>
      </c>
      <c r="R72" s="2">
        <f t="shared" si="9"/>
        <v>0.22590218808018439</v>
      </c>
      <c r="S72" s="1">
        <f>(R70+R74)/2</f>
        <v>0.90461662094489148</v>
      </c>
    </row>
    <row r="73" spans="1:19" ht="14.4" x14ac:dyDescent="0.25">
      <c r="A73" s="214">
        <v>22</v>
      </c>
      <c r="B73" s="214" t="s">
        <v>109</v>
      </c>
      <c r="C73" s="219">
        <f>DATE(2026,12,A73)</f>
        <v>46378</v>
      </c>
      <c r="D73" s="214" t="s">
        <v>1253</v>
      </c>
      <c r="E73" s="220">
        <v>1</v>
      </c>
      <c r="F73" s="221" t="str">
        <f t="shared" si="10"/>
        <v>AA 7520 OA // MERCY</v>
      </c>
      <c r="G73" s="222" t="s">
        <v>2212</v>
      </c>
      <c r="H73" s="221" t="s">
        <v>2905</v>
      </c>
      <c r="I73" s="217" t="s">
        <v>2908</v>
      </c>
      <c r="J73" s="221" t="str">
        <f t="shared" si="11"/>
        <v>FM1-22-12-2026</v>
      </c>
      <c r="M73" s="151" t="s">
        <v>2212</v>
      </c>
      <c r="N73" s="151">
        <v>240</v>
      </c>
      <c r="O73" s="151">
        <v>184</v>
      </c>
      <c r="P73" s="2"/>
      <c r="Q73" s="2"/>
      <c r="R73" s="2"/>
    </row>
    <row r="74" spans="1:19" ht="14.4" x14ac:dyDescent="0.25">
      <c r="A74" s="214">
        <v>26</v>
      </c>
      <c r="B74" s="214" t="s">
        <v>1145</v>
      </c>
      <c r="C74" s="219">
        <f>DATE(2026,12,A74)</f>
        <v>46382</v>
      </c>
      <c r="D74" s="214" t="s">
        <v>1314</v>
      </c>
      <c r="E74" s="220">
        <v>1</v>
      </c>
      <c r="F74" s="221" t="str">
        <f t="shared" si="10"/>
        <v>AA 7670 OA</v>
      </c>
      <c r="G74" s="222" t="s">
        <v>2212</v>
      </c>
      <c r="H74" s="221" t="s">
        <v>2905</v>
      </c>
      <c r="I74" s="217" t="s">
        <v>2908</v>
      </c>
      <c r="J74" s="221" t="str">
        <f t="shared" si="11"/>
        <v>FM1-26-12-2026</v>
      </c>
      <c r="M74" s="151" t="s">
        <v>2947</v>
      </c>
      <c r="N74" s="151">
        <v>714.5</v>
      </c>
      <c r="O74" s="151">
        <v>422</v>
      </c>
      <c r="P74" s="2">
        <f>(N74/N90)*10</f>
        <v>0.18450136858957805</v>
      </c>
      <c r="Q74" s="2">
        <f>(O74/O90)*10</f>
        <v>0.89406779661016955</v>
      </c>
      <c r="R74" s="2">
        <f t="shared" si="9"/>
        <v>0.53928458259987377</v>
      </c>
    </row>
    <row r="75" spans="1:19" ht="14.4" x14ac:dyDescent="0.25">
      <c r="A75" s="214">
        <v>21</v>
      </c>
      <c r="B75" s="214" t="s">
        <v>97</v>
      </c>
      <c r="C75" s="223">
        <f>DATE(2026,1,A75)</f>
        <v>46043</v>
      </c>
      <c r="D75" s="214" t="s">
        <v>1057</v>
      </c>
      <c r="E75" s="220">
        <v>1</v>
      </c>
      <c r="F75" s="221" t="str">
        <f t="shared" si="10"/>
        <v>AA 7616 OA</v>
      </c>
      <c r="G75" s="222" t="s">
        <v>2212</v>
      </c>
      <c r="H75" s="221" t="s">
        <v>2905</v>
      </c>
      <c r="I75" s="217" t="s">
        <v>2908</v>
      </c>
      <c r="J75" s="221" t="str">
        <f t="shared" si="11"/>
        <v>FM1-21-1-2026</v>
      </c>
      <c r="M75" s="151" t="s">
        <v>2207</v>
      </c>
      <c r="N75" s="151">
        <v>714.5</v>
      </c>
      <c r="O75" s="151">
        <v>422</v>
      </c>
      <c r="P75" s="2"/>
      <c r="Q75" s="2"/>
      <c r="R75" s="2"/>
    </row>
    <row r="76" spans="1:19" ht="14.4" x14ac:dyDescent="0.25">
      <c r="A76" s="214">
        <v>22</v>
      </c>
      <c r="B76" s="214" t="s">
        <v>454</v>
      </c>
      <c r="C76" s="223">
        <f>DATE(2026,1,A76)</f>
        <v>46044</v>
      </c>
      <c r="D76" s="214" t="s">
        <v>1057</v>
      </c>
      <c r="E76" s="220">
        <v>1</v>
      </c>
      <c r="F76" s="221" t="str">
        <f t="shared" si="10"/>
        <v>AA 7133 OA</v>
      </c>
      <c r="G76" s="222" t="s">
        <v>2212</v>
      </c>
      <c r="H76" s="221" t="s">
        <v>2905</v>
      </c>
      <c r="I76" s="217" t="s">
        <v>2908</v>
      </c>
      <c r="J76" s="221" t="str">
        <f t="shared" si="11"/>
        <v>FM1-22-1-2026</v>
      </c>
      <c r="M76" s="151" t="s">
        <v>2913</v>
      </c>
      <c r="N76" s="151">
        <v>272</v>
      </c>
      <c r="O76" s="151">
        <v>191</v>
      </c>
      <c r="P76" s="2">
        <f>(N76/N90)*10</f>
        <v>7.0237050043898158E-2</v>
      </c>
      <c r="Q76" s="2">
        <f>(O76/O90)*10</f>
        <v>0.40466101694915257</v>
      </c>
      <c r="R76" s="2">
        <f t="shared" si="9"/>
        <v>0.23744903349652535</v>
      </c>
    </row>
    <row r="77" spans="1:19" ht="14.4" x14ac:dyDescent="0.25">
      <c r="A77" s="214">
        <v>30</v>
      </c>
      <c r="B77" s="214" t="s">
        <v>180</v>
      </c>
      <c r="C77" s="223">
        <f>DATE(2026,1,A77)</f>
        <v>46052</v>
      </c>
      <c r="D77" s="214" t="s">
        <v>1057</v>
      </c>
      <c r="E77" s="220">
        <v>1</v>
      </c>
      <c r="F77" s="221" t="str">
        <f t="shared" si="10"/>
        <v>AA 7593 OA</v>
      </c>
      <c r="G77" s="222" t="s">
        <v>2212</v>
      </c>
      <c r="H77" s="221" t="s">
        <v>2905</v>
      </c>
      <c r="I77" s="217" t="s">
        <v>2908</v>
      </c>
      <c r="J77" s="221" t="str">
        <f t="shared" si="11"/>
        <v>FM1-30-1-2026</v>
      </c>
      <c r="M77" s="151" t="s">
        <v>2213</v>
      </c>
      <c r="N77" s="151">
        <v>272</v>
      </c>
      <c r="O77" s="151">
        <v>191</v>
      </c>
      <c r="P77" s="2"/>
      <c r="Q77" s="2"/>
      <c r="R77" s="2"/>
    </row>
    <row r="78" spans="1:19" ht="14.4" x14ac:dyDescent="0.25">
      <c r="A78" s="214">
        <v>10</v>
      </c>
      <c r="B78" s="214" t="s">
        <v>1045</v>
      </c>
      <c r="C78" s="219">
        <f>DATE(2026,12,A78)</f>
        <v>46366</v>
      </c>
      <c r="D78" s="214" t="s">
        <v>1057</v>
      </c>
      <c r="E78" s="214">
        <v>1</v>
      </c>
      <c r="F78" s="221" t="str">
        <f t="shared" si="10"/>
        <v>AA 7288 OA</v>
      </c>
      <c r="G78" s="222" t="s">
        <v>2212</v>
      </c>
      <c r="H78" s="221" t="s">
        <v>2905</v>
      </c>
      <c r="I78" s="217" t="s">
        <v>2908</v>
      </c>
      <c r="J78" s="221" t="str">
        <f t="shared" si="11"/>
        <v>FM1-10-12-2026</v>
      </c>
      <c r="M78" s="151" t="s">
        <v>2912</v>
      </c>
      <c r="N78" s="151">
        <v>202</v>
      </c>
      <c r="O78" s="151">
        <v>96</v>
      </c>
      <c r="P78" s="2">
        <f>(N78/N90)*10</f>
        <v>5.2161338635542016E-2</v>
      </c>
      <c r="Q78" s="2">
        <f>(O78/O90)*10</f>
        <v>0.20338983050847456</v>
      </c>
      <c r="R78" s="2">
        <f t="shared" si="9"/>
        <v>0.1277755845720083</v>
      </c>
    </row>
    <row r="79" spans="1:19" ht="14.4" x14ac:dyDescent="0.25">
      <c r="A79" s="214">
        <v>28</v>
      </c>
      <c r="B79" s="214" t="s">
        <v>596</v>
      </c>
      <c r="C79" s="219">
        <f>DATE(2026,12,A79)</f>
        <v>46384</v>
      </c>
      <c r="D79" s="214" t="s">
        <v>1057</v>
      </c>
      <c r="E79" s="220">
        <v>1</v>
      </c>
      <c r="F79" s="221" t="str">
        <f t="shared" si="10"/>
        <v>AA 7628 OA</v>
      </c>
      <c r="G79" s="222" t="s">
        <v>2212</v>
      </c>
      <c r="H79" s="221" t="s">
        <v>2905</v>
      </c>
      <c r="I79" s="217" t="s">
        <v>2908</v>
      </c>
      <c r="J79" s="221" t="str">
        <f t="shared" si="11"/>
        <v>FM1-28-12-2026</v>
      </c>
      <c r="M79" s="151" t="s">
        <v>2213</v>
      </c>
      <c r="N79" s="151">
        <v>202</v>
      </c>
      <c r="O79" s="151">
        <v>96</v>
      </c>
      <c r="P79" s="2"/>
      <c r="Q79" s="2"/>
      <c r="R79" s="2"/>
    </row>
    <row r="80" spans="1:19" ht="14.4" x14ac:dyDescent="0.25">
      <c r="A80" s="224">
        <v>20</v>
      </c>
      <c r="B80" s="224" t="s">
        <v>561</v>
      </c>
      <c r="C80" s="223">
        <f>DATE(2026,2,A80)</f>
        <v>46073</v>
      </c>
      <c r="D80" s="224" t="s">
        <v>2078</v>
      </c>
      <c r="E80" s="225">
        <v>1</v>
      </c>
      <c r="F80" s="221" t="str">
        <f t="shared" si="10"/>
        <v>AA 7066 OA</v>
      </c>
      <c r="G80" s="222" t="s">
        <v>2212</v>
      </c>
      <c r="H80" s="221" t="s">
        <v>2905</v>
      </c>
      <c r="I80" s="217" t="s">
        <v>2908</v>
      </c>
      <c r="J80" s="221" t="str">
        <f t="shared" si="11"/>
        <v>FM1-20-2-2026</v>
      </c>
      <c r="M80" s="151" t="s">
        <v>2918</v>
      </c>
      <c r="N80" s="151">
        <v>173</v>
      </c>
      <c r="O80" s="151">
        <v>15</v>
      </c>
      <c r="P80" s="2">
        <f>(N80/N90)*10</f>
        <v>4.4672829623508756E-2</v>
      </c>
      <c r="Q80" s="2">
        <f>(O80/O90)*10</f>
        <v>3.1779661016949151E-2</v>
      </c>
      <c r="R80" s="2">
        <f t="shared" si="9"/>
        <v>3.8226245320228953E-2</v>
      </c>
    </row>
    <row r="81" spans="1:18" ht="14.4" x14ac:dyDescent="0.25">
      <c r="A81" s="214">
        <v>12</v>
      </c>
      <c r="B81" s="214" t="s">
        <v>907</v>
      </c>
      <c r="C81" s="223">
        <f>DATE(2026,1,A81)</f>
        <v>46034</v>
      </c>
      <c r="D81" s="214" t="s">
        <v>1296</v>
      </c>
      <c r="E81" s="220">
        <v>1</v>
      </c>
      <c r="F81" s="221" t="str">
        <f t="shared" si="10"/>
        <v>AA 7804 OA</v>
      </c>
      <c r="G81" s="222" t="s">
        <v>2212</v>
      </c>
      <c r="H81" s="221" t="s">
        <v>2905</v>
      </c>
      <c r="I81" s="217" t="s">
        <v>2908</v>
      </c>
      <c r="J81" s="221" t="str">
        <f t="shared" si="11"/>
        <v>FM1-12-1-2026</v>
      </c>
      <c r="M81" s="151" t="s">
        <v>2214</v>
      </c>
      <c r="N81" s="151">
        <v>173</v>
      </c>
      <c r="O81" s="151">
        <v>15</v>
      </c>
      <c r="P81" s="2"/>
      <c r="Q81" s="2"/>
      <c r="R81" s="2"/>
    </row>
    <row r="82" spans="1:18" ht="14.4" x14ac:dyDescent="0.25">
      <c r="A82" s="214">
        <v>25</v>
      </c>
      <c r="B82" s="214" t="s">
        <v>368</v>
      </c>
      <c r="C82" s="219">
        <f>DATE(2026,12,A82)</f>
        <v>46381</v>
      </c>
      <c r="D82" s="214" t="s">
        <v>1296</v>
      </c>
      <c r="E82" s="220">
        <v>1</v>
      </c>
      <c r="F82" s="221" t="str">
        <f t="shared" si="10"/>
        <v>AA 7098 OA</v>
      </c>
      <c r="G82" s="222" t="s">
        <v>2212</v>
      </c>
      <c r="H82" s="221" t="s">
        <v>2905</v>
      </c>
      <c r="I82" s="217" t="s">
        <v>2908</v>
      </c>
      <c r="J82" s="221" t="str">
        <f t="shared" si="11"/>
        <v>FM1-25-12-2026</v>
      </c>
      <c r="M82" s="151" t="s">
        <v>2919</v>
      </c>
      <c r="N82" s="151">
        <v>278</v>
      </c>
      <c r="O82" s="151">
        <v>36</v>
      </c>
      <c r="P82" s="2">
        <f>(N82/N90)*10</f>
        <v>7.1786396736042965E-2</v>
      </c>
      <c r="Q82" s="2">
        <f>(O82/O90)*10</f>
        <v>7.6271186440677971E-2</v>
      </c>
      <c r="R82" s="2">
        <f t="shared" si="9"/>
        <v>7.4028791588360468E-2</v>
      </c>
    </row>
    <row r="83" spans="1:18" ht="14.4" x14ac:dyDescent="0.25">
      <c r="A83" s="214">
        <v>15</v>
      </c>
      <c r="B83" s="220" t="s">
        <v>141</v>
      </c>
      <c r="C83" s="219">
        <f>DATE(2026,11,A83)</f>
        <v>46341</v>
      </c>
      <c r="D83" s="214" t="s">
        <v>602</v>
      </c>
      <c r="E83" s="220">
        <v>70</v>
      </c>
      <c r="F83" s="221" t="str">
        <f t="shared" si="10"/>
        <v>AA 7695 OA</v>
      </c>
      <c r="G83" s="222" t="s">
        <v>2212</v>
      </c>
      <c r="H83" s="221" t="s">
        <v>2905</v>
      </c>
      <c r="I83" s="217" t="s">
        <v>2908</v>
      </c>
      <c r="J83" s="221" t="str">
        <f t="shared" si="11"/>
        <v>FM1-15-11-2026</v>
      </c>
      <c r="M83" s="151" t="s">
        <v>2214</v>
      </c>
      <c r="N83" s="151">
        <v>278</v>
      </c>
      <c r="O83" s="151">
        <v>36</v>
      </c>
      <c r="P83" s="2"/>
      <c r="Q83" s="2"/>
      <c r="R83" s="2"/>
    </row>
    <row r="84" spans="1:18" ht="14.4" x14ac:dyDescent="0.25">
      <c r="A84" s="214">
        <v>19</v>
      </c>
      <c r="B84" s="214" t="s">
        <v>465</v>
      </c>
      <c r="C84" s="219">
        <f>DATE(2026,11,A84)</f>
        <v>46345</v>
      </c>
      <c r="D84" s="214" t="s">
        <v>602</v>
      </c>
      <c r="E84" s="220">
        <v>2</v>
      </c>
      <c r="F84" s="221" t="str">
        <f t="shared" si="10"/>
        <v>AA 7583 OA // MERCY</v>
      </c>
      <c r="G84" s="222" t="s">
        <v>2212</v>
      </c>
      <c r="H84" s="221" t="s">
        <v>2905</v>
      </c>
      <c r="I84" s="217" t="s">
        <v>2908</v>
      </c>
      <c r="J84" s="221" t="str">
        <f t="shared" si="11"/>
        <v>FM1-19-11-2026</v>
      </c>
      <c r="M84" s="151" t="s">
        <v>2922</v>
      </c>
      <c r="N84" s="151">
        <v>96</v>
      </c>
      <c r="O84" s="151">
        <v>43</v>
      </c>
      <c r="P84" s="2">
        <f>(N84/N90)*10</f>
        <v>2.4789547074316999E-2</v>
      </c>
      <c r="Q84" s="2">
        <f>(O84/O90)*10</f>
        <v>9.1101694915254244E-2</v>
      </c>
      <c r="R84" s="2">
        <f t="shared" si="9"/>
        <v>5.7945620994785618E-2</v>
      </c>
    </row>
    <row r="85" spans="1:18" ht="14.4" x14ac:dyDescent="0.25">
      <c r="A85" s="214">
        <v>20</v>
      </c>
      <c r="B85" s="214" t="s">
        <v>342</v>
      </c>
      <c r="C85" s="219">
        <f>DATE(2026,12,A85)</f>
        <v>46376</v>
      </c>
      <c r="D85" s="214" t="s">
        <v>1219</v>
      </c>
      <c r="E85" s="220">
        <v>40</v>
      </c>
      <c r="F85" s="221" t="str">
        <f t="shared" si="10"/>
        <v>AA 7803 OA</v>
      </c>
      <c r="G85" s="222" t="s">
        <v>2212</v>
      </c>
      <c r="H85" s="221" t="s">
        <v>2905</v>
      </c>
      <c r="I85" s="217" t="s">
        <v>2908</v>
      </c>
      <c r="J85" s="221" t="str">
        <f t="shared" si="11"/>
        <v>FM1-20-12-2026</v>
      </c>
      <c r="M85" s="151" t="s">
        <v>2216</v>
      </c>
      <c r="N85" s="151">
        <v>96</v>
      </c>
      <c r="O85" s="151">
        <v>43</v>
      </c>
      <c r="P85" s="2"/>
      <c r="Q85" s="2"/>
      <c r="R85" s="2"/>
    </row>
    <row r="86" spans="1:18" ht="14.4" x14ac:dyDescent="0.25">
      <c r="A86" s="214">
        <v>9</v>
      </c>
      <c r="B86" s="214" t="s">
        <v>434</v>
      </c>
      <c r="C86" s="219">
        <f>DATE(2026,12,A86)</f>
        <v>46365</v>
      </c>
      <c r="D86" s="214" t="s">
        <v>1031</v>
      </c>
      <c r="E86" s="214">
        <v>0.5</v>
      </c>
      <c r="F86" s="221" t="str">
        <f t="shared" si="10"/>
        <v>AA 7785 OA</v>
      </c>
      <c r="G86" s="222" t="s">
        <v>2212</v>
      </c>
      <c r="H86" s="221" t="s">
        <v>2905</v>
      </c>
      <c r="I86" s="217" t="s">
        <v>2908</v>
      </c>
      <c r="J86" s="221" t="str">
        <f t="shared" si="11"/>
        <v>FM1-9-12-2026</v>
      </c>
      <c r="M86" s="151" t="s">
        <v>2923</v>
      </c>
      <c r="N86" s="151">
        <v>23506</v>
      </c>
      <c r="O86" s="151">
        <v>31</v>
      </c>
      <c r="P86" s="2">
        <f>(N86/N90)*10</f>
        <v>6.0698238909259929</v>
      </c>
      <c r="Q86" s="1">
        <f>(O86/O90)*10</f>
        <v>6.5677966101694907E-2</v>
      </c>
      <c r="R86" s="2">
        <f t="shared" si="9"/>
        <v>3.0677509285138438</v>
      </c>
    </row>
    <row r="87" spans="1:18" ht="14.4" x14ac:dyDescent="0.25">
      <c r="A87" s="214">
        <v>26</v>
      </c>
      <c r="B87" s="214" t="s">
        <v>342</v>
      </c>
      <c r="C87" s="219">
        <f>DATE(2026,11,A87)</f>
        <v>46352</v>
      </c>
      <c r="D87" s="214" t="s">
        <v>839</v>
      </c>
      <c r="E87" s="220">
        <v>1</v>
      </c>
      <c r="F87" s="221" t="str">
        <f t="shared" si="10"/>
        <v>AA 7803 OA</v>
      </c>
      <c r="G87" s="222" t="s">
        <v>2212</v>
      </c>
      <c r="H87" s="221" t="s">
        <v>2905</v>
      </c>
      <c r="I87" s="217" t="s">
        <v>2908</v>
      </c>
      <c r="J87" s="221" t="str">
        <f t="shared" si="11"/>
        <v>FM1-26-11-2026</v>
      </c>
      <c r="M87" s="151" t="s">
        <v>2216</v>
      </c>
      <c r="N87" s="151">
        <v>23506</v>
      </c>
      <c r="O87" s="151">
        <v>31</v>
      </c>
      <c r="P87" s="2"/>
      <c r="Q87" s="2"/>
      <c r="R87" s="2"/>
    </row>
    <row r="88" spans="1:18" ht="14.4" x14ac:dyDescent="0.25">
      <c r="A88" s="214">
        <v>10</v>
      </c>
      <c r="B88" s="214" t="s">
        <v>368</v>
      </c>
      <c r="C88" s="219">
        <f>DATE(2026,11,A88)</f>
        <v>46336</v>
      </c>
      <c r="D88" s="214" t="s">
        <v>493</v>
      </c>
      <c r="E88" s="214">
        <v>1.5</v>
      </c>
      <c r="F88" s="221" t="str">
        <f t="shared" si="10"/>
        <v>AA 7098 OA</v>
      </c>
      <c r="G88" s="222" t="s">
        <v>2212</v>
      </c>
      <c r="H88" s="221" t="s">
        <v>2905</v>
      </c>
      <c r="I88" s="217" t="s">
        <v>2908</v>
      </c>
      <c r="J88" s="221" t="str">
        <f t="shared" si="11"/>
        <v>FM1-10-11-2026</v>
      </c>
      <c r="M88" s="151" t="s">
        <v>2926</v>
      </c>
      <c r="N88" s="151">
        <v>201</v>
      </c>
      <c r="O88" s="151">
        <v>108</v>
      </c>
      <c r="P88" s="2">
        <f>(N88/N90)*10</f>
        <v>5.1903114186851208E-2</v>
      </c>
      <c r="Q88" s="2">
        <f>(O88/O90)*10</f>
        <v>0.2288135593220339</v>
      </c>
      <c r="R88" s="2">
        <f t="shared" si="9"/>
        <v>0.14035833675444256</v>
      </c>
    </row>
    <row r="89" spans="1:18" ht="14.4" x14ac:dyDescent="0.25">
      <c r="A89" s="214">
        <v>31</v>
      </c>
      <c r="B89" s="214" t="s">
        <v>144</v>
      </c>
      <c r="C89" s="219">
        <f>DATE(2026,12,A89)</f>
        <v>46387</v>
      </c>
      <c r="D89" s="214" t="s">
        <v>1412</v>
      </c>
      <c r="E89" s="220">
        <v>15</v>
      </c>
      <c r="F89" s="221" t="str">
        <f t="shared" si="10"/>
        <v>AA 7620 OA</v>
      </c>
      <c r="G89" s="222" t="s">
        <v>2212</v>
      </c>
      <c r="H89" s="221" t="s">
        <v>2905</v>
      </c>
      <c r="I89" s="217" t="s">
        <v>2908</v>
      </c>
      <c r="J89" s="221" t="str">
        <f t="shared" si="11"/>
        <v>FM1-31-12-2026</v>
      </c>
      <c r="M89" s="151" t="s">
        <v>2209</v>
      </c>
      <c r="N89" s="151">
        <v>201</v>
      </c>
      <c r="O89" s="151">
        <v>108</v>
      </c>
      <c r="P89" s="2"/>
      <c r="Q89" s="2"/>
      <c r="R89" s="2"/>
    </row>
    <row r="90" spans="1:18" ht="14.4" x14ac:dyDescent="0.25">
      <c r="A90" s="214">
        <v>12</v>
      </c>
      <c r="B90" s="214" t="s">
        <v>907</v>
      </c>
      <c r="C90" s="223">
        <f>DATE(2026,1,A90)</f>
        <v>46034</v>
      </c>
      <c r="D90" s="214" t="s">
        <v>1598</v>
      </c>
      <c r="E90" s="220">
        <v>1</v>
      </c>
      <c r="F90" s="221" t="str">
        <f t="shared" ref="F90:F115" si="12">"AA "&amp;B90</f>
        <v>AA 7804 OA</v>
      </c>
      <c r="G90" s="222" t="s">
        <v>2212</v>
      </c>
      <c r="H90" s="221" t="s">
        <v>2905</v>
      </c>
      <c r="I90" s="217" t="s">
        <v>2908</v>
      </c>
      <c r="J90" s="221" t="str">
        <f t="shared" si="11"/>
        <v>FM1-12-1-2026</v>
      </c>
      <c r="M90" s="151" t="s">
        <v>2898</v>
      </c>
      <c r="N90" s="151">
        <v>38726</v>
      </c>
      <c r="O90" s="151">
        <v>4720</v>
      </c>
      <c r="P90" s="2"/>
      <c r="Q90" s="2"/>
      <c r="R90" s="2"/>
    </row>
    <row r="91" spans="1:18" x14ac:dyDescent="0.25">
      <c r="A91" s="214">
        <v>23</v>
      </c>
      <c r="B91" s="214" t="s">
        <v>782</v>
      </c>
      <c r="C91" s="219">
        <f>DATE(2026,11,A91)</f>
        <v>46349</v>
      </c>
      <c r="D91" s="214" t="s">
        <v>783</v>
      </c>
      <c r="E91" s="220">
        <v>1</v>
      </c>
      <c r="F91" s="221" t="str">
        <f t="shared" si="12"/>
        <v>AA 7734 OA</v>
      </c>
      <c r="G91" s="222" t="s">
        <v>2212</v>
      </c>
      <c r="H91" s="221" t="s">
        <v>2905</v>
      </c>
      <c r="I91" s="217" t="s">
        <v>2908</v>
      </c>
      <c r="J91" s="221" t="str">
        <f t="shared" si="11"/>
        <v>FM1-23-11-2026</v>
      </c>
    </row>
    <row r="92" spans="1:18" x14ac:dyDescent="0.25">
      <c r="A92" s="214">
        <v>5</v>
      </c>
      <c r="B92" s="220" t="s">
        <v>471</v>
      </c>
      <c r="C92" s="223">
        <f t="shared" ref="C92:C97" si="13">DATE(2026,1,A92)</f>
        <v>46027</v>
      </c>
      <c r="D92" s="214" t="s">
        <v>1488</v>
      </c>
      <c r="E92" s="214">
        <v>1</v>
      </c>
      <c r="F92" s="221" t="str">
        <f t="shared" si="12"/>
        <v>AA 7132 OA</v>
      </c>
      <c r="G92" s="222" t="s">
        <v>2212</v>
      </c>
      <c r="H92" s="221" t="s">
        <v>2905</v>
      </c>
      <c r="I92" s="217" t="s">
        <v>2908</v>
      </c>
      <c r="J92" s="221" t="str">
        <f t="shared" si="11"/>
        <v>FM1-5-1-2026</v>
      </c>
    </row>
    <row r="93" spans="1:18" x14ac:dyDescent="0.25">
      <c r="A93" s="214">
        <v>9</v>
      </c>
      <c r="B93" s="214" t="s">
        <v>265</v>
      </c>
      <c r="C93" s="223">
        <f t="shared" si="13"/>
        <v>46031</v>
      </c>
      <c r="D93" s="214" t="s">
        <v>1549</v>
      </c>
      <c r="E93" s="214">
        <v>1</v>
      </c>
      <c r="F93" s="221" t="str">
        <f t="shared" si="12"/>
        <v>AA 7728 OA // MERCY</v>
      </c>
      <c r="G93" s="222" t="s">
        <v>2212</v>
      </c>
      <c r="H93" s="221" t="s">
        <v>2905</v>
      </c>
      <c r="I93" s="221" t="s">
        <v>2909</v>
      </c>
      <c r="J93" s="221" t="str">
        <f t="shared" si="11"/>
        <v>FM2-9-1-2026</v>
      </c>
    </row>
    <row r="94" spans="1:18" x14ac:dyDescent="0.25">
      <c r="A94" s="214">
        <v>16</v>
      </c>
      <c r="B94" s="214" t="s">
        <v>265</v>
      </c>
      <c r="C94" s="223">
        <f t="shared" si="13"/>
        <v>46038</v>
      </c>
      <c r="D94" s="214" t="s">
        <v>1644</v>
      </c>
      <c r="E94" s="220">
        <v>1</v>
      </c>
      <c r="F94" s="221" t="str">
        <f t="shared" si="12"/>
        <v>AA 7728 OA // MERCY</v>
      </c>
      <c r="G94" s="222" t="s">
        <v>2212</v>
      </c>
      <c r="H94" s="221" t="s">
        <v>2906</v>
      </c>
      <c r="I94" s="221" t="s">
        <v>2909</v>
      </c>
      <c r="J94" s="221" t="str">
        <f t="shared" si="11"/>
        <v>FM2-16-1-2026</v>
      </c>
    </row>
    <row r="95" spans="1:18" x14ac:dyDescent="0.25">
      <c r="A95" s="214">
        <v>18</v>
      </c>
      <c r="B95" s="214" t="s">
        <v>752</v>
      </c>
      <c r="C95" s="223">
        <f t="shared" si="13"/>
        <v>46040</v>
      </c>
      <c r="D95" s="214" t="s">
        <v>1644</v>
      </c>
      <c r="E95" s="220">
        <v>1</v>
      </c>
      <c r="F95" s="221" t="str">
        <f t="shared" si="12"/>
        <v>AA 7809 OA // MERCY</v>
      </c>
      <c r="G95" s="222" t="s">
        <v>2212</v>
      </c>
      <c r="H95" s="221" t="s">
        <v>2906</v>
      </c>
      <c r="I95" s="221" t="s">
        <v>2909</v>
      </c>
      <c r="J95" s="221" t="str">
        <f t="shared" si="11"/>
        <v>FM2-18-1-2026</v>
      </c>
    </row>
    <row r="96" spans="1:18" x14ac:dyDescent="0.25">
      <c r="A96" s="214">
        <v>13</v>
      </c>
      <c r="B96" s="214" t="s">
        <v>1608</v>
      </c>
      <c r="C96" s="223">
        <f t="shared" si="13"/>
        <v>46035</v>
      </c>
      <c r="D96" s="214" t="s">
        <v>212</v>
      </c>
      <c r="E96" s="220">
        <v>1</v>
      </c>
      <c r="F96" s="221" t="str">
        <f t="shared" si="12"/>
        <v>AA 7164 OA // MALANG</v>
      </c>
      <c r="G96" s="222" t="s">
        <v>2212</v>
      </c>
      <c r="H96" s="221" t="s">
        <v>2906</v>
      </c>
      <c r="I96" s="221" t="s">
        <v>2909</v>
      </c>
      <c r="J96" s="221" t="str">
        <f t="shared" si="11"/>
        <v>FM2-13-1-2026</v>
      </c>
    </row>
    <row r="97" spans="1:10" x14ac:dyDescent="0.25">
      <c r="A97" s="214">
        <v>29</v>
      </c>
      <c r="B97" s="214" t="s">
        <v>358</v>
      </c>
      <c r="C97" s="223">
        <f t="shared" si="13"/>
        <v>46051</v>
      </c>
      <c r="D97" s="214" t="s">
        <v>212</v>
      </c>
      <c r="E97" s="220">
        <v>1</v>
      </c>
      <c r="F97" s="221" t="str">
        <f t="shared" si="12"/>
        <v>AA 7794 OA</v>
      </c>
      <c r="G97" s="222" t="s">
        <v>2212</v>
      </c>
      <c r="H97" s="221" t="s">
        <v>2906</v>
      </c>
      <c r="I97" s="221" t="s">
        <v>2909</v>
      </c>
      <c r="J97" s="221" t="str">
        <f t="shared" si="11"/>
        <v>FM2-29-1-2026</v>
      </c>
    </row>
    <row r="98" spans="1:10" x14ac:dyDescent="0.25">
      <c r="A98" s="214">
        <v>2</v>
      </c>
      <c r="B98" s="220" t="s">
        <v>213</v>
      </c>
      <c r="C98" s="219">
        <f>DATE(2026,11,A98)</f>
        <v>46328</v>
      </c>
      <c r="D98" s="214" t="s">
        <v>212</v>
      </c>
      <c r="E98" s="214">
        <v>1</v>
      </c>
      <c r="F98" s="221" t="str">
        <f t="shared" si="12"/>
        <v>AA 7559 OA // MERCY</v>
      </c>
      <c r="G98" s="222" t="s">
        <v>2212</v>
      </c>
      <c r="H98" s="221" t="s">
        <v>2906</v>
      </c>
      <c r="I98" s="221" t="s">
        <v>2909</v>
      </c>
      <c r="J98" s="221" t="str">
        <f t="shared" si="11"/>
        <v>FM2-2-11-2026</v>
      </c>
    </row>
    <row r="99" spans="1:10" x14ac:dyDescent="0.25">
      <c r="A99" s="214">
        <v>17</v>
      </c>
      <c r="B99" s="214" t="s">
        <v>259</v>
      </c>
      <c r="C99" s="219">
        <f>DATE(2026,12,A99)</f>
        <v>46373</v>
      </c>
      <c r="D99" s="214" t="s">
        <v>212</v>
      </c>
      <c r="E99" s="220">
        <v>1</v>
      </c>
      <c r="F99" s="221" t="str">
        <f t="shared" si="12"/>
        <v>AA 7805 OA</v>
      </c>
      <c r="G99" s="222" t="s">
        <v>2212</v>
      </c>
      <c r="H99" s="221" t="s">
        <v>2906</v>
      </c>
      <c r="I99" s="221" t="s">
        <v>2909</v>
      </c>
      <c r="J99" s="221" t="str">
        <f t="shared" si="11"/>
        <v>FM2-17-12-2026</v>
      </c>
    </row>
    <row r="100" spans="1:10" x14ac:dyDescent="0.25">
      <c r="A100" s="214">
        <v>8</v>
      </c>
      <c r="B100" s="214" t="s">
        <v>194</v>
      </c>
      <c r="C100" s="219">
        <f>DATE(2026,12,A100)</f>
        <v>46364</v>
      </c>
      <c r="D100" s="214" t="s">
        <v>1018</v>
      </c>
      <c r="E100" s="214">
        <v>1</v>
      </c>
      <c r="F100" s="221" t="str">
        <f t="shared" si="12"/>
        <v>AA 7581 OA // MERCY</v>
      </c>
      <c r="G100" s="222" t="s">
        <v>2212</v>
      </c>
      <c r="H100" s="221" t="s">
        <v>2906</v>
      </c>
      <c r="I100" s="221" t="s">
        <v>2909</v>
      </c>
      <c r="J100" s="221" t="str">
        <f t="shared" si="11"/>
        <v>FM2-8-12-2026</v>
      </c>
    </row>
    <row r="101" spans="1:10" x14ac:dyDescent="0.25">
      <c r="A101" s="214">
        <v>12</v>
      </c>
      <c r="B101" s="214" t="s">
        <v>907</v>
      </c>
      <c r="C101" s="223">
        <f>DATE(2026,1,A101)</f>
        <v>46034</v>
      </c>
      <c r="D101" s="214" t="s">
        <v>873</v>
      </c>
      <c r="E101" s="220">
        <v>1</v>
      </c>
      <c r="F101" s="221" t="str">
        <f t="shared" si="12"/>
        <v>AA 7804 OA</v>
      </c>
      <c r="G101" s="222" t="s">
        <v>2212</v>
      </c>
      <c r="H101" s="221" t="s">
        <v>2906</v>
      </c>
      <c r="I101" s="221" t="s">
        <v>2909</v>
      </c>
      <c r="J101" s="221" t="str">
        <f t="shared" si="11"/>
        <v>FM2-12-1-2026</v>
      </c>
    </row>
    <row r="102" spans="1:10" x14ac:dyDescent="0.25">
      <c r="A102" s="214">
        <v>28</v>
      </c>
      <c r="B102" s="214" t="s">
        <v>394</v>
      </c>
      <c r="C102" s="219">
        <f>DATE(2026,11,A102)</f>
        <v>46354</v>
      </c>
      <c r="D102" s="214" t="s">
        <v>873</v>
      </c>
      <c r="E102" s="220">
        <v>1</v>
      </c>
      <c r="F102" s="221" t="str">
        <f t="shared" si="12"/>
        <v>AA 7270 OA</v>
      </c>
      <c r="G102" s="222" t="s">
        <v>2212</v>
      </c>
      <c r="H102" s="221" t="s">
        <v>2906</v>
      </c>
      <c r="I102" s="221" t="s">
        <v>2909</v>
      </c>
      <c r="J102" s="221" t="str">
        <f t="shared" si="11"/>
        <v>FM2-28-11-2026</v>
      </c>
    </row>
    <row r="103" spans="1:10" x14ac:dyDescent="0.25">
      <c r="A103" s="214">
        <v>5</v>
      </c>
      <c r="B103" s="220" t="s">
        <v>859</v>
      </c>
      <c r="C103" s="219">
        <f>DATE(2026,12,A103)</f>
        <v>46361</v>
      </c>
      <c r="D103" s="214" t="s">
        <v>976</v>
      </c>
      <c r="E103" s="214">
        <v>1</v>
      </c>
      <c r="F103" s="221" t="str">
        <f t="shared" si="12"/>
        <v>AA 7597 OA</v>
      </c>
      <c r="G103" s="222" t="s">
        <v>2212</v>
      </c>
      <c r="H103" s="221" t="s">
        <v>2906</v>
      </c>
      <c r="I103" s="221" t="s">
        <v>2909</v>
      </c>
      <c r="J103" s="221" t="str">
        <f t="shared" si="11"/>
        <v>FM2-5-12-2026</v>
      </c>
    </row>
    <row r="104" spans="1:10" x14ac:dyDescent="0.25">
      <c r="A104" s="214">
        <v>9</v>
      </c>
      <c r="B104" s="214" t="s">
        <v>806</v>
      </c>
      <c r="C104" s="219">
        <f>DATE(2026,12,A104)</f>
        <v>46365</v>
      </c>
      <c r="D104" s="214" t="s">
        <v>1035</v>
      </c>
      <c r="E104" s="214">
        <v>1</v>
      </c>
      <c r="F104" s="221" t="str">
        <f t="shared" si="12"/>
        <v>AA 7738 OA</v>
      </c>
      <c r="G104" s="222" t="s">
        <v>2212</v>
      </c>
      <c r="H104" s="221" t="s">
        <v>2906</v>
      </c>
      <c r="I104" s="221" t="s">
        <v>2909</v>
      </c>
      <c r="J104" s="221" t="str">
        <f t="shared" si="11"/>
        <v>FM2-9-12-2026</v>
      </c>
    </row>
    <row r="105" spans="1:10" x14ac:dyDescent="0.25">
      <c r="A105" s="214">
        <v>27</v>
      </c>
      <c r="B105" s="214" t="s">
        <v>721</v>
      </c>
      <c r="C105" s="219">
        <f>DATE(2026,12,A105)</f>
        <v>46383</v>
      </c>
      <c r="D105" s="214" t="s">
        <v>1343</v>
      </c>
      <c r="E105" s="220">
        <v>1</v>
      </c>
      <c r="F105" s="221" t="str">
        <f t="shared" si="12"/>
        <v>AA 7592 OA</v>
      </c>
      <c r="G105" s="222" t="s">
        <v>2212</v>
      </c>
      <c r="H105" s="221" t="s">
        <v>2906</v>
      </c>
      <c r="I105" s="221" t="s">
        <v>2909</v>
      </c>
      <c r="J105" s="221" t="str">
        <f t="shared" si="11"/>
        <v>FM2-27-12-2026</v>
      </c>
    </row>
    <row r="106" spans="1:10" x14ac:dyDescent="0.25">
      <c r="A106" s="214">
        <v>20</v>
      </c>
      <c r="B106" s="214" t="s">
        <v>894</v>
      </c>
      <c r="C106" s="223">
        <f>DATE(2026,1,A106)</f>
        <v>46042</v>
      </c>
      <c r="D106" s="214" t="s">
        <v>1677</v>
      </c>
      <c r="E106" s="220">
        <v>1</v>
      </c>
      <c r="F106" s="221" t="str">
        <f t="shared" si="12"/>
        <v>AA 7226 OA</v>
      </c>
      <c r="G106" s="222" t="s">
        <v>2212</v>
      </c>
      <c r="H106" s="221" t="s">
        <v>2906</v>
      </c>
      <c r="I106" s="221" t="s">
        <v>2909</v>
      </c>
      <c r="J106" s="221" t="str">
        <f t="shared" si="11"/>
        <v>FM2-20-1-2026</v>
      </c>
    </row>
    <row r="107" spans="1:10" x14ac:dyDescent="0.25">
      <c r="A107" s="214">
        <v>22</v>
      </c>
      <c r="B107" s="214" t="s">
        <v>744</v>
      </c>
      <c r="C107" s="219">
        <f>DATE(2026,11,A107)</f>
        <v>46348</v>
      </c>
      <c r="D107" s="214" t="s">
        <v>743</v>
      </c>
      <c r="E107" s="220">
        <v>1</v>
      </c>
      <c r="F107" s="221" t="str">
        <f t="shared" si="12"/>
        <v>AA 7809 OA</v>
      </c>
      <c r="G107" s="222" t="s">
        <v>2212</v>
      </c>
      <c r="H107" s="221" t="s">
        <v>2906</v>
      </c>
      <c r="I107" s="221" t="s">
        <v>2909</v>
      </c>
      <c r="J107" s="221" t="str">
        <f t="shared" si="11"/>
        <v>FM2-22-11-2026</v>
      </c>
    </row>
    <row r="108" spans="1:10" x14ac:dyDescent="0.25">
      <c r="A108" s="214">
        <v>13</v>
      </c>
      <c r="B108" s="214" t="s">
        <v>419</v>
      </c>
      <c r="C108" s="219">
        <f>DATE(2026,12,A108)</f>
        <v>46369</v>
      </c>
      <c r="D108" s="214" t="s">
        <v>1110</v>
      </c>
      <c r="E108" s="220">
        <v>1</v>
      </c>
      <c r="F108" s="221" t="str">
        <f t="shared" si="12"/>
        <v>AA 7813 OA</v>
      </c>
      <c r="G108" s="222" t="s">
        <v>2212</v>
      </c>
      <c r="H108" s="221" t="s">
        <v>2906</v>
      </c>
      <c r="I108" s="221" t="s">
        <v>2909</v>
      </c>
      <c r="J108" s="221" t="str">
        <f t="shared" si="11"/>
        <v>FM2-13-12-2026</v>
      </c>
    </row>
    <row r="109" spans="1:10" x14ac:dyDescent="0.25">
      <c r="A109" s="214">
        <v>23</v>
      </c>
      <c r="B109" s="214" t="s">
        <v>552</v>
      </c>
      <c r="C109" s="219">
        <f>DATE(2026,12,A109)</f>
        <v>46379</v>
      </c>
      <c r="D109" s="214" t="s">
        <v>1265</v>
      </c>
      <c r="E109" s="220">
        <v>1</v>
      </c>
      <c r="F109" s="221" t="str">
        <f t="shared" si="12"/>
        <v>AA 7056 OA</v>
      </c>
      <c r="G109" s="222" t="s">
        <v>2212</v>
      </c>
      <c r="H109" s="221" t="s">
        <v>2906</v>
      </c>
      <c r="I109" s="221" t="s">
        <v>2909</v>
      </c>
      <c r="J109" s="221" t="str">
        <f t="shared" si="11"/>
        <v>FM2-23-12-2026</v>
      </c>
    </row>
    <row r="110" spans="1:10" x14ac:dyDescent="0.25">
      <c r="A110" s="214">
        <v>27</v>
      </c>
      <c r="B110" s="214" t="s">
        <v>156</v>
      </c>
      <c r="C110" s="223">
        <f>DATE(2026,1,A110)</f>
        <v>46049</v>
      </c>
      <c r="D110" s="214" t="s">
        <v>511</v>
      </c>
      <c r="E110" s="220">
        <v>1</v>
      </c>
      <c r="F110" s="221" t="str">
        <f t="shared" si="12"/>
        <v>AA 7638 OA // MERCY</v>
      </c>
      <c r="G110" s="222" t="s">
        <v>2212</v>
      </c>
      <c r="H110" s="221" t="s">
        <v>2906</v>
      </c>
      <c r="I110" s="221" t="s">
        <v>2909</v>
      </c>
      <c r="J110" s="221" t="str">
        <f t="shared" si="11"/>
        <v>FM2-27-1-2026</v>
      </c>
    </row>
    <row r="111" spans="1:10" x14ac:dyDescent="0.25">
      <c r="A111" s="214">
        <v>11</v>
      </c>
      <c r="B111" s="214" t="s">
        <v>510</v>
      </c>
      <c r="C111" s="219">
        <f>DATE(2026,11,A111)</f>
        <v>46337</v>
      </c>
      <c r="D111" s="214" t="s">
        <v>511</v>
      </c>
      <c r="E111" s="214">
        <v>1</v>
      </c>
      <c r="F111" s="221" t="str">
        <f t="shared" si="12"/>
        <v>AA 7072 OA</v>
      </c>
      <c r="G111" s="222" t="s">
        <v>2212</v>
      </c>
      <c r="H111" s="221" t="s">
        <v>2906</v>
      </c>
      <c r="I111" s="221" t="s">
        <v>2909</v>
      </c>
      <c r="J111" s="221" t="str">
        <f t="shared" si="11"/>
        <v>FM2-11-11-2026</v>
      </c>
    </row>
    <row r="112" spans="1:10" x14ac:dyDescent="0.25">
      <c r="A112" s="214">
        <v>3</v>
      </c>
      <c r="B112" s="220" t="s">
        <v>724</v>
      </c>
      <c r="C112" s="219">
        <f>DATE(2026,12,A112)</f>
        <v>46359</v>
      </c>
      <c r="D112" s="214" t="s">
        <v>511</v>
      </c>
      <c r="E112" s="214">
        <v>3</v>
      </c>
      <c r="F112" s="221" t="str">
        <f t="shared" si="12"/>
        <v>AA 7161 OA</v>
      </c>
      <c r="G112" s="222" t="s">
        <v>2212</v>
      </c>
      <c r="H112" s="221" t="s">
        <v>2906</v>
      </c>
      <c r="I112" s="221" t="s">
        <v>2909</v>
      </c>
      <c r="J112" s="221" t="str">
        <f t="shared" si="11"/>
        <v>FM2-3-12-2026</v>
      </c>
    </row>
    <row r="113" spans="1:10" x14ac:dyDescent="0.25">
      <c r="A113" s="214">
        <v>13</v>
      </c>
      <c r="B113" s="214" t="s">
        <v>502</v>
      </c>
      <c r="C113" s="219">
        <f>DATE(2026,12,A113)</f>
        <v>46369</v>
      </c>
      <c r="D113" s="214" t="s">
        <v>1115</v>
      </c>
      <c r="E113" s="220">
        <v>1</v>
      </c>
      <c r="F113" s="221" t="str">
        <f t="shared" si="12"/>
        <v>AA 7202 OA</v>
      </c>
      <c r="G113" s="222" t="s">
        <v>2212</v>
      </c>
      <c r="H113" s="221" t="s">
        <v>2906</v>
      </c>
      <c r="I113" s="221" t="s">
        <v>2909</v>
      </c>
      <c r="J113" s="221" t="str">
        <f t="shared" si="11"/>
        <v>FM2-13-12-2026</v>
      </c>
    </row>
    <row r="114" spans="1:10" x14ac:dyDescent="0.25">
      <c r="A114" s="214">
        <v>13</v>
      </c>
      <c r="B114" s="214" t="s">
        <v>502</v>
      </c>
      <c r="C114" s="219">
        <f>DATE(2026,12,A114)</f>
        <v>46369</v>
      </c>
      <c r="D114" s="214" t="s">
        <v>1116</v>
      </c>
      <c r="E114" s="220">
        <v>1</v>
      </c>
      <c r="F114" s="221" t="str">
        <f t="shared" si="12"/>
        <v>AA 7202 OA</v>
      </c>
      <c r="G114" s="222" t="s">
        <v>2900</v>
      </c>
      <c r="H114" s="221" t="s">
        <v>2906</v>
      </c>
      <c r="I114" s="221" t="s">
        <v>2909</v>
      </c>
      <c r="J114" s="221" t="str">
        <f t="shared" si="11"/>
        <v>FM2-13-12-2026</v>
      </c>
    </row>
    <row r="115" spans="1:10" x14ac:dyDescent="0.25">
      <c r="A115" s="214">
        <v>29</v>
      </c>
      <c r="B115" s="214" t="s">
        <v>1364</v>
      </c>
      <c r="C115" s="223">
        <f t="shared" ref="C115:C120" si="14">DATE(2026,1,A115)</f>
        <v>46051</v>
      </c>
      <c r="D115" s="214" t="s">
        <v>1790</v>
      </c>
      <c r="E115" s="220">
        <v>1</v>
      </c>
      <c r="F115" s="221" t="str">
        <f t="shared" si="12"/>
        <v>AA 7810 OA</v>
      </c>
      <c r="G115" s="222" t="s">
        <v>2212</v>
      </c>
      <c r="H115" s="221" t="s">
        <v>2906</v>
      </c>
      <c r="I115" s="221" t="s">
        <v>2909</v>
      </c>
      <c r="J115" s="221" t="str">
        <f t="shared" si="11"/>
        <v>FM2-29-1-2026</v>
      </c>
    </row>
    <row r="116" spans="1:10" x14ac:dyDescent="0.25">
      <c r="A116" s="214">
        <v>2</v>
      </c>
      <c r="B116" s="220" t="s">
        <v>1446</v>
      </c>
      <c r="C116" s="223">
        <f t="shared" si="14"/>
        <v>46024</v>
      </c>
      <c r="D116" s="214" t="s">
        <v>278</v>
      </c>
      <c r="E116" s="214">
        <v>1</v>
      </c>
      <c r="F116" s="226" t="str">
        <f>B116</f>
        <v>DD 7615</v>
      </c>
      <c r="G116" s="222" t="s">
        <v>2212</v>
      </c>
      <c r="H116" s="221" t="s">
        <v>2906</v>
      </c>
      <c r="I116" s="221" t="s">
        <v>2909</v>
      </c>
      <c r="J116" s="221" t="str">
        <f t="shared" si="11"/>
        <v>FM2-2-1-2026</v>
      </c>
    </row>
    <row r="117" spans="1:10" x14ac:dyDescent="0.25">
      <c r="A117" s="214">
        <v>6</v>
      </c>
      <c r="B117" s="214" t="s">
        <v>180</v>
      </c>
      <c r="C117" s="223">
        <f t="shared" si="14"/>
        <v>46028</v>
      </c>
      <c r="D117" s="214" t="s">
        <v>278</v>
      </c>
      <c r="E117" s="214">
        <v>1</v>
      </c>
      <c r="F117" s="221" t="str">
        <f t="shared" ref="F117:F148" si="15">"AA "&amp;B117</f>
        <v>AA 7593 OA</v>
      </c>
      <c r="G117" s="222" t="s">
        <v>2212</v>
      </c>
      <c r="H117" s="221" t="s">
        <v>2906</v>
      </c>
      <c r="I117" s="221" t="s">
        <v>2909</v>
      </c>
      <c r="J117" s="221" t="str">
        <f t="shared" si="11"/>
        <v>FM2-6-1-2026</v>
      </c>
    </row>
    <row r="118" spans="1:10" x14ac:dyDescent="0.25">
      <c r="A118" s="214">
        <v>7</v>
      </c>
      <c r="B118" s="214" t="s">
        <v>469</v>
      </c>
      <c r="C118" s="223">
        <f t="shared" si="14"/>
        <v>46029</v>
      </c>
      <c r="D118" s="214" t="s">
        <v>278</v>
      </c>
      <c r="E118" s="214">
        <v>1</v>
      </c>
      <c r="F118" s="221" t="str">
        <f t="shared" si="15"/>
        <v>AA 7715 OA</v>
      </c>
      <c r="G118" s="222" t="s">
        <v>2212</v>
      </c>
      <c r="H118" s="221" t="s">
        <v>2906</v>
      </c>
      <c r="I118" s="221" t="s">
        <v>2909</v>
      </c>
      <c r="J118" s="221" t="str">
        <f t="shared" si="11"/>
        <v>FM2-7-1-2026</v>
      </c>
    </row>
    <row r="119" spans="1:10" x14ac:dyDescent="0.25">
      <c r="A119" s="214">
        <v>14</v>
      </c>
      <c r="B119" s="220" t="s">
        <v>526</v>
      </c>
      <c r="C119" s="223">
        <f t="shared" si="14"/>
        <v>46036</v>
      </c>
      <c r="D119" s="214" t="s">
        <v>278</v>
      </c>
      <c r="E119" s="220">
        <v>1</v>
      </c>
      <c r="F119" s="221" t="str">
        <f t="shared" si="15"/>
        <v>AA 7601 OA</v>
      </c>
      <c r="G119" s="222" t="s">
        <v>2212</v>
      </c>
      <c r="H119" s="221" t="s">
        <v>2906</v>
      </c>
      <c r="I119" s="221" t="s">
        <v>2909</v>
      </c>
      <c r="J119" s="221" t="str">
        <f t="shared" si="11"/>
        <v>FM2-14-1-2026</v>
      </c>
    </row>
    <row r="120" spans="1:10" x14ac:dyDescent="0.25">
      <c r="A120" s="214">
        <v>18</v>
      </c>
      <c r="B120" s="214" t="s">
        <v>333</v>
      </c>
      <c r="C120" s="223">
        <f t="shared" si="14"/>
        <v>46040</v>
      </c>
      <c r="D120" s="214" t="s">
        <v>278</v>
      </c>
      <c r="E120" s="220">
        <v>1</v>
      </c>
      <c r="F120" s="221" t="str">
        <f t="shared" si="15"/>
        <v>AA 7606 OA</v>
      </c>
      <c r="G120" s="222" t="s">
        <v>2212</v>
      </c>
      <c r="H120" s="221" t="s">
        <v>2906</v>
      </c>
      <c r="I120" s="221" t="s">
        <v>2909</v>
      </c>
      <c r="J120" s="221" t="str">
        <f t="shared" si="11"/>
        <v>FM2-18-1-2026</v>
      </c>
    </row>
    <row r="121" spans="1:10" x14ac:dyDescent="0.25">
      <c r="A121" s="214">
        <v>4</v>
      </c>
      <c r="B121" s="220" t="s">
        <v>255</v>
      </c>
      <c r="C121" s="219">
        <f>DATE(2026,11,A121)</f>
        <v>46330</v>
      </c>
      <c r="D121" s="214" t="s">
        <v>278</v>
      </c>
      <c r="E121" s="214">
        <v>1</v>
      </c>
      <c r="F121" s="221" t="str">
        <f t="shared" si="15"/>
        <v>AA 7615 OA</v>
      </c>
      <c r="G121" s="222" t="s">
        <v>2212</v>
      </c>
      <c r="H121" s="221" t="s">
        <v>2906</v>
      </c>
      <c r="I121" s="221" t="s">
        <v>2909</v>
      </c>
      <c r="J121" s="221" t="str">
        <f t="shared" si="11"/>
        <v>FM2-4-11-2026</v>
      </c>
    </row>
    <row r="122" spans="1:10" x14ac:dyDescent="0.25">
      <c r="A122" s="214">
        <v>20</v>
      </c>
      <c r="B122" s="214" t="s">
        <v>180</v>
      </c>
      <c r="C122" s="219">
        <f>DATE(2026,11,A122)</f>
        <v>46346</v>
      </c>
      <c r="D122" s="214" t="s">
        <v>278</v>
      </c>
      <c r="E122" s="220">
        <v>1</v>
      </c>
      <c r="F122" s="221" t="str">
        <f t="shared" si="15"/>
        <v>AA 7593 OA</v>
      </c>
      <c r="G122" s="222" t="s">
        <v>2212</v>
      </c>
      <c r="H122" s="221" t="s">
        <v>2906</v>
      </c>
      <c r="I122" s="221" t="s">
        <v>2909</v>
      </c>
      <c r="J122" s="221" t="str">
        <f t="shared" si="11"/>
        <v>FM2-20-11-2026</v>
      </c>
    </row>
    <row r="123" spans="1:10" x14ac:dyDescent="0.25">
      <c r="A123" s="214">
        <v>24</v>
      </c>
      <c r="B123" s="214" t="s">
        <v>792</v>
      </c>
      <c r="C123" s="219">
        <f>DATE(2026,11,A123)</f>
        <v>46350</v>
      </c>
      <c r="D123" s="214" t="s">
        <v>278</v>
      </c>
      <c r="E123" s="220">
        <v>1</v>
      </c>
      <c r="F123" s="221" t="str">
        <f t="shared" si="15"/>
        <v>AA 7625 OA</v>
      </c>
      <c r="G123" s="222" t="s">
        <v>2212</v>
      </c>
      <c r="H123" s="221" t="s">
        <v>2906</v>
      </c>
      <c r="I123" s="221" t="s">
        <v>2909</v>
      </c>
      <c r="J123" s="221" t="str">
        <f t="shared" si="11"/>
        <v>FM2-24-11-2026</v>
      </c>
    </row>
    <row r="124" spans="1:10" x14ac:dyDescent="0.25">
      <c r="A124" s="214">
        <v>27</v>
      </c>
      <c r="B124" s="214" t="s">
        <v>596</v>
      </c>
      <c r="C124" s="219">
        <f>DATE(2026,11,A124)</f>
        <v>46353</v>
      </c>
      <c r="D124" s="214" t="s">
        <v>278</v>
      </c>
      <c r="E124" s="220">
        <v>1</v>
      </c>
      <c r="F124" s="221" t="str">
        <f t="shared" si="15"/>
        <v>AA 7628 OA</v>
      </c>
      <c r="G124" s="222" t="s">
        <v>2212</v>
      </c>
      <c r="H124" s="221" t="s">
        <v>2906</v>
      </c>
      <c r="I124" s="221" t="s">
        <v>2909</v>
      </c>
      <c r="J124" s="221" t="str">
        <f t="shared" si="11"/>
        <v>FM2-27-11-2026</v>
      </c>
    </row>
    <row r="125" spans="1:10" x14ac:dyDescent="0.25">
      <c r="A125" s="214">
        <v>5</v>
      </c>
      <c r="B125" s="220" t="s">
        <v>859</v>
      </c>
      <c r="C125" s="219">
        <f>DATE(2026,12,A125)</f>
        <v>46361</v>
      </c>
      <c r="D125" s="214" t="s">
        <v>278</v>
      </c>
      <c r="E125" s="214">
        <v>1</v>
      </c>
      <c r="F125" s="221" t="str">
        <f t="shared" si="15"/>
        <v>AA 7597 OA</v>
      </c>
      <c r="G125" s="222" t="s">
        <v>2212</v>
      </c>
      <c r="H125" s="221" t="s">
        <v>2906</v>
      </c>
      <c r="I125" s="221" t="s">
        <v>2909</v>
      </c>
      <c r="J125" s="221" t="str">
        <f t="shared" si="11"/>
        <v>FM2-5-12-2026</v>
      </c>
    </row>
    <row r="126" spans="1:10" x14ac:dyDescent="0.25">
      <c r="A126" s="214">
        <v>8</v>
      </c>
      <c r="B126" s="214" t="s">
        <v>218</v>
      </c>
      <c r="C126" s="219">
        <f>DATE(2026,12,A126)</f>
        <v>46364</v>
      </c>
      <c r="D126" s="214" t="s">
        <v>278</v>
      </c>
      <c r="E126" s="214">
        <v>1</v>
      </c>
      <c r="F126" s="221" t="str">
        <f t="shared" si="15"/>
        <v>AA 7698 OA</v>
      </c>
      <c r="G126" s="222" t="s">
        <v>2212</v>
      </c>
      <c r="H126" s="221" t="s">
        <v>2906</v>
      </c>
      <c r="I126" s="221" t="s">
        <v>2909</v>
      </c>
      <c r="J126" s="221" t="str">
        <f t="shared" si="11"/>
        <v>FM2-8-12-2026</v>
      </c>
    </row>
    <row r="127" spans="1:10" x14ac:dyDescent="0.25">
      <c r="A127" s="214">
        <v>15</v>
      </c>
      <c r="B127" s="220" t="s">
        <v>1133</v>
      </c>
      <c r="C127" s="219">
        <f>DATE(2026,12,A127)</f>
        <v>46371</v>
      </c>
      <c r="D127" s="214" t="s">
        <v>278</v>
      </c>
      <c r="E127" s="220">
        <v>1</v>
      </c>
      <c r="F127" s="221" t="str">
        <f t="shared" si="15"/>
        <v>AA 7602 OA</v>
      </c>
      <c r="G127" s="222" t="s">
        <v>2212</v>
      </c>
      <c r="H127" s="221" t="s">
        <v>2906</v>
      </c>
      <c r="I127" s="221" t="s">
        <v>2909</v>
      </c>
      <c r="J127" s="221" t="str">
        <f t="shared" si="11"/>
        <v>FM2-15-12-2026</v>
      </c>
    </row>
    <row r="128" spans="1:10" x14ac:dyDescent="0.25">
      <c r="A128" s="214">
        <v>20</v>
      </c>
      <c r="B128" s="214" t="s">
        <v>218</v>
      </c>
      <c r="C128" s="219">
        <f>DATE(2026,12,A128)</f>
        <v>46376</v>
      </c>
      <c r="D128" s="214" t="s">
        <v>278</v>
      </c>
      <c r="E128" s="220">
        <v>1</v>
      </c>
      <c r="F128" s="221" t="str">
        <f t="shared" si="15"/>
        <v>AA 7698 OA</v>
      </c>
      <c r="G128" s="222" t="s">
        <v>2212</v>
      </c>
      <c r="H128" s="221" t="s">
        <v>2906</v>
      </c>
      <c r="I128" s="221" t="s">
        <v>2909</v>
      </c>
      <c r="J128" s="221" t="str">
        <f t="shared" si="11"/>
        <v>FM2-20-12-2026</v>
      </c>
    </row>
    <row r="129" spans="1:10" x14ac:dyDescent="0.25">
      <c r="A129" s="214">
        <v>27</v>
      </c>
      <c r="B129" s="214" t="s">
        <v>218</v>
      </c>
      <c r="C129" s="219">
        <f>DATE(2026,12,A129)</f>
        <v>46383</v>
      </c>
      <c r="D129" s="214" t="s">
        <v>278</v>
      </c>
      <c r="E129" s="220">
        <v>1</v>
      </c>
      <c r="F129" s="221" t="str">
        <f t="shared" si="15"/>
        <v>AA 7698 OA</v>
      </c>
      <c r="G129" s="222" t="s">
        <v>2212</v>
      </c>
      <c r="H129" s="221" t="s">
        <v>2906</v>
      </c>
      <c r="I129" s="221" t="s">
        <v>2909</v>
      </c>
      <c r="J129" s="221" t="str">
        <f t="shared" si="11"/>
        <v>FM2-27-12-2026</v>
      </c>
    </row>
    <row r="130" spans="1:10" x14ac:dyDescent="0.25">
      <c r="A130" s="214">
        <v>9</v>
      </c>
      <c r="B130" s="214" t="s">
        <v>415</v>
      </c>
      <c r="C130" s="223">
        <f>DATE(2026,1,A130)</f>
        <v>46031</v>
      </c>
      <c r="D130" s="214" t="s">
        <v>337</v>
      </c>
      <c r="E130" s="214">
        <v>1</v>
      </c>
      <c r="F130" s="221" t="str">
        <f t="shared" si="15"/>
        <v>AA 7812 OA</v>
      </c>
      <c r="G130" s="222" t="s">
        <v>2212</v>
      </c>
      <c r="H130" s="221" t="s">
        <v>2906</v>
      </c>
      <c r="I130" s="221" t="s">
        <v>2909</v>
      </c>
      <c r="J130" s="221" t="str">
        <f t="shared" si="11"/>
        <v>FM2-9-1-2026</v>
      </c>
    </row>
    <row r="131" spans="1:10" x14ac:dyDescent="0.25">
      <c r="A131" s="214">
        <v>12</v>
      </c>
      <c r="B131" s="214" t="s">
        <v>286</v>
      </c>
      <c r="C131" s="223">
        <f>DATE(2026,1,A131)</f>
        <v>46034</v>
      </c>
      <c r="D131" s="214" t="s">
        <v>337</v>
      </c>
      <c r="E131" s="220">
        <v>1</v>
      </c>
      <c r="F131" s="221" t="str">
        <f t="shared" si="15"/>
        <v>AA 7661 OA</v>
      </c>
      <c r="G131" s="222" t="s">
        <v>2212</v>
      </c>
      <c r="H131" s="221" t="s">
        <v>2906</v>
      </c>
      <c r="I131" s="221" t="s">
        <v>2909</v>
      </c>
      <c r="J131" s="221" t="str">
        <f t="shared" ref="J131:J194" si="16">I131 &amp; "-" &amp; DAY(C131) &amp; "-" &amp; MONTH(C131) &amp; "-" &amp; YEAR(C131)</f>
        <v>FM2-12-1-2026</v>
      </c>
    </row>
    <row r="132" spans="1:10" x14ac:dyDescent="0.25">
      <c r="A132" s="214">
        <v>14</v>
      </c>
      <c r="B132" s="220" t="s">
        <v>432</v>
      </c>
      <c r="C132" s="223">
        <f>DATE(2026,1,A132)</f>
        <v>46036</v>
      </c>
      <c r="D132" s="214" t="s">
        <v>337</v>
      </c>
      <c r="E132" s="220">
        <v>1</v>
      </c>
      <c r="F132" s="221" t="str">
        <f t="shared" si="15"/>
        <v>AA 7550 OA</v>
      </c>
      <c r="G132" s="222" t="s">
        <v>2212</v>
      </c>
      <c r="H132" s="221" t="s">
        <v>2906</v>
      </c>
      <c r="I132" s="221" t="s">
        <v>2909</v>
      </c>
      <c r="J132" s="221" t="str">
        <f t="shared" si="16"/>
        <v>FM2-14-1-2026</v>
      </c>
    </row>
    <row r="133" spans="1:10" x14ac:dyDescent="0.25">
      <c r="A133" s="214">
        <v>5</v>
      </c>
      <c r="B133" s="214" t="s">
        <v>329</v>
      </c>
      <c r="C133" s="219">
        <f t="shared" ref="C133:C138" si="17">DATE(2026,11,A133)</f>
        <v>46331</v>
      </c>
      <c r="D133" s="214" t="s">
        <v>337</v>
      </c>
      <c r="E133" s="214">
        <v>1</v>
      </c>
      <c r="F133" s="221" t="str">
        <f t="shared" si="15"/>
        <v>AA 7269 OA</v>
      </c>
      <c r="G133" s="222" t="s">
        <v>2212</v>
      </c>
      <c r="H133" s="221" t="s">
        <v>2906</v>
      </c>
      <c r="I133" s="221" t="s">
        <v>2909</v>
      </c>
      <c r="J133" s="221" t="str">
        <f t="shared" si="16"/>
        <v>FM2-5-11-2026</v>
      </c>
    </row>
    <row r="134" spans="1:10" x14ac:dyDescent="0.25">
      <c r="A134" s="214">
        <v>14</v>
      </c>
      <c r="B134" s="220" t="s">
        <v>591</v>
      </c>
      <c r="C134" s="219">
        <f t="shared" si="17"/>
        <v>46340</v>
      </c>
      <c r="D134" s="214" t="s">
        <v>337</v>
      </c>
      <c r="E134" s="220">
        <v>1</v>
      </c>
      <c r="F134" s="221" t="str">
        <f t="shared" si="15"/>
        <v>AA 7080 OA</v>
      </c>
      <c r="G134" s="222" t="s">
        <v>2212</v>
      </c>
      <c r="H134" s="221" t="s">
        <v>2906</v>
      </c>
      <c r="I134" s="221" t="s">
        <v>2909</v>
      </c>
      <c r="J134" s="221" t="str">
        <f t="shared" si="16"/>
        <v>FM2-14-11-2026</v>
      </c>
    </row>
    <row r="135" spans="1:10" x14ac:dyDescent="0.25">
      <c r="A135" s="214">
        <v>15</v>
      </c>
      <c r="B135" s="220" t="s">
        <v>615</v>
      </c>
      <c r="C135" s="219">
        <f t="shared" si="17"/>
        <v>46341</v>
      </c>
      <c r="D135" s="214" t="s">
        <v>337</v>
      </c>
      <c r="E135" s="220">
        <v>1</v>
      </c>
      <c r="F135" s="221" t="str">
        <f t="shared" si="15"/>
        <v>AA 7531 OA</v>
      </c>
      <c r="G135" s="222" t="s">
        <v>2212</v>
      </c>
      <c r="H135" s="221" t="s">
        <v>2906</v>
      </c>
      <c r="I135" s="221" t="s">
        <v>2909</v>
      </c>
      <c r="J135" s="221" t="str">
        <f t="shared" si="16"/>
        <v>FM2-15-11-2026</v>
      </c>
    </row>
    <row r="136" spans="1:10" x14ac:dyDescent="0.25">
      <c r="A136" s="214">
        <v>16</v>
      </c>
      <c r="B136" s="214" t="s">
        <v>159</v>
      </c>
      <c r="C136" s="219">
        <f t="shared" si="17"/>
        <v>46342</v>
      </c>
      <c r="D136" s="214" t="s">
        <v>337</v>
      </c>
      <c r="E136" s="220">
        <v>1</v>
      </c>
      <c r="F136" s="221" t="str">
        <f t="shared" si="15"/>
        <v>AA 7268 OA</v>
      </c>
      <c r="G136" s="222" t="s">
        <v>2212</v>
      </c>
      <c r="H136" s="221" t="s">
        <v>2906</v>
      </c>
      <c r="I136" s="221" t="s">
        <v>2909</v>
      </c>
      <c r="J136" s="221" t="str">
        <f t="shared" si="16"/>
        <v>FM2-16-11-2026</v>
      </c>
    </row>
    <row r="137" spans="1:10" x14ac:dyDescent="0.25">
      <c r="A137" s="214">
        <v>26</v>
      </c>
      <c r="B137" s="214" t="s">
        <v>855</v>
      </c>
      <c r="C137" s="219">
        <f t="shared" si="17"/>
        <v>46352</v>
      </c>
      <c r="D137" s="214" t="s">
        <v>337</v>
      </c>
      <c r="E137" s="220">
        <v>1</v>
      </c>
      <c r="F137" s="221" t="str">
        <f t="shared" si="15"/>
        <v>AA 7793 OA</v>
      </c>
      <c r="G137" s="222" t="s">
        <v>2212</v>
      </c>
      <c r="H137" s="221" t="s">
        <v>2906</v>
      </c>
      <c r="I137" s="221" t="s">
        <v>2909</v>
      </c>
      <c r="J137" s="221" t="str">
        <f t="shared" si="16"/>
        <v>FM2-26-11-2026</v>
      </c>
    </row>
    <row r="138" spans="1:10" x14ac:dyDescent="0.25">
      <c r="A138" s="214">
        <v>29</v>
      </c>
      <c r="B138" s="214" t="s">
        <v>893</v>
      </c>
      <c r="C138" s="219">
        <f t="shared" si="17"/>
        <v>46355</v>
      </c>
      <c r="D138" s="214" t="s">
        <v>337</v>
      </c>
      <c r="E138" s="220">
        <v>1</v>
      </c>
      <c r="F138" s="221" t="str">
        <f t="shared" si="15"/>
        <v>AA 7728 OA</v>
      </c>
      <c r="G138" s="222" t="s">
        <v>2212</v>
      </c>
      <c r="H138" s="221" t="s">
        <v>2906</v>
      </c>
      <c r="I138" s="221" t="s">
        <v>2909</v>
      </c>
      <c r="J138" s="221" t="str">
        <f t="shared" si="16"/>
        <v>FM2-29-11-2026</v>
      </c>
    </row>
    <row r="139" spans="1:10" x14ac:dyDescent="0.25">
      <c r="A139" s="214">
        <v>2</v>
      </c>
      <c r="B139" s="220" t="s">
        <v>879</v>
      </c>
      <c r="C139" s="219">
        <f t="shared" ref="C139:C145" si="18">DATE(2026,12,A139)</f>
        <v>46358</v>
      </c>
      <c r="D139" s="214" t="s">
        <v>337</v>
      </c>
      <c r="E139" s="214">
        <v>1</v>
      </c>
      <c r="F139" s="221" t="str">
        <f t="shared" si="15"/>
        <v>AA 7149 OA</v>
      </c>
      <c r="G139" s="222" t="s">
        <v>2212</v>
      </c>
      <c r="H139" s="221" t="s">
        <v>2906</v>
      </c>
      <c r="I139" s="221" t="s">
        <v>2909</v>
      </c>
      <c r="J139" s="221" t="str">
        <f t="shared" si="16"/>
        <v>FM2-2-12-2026</v>
      </c>
    </row>
    <row r="140" spans="1:10" x14ac:dyDescent="0.25">
      <c r="A140" s="214">
        <v>3</v>
      </c>
      <c r="B140" s="220" t="s">
        <v>739</v>
      </c>
      <c r="C140" s="219">
        <f t="shared" si="18"/>
        <v>46359</v>
      </c>
      <c r="D140" s="214" t="s">
        <v>337</v>
      </c>
      <c r="E140" s="214">
        <v>1</v>
      </c>
      <c r="F140" s="221" t="str">
        <f t="shared" si="15"/>
        <v>AA 7806 OA</v>
      </c>
      <c r="G140" s="222" t="s">
        <v>2212</v>
      </c>
      <c r="H140" s="221" t="s">
        <v>2906</v>
      </c>
      <c r="I140" s="221" t="s">
        <v>2909</v>
      </c>
      <c r="J140" s="221" t="str">
        <f t="shared" si="16"/>
        <v>FM2-3-12-2026</v>
      </c>
    </row>
    <row r="141" spans="1:10" x14ac:dyDescent="0.25">
      <c r="A141" s="214">
        <v>8</v>
      </c>
      <c r="B141" s="214" t="s">
        <v>349</v>
      </c>
      <c r="C141" s="219">
        <f t="shared" si="18"/>
        <v>46364</v>
      </c>
      <c r="D141" s="214" t="s">
        <v>337</v>
      </c>
      <c r="E141" s="214">
        <v>1</v>
      </c>
      <c r="F141" s="221" t="str">
        <f t="shared" si="15"/>
        <v>AA 7029 OA</v>
      </c>
      <c r="G141" s="222" t="s">
        <v>2212</v>
      </c>
      <c r="H141" s="221" t="s">
        <v>2906</v>
      </c>
      <c r="I141" s="221" t="s">
        <v>2909</v>
      </c>
      <c r="J141" s="221" t="str">
        <f t="shared" si="16"/>
        <v>FM2-8-12-2026</v>
      </c>
    </row>
    <row r="142" spans="1:10" x14ac:dyDescent="0.25">
      <c r="A142" s="214">
        <v>9</v>
      </c>
      <c r="B142" s="214" t="s">
        <v>194</v>
      </c>
      <c r="C142" s="219">
        <f t="shared" si="18"/>
        <v>46365</v>
      </c>
      <c r="D142" s="214" t="s">
        <v>337</v>
      </c>
      <c r="E142" s="214">
        <v>1</v>
      </c>
      <c r="F142" s="221" t="str">
        <f t="shared" si="15"/>
        <v>AA 7581 OA // MERCY</v>
      </c>
      <c r="G142" s="222" t="s">
        <v>2212</v>
      </c>
      <c r="H142" s="221" t="s">
        <v>2906</v>
      </c>
      <c r="I142" s="221" t="s">
        <v>2909</v>
      </c>
      <c r="J142" s="221" t="str">
        <f t="shared" si="16"/>
        <v>FM2-9-12-2026</v>
      </c>
    </row>
    <row r="143" spans="1:10" x14ac:dyDescent="0.25">
      <c r="A143" s="214">
        <v>27</v>
      </c>
      <c r="B143" s="214" t="s">
        <v>429</v>
      </c>
      <c r="C143" s="219">
        <f t="shared" si="18"/>
        <v>46383</v>
      </c>
      <c r="D143" s="214" t="s">
        <v>337</v>
      </c>
      <c r="E143" s="220">
        <v>1</v>
      </c>
      <c r="F143" s="221" t="str">
        <f t="shared" si="15"/>
        <v>AA 7534 OA</v>
      </c>
      <c r="G143" s="222" t="s">
        <v>2212</v>
      </c>
      <c r="H143" s="221" t="s">
        <v>2906</v>
      </c>
      <c r="I143" s="221" t="s">
        <v>2909</v>
      </c>
      <c r="J143" s="221" t="str">
        <f t="shared" si="16"/>
        <v>FM2-27-12-2026</v>
      </c>
    </row>
    <row r="144" spans="1:10" x14ac:dyDescent="0.25">
      <c r="A144" s="214">
        <v>28</v>
      </c>
      <c r="B144" s="214" t="s">
        <v>165</v>
      </c>
      <c r="C144" s="219">
        <f t="shared" si="18"/>
        <v>46384</v>
      </c>
      <c r="D144" s="214" t="s">
        <v>337</v>
      </c>
      <c r="E144" s="220">
        <v>1</v>
      </c>
      <c r="F144" s="221" t="str">
        <f t="shared" si="15"/>
        <v>AA 7753 OA // MERCY</v>
      </c>
      <c r="G144" s="222" t="s">
        <v>2212</v>
      </c>
      <c r="H144" s="221" t="s">
        <v>2906</v>
      </c>
      <c r="I144" s="221" t="s">
        <v>2909</v>
      </c>
      <c r="J144" s="221" t="str">
        <f t="shared" si="16"/>
        <v>FM2-28-12-2026</v>
      </c>
    </row>
    <row r="145" spans="1:10" x14ac:dyDescent="0.25">
      <c r="A145" s="214">
        <v>31</v>
      </c>
      <c r="B145" s="214" t="s">
        <v>502</v>
      </c>
      <c r="C145" s="219">
        <f t="shared" si="18"/>
        <v>46387</v>
      </c>
      <c r="D145" s="214" t="s">
        <v>337</v>
      </c>
      <c r="E145" s="220">
        <v>1</v>
      </c>
      <c r="F145" s="221" t="str">
        <f t="shared" si="15"/>
        <v>AA 7202 OA</v>
      </c>
      <c r="G145" s="222" t="s">
        <v>2212</v>
      </c>
      <c r="H145" s="221" t="s">
        <v>2906</v>
      </c>
      <c r="I145" s="221" t="s">
        <v>2909</v>
      </c>
      <c r="J145" s="221" t="str">
        <f t="shared" si="16"/>
        <v>FM2-31-12-2026</v>
      </c>
    </row>
    <row r="146" spans="1:10" x14ac:dyDescent="0.25">
      <c r="A146" s="214">
        <v>10</v>
      </c>
      <c r="B146" s="214" t="s">
        <v>454</v>
      </c>
      <c r="C146" s="223">
        <f>DATE(2026,1,A146)</f>
        <v>46032</v>
      </c>
      <c r="D146" s="214" t="s">
        <v>624</v>
      </c>
      <c r="E146" s="214">
        <v>1</v>
      </c>
      <c r="F146" s="221" t="str">
        <f t="shared" si="15"/>
        <v>AA 7133 OA</v>
      </c>
      <c r="G146" s="222" t="s">
        <v>2212</v>
      </c>
      <c r="H146" s="221" t="s">
        <v>2906</v>
      </c>
      <c r="I146" s="221" t="s">
        <v>2909</v>
      </c>
      <c r="J146" s="221" t="str">
        <f t="shared" si="16"/>
        <v>FM2-10-1-2026</v>
      </c>
    </row>
    <row r="147" spans="1:10" x14ac:dyDescent="0.25">
      <c r="A147" s="214">
        <v>16</v>
      </c>
      <c r="B147" s="220" t="s">
        <v>227</v>
      </c>
      <c r="C147" s="219">
        <f>DATE(2026,11,A147)</f>
        <v>46342</v>
      </c>
      <c r="D147" s="214" t="s">
        <v>624</v>
      </c>
      <c r="E147" s="220">
        <v>1</v>
      </c>
      <c r="F147" s="221" t="str">
        <f t="shared" si="15"/>
        <v>AA 7814 OA</v>
      </c>
      <c r="G147" s="222" t="s">
        <v>2212</v>
      </c>
      <c r="H147" s="221" t="s">
        <v>2906</v>
      </c>
      <c r="I147" s="221" t="s">
        <v>2909</v>
      </c>
      <c r="J147" s="221" t="str">
        <f t="shared" si="16"/>
        <v>FM2-16-11-2026</v>
      </c>
    </row>
    <row r="148" spans="1:10" x14ac:dyDescent="0.25">
      <c r="A148" s="214">
        <v>18</v>
      </c>
      <c r="B148" s="214" t="s">
        <v>227</v>
      </c>
      <c r="C148" s="219">
        <f>DATE(2026,11,A148)</f>
        <v>46344</v>
      </c>
      <c r="D148" s="214" t="s">
        <v>624</v>
      </c>
      <c r="E148" s="220">
        <v>1</v>
      </c>
      <c r="F148" s="221" t="str">
        <f t="shared" si="15"/>
        <v>AA 7814 OA</v>
      </c>
      <c r="G148" s="222" t="s">
        <v>2212</v>
      </c>
      <c r="H148" s="221" t="s">
        <v>2906</v>
      </c>
      <c r="I148" s="221" t="s">
        <v>2909</v>
      </c>
      <c r="J148" s="221" t="str">
        <f t="shared" si="16"/>
        <v>FM2-18-11-2026</v>
      </c>
    </row>
    <row r="149" spans="1:10" x14ac:dyDescent="0.25">
      <c r="A149" s="214">
        <v>29</v>
      </c>
      <c r="B149" s="214" t="s">
        <v>342</v>
      </c>
      <c r="C149" s="219">
        <f>DATE(2026,11,A149)</f>
        <v>46355</v>
      </c>
      <c r="D149" s="214" t="s">
        <v>624</v>
      </c>
      <c r="E149" s="220">
        <v>1</v>
      </c>
      <c r="F149" s="221" t="str">
        <f t="shared" ref="F149:F180" si="19">"AA "&amp;B149</f>
        <v>AA 7803 OA</v>
      </c>
      <c r="G149" s="222" t="s">
        <v>2212</v>
      </c>
      <c r="H149" s="221" t="s">
        <v>2906</v>
      </c>
      <c r="I149" s="221" t="s">
        <v>2909</v>
      </c>
      <c r="J149" s="221" t="str">
        <f t="shared" si="16"/>
        <v>FM2-29-11-2026</v>
      </c>
    </row>
    <row r="150" spans="1:10" x14ac:dyDescent="0.25">
      <c r="A150" s="214">
        <v>16</v>
      </c>
      <c r="B150" s="220" t="s">
        <v>1133</v>
      </c>
      <c r="C150" s="219">
        <f>DATE(2026,12,A150)</f>
        <v>46372</v>
      </c>
      <c r="D150" s="214" t="s">
        <v>624</v>
      </c>
      <c r="E150" s="220">
        <v>1</v>
      </c>
      <c r="F150" s="221" t="str">
        <f t="shared" si="19"/>
        <v>AA 7602 OA</v>
      </c>
      <c r="G150" s="222" t="s">
        <v>2212</v>
      </c>
      <c r="H150" s="221" t="s">
        <v>2906</v>
      </c>
      <c r="I150" s="221" t="s">
        <v>2909</v>
      </c>
      <c r="J150" s="221" t="str">
        <f t="shared" si="16"/>
        <v>FM2-16-12-2026</v>
      </c>
    </row>
    <row r="151" spans="1:10" x14ac:dyDescent="0.25">
      <c r="A151" s="214">
        <v>18</v>
      </c>
      <c r="B151" s="214" t="s">
        <v>596</v>
      </c>
      <c r="C151" s="219">
        <f>DATE(2026,12,A151)</f>
        <v>46374</v>
      </c>
      <c r="D151" s="214" t="s">
        <v>624</v>
      </c>
      <c r="E151" s="220">
        <v>1</v>
      </c>
      <c r="F151" s="221" t="str">
        <f t="shared" si="19"/>
        <v>AA 7628 OA</v>
      </c>
      <c r="G151" s="222" t="s">
        <v>2212</v>
      </c>
      <c r="H151" s="221" t="s">
        <v>2906</v>
      </c>
      <c r="I151" s="221" t="s">
        <v>2909</v>
      </c>
      <c r="J151" s="221" t="str">
        <f t="shared" si="16"/>
        <v>FM2-18-12-2026</v>
      </c>
    </row>
    <row r="152" spans="1:10" x14ac:dyDescent="0.25">
      <c r="A152" s="214">
        <v>25</v>
      </c>
      <c r="B152" s="214" t="s">
        <v>526</v>
      </c>
      <c r="C152" s="219">
        <f>DATE(2026,12,A152)</f>
        <v>46381</v>
      </c>
      <c r="D152" s="214" t="s">
        <v>624</v>
      </c>
      <c r="E152" s="220">
        <v>1</v>
      </c>
      <c r="F152" s="221" t="str">
        <f t="shared" si="19"/>
        <v>AA 7601 OA</v>
      </c>
      <c r="G152" s="222" t="s">
        <v>2212</v>
      </c>
      <c r="H152" s="221" t="s">
        <v>2906</v>
      </c>
      <c r="I152" s="221" t="s">
        <v>2909</v>
      </c>
      <c r="J152" s="221" t="str">
        <f t="shared" si="16"/>
        <v>FM2-25-12-2026</v>
      </c>
    </row>
    <row r="153" spans="1:10" x14ac:dyDescent="0.25">
      <c r="A153" s="214">
        <v>8</v>
      </c>
      <c r="B153" s="214" t="s">
        <v>423</v>
      </c>
      <c r="C153" s="219">
        <f>DATE(2026,12,A153)</f>
        <v>46364</v>
      </c>
      <c r="D153" s="214" t="s">
        <v>1027</v>
      </c>
      <c r="E153" s="214">
        <v>1</v>
      </c>
      <c r="F153" s="221" t="str">
        <f t="shared" si="19"/>
        <v>AA 7741 OA</v>
      </c>
      <c r="G153" s="222" t="s">
        <v>2212</v>
      </c>
      <c r="H153" s="221" t="s">
        <v>2906</v>
      </c>
      <c r="I153" s="221" t="s">
        <v>2909</v>
      </c>
      <c r="J153" s="221" t="str">
        <f t="shared" si="16"/>
        <v>FM2-8-12-2026</v>
      </c>
    </row>
    <row r="154" spans="1:10" x14ac:dyDescent="0.25">
      <c r="A154" s="214">
        <v>13</v>
      </c>
      <c r="B154" s="214" t="s">
        <v>1114</v>
      </c>
      <c r="C154" s="219">
        <f>DATE(2026,12,A154)</f>
        <v>46369</v>
      </c>
      <c r="D154" s="214" t="s">
        <v>1027</v>
      </c>
      <c r="E154" s="214">
        <v>1</v>
      </c>
      <c r="F154" s="221" t="str">
        <f t="shared" si="19"/>
        <v>AA 7818 OA</v>
      </c>
      <c r="G154" s="222" t="s">
        <v>2212</v>
      </c>
      <c r="H154" s="221" t="s">
        <v>2906</v>
      </c>
      <c r="I154" s="221" t="s">
        <v>2909</v>
      </c>
      <c r="J154" s="221" t="str">
        <f t="shared" si="16"/>
        <v>FM2-13-12-2026</v>
      </c>
    </row>
    <row r="155" spans="1:10" x14ac:dyDescent="0.25">
      <c r="A155" s="214">
        <v>17</v>
      </c>
      <c r="B155" s="214" t="s">
        <v>752</v>
      </c>
      <c r="C155" s="223">
        <f>DATE(2026,1,A155)</f>
        <v>46039</v>
      </c>
      <c r="D155" s="214" t="s">
        <v>1660</v>
      </c>
      <c r="E155" s="220">
        <v>1</v>
      </c>
      <c r="F155" s="221" t="str">
        <f t="shared" si="19"/>
        <v>AA 7809 OA // MERCY</v>
      </c>
      <c r="G155" s="222" t="s">
        <v>2212</v>
      </c>
      <c r="H155" s="221" t="s">
        <v>2906</v>
      </c>
      <c r="I155" s="221" t="s">
        <v>2909</v>
      </c>
      <c r="J155" s="221" t="str">
        <f t="shared" si="16"/>
        <v>FM2-17-1-2026</v>
      </c>
    </row>
    <row r="156" spans="1:10" x14ac:dyDescent="0.25">
      <c r="A156" s="214">
        <v>9</v>
      </c>
      <c r="B156" s="214" t="s">
        <v>888</v>
      </c>
      <c r="C156" s="223">
        <f>DATE(2026,1,A156)</f>
        <v>46031</v>
      </c>
      <c r="D156" s="214" t="s">
        <v>1571</v>
      </c>
      <c r="E156" s="214">
        <v>1</v>
      </c>
      <c r="F156" s="221" t="str">
        <f t="shared" si="19"/>
        <v>AA 7582 OA // MERCY</v>
      </c>
      <c r="G156" s="222" t="s">
        <v>2212</v>
      </c>
      <c r="H156" s="221" t="s">
        <v>2906</v>
      </c>
      <c r="I156" s="221" t="s">
        <v>2909</v>
      </c>
      <c r="J156" s="221" t="str">
        <f t="shared" si="16"/>
        <v>FM2-9-1-2026</v>
      </c>
    </row>
    <row r="157" spans="1:10" x14ac:dyDescent="0.25">
      <c r="A157" s="214">
        <v>25</v>
      </c>
      <c r="B157" s="214" t="s">
        <v>288</v>
      </c>
      <c r="C157" s="219">
        <f>DATE(2026,12,A157)</f>
        <v>46381</v>
      </c>
      <c r="D157" s="214" t="s">
        <v>1293</v>
      </c>
      <c r="E157" s="220">
        <v>1</v>
      </c>
      <c r="F157" s="221" t="str">
        <f t="shared" si="19"/>
        <v>AA 7535 OA</v>
      </c>
      <c r="G157" s="222" t="s">
        <v>2212</v>
      </c>
      <c r="H157" s="221" t="s">
        <v>2906</v>
      </c>
      <c r="I157" s="221" t="s">
        <v>2909</v>
      </c>
      <c r="J157" s="221" t="str">
        <f t="shared" si="16"/>
        <v>FM2-25-12-2026</v>
      </c>
    </row>
    <row r="158" spans="1:10" x14ac:dyDescent="0.25">
      <c r="A158" s="214">
        <v>8</v>
      </c>
      <c r="B158" s="214" t="s">
        <v>196</v>
      </c>
      <c r="C158" s="223">
        <f>DATE(2026,1,A158)</f>
        <v>46030</v>
      </c>
      <c r="D158" s="214" t="s">
        <v>1515</v>
      </c>
      <c r="E158" s="214">
        <v>1</v>
      </c>
      <c r="F158" s="221" t="str">
        <f t="shared" si="19"/>
        <v>AA 7697 OA // MERCY</v>
      </c>
      <c r="G158" s="222" t="s">
        <v>2212</v>
      </c>
      <c r="H158" s="221" t="s">
        <v>2906</v>
      </c>
      <c r="I158" s="221" t="s">
        <v>2909</v>
      </c>
      <c r="J158" s="221" t="str">
        <f t="shared" si="16"/>
        <v>FM2-8-1-2026</v>
      </c>
    </row>
    <row r="159" spans="1:10" x14ac:dyDescent="0.25">
      <c r="A159" s="214">
        <v>12</v>
      </c>
      <c r="B159" s="214" t="s">
        <v>286</v>
      </c>
      <c r="C159" s="223">
        <f>DATE(2026,1,A159)</f>
        <v>46034</v>
      </c>
      <c r="D159" s="214" t="s">
        <v>1604</v>
      </c>
      <c r="E159" s="220">
        <v>1</v>
      </c>
      <c r="F159" s="221" t="str">
        <f t="shared" si="19"/>
        <v>AA 7661 OA</v>
      </c>
      <c r="G159" s="222" t="s">
        <v>2212</v>
      </c>
      <c r="H159" s="221" t="s">
        <v>2906</v>
      </c>
      <c r="I159" s="221" t="s">
        <v>2909</v>
      </c>
      <c r="J159" s="221" t="str">
        <f t="shared" si="16"/>
        <v>FM2-12-1-2026</v>
      </c>
    </row>
    <row r="160" spans="1:10" x14ac:dyDescent="0.25">
      <c r="A160" s="214">
        <v>14</v>
      </c>
      <c r="B160" s="220" t="s">
        <v>144</v>
      </c>
      <c r="C160" s="223">
        <f>DATE(2026,1,A160)</f>
        <v>46036</v>
      </c>
      <c r="D160" s="214" t="s">
        <v>1604</v>
      </c>
      <c r="E160" s="220">
        <v>1</v>
      </c>
      <c r="F160" s="221" t="str">
        <f t="shared" si="19"/>
        <v>AA 7620 OA</v>
      </c>
      <c r="G160" s="222" t="s">
        <v>2212</v>
      </c>
      <c r="H160" s="221" t="s">
        <v>2906</v>
      </c>
      <c r="I160" s="221" t="s">
        <v>2909</v>
      </c>
      <c r="J160" s="221" t="str">
        <f t="shared" si="16"/>
        <v>FM2-14-1-2026</v>
      </c>
    </row>
    <row r="161" spans="1:10" x14ac:dyDescent="0.25">
      <c r="A161" s="214">
        <v>5</v>
      </c>
      <c r="B161" s="214" t="s">
        <v>329</v>
      </c>
      <c r="C161" s="219">
        <f>DATE(2026,11,A161)</f>
        <v>46331</v>
      </c>
      <c r="D161" s="214" t="s">
        <v>310</v>
      </c>
      <c r="E161" s="214">
        <v>1</v>
      </c>
      <c r="F161" s="221" t="str">
        <f t="shared" si="19"/>
        <v>AA 7269 OA</v>
      </c>
      <c r="G161" s="222" t="s">
        <v>2212</v>
      </c>
      <c r="H161" s="221" t="s">
        <v>2906</v>
      </c>
      <c r="I161" s="221" t="s">
        <v>2909</v>
      </c>
      <c r="J161" s="221" t="str">
        <f t="shared" si="16"/>
        <v>FM2-5-11-2026</v>
      </c>
    </row>
    <row r="162" spans="1:10" x14ac:dyDescent="0.25">
      <c r="A162" s="214">
        <v>26</v>
      </c>
      <c r="B162" s="214" t="s">
        <v>1641</v>
      </c>
      <c r="C162" s="223">
        <f>DATE(2026,1,A162)</f>
        <v>46048</v>
      </c>
      <c r="D162" s="214" t="s">
        <v>1752</v>
      </c>
      <c r="E162" s="220">
        <v>1</v>
      </c>
      <c r="F162" s="221" t="str">
        <f t="shared" si="19"/>
        <v>AA 7819 OA</v>
      </c>
      <c r="G162" s="222" t="s">
        <v>2212</v>
      </c>
      <c r="H162" s="221" t="s">
        <v>2906</v>
      </c>
      <c r="I162" s="221" t="s">
        <v>2909</v>
      </c>
      <c r="J162" s="221" t="str">
        <f t="shared" si="16"/>
        <v>FM2-26-1-2026</v>
      </c>
    </row>
    <row r="163" spans="1:10" x14ac:dyDescent="0.25">
      <c r="A163" s="214">
        <v>26</v>
      </c>
      <c r="B163" s="214" t="s">
        <v>1641</v>
      </c>
      <c r="C163" s="223">
        <f>DATE(2026,1,A163)</f>
        <v>46048</v>
      </c>
      <c r="D163" s="214" t="s">
        <v>1751</v>
      </c>
      <c r="E163" s="220">
        <v>1</v>
      </c>
      <c r="F163" s="221" t="str">
        <f t="shared" si="19"/>
        <v>AA 7819 OA</v>
      </c>
      <c r="G163" s="222" t="s">
        <v>2212</v>
      </c>
      <c r="H163" s="221" t="s">
        <v>2906</v>
      </c>
      <c r="I163" s="221" t="s">
        <v>2909</v>
      </c>
      <c r="J163" s="221" t="str">
        <f t="shared" si="16"/>
        <v>FM2-26-1-2026</v>
      </c>
    </row>
    <row r="164" spans="1:10" x14ac:dyDescent="0.25">
      <c r="A164" s="214">
        <v>17</v>
      </c>
      <c r="B164" s="214" t="s">
        <v>437</v>
      </c>
      <c r="C164" s="223">
        <f>DATE(2026,1,A164)</f>
        <v>46039</v>
      </c>
      <c r="D164" s="214" t="s">
        <v>1652</v>
      </c>
      <c r="E164" s="220">
        <v>1</v>
      </c>
      <c r="F164" s="221" t="str">
        <f t="shared" si="19"/>
        <v>AA 7058 OA</v>
      </c>
      <c r="G164" s="222" t="s">
        <v>2212</v>
      </c>
      <c r="H164" s="221" t="s">
        <v>2906</v>
      </c>
      <c r="I164" s="221" t="s">
        <v>2909</v>
      </c>
      <c r="J164" s="221" t="str">
        <f t="shared" si="16"/>
        <v>FM2-17-1-2026</v>
      </c>
    </row>
    <row r="165" spans="1:10" x14ac:dyDescent="0.25">
      <c r="A165" s="214">
        <v>15</v>
      </c>
      <c r="B165" s="220" t="s">
        <v>227</v>
      </c>
      <c r="C165" s="219">
        <f>DATE(2026,12,A165)</f>
        <v>46371</v>
      </c>
      <c r="D165" s="214" t="s">
        <v>1138</v>
      </c>
      <c r="E165" s="220">
        <v>1</v>
      </c>
      <c r="F165" s="221" t="str">
        <f t="shared" si="19"/>
        <v>AA 7814 OA</v>
      </c>
      <c r="G165" s="222" t="s">
        <v>2212</v>
      </c>
      <c r="H165" s="221" t="s">
        <v>2906</v>
      </c>
      <c r="I165" s="221" t="s">
        <v>2909</v>
      </c>
      <c r="J165" s="221" t="str">
        <f t="shared" si="16"/>
        <v>FM2-15-12-2026</v>
      </c>
    </row>
    <row r="166" spans="1:10" x14ac:dyDescent="0.25">
      <c r="A166" s="214">
        <v>19</v>
      </c>
      <c r="B166" s="214" t="s">
        <v>689</v>
      </c>
      <c r="C166" s="219">
        <f>DATE(2026,12,A166)</f>
        <v>46375</v>
      </c>
      <c r="D166" s="214" t="s">
        <v>1214</v>
      </c>
      <c r="E166" s="220">
        <v>1</v>
      </c>
      <c r="F166" s="221" t="str">
        <f t="shared" si="19"/>
        <v>AA 7027 OA</v>
      </c>
      <c r="G166" s="222" t="s">
        <v>2212</v>
      </c>
      <c r="H166" s="221" t="s">
        <v>2906</v>
      </c>
      <c r="I166" s="221" t="s">
        <v>2909</v>
      </c>
      <c r="J166" s="221" t="str">
        <f t="shared" si="16"/>
        <v>FM2-19-12-2026</v>
      </c>
    </row>
    <row r="167" spans="1:10" x14ac:dyDescent="0.25">
      <c r="A167" s="214">
        <v>19</v>
      </c>
      <c r="B167" s="214" t="s">
        <v>689</v>
      </c>
      <c r="C167" s="219">
        <f>DATE(2026,12,A167)</f>
        <v>46375</v>
      </c>
      <c r="D167" s="214" t="s">
        <v>1212</v>
      </c>
      <c r="E167" s="220">
        <v>1</v>
      </c>
      <c r="F167" s="221" t="str">
        <f t="shared" si="19"/>
        <v>AA 7027 OA</v>
      </c>
      <c r="G167" s="222" t="s">
        <v>2212</v>
      </c>
      <c r="H167" s="221" t="s">
        <v>2906</v>
      </c>
      <c r="I167" s="221" t="s">
        <v>2909</v>
      </c>
      <c r="J167" s="221" t="str">
        <f t="shared" si="16"/>
        <v>FM2-19-12-2026</v>
      </c>
    </row>
    <row r="168" spans="1:10" x14ac:dyDescent="0.25">
      <c r="A168" s="214">
        <v>19</v>
      </c>
      <c r="B168" s="214" t="s">
        <v>689</v>
      </c>
      <c r="C168" s="219">
        <f>DATE(2026,12,A168)</f>
        <v>46375</v>
      </c>
      <c r="D168" s="214" t="s">
        <v>1213</v>
      </c>
      <c r="E168" s="220">
        <v>1</v>
      </c>
      <c r="F168" s="221" t="str">
        <f t="shared" si="19"/>
        <v>AA 7027 OA</v>
      </c>
      <c r="G168" s="222" t="s">
        <v>2212</v>
      </c>
      <c r="H168" s="221" t="s">
        <v>2906</v>
      </c>
      <c r="I168" s="221" t="s">
        <v>2909</v>
      </c>
      <c r="J168" s="221" t="str">
        <f t="shared" si="16"/>
        <v>FM2-19-12-2026</v>
      </c>
    </row>
    <row r="169" spans="1:10" x14ac:dyDescent="0.25">
      <c r="A169" s="214">
        <v>28</v>
      </c>
      <c r="B169" s="214" t="s">
        <v>841</v>
      </c>
      <c r="C169" s="219">
        <f>DATE(2026,12,A169)</f>
        <v>46384</v>
      </c>
      <c r="D169" s="214" t="s">
        <v>1354</v>
      </c>
      <c r="E169" s="220">
        <v>1</v>
      </c>
      <c r="F169" s="221" t="str">
        <f t="shared" si="19"/>
        <v>AA 7817 OA</v>
      </c>
      <c r="G169" s="222" t="s">
        <v>2212</v>
      </c>
      <c r="H169" s="221" t="s">
        <v>2906</v>
      </c>
      <c r="I169" s="221" t="s">
        <v>2909</v>
      </c>
      <c r="J169" s="221" t="str">
        <f t="shared" si="16"/>
        <v>FM2-28-12-2026</v>
      </c>
    </row>
    <row r="170" spans="1:10" x14ac:dyDescent="0.25">
      <c r="A170" s="214">
        <v>14</v>
      </c>
      <c r="B170" s="220" t="s">
        <v>144</v>
      </c>
      <c r="C170" s="223">
        <f>DATE(2026,1,A170)</f>
        <v>46036</v>
      </c>
      <c r="D170" s="214" t="s">
        <v>1622</v>
      </c>
      <c r="E170" s="220">
        <v>1</v>
      </c>
      <c r="F170" s="221" t="str">
        <f t="shared" si="19"/>
        <v>AA 7620 OA</v>
      </c>
      <c r="G170" s="222" t="s">
        <v>2212</v>
      </c>
      <c r="H170" s="221" t="s">
        <v>2906</v>
      </c>
      <c r="I170" s="221" t="s">
        <v>2909</v>
      </c>
      <c r="J170" s="221" t="str">
        <f t="shared" si="16"/>
        <v>FM2-14-1-2026</v>
      </c>
    </row>
    <row r="171" spans="1:10" x14ac:dyDescent="0.25">
      <c r="A171" s="214">
        <v>14</v>
      </c>
      <c r="B171" s="220" t="s">
        <v>144</v>
      </c>
      <c r="C171" s="223">
        <f>DATE(2026,1,A171)</f>
        <v>46036</v>
      </c>
      <c r="D171" s="214" t="s">
        <v>1621</v>
      </c>
      <c r="E171" s="220">
        <v>1</v>
      </c>
      <c r="F171" s="221" t="str">
        <f t="shared" si="19"/>
        <v>AA 7620 OA</v>
      </c>
      <c r="G171" s="222" t="s">
        <v>2212</v>
      </c>
      <c r="H171" s="221" t="s">
        <v>2906</v>
      </c>
      <c r="I171" s="221" t="s">
        <v>2909</v>
      </c>
      <c r="J171" s="221" t="str">
        <f t="shared" si="16"/>
        <v>FM2-14-1-2026</v>
      </c>
    </row>
    <row r="172" spans="1:10" x14ac:dyDescent="0.25">
      <c r="A172" s="214">
        <v>20</v>
      </c>
      <c r="B172" s="214" t="s">
        <v>104</v>
      </c>
      <c r="C172" s="219">
        <f>DATE(2026,12,A172)</f>
        <v>46376</v>
      </c>
      <c r="D172" s="214" t="s">
        <v>1217</v>
      </c>
      <c r="E172" s="220">
        <v>1</v>
      </c>
      <c r="F172" s="221" t="str">
        <f t="shared" si="19"/>
        <v>AA BENGKEL</v>
      </c>
      <c r="G172" s="222" t="s">
        <v>2212</v>
      </c>
      <c r="H172" s="221" t="s">
        <v>2906</v>
      </c>
      <c r="I172" s="221" t="s">
        <v>2909</v>
      </c>
      <c r="J172" s="221" t="str">
        <f t="shared" si="16"/>
        <v>FM2-20-12-2026</v>
      </c>
    </row>
    <row r="173" spans="1:10" x14ac:dyDescent="0.25">
      <c r="A173" s="214">
        <v>20</v>
      </c>
      <c r="B173" s="214" t="s">
        <v>104</v>
      </c>
      <c r="C173" s="219">
        <f>DATE(2026,12,A173)</f>
        <v>46376</v>
      </c>
      <c r="D173" s="214" t="s">
        <v>1216</v>
      </c>
      <c r="E173" s="220">
        <v>1</v>
      </c>
      <c r="F173" s="221" t="str">
        <f t="shared" si="19"/>
        <v>AA BENGKEL</v>
      </c>
      <c r="G173" s="222" t="s">
        <v>2212</v>
      </c>
      <c r="H173" s="221" t="s">
        <v>2906</v>
      </c>
      <c r="I173" s="221" t="s">
        <v>2909</v>
      </c>
      <c r="J173" s="221" t="str">
        <f t="shared" si="16"/>
        <v>FM2-20-12-2026</v>
      </c>
    </row>
    <row r="174" spans="1:10" x14ac:dyDescent="0.25">
      <c r="A174" s="214">
        <v>17</v>
      </c>
      <c r="B174" s="214" t="s">
        <v>437</v>
      </c>
      <c r="C174" s="223">
        <f>DATE(2026,1,A174)</f>
        <v>46039</v>
      </c>
      <c r="D174" s="214" t="s">
        <v>1653</v>
      </c>
      <c r="E174" s="220">
        <v>1</v>
      </c>
      <c r="F174" s="221" t="str">
        <f t="shared" si="19"/>
        <v>AA 7058 OA</v>
      </c>
      <c r="G174" s="222" t="s">
        <v>2212</v>
      </c>
      <c r="H174" s="221" t="s">
        <v>2906</v>
      </c>
      <c r="I174" s="221" t="s">
        <v>2909</v>
      </c>
      <c r="J174" s="221" t="str">
        <f t="shared" si="16"/>
        <v>FM2-17-1-2026</v>
      </c>
    </row>
    <row r="175" spans="1:10" x14ac:dyDescent="0.25">
      <c r="A175" s="214">
        <v>16</v>
      </c>
      <c r="B175" s="220" t="s">
        <v>186</v>
      </c>
      <c r="C175" s="223">
        <f>DATE(2026,1,A175)</f>
        <v>46038</v>
      </c>
      <c r="D175" s="214" t="s">
        <v>1006</v>
      </c>
      <c r="E175" s="220">
        <v>1</v>
      </c>
      <c r="F175" s="221" t="str">
        <f t="shared" si="19"/>
        <v>AA 7552 OA</v>
      </c>
      <c r="G175" s="222" t="s">
        <v>2212</v>
      </c>
      <c r="H175" s="221" t="s">
        <v>2906</v>
      </c>
      <c r="I175" s="221" t="s">
        <v>2909</v>
      </c>
      <c r="J175" s="221" t="str">
        <f t="shared" si="16"/>
        <v>FM2-16-1-2026</v>
      </c>
    </row>
    <row r="176" spans="1:10" x14ac:dyDescent="0.25">
      <c r="A176" s="214">
        <v>8</v>
      </c>
      <c r="B176" s="214" t="s">
        <v>347</v>
      </c>
      <c r="C176" s="219">
        <f>DATE(2026,12,A176)</f>
        <v>46364</v>
      </c>
      <c r="D176" s="214" t="s">
        <v>1006</v>
      </c>
      <c r="E176" s="214">
        <v>1</v>
      </c>
      <c r="F176" s="221" t="str">
        <f t="shared" si="19"/>
        <v>AA 7522 OA // MERCY</v>
      </c>
      <c r="G176" s="222" t="s">
        <v>2212</v>
      </c>
      <c r="H176" s="221" t="s">
        <v>2906</v>
      </c>
      <c r="I176" s="221" t="s">
        <v>2909</v>
      </c>
      <c r="J176" s="221" t="str">
        <f t="shared" si="16"/>
        <v>FM2-8-12-2026</v>
      </c>
    </row>
    <row r="177" spans="1:10" x14ac:dyDescent="0.25">
      <c r="A177" s="214">
        <v>20</v>
      </c>
      <c r="B177" s="214" t="s">
        <v>784</v>
      </c>
      <c r="C177" s="223">
        <f>DATE(2026,1,A177)</f>
        <v>46042</v>
      </c>
      <c r="D177" s="214" t="s">
        <v>1676</v>
      </c>
      <c r="E177" s="220">
        <v>1</v>
      </c>
      <c r="F177" s="221" t="str">
        <f t="shared" si="19"/>
        <v>AA 7642 OA</v>
      </c>
      <c r="G177" s="222" t="s">
        <v>2212</v>
      </c>
      <c r="H177" s="221" t="s">
        <v>2906</v>
      </c>
      <c r="I177" s="221" t="s">
        <v>2909</v>
      </c>
      <c r="J177" s="221" t="str">
        <f t="shared" si="16"/>
        <v>FM2-20-1-2026</v>
      </c>
    </row>
    <row r="178" spans="1:10" x14ac:dyDescent="0.25">
      <c r="A178" s="214">
        <v>19</v>
      </c>
      <c r="B178" s="214" t="s">
        <v>188</v>
      </c>
      <c r="C178" s="223">
        <f>DATE(2026,1,A178)</f>
        <v>46041</v>
      </c>
      <c r="D178" s="214" t="s">
        <v>1669</v>
      </c>
      <c r="E178" s="220">
        <v>1</v>
      </c>
      <c r="F178" s="221" t="str">
        <f t="shared" si="19"/>
        <v>AA 7807 OA</v>
      </c>
      <c r="G178" s="222" t="s">
        <v>2212</v>
      </c>
      <c r="H178" s="221" t="s">
        <v>2906</v>
      </c>
      <c r="I178" s="221" t="s">
        <v>2909</v>
      </c>
      <c r="J178" s="221" t="str">
        <f t="shared" si="16"/>
        <v>FM2-19-1-2026</v>
      </c>
    </row>
    <row r="179" spans="1:10" x14ac:dyDescent="0.25">
      <c r="A179" s="214">
        <v>2</v>
      </c>
      <c r="B179" s="220" t="s">
        <v>136</v>
      </c>
      <c r="C179" s="219">
        <f>DATE(2026,12,A179)</f>
        <v>46358</v>
      </c>
      <c r="D179" s="214" t="s">
        <v>949</v>
      </c>
      <c r="E179" s="220">
        <v>1</v>
      </c>
      <c r="F179" s="221" t="str">
        <f t="shared" si="19"/>
        <v>AA 7762 OA</v>
      </c>
      <c r="G179" s="222" t="s">
        <v>2212</v>
      </c>
      <c r="H179" s="221" t="s">
        <v>2906</v>
      </c>
      <c r="I179" s="221" t="s">
        <v>2909</v>
      </c>
      <c r="J179" s="221" t="str">
        <f t="shared" si="16"/>
        <v>FM2-2-12-2026</v>
      </c>
    </row>
    <row r="180" spans="1:10" x14ac:dyDescent="0.25">
      <c r="A180" s="214">
        <v>31</v>
      </c>
      <c r="B180" s="214" t="s">
        <v>806</v>
      </c>
      <c r="C180" s="219">
        <f>DATE(2026,12,A180)</f>
        <v>46387</v>
      </c>
      <c r="D180" s="214" t="s">
        <v>1405</v>
      </c>
      <c r="E180" s="220">
        <v>1</v>
      </c>
      <c r="F180" s="221" t="str">
        <f t="shared" si="19"/>
        <v>AA 7738 OA</v>
      </c>
      <c r="G180" s="222" t="s">
        <v>2212</v>
      </c>
      <c r="H180" s="221" t="s">
        <v>2906</v>
      </c>
      <c r="I180" s="221" t="s">
        <v>2909</v>
      </c>
      <c r="J180" s="221" t="str">
        <f t="shared" si="16"/>
        <v>FM2-31-12-2026</v>
      </c>
    </row>
    <row r="181" spans="1:10" x14ac:dyDescent="0.25">
      <c r="A181" s="214">
        <v>20</v>
      </c>
      <c r="B181" s="214" t="s">
        <v>482</v>
      </c>
      <c r="C181" s="223">
        <f>DATE(2026,1,A181)</f>
        <v>46042</v>
      </c>
      <c r="D181" s="214" t="s">
        <v>1047</v>
      </c>
      <c r="E181" s="220">
        <v>1</v>
      </c>
      <c r="F181" s="221" t="str">
        <f t="shared" ref="F181:F212" si="20">"AA "&amp;B181</f>
        <v>AA 7059 OA</v>
      </c>
      <c r="G181" s="222" t="s">
        <v>2212</v>
      </c>
      <c r="H181" s="221" t="s">
        <v>2906</v>
      </c>
      <c r="I181" s="221" t="s">
        <v>2909</v>
      </c>
      <c r="J181" s="221" t="str">
        <f t="shared" si="16"/>
        <v>FM2-20-1-2026</v>
      </c>
    </row>
    <row r="182" spans="1:10" x14ac:dyDescent="0.25">
      <c r="A182" s="214">
        <v>10</v>
      </c>
      <c r="B182" s="214" t="s">
        <v>1045</v>
      </c>
      <c r="C182" s="219">
        <f>DATE(2026,12,A182)</f>
        <v>46366</v>
      </c>
      <c r="D182" s="214" t="s">
        <v>1047</v>
      </c>
      <c r="E182" s="214">
        <v>1</v>
      </c>
      <c r="F182" s="221" t="str">
        <f t="shared" si="20"/>
        <v>AA 7288 OA</v>
      </c>
      <c r="G182" s="222" t="s">
        <v>2212</v>
      </c>
      <c r="H182" s="221" t="s">
        <v>2906</v>
      </c>
      <c r="I182" s="221" t="s">
        <v>2909</v>
      </c>
      <c r="J182" s="221" t="str">
        <f t="shared" si="16"/>
        <v>FM2-10-12-2026</v>
      </c>
    </row>
    <row r="183" spans="1:10" x14ac:dyDescent="0.25">
      <c r="A183" s="214">
        <v>11</v>
      </c>
      <c r="B183" s="214" t="s">
        <v>263</v>
      </c>
      <c r="C183" s="219">
        <f>DATE(2026,11,A183)</f>
        <v>46337</v>
      </c>
      <c r="D183" s="214" t="s">
        <v>507</v>
      </c>
      <c r="E183" s="214">
        <v>1</v>
      </c>
      <c r="F183" s="221" t="str">
        <f t="shared" si="20"/>
        <v>AA 7708 OA</v>
      </c>
      <c r="G183" s="222" t="s">
        <v>2212</v>
      </c>
      <c r="H183" s="221" t="s">
        <v>2906</v>
      </c>
      <c r="I183" s="221" t="s">
        <v>2909</v>
      </c>
      <c r="J183" s="221" t="str">
        <f t="shared" si="16"/>
        <v>FM2-11-11-2026</v>
      </c>
    </row>
    <row r="184" spans="1:10" x14ac:dyDescent="0.25">
      <c r="A184" s="214">
        <v>6</v>
      </c>
      <c r="B184" s="214" t="s">
        <v>349</v>
      </c>
      <c r="C184" s="219">
        <f>DATE(2026,11,A184)</f>
        <v>46332</v>
      </c>
      <c r="D184" s="214" t="s">
        <v>366</v>
      </c>
      <c r="E184" s="214">
        <v>1</v>
      </c>
      <c r="F184" s="221" t="str">
        <f t="shared" si="20"/>
        <v>AA 7029 OA</v>
      </c>
      <c r="G184" s="222" t="s">
        <v>2212</v>
      </c>
      <c r="H184" s="221" t="s">
        <v>2906</v>
      </c>
      <c r="I184" s="221" t="s">
        <v>2909</v>
      </c>
      <c r="J184" s="221" t="str">
        <f t="shared" si="16"/>
        <v>FM2-6-11-2026</v>
      </c>
    </row>
    <row r="185" spans="1:10" x14ac:dyDescent="0.25">
      <c r="A185" s="214">
        <v>7</v>
      </c>
      <c r="B185" s="214" t="s">
        <v>368</v>
      </c>
      <c r="C185" s="219">
        <f>DATE(2026,11,A185)</f>
        <v>46333</v>
      </c>
      <c r="D185" s="214" t="s">
        <v>408</v>
      </c>
      <c r="E185" s="214">
        <v>1</v>
      </c>
      <c r="F185" s="221" t="str">
        <f t="shared" si="20"/>
        <v>AA 7098 OA</v>
      </c>
      <c r="G185" s="222" t="s">
        <v>2212</v>
      </c>
      <c r="H185" s="221" t="s">
        <v>2906</v>
      </c>
      <c r="I185" s="221" t="s">
        <v>2909</v>
      </c>
      <c r="J185" s="221" t="str">
        <f t="shared" si="16"/>
        <v>FM2-7-11-2026</v>
      </c>
    </row>
    <row r="186" spans="1:10" x14ac:dyDescent="0.25">
      <c r="A186" s="214">
        <v>3</v>
      </c>
      <c r="B186" s="220" t="s">
        <v>852</v>
      </c>
      <c r="C186" s="223">
        <f>DATE(2026,1,A186)</f>
        <v>46025</v>
      </c>
      <c r="D186" s="214" t="s">
        <v>1465</v>
      </c>
      <c r="E186" s="214">
        <v>1</v>
      </c>
      <c r="F186" s="221" t="str">
        <f t="shared" si="20"/>
        <v>AA 7753 OA</v>
      </c>
      <c r="G186" s="222" t="s">
        <v>2212</v>
      </c>
      <c r="H186" s="221" t="s">
        <v>2906</v>
      </c>
      <c r="I186" s="221" t="s">
        <v>2909</v>
      </c>
      <c r="J186" s="221" t="str">
        <f t="shared" si="16"/>
        <v>FM2-3-1-2026</v>
      </c>
    </row>
    <row r="187" spans="1:10" x14ac:dyDescent="0.25">
      <c r="A187" s="214">
        <v>13</v>
      </c>
      <c r="B187" s="220" t="s">
        <v>1133</v>
      </c>
      <c r="C187" s="223">
        <f>DATE(2026,1,A187)</f>
        <v>46035</v>
      </c>
      <c r="D187" s="214" t="s">
        <v>1406</v>
      </c>
      <c r="E187" s="220">
        <v>1</v>
      </c>
      <c r="F187" s="221" t="str">
        <f t="shared" si="20"/>
        <v>AA 7602 OA</v>
      </c>
      <c r="G187" s="222" t="s">
        <v>2212</v>
      </c>
      <c r="H187" s="221" t="s">
        <v>2906</v>
      </c>
      <c r="I187" s="221" t="s">
        <v>2909</v>
      </c>
      <c r="J187" s="221" t="str">
        <f t="shared" si="16"/>
        <v>FM2-13-1-2026</v>
      </c>
    </row>
    <row r="188" spans="1:10" x14ac:dyDescent="0.25">
      <c r="A188" s="214">
        <v>15</v>
      </c>
      <c r="B188" s="220" t="s">
        <v>437</v>
      </c>
      <c r="C188" s="223">
        <f>DATE(2026,1,A188)</f>
        <v>46037</v>
      </c>
      <c r="D188" s="214" t="s">
        <v>1406</v>
      </c>
      <c r="E188" s="220">
        <v>1</v>
      </c>
      <c r="F188" s="221" t="str">
        <f t="shared" si="20"/>
        <v>AA 7058 OA</v>
      </c>
      <c r="G188" s="222" t="s">
        <v>2212</v>
      </c>
      <c r="H188" s="221" t="s">
        <v>2906</v>
      </c>
      <c r="I188" s="221" t="s">
        <v>2909</v>
      </c>
      <c r="J188" s="221" t="str">
        <f t="shared" si="16"/>
        <v>FM2-15-1-2026</v>
      </c>
    </row>
    <row r="189" spans="1:10" x14ac:dyDescent="0.25">
      <c r="A189" s="214">
        <v>31</v>
      </c>
      <c r="B189" s="214" t="s">
        <v>806</v>
      </c>
      <c r="C189" s="219">
        <f>DATE(2026,12,A189)</f>
        <v>46387</v>
      </c>
      <c r="D189" s="214" t="s">
        <v>1406</v>
      </c>
      <c r="E189" s="220">
        <v>1</v>
      </c>
      <c r="F189" s="221" t="str">
        <f t="shared" si="20"/>
        <v>AA 7738 OA</v>
      </c>
      <c r="G189" s="222" t="s">
        <v>2212</v>
      </c>
      <c r="H189" s="221" t="s">
        <v>2906</v>
      </c>
      <c r="I189" s="221" t="s">
        <v>2909</v>
      </c>
      <c r="J189" s="221" t="str">
        <f t="shared" si="16"/>
        <v>FM2-31-12-2026</v>
      </c>
    </row>
    <row r="190" spans="1:10" x14ac:dyDescent="0.25">
      <c r="A190" s="214">
        <v>8</v>
      </c>
      <c r="B190" s="214" t="s">
        <v>288</v>
      </c>
      <c r="C190" s="223">
        <f>DATE(2026,1,A190)</f>
        <v>46030</v>
      </c>
      <c r="D190" s="214" t="s">
        <v>1533</v>
      </c>
      <c r="E190" s="214">
        <v>1</v>
      </c>
      <c r="F190" s="221" t="str">
        <f t="shared" si="20"/>
        <v>AA 7535 OA</v>
      </c>
      <c r="G190" s="222" t="s">
        <v>2212</v>
      </c>
      <c r="H190" s="221" t="s">
        <v>2906</v>
      </c>
      <c r="I190" s="221" t="s">
        <v>2909</v>
      </c>
      <c r="J190" s="221" t="str">
        <f t="shared" si="16"/>
        <v>FM2-8-1-2026</v>
      </c>
    </row>
    <row r="191" spans="1:10" x14ac:dyDescent="0.25">
      <c r="A191" s="214">
        <v>11</v>
      </c>
      <c r="B191" s="214" t="s">
        <v>263</v>
      </c>
      <c r="C191" s="219">
        <f>DATE(2026,11,A191)</f>
        <v>46337</v>
      </c>
      <c r="D191" s="214" t="s">
        <v>530</v>
      </c>
      <c r="E191" s="214">
        <v>1</v>
      </c>
      <c r="F191" s="221" t="str">
        <f t="shared" si="20"/>
        <v>AA 7708 OA</v>
      </c>
      <c r="G191" s="222" t="s">
        <v>2212</v>
      </c>
      <c r="H191" s="221" t="s">
        <v>2906</v>
      </c>
      <c r="I191" s="221" t="s">
        <v>2909</v>
      </c>
      <c r="J191" s="221" t="str">
        <f t="shared" si="16"/>
        <v>FM2-11-11-2026</v>
      </c>
    </row>
    <row r="192" spans="1:10" x14ac:dyDescent="0.25">
      <c r="A192" s="214">
        <v>11</v>
      </c>
      <c r="B192" s="214" t="s">
        <v>263</v>
      </c>
      <c r="C192" s="219">
        <f>DATE(2026,11,A192)</f>
        <v>46337</v>
      </c>
      <c r="D192" s="214" t="s">
        <v>508</v>
      </c>
      <c r="E192" s="214">
        <v>1</v>
      </c>
      <c r="F192" s="221" t="str">
        <f t="shared" si="20"/>
        <v>AA 7708 OA</v>
      </c>
      <c r="G192" s="222" t="s">
        <v>2212</v>
      </c>
      <c r="H192" s="221" t="s">
        <v>2906</v>
      </c>
      <c r="I192" s="221" t="s">
        <v>2909</v>
      </c>
      <c r="J192" s="221" t="str">
        <f t="shared" si="16"/>
        <v>FM2-11-11-2026</v>
      </c>
    </row>
    <row r="193" spans="1:10" x14ac:dyDescent="0.25">
      <c r="A193" s="214">
        <v>18</v>
      </c>
      <c r="B193" s="214" t="s">
        <v>933</v>
      </c>
      <c r="C193" s="219">
        <f>DATE(2026,12,A193)</f>
        <v>46374</v>
      </c>
      <c r="D193" s="214" t="s">
        <v>1204</v>
      </c>
      <c r="E193" s="220">
        <v>2</v>
      </c>
      <c r="F193" s="221" t="str">
        <f t="shared" si="20"/>
        <v>AA 7067 OA</v>
      </c>
      <c r="G193" s="222" t="s">
        <v>2212</v>
      </c>
      <c r="H193" s="221" t="s">
        <v>2906</v>
      </c>
      <c r="I193" s="221" t="s">
        <v>2909</v>
      </c>
      <c r="J193" s="221" t="str">
        <f t="shared" si="16"/>
        <v>FM2-18-12-2026</v>
      </c>
    </row>
    <row r="194" spans="1:10" x14ac:dyDescent="0.25">
      <c r="A194" s="214">
        <v>8</v>
      </c>
      <c r="B194" s="214" t="s">
        <v>1527</v>
      </c>
      <c r="C194" s="223">
        <f>DATE(2026,1,A194)</f>
        <v>46030</v>
      </c>
      <c r="D194" s="214" t="s">
        <v>1541</v>
      </c>
      <c r="E194" s="214">
        <v>20</v>
      </c>
      <c r="F194" s="221" t="str">
        <f t="shared" si="20"/>
        <v>AA 7638 OA</v>
      </c>
      <c r="G194" s="222" t="s">
        <v>2212</v>
      </c>
      <c r="H194" s="221" t="s">
        <v>2906</v>
      </c>
      <c r="I194" s="221" t="s">
        <v>2909</v>
      </c>
      <c r="J194" s="221" t="str">
        <f t="shared" si="16"/>
        <v>FM2-8-1-2026</v>
      </c>
    </row>
    <row r="195" spans="1:10" x14ac:dyDescent="0.25">
      <c r="A195" s="214">
        <v>29</v>
      </c>
      <c r="B195" s="214" t="s">
        <v>419</v>
      </c>
      <c r="C195" s="219">
        <f>DATE(2026,11,A195)</f>
        <v>46355</v>
      </c>
      <c r="D195" s="214" t="s">
        <v>897</v>
      </c>
      <c r="E195" s="220">
        <v>2</v>
      </c>
      <c r="F195" s="221" t="str">
        <f t="shared" si="20"/>
        <v>AA 7813 OA</v>
      </c>
      <c r="G195" s="222" t="s">
        <v>2212</v>
      </c>
      <c r="H195" s="221" t="s">
        <v>2906</v>
      </c>
      <c r="I195" s="221" t="s">
        <v>2909</v>
      </c>
      <c r="J195" s="221" t="str">
        <f t="shared" ref="J195:J258" si="21">I195 &amp; "-" &amp; DAY(C195) &amp; "-" &amp; MONTH(C195) &amp; "-" &amp; YEAR(C195)</f>
        <v>FM2-29-11-2026</v>
      </c>
    </row>
    <row r="196" spans="1:10" x14ac:dyDescent="0.25">
      <c r="A196" s="214">
        <v>21</v>
      </c>
      <c r="B196" s="214" t="s">
        <v>604</v>
      </c>
      <c r="C196" s="223">
        <f>DATE(2026,1,A196)</f>
        <v>46043</v>
      </c>
      <c r="D196" s="214" t="s">
        <v>1030</v>
      </c>
      <c r="E196" s="220">
        <v>1</v>
      </c>
      <c r="F196" s="221" t="str">
        <f t="shared" si="20"/>
        <v>AA 7519 OA // MERCY</v>
      </c>
      <c r="G196" s="222" t="s">
        <v>2212</v>
      </c>
      <c r="H196" s="221" t="s">
        <v>2906</v>
      </c>
      <c r="I196" s="221" t="s">
        <v>2909</v>
      </c>
      <c r="J196" s="221" t="str">
        <f t="shared" si="21"/>
        <v>FM2-21-1-2026</v>
      </c>
    </row>
    <row r="197" spans="1:10" x14ac:dyDescent="0.25">
      <c r="A197" s="214">
        <v>9</v>
      </c>
      <c r="B197" s="214" t="s">
        <v>434</v>
      </c>
      <c r="C197" s="219">
        <f>DATE(2026,12,A197)</f>
        <v>46365</v>
      </c>
      <c r="D197" s="214" t="s">
        <v>1030</v>
      </c>
      <c r="E197" s="214">
        <v>4</v>
      </c>
      <c r="F197" s="221" t="str">
        <f t="shared" si="20"/>
        <v>AA 7785 OA</v>
      </c>
      <c r="G197" s="222" t="s">
        <v>2212</v>
      </c>
      <c r="H197" s="221" t="s">
        <v>2906</v>
      </c>
      <c r="I197" s="221" t="s">
        <v>2909</v>
      </c>
      <c r="J197" s="221" t="str">
        <f t="shared" si="21"/>
        <v>FM2-9-12-2026</v>
      </c>
    </row>
    <row r="198" spans="1:10" x14ac:dyDescent="0.25">
      <c r="A198" s="214">
        <v>3</v>
      </c>
      <c r="B198" s="214" t="s">
        <v>144</v>
      </c>
      <c r="C198" s="223">
        <f t="shared" ref="C198:C208" si="22">DATE(2026,1,A198)</f>
        <v>46025</v>
      </c>
      <c r="D198" s="214" t="s">
        <v>428</v>
      </c>
      <c r="E198" s="214">
        <v>1</v>
      </c>
      <c r="F198" s="221" t="str">
        <f t="shared" si="20"/>
        <v>AA 7620 OA</v>
      </c>
      <c r="G198" s="222" t="s">
        <v>2212</v>
      </c>
      <c r="H198" s="221" t="s">
        <v>2906</v>
      </c>
      <c r="I198" s="221" t="s">
        <v>2909</v>
      </c>
      <c r="J198" s="221" t="str">
        <f t="shared" si="21"/>
        <v>FM2-3-1-2026</v>
      </c>
    </row>
    <row r="199" spans="1:10" x14ac:dyDescent="0.25">
      <c r="A199" s="214">
        <v>8</v>
      </c>
      <c r="B199" s="214" t="s">
        <v>144</v>
      </c>
      <c r="C199" s="223">
        <f t="shared" si="22"/>
        <v>46030</v>
      </c>
      <c r="D199" s="214" t="s">
        <v>428</v>
      </c>
      <c r="E199" s="214">
        <v>1</v>
      </c>
      <c r="F199" s="221" t="str">
        <f t="shared" si="20"/>
        <v>AA 7620 OA</v>
      </c>
      <c r="G199" s="222" t="s">
        <v>2212</v>
      </c>
      <c r="H199" s="221" t="s">
        <v>2906</v>
      </c>
      <c r="I199" s="221" t="s">
        <v>2909</v>
      </c>
      <c r="J199" s="221" t="str">
        <f t="shared" si="21"/>
        <v>FM2-8-1-2026</v>
      </c>
    </row>
    <row r="200" spans="1:10" x14ac:dyDescent="0.25">
      <c r="A200" s="214">
        <v>10</v>
      </c>
      <c r="B200" s="214" t="s">
        <v>614</v>
      </c>
      <c r="C200" s="223">
        <f t="shared" si="22"/>
        <v>46032</v>
      </c>
      <c r="D200" s="214" t="s">
        <v>428</v>
      </c>
      <c r="E200" s="214">
        <v>3</v>
      </c>
      <c r="F200" s="221" t="str">
        <f t="shared" si="20"/>
        <v>AA 7553 OA // MERCY</v>
      </c>
      <c r="G200" s="222" t="s">
        <v>2212</v>
      </c>
      <c r="H200" s="221" t="s">
        <v>2906</v>
      </c>
      <c r="I200" s="221" t="s">
        <v>2909</v>
      </c>
      <c r="J200" s="221" t="str">
        <f t="shared" si="21"/>
        <v>FM2-10-1-2026</v>
      </c>
    </row>
    <row r="201" spans="1:10" x14ac:dyDescent="0.25">
      <c r="A201" s="214">
        <v>16</v>
      </c>
      <c r="B201" s="214" t="s">
        <v>394</v>
      </c>
      <c r="C201" s="223">
        <f t="shared" si="22"/>
        <v>46038</v>
      </c>
      <c r="D201" s="214" t="s">
        <v>428</v>
      </c>
      <c r="E201" s="220">
        <v>2</v>
      </c>
      <c r="F201" s="221" t="str">
        <f t="shared" si="20"/>
        <v>AA 7270 OA</v>
      </c>
      <c r="G201" s="222" t="s">
        <v>2212</v>
      </c>
      <c r="H201" s="221" t="s">
        <v>2906</v>
      </c>
      <c r="I201" s="221" t="s">
        <v>2909</v>
      </c>
      <c r="J201" s="221" t="str">
        <f t="shared" si="21"/>
        <v>FM2-16-1-2026</v>
      </c>
    </row>
    <row r="202" spans="1:10" x14ac:dyDescent="0.25">
      <c r="A202" s="214">
        <v>21</v>
      </c>
      <c r="B202" s="214" t="s">
        <v>893</v>
      </c>
      <c r="C202" s="223">
        <f t="shared" si="22"/>
        <v>46043</v>
      </c>
      <c r="D202" s="214" t="s">
        <v>428</v>
      </c>
      <c r="E202" s="220">
        <v>1</v>
      </c>
      <c r="F202" s="221" t="str">
        <f t="shared" si="20"/>
        <v>AA 7728 OA</v>
      </c>
      <c r="G202" s="222" t="s">
        <v>2212</v>
      </c>
      <c r="H202" s="221" t="s">
        <v>2906</v>
      </c>
      <c r="I202" s="221" t="s">
        <v>2909</v>
      </c>
      <c r="J202" s="221" t="str">
        <f t="shared" si="21"/>
        <v>FM2-21-1-2026</v>
      </c>
    </row>
    <row r="203" spans="1:10" x14ac:dyDescent="0.25">
      <c r="A203" s="214">
        <v>21</v>
      </c>
      <c r="B203" s="214" t="s">
        <v>604</v>
      </c>
      <c r="C203" s="223">
        <f t="shared" si="22"/>
        <v>46043</v>
      </c>
      <c r="D203" s="214" t="s">
        <v>428</v>
      </c>
      <c r="E203" s="220">
        <v>3</v>
      </c>
      <c r="F203" s="221" t="str">
        <f t="shared" si="20"/>
        <v>AA 7519 OA // MERCY</v>
      </c>
      <c r="G203" s="222" t="s">
        <v>2212</v>
      </c>
      <c r="H203" s="221" t="s">
        <v>2906</v>
      </c>
      <c r="I203" s="221" t="s">
        <v>2909</v>
      </c>
      <c r="J203" s="221" t="str">
        <f t="shared" si="21"/>
        <v>FM2-21-1-2026</v>
      </c>
    </row>
    <row r="204" spans="1:10" x14ac:dyDescent="0.25">
      <c r="A204" s="214">
        <v>22</v>
      </c>
      <c r="B204" s="214" t="s">
        <v>471</v>
      </c>
      <c r="C204" s="223">
        <f t="shared" si="22"/>
        <v>46044</v>
      </c>
      <c r="D204" s="214" t="s">
        <v>428</v>
      </c>
      <c r="E204" s="220">
        <v>1</v>
      </c>
      <c r="F204" s="221" t="str">
        <f t="shared" si="20"/>
        <v>AA 7132 OA</v>
      </c>
      <c r="G204" s="222" t="s">
        <v>2212</v>
      </c>
      <c r="H204" s="221" t="s">
        <v>2906</v>
      </c>
      <c r="I204" s="221" t="s">
        <v>2909</v>
      </c>
      <c r="J204" s="221" t="str">
        <f t="shared" si="21"/>
        <v>FM2-22-1-2026</v>
      </c>
    </row>
    <row r="205" spans="1:10" x14ac:dyDescent="0.25">
      <c r="A205" s="214">
        <v>27</v>
      </c>
      <c r="B205" s="214" t="s">
        <v>156</v>
      </c>
      <c r="C205" s="223">
        <f t="shared" si="22"/>
        <v>46049</v>
      </c>
      <c r="D205" s="214" t="s">
        <v>428</v>
      </c>
      <c r="E205" s="220">
        <v>1</v>
      </c>
      <c r="F205" s="221" t="str">
        <f t="shared" si="20"/>
        <v>AA 7638 OA // MERCY</v>
      </c>
      <c r="G205" s="222" t="s">
        <v>2212</v>
      </c>
      <c r="H205" s="221" t="s">
        <v>2906</v>
      </c>
      <c r="I205" s="221" t="s">
        <v>2909</v>
      </c>
      <c r="J205" s="221" t="str">
        <f t="shared" si="21"/>
        <v>FM2-27-1-2026</v>
      </c>
    </row>
    <row r="206" spans="1:10" x14ac:dyDescent="0.25">
      <c r="A206" s="214">
        <v>27</v>
      </c>
      <c r="B206" s="214" t="s">
        <v>255</v>
      </c>
      <c r="C206" s="223">
        <f t="shared" si="22"/>
        <v>46049</v>
      </c>
      <c r="D206" s="214" t="s">
        <v>428</v>
      </c>
      <c r="E206" s="220">
        <v>1</v>
      </c>
      <c r="F206" s="221" t="str">
        <f t="shared" si="20"/>
        <v>AA 7615 OA</v>
      </c>
      <c r="G206" s="222" t="s">
        <v>2212</v>
      </c>
      <c r="H206" s="221" t="s">
        <v>2906</v>
      </c>
      <c r="I206" s="221" t="s">
        <v>2909</v>
      </c>
      <c r="J206" s="221" t="str">
        <f t="shared" si="21"/>
        <v>FM2-27-1-2026</v>
      </c>
    </row>
    <row r="207" spans="1:10" x14ac:dyDescent="0.25">
      <c r="A207" s="214">
        <v>30</v>
      </c>
      <c r="B207" s="214" t="s">
        <v>358</v>
      </c>
      <c r="C207" s="223">
        <f t="shared" si="22"/>
        <v>46052</v>
      </c>
      <c r="D207" s="214" t="s">
        <v>428</v>
      </c>
      <c r="E207" s="220">
        <v>1</v>
      </c>
      <c r="F207" s="221" t="str">
        <f t="shared" si="20"/>
        <v>AA 7794 OA</v>
      </c>
      <c r="G207" s="222" t="s">
        <v>2212</v>
      </c>
      <c r="H207" s="221" t="s">
        <v>2906</v>
      </c>
      <c r="I207" s="221" t="s">
        <v>2909</v>
      </c>
      <c r="J207" s="221" t="str">
        <f t="shared" si="21"/>
        <v>FM2-30-1-2026</v>
      </c>
    </row>
    <row r="208" spans="1:10" x14ac:dyDescent="0.25">
      <c r="A208" s="214">
        <v>31</v>
      </c>
      <c r="B208" s="214" t="s">
        <v>792</v>
      </c>
      <c r="C208" s="223">
        <f t="shared" si="22"/>
        <v>46053</v>
      </c>
      <c r="D208" s="214" t="s">
        <v>428</v>
      </c>
      <c r="E208" s="220">
        <v>3</v>
      </c>
      <c r="F208" s="221" t="str">
        <f t="shared" si="20"/>
        <v>AA 7625 OA</v>
      </c>
      <c r="G208" s="222" t="s">
        <v>2212</v>
      </c>
      <c r="H208" s="221" t="s">
        <v>2906</v>
      </c>
      <c r="I208" s="221" t="s">
        <v>2909</v>
      </c>
      <c r="J208" s="221" t="str">
        <f t="shared" si="21"/>
        <v>FM2-31-1-2026</v>
      </c>
    </row>
    <row r="209" spans="1:10" x14ac:dyDescent="0.25">
      <c r="A209" s="224">
        <v>19</v>
      </c>
      <c r="B209" s="224" t="s">
        <v>119</v>
      </c>
      <c r="C209" s="223">
        <f>DATE(2026,2,A209)</f>
        <v>46072</v>
      </c>
      <c r="D209" s="224" t="s">
        <v>428</v>
      </c>
      <c r="E209" s="225">
        <v>2</v>
      </c>
      <c r="F209" s="221" t="str">
        <f t="shared" si="20"/>
        <v>AA 7562 OA // MERCY</v>
      </c>
      <c r="G209" s="222" t="s">
        <v>2212</v>
      </c>
      <c r="H209" s="221" t="s">
        <v>2906</v>
      </c>
      <c r="I209" s="221" t="s">
        <v>2909</v>
      </c>
      <c r="J209" s="221" t="str">
        <f t="shared" si="21"/>
        <v>FM2-19-2-2026</v>
      </c>
    </row>
    <row r="210" spans="1:10" x14ac:dyDescent="0.25">
      <c r="A210" s="214">
        <v>7</v>
      </c>
      <c r="B210" s="214" t="s">
        <v>240</v>
      </c>
      <c r="C210" s="219">
        <f t="shared" ref="C210:C215" si="23">DATE(2026,11,A210)</f>
        <v>46333</v>
      </c>
      <c r="D210" s="214" t="s">
        <v>428</v>
      </c>
      <c r="E210" s="214">
        <v>1</v>
      </c>
      <c r="F210" s="221" t="str">
        <f t="shared" si="20"/>
        <v>AA 7534 OA ( D 7526 LA )</v>
      </c>
      <c r="G210" s="222" t="s">
        <v>2212</v>
      </c>
      <c r="H210" s="221" t="s">
        <v>2906</v>
      </c>
      <c r="I210" s="221" t="s">
        <v>2909</v>
      </c>
      <c r="J210" s="221" t="str">
        <f t="shared" si="21"/>
        <v>FM2-7-11-2026</v>
      </c>
    </row>
    <row r="211" spans="1:10" x14ac:dyDescent="0.25">
      <c r="A211" s="214">
        <v>12</v>
      </c>
      <c r="B211" s="214" t="s">
        <v>561</v>
      </c>
      <c r="C211" s="219">
        <f t="shared" si="23"/>
        <v>46338</v>
      </c>
      <c r="D211" s="214" t="s">
        <v>428</v>
      </c>
      <c r="E211" s="220">
        <v>1</v>
      </c>
      <c r="F211" s="221" t="str">
        <f t="shared" si="20"/>
        <v>AA 7066 OA</v>
      </c>
      <c r="G211" s="222" t="s">
        <v>2212</v>
      </c>
      <c r="H211" s="221" t="s">
        <v>2906</v>
      </c>
      <c r="I211" s="221" t="s">
        <v>2909</v>
      </c>
      <c r="J211" s="221" t="str">
        <f t="shared" si="21"/>
        <v>FM2-12-11-2026</v>
      </c>
    </row>
    <row r="212" spans="1:10" x14ac:dyDescent="0.25">
      <c r="A212" s="214">
        <v>19</v>
      </c>
      <c r="B212" s="214" t="s">
        <v>561</v>
      </c>
      <c r="C212" s="219">
        <f t="shared" si="23"/>
        <v>46345</v>
      </c>
      <c r="D212" s="214" t="s">
        <v>428</v>
      </c>
      <c r="E212" s="220">
        <v>1</v>
      </c>
      <c r="F212" s="221" t="str">
        <f t="shared" si="20"/>
        <v>AA 7066 OA</v>
      </c>
      <c r="G212" s="222" t="s">
        <v>2212</v>
      </c>
      <c r="H212" s="221" t="s">
        <v>2906</v>
      </c>
      <c r="I212" s="221" t="s">
        <v>2909</v>
      </c>
      <c r="J212" s="221" t="str">
        <f t="shared" si="21"/>
        <v>FM2-19-11-2026</v>
      </c>
    </row>
    <row r="213" spans="1:10" x14ac:dyDescent="0.25">
      <c r="A213" s="214">
        <v>22</v>
      </c>
      <c r="B213" s="214" t="s">
        <v>531</v>
      </c>
      <c r="C213" s="219">
        <f t="shared" si="23"/>
        <v>46348</v>
      </c>
      <c r="D213" s="214" t="s">
        <v>428</v>
      </c>
      <c r="E213" s="220">
        <v>1</v>
      </c>
      <c r="F213" s="221" t="str">
        <f t="shared" ref="F213:F244" si="24">"AA "&amp;B213</f>
        <v>AA 7613 OA</v>
      </c>
      <c r="G213" s="222" t="s">
        <v>2212</v>
      </c>
      <c r="H213" s="221" t="s">
        <v>2906</v>
      </c>
      <c r="I213" s="221" t="s">
        <v>2909</v>
      </c>
      <c r="J213" s="221" t="str">
        <f t="shared" si="21"/>
        <v>FM2-22-11-2026</v>
      </c>
    </row>
    <row r="214" spans="1:10" x14ac:dyDescent="0.25">
      <c r="A214" s="214">
        <v>23</v>
      </c>
      <c r="B214" s="214" t="s">
        <v>502</v>
      </c>
      <c r="C214" s="219">
        <f t="shared" si="23"/>
        <v>46349</v>
      </c>
      <c r="D214" s="214" t="s">
        <v>428</v>
      </c>
      <c r="E214" s="220">
        <v>1</v>
      </c>
      <c r="F214" s="221" t="str">
        <f t="shared" si="24"/>
        <v>AA 7202 OA</v>
      </c>
      <c r="G214" s="222" t="s">
        <v>2212</v>
      </c>
      <c r="H214" s="221" t="s">
        <v>2906</v>
      </c>
      <c r="I214" s="221" t="s">
        <v>2909</v>
      </c>
      <c r="J214" s="221" t="str">
        <f t="shared" si="21"/>
        <v>FM2-23-11-2026</v>
      </c>
    </row>
    <row r="215" spans="1:10" x14ac:dyDescent="0.25">
      <c r="A215" s="214">
        <v>28</v>
      </c>
      <c r="B215" s="214" t="s">
        <v>255</v>
      </c>
      <c r="C215" s="219">
        <f t="shared" si="23"/>
        <v>46354</v>
      </c>
      <c r="D215" s="214" t="s">
        <v>428</v>
      </c>
      <c r="E215" s="220">
        <v>2</v>
      </c>
      <c r="F215" s="221" t="str">
        <f t="shared" si="24"/>
        <v>AA 7615 OA</v>
      </c>
      <c r="G215" s="222" t="s">
        <v>2212</v>
      </c>
      <c r="H215" s="221" t="s">
        <v>2906</v>
      </c>
      <c r="I215" s="221" t="s">
        <v>2909</v>
      </c>
      <c r="J215" s="221" t="str">
        <f t="shared" si="21"/>
        <v>FM2-28-11-2026</v>
      </c>
    </row>
    <row r="216" spans="1:10" x14ac:dyDescent="0.25">
      <c r="A216" s="214">
        <v>2</v>
      </c>
      <c r="B216" s="220" t="s">
        <v>879</v>
      </c>
      <c r="C216" s="219">
        <f t="shared" ref="C216:C233" si="25">DATE(2026,12,A216)</f>
        <v>46358</v>
      </c>
      <c r="D216" s="214" t="s">
        <v>428</v>
      </c>
      <c r="E216" s="214">
        <v>1</v>
      </c>
      <c r="F216" s="221" t="str">
        <f t="shared" si="24"/>
        <v>AA 7149 OA</v>
      </c>
      <c r="G216" s="222" t="s">
        <v>2212</v>
      </c>
      <c r="H216" s="221" t="s">
        <v>2906</v>
      </c>
      <c r="I216" s="221" t="s">
        <v>2909</v>
      </c>
      <c r="J216" s="221" t="str">
        <f t="shared" si="21"/>
        <v>FM2-2-12-2026</v>
      </c>
    </row>
    <row r="217" spans="1:10" x14ac:dyDescent="0.25">
      <c r="A217" s="214">
        <v>2</v>
      </c>
      <c r="B217" s="220" t="s">
        <v>933</v>
      </c>
      <c r="C217" s="219">
        <f t="shared" si="25"/>
        <v>46358</v>
      </c>
      <c r="D217" s="214" t="s">
        <v>428</v>
      </c>
      <c r="E217" s="214">
        <v>2</v>
      </c>
      <c r="F217" s="221" t="str">
        <f t="shared" si="24"/>
        <v>AA 7067 OA</v>
      </c>
      <c r="G217" s="222" t="s">
        <v>2212</v>
      </c>
      <c r="H217" s="221" t="s">
        <v>2906</v>
      </c>
      <c r="I217" s="221" t="s">
        <v>2909</v>
      </c>
      <c r="J217" s="221" t="str">
        <f t="shared" si="21"/>
        <v>FM2-2-12-2026</v>
      </c>
    </row>
    <row r="218" spans="1:10" x14ac:dyDescent="0.25">
      <c r="A218" s="214">
        <v>5</v>
      </c>
      <c r="B218" s="220" t="s">
        <v>859</v>
      </c>
      <c r="C218" s="219">
        <f t="shared" si="25"/>
        <v>46361</v>
      </c>
      <c r="D218" s="214" t="s">
        <v>428</v>
      </c>
      <c r="E218" s="214">
        <v>3</v>
      </c>
      <c r="F218" s="221" t="str">
        <f t="shared" si="24"/>
        <v>AA 7597 OA</v>
      </c>
      <c r="G218" s="222" t="s">
        <v>2212</v>
      </c>
      <c r="H218" s="221" t="s">
        <v>2906</v>
      </c>
      <c r="I218" s="221" t="s">
        <v>2909</v>
      </c>
      <c r="J218" s="221" t="str">
        <f t="shared" si="21"/>
        <v>FM2-5-12-2026</v>
      </c>
    </row>
    <row r="219" spans="1:10" x14ac:dyDescent="0.25">
      <c r="A219" s="214">
        <v>8</v>
      </c>
      <c r="B219" s="214" t="s">
        <v>329</v>
      </c>
      <c r="C219" s="219">
        <f t="shared" si="25"/>
        <v>46364</v>
      </c>
      <c r="D219" s="214" t="s">
        <v>428</v>
      </c>
      <c r="E219" s="214">
        <v>1</v>
      </c>
      <c r="F219" s="221" t="str">
        <f t="shared" si="24"/>
        <v>AA 7269 OA</v>
      </c>
      <c r="G219" s="222" t="s">
        <v>2212</v>
      </c>
      <c r="H219" s="221" t="s">
        <v>2906</v>
      </c>
      <c r="I219" s="221" t="s">
        <v>2909</v>
      </c>
      <c r="J219" s="221" t="str">
        <f t="shared" si="21"/>
        <v>FM2-8-12-2026</v>
      </c>
    </row>
    <row r="220" spans="1:10" x14ac:dyDescent="0.25">
      <c r="A220" s="214">
        <v>9</v>
      </c>
      <c r="B220" s="214" t="s">
        <v>188</v>
      </c>
      <c r="C220" s="219">
        <f t="shared" si="25"/>
        <v>46365</v>
      </c>
      <c r="D220" s="214" t="s">
        <v>428</v>
      </c>
      <c r="E220" s="214">
        <v>1</v>
      </c>
      <c r="F220" s="221" t="str">
        <f t="shared" si="24"/>
        <v>AA 7807 OA</v>
      </c>
      <c r="G220" s="222" t="s">
        <v>2212</v>
      </c>
      <c r="H220" s="221" t="s">
        <v>2906</v>
      </c>
      <c r="I220" s="221" t="s">
        <v>2909</v>
      </c>
      <c r="J220" s="221" t="str">
        <f t="shared" si="21"/>
        <v>FM2-9-12-2026</v>
      </c>
    </row>
    <row r="221" spans="1:10" x14ac:dyDescent="0.25">
      <c r="A221" s="214">
        <v>13</v>
      </c>
      <c r="B221" s="214" t="s">
        <v>498</v>
      </c>
      <c r="C221" s="219">
        <f t="shared" si="25"/>
        <v>46369</v>
      </c>
      <c r="D221" s="214" t="s">
        <v>428</v>
      </c>
      <c r="E221" s="220">
        <v>1</v>
      </c>
      <c r="F221" s="221" t="str">
        <f t="shared" si="24"/>
        <v>AA 7295 OA</v>
      </c>
      <c r="G221" s="222" t="s">
        <v>2212</v>
      </c>
      <c r="H221" s="221" t="s">
        <v>2906</v>
      </c>
      <c r="I221" s="221" t="s">
        <v>2909</v>
      </c>
      <c r="J221" s="221" t="str">
        <f t="shared" si="21"/>
        <v>FM2-13-12-2026</v>
      </c>
    </row>
    <row r="222" spans="1:10" x14ac:dyDescent="0.25">
      <c r="A222" s="214">
        <v>13</v>
      </c>
      <c r="B222" s="214" t="s">
        <v>1100</v>
      </c>
      <c r="C222" s="219">
        <f t="shared" si="25"/>
        <v>46369</v>
      </c>
      <c r="D222" s="214" t="s">
        <v>428</v>
      </c>
      <c r="E222" s="214">
        <v>1</v>
      </c>
      <c r="F222" s="221" t="str">
        <f t="shared" si="24"/>
        <v>AA 7599 OA</v>
      </c>
      <c r="G222" s="222" t="s">
        <v>2212</v>
      </c>
      <c r="H222" s="221" t="s">
        <v>2906</v>
      </c>
      <c r="I222" s="221" t="s">
        <v>2909</v>
      </c>
      <c r="J222" s="221" t="str">
        <f t="shared" si="21"/>
        <v>FM2-13-12-2026</v>
      </c>
    </row>
    <row r="223" spans="1:10" x14ac:dyDescent="0.25">
      <c r="A223" s="214">
        <v>21</v>
      </c>
      <c r="B223" s="214" t="s">
        <v>399</v>
      </c>
      <c r="C223" s="219">
        <f t="shared" si="25"/>
        <v>46377</v>
      </c>
      <c r="D223" s="214" t="s">
        <v>428</v>
      </c>
      <c r="E223" s="220">
        <v>1</v>
      </c>
      <c r="F223" s="221" t="str">
        <f t="shared" si="24"/>
        <v>AA 7641 OA</v>
      </c>
      <c r="G223" s="222" t="s">
        <v>2212</v>
      </c>
      <c r="H223" s="221" t="s">
        <v>2906</v>
      </c>
      <c r="I223" s="221" t="s">
        <v>2909</v>
      </c>
      <c r="J223" s="221" t="str">
        <f t="shared" si="21"/>
        <v>FM2-21-12-2026</v>
      </c>
    </row>
    <row r="224" spans="1:10" x14ac:dyDescent="0.25">
      <c r="A224" s="214">
        <v>22</v>
      </c>
      <c r="B224" s="214" t="s">
        <v>250</v>
      </c>
      <c r="C224" s="219">
        <f t="shared" si="25"/>
        <v>46378</v>
      </c>
      <c r="D224" s="214" t="s">
        <v>428</v>
      </c>
      <c r="E224" s="220">
        <v>5</v>
      </c>
      <c r="F224" s="221" t="str">
        <f t="shared" si="24"/>
        <v>AA 7521 OA // MERCY</v>
      </c>
      <c r="G224" s="222" t="s">
        <v>2212</v>
      </c>
      <c r="H224" s="221" t="s">
        <v>2906</v>
      </c>
      <c r="I224" s="221" t="s">
        <v>2909</v>
      </c>
      <c r="J224" s="221" t="str">
        <f t="shared" si="21"/>
        <v>FM2-22-12-2026</v>
      </c>
    </row>
    <row r="225" spans="1:10" x14ac:dyDescent="0.25">
      <c r="A225" s="214">
        <v>23</v>
      </c>
      <c r="B225" s="214" t="s">
        <v>552</v>
      </c>
      <c r="C225" s="219">
        <f t="shared" si="25"/>
        <v>46379</v>
      </c>
      <c r="D225" s="214" t="s">
        <v>428</v>
      </c>
      <c r="E225" s="220">
        <v>2</v>
      </c>
      <c r="F225" s="221" t="str">
        <f t="shared" si="24"/>
        <v>AA 7056 OA</v>
      </c>
      <c r="G225" s="222" t="s">
        <v>2212</v>
      </c>
      <c r="H225" s="221" t="s">
        <v>2906</v>
      </c>
      <c r="I225" s="221" t="s">
        <v>2909</v>
      </c>
      <c r="J225" s="221" t="str">
        <f t="shared" si="21"/>
        <v>FM2-23-12-2026</v>
      </c>
    </row>
    <row r="226" spans="1:10" x14ac:dyDescent="0.25">
      <c r="A226" s="214">
        <v>25</v>
      </c>
      <c r="B226" s="214" t="s">
        <v>933</v>
      </c>
      <c r="C226" s="219">
        <f t="shared" si="25"/>
        <v>46381</v>
      </c>
      <c r="D226" s="214" t="s">
        <v>428</v>
      </c>
      <c r="E226" s="220">
        <v>1</v>
      </c>
      <c r="F226" s="221" t="str">
        <f t="shared" si="24"/>
        <v>AA 7067 OA</v>
      </c>
      <c r="G226" s="222" t="s">
        <v>2212</v>
      </c>
      <c r="H226" s="221" t="s">
        <v>2906</v>
      </c>
      <c r="I226" s="221" t="s">
        <v>2909</v>
      </c>
      <c r="J226" s="221" t="str">
        <f t="shared" si="21"/>
        <v>FM2-25-12-2026</v>
      </c>
    </row>
    <row r="227" spans="1:10" x14ac:dyDescent="0.25">
      <c r="A227" s="214">
        <v>29</v>
      </c>
      <c r="B227" s="214" t="s">
        <v>162</v>
      </c>
      <c r="C227" s="219">
        <f t="shared" si="25"/>
        <v>46385</v>
      </c>
      <c r="D227" s="214" t="s">
        <v>428</v>
      </c>
      <c r="E227" s="220">
        <v>1</v>
      </c>
      <c r="F227" s="221" t="str">
        <f t="shared" si="24"/>
        <v>AA 7795 OA</v>
      </c>
      <c r="G227" s="222" t="s">
        <v>2212</v>
      </c>
      <c r="H227" s="221" t="s">
        <v>2906</v>
      </c>
      <c r="I227" s="221" t="s">
        <v>2909</v>
      </c>
      <c r="J227" s="221" t="str">
        <f t="shared" si="21"/>
        <v>FM2-29-12-2026</v>
      </c>
    </row>
    <row r="228" spans="1:10" x14ac:dyDescent="0.25">
      <c r="A228" s="214">
        <v>29</v>
      </c>
      <c r="B228" s="214" t="s">
        <v>702</v>
      </c>
      <c r="C228" s="219">
        <f t="shared" si="25"/>
        <v>46385</v>
      </c>
      <c r="D228" s="214" t="s">
        <v>428</v>
      </c>
      <c r="E228" s="220">
        <v>2</v>
      </c>
      <c r="F228" s="221" t="str">
        <f t="shared" si="24"/>
        <v>AA 7816 OA</v>
      </c>
      <c r="G228" s="222" t="s">
        <v>2212</v>
      </c>
      <c r="H228" s="221" t="s">
        <v>2906</v>
      </c>
      <c r="I228" s="221" t="s">
        <v>2909</v>
      </c>
      <c r="J228" s="221" t="str">
        <f t="shared" si="21"/>
        <v>FM2-29-12-2026</v>
      </c>
    </row>
    <row r="229" spans="1:10" x14ac:dyDescent="0.25">
      <c r="A229" s="214">
        <v>29</v>
      </c>
      <c r="B229" s="214" t="s">
        <v>429</v>
      </c>
      <c r="C229" s="219">
        <f t="shared" si="25"/>
        <v>46385</v>
      </c>
      <c r="D229" s="214" t="s">
        <v>428</v>
      </c>
      <c r="E229" s="220">
        <v>4</v>
      </c>
      <c r="F229" s="221" t="str">
        <f t="shared" si="24"/>
        <v>AA 7534 OA</v>
      </c>
      <c r="G229" s="222" t="s">
        <v>2212</v>
      </c>
      <c r="H229" s="221" t="s">
        <v>2906</v>
      </c>
      <c r="I229" s="221" t="s">
        <v>2909</v>
      </c>
      <c r="J229" s="221" t="str">
        <f t="shared" si="21"/>
        <v>FM2-29-12-2026</v>
      </c>
    </row>
    <row r="230" spans="1:10" x14ac:dyDescent="0.25">
      <c r="A230" s="214">
        <v>30</v>
      </c>
      <c r="B230" s="214" t="s">
        <v>1389</v>
      </c>
      <c r="C230" s="219">
        <f t="shared" si="25"/>
        <v>46386</v>
      </c>
      <c r="D230" s="214" t="s">
        <v>428</v>
      </c>
      <c r="E230" s="220">
        <v>1</v>
      </c>
      <c r="F230" s="221" t="str">
        <f t="shared" si="24"/>
        <v>AA 7562 OA</v>
      </c>
      <c r="G230" s="222" t="s">
        <v>2212</v>
      </c>
      <c r="H230" s="221" t="s">
        <v>2906</v>
      </c>
      <c r="I230" s="221" t="s">
        <v>2909</v>
      </c>
      <c r="J230" s="221" t="str">
        <f t="shared" si="21"/>
        <v>FM2-30-12-2026</v>
      </c>
    </row>
    <row r="231" spans="1:10" x14ac:dyDescent="0.25">
      <c r="A231" s="214">
        <v>31</v>
      </c>
      <c r="B231" s="214" t="s">
        <v>855</v>
      </c>
      <c r="C231" s="219">
        <f t="shared" si="25"/>
        <v>46387</v>
      </c>
      <c r="D231" s="214" t="s">
        <v>428</v>
      </c>
      <c r="E231" s="220">
        <v>2</v>
      </c>
      <c r="F231" s="221" t="str">
        <f t="shared" si="24"/>
        <v>AA 7793 OA</v>
      </c>
      <c r="G231" s="222" t="s">
        <v>2212</v>
      </c>
      <c r="H231" s="221" t="s">
        <v>2906</v>
      </c>
      <c r="I231" s="221" t="s">
        <v>2909</v>
      </c>
      <c r="J231" s="221" t="str">
        <f t="shared" si="21"/>
        <v>FM2-31-12-2026</v>
      </c>
    </row>
    <row r="232" spans="1:10" x14ac:dyDescent="0.25">
      <c r="A232" s="214">
        <v>31</v>
      </c>
      <c r="B232" s="214" t="s">
        <v>1258</v>
      </c>
      <c r="C232" s="219">
        <f t="shared" si="25"/>
        <v>46387</v>
      </c>
      <c r="D232" s="214" t="s">
        <v>428</v>
      </c>
      <c r="E232" s="220">
        <v>4</v>
      </c>
      <c r="F232" s="221" t="str">
        <f t="shared" si="24"/>
        <v>AA 7564 OA</v>
      </c>
      <c r="G232" s="222" t="s">
        <v>2212</v>
      </c>
      <c r="H232" s="221" t="s">
        <v>2906</v>
      </c>
      <c r="I232" s="221" t="s">
        <v>2909</v>
      </c>
      <c r="J232" s="221" t="str">
        <f t="shared" si="21"/>
        <v>FM2-31-12-2026</v>
      </c>
    </row>
    <row r="233" spans="1:10" x14ac:dyDescent="0.25">
      <c r="A233" s="214">
        <v>2</v>
      </c>
      <c r="B233" s="220" t="s">
        <v>674</v>
      </c>
      <c r="C233" s="219">
        <f t="shared" si="25"/>
        <v>46358</v>
      </c>
      <c r="D233" s="214" t="s">
        <v>947</v>
      </c>
      <c r="E233" s="220">
        <v>2</v>
      </c>
      <c r="F233" s="221" t="str">
        <f t="shared" si="24"/>
        <v>AA 7810 OA // MERCY</v>
      </c>
      <c r="G233" s="222" t="s">
        <v>2212</v>
      </c>
      <c r="H233" s="221" t="s">
        <v>2906</v>
      </c>
      <c r="I233" s="221" t="s">
        <v>2909</v>
      </c>
      <c r="J233" s="221" t="str">
        <f t="shared" si="21"/>
        <v>FM2-2-12-2026</v>
      </c>
    </row>
    <row r="234" spans="1:10" x14ac:dyDescent="0.25">
      <c r="A234" s="214">
        <v>19</v>
      </c>
      <c r="B234" s="214" t="s">
        <v>692</v>
      </c>
      <c r="C234" s="219">
        <f>DATE(2026,11,A234)</f>
        <v>46345</v>
      </c>
      <c r="D234" s="214" t="s">
        <v>693</v>
      </c>
      <c r="E234" s="220">
        <v>1</v>
      </c>
      <c r="F234" s="221" t="str">
        <f t="shared" si="24"/>
        <v>AA 7533 OA</v>
      </c>
      <c r="G234" s="222" t="s">
        <v>2212</v>
      </c>
      <c r="H234" s="221" t="s">
        <v>2906</v>
      </c>
      <c r="I234" s="221" t="s">
        <v>2909</v>
      </c>
      <c r="J234" s="221" t="str">
        <f t="shared" si="21"/>
        <v>FM2-19-11-2026</v>
      </c>
    </row>
    <row r="235" spans="1:10" x14ac:dyDescent="0.25">
      <c r="A235" s="214">
        <v>21</v>
      </c>
      <c r="B235" s="214" t="s">
        <v>604</v>
      </c>
      <c r="C235" s="219">
        <f>DATE(2026,11,A235)</f>
        <v>46347</v>
      </c>
      <c r="D235" s="214" t="s">
        <v>693</v>
      </c>
      <c r="E235" s="220">
        <v>1</v>
      </c>
      <c r="F235" s="221" t="str">
        <f t="shared" si="24"/>
        <v>AA 7519 OA // MERCY</v>
      </c>
      <c r="G235" s="222" t="s">
        <v>2212</v>
      </c>
      <c r="H235" s="221" t="s">
        <v>2906</v>
      </c>
      <c r="I235" s="221" t="s">
        <v>2909</v>
      </c>
      <c r="J235" s="221" t="str">
        <f t="shared" si="21"/>
        <v>FM2-21-11-2026</v>
      </c>
    </row>
    <row r="236" spans="1:10" x14ac:dyDescent="0.25">
      <c r="A236" s="214">
        <v>22</v>
      </c>
      <c r="B236" s="214" t="s">
        <v>531</v>
      </c>
      <c r="C236" s="219">
        <f>DATE(2026,11,A236)</f>
        <v>46348</v>
      </c>
      <c r="D236" s="214" t="s">
        <v>693</v>
      </c>
      <c r="E236" s="220">
        <v>1</v>
      </c>
      <c r="F236" s="221" t="str">
        <f t="shared" si="24"/>
        <v>AA 7613 OA</v>
      </c>
      <c r="G236" s="222" t="s">
        <v>2212</v>
      </c>
      <c r="H236" s="221" t="s">
        <v>2906</v>
      </c>
      <c r="I236" s="221" t="s">
        <v>2909</v>
      </c>
      <c r="J236" s="221" t="str">
        <f t="shared" si="21"/>
        <v>FM2-22-11-2026</v>
      </c>
    </row>
    <row r="237" spans="1:10" x14ac:dyDescent="0.25">
      <c r="A237" s="214">
        <v>24</v>
      </c>
      <c r="B237" s="214" t="s">
        <v>800</v>
      </c>
      <c r="C237" s="219">
        <f>DATE(2026,11,A237)</f>
        <v>46350</v>
      </c>
      <c r="D237" s="214" t="s">
        <v>693</v>
      </c>
      <c r="E237" s="220">
        <v>1</v>
      </c>
      <c r="F237" s="221" t="str">
        <f t="shared" si="24"/>
        <v>AA 7728 IZ</v>
      </c>
      <c r="G237" s="222" t="s">
        <v>2212</v>
      </c>
      <c r="H237" s="221" t="s">
        <v>2906</v>
      </c>
      <c r="I237" s="221" t="s">
        <v>2909</v>
      </c>
      <c r="J237" s="221" t="str">
        <f t="shared" si="21"/>
        <v>FM2-24-11-2026</v>
      </c>
    </row>
    <row r="238" spans="1:10" x14ac:dyDescent="0.25">
      <c r="A238" s="214">
        <v>3</v>
      </c>
      <c r="B238" s="220" t="s">
        <v>724</v>
      </c>
      <c r="C238" s="219">
        <f>DATE(2026,12,A238)</f>
        <v>46359</v>
      </c>
      <c r="D238" s="214" t="s">
        <v>693</v>
      </c>
      <c r="E238" s="214">
        <v>1</v>
      </c>
      <c r="F238" s="221" t="str">
        <f t="shared" si="24"/>
        <v>AA 7161 OA</v>
      </c>
      <c r="G238" s="222" t="s">
        <v>2212</v>
      </c>
      <c r="H238" s="221" t="s">
        <v>2906</v>
      </c>
      <c r="I238" s="221" t="s">
        <v>2909</v>
      </c>
      <c r="J238" s="221" t="str">
        <f t="shared" si="21"/>
        <v>FM2-3-12-2026</v>
      </c>
    </row>
    <row r="239" spans="1:10" x14ac:dyDescent="0.25">
      <c r="A239" s="214">
        <v>3</v>
      </c>
      <c r="B239" s="220" t="s">
        <v>724</v>
      </c>
      <c r="C239" s="219">
        <f>DATE(2026,12,A239)</f>
        <v>46359</v>
      </c>
      <c r="D239" s="214" t="s">
        <v>693</v>
      </c>
      <c r="E239" s="214">
        <v>1</v>
      </c>
      <c r="F239" s="221" t="str">
        <f t="shared" si="24"/>
        <v>AA 7161 OA</v>
      </c>
      <c r="G239" s="222" t="s">
        <v>2212</v>
      </c>
      <c r="H239" s="221" t="s">
        <v>2906</v>
      </c>
      <c r="I239" s="221" t="s">
        <v>2909</v>
      </c>
      <c r="J239" s="221" t="str">
        <f t="shared" si="21"/>
        <v>FM2-3-12-2026</v>
      </c>
    </row>
    <row r="240" spans="1:10" x14ac:dyDescent="0.25">
      <c r="A240" s="214">
        <v>3</v>
      </c>
      <c r="B240" s="220" t="s">
        <v>739</v>
      </c>
      <c r="C240" s="219">
        <f>DATE(2026,12,A240)</f>
        <v>46359</v>
      </c>
      <c r="D240" s="214" t="s">
        <v>693</v>
      </c>
      <c r="E240" s="214">
        <v>1</v>
      </c>
      <c r="F240" s="221" t="str">
        <f t="shared" si="24"/>
        <v>AA 7806 OA</v>
      </c>
      <c r="G240" s="222" t="s">
        <v>2212</v>
      </c>
      <c r="H240" s="221" t="s">
        <v>2906</v>
      </c>
      <c r="I240" s="221" t="s">
        <v>2909</v>
      </c>
      <c r="J240" s="221" t="str">
        <f t="shared" si="21"/>
        <v>FM2-3-12-2026</v>
      </c>
    </row>
    <row r="241" spans="1:10" x14ac:dyDescent="0.25">
      <c r="A241" s="214">
        <v>9</v>
      </c>
      <c r="B241" s="214" t="s">
        <v>434</v>
      </c>
      <c r="C241" s="219">
        <f>DATE(2026,12,A241)</f>
        <v>46365</v>
      </c>
      <c r="D241" s="214" t="s">
        <v>693</v>
      </c>
      <c r="E241" s="214">
        <v>2</v>
      </c>
      <c r="F241" s="221" t="str">
        <f t="shared" si="24"/>
        <v>AA 7785 OA</v>
      </c>
      <c r="G241" s="222" t="s">
        <v>2212</v>
      </c>
      <c r="H241" s="221" t="s">
        <v>2906</v>
      </c>
      <c r="I241" s="221" t="s">
        <v>2909</v>
      </c>
      <c r="J241" s="221" t="str">
        <f t="shared" si="21"/>
        <v>FM2-9-12-2026</v>
      </c>
    </row>
    <row r="242" spans="1:10" x14ac:dyDescent="0.25">
      <c r="A242" s="214">
        <v>2</v>
      </c>
      <c r="B242" s="220" t="s">
        <v>255</v>
      </c>
      <c r="C242" s="223">
        <f>DATE(2026,1,A242)</f>
        <v>46024</v>
      </c>
      <c r="D242" s="214" t="s">
        <v>193</v>
      </c>
      <c r="E242" s="220">
        <v>1</v>
      </c>
      <c r="F242" s="221" t="str">
        <f t="shared" si="24"/>
        <v>AA 7615 OA</v>
      </c>
      <c r="G242" s="222" t="s">
        <v>2212</v>
      </c>
      <c r="H242" s="221" t="s">
        <v>2906</v>
      </c>
      <c r="I242" s="221" t="s">
        <v>2909</v>
      </c>
      <c r="J242" s="221" t="str">
        <f t="shared" si="21"/>
        <v>FM2-2-1-2026</v>
      </c>
    </row>
    <row r="243" spans="1:10" x14ac:dyDescent="0.25">
      <c r="A243" s="214">
        <v>10</v>
      </c>
      <c r="B243" s="214" t="s">
        <v>614</v>
      </c>
      <c r="C243" s="223">
        <f>DATE(2026,1,A243)</f>
        <v>46032</v>
      </c>
      <c r="D243" s="214" t="s">
        <v>193</v>
      </c>
      <c r="E243" s="214">
        <v>1</v>
      </c>
      <c r="F243" s="221" t="str">
        <f t="shared" si="24"/>
        <v>AA 7553 OA // MERCY</v>
      </c>
      <c r="G243" s="222" t="s">
        <v>2212</v>
      </c>
      <c r="H243" s="221" t="s">
        <v>2906</v>
      </c>
      <c r="I243" s="221" t="s">
        <v>2909</v>
      </c>
      <c r="J243" s="221" t="str">
        <f t="shared" si="21"/>
        <v>FM2-10-1-2026</v>
      </c>
    </row>
    <row r="244" spans="1:10" x14ac:dyDescent="0.25">
      <c r="A244" s="214">
        <v>10</v>
      </c>
      <c r="B244" s="214" t="s">
        <v>614</v>
      </c>
      <c r="C244" s="223">
        <f>DATE(2026,1,A244)</f>
        <v>46032</v>
      </c>
      <c r="D244" s="214" t="s">
        <v>193</v>
      </c>
      <c r="E244" s="214">
        <v>1</v>
      </c>
      <c r="F244" s="221" t="str">
        <f t="shared" si="24"/>
        <v>AA 7553 OA // MERCY</v>
      </c>
      <c r="G244" s="222" t="s">
        <v>2212</v>
      </c>
      <c r="H244" s="221" t="s">
        <v>2906</v>
      </c>
      <c r="I244" s="221" t="s">
        <v>2909</v>
      </c>
      <c r="J244" s="221" t="str">
        <f t="shared" si="21"/>
        <v>FM2-10-1-2026</v>
      </c>
    </row>
    <row r="245" spans="1:10" x14ac:dyDescent="0.25">
      <c r="A245" s="214">
        <v>25</v>
      </c>
      <c r="B245" s="214" t="s">
        <v>399</v>
      </c>
      <c r="C245" s="223">
        <f>DATE(2026,1,A245)</f>
        <v>46047</v>
      </c>
      <c r="D245" s="214" t="s">
        <v>193</v>
      </c>
      <c r="E245" s="220">
        <v>1</v>
      </c>
      <c r="F245" s="221" t="str">
        <f t="shared" ref="F245:F266" si="26">"AA "&amp;B245</f>
        <v>AA 7641 OA</v>
      </c>
      <c r="G245" s="222" t="s">
        <v>2212</v>
      </c>
      <c r="H245" s="221" t="s">
        <v>2906</v>
      </c>
      <c r="I245" s="221" t="s">
        <v>2909</v>
      </c>
      <c r="J245" s="221" t="str">
        <f t="shared" si="21"/>
        <v>FM2-25-1-2026</v>
      </c>
    </row>
    <row r="246" spans="1:10" x14ac:dyDescent="0.25">
      <c r="A246" s="214">
        <v>27</v>
      </c>
      <c r="B246" s="214" t="s">
        <v>255</v>
      </c>
      <c r="C246" s="223">
        <f>DATE(2026,1,A246)</f>
        <v>46049</v>
      </c>
      <c r="D246" s="214" t="s">
        <v>193</v>
      </c>
      <c r="E246" s="220">
        <v>1</v>
      </c>
      <c r="F246" s="221" t="str">
        <f t="shared" si="26"/>
        <v>AA 7615 OA</v>
      </c>
      <c r="G246" s="222" t="s">
        <v>2212</v>
      </c>
      <c r="H246" s="221" t="s">
        <v>2906</v>
      </c>
      <c r="I246" s="221" t="s">
        <v>2909</v>
      </c>
      <c r="J246" s="221" t="str">
        <f t="shared" si="21"/>
        <v>FM2-27-1-2026</v>
      </c>
    </row>
    <row r="247" spans="1:10" x14ac:dyDescent="0.25">
      <c r="A247" s="214">
        <v>2</v>
      </c>
      <c r="B247" s="220" t="s">
        <v>194</v>
      </c>
      <c r="C247" s="219">
        <f>DATE(2026,11,A247)</f>
        <v>46328</v>
      </c>
      <c r="D247" s="214" t="s">
        <v>193</v>
      </c>
      <c r="E247" s="214">
        <v>1</v>
      </c>
      <c r="F247" s="221" t="str">
        <f t="shared" si="26"/>
        <v>AA 7581 OA // MERCY</v>
      </c>
      <c r="G247" s="222" t="s">
        <v>2212</v>
      </c>
      <c r="H247" s="221" t="s">
        <v>2906</v>
      </c>
      <c r="I247" s="221" t="s">
        <v>2909</v>
      </c>
      <c r="J247" s="221" t="str">
        <f t="shared" si="21"/>
        <v>FM2-2-11-2026</v>
      </c>
    </row>
    <row r="248" spans="1:10" x14ac:dyDescent="0.25">
      <c r="A248" s="214">
        <v>10</v>
      </c>
      <c r="B248" s="214" t="s">
        <v>119</v>
      </c>
      <c r="C248" s="219">
        <f>DATE(2026,11,A248)</f>
        <v>46336</v>
      </c>
      <c r="D248" s="214" t="s">
        <v>193</v>
      </c>
      <c r="E248" s="214">
        <v>1</v>
      </c>
      <c r="F248" s="221" t="str">
        <f t="shared" si="26"/>
        <v>AA 7562 OA // MERCY</v>
      </c>
      <c r="G248" s="222" t="s">
        <v>2212</v>
      </c>
      <c r="H248" s="221" t="s">
        <v>2906</v>
      </c>
      <c r="I248" s="221" t="s">
        <v>2909</v>
      </c>
      <c r="J248" s="221" t="str">
        <f t="shared" si="21"/>
        <v>FM2-10-11-2026</v>
      </c>
    </row>
    <row r="249" spans="1:10" x14ac:dyDescent="0.25">
      <c r="A249" s="214">
        <v>12</v>
      </c>
      <c r="B249" s="214" t="s">
        <v>561</v>
      </c>
      <c r="C249" s="219">
        <f>DATE(2026,11,A249)</f>
        <v>46338</v>
      </c>
      <c r="D249" s="214" t="s">
        <v>193</v>
      </c>
      <c r="E249" s="220">
        <v>1</v>
      </c>
      <c r="F249" s="221" t="str">
        <f t="shared" si="26"/>
        <v>AA 7066 OA</v>
      </c>
      <c r="G249" s="222" t="s">
        <v>2212</v>
      </c>
      <c r="H249" s="221" t="s">
        <v>2906</v>
      </c>
      <c r="I249" s="221" t="s">
        <v>2909</v>
      </c>
      <c r="J249" s="221" t="str">
        <f t="shared" si="21"/>
        <v>FM2-12-11-2026</v>
      </c>
    </row>
    <row r="250" spans="1:10" x14ac:dyDescent="0.25">
      <c r="A250" s="214">
        <v>12</v>
      </c>
      <c r="B250" s="214" t="s">
        <v>510</v>
      </c>
      <c r="C250" s="219">
        <f>DATE(2026,11,A250)</f>
        <v>46338</v>
      </c>
      <c r="D250" s="214" t="s">
        <v>193</v>
      </c>
      <c r="E250" s="214">
        <v>1</v>
      </c>
      <c r="F250" s="221" t="str">
        <f t="shared" si="26"/>
        <v>AA 7072 OA</v>
      </c>
      <c r="G250" s="222" t="s">
        <v>2212</v>
      </c>
      <c r="H250" s="221" t="s">
        <v>2906</v>
      </c>
      <c r="I250" s="221" t="s">
        <v>2909</v>
      </c>
      <c r="J250" s="221" t="str">
        <f t="shared" si="21"/>
        <v>FM2-12-11-2026</v>
      </c>
    </row>
    <row r="251" spans="1:10" x14ac:dyDescent="0.25">
      <c r="A251" s="214">
        <v>1</v>
      </c>
      <c r="B251" s="220" t="s">
        <v>90</v>
      </c>
      <c r="C251" s="219">
        <f t="shared" ref="C251:C257" si="27">DATE(2026,12,A251)</f>
        <v>46357</v>
      </c>
      <c r="D251" s="214" t="s">
        <v>193</v>
      </c>
      <c r="E251" s="220">
        <v>2</v>
      </c>
      <c r="F251" s="221" t="str">
        <f t="shared" si="26"/>
        <v>AA 7045 OA</v>
      </c>
      <c r="G251" s="222" t="s">
        <v>2212</v>
      </c>
      <c r="H251" s="221" t="s">
        <v>2906</v>
      </c>
      <c r="I251" s="221" t="s">
        <v>2909</v>
      </c>
      <c r="J251" s="221" t="str">
        <f t="shared" si="21"/>
        <v>FM2-1-12-2026</v>
      </c>
    </row>
    <row r="252" spans="1:10" x14ac:dyDescent="0.25">
      <c r="A252" s="214">
        <v>2</v>
      </c>
      <c r="B252" s="220" t="s">
        <v>879</v>
      </c>
      <c r="C252" s="219">
        <f t="shared" si="27"/>
        <v>46358</v>
      </c>
      <c r="D252" s="214" t="s">
        <v>193</v>
      </c>
      <c r="E252" s="214">
        <v>3</v>
      </c>
      <c r="F252" s="221" t="str">
        <f t="shared" si="26"/>
        <v>AA 7149 OA</v>
      </c>
      <c r="G252" s="222" t="s">
        <v>2212</v>
      </c>
      <c r="H252" s="221" t="s">
        <v>2906</v>
      </c>
      <c r="I252" s="221" t="s">
        <v>2909</v>
      </c>
      <c r="J252" s="221" t="str">
        <f t="shared" si="21"/>
        <v>FM2-2-12-2026</v>
      </c>
    </row>
    <row r="253" spans="1:10" x14ac:dyDescent="0.25">
      <c r="A253" s="214">
        <v>3</v>
      </c>
      <c r="B253" s="220" t="s">
        <v>724</v>
      </c>
      <c r="C253" s="219">
        <f t="shared" si="27"/>
        <v>46359</v>
      </c>
      <c r="D253" s="214" t="s">
        <v>193</v>
      </c>
      <c r="E253" s="214">
        <v>1</v>
      </c>
      <c r="F253" s="221" t="str">
        <f t="shared" si="26"/>
        <v>AA 7161 OA</v>
      </c>
      <c r="G253" s="222" t="s">
        <v>2212</v>
      </c>
      <c r="H253" s="221" t="s">
        <v>2906</v>
      </c>
      <c r="I253" s="221" t="s">
        <v>2909</v>
      </c>
      <c r="J253" s="221" t="str">
        <f t="shared" si="21"/>
        <v>FM2-3-12-2026</v>
      </c>
    </row>
    <row r="254" spans="1:10" x14ac:dyDescent="0.25">
      <c r="A254" s="214">
        <v>20</v>
      </c>
      <c r="B254" s="214" t="s">
        <v>347</v>
      </c>
      <c r="C254" s="219">
        <f t="shared" si="27"/>
        <v>46376</v>
      </c>
      <c r="D254" s="214" t="s">
        <v>193</v>
      </c>
      <c r="E254" s="220">
        <v>1</v>
      </c>
      <c r="F254" s="221" t="str">
        <f t="shared" si="26"/>
        <v>AA 7522 OA // MERCY</v>
      </c>
      <c r="G254" s="222" t="s">
        <v>2212</v>
      </c>
      <c r="H254" s="221" t="s">
        <v>2906</v>
      </c>
      <c r="I254" s="221" t="s">
        <v>2909</v>
      </c>
      <c r="J254" s="221" t="str">
        <f t="shared" si="21"/>
        <v>FM2-20-12-2026</v>
      </c>
    </row>
    <row r="255" spans="1:10" x14ac:dyDescent="0.25">
      <c r="A255" s="214">
        <v>22</v>
      </c>
      <c r="B255" s="214" t="s">
        <v>250</v>
      </c>
      <c r="C255" s="219">
        <f t="shared" si="27"/>
        <v>46378</v>
      </c>
      <c r="D255" s="214" t="s">
        <v>193</v>
      </c>
      <c r="E255" s="220">
        <v>1</v>
      </c>
      <c r="F255" s="221" t="str">
        <f t="shared" si="26"/>
        <v>AA 7521 OA // MERCY</v>
      </c>
      <c r="G255" s="222" t="s">
        <v>2212</v>
      </c>
      <c r="H255" s="221" t="s">
        <v>2906</v>
      </c>
      <c r="I255" s="221" t="s">
        <v>2909</v>
      </c>
      <c r="J255" s="221" t="str">
        <f t="shared" si="21"/>
        <v>FM2-22-12-2026</v>
      </c>
    </row>
    <row r="256" spans="1:10" x14ac:dyDescent="0.25">
      <c r="A256" s="214">
        <v>23</v>
      </c>
      <c r="B256" s="214" t="s">
        <v>724</v>
      </c>
      <c r="C256" s="219">
        <f t="shared" si="27"/>
        <v>46379</v>
      </c>
      <c r="D256" s="214" t="s">
        <v>193</v>
      </c>
      <c r="E256" s="220">
        <v>1</v>
      </c>
      <c r="F256" s="221" t="str">
        <f t="shared" si="26"/>
        <v>AA 7161 OA</v>
      </c>
      <c r="G256" s="222" t="s">
        <v>2212</v>
      </c>
      <c r="H256" s="221" t="s">
        <v>2906</v>
      </c>
      <c r="I256" s="221" t="s">
        <v>2909</v>
      </c>
      <c r="J256" s="221" t="str">
        <f t="shared" si="21"/>
        <v>FM2-23-12-2026</v>
      </c>
    </row>
    <row r="257" spans="1:10" x14ac:dyDescent="0.25">
      <c r="A257" s="214">
        <v>31</v>
      </c>
      <c r="B257" s="214" t="s">
        <v>855</v>
      </c>
      <c r="C257" s="219">
        <f t="shared" si="27"/>
        <v>46387</v>
      </c>
      <c r="D257" s="214" t="s">
        <v>193</v>
      </c>
      <c r="E257" s="220">
        <v>1</v>
      </c>
      <c r="F257" s="221" t="str">
        <f t="shared" si="26"/>
        <v>AA 7793 OA</v>
      </c>
      <c r="G257" s="222" t="s">
        <v>2212</v>
      </c>
      <c r="H257" s="221" t="s">
        <v>2906</v>
      </c>
      <c r="I257" s="221" t="s">
        <v>2909</v>
      </c>
      <c r="J257" s="221" t="str">
        <f t="shared" si="21"/>
        <v>FM2-31-12-2026</v>
      </c>
    </row>
    <row r="258" spans="1:10" x14ac:dyDescent="0.25">
      <c r="A258" s="214">
        <v>23</v>
      </c>
      <c r="B258" s="214" t="s">
        <v>216</v>
      </c>
      <c r="C258" s="223">
        <f>DATE(2026,1,A258)</f>
        <v>46045</v>
      </c>
      <c r="D258" s="214" t="s">
        <v>1712</v>
      </c>
      <c r="E258" s="220">
        <v>1</v>
      </c>
      <c r="F258" s="221" t="str">
        <f t="shared" si="26"/>
        <v>AA 7663 OA // MERCY</v>
      </c>
      <c r="G258" s="222" t="s">
        <v>2212</v>
      </c>
      <c r="H258" s="221" t="s">
        <v>2906</v>
      </c>
      <c r="I258" s="221" t="s">
        <v>2909</v>
      </c>
      <c r="J258" s="221" t="str">
        <f t="shared" si="21"/>
        <v>FM2-23-1-2026</v>
      </c>
    </row>
    <row r="259" spans="1:10" x14ac:dyDescent="0.25">
      <c r="A259" s="214">
        <v>9</v>
      </c>
      <c r="B259" s="214" t="s">
        <v>288</v>
      </c>
      <c r="C259" s="219">
        <f t="shared" ref="C259:C264" si="28">DATE(2026,11,A259)</f>
        <v>46335</v>
      </c>
      <c r="D259" s="214" t="s">
        <v>460</v>
      </c>
      <c r="E259" s="214">
        <v>1</v>
      </c>
      <c r="F259" s="221" t="str">
        <f t="shared" si="26"/>
        <v>AA 7535 OA</v>
      </c>
      <c r="G259" s="222" t="s">
        <v>2212</v>
      </c>
      <c r="H259" s="221" t="s">
        <v>2906</v>
      </c>
      <c r="I259" s="221" t="s">
        <v>2909</v>
      </c>
      <c r="J259" s="221" t="str">
        <f t="shared" ref="J259:J322" si="29">I259 &amp; "-" &amp; DAY(C259) &amp; "-" &amp; MONTH(C259) &amp; "-" &amp; YEAR(C259)</f>
        <v>FM2-9-11-2026</v>
      </c>
    </row>
    <row r="260" spans="1:10" x14ac:dyDescent="0.25">
      <c r="A260" s="214">
        <v>10</v>
      </c>
      <c r="B260" s="214" t="s">
        <v>288</v>
      </c>
      <c r="C260" s="219">
        <f t="shared" si="28"/>
        <v>46336</v>
      </c>
      <c r="D260" s="214" t="s">
        <v>460</v>
      </c>
      <c r="E260" s="214">
        <v>1</v>
      </c>
      <c r="F260" s="221" t="str">
        <f t="shared" si="26"/>
        <v>AA 7535 OA</v>
      </c>
      <c r="G260" s="222" t="s">
        <v>2212</v>
      </c>
      <c r="H260" s="221" t="s">
        <v>2906</v>
      </c>
      <c r="I260" s="221" t="s">
        <v>2909</v>
      </c>
      <c r="J260" s="221" t="str">
        <f t="shared" si="29"/>
        <v>FM2-10-11-2026</v>
      </c>
    </row>
    <row r="261" spans="1:10" x14ac:dyDescent="0.25">
      <c r="A261" s="214">
        <v>13</v>
      </c>
      <c r="B261" s="214" t="s">
        <v>510</v>
      </c>
      <c r="C261" s="219">
        <f t="shared" si="28"/>
        <v>46339</v>
      </c>
      <c r="D261" s="214" t="s">
        <v>574</v>
      </c>
      <c r="E261" s="220">
        <v>1</v>
      </c>
      <c r="F261" s="221" t="str">
        <f t="shared" si="26"/>
        <v>AA 7072 OA</v>
      </c>
      <c r="G261" s="222" t="s">
        <v>2212</v>
      </c>
      <c r="H261" s="221" t="s">
        <v>2906</v>
      </c>
      <c r="I261" s="221" t="s">
        <v>2909</v>
      </c>
      <c r="J261" s="221" t="str">
        <f t="shared" si="29"/>
        <v>FM2-13-11-2026</v>
      </c>
    </row>
    <row r="262" spans="1:10" x14ac:dyDescent="0.25">
      <c r="A262" s="214">
        <v>13</v>
      </c>
      <c r="B262" s="214" t="s">
        <v>577</v>
      </c>
      <c r="C262" s="219">
        <f t="shared" si="28"/>
        <v>46339</v>
      </c>
      <c r="D262" s="214" t="s">
        <v>574</v>
      </c>
      <c r="E262" s="220">
        <v>1</v>
      </c>
      <c r="F262" s="221" t="str">
        <f t="shared" si="26"/>
        <v>AA 7712 OA</v>
      </c>
      <c r="G262" s="222" t="s">
        <v>2212</v>
      </c>
      <c r="H262" s="221" t="s">
        <v>2906</v>
      </c>
      <c r="I262" s="221" t="s">
        <v>2909</v>
      </c>
      <c r="J262" s="221" t="str">
        <f t="shared" si="29"/>
        <v>FM2-13-11-2026</v>
      </c>
    </row>
    <row r="263" spans="1:10" x14ac:dyDescent="0.25">
      <c r="A263" s="214">
        <v>15</v>
      </c>
      <c r="B263" s="220" t="s">
        <v>141</v>
      </c>
      <c r="C263" s="219">
        <f t="shared" si="28"/>
        <v>46341</v>
      </c>
      <c r="D263" s="214" t="s">
        <v>574</v>
      </c>
      <c r="E263" s="220">
        <v>1</v>
      </c>
      <c r="F263" s="221" t="str">
        <f t="shared" si="26"/>
        <v>AA 7695 OA</v>
      </c>
      <c r="G263" s="222" t="s">
        <v>2212</v>
      </c>
      <c r="H263" s="221" t="s">
        <v>2906</v>
      </c>
      <c r="I263" s="221" t="s">
        <v>2909</v>
      </c>
      <c r="J263" s="221" t="str">
        <f t="shared" si="29"/>
        <v>FM2-15-11-2026</v>
      </c>
    </row>
    <row r="264" spans="1:10" x14ac:dyDescent="0.25">
      <c r="A264" s="214">
        <v>20</v>
      </c>
      <c r="B264" s="214" t="s">
        <v>500</v>
      </c>
      <c r="C264" s="219">
        <f t="shared" si="28"/>
        <v>46346</v>
      </c>
      <c r="D264" s="214" t="s">
        <v>574</v>
      </c>
      <c r="E264" s="220">
        <v>1</v>
      </c>
      <c r="F264" s="221" t="str">
        <f t="shared" si="26"/>
        <v>AA 7737 OA</v>
      </c>
      <c r="G264" s="222" t="s">
        <v>2212</v>
      </c>
      <c r="H264" s="221" t="s">
        <v>2906</v>
      </c>
      <c r="I264" s="221" t="s">
        <v>2909</v>
      </c>
      <c r="J264" s="221" t="str">
        <f t="shared" si="29"/>
        <v>FM2-20-11-2026</v>
      </c>
    </row>
    <row r="265" spans="1:10" x14ac:dyDescent="0.25">
      <c r="A265" s="214">
        <v>7</v>
      </c>
      <c r="B265" s="214" t="s">
        <v>436</v>
      </c>
      <c r="C265" s="219">
        <f>DATE(2026,12,A265)</f>
        <v>46363</v>
      </c>
      <c r="D265" s="214" t="s">
        <v>574</v>
      </c>
      <c r="E265" s="214">
        <v>1</v>
      </c>
      <c r="F265" s="221" t="str">
        <f t="shared" si="26"/>
        <v>AA 7296 OA</v>
      </c>
      <c r="G265" s="222" t="s">
        <v>2212</v>
      </c>
      <c r="H265" s="221" t="s">
        <v>2906</v>
      </c>
      <c r="I265" s="221" t="s">
        <v>2909</v>
      </c>
      <c r="J265" s="221" t="str">
        <f t="shared" si="29"/>
        <v>FM2-7-12-2026</v>
      </c>
    </row>
    <row r="266" spans="1:10" x14ac:dyDescent="0.25">
      <c r="A266" s="214">
        <v>25</v>
      </c>
      <c r="B266" s="214" t="s">
        <v>784</v>
      </c>
      <c r="C266" s="219">
        <f>DATE(2026,12,A266)</f>
        <v>46381</v>
      </c>
      <c r="D266" s="214" t="s">
        <v>574</v>
      </c>
      <c r="E266" s="220">
        <v>1</v>
      </c>
      <c r="F266" s="221" t="str">
        <f t="shared" si="26"/>
        <v>AA 7642 OA</v>
      </c>
      <c r="G266" s="222" t="s">
        <v>2212</v>
      </c>
      <c r="H266" s="221" t="s">
        <v>2906</v>
      </c>
      <c r="I266" s="221" t="s">
        <v>2909</v>
      </c>
      <c r="J266" s="221" t="str">
        <f t="shared" si="29"/>
        <v>FM2-25-12-2026</v>
      </c>
    </row>
    <row r="267" spans="1:10" x14ac:dyDescent="0.25">
      <c r="A267" s="214">
        <v>19</v>
      </c>
      <c r="B267" s="214" t="s">
        <v>642</v>
      </c>
      <c r="C267" s="219">
        <f>DATE(2026,11,A267)</f>
        <v>46345</v>
      </c>
      <c r="D267" s="214" t="s">
        <v>701</v>
      </c>
      <c r="E267" s="220">
        <v>1</v>
      </c>
      <c r="F267" s="221" t="str">
        <f>B267</f>
        <v>BA 7001 PU // MERCY ( 7620 OA )</v>
      </c>
      <c r="G267" s="222" t="s">
        <v>2212</v>
      </c>
      <c r="H267" s="221" t="s">
        <v>2906</v>
      </c>
      <c r="I267" s="221" t="s">
        <v>2909</v>
      </c>
      <c r="J267" s="221" t="str">
        <f t="shared" si="29"/>
        <v>FM2-19-11-2026</v>
      </c>
    </row>
    <row r="268" spans="1:10" x14ac:dyDescent="0.25">
      <c r="A268" s="214">
        <v>18</v>
      </c>
      <c r="B268" s="214" t="s">
        <v>329</v>
      </c>
      <c r="C268" s="219">
        <f>DATE(2026,12,A268)</f>
        <v>46374</v>
      </c>
      <c r="D268" s="214" t="s">
        <v>1200</v>
      </c>
      <c r="E268" s="220">
        <v>1</v>
      </c>
      <c r="F268" s="221" t="str">
        <f t="shared" ref="F268:F276" si="30">"AA "&amp;B268</f>
        <v>AA 7269 OA</v>
      </c>
      <c r="G268" s="222" t="s">
        <v>2212</v>
      </c>
      <c r="H268" s="221" t="s">
        <v>2906</v>
      </c>
      <c r="I268" s="221" t="s">
        <v>2909</v>
      </c>
      <c r="J268" s="221" t="str">
        <f t="shared" si="29"/>
        <v>FM2-18-12-2026</v>
      </c>
    </row>
    <row r="269" spans="1:10" x14ac:dyDescent="0.25">
      <c r="A269" s="214">
        <v>8</v>
      </c>
      <c r="B269" s="214" t="s">
        <v>1527</v>
      </c>
      <c r="C269" s="223">
        <f>DATE(2026,1,A269)</f>
        <v>46030</v>
      </c>
      <c r="D269" s="214" t="s">
        <v>1526</v>
      </c>
      <c r="E269" s="214">
        <v>1</v>
      </c>
      <c r="F269" s="221" t="str">
        <f t="shared" si="30"/>
        <v>AA 7638 OA</v>
      </c>
      <c r="G269" s="222" t="s">
        <v>2212</v>
      </c>
      <c r="H269" s="221" t="s">
        <v>2906</v>
      </c>
      <c r="I269" s="221" t="s">
        <v>2909</v>
      </c>
      <c r="J269" s="221" t="str">
        <f t="shared" si="29"/>
        <v>FM2-8-1-2026</v>
      </c>
    </row>
    <row r="270" spans="1:10" x14ac:dyDescent="0.25">
      <c r="A270" s="214">
        <v>21</v>
      </c>
      <c r="B270" s="214" t="s">
        <v>471</v>
      </c>
      <c r="C270" s="223">
        <f>DATE(2026,1,A270)</f>
        <v>46043</v>
      </c>
      <c r="D270" s="214" t="s">
        <v>1688</v>
      </c>
      <c r="E270" s="220">
        <v>1</v>
      </c>
      <c r="F270" s="221" t="str">
        <f t="shared" si="30"/>
        <v>AA 7132 OA</v>
      </c>
      <c r="G270" s="222" t="s">
        <v>2212</v>
      </c>
      <c r="H270" s="221" t="s">
        <v>2906</v>
      </c>
      <c r="I270" s="221" t="s">
        <v>2909</v>
      </c>
      <c r="J270" s="221" t="str">
        <f t="shared" si="29"/>
        <v>FM2-21-1-2026</v>
      </c>
    </row>
    <row r="271" spans="1:10" x14ac:dyDescent="0.25">
      <c r="A271" s="214">
        <v>6</v>
      </c>
      <c r="B271" s="214" t="s">
        <v>352</v>
      </c>
      <c r="C271" s="219">
        <f>DATE(2026,12,A271)</f>
        <v>46362</v>
      </c>
      <c r="D271" s="214" t="s">
        <v>985</v>
      </c>
      <c r="E271" s="214">
        <v>1</v>
      </c>
      <c r="F271" s="221" t="str">
        <f t="shared" si="30"/>
        <v>AA 7764 OA</v>
      </c>
      <c r="G271" s="222" t="s">
        <v>2212</v>
      </c>
      <c r="H271" s="221" t="s">
        <v>2906</v>
      </c>
      <c r="I271" s="221" t="s">
        <v>2909</v>
      </c>
      <c r="J271" s="221" t="str">
        <f t="shared" si="29"/>
        <v>FM2-6-12-2026</v>
      </c>
    </row>
    <row r="272" spans="1:10" x14ac:dyDescent="0.25">
      <c r="A272" s="214">
        <v>23</v>
      </c>
      <c r="B272" s="214" t="s">
        <v>283</v>
      </c>
      <c r="C272" s="219">
        <f>DATE(2026,12,A272)</f>
        <v>46379</v>
      </c>
      <c r="D272" s="214" t="s">
        <v>1276</v>
      </c>
      <c r="E272" s="220">
        <v>1</v>
      </c>
      <c r="F272" s="221" t="str">
        <f t="shared" si="30"/>
        <v>AA 7292 OA</v>
      </c>
      <c r="G272" s="222" t="s">
        <v>2212</v>
      </c>
      <c r="H272" s="221" t="s">
        <v>2906</v>
      </c>
      <c r="I272" s="221" t="s">
        <v>2909</v>
      </c>
      <c r="J272" s="221" t="str">
        <f t="shared" si="29"/>
        <v>FM2-23-12-2026</v>
      </c>
    </row>
    <row r="273" spans="1:10" x14ac:dyDescent="0.25">
      <c r="A273" s="214">
        <v>13</v>
      </c>
      <c r="B273" s="214" t="s">
        <v>263</v>
      </c>
      <c r="C273" s="219">
        <f>DATE(2026,11,A273)</f>
        <v>46339</v>
      </c>
      <c r="D273" s="214" t="s">
        <v>569</v>
      </c>
      <c r="E273" s="220">
        <v>1</v>
      </c>
      <c r="F273" s="221" t="str">
        <f t="shared" si="30"/>
        <v>AA 7708 OA</v>
      </c>
      <c r="G273" s="222" t="s">
        <v>2212</v>
      </c>
      <c r="H273" s="221" t="s">
        <v>2906</v>
      </c>
      <c r="I273" s="221" t="s">
        <v>2909</v>
      </c>
      <c r="J273" s="221" t="str">
        <f t="shared" si="29"/>
        <v>FM2-13-11-2026</v>
      </c>
    </row>
    <row r="274" spans="1:10" x14ac:dyDescent="0.25">
      <c r="A274" s="214">
        <v>29</v>
      </c>
      <c r="B274" s="214" t="s">
        <v>1316</v>
      </c>
      <c r="C274" s="219">
        <f>DATE(2026,12,A274)</f>
        <v>46385</v>
      </c>
      <c r="D274" s="214" t="s">
        <v>1379</v>
      </c>
      <c r="E274" s="220">
        <v>1</v>
      </c>
      <c r="F274" s="221" t="str">
        <f t="shared" si="30"/>
        <v>AA 7516 OD</v>
      </c>
      <c r="G274" s="222" t="s">
        <v>2212</v>
      </c>
      <c r="H274" s="221" t="s">
        <v>2906</v>
      </c>
      <c r="I274" s="221" t="s">
        <v>2909</v>
      </c>
      <c r="J274" s="221" t="str">
        <f t="shared" si="29"/>
        <v>FM2-29-12-2026</v>
      </c>
    </row>
    <row r="275" spans="1:10" x14ac:dyDescent="0.25">
      <c r="A275" s="214">
        <v>26</v>
      </c>
      <c r="B275" s="214" t="s">
        <v>739</v>
      </c>
      <c r="C275" s="223">
        <f>DATE(2026,1,A275)</f>
        <v>46048</v>
      </c>
      <c r="D275" s="214" t="s">
        <v>1747</v>
      </c>
      <c r="E275" s="220">
        <v>1</v>
      </c>
      <c r="F275" s="221" t="str">
        <f t="shared" si="30"/>
        <v>AA 7806 OA</v>
      </c>
      <c r="G275" s="222" t="s">
        <v>2212</v>
      </c>
      <c r="H275" s="221" t="s">
        <v>2906</v>
      </c>
      <c r="I275" s="221" t="s">
        <v>2909</v>
      </c>
      <c r="J275" s="221" t="str">
        <f t="shared" si="29"/>
        <v>FM2-26-1-2026</v>
      </c>
    </row>
    <row r="276" spans="1:10" x14ac:dyDescent="0.25">
      <c r="A276" s="214">
        <v>26</v>
      </c>
      <c r="B276" s="214" t="s">
        <v>227</v>
      </c>
      <c r="C276" s="219">
        <f>DATE(2026,11,A276)</f>
        <v>46352</v>
      </c>
      <c r="D276" s="214" t="s">
        <v>847</v>
      </c>
      <c r="E276" s="220">
        <v>1</v>
      </c>
      <c r="F276" s="221" t="str">
        <f t="shared" si="30"/>
        <v>AA 7814 OA</v>
      </c>
      <c r="G276" s="222" t="s">
        <v>2212</v>
      </c>
      <c r="H276" s="221" t="s">
        <v>2906</v>
      </c>
      <c r="I276" s="221" t="s">
        <v>2909</v>
      </c>
      <c r="J276" s="221" t="str">
        <f t="shared" si="29"/>
        <v>FM2-26-11-2026</v>
      </c>
    </row>
    <row r="277" spans="1:10" x14ac:dyDescent="0.25">
      <c r="A277" s="214">
        <v>31</v>
      </c>
      <c r="B277" s="214" t="s">
        <v>551</v>
      </c>
      <c r="C277" s="219">
        <f>DATE(2026,12,A277)</f>
        <v>46387</v>
      </c>
      <c r="D277" s="214" t="s">
        <v>1411</v>
      </c>
      <c r="E277" s="220">
        <v>1</v>
      </c>
      <c r="F277" s="221" t="str">
        <f t="shared" ref="F277:F308" si="31">"AA "&amp;B277</f>
        <v>AA 7813 OA // MERCY</v>
      </c>
      <c r="G277" s="222" t="s">
        <v>2213</v>
      </c>
      <c r="H277" s="221" t="s">
        <v>2915</v>
      </c>
      <c r="I277" s="221" t="s">
        <v>2913</v>
      </c>
      <c r="J277" s="221" t="str">
        <f t="shared" si="29"/>
        <v>FM3-31-12-2026</v>
      </c>
    </row>
    <row r="278" spans="1:10" x14ac:dyDescent="0.25">
      <c r="A278" s="214">
        <v>17</v>
      </c>
      <c r="B278" s="214" t="s">
        <v>607</v>
      </c>
      <c r="C278" s="223">
        <f>DATE(2026,1,A278)</f>
        <v>46039</v>
      </c>
      <c r="D278" s="214" t="s">
        <v>1655</v>
      </c>
      <c r="E278" s="220">
        <v>1</v>
      </c>
      <c r="F278" s="221" t="str">
        <f t="shared" si="31"/>
        <v>AA 7759 OA</v>
      </c>
      <c r="G278" s="222" t="s">
        <v>2213</v>
      </c>
      <c r="H278" s="221" t="s">
        <v>2915</v>
      </c>
      <c r="I278" s="221" t="s">
        <v>2913</v>
      </c>
      <c r="J278" s="221" t="str">
        <f t="shared" si="29"/>
        <v>FM3-17-1-2026</v>
      </c>
    </row>
    <row r="279" spans="1:10" x14ac:dyDescent="0.25">
      <c r="A279" s="214">
        <v>12</v>
      </c>
      <c r="B279" s="214" t="s">
        <v>469</v>
      </c>
      <c r="C279" s="219">
        <f>DATE(2026,11,A279)</f>
        <v>46338</v>
      </c>
      <c r="D279" s="214" t="s">
        <v>563</v>
      </c>
      <c r="E279" s="220">
        <v>1</v>
      </c>
      <c r="F279" s="221" t="str">
        <f t="shared" si="31"/>
        <v>AA 7715 OA</v>
      </c>
      <c r="G279" s="222" t="s">
        <v>2213</v>
      </c>
      <c r="H279" s="221" t="s">
        <v>2915</v>
      </c>
      <c r="I279" s="221" t="s">
        <v>2913</v>
      </c>
      <c r="J279" s="221" t="str">
        <f t="shared" si="29"/>
        <v>FM3-12-11-2026</v>
      </c>
    </row>
    <row r="280" spans="1:10" x14ac:dyDescent="0.25">
      <c r="A280" s="214">
        <v>17</v>
      </c>
      <c r="B280" s="214" t="s">
        <v>115</v>
      </c>
      <c r="C280" s="219">
        <f>DATE(2026,12,A280)</f>
        <v>46373</v>
      </c>
      <c r="D280" s="214" t="s">
        <v>563</v>
      </c>
      <c r="E280" s="220">
        <v>1</v>
      </c>
      <c r="F280" s="221" t="str">
        <f t="shared" si="31"/>
        <v>AA 7739 OA</v>
      </c>
      <c r="G280" s="222" t="s">
        <v>2213</v>
      </c>
      <c r="H280" s="221" t="s">
        <v>2915</v>
      </c>
      <c r="I280" s="221" t="s">
        <v>2913</v>
      </c>
      <c r="J280" s="221" t="str">
        <f t="shared" si="29"/>
        <v>FM3-17-12-2026</v>
      </c>
    </row>
    <row r="281" spans="1:10" x14ac:dyDescent="0.25">
      <c r="A281" s="214">
        <v>30</v>
      </c>
      <c r="B281" s="214" t="s">
        <v>432</v>
      </c>
      <c r="C281" s="219">
        <f>DATE(2026,12,A281)</f>
        <v>46386</v>
      </c>
      <c r="D281" s="214" t="s">
        <v>563</v>
      </c>
      <c r="E281" s="220">
        <v>1</v>
      </c>
      <c r="F281" s="221" t="str">
        <f t="shared" si="31"/>
        <v>AA 7550 OA</v>
      </c>
      <c r="G281" s="222" t="s">
        <v>2213</v>
      </c>
      <c r="H281" s="221" t="s">
        <v>2915</v>
      </c>
      <c r="I281" s="221" t="s">
        <v>2913</v>
      </c>
      <c r="J281" s="221" t="str">
        <f t="shared" si="29"/>
        <v>FM3-30-12-2026</v>
      </c>
    </row>
    <row r="282" spans="1:10" x14ac:dyDescent="0.25">
      <c r="A282" s="214">
        <v>16</v>
      </c>
      <c r="B282" s="214" t="s">
        <v>286</v>
      </c>
      <c r="C282" s="223">
        <f>DATE(2026,1,A282)</f>
        <v>46038</v>
      </c>
      <c r="D282" s="214" t="s">
        <v>1390</v>
      </c>
      <c r="E282" s="220">
        <v>1</v>
      </c>
      <c r="F282" s="221" t="str">
        <f t="shared" si="31"/>
        <v>AA 7661 OA</v>
      </c>
      <c r="G282" s="222" t="s">
        <v>2213</v>
      </c>
      <c r="H282" s="221" t="s">
        <v>2915</v>
      </c>
      <c r="I282" s="221" t="s">
        <v>2913</v>
      </c>
      <c r="J282" s="221" t="str">
        <f t="shared" si="29"/>
        <v>FM3-16-1-2026</v>
      </c>
    </row>
    <row r="283" spans="1:10" x14ac:dyDescent="0.25">
      <c r="A283" s="214">
        <v>30</v>
      </c>
      <c r="B283" s="214" t="s">
        <v>432</v>
      </c>
      <c r="C283" s="219">
        <f>DATE(2026,12,A283)</f>
        <v>46386</v>
      </c>
      <c r="D283" s="214" t="s">
        <v>1390</v>
      </c>
      <c r="E283" s="220">
        <v>1</v>
      </c>
      <c r="F283" s="221" t="str">
        <f t="shared" si="31"/>
        <v>AA 7550 OA</v>
      </c>
      <c r="G283" s="222" t="s">
        <v>2213</v>
      </c>
      <c r="H283" s="221" t="s">
        <v>2915</v>
      </c>
      <c r="I283" s="221" t="s">
        <v>2913</v>
      </c>
      <c r="J283" s="221" t="str">
        <f t="shared" si="29"/>
        <v>FM3-30-12-2026</v>
      </c>
    </row>
    <row r="284" spans="1:10" x14ac:dyDescent="0.25">
      <c r="A284" s="214">
        <v>9</v>
      </c>
      <c r="B284" s="214" t="s">
        <v>454</v>
      </c>
      <c r="C284" s="219">
        <f t="shared" ref="C284:C291" si="32">DATE(2026,11,A284)</f>
        <v>46335</v>
      </c>
      <c r="D284" s="214" t="s">
        <v>455</v>
      </c>
      <c r="E284" s="214">
        <v>1</v>
      </c>
      <c r="F284" s="221" t="str">
        <f t="shared" si="31"/>
        <v>AA 7133 OA</v>
      </c>
      <c r="G284" s="222" t="s">
        <v>2213</v>
      </c>
      <c r="H284" s="221" t="s">
        <v>2915</v>
      </c>
      <c r="I284" s="221" t="s">
        <v>2913</v>
      </c>
      <c r="J284" s="221" t="str">
        <f t="shared" si="29"/>
        <v>FM3-9-11-2026</v>
      </c>
    </row>
    <row r="285" spans="1:10" x14ac:dyDescent="0.25">
      <c r="A285" s="214">
        <v>13</v>
      </c>
      <c r="B285" s="214" t="s">
        <v>259</v>
      </c>
      <c r="C285" s="219">
        <f t="shared" si="32"/>
        <v>46339</v>
      </c>
      <c r="D285" s="214" t="s">
        <v>455</v>
      </c>
      <c r="E285" s="220">
        <v>1</v>
      </c>
      <c r="F285" s="221" t="str">
        <f t="shared" si="31"/>
        <v>AA 7805 OA</v>
      </c>
      <c r="G285" s="222" t="s">
        <v>2213</v>
      </c>
      <c r="H285" s="221" t="s">
        <v>2915</v>
      </c>
      <c r="I285" s="221" t="s">
        <v>2913</v>
      </c>
      <c r="J285" s="221" t="str">
        <f t="shared" si="29"/>
        <v>FM3-13-11-2026</v>
      </c>
    </row>
    <row r="286" spans="1:10" x14ac:dyDescent="0.25">
      <c r="A286" s="214">
        <v>18</v>
      </c>
      <c r="B286" s="214" t="s">
        <v>417</v>
      </c>
      <c r="C286" s="219">
        <f t="shared" si="32"/>
        <v>46344</v>
      </c>
      <c r="D286" s="214" t="s">
        <v>455</v>
      </c>
      <c r="E286" s="220">
        <v>1</v>
      </c>
      <c r="F286" s="221" t="str">
        <f t="shared" si="31"/>
        <v>AA 7064 OA</v>
      </c>
      <c r="G286" s="222" t="s">
        <v>2213</v>
      </c>
      <c r="H286" s="221" t="s">
        <v>2915</v>
      </c>
      <c r="I286" s="221" t="s">
        <v>2913</v>
      </c>
      <c r="J286" s="221" t="str">
        <f t="shared" si="29"/>
        <v>FM3-18-11-2026</v>
      </c>
    </row>
    <row r="287" spans="1:10" x14ac:dyDescent="0.25">
      <c r="A287" s="214">
        <v>25</v>
      </c>
      <c r="B287" s="214" t="s">
        <v>472</v>
      </c>
      <c r="C287" s="219">
        <f t="shared" si="32"/>
        <v>46351</v>
      </c>
      <c r="D287" s="214" t="s">
        <v>455</v>
      </c>
      <c r="E287" s="220">
        <v>1</v>
      </c>
      <c r="F287" s="221" t="str">
        <f t="shared" si="31"/>
        <v>AA 7618 OA</v>
      </c>
      <c r="G287" s="222" t="s">
        <v>2213</v>
      </c>
      <c r="H287" s="221" t="s">
        <v>2915</v>
      </c>
      <c r="I287" s="221" t="s">
        <v>2913</v>
      </c>
      <c r="J287" s="221" t="str">
        <f t="shared" si="29"/>
        <v>FM3-25-11-2026</v>
      </c>
    </row>
    <row r="288" spans="1:10" x14ac:dyDescent="0.25">
      <c r="A288" s="214">
        <v>8</v>
      </c>
      <c r="B288" s="214" t="s">
        <v>449</v>
      </c>
      <c r="C288" s="219">
        <f t="shared" si="32"/>
        <v>46334</v>
      </c>
      <c r="D288" s="214" t="s">
        <v>450</v>
      </c>
      <c r="E288" s="214">
        <v>1</v>
      </c>
      <c r="F288" s="221" t="str">
        <f t="shared" si="31"/>
        <v>AA 7645 OA</v>
      </c>
      <c r="G288" s="222" t="s">
        <v>2213</v>
      </c>
      <c r="H288" s="221" t="s">
        <v>2915</v>
      </c>
      <c r="I288" s="221" t="s">
        <v>2913</v>
      </c>
      <c r="J288" s="221" t="str">
        <f t="shared" si="29"/>
        <v>FM3-8-11-2026</v>
      </c>
    </row>
    <row r="289" spans="1:10" x14ac:dyDescent="0.25">
      <c r="A289" s="214">
        <v>11</v>
      </c>
      <c r="B289" s="214" t="s">
        <v>516</v>
      </c>
      <c r="C289" s="219">
        <f t="shared" si="32"/>
        <v>46337</v>
      </c>
      <c r="D289" s="214" t="s">
        <v>450</v>
      </c>
      <c r="E289" s="214">
        <v>1</v>
      </c>
      <c r="F289" s="221" t="str">
        <f t="shared" si="31"/>
        <v>AA 7610 OA</v>
      </c>
      <c r="G289" s="222" t="s">
        <v>2213</v>
      </c>
      <c r="H289" s="221" t="s">
        <v>2915</v>
      </c>
      <c r="I289" s="221" t="s">
        <v>2913</v>
      </c>
      <c r="J289" s="221" t="str">
        <f t="shared" si="29"/>
        <v>FM3-11-11-2026</v>
      </c>
    </row>
    <row r="290" spans="1:10" x14ac:dyDescent="0.25">
      <c r="A290" s="214">
        <v>15</v>
      </c>
      <c r="B290" s="220" t="s">
        <v>368</v>
      </c>
      <c r="C290" s="219">
        <f t="shared" si="32"/>
        <v>46341</v>
      </c>
      <c r="D290" s="214" t="s">
        <v>450</v>
      </c>
      <c r="E290" s="220">
        <v>1</v>
      </c>
      <c r="F290" s="221" t="str">
        <f t="shared" si="31"/>
        <v>AA 7098 OA</v>
      </c>
      <c r="G290" s="222" t="s">
        <v>2213</v>
      </c>
      <c r="H290" s="221" t="s">
        <v>2915</v>
      </c>
      <c r="I290" s="221" t="s">
        <v>2913</v>
      </c>
      <c r="J290" s="221" t="str">
        <f t="shared" si="29"/>
        <v>FM3-15-11-2026</v>
      </c>
    </row>
    <row r="291" spans="1:10" x14ac:dyDescent="0.25">
      <c r="A291" s="214">
        <v>21</v>
      </c>
      <c r="B291" s="214" t="s">
        <v>721</v>
      </c>
      <c r="C291" s="219">
        <f t="shared" si="32"/>
        <v>46347</v>
      </c>
      <c r="D291" s="214" t="s">
        <v>450</v>
      </c>
      <c r="E291" s="220">
        <v>1</v>
      </c>
      <c r="F291" s="221" t="str">
        <f t="shared" si="31"/>
        <v>AA 7592 OA</v>
      </c>
      <c r="G291" s="222" t="s">
        <v>2213</v>
      </c>
      <c r="H291" s="221" t="s">
        <v>2915</v>
      </c>
      <c r="I291" s="221" t="s">
        <v>2913</v>
      </c>
      <c r="J291" s="221" t="str">
        <f t="shared" si="29"/>
        <v>FM3-21-11-2026</v>
      </c>
    </row>
    <row r="292" spans="1:10" x14ac:dyDescent="0.25">
      <c r="A292" s="214">
        <v>7</v>
      </c>
      <c r="B292" s="214" t="s">
        <v>434</v>
      </c>
      <c r="C292" s="219">
        <f>DATE(2026,12,A292)</f>
        <v>46363</v>
      </c>
      <c r="D292" s="214" t="s">
        <v>450</v>
      </c>
      <c r="E292" s="214">
        <v>1</v>
      </c>
      <c r="F292" s="221" t="str">
        <f t="shared" si="31"/>
        <v>AA 7785 OA</v>
      </c>
      <c r="G292" s="222" t="s">
        <v>2213</v>
      </c>
      <c r="H292" s="221" t="s">
        <v>2915</v>
      </c>
      <c r="I292" s="221" t="s">
        <v>2913</v>
      </c>
      <c r="J292" s="221" t="str">
        <f t="shared" si="29"/>
        <v>FM3-7-12-2026</v>
      </c>
    </row>
    <row r="293" spans="1:10" x14ac:dyDescent="0.25">
      <c r="A293" s="214">
        <v>20</v>
      </c>
      <c r="B293" s="214" t="s">
        <v>665</v>
      </c>
      <c r="C293" s="219">
        <f>DATE(2026,12,A293)</f>
        <v>46376</v>
      </c>
      <c r="D293" s="214" t="s">
        <v>450</v>
      </c>
      <c r="E293" s="220">
        <v>1</v>
      </c>
      <c r="F293" s="221" t="str">
        <f t="shared" si="31"/>
        <v>AA 7271 OA</v>
      </c>
      <c r="G293" s="222" t="s">
        <v>2213</v>
      </c>
      <c r="H293" s="221" t="s">
        <v>2915</v>
      </c>
      <c r="I293" s="221" t="s">
        <v>2913</v>
      </c>
      <c r="J293" s="221" t="str">
        <f t="shared" si="29"/>
        <v>FM3-20-12-2026</v>
      </c>
    </row>
    <row r="294" spans="1:10" x14ac:dyDescent="0.25">
      <c r="A294" s="214">
        <v>2</v>
      </c>
      <c r="B294" s="220" t="s">
        <v>165</v>
      </c>
      <c r="C294" s="219">
        <f>DATE(2026,11,A294)</f>
        <v>46328</v>
      </c>
      <c r="D294" s="214" t="s">
        <v>176</v>
      </c>
      <c r="E294" s="214">
        <v>1</v>
      </c>
      <c r="F294" s="221" t="str">
        <f t="shared" si="31"/>
        <v>AA 7753 OA // MERCY</v>
      </c>
      <c r="G294" s="222" t="s">
        <v>2213</v>
      </c>
      <c r="H294" s="221" t="s">
        <v>2915</v>
      </c>
      <c r="I294" s="221" t="s">
        <v>2913</v>
      </c>
      <c r="J294" s="221" t="str">
        <f t="shared" si="29"/>
        <v>FM3-2-11-2026</v>
      </c>
    </row>
    <row r="295" spans="1:10" x14ac:dyDescent="0.25">
      <c r="A295" s="214">
        <v>6</v>
      </c>
      <c r="B295" s="220" t="s">
        <v>963</v>
      </c>
      <c r="C295" s="219">
        <f>DATE(2026,12,A295)</f>
        <v>46362</v>
      </c>
      <c r="D295" s="214" t="s">
        <v>982</v>
      </c>
      <c r="E295" s="214">
        <v>1</v>
      </c>
      <c r="F295" s="221" t="str">
        <f t="shared" si="31"/>
        <v>AA 7818 OA // MERCY</v>
      </c>
      <c r="G295" s="222" t="s">
        <v>2213</v>
      </c>
      <c r="H295" s="221" t="s">
        <v>2915</v>
      </c>
      <c r="I295" s="221" t="s">
        <v>2913</v>
      </c>
      <c r="J295" s="221" t="str">
        <f t="shared" si="29"/>
        <v>FM3-6-12-2026</v>
      </c>
    </row>
    <row r="296" spans="1:10" x14ac:dyDescent="0.25">
      <c r="A296" s="214">
        <v>23</v>
      </c>
      <c r="B296" s="214" t="s">
        <v>178</v>
      </c>
      <c r="C296" s="219">
        <f>DATE(2026,11,A296)</f>
        <v>46349</v>
      </c>
      <c r="D296" s="214" t="s">
        <v>786</v>
      </c>
      <c r="E296" s="220">
        <v>1</v>
      </c>
      <c r="F296" s="221" t="str">
        <f t="shared" si="31"/>
        <v>AA 7554 OA // MERCY</v>
      </c>
      <c r="G296" s="222" t="s">
        <v>2213</v>
      </c>
      <c r="H296" s="221" t="s">
        <v>2915</v>
      </c>
      <c r="I296" s="221" t="s">
        <v>2913</v>
      </c>
      <c r="J296" s="221" t="str">
        <f t="shared" si="29"/>
        <v>FM3-23-11-2026</v>
      </c>
    </row>
    <row r="297" spans="1:10" x14ac:dyDescent="0.25">
      <c r="A297" s="214">
        <v>23</v>
      </c>
      <c r="B297" s="214" t="s">
        <v>178</v>
      </c>
      <c r="C297" s="219">
        <f>DATE(2026,11,A297)</f>
        <v>46349</v>
      </c>
      <c r="D297" s="214" t="s">
        <v>787</v>
      </c>
      <c r="E297" s="220">
        <v>1</v>
      </c>
      <c r="F297" s="221" t="str">
        <f t="shared" si="31"/>
        <v>AA 7554 OA // MERCY</v>
      </c>
      <c r="G297" s="222" t="s">
        <v>2213</v>
      </c>
      <c r="H297" s="221" t="s">
        <v>2915</v>
      </c>
      <c r="I297" s="221" t="s">
        <v>2913</v>
      </c>
      <c r="J297" s="221" t="str">
        <f t="shared" si="29"/>
        <v>FM3-23-11-2026</v>
      </c>
    </row>
    <row r="298" spans="1:10" x14ac:dyDescent="0.25">
      <c r="A298" s="214">
        <v>11</v>
      </c>
      <c r="B298" s="214" t="s">
        <v>280</v>
      </c>
      <c r="C298" s="219">
        <f>DATE(2026,12,A298)</f>
        <v>46367</v>
      </c>
      <c r="D298" s="214" t="s">
        <v>1078</v>
      </c>
      <c r="E298" s="214">
        <v>2</v>
      </c>
      <c r="F298" s="221" t="str">
        <f t="shared" si="31"/>
        <v>AA 7547 OA</v>
      </c>
      <c r="G298" s="222" t="s">
        <v>2213</v>
      </c>
      <c r="H298" s="221" t="s">
        <v>2915</v>
      </c>
      <c r="I298" s="221" t="s">
        <v>2913</v>
      </c>
      <c r="J298" s="221" t="str">
        <f t="shared" si="29"/>
        <v>FM3-11-12-2026</v>
      </c>
    </row>
    <row r="299" spans="1:10" x14ac:dyDescent="0.25">
      <c r="A299" s="214">
        <v>16</v>
      </c>
      <c r="B299" s="214" t="s">
        <v>265</v>
      </c>
      <c r="C299" s="223">
        <f>DATE(2026,1,A299)</f>
        <v>46038</v>
      </c>
      <c r="D299" s="214" t="s">
        <v>809</v>
      </c>
      <c r="E299" s="220">
        <v>1</v>
      </c>
      <c r="F299" s="221" t="str">
        <f t="shared" si="31"/>
        <v>AA 7728 OA // MERCY</v>
      </c>
      <c r="G299" s="222" t="s">
        <v>2213</v>
      </c>
      <c r="H299" s="221" t="s">
        <v>2915</v>
      </c>
      <c r="I299" s="221" t="s">
        <v>2913</v>
      </c>
      <c r="J299" s="221" t="str">
        <f t="shared" si="29"/>
        <v>FM3-16-1-2026</v>
      </c>
    </row>
    <row r="300" spans="1:10" x14ac:dyDescent="0.25">
      <c r="A300" s="214">
        <v>24</v>
      </c>
      <c r="B300" s="214" t="s">
        <v>782</v>
      </c>
      <c r="C300" s="219">
        <f>DATE(2026,11,A300)</f>
        <v>46350</v>
      </c>
      <c r="D300" s="214" t="s">
        <v>809</v>
      </c>
      <c r="E300" s="220">
        <v>1</v>
      </c>
      <c r="F300" s="221" t="str">
        <f t="shared" si="31"/>
        <v>AA 7734 OA</v>
      </c>
      <c r="G300" s="222" t="s">
        <v>2213</v>
      </c>
      <c r="H300" s="221" t="s">
        <v>2915</v>
      </c>
      <c r="I300" s="221" t="s">
        <v>2913</v>
      </c>
      <c r="J300" s="221" t="str">
        <f t="shared" si="29"/>
        <v>FM3-24-11-2026</v>
      </c>
    </row>
    <row r="301" spans="1:10" x14ac:dyDescent="0.25">
      <c r="A301" s="214">
        <v>29</v>
      </c>
      <c r="B301" s="214" t="s">
        <v>394</v>
      </c>
      <c r="C301" s="219">
        <f>DATE(2026,11,A301)</f>
        <v>46355</v>
      </c>
      <c r="D301" s="214" t="s">
        <v>809</v>
      </c>
      <c r="E301" s="220">
        <v>1</v>
      </c>
      <c r="F301" s="221" t="str">
        <f t="shared" si="31"/>
        <v>AA 7270 OA</v>
      </c>
      <c r="G301" s="222" t="s">
        <v>2213</v>
      </c>
      <c r="H301" s="221" t="s">
        <v>2915</v>
      </c>
      <c r="I301" s="221" t="s">
        <v>2913</v>
      </c>
      <c r="J301" s="221" t="str">
        <f t="shared" si="29"/>
        <v>FM3-29-11-2026</v>
      </c>
    </row>
    <row r="302" spans="1:10" x14ac:dyDescent="0.25">
      <c r="A302" s="214">
        <v>15</v>
      </c>
      <c r="B302" s="220" t="s">
        <v>1133</v>
      </c>
      <c r="C302" s="219">
        <f>DATE(2026,12,A302)</f>
        <v>46371</v>
      </c>
      <c r="D302" s="214" t="s">
        <v>809</v>
      </c>
      <c r="E302" s="220">
        <v>1</v>
      </c>
      <c r="F302" s="221" t="str">
        <f t="shared" si="31"/>
        <v>AA 7602 OA</v>
      </c>
      <c r="G302" s="222" t="s">
        <v>2213</v>
      </c>
      <c r="H302" s="221" t="s">
        <v>2915</v>
      </c>
      <c r="I302" s="221" t="s">
        <v>2913</v>
      </c>
      <c r="J302" s="221" t="str">
        <f t="shared" si="29"/>
        <v>FM3-15-12-2026</v>
      </c>
    </row>
    <row r="303" spans="1:10" x14ac:dyDescent="0.25">
      <c r="A303" s="214">
        <v>26</v>
      </c>
      <c r="B303" s="214" t="s">
        <v>469</v>
      </c>
      <c r="C303" s="219">
        <f>DATE(2026,12,A303)</f>
        <v>46382</v>
      </c>
      <c r="D303" s="214" t="s">
        <v>809</v>
      </c>
      <c r="E303" s="220">
        <v>1</v>
      </c>
      <c r="F303" s="221" t="str">
        <f t="shared" si="31"/>
        <v>AA 7715 OA</v>
      </c>
      <c r="G303" s="222" t="s">
        <v>2213</v>
      </c>
      <c r="H303" s="221" t="s">
        <v>2915</v>
      </c>
      <c r="I303" s="221" t="s">
        <v>2913</v>
      </c>
      <c r="J303" s="221" t="str">
        <f t="shared" si="29"/>
        <v>FM3-26-12-2026</v>
      </c>
    </row>
    <row r="304" spans="1:10" x14ac:dyDescent="0.25">
      <c r="A304" s="214">
        <v>29</v>
      </c>
      <c r="B304" s="214" t="s">
        <v>655</v>
      </c>
      <c r="C304" s="223">
        <f>DATE(2026,1,A304)</f>
        <v>46051</v>
      </c>
      <c r="D304" s="214" t="s">
        <v>1079</v>
      </c>
      <c r="E304" s="220">
        <v>2</v>
      </c>
      <c r="F304" s="221" t="str">
        <f t="shared" si="31"/>
        <v>AA 7614 OA</v>
      </c>
      <c r="G304" s="222" t="s">
        <v>2213</v>
      </c>
      <c r="H304" s="221" t="s">
        <v>2915</v>
      </c>
      <c r="I304" s="221" t="s">
        <v>2913</v>
      </c>
      <c r="J304" s="221" t="str">
        <f t="shared" si="29"/>
        <v>FM3-29-1-2026</v>
      </c>
    </row>
    <row r="305" spans="1:10" x14ac:dyDescent="0.25">
      <c r="A305" s="214">
        <v>11</v>
      </c>
      <c r="B305" s="214" t="s">
        <v>1045</v>
      </c>
      <c r="C305" s="219">
        <f>DATE(2026,12,A305)</f>
        <v>46367</v>
      </c>
      <c r="D305" s="214" t="s">
        <v>1079</v>
      </c>
      <c r="E305" s="214">
        <v>1</v>
      </c>
      <c r="F305" s="221" t="str">
        <f t="shared" si="31"/>
        <v>AA 7288 OA</v>
      </c>
      <c r="G305" s="222" t="s">
        <v>2213</v>
      </c>
      <c r="H305" s="221" t="s">
        <v>2915</v>
      </c>
      <c r="I305" s="221" t="s">
        <v>2913</v>
      </c>
      <c r="J305" s="221" t="str">
        <f t="shared" si="29"/>
        <v>FM3-11-12-2026</v>
      </c>
    </row>
    <row r="306" spans="1:10" x14ac:dyDescent="0.25">
      <c r="A306" s="214">
        <v>11</v>
      </c>
      <c r="B306" s="214" t="s">
        <v>280</v>
      </c>
      <c r="C306" s="219">
        <f>DATE(2026,12,A306)</f>
        <v>46367</v>
      </c>
      <c r="D306" s="214" t="s">
        <v>1079</v>
      </c>
      <c r="E306" s="214">
        <v>2</v>
      </c>
      <c r="F306" s="221" t="str">
        <f t="shared" si="31"/>
        <v>AA 7547 OA</v>
      </c>
      <c r="G306" s="222" t="s">
        <v>2213</v>
      </c>
      <c r="H306" s="221" t="s">
        <v>2915</v>
      </c>
      <c r="I306" s="221" t="s">
        <v>2913</v>
      </c>
      <c r="J306" s="221" t="str">
        <f t="shared" si="29"/>
        <v>FM3-11-12-2026</v>
      </c>
    </row>
    <row r="307" spans="1:10" x14ac:dyDescent="0.25">
      <c r="A307" s="214">
        <v>16</v>
      </c>
      <c r="B307" s="214" t="s">
        <v>410</v>
      </c>
      <c r="C307" s="223">
        <f>DATE(2026,1,A307)</f>
        <v>46038</v>
      </c>
      <c r="D307" s="214" t="s">
        <v>1360</v>
      </c>
      <c r="E307" s="220">
        <v>1</v>
      </c>
      <c r="F307" s="221" t="str">
        <f t="shared" si="31"/>
        <v>AA 7641 OA // MERCY</v>
      </c>
      <c r="G307" s="222" t="s">
        <v>2213</v>
      </c>
      <c r="H307" s="221" t="s">
        <v>2915</v>
      </c>
      <c r="I307" s="221" t="s">
        <v>2913</v>
      </c>
      <c r="J307" s="221" t="str">
        <f t="shared" si="29"/>
        <v>FM3-16-1-2026</v>
      </c>
    </row>
    <row r="308" spans="1:10" x14ac:dyDescent="0.25">
      <c r="A308" s="214">
        <v>28</v>
      </c>
      <c r="B308" s="214" t="s">
        <v>165</v>
      </c>
      <c r="C308" s="219">
        <f>DATE(2026,12,A308)</f>
        <v>46384</v>
      </c>
      <c r="D308" s="214" t="s">
        <v>1360</v>
      </c>
      <c r="E308" s="220">
        <v>1</v>
      </c>
      <c r="F308" s="221" t="str">
        <f t="shared" si="31"/>
        <v>AA 7753 OA // MERCY</v>
      </c>
      <c r="G308" s="222" t="s">
        <v>2213</v>
      </c>
      <c r="H308" s="221" t="s">
        <v>2915</v>
      </c>
      <c r="I308" s="221" t="s">
        <v>2913</v>
      </c>
      <c r="J308" s="221" t="str">
        <f t="shared" si="29"/>
        <v>FM3-28-12-2026</v>
      </c>
    </row>
    <row r="309" spans="1:10" x14ac:dyDescent="0.25">
      <c r="A309" s="214">
        <v>9</v>
      </c>
      <c r="B309" s="214" t="s">
        <v>265</v>
      </c>
      <c r="C309" s="223">
        <f>DATE(2026,1,A309)</f>
        <v>46031</v>
      </c>
      <c r="D309" s="214" t="s">
        <v>1555</v>
      </c>
      <c r="E309" s="214">
        <v>1</v>
      </c>
      <c r="F309" s="221" t="str">
        <f t="shared" ref="F309:F340" si="33">"AA "&amp;B309</f>
        <v>AA 7728 OA // MERCY</v>
      </c>
      <c r="G309" s="222" t="s">
        <v>2213</v>
      </c>
      <c r="H309" s="221" t="s">
        <v>2915</v>
      </c>
      <c r="I309" s="221" t="s">
        <v>2913</v>
      </c>
      <c r="J309" s="221" t="str">
        <f t="shared" si="29"/>
        <v>FM3-9-1-2026</v>
      </c>
    </row>
    <row r="310" spans="1:10" x14ac:dyDescent="0.25">
      <c r="A310" s="214">
        <v>16</v>
      </c>
      <c r="B310" s="220" t="s">
        <v>401</v>
      </c>
      <c r="C310" s="219">
        <f>DATE(2026,11,A310)</f>
        <v>46342</v>
      </c>
      <c r="D310" s="214" t="s">
        <v>637</v>
      </c>
      <c r="E310" s="220">
        <v>1</v>
      </c>
      <c r="F310" s="221" t="str">
        <f t="shared" si="33"/>
        <v>AA 7796 OA // MERCY</v>
      </c>
      <c r="G310" s="222" t="s">
        <v>2213</v>
      </c>
      <c r="H310" s="221" t="s">
        <v>2915</v>
      </c>
      <c r="I310" s="221" t="s">
        <v>2913</v>
      </c>
      <c r="J310" s="221" t="str">
        <f t="shared" si="29"/>
        <v>FM3-16-11-2026</v>
      </c>
    </row>
    <row r="311" spans="1:10" x14ac:dyDescent="0.25">
      <c r="A311" s="214">
        <v>21</v>
      </c>
      <c r="B311" s="214" t="s">
        <v>162</v>
      </c>
      <c r="C311" s="219">
        <f>DATE(2026,12,A311)</f>
        <v>46377</v>
      </c>
      <c r="D311" s="214" t="s">
        <v>1245</v>
      </c>
      <c r="E311" s="220">
        <v>2</v>
      </c>
      <c r="F311" s="221" t="str">
        <f t="shared" si="33"/>
        <v>AA 7795 OA</v>
      </c>
      <c r="G311" s="222" t="s">
        <v>2213</v>
      </c>
      <c r="H311" s="221" t="s">
        <v>2915</v>
      </c>
      <c r="I311" s="221" t="s">
        <v>2913</v>
      </c>
      <c r="J311" s="221" t="str">
        <f t="shared" si="29"/>
        <v>FM3-21-12-2026</v>
      </c>
    </row>
    <row r="312" spans="1:10" x14ac:dyDescent="0.25">
      <c r="A312" s="214">
        <v>28</v>
      </c>
      <c r="B312" s="214" t="s">
        <v>165</v>
      </c>
      <c r="C312" s="219">
        <f>DATE(2026,12,A312)</f>
        <v>46384</v>
      </c>
      <c r="D312" s="214" t="s">
        <v>1245</v>
      </c>
      <c r="E312" s="220">
        <v>1</v>
      </c>
      <c r="F312" s="221" t="str">
        <f t="shared" si="33"/>
        <v>AA 7753 OA // MERCY</v>
      </c>
      <c r="G312" s="222" t="s">
        <v>2213</v>
      </c>
      <c r="H312" s="221" t="s">
        <v>2915</v>
      </c>
      <c r="I312" s="221" t="s">
        <v>2913</v>
      </c>
      <c r="J312" s="221" t="str">
        <f t="shared" si="29"/>
        <v>FM3-28-12-2026</v>
      </c>
    </row>
    <row r="313" spans="1:10" x14ac:dyDescent="0.25">
      <c r="A313" s="214">
        <v>26</v>
      </c>
      <c r="B313" s="214" t="s">
        <v>1145</v>
      </c>
      <c r="C313" s="219">
        <f>DATE(2026,12,A313)</f>
        <v>46382</v>
      </c>
      <c r="D313" s="214" t="s">
        <v>1313</v>
      </c>
      <c r="E313" s="220">
        <v>2</v>
      </c>
      <c r="F313" s="221" t="str">
        <f t="shared" si="33"/>
        <v>AA 7670 OA</v>
      </c>
      <c r="G313" s="222" t="s">
        <v>2213</v>
      </c>
      <c r="H313" s="221" t="s">
        <v>2915</v>
      </c>
      <c r="I313" s="221" t="s">
        <v>2913</v>
      </c>
      <c r="J313" s="221" t="str">
        <f t="shared" si="29"/>
        <v>FM3-26-12-2026</v>
      </c>
    </row>
    <row r="314" spans="1:10" x14ac:dyDescent="0.25">
      <c r="A314" s="214">
        <v>29</v>
      </c>
      <c r="B314" s="214" t="s">
        <v>885</v>
      </c>
      <c r="C314" s="219">
        <f>DATE(2026,11,A314)</f>
        <v>46355</v>
      </c>
      <c r="D314" s="214" t="s">
        <v>884</v>
      </c>
      <c r="E314" s="220">
        <v>2</v>
      </c>
      <c r="F314" s="221" t="str">
        <f t="shared" si="33"/>
        <v>AA 7225 OA</v>
      </c>
      <c r="G314" s="222" t="s">
        <v>2213</v>
      </c>
      <c r="H314" s="221" t="s">
        <v>2915</v>
      </c>
      <c r="I314" s="221" t="s">
        <v>2913</v>
      </c>
      <c r="J314" s="221" t="str">
        <f t="shared" si="29"/>
        <v>FM3-29-11-2026</v>
      </c>
    </row>
    <row r="315" spans="1:10" x14ac:dyDescent="0.25">
      <c r="A315" s="214">
        <v>15</v>
      </c>
      <c r="B315" s="220" t="s">
        <v>141</v>
      </c>
      <c r="C315" s="219">
        <f>DATE(2026,11,A315)</f>
        <v>46341</v>
      </c>
      <c r="D315" s="214" t="s">
        <v>623</v>
      </c>
      <c r="E315" s="220">
        <v>1</v>
      </c>
      <c r="F315" s="221" t="str">
        <f t="shared" si="33"/>
        <v>AA 7695 OA</v>
      </c>
      <c r="G315" s="222" t="s">
        <v>2213</v>
      </c>
      <c r="H315" s="221" t="s">
        <v>2915</v>
      </c>
      <c r="I315" s="221" t="s">
        <v>2913</v>
      </c>
      <c r="J315" s="221" t="str">
        <f t="shared" si="29"/>
        <v>FM3-15-11-2026</v>
      </c>
    </row>
    <row r="316" spans="1:10" x14ac:dyDescent="0.25">
      <c r="A316" s="214">
        <v>28</v>
      </c>
      <c r="B316" s="214" t="s">
        <v>859</v>
      </c>
      <c r="C316" s="219">
        <f>DATE(2026,11,A316)</f>
        <v>46354</v>
      </c>
      <c r="D316" s="214" t="s">
        <v>623</v>
      </c>
      <c r="E316" s="220">
        <v>1</v>
      </c>
      <c r="F316" s="221" t="str">
        <f t="shared" si="33"/>
        <v>AA 7597 OA</v>
      </c>
      <c r="G316" s="222" t="s">
        <v>2213</v>
      </c>
      <c r="H316" s="221" t="s">
        <v>2915</v>
      </c>
      <c r="I316" s="221" t="s">
        <v>2913</v>
      </c>
      <c r="J316" s="221" t="str">
        <f t="shared" si="29"/>
        <v>FM3-28-11-2026</v>
      </c>
    </row>
    <row r="317" spans="1:10" x14ac:dyDescent="0.25">
      <c r="A317" s="214">
        <v>24</v>
      </c>
      <c r="B317" s="214" t="s">
        <v>194</v>
      </c>
      <c r="C317" s="223">
        <f>DATE(2026,1,A317)</f>
        <v>46046</v>
      </c>
      <c r="D317" s="214" t="s">
        <v>1728</v>
      </c>
      <c r="E317" s="220">
        <v>1</v>
      </c>
      <c r="F317" s="221" t="str">
        <f t="shared" si="33"/>
        <v>AA 7581 OA // MERCY</v>
      </c>
      <c r="G317" s="222" t="s">
        <v>2213</v>
      </c>
      <c r="H317" s="221" t="s">
        <v>2915</v>
      </c>
      <c r="I317" s="221" t="s">
        <v>2913</v>
      </c>
      <c r="J317" s="221" t="str">
        <f t="shared" si="29"/>
        <v>FM3-24-1-2026</v>
      </c>
    </row>
    <row r="318" spans="1:10" x14ac:dyDescent="0.25">
      <c r="A318" s="214">
        <v>21</v>
      </c>
      <c r="B318" s="214" t="s">
        <v>724</v>
      </c>
      <c r="C318" s="219">
        <f>DATE(2026,11,A318)</f>
        <v>46347</v>
      </c>
      <c r="D318" s="214" t="s">
        <v>725</v>
      </c>
      <c r="E318" s="220">
        <v>2</v>
      </c>
      <c r="F318" s="221" t="str">
        <f t="shared" si="33"/>
        <v>AA 7161 OA</v>
      </c>
      <c r="G318" s="222" t="s">
        <v>2213</v>
      </c>
      <c r="H318" s="221" t="s">
        <v>2915</v>
      </c>
      <c r="I318" s="221" t="s">
        <v>2913</v>
      </c>
      <c r="J318" s="221" t="str">
        <f t="shared" si="29"/>
        <v>FM3-21-11-2026</v>
      </c>
    </row>
    <row r="319" spans="1:10" x14ac:dyDescent="0.25">
      <c r="A319" s="214">
        <v>2</v>
      </c>
      <c r="B319" s="220" t="s">
        <v>136</v>
      </c>
      <c r="C319" s="219">
        <f t="shared" ref="C319:C325" si="34">DATE(2026,12,A319)</f>
        <v>46358</v>
      </c>
      <c r="D319" s="214" t="s">
        <v>725</v>
      </c>
      <c r="E319" s="214">
        <v>2</v>
      </c>
      <c r="F319" s="221" t="str">
        <f t="shared" si="33"/>
        <v>AA 7762 OA</v>
      </c>
      <c r="G319" s="222" t="s">
        <v>2213</v>
      </c>
      <c r="H319" s="221" t="s">
        <v>2915</v>
      </c>
      <c r="I319" s="221" t="s">
        <v>2913</v>
      </c>
      <c r="J319" s="221" t="str">
        <f t="shared" si="29"/>
        <v>FM3-2-12-2026</v>
      </c>
    </row>
    <row r="320" spans="1:10" x14ac:dyDescent="0.25">
      <c r="A320" s="214">
        <v>8</v>
      </c>
      <c r="B320" s="214" t="s">
        <v>349</v>
      </c>
      <c r="C320" s="219">
        <f t="shared" si="34"/>
        <v>46364</v>
      </c>
      <c r="D320" s="214" t="s">
        <v>725</v>
      </c>
      <c r="E320" s="214">
        <v>2</v>
      </c>
      <c r="F320" s="221" t="str">
        <f t="shared" si="33"/>
        <v>AA 7029 OA</v>
      </c>
      <c r="G320" s="222" t="s">
        <v>2213</v>
      </c>
      <c r="H320" s="221" t="s">
        <v>2915</v>
      </c>
      <c r="I320" s="221" t="s">
        <v>2913</v>
      </c>
      <c r="J320" s="221" t="str">
        <f t="shared" si="29"/>
        <v>FM3-8-12-2026</v>
      </c>
    </row>
    <row r="321" spans="1:10" x14ac:dyDescent="0.25">
      <c r="A321" s="214">
        <v>21</v>
      </c>
      <c r="B321" s="214" t="s">
        <v>806</v>
      </c>
      <c r="C321" s="219">
        <f t="shared" si="34"/>
        <v>46377</v>
      </c>
      <c r="D321" s="214" t="s">
        <v>1244</v>
      </c>
      <c r="E321" s="220">
        <v>2</v>
      </c>
      <c r="F321" s="221" t="str">
        <f t="shared" si="33"/>
        <v>AA 7738 OA</v>
      </c>
      <c r="G321" s="222" t="s">
        <v>2213</v>
      </c>
      <c r="H321" s="221" t="s">
        <v>2915</v>
      </c>
      <c r="I321" s="221" t="s">
        <v>2913</v>
      </c>
      <c r="J321" s="221" t="str">
        <f t="shared" si="29"/>
        <v>FM3-21-12-2026</v>
      </c>
    </row>
    <row r="322" spans="1:10" x14ac:dyDescent="0.25">
      <c r="A322" s="214">
        <v>22</v>
      </c>
      <c r="B322" s="214" t="s">
        <v>469</v>
      </c>
      <c r="C322" s="219">
        <f t="shared" si="34"/>
        <v>46378</v>
      </c>
      <c r="D322" s="214" t="s">
        <v>1244</v>
      </c>
      <c r="E322" s="220">
        <v>4</v>
      </c>
      <c r="F322" s="221" t="str">
        <f t="shared" si="33"/>
        <v>AA 7715 OA</v>
      </c>
      <c r="G322" s="222" t="s">
        <v>2213</v>
      </c>
      <c r="H322" s="221" t="s">
        <v>2915</v>
      </c>
      <c r="I322" s="221" t="s">
        <v>2913</v>
      </c>
      <c r="J322" s="221" t="str">
        <f t="shared" si="29"/>
        <v>FM3-22-12-2026</v>
      </c>
    </row>
    <row r="323" spans="1:10" x14ac:dyDescent="0.25">
      <c r="A323" s="214">
        <v>22</v>
      </c>
      <c r="B323" s="214" t="s">
        <v>469</v>
      </c>
      <c r="C323" s="219">
        <f t="shared" si="34"/>
        <v>46378</v>
      </c>
      <c r="D323" s="214" t="s">
        <v>1244</v>
      </c>
      <c r="E323" s="220">
        <v>2</v>
      </c>
      <c r="F323" s="221" t="str">
        <f t="shared" si="33"/>
        <v>AA 7715 OA</v>
      </c>
      <c r="G323" s="222" t="s">
        <v>2213</v>
      </c>
      <c r="H323" s="221" t="s">
        <v>2915</v>
      </c>
      <c r="I323" s="221" t="s">
        <v>2913</v>
      </c>
      <c r="J323" s="221" t="str">
        <f t="shared" ref="J323:J386" si="35">I323 &amp; "-" &amp; DAY(C323) &amp; "-" &amp; MONTH(C323) &amp; "-" &amp; YEAR(C323)</f>
        <v>FM3-22-12-2026</v>
      </c>
    </row>
    <row r="324" spans="1:10" x14ac:dyDescent="0.25">
      <c r="A324" s="214">
        <v>23</v>
      </c>
      <c r="B324" s="214" t="s">
        <v>218</v>
      </c>
      <c r="C324" s="219">
        <f t="shared" si="34"/>
        <v>46379</v>
      </c>
      <c r="D324" s="214" t="s">
        <v>1244</v>
      </c>
      <c r="E324" s="220">
        <v>2</v>
      </c>
      <c r="F324" s="221" t="str">
        <f t="shared" si="33"/>
        <v>AA 7698 OA</v>
      </c>
      <c r="G324" s="222" t="s">
        <v>2213</v>
      </c>
      <c r="H324" s="221" t="s">
        <v>2915</v>
      </c>
      <c r="I324" s="221" t="s">
        <v>2913</v>
      </c>
      <c r="J324" s="221" t="str">
        <f t="shared" si="35"/>
        <v>FM3-23-12-2026</v>
      </c>
    </row>
    <row r="325" spans="1:10" x14ac:dyDescent="0.25">
      <c r="A325" s="214">
        <v>25</v>
      </c>
      <c r="B325" s="214" t="s">
        <v>739</v>
      </c>
      <c r="C325" s="219">
        <f t="shared" si="34"/>
        <v>46381</v>
      </c>
      <c r="D325" s="214" t="s">
        <v>1304</v>
      </c>
      <c r="E325" s="220">
        <v>2</v>
      </c>
      <c r="F325" s="221" t="str">
        <f t="shared" si="33"/>
        <v>AA 7806 OA</v>
      </c>
      <c r="G325" s="222" t="s">
        <v>2213</v>
      </c>
      <c r="H325" s="221" t="s">
        <v>2915</v>
      </c>
      <c r="I325" s="221" t="s">
        <v>2913</v>
      </c>
      <c r="J325" s="221" t="str">
        <f t="shared" si="35"/>
        <v>FM3-25-12-2026</v>
      </c>
    </row>
    <row r="326" spans="1:10" x14ac:dyDescent="0.25">
      <c r="A326" s="214">
        <v>7</v>
      </c>
      <c r="B326" s="214" t="s">
        <v>1193</v>
      </c>
      <c r="C326" s="223">
        <f>DATE(2026,1,A326)</f>
        <v>46029</v>
      </c>
      <c r="D326" s="214" t="s">
        <v>1507</v>
      </c>
      <c r="E326" s="214">
        <v>2</v>
      </c>
      <c r="F326" s="221" t="str">
        <f t="shared" si="33"/>
        <v>AA 7131 OA</v>
      </c>
      <c r="G326" s="222" t="s">
        <v>2213</v>
      </c>
      <c r="H326" s="221" t="s">
        <v>2915</v>
      </c>
      <c r="I326" s="221" t="s">
        <v>2913</v>
      </c>
      <c r="J326" s="221" t="str">
        <f t="shared" si="35"/>
        <v>FM3-7-1-2026</v>
      </c>
    </row>
    <row r="327" spans="1:10" x14ac:dyDescent="0.25">
      <c r="A327" s="214">
        <v>8</v>
      </c>
      <c r="B327" s="214" t="s">
        <v>417</v>
      </c>
      <c r="C327" s="223">
        <f>DATE(2026,1,A327)</f>
        <v>46030</v>
      </c>
      <c r="D327" s="214" t="s">
        <v>1539</v>
      </c>
      <c r="E327" s="214">
        <v>1</v>
      </c>
      <c r="F327" s="221" t="str">
        <f t="shared" si="33"/>
        <v>AA 7064 OA</v>
      </c>
      <c r="G327" s="222" t="s">
        <v>2213</v>
      </c>
      <c r="H327" s="221" t="s">
        <v>2915</v>
      </c>
      <c r="I327" s="221" t="s">
        <v>2913</v>
      </c>
      <c r="J327" s="221" t="str">
        <f t="shared" si="35"/>
        <v>FM3-8-1-2026</v>
      </c>
    </row>
    <row r="328" spans="1:10" x14ac:dyDescent="0.25">
      <c r="A328" s="214">
        <v>25</v>
      </c>
      <c r="B328" s="214" t="s">
        <v>399</v>
      </c>
      <c r="C328" s="223">
        <f>DATE(2026,1,A328)</f>
        <v>46047</v>
      </c>
      <c r="D328" s="214" t="s">
        <v>1539</v>
      </c>
      <c r="E328" s="220">
        <v>1</v>
      </c>
      <c r="F328" s="221" t="str">
        <f t="shared" si="33"/>
        <v>AA 7641 OA</v>
      </c>
      <c r="G328" s="222" t="s">
        <v>2213</v>
      </c>
      <c r="H328" s="221" t="s">
        <v>2915</v>
      </c>
      <c r="I328" s="221" t="s">
        <v>2913</v>
      </c>
      <c r="J328" s="221" t="str">
        <f t="shared" si="35"/>
        <v>FM3-25-1-2026</v>
      </c>
    </row>
    <row r="329" spans="1:10" x14ac:dyDescent="0.25">
      <c r="A329" s="214">
        <v>18</v>
      </c>
      <c r="B329" s="214" t="s">
        <v>615</v>
      </c>
      <c r="C329" s="219">
        <f>DATE(2026,11,A329)</f>
        <v>46344</v>
      </c>
      <c r="D329" s="214" t="s">
        <v>678</v>
      </c>
      <c r="E329" s="220">
        <v>1</v>
      </c>
      <c r="F329" s="221" t="str">
        <f t="shared" si="33"/>
        <v>AA 7531 OA</v>
      </c>
      <c r="G329" s="222" t="s">
        <v>2213</v>
      </c>
      <c r="H329" s="221" t="s">
        <v>2915</v>
      </c>
      <c r="I329" s="221" t="s">
        <v>2913</v>
      </c>
      <c r="J329" s="221" t="str">
        <f t="shared" si="35"/>
        <v>FM3-18-11-2026</v>
      </c>
    </row>
    <row r="330" spans="1:10" x14ac:dyDescent="0.25">
      <c r="A330" s="214">
        <v>12</v>
      </c>
      <c r="B330" s="214" t="s">
        <v>165</v>
      </c>
      <c r="C330" s="219">
        <f>DATE(2026,12,A330)</f>
        <v>46368</v>
      </c>
      <c r="D330" s="214" t="s">
        <v>1095</v>
      </c>
      <c r="E330" s="214">
        <v>1</v>
      </c>
      <c r="F330" s="221" t="str">
        <f t="shared" si="33"/>
        <v>AA 7753 OA // MERCY</v>
      </c>
      <c r="G330" s="222" t="s">
        <v>2213</v>
      </c>
      <c r="H330" s="221" t="s">
        <v>2915</v>
      </c>
      <c r="I330" s="221" t="s">
        <v>2913</v>
      </c>
      <c r="J330" s="221" t="str">
        <f t="shared" si="35"/>
        <v>FM3-12-12-2026</v>
      </c>
    </row>
    <row r="331" spans="1:10" x14ac:dyDescent="0.25">
      <c r="A331" s="214">
        <v>8</v>
      </c>
      <c r="B331" s="214" t="s">
        <v>119</v>
      </c>
      <c r="C331" s="219">
        <f>DATE(2026,12,A331)</f>
        <v>46364</v>
      </c>
      <c r="D331" s="214" t="s">
        <v>1020</v>
      </c>
      <c r="E331" s="214">
        <v>1</v>
      </c>
      <c r="F331" s="221" t="str">
        <f t="shared" si="33"/>
        <v>AA 7562 OA // MERCY</v>
      </c>
      <c r="G331" s="222" t="s">
        <v>2213</v>
      </c>
      <c r="H331" s="221" t="s">
        <v>2915</v>
      </c>
      <c r="I331" s="221" t="s">
        <v>2913</v>
      </c>
      <c r="J331" s="221" t="str">
        <f t="shared" si="35"/>
        <v>FM3-8-12-2026</v>
      </c>
    </row>
    <row r="332" spans="1:10" x14ac:dyDescent="0.25">
      <c r="A332" s="214">
        <v>1</v>
      </c>
      <c r="B332" s="220" t="s">
        <v>1104</v>
      </c>
      <c r="C332" s="223">
        <f>DATE(2026,1,A332)</f>
        <v>46023</v>
      </c>
      <c r="D332" s="214" t="s">
        <v>160</v>
      </c>
      <c r="E332" s="214">
        <v>2</v>
      </c>
      <c r="F332" s="221" t="str">
        <f t="shared" si="33"/>
        <v>AA 7629 OA</v>
      </c>
      <c r="G332" s="222" t="s">
        <v>2213</v>
      </c>
      <c r="H332" s="221" t="s">
        <v>2915</v>
      </c>
      <c r="I332" s="221" t="s">
        <v>2913</v>
      </c>
      <c r="J332" s="221" t="str">
        <f t="shared" si="35"/>
        <v>FM3-1-1-2026</v>
      </c>
    </row>
    <row r="333" spans="1:10" x14ac:dyDescent="0.25">
      <c r="A333" s="214">
        <v>30</v>
      </c>
      <c r="B333" s="214" t="s">
        <v>498</v>
      </c>
      <c r="C333" s="219">
        <f>DATE(2026,12,A333)</f>
        <v>46386</v>
      </c>
      <c r="D333" s="214" t="s">
        <v>1387</v>
      </c>
      <c r="E333" s="220">
        <v>2</v>
      </c>
      <c r="F333" s="221" t="str">
        <f t="shared" si="33"/>
        <v>AA 7295 OA</v>
      </c>
      <c r="G333" s="222" t="s">
        <v>2213</v>
      </c>
      <c r="H333" s="221" t="s">
        <v>2915</v>
      </c>
      <c r="I333" s="221" t="s">
        <v>2913</v>
      </c>
      <c r="J333" s="221" t="str">
        <f t="shared" si="35"/>
        <v>FM3-30-12-2026</v>
      </c>
    </row>
    <row r="334" spans="1:10" x14ac:dyDescent="0.25">
      <c r="A334" s="214">
        <v>30</v>
      </c>
      <c r="B334" s="214" t="s">
        <v>498</v>
      </c>
      <c r="C334" s="219">
        <f>DATE(2026,12,A334)</f>
        <v>46386</v>
      </c>
      <c r="D334" s="214" t="s">
        <v>1386</v>
      </c>
      <c r="E334" s="220">
        <v>2</v>
      </c>
      <c r="F334" s="221" t="str">
        <f t="shared" si="33"/>
        <v>AA 7295 OA</v>
      </c>
      <c r="G334" s="222" t="s">
        <v>2213</v>
      </c>
      <c r="H334" s="221" t="s">
        <v>2915</v>
      </c>
      <c r="I334" s="221" t="s">
        <v>2913</v>
      </c>
      <c r="J334" s="221" t="str">
        <f t="shared" si="35"/>
        <v>FM3-30-12-2026</v>
      </c>
    </row>
    <row r="335" spans="1:10" x14ac:dyDescent="0.25">
      <c r="A335" s="214">
        <v>18</v>
      </c>
      <c r="B335" s="214" t="s">
        <v>744</v>
      </c>
      <c r="C335" s="219">
        <f>DATE(2026,12,A335)</f>
        <v>46374</v>
      </c>
      <c r="D335" s="214" t="s">
        <v>1205</v>
      </c>
      <c r="E335" s="220">
        <v>1</v>
      </c>
      <c r="F335" s="221" t="str">
        <f t="shared" si="33"/>
        <v>AA 7809 OA</v>
      </c>
      <c r="G335" s="222" t="s">
        <v>2213</v>
      </c>
      <c r="H335" s="221" t="s">
        <v>2915</v>
      </c>
      <c r="I335" s="221" t="s">
        <v>2913</v>
      </c>
      <c r="J335" s="221" t="str">
        <f t="shared" si="35"/>
        <v>FM3-18-12-2026</v>
      </c>
    </row>
    <row r="336" spans="1:10" x14ac:dyDescent="0.25">
      <c r="A336" s="214">
        <v>11</v>
      </c>
      <c r="B336" s="214" t="s">
        <v>1045</v>
      </c>
      <c r="C336" s="219">
        <f>DATE(2026,12,A336)</f>
        <v>46367</v>
      </c>
      <c r="D336" s="214" t="s">
        <v>1085</v>
      </c>
      <c r="E336" s="214">
        <v>1</v>
      </c>
      <c r="F336" s="221" t="str">
        <f t="shared" si="33"/>
        <v>AA 7288 OA</v>
      </c>
      <c r="G336" s="222" t="s">
        <v>2213</v>
      </c>
      <c r="H336" s="221" t="s">
        <v>2915</v>
      </c>
      <c r="I336" s="221" t="s">
        <v>2913</v>
      </c>
      <c r="J336" s="221" t="str">
        <f t="shared" si="35"/>
        <v>FM3-11-12-2026</v>
      </c>
    </row>
    <row r="337" spans="1:10" x14ac:dyDescent="0.25">
      <c r="A337" s="214">
        <v>5</v>
      </c>
      <c r="B337" s="214" t="s">
        <v>97</v>
      </c>
      <c r="C337" s="223">
        <f>DATE(2026,1,A337)</f>
        <v>46027</v>
      </c>
      <c r="D337" s="214" t="s">
        <v>1211</v>
      </c>
      <c r="E337" s="214">
        <v>5</v>
      </c>
      <c r="F337" s="221" t="str">
        <f t="shared" si="33"/>
        <v>AA 7616 OA</v>
      </c>
      <c r="G337" s="222" t="s">
        <v>2213</v>
      </c>
      <c r="H337" s="221" t="s">
        <v>2915</v>
      </c>
      <c r="I337" s="221" t="s">
        <v>2913</v>
      </c>
      <c r="J337" s="221" t="str">
        <f t="shared" si="35"/>
        <v>FM3-5-1-2026</v>
      </c>
    </row>
    <row r="338" spans="1:10" x14ac:dyDescent="0.25">
      <c r="A338" s="214">
        <v>17</v>
      </c>
      <c r="B338" s="214" t="s">
        <v>437</v>
      </c>
      <c r="C338" s="223">
        <f>DATE(2026,1,A338)</f>
        <v>46039</v>
      </c>
      <c r="D338" s="214" t="s">
        <v>1211</v>
      </c>
      <c r="E338" s="220">
        <v>5</v>
      </c>
      <c r="F338" s="221" t="str">
        <f t="shared" si="33"/>
        <v>AA 7058 OA</v>
      </c>
      <c r="G338" s="222" t="s">
        <v>2213</v>
      </c>
      <c r="H338" s="221" t="s">
        <v>2915</v>
      </c>
      <c r="I338" s="221" t="s">
        <v>2913</v>
      </c>
      <c r="J338" s="221" t="str">
        <f t="shared" si="35"/>
        <v>FM3-17-1-2026</v>
      </c>
    </row>
    <row r="339" spans="1:10" x14ac:dyDescent="0.25">
      <c r="A339" s="214">
        <v>25</v>
      </c>
      <c r="B339" s="214" t="s">
        <v>368</v>
      </c>
      <c r="C339" s="223">
        <f>DATE(2026,1,A339)</f>
        <v>46047</v>
      </c>
      <c r="D339" s="214" t="s">
        <v>1211</v>
      </c>
      <c r="E339" s="220">
        <v>5</v>
      </c>
      <c r="F339" s="221" t="str">
        <f t="shared" si="33"/>
        <v>AA 7098 OA</v>
      </c>
      <c r="G339" s="222" t="s">
        <v>2213</v>
      </c>
      <c r="H339" s="221" t="s">
        <v>2915</v>
      </c>
      <c r="I339" s="221" t="s">
        <v>2913</v>
      </c>
      <c r="J339" s="221" t="str">
        <f t="shared" si="35"/>
        <v>FM3-25-1-2026</v>
      </c>
    </row>
    <row r="340" spans="1:10" x14ac:dyDescent="0.25">
      <c r="A340" s="214">
        <v>19</v>
      </c>
      <c r="B340" s="214" t="s">
        <v>430</v>
      </c>
      <c r="C340" s="219">
        <f>DATE(2026,12,A340)</f>
        <v>46375</v>
      </c>
      <c r="D340" s="214" t="s">
        <v>1211</v>
      </c>
      <c r="E340" s="220">
        <v>4</v>
      </c>
      <c r="F340" s="221" t="str">
        <f t="shared" si="33"/>
        <v>AA 7780 OA</v>
      </c>
      <c r="G340" s="222" t="s">
        <v>2213</v>
      </c>
      <c r="H340" s="221" t="s">
        <v>2915</v>
      </c>
      <c r="I340" s="221" t="s">
        <v>2913</v>
      </c>
      <c r="J340" s="221" t="str">
        <f t="shared" si="35"/>
        <v>FM3-19-12-2026</v>
      </c>
    </row>
    <row r="341" spans="1:10" x14ac:dyDescent="0.25">
      <c r="A341" s="214">
        <v>21</v>
      </c>
      <c r="B341" s="214" t="s">
        <v>180</v>
      </c>
      <c r="C341" s="219">
        <f>DATE(2026,12,A341)</f>
        <v>46377</v>
      </c>
      <c r="D341" s="214" t="s">
        <v>1211</v>
      </c>
      <c r="E341" s="220">
        <v>3</v>
      </c>
      <c r="F341" s="221" t="str">
        <f t="shared" ref="F341:F375" si="36">"AA "&amp;B341</f>
        <v>AA 7593 OA</v>
      </c>
      <c r="G341" s="222" t="s">
        <v>2213</v>
      </c>
      <c r="H341" s="221" t="s">
        <v>2915</v>
      </c>
      <c r="I341" s="221" t="s">
        <v>2913</v>
      </c>
      <c r="J341" s="221" t="str">
        <f t="shared" si="35"/>
        <v>FM3-21-12-2026</v>
      </c>
    </row>
    <row r="342" spans="1:10" x14ac:dyDescent="0.25">
      <c r="A342" s="214">
        <v>29</v>
      </c>
      <c r="B342" s="214" t="s">
        <v>429</v>
      </c>
      <c r="C342" s="219">
        <f>DATE(2026,12,A342)</f>
        <v>46385</v>
      </c>
      <c r="D342" s="214" t="s">
        <v>1211</v>
      </c>
      <c r="E342" s="220">
        <v>3</v>
      </c>
      <c r="F342" s="221" t="str">
        <f t="shared" si="36"/>
        <v>AA 7534 OA</v>
      </c>
      <c r="G342" s="222" t="s">
        <v>2213</v>
      </c>
      <c r="H342" s="221" t="s">
        <v>2915</v>
      </c>
      <c r="I342" s="221" t="s">
        <v>2913</v>
      </c>
      <c r="J342" s="221" t="str">
        <f t="shared" si="35"/>
        <v>FM3-29-12-2026</v>
      </c>
    </row>
    <row r="343" spans="1:10" x14ac:dyDescent="0.25">
      <c r="A343" s="214">
        <v>5</v>
      </c>
      <c r="B343" s="214" t="s">
        <v>596</v>
      </c>
      <c r="C343" s="223">
        <f t="shared" ref="C343:C351" si="37">DATE(2026,1,A343)</f>
        <v>46027</v>
      </c>
      <c r="D343" s="214" t="s">
        <v>238</v>
      </c>
      <c r="E343" s="214">
        <v>1</v>
      </c>
      <c r="F343" s="221" t="str">
        <f t="shared" si="36"/>
        <v>AA 7628 OA</v>
      </c>
      <c r="G343" s="222" t="s">
        <v>2213</v>
      </c>
      <c r="H343" s="221" t="s">
        <v>2915</v>
      </c>
      <c r="I343" s="221" t="s">
        <v>2913</v>
      </c>
      <c r="J343" s="221" t="str">
        <f t="shared" si="35"/>
        <v>FM3-5-1-2026</v>
      </c>
    </row>
    <row r="344" spans="1:10" x14ac:dyDescent="0.25">
      <c r="A344" s="214">
        <v>5</v>
      </c>
      <c r="B344" s="214" t="s">
        <v>301</v>
      </c>
      <c r="C344" s="223">
        <f t="shared" si="37"/>
        <v>46027</v>
      </c>
      <c r="D344" s="214" t="s">
        <v>238</v>
      </c>
      <c r="E344" s="214">
        <v>1</v>
      </c>
      <c r="F344" s="221" t="str">
        <f t="shared" si="36"/>
        <v>AA 7745 OA</v>
      </c>
      <c r="G344" s="222" t="s">
        <v>2213</v>
      </c>
      <c r="H344" s="221" t="s">
        <v>2915</v>
      </c>
      <c r="I344" s="221" t="s">
        <v>2913</v>
      </c>
      <c r="J344" s="221" t="str">
        <f t="shared" si="35"/>
        <v>FM3-5-1-2026</v>
      </c>
    </row>
    <row r="345" spans="1:10" x14ac:dyDescent="0.25">
      <c r="A345" s="214">
        <v>16</v>
      </c>
      <c r="B345" s="214" t="s">
        <v>1646</v>
      </c>
      <c r="C345" s="223">
        <f t="shared" si="37"/>
        <v>46038</v>
      </c>
      <c r="D345" s="214" t="s">
        <v>238</v>
      </c>
      <c r="E345" s="220">
        <v>1</v>
      </c>
      <c r="F345" s="221" t="str">
        <f t="shared" si="36"/>
        <v>AA 7516 OD // EFISIENSI</v>
      </c>
      <c r="G345" s="222" t="s">
        <v>2213</v>
      </c>
      <c r="H345" s="221" t="s">
        <v>2915</v>
      </c>
      <c r="I345" s="221" t="s">
        <v>2913</v>
      </c>
      <c r="J345" s="221" t="str">
        <f t="shared" si="35"/>
        <v>FM3-16-1-2026</v>
      </c>
    </row>
    <row r="346" spans="1:10" x14ac:dyDescent="0.25">
      <c r="A346" s="214">
        <v>20</v>
      </c>
      <c r="B346" s="214" t="s">
        <v>784</v>
      </c>
      <c r="C346" s="223">
        <f t="shared" si="37"/>
        <v>46042</v>
      </c>
      <c r="D346" s="214" t="s">
        <v>238</v>
      </c>
      <c r="E346" s="220">
        <v>1</v>
      </c>
      <c r="F346" s="221" t="str">
        <f t="shared" si="36"/>
        <v>AA 7642 OA</v>
      </c>
      <c r="G346" s="222" t="s">
        <v>2213</v>
      </c>
      <c r="H346" s="221" t="s">
        <v>2915</v>
      </c>
      <c r="I346" s="221" t="s">
        <v>2913</v>
      </c>
      <c r="J346" s="221" t="str">
        <f t="shared" si="35"/>
        <v>FM3-20-1-2026</v>
      </c>
    </row>
    <row r="347" spans="1:10" x14ac:dyDescent="0.25">
      <c r="A347" s="214">
        <v>22</v>
      </c>
      <c r="B347" s="214" t="s">
        <v>454</v>
      </c>
      <c r="C347" s="223">
        <f t="shared" si="37"/>
        <v>46044</v>
      </c>
      <c r="D347" s="214" t="s">
        <v>238</v>
      </c>
      <c r="E347" s="220">
        <v>1</v>
      </c>
      <c r="F347" s="221" t="str">
        <f t="shared" si="36"/>
        <v>AA 7133 OA</v>
      </c>
      <c r="G347" s="222" t="s">
        <v>2213</v>
      </c>
      <c r="H347" s="221" t="s">
        <v>2915</v>
      </c>
      <c r="I347" s="221" t="s">
        <v>2913</v>
      </c>
      <c r="J347" s="221" t="str">
        <f t="shared" si="35"/>
        <v>FM3-22-1-2026</v>
      </c>
    </row>
    <row r="348" spans="1:10" x14ac:dyDescent="0.25">
      <c r="A348" s="214">
        <v>28</v>
      </c>
      <c r="B348" s="214" t="s">
        <v>577</v>
      </c>
      <c r="C348" s="223">
        <f t="shared" si="37"/>
        <v>46050</v>
      </c>
      <c r="D348" s="214" t="s">
        <v>238</v>
      </c>
      <c r="E348" s="220">
        <v>1</v>
      </c>
      <c r="F348" s="221" t="str">
        <f t="shared" si="36"/>
        <v>AA 7712 OA</v>
      </c>
      <c r="G348" s="222" t="s">
        <v>2213</v>
      </c>
      <c r="H348" s="221" t="s">
        <v>2915</v>
      </c>
      <c r="I348" s="221" t="s">
        <v>2913</v>
      </c>
      <c r="J348" s="221" t="str">
        <f t="shared" si="35"/>
        <v>FM3-28-1-2026</v>
      </c>
    </row>
    <row r="349" spans="1:10" x14ac:dyDescent="0.25">
      <c r="A349" s="214">
        <v>28</v>
      </c>
      <c r="B349" s="214" t="s">
        <v>237</v>
      </c>
      <c r="C349" s="223">
        <f t="shared" si="37"/>
        <v>46050</v>
      </c>
      <c r="D349" s="214" t="s">
        <v>238</v>
      </c>
      <c r="E349" s="220">
        <v>1</v>
      </c>
      <c r="F349" s="221" t="str">
        <f t="shared" si="36"/>
        <v>AA 7724 OA</v>
      </c>
      <c r="G349" s="222" t="s">
        <v>2213</v>
      </c>
      <c r="H349" s="221" t="s">
        <v>2915</v>
      </c>
      <c r="I349" s="221" t="s">
        <v>2913</v>
      </c>
      <c r="J349" s="221" t="str">
        <f t="shared" si="35"/>
        <v>FM3-28-1-2026</v>
      </c>
    </row>
    <row r="350" spans="1:10" x14ac:dyDescent="0.25">
      <c r="A350" s="214">
        <v>30</v>
      </c>
      <c r="B350" s="214" t="s">
        <v>929</v>
      </c>
      <c r="C350" s="223">
        <f t="shared" si="37"/>
        <v>46052</v>
      </c>
      <c r="D350" s="214" t="s">
        <v>238</v>
      </c>
      <c r="E350" s="220">
        <v>1</v>
      </c>
      <c r="F350" s="221" t="str">
        <f t="shared" si="36"/>
        <v>AA 7682 OA</v>
      </c>
      <c r="G350" s="222" t="s">
        <v>2213</v>
      </c>
      <c r="H350" s="221" t="s">
        <v>2915</v>
      </c>
      <c r="I350" s="221" t="s">
        <v>2913</v>
      </c>
      <c r="J350" s="221" t="str">
        <f t="shared" si="35"/>
        <v>FM3-30-1-2026</v>
      </c>
    </row>
    <row r="351" spans="1:10" x14ac:dyDescent="0.25">
      <c r="A351" s="214">
        <v>31</v>
      </c>
      <c r="B351" s="214" t="s">
        <v>1827</v>
      </c>
      <c r="C351" s="223">
        <f t="shared" si="37"/>
        <v>46053</v>
      </c>
      <c r="D351" s="214" t="s">
        <v>238</v>
      </c>
      <c r="E351" s="220">
        <v>1</v>
      </c>
      <c r="F351" s="221" t="str">
        <f t="shared" si="36"/>
        <v>AA 7799 OA</v>
      </c>
      <c r="G351" s="222" t="s">
        <v>2213</v>
      </c>
      <c r="H351" s="221" t="s">
        <v>2915</v>
      </c>
      <c r="I351" s="221" t="s">
        <v>2913</v>
      </c>
      <c r="J351" s="221" t="str">
        <f t="shared" si="35"/>
        <v>FM3-31-1-2026</v>
      </c>
    </row>
    <row r="352" spans="1:10" x14ac:dyDescent="0.25">
      <c r="A352" s="214">
        <v>3</v>
      </c>
      <c r="B352" s="220" t="s">
        <v>237</v>
      </c>
      <c r="C352" s="219">
        <f t="shared" ref="C352:C361" si="38">DATE(2026,11,A352)</f>
        <v>46329</v>
      </c>
      <c r="D352" s="214" t="s">
        <v>238</v>
      </c>
      <c r="E352" s="214">
        <v>1</v>
      </c>
      <c r="F352" s="221" t="str">
        <f t="shared" si="36"/>
        <v>AA 7724 OA</v>
      </c>
      <c r="G352" s="222" t="s">
        <v>2213</v>
      </c>
      <c r="H352" s="221" t="s">
        <v>2915</v>
      </c>
      <c r="I352" s="221" t="s">
        <v>2913</v>
      </c>
      <c r="J352" s="221" t="str">
        <f t="shared" si="35"/>
        <v>FM3-3-11-2026</v>
      </c>
    </row>
    <row r="353" spans="1:10" x14ac:dyDescent="0.25">
      <c r="A353" s="214">
        <v>4</v>
      </c>
      <c r="B353" s="220" t="s">
        <v>255</v>
      </c>
      <c r="C353" s="219">
        <f t="shared" si="38"/>
        <v>46330</v>
      </c>
      <c r="D353" s="214" t="s">
        <v>238</v>
      </c>
      <c r="E353" s="214">
        <v>1</v>
      </c>
      <c r="F353" s="221" t="str">
        <f t="shared" si="36"/>
        <v>AA 7615 OA</v>
      </c>
      <c r="G353" s="222" t="s">
        <v>2213</v>
      </c>
      <c r="H353" s="221" t="s">
        <v>2915</v>
      </c>
      <c r="I353" s="221" t="s">
        <v>2913</v>
      </c>
      <c r="J353" s="221" t="str">
        <f t="shared" si="35"/>
        <v>FM3-4-11-2026</v>
      </c>
    </row>
    <row r="354" spans="1:10" x14ac:dyDescent="0.25">
      <c r="A354" s="214">
        <v>10</v>
      </c>
      <c r="B354" s="214" t="s">
        <v>498</v>
      </c>
      <c r="C354" s="219">
        <f t="shared" si="38"/>
        <v>46336</v>
      </c>
      <c r="D354" s="214" t="s">
        <v>238</v>
      </c>
      <c r="E354" s="214">
        <v>1</v>
      </c>
      <c r="F354" s="221" t="str">
        <f t="shared" si="36"/>
        <v>AA 7295 OA</v>
      </c>
      <c r="G354" s="222" t="s">
        <v>2213</v>
      </c>
      <c r="H354" s="221" t="s">
        <v>2915</v>
      </c>
      <c r="I354" s="221" t="s">
        <v>2913</v>
      </c>
      <c r="J354" s="221" t="str">
        <f t="shared" si="35"/>
        <v>FM3-10-11-2026</v>
      </c>
    </row>
    <row r="355" spans="1:10" x14ac:dyDescent="0.25">
      <c r="A355" s="214">
        <v>11</v>
      </c>
      <c r="B355" s="214" t="s">
        <v>373</v>
      </c>
      <c r="C355" s="219">
        <f t="shared" si="38"/>
        <v>46337</v>
      </c>
      <c r="D355" s="214" t="s">
        <v>238</v>
      </c>
      <c r="E355" s="214">
        <v>1</v>
      </c>
      <c r="F355" s="221" t="str">
        <f t="shared" si="36"/>
        <v>AA 7769 OA</v>
      </c>
      <c r="G355" s="222" t="s">
        <v>2213</v>
      </c>
      <c r="H355" s="221" t="s">
        <v>2915</v>
      </c>
      <c r="I355" s="221" t="s">
        <v>2913</v>
      </c>
      <c r="J355" s="221" t="str">
        <f t="shared" si="35"/>
        <v>FM3-11-11-2026</v>
      </c>
    </row>
    <row r="356" spans="1:10" x14ac:dyDescent="0.25">
      <c r="A356" s="214">
        <v>12</v>
      </c>
      <c r="B356" s="214" t="s">
        <v>540</v>
      </c>
      <c r="C356" s="219">
        <f t="shared" si="38"/>
        <v>46338</v>
      </c>
      <c r="D356" s="214" t="s">
        <v>238</v>
      </c>
      <c r="E356" s="214">
        <v>1</v>
      </c>
      <c r="F356" s="221" t="str">
        <f t="shared" si="36"/>
        <v>AA 7099 OA</v>
      </c>
      <c r="G356" s="222" t="s">
        <v>2213</v>
      </c>
      <c r="H356" s="221" t="s">
        <v>2915</v>
      </c>
      <c r="I356" s="221" t="s">
        <v>2913</v>
      </c>
      <c r="J356" s="221" t="str">
        <f t="shared" si="35"/>
        <v>FM3-12-11-2026</v>
      </c>
    </row>
    <row r="357" spans="1:10" x14ac:dyDescent="0.25">
      <c r="A357" s="214">
        <v>14</v>
      </c>
      <c r="B357" s="220" t="s">
        <v>596</v>
      </c>
      <c r="C357" s="219">
        <f t="shared" si="38"/>
        <v>46340</v>
      </c>
      <c r="D357" s="214" t="s">
        <v>238</v>
      </c>
      <c r="E357" s="220">
        <v>1</v>
      </c>
      <c r="F357" s="221" t="str">
        <f t="shared" si="36"/>
        <v>AA 7628 OA</v>
      </c>
      <c r="G357" s="222" t="s">
        <v>2213</v>
      </c>
      <c r="H357" s="221" t="s">
        <v>2915</v>
      </c>
      <c r="I357" s="221" t="s">
        <v>2913</v>
      </c>
      <c r="J357" s="221" t="str">
        <f t="shared" si="35"/>
        <v>FM3-14-11-2026</v>
      </c>
    </row>
    <row r="358" spans="1:10" x14ac:dyDescent="0.25">
      <c r="A358" s="214">
        <v>19</v>
      </c>
      <c r="B358" s="214" t="s">
        <v>702</v>
      </c>
      <c r="C358" s="219">
        <f t="shared" si="38"/>
        <v>46345</v>
      </c>
      <c r="D358" s="214" t="s">
        <v>238</v>
      </c>
      <c r="E358" s="220">
        <v>1</v>
      </c>
      <c r="F358" s="221" t="str">
        <f t="shared" si="36"/>
        <v>AA 7816 OA</v>
      </c>
      <c r="G358" s="222" t="s">
        <v>2213</v>
      </c>
      <c r="H358" s="221" t="s">
        <v>2915</v>
      </c>
      <c r="I358" s="221" t="s">
        <v>2913</v>
      </c>
      <c r="J358" s="221" t="str">
        <f t="shared" si="35"/>
        <v>FM3-19-11-2026</v>
      </c>
    </row>
    <row r="359" spans="1:10" x14ac:dyDescent="0.25">
      <c r="A359" s="214">
        <v>23</v>
      </c>
      <c r="B359" s="214" t="s">
        <v>349</v>
      </c>
      <c r="C359" s="219">
        <f t="shared" si="38"/>
        <v>46349</v>
      </c>
      <c r="D359" s="214" t="s">
        <v>238</v>
      </c>
      <c r="E359" s="220">
        <v>1</v>
      </c>
      <c r="F359" s="221" t="str">
        <f t="shared" si="36"/>
        <v>AA 7029 OA</v>
      </c>
      <c r="G359" s="222" t="s">
        <v>2213</v>
      </c>
      <c r="H359" s="221" t="s">
        <v>2915</v>
      </c>
      <c r="I359" s="221" t="s">
        <v>2913</v>
      </c>
      <c r="J359" s="221" t="str">
        <f t="shared" si="35"/>
        <v>FM3-23-11-2026</v>
      </c>
    </row>
    <row r="360" spans="1:10" x14ac:dyDescent="0.25">
      <c r="A360" s="214">
        <v>28</v>
      </c>
      <c r="B360" s="214" t="s">
        <v>218</v>
      </c>
      <c r="C360" s="219">
        <f t="shared" si="38"/>
        <v>46354</v>
      </c>
      <c r="D360" s="214" t="s">
        <v>238</v>
      </c>
      <c r="E360" s="220">
        <v>1</v>
      </c>
      <c r="F360" s="221" t="str">
        <f t="shared" si="36"/>
        <v>AA 7698 OA</v>
      </c>
      <c r="G360" s="222" t="s">
        <v>2213</v>
      </c>
      <c r="H360" s="221" t="s">
        <v>2915</v>
      </c>
      <c r="I360" s="221" t="s">
        <v>2913</v>
      </c>
      <c r="J360" s="221" t="str">
        <f t="shared" si="35"/>
        <v>FM3-28-11-2026</v>
      </c>
    </row>
    <row r="361" spans="1:10" x14ac:dyDescent="0.25">
      <c r="A361" s="214">
        <v>28</v>
      </c>
      <c r="B361" s="214" t="s">
        <v>483</v>
      </c>
      <c r="C361" s="219">
        <f t="shared" si="38"/>
        <v>46354</v>
      </c>
      <c r="D361" s="214" t="s">
        <v>238</v>
      </c>
      <c r="E361" s="220">
        <v>1</v>
      </c>
      <c r="F361" s="221" t="str">
        <f t="shared" si="36"/>
        <v>AA 7678 OA</v>
      </c>
      <c r="G361" s="222" t="s">
        <v>2213</v>
      </c>
      <c r="H361" s="221" t="s">
        <v>2915</v>
      </c>
      <c r="I361" s="221" t="s">
        <v>2913</v>
      </c>
      <c r="J361" s="221" t="str">
        <f t="shared" si="35"/>
        <v>FM3-28-11-2026</v>
      </c>
    </row>
    <row r="362" spans="1:10" x14ac:dyDescent="0.25">
      <c r="A362" s="214">
        <v>5</v>
      </c>
      <c r="B362" s="220" t="s">
        <v>550</v>
      </c>
      <c r="C362" s="219">
        <f t="shared" ref="C362:C367" si="39">DATE(2026,12,A362)</f>
        <v>46361</v>
      </c>
      <c r="D362" s="214" t="s">
        <v>238</v>
      </c>
      <c r="E362" s="214">
        <v>1</v>
      </c>
      <c r="F362" s="221" t="str">
        <f t="shared" si="36"/>
        <v>AA 7699 OA</v>
      </c>
      <c r="G362" s="222" t="s">
        <v>2213</v>
      </c>
      <c r="H362" s="221" t="s">
        <v>2915</v>
      </c>
      <c r="I362" s="221" t="s">
        <v>2913</v>
      </c>
      <c r="J362" s="221" t="str">
        <f t="shared" si="35"/>
        <v>FM3-5-12-2026</v>
      </c>
    </row>
    <row r="363" spans="1:10" x14ac:dyDescent="0.25">
      <c r="A363" s="214">
        <v>9</v>
      </c>
      <c r="B363" s="214" t="s">
        <v>159</v>
      </c>
      <c r="C363" s="219">
        <f t="shared" si="39"/>
        <v>46365</v>
      </c>
      <c r="D363" s="214" t="s">
        <v>238</v>
      </c>
      <c r="E363" s="214">
        <v>1</v>
      </c>
      <c r="F363" s="221" t="str">
        <f t="shared" si="36"/>
        <v>AA 7268 OA</v>
      </c>
      <c r="G363" s="222" t="s">
        <v>2213</v>
      </c>
      <c r="H363" s="221" t="s">
        <v>2915</v>
      </c>
      <c r="I363" s="221" t="s">
        <v>2913</v>
      </c>
      <c r="J363" s="221" t="str">
        <f t="shared" si="35"/>
        <v>FM3-9-12-2026</v>
      </c>
    </row>
    <row r="364" spans="1:10" x14ac:dyDescent="0.25">
      <c r="A364" s="214">
        <v>10</v>
      </c>
      <c r="B364" s="214" t="s">
        <v>93</v>
      </c>
      <c r="C364" s="219">
        <f t="shared" si="39"/>
        <v>46366</v>
      </c>
      <c r="D364" s="214" t="s">
        <v>238</v>
      </c>
      <c r="E364" s="214">
        <v>1</v>
      </c>
      <c r="F364" s="221" t="str">
        <f t="shared" si="36"/>
        <v>AA 7802 OA</v>
      </c>
      <c r="G364" s="222" t="s">
        <v>2213</v>
      </c>
      <c r="H364" s="221" t="s">
        <v>2915</v>
      </c>
      <c r="I364" s="221" t="s">
        <v>2913</v>
      </c>
      <c r="J364" s="221" t="str">
        <f t="shared" si="35"/>
        <v>FM3-10-12-2026</v>
      </c>
    </row>
    <row r="365" spans="1:10" x14ac:dyDescent="0.25">
      <c r="A365" s="214">
        <v>17</v>
      </c>
      <c r="B365" s="214" t="s">
        <v>237</v>
      </c>
      <c r="C365" s="219">
        <f t="shared" si="39"/>
        <v>46373</v>
      </c>
      <c r="D365" s="214" t="s">
        <v>238</v>
      </c>
      <c r="E365" s="220">
        <v>1</v>
      </c>
      <c r="F365" s="221" t="str">
        <f t="shared" si="36"/>
        <v>AA 7724 OA</v>
      </c>
      <c r="G365" s="222" t="s">
        <v>2213</v>
      </c>
      <c r="H365" s="221" t="s">
        <v>2915</v>
      </c>
      <c r="I365" s="221" t="s">
        <v>2913</v>
      </c>
      <c r="J365" s="221" t="str">
        <f t="shared" si="35"/>
        <v>FM3-17-12-2026</v>
      </c>
    </row>
    <row r="366" spans="1:10" x14ac:dyDescent="0.25">
      <c r="A366" s="214">
        <v>18</v>
      </c>
      <c r="B366" s="214" t="s">
        <v>352</v>
      </c>
      <c r="C366" s="219">
        <f t="shared" si="39"/>
        <v>46374</v>
      </c>
      <c r="D366" s="214" t="s">
        <v>238</v>
      </c>
      <c r="E366" s="220">
        <v>1</v>
      </c>
      <c r="F366" s="221" t="str">
        <f t="shared" si="36"/>
        <v>AA 7764 OA</v>
      </c>
      <c r="G366" s="222" t="s">
        <v>2213</v>
      </c>
      <c r="H366" s="221" t="s">
        <v>2915</v>
      </c>
      <c r="I366" s="221" t="s">
        <v>2913</v>
      </c>
      <c r="J366" s="221" t="str">
        <f t="shared" si="35"/>
        <v>FM3-18-12-2026</v>
      </c>
    </row>
    <row r="367" spans="1:10" x14ac:dyDescent="0.25">
      <c r="A367" s="214">
        <v>31</v>
      </c>
      <c r="B367" s="214" t="s">
        <v>672</v>
      </c>
      <c r="C367" s="219">
        <f t="shared" si="39"/>
        <v>46387</v>
      </c>
      <c r="D367" s="214" t="s">
        <v>238</v>
      </c>
      <c r="E367" s="220">
        <v>1</v>
      </c>
      <c r="F367" s="221" t="str">
        <f t="shared" si="36"/>
        <v>AA 7743 OA</v>
      </c>
      <c r="G367" s="222" t="s">
        <v>2213</v>
      </c>
      <c r="H367" s="221" t="s">
        <v>2915</v>
      </c>
      <c r="I367" s="221" t="s">
        <v>2913</v>
      </c>
      <c r="J367" s="221" t="str">
        <f t="shared" si="35"/>
        <v>FM3-31-12-2026</v>
      </c>
    </row>
    <row r="368" spans="1:10" x14ac:dyDescent="0.25">
      <c r="A368" s="214">
        <v>5</v>
      </c>
      <c r="B368" s="214" t="s">
        <v>277</v>
      </c>
      <c r="C368" s="223">
        <f>DATE(2026,1,A368)</f>
        <v>46027</v>
      </c>
      <c r="D368" s="214" t="s">
        <v>356</v>
      </c>
      <c r="E368" s="214">
        <v>2</v>
      </c>
      <c r="F368" s="221" t="str">
        <f t="shared" si="36"/>
        <v>AA 7660 OA</v>
      </c>
      <c r="G368" s="222" t="s">
        <v>2213</v>
      </c>
      <c r="H368" s="221" t="s">
        <v>2915</v>
      </c>
      <c r="I368" s="221" t="s">
        <v>2913</v>
      </c>
      <c r="J368" s="221" t="str">
        <f t="shared" si="35"/>
        <v>FM3-5-1-2026</v>
      </c>
    </row>
    <row r="369" spans="1:10" x14ac:dyDescent="0.25">
      <c r="A369" s="214">
        <v>7</v>
      </c>
      <c r="B369" s="214" t="s">
        <v>136</v>
      </c>
      <c r="C369" s="223">
        <f>DATE(2026,1,A369)</f>
        <v>46029</v>
      </c>
      <c r="D369" s="214" t="s">
        <v>356</v>
      </c>
      <c r="E369" s="214">
        <v>2</v>
      </c>
      <c r="F369" s="221" t="str">
        <f t="shared" si="36"/>
        <v>AA 7762 OA</v>
      </c>
      <c r="G369" s="222" t="s">
        <v>2213</v>
      </c>
      <c r="H369" s="221" t="s">
        <v>2915</v>
      </c>
      <c r="I369" s="221" t="s">
        <v>2913</v>
      </c>
      <c r="J369" s="221" t="str">
        <f t="shared" si="35"/>
        <v>FM3-7-1-2026</v>
      </c>
    </row>
    <row r="370" spans="1:10" x14ac:dyDescent="0.25">
      <c r="A370" s="214">
        <v>15</v>
      </c>
      <c r="B370" s="220" t="s">
        <v>329</v>
      </c>
      <c r="C370" s="223">
        <f>DATE(2026,1,A370)</f>
        <v>46037</v>
      </c>
      <c r="D370" s="214" t="s">
        <v>356</v>
      </c>
      <c r="E370" s="220">
        <v>2</v>
      </c>
      <c r="F370" s="221" t="str">
        <f t="shared" si="36"/>
        <v>AA 7269 OA</v>
      </c>
      <c r="G370" s="222" t="s">
        <v>2213</v>
      </c>
      <c r="H370" s="221" t="s">
        <v>2915</v>
      </c>
      <c r="I370" s="221" t="s">
        <v>2913</v>
      </c>
      <c r="J370" s="221" t="str">
        <f t="shared" si="35"/>
        <v>FM3-15-1-2026</v>
      </c>
    </row>
    <row r="371" spans="1:10" x14ac:dyDescent="0.25">
      <c r="A371" s="214">
        <v>16</v>
      </c>
      <c r="B371" s="220" t="s">
        <v>1641</v>
      </c>
      <c r="C371" s="223">
        <f>DATE(2026,1,A371)</f>
        <v>46038</v>
      </c>
      <c r="D371" s="214" t="s">
        <v>356</v>
      </c>
      <c r="E371" s="220">
        <v>2</v>
      </c>
      <c r="F371" s="221" t="str">
        <f t="shared" si="36"/>
        <v>AA 7819 OA</v>
      </c>
      <c r="G371" s="222" t="s">
        <v>2213</v>
      </c>
      <c r="H371" s="221" t="s">
        <v>2915</v>
      </c>
      <c r="I371" s="221" t="s">
        <v>2913</v>
      </c>
      <c r="J371" s="221" t="str">
        <f t="shared" si="35"/>
        <v>FM3-16-1-2026</v>
      </c>
    </row>
    <row r="372" spans="1:10" x14ac:dyDescent="0.25">
      <c r="A372" s="214">
        <v>22</v>
      </c>
      <c r="B372" s="214" t="s">
        <v>426</v>
      </c>
      <c r="C372" s="223">
        <f>DATE(2026,1,A372)</f>
        <v>46044</v>
      </c>
      <c r="D372" s="214" t="s">
        <v>356</v>
      </c>
      <c r="E372" s="220">
        <v>2</v>
      </c>
      <c r="F372" s="221" t="str">
        <f t="shared" si="36"/>
        <v>AA 7679 OA</v>
      </c>
      <c r="G372" s="222" t="s">
        <v>2213</v>
      </c>
      <c r="H372" s="221" t="s">
        <v>2915</v>
      </c>
      <c r="I372" s="221" t="s">
        <v>2913</v>
      </c>
      <c r="J372" s="221" t="str">
        <f t="shared" si="35"/>
        <v>FM3-22-1-2026</v>
      </c>
    </row>
    <row r="373" spans="1:10" x14ac:dyDescent="0.25">
      <c r="A373" s="214">
        <v>6</v>
      </c>
      <c r="B373" s="214" t="s">
        <v>355</v>
      </c>
      <c r="C373" s="219">
        <f>DATE(2026,11,A373)</f>
        <v>46332</v>
      </c>
      <c r="D373" s="214" t="s">
        <v>356</v>
      </c>
      <c r="E373" s="214">
        <v>2</v>
      </c>
      <c r="F373" s="221" t="str">
        <f t="shared" si="36"/>
        <v>AA 7617 OA</v>
      </c>
      <c r="G373" s="222" t="s">
        <v>2213</v>
      </c>
      <c r="H373" s="221" t="s">
        <v>2915</v>
      </c>
      <c r="I373" s="221" t="s">
        <v>2913</v>
      </c>
      <c r="J373" s="221" t="str">
        <f t="shared" si="35"/>
        <v>FM3-6-11-2026</v>
      </c>
    </row>
    <row r="374" spans="1:10" x14ac:dyDescent="0.25">
      <c r="A374" s="214">
        <v>21</v>
      </c>
      <c r="B374" s="214" t="s">
        <v>739</v>
      </c>
      <c r="C374" s="219">
        <f>DATE(2026,11,A374)</f>
        <v>46347</v>
      </c>
      <c r="D374" s="214" t="s">
        <v>356</v>
      </c>
      <c r="E374" s="220">
        <v>2</v>
      </c>
      <c r="F374" s="221" t="str">
        <f t="shared" si="36"/>
        <v>AA 7806 OA</v>
      </c>
      <c r="G374" s="222" t="s">
        <v>2213</v>
      </c>
      <c r="H374" s="221" t="s">
        <v>2915</v>
      </c>
      <c r="I374" s="221" t="s">
        <v>2913</v>
      </c>
      <c r="J374" s="221" t="str">
        <f t="shared" si="35"/>
        <v>FM3-21-11-2026</v>
      </c>
    </row>
    <row r="375" spans="1:10" x14ac:dyDescent="0.25">
      <c r="A375" s="214">
        <v>28</v>
      </c>
      <c r="B375" s="214" t="s">
        <v>865</v>
      </c>
      <c r="C375" s="219">
        <f>DATE(2026,11,A375)</f>
        <v>46354</v>
      </c>
      <c r="D375" s="214" t="s">
        <v>356</v>
      </c>
      <c r="E375" s="220">
        <v>2</v>
      </c>
      <c r="F375" s="221" t="str">
        <f t="shared" si="36"/>
        <v>AA 7681 OA</v>
      </c>
      <c r="G375" s="222" t="s">
        <v>2213</v>
      </c>
      <c r="H375" s="221" t="s">
        <v>2915</v>
      </c>
      <c r="I375" s="221" t="s">
        <v>2913</v>
      </c>
      <c r="J375" s="221" t="str">
        <f t="shared" si="35"/>
        <v>FM3-28-11-2026</v>
      </c>
    </row>
    <row r="376" spans="1:10" x14ac:dyDescent="0.25">
      <c r="A376" s="214">
        <v>28</v>
      </c>
      <c r="B376" s="214" t="s">
        <v>876</v>
      </c>
      <c r="C376" s="219">
        <f>DATE(2026,11,A376)</f>
        <v>46354</v>
      </c>
      <c r="D376" s="214" t="s">
        <v>356</v>
      </c>
      <c r="E376" s="220">
        <v>2</v>
      </c>
      <c r="F376" s="221" t="str">
        <f>B376</f>
        <v>B 7458 VGA</v>
      </c>
      <c r="G376" s="222" t="s">
        <v>2213</v>
      </c>
      <c r="H376" s="221" t="s">
        <v>2915</v>
      </c>
      <c r="I376" s="221" t="s">
        <v>2913</v>
      </c>
      <c r="J376" s="221" t="str">
        <f t="shared" si="35"/>
        <v>FM3-28-11-2026</v>
      </c>
    </row>
    <row r="377" spans="1:10" x14ac:dyDescent="0.25">
      <c r="A377" s="214">
        <v>1</v>
      </c>
      <c r="B377" s="220" t="s">
        <v>689</v>
      </c>
      <c r="C377" s="219">
        <f>DATE(2026,12,A377)</f>
        <v>46357</v>
      </c>
      <c r="D377" s="214" t="s">
        <v>356</v>
      </c>
      <c r="E377" s="214">
        <v>2</v>
      </c>
      <c r="F377" s="221" t="str">
        <f t="shared" ref="F377:F408" si="40">"AA "&amp;B377</f>
        <v>AA 7027 OA</v>
      </c>
      <c r="G377" s="222" t="s">
        <v>2213</v>
      </c>
      <c r="H377" s="221" t="s">
        <v>2915</v>
      </c>
      <c r="I377" s="221" t="s">
        <v>2913</v>
      </c>
      <c r="J377" s="221" t="str">
        <f t="shared" si="35"/>
        <v>FM3-1-12-2026</v>
      </c>
    </row>
    <row r="378" spans="1:10" x14ac:dyDescent="0.25">
      <c r="A378" s="214">
        <v>10</v>
      </c>
      <c r="B378" s="214" t="s">
        <v>355</v>
      </c>
      <c r="C378" s="219">
        <f>DATE(2026,12,A378)</f>
        <v>46366</v>
      </c>
      <c r="D378" s="214" t="s">
        <v>356</v>
      </c>
      <c r="E378" s="214">
        <v>2</v>
      </c>
      <c r="F378" s="221" t="str">
        <f t="shared" si="40"/>
        <v>AA 7617 OA</v>
      </c>
      <c r="G378" s="222" t="s">
        <v>2213</v>
      </c>
      <c r="H378" s="221" t="s">
        <v>2915</v>
      </c>
      <c r="I378" s="221" t="s">
        <v>2913</v>
      </c>
      <c r="J378" s="221" t="str">
        <f t="shared" si="35"/>
        <v>FM3-10-12-2026</v>
      </c>
    </row>
    <row r="379" spans="1:10" x14ac:dyDescent="0.25">
      <c r="A379" s="214">
        <v>13</v>
      </c>
      <c r="B379" s="214" t="s">
        <v>432</v>
      </c>
      <c r="C379" s="219">
        <f>DATE(2026,12,A379)</f>
        <v>46369</v>
      </c>
      <c r="D379" s="214" t="s">
        <v>356</v>
      </c>
      <c r="E379" s="220">
        <v>2</v>
      </c>
      <c r="F379" s="221" t="str">
        <f t="shared" si="40"/>
        <v>AA 7550 OA</v>
      </c>
      <c r="G379" s="222" t="s">
        <v>2213</v>
      </c>
      <c r="H379" s="221" t="s">
        <v>2915</v>
      </c>
      <c r="I379" s="221" t="s">
        <v>2913</v>
      </c>
      <c r="J379" s="221" t="str">
        <f t="shared" si="35"/>
        <v>FM3-13-12-2026</v>
      </c>
    </row>
    <row r="380" spans="1:10" x14ac:dyDescent="0.25">
      <c r="A380" s="214">
        <v>16</v>
      </c>
      <c r="B380" s="220" t="s">
        <v>430</v>
      </c>
      <c r="C380" s="219">
        <f>DATE(2026,12,A380)</f>
        <v>46372</v>
      </c>
      <c r="D380" s="214" t="s">
        <v>356</v>
      </c>
      <c r="E380" s="220">
        <v>2</v>
      </c>
      <c r="F380" s="221" t="str">
        <f t="shared" si="40"/>
        <v>AA 7780 OA</v>
      </c>
      <c r="G380" s="222" t="s">
        <v>2213</v>
      </c>
      <c r="H380" s="221" t="s">
        <v>2915</v>
      </c>
      <c r="I380" s="221" t="s">
        <v>2913</v>
      </c>
      <c r="J380" s="221" t="str">
        <f t="shared" si="35"/>
        <v>FM3-16-12-2026</v>
      </c>
    </row>
    <row r="381" spans="1:10" x14ac:dyDescent="0.25">
      <c r="A381" s="214">
        <v>30</v>
      </c>
      <c r="B381" s="214" t="s">
        <v>415</v>
      </c>
      <c r="C381" s="219">
        <f>DATE(2026,12,A381)</f>
        <v>46386</v>
      </c>
      <c r="D381" s="214" t="s">
        <v>356</v>
      </c>
      <c r="E381" s="220">
        <v>2</v>
      </c>
      <c r="F381" s="221" t="str">
        <f t="shared" si="40"/>
        <v>AA 7812 OA</v>
      </c>
      <c r="G381" s="222" t="s">
        <v>2213</v>
      </c>
      <c r="H381" s="221" t="s">
        <v>2915</v>
      </c>
      <c r="I381" s="221" t="s">
        <v>2913</v>
      </c>
      <c r="J381" s="221" t="str">
        <f t="shared" si="35"/>
        <v>FM3-30-12-2026</v>
      </c>
    </row>
    <row r="382" spans="1:10" x14ac:dyDescent="0.25">
      <c r="A382" s="214">
        <v>6</v>
      </c>
      <c r="B382" s="214" t="s">
        <v>510</v>
      </c>
      <c r="C382" s="223">
        <f t="shared" ref="C382:C391" si="41">DATE(2026,1,A382)</f>
        <v>46028</v>
      </c>
      <c r="D382" s="214" t="s">
        <v>206</v>
      </c>
      <c r="E382" s="214">
        <v>1</v>
      </c>
      <c r="F382" s="221" t="str">
        <f t="shared" si="40"/>
        <v>AA 7072 OA</v>
      </c>
      <c r="G382" s="222" t="s">
        <v>2213</v>
      </c>
      <c r="H382" s="221" t="s">
        <v>2915</v>
      </c>
      <c r="I382" s="221" t="s">
        <v>2913</v>
      </c>
      <c r="J382" s="221" t="str">
        <f t="shared" si="35"/>
        <v>FM3-6-1-2026</v>
      </c>
    </row>
    <row r="383" spans="1:10" x14ac:dyDescent="0.25">
      <c r="A383" s="214">
        <v>9</v>
      </c>
      <c r="B383" s="214" t="s">
        <v>188</v>
      </c>
      <c r="C383" s="223">
        <f t="shared" si="41"/>
        <v>46031</v>
      </c>
      <c r="D383" s="214" t="s">
        <v>206</v>
      </c>
      <c r="E383" s="214">
        <v>1</v>
      </c>
      <c r="F383" s="221" t="str">
        <f t="shared" si="40"/>
        <v>AA 7807 OA</v>
      </c>
      <c r="G383" s="222" t="s">
        <v>2213</v>
      </c>
      <c r="H383" s="221" t="s">
        <v>2915</v>
      </c>
      <c r="I383" s="221" t="s">
        <v>2913</v>
      </c>
      <c r="J383" s="221" t="str">
        <f t="shared" si="35"/>
        <v>FM3-9-1-2026</v>
      </c>
    </row>
    <row r="384" spans="1:10" x14ac:dyDescent="0.25">
      <c r="A384" s="214">
        <v>9</v>
      </c>
      <c r="B384" s="214" t="s">
        <v>598</v>
      </c>
      <c r="C384" s="223">
        <f t="shared" si="41"/>
        <v>46031</v>
      </c>
      <c r="D384" s="214" t="s">
        <v>206</v>
      </c>
      <c r="E384" s="214">
        <v>1</v>
      </c>
      <c r="F384" s="221" t="str">
        <f t="shared" si="40"/>
        <v>AA 7725 OA</v>
      </c>
      <c r="G384" s="222" t="s">
        <v>2213</v>
      </c>
      <c r="H384" s="221" t="s">
        <v>2915</v>
      </c>
      <c r="I384" s="221" t="s">
        <v>2913</v>
      </c>
      <c r="J384" s="221" t="str">
        <f t="shared" si="35"/>
        <v>FM3-9-1-2026</v>
      </c>
    </row>
    <row r="385" spans="1:10" x14ac:dyDescent="0.25">
      <c r="A385" s="214">
        <v>16</v>
      </c>
      <c r="B385" s="214" t="s">
        <v>286</v>
      </c>
      <c r="C385" s="223">
        <f t="shared" si="41"/>
        <v>46038</v>
      </c>
      <c r="D385" s="214" t="s">
        <v>206</v>
      </c>
      <c r="E385" s="220">
        <v>1</v>
      </c>
      <c r="F385" s="221" t="str">
        <f t="shared" si="40"/>
        <v>AA 7661 OA</v>
      </c>
      <c r="G385" s="222" t="s">
        <v>2213</v>
      </c>
      <c r="H385" s="221" t="s">
        <v>2915</v>
      </c>
      <c r="I385" s="221" t="s">
        <v>2913</v>
      </c>
      <c r="J385" s="221" t="str">
        <f t="shared" si="35"/>
        <v>FM3-16-1-2026</v>
      </c>
    </row>
    <row r="386" spans="1:10" x14ac:dyDescent="0.25">
      <c r="A386" s="214">
        <v>17</v>
      </c>
      <c r="B386" s="214" t="s">
        <v>410</v>
      </c>
      <c r="C386" s="223">
        <f t="shared" si="41"/>
        <v>46039</v>
      </c>
      <c r="D386" s="214" t="s">
        <v>206</v>
      </c>
      <c r="E386" s="220">
        <v>1</v>
      </c>
      <c r="F386" s="221" t="str">
        <f t="shared" si="40"/>
        <v>AA 7641 OA // MERCY</v>
      </c>
      <c r="G386" s="222" t="s">
        <v>2213</v>
      </c>
      <c r="H386" s="221" t="s">
        <v>2915</v>
      </c>
      <c r="I386" s="221" t="s">
        <v>2913</v>
      </c>
      <c r="J386" s="221" t="str">
        <f t="shared" si="35"/>
        <v>FM3-17-1-2026</v>
      </c>
    </row>
    <row r="387" spans="1:10" x14ac:dyDescent="0.25">
      <c r="A387" s="214">
        <v>20</v>
      </c>
      <c r="B387" s="214" t="s">
        <v>237</v>
      </c>
      <c r="C387" s="223">
        <f t="shared" si="41"/>
        <v>46042</v>
      </c>
      <c r="D387" s="214" t="s">
        <v>206</v>
      </c>
      <c r="E387" s="220">
        <v>1</v>
      </c>
      <c r="F387" s="221" t="str">
        <f t="shared" si="40"/>
        <v>AA 7724 OA</v>
      </c>
      <c r="G387" s="222" t="s">
        <v>2213</v>
      </c>
      <c r="H387" s="221" t="s">
        <v>2915</v>
      </c>
      <c r="I387" s="221" t="s">
        <v>2913</v>
      </c>
      <c r="J387" s="221" t="str">
        <f t="shared" ref="J387:J450" si="42">I387 &amp; "-" &amp; DAY(C387) &amp; "-" &amp; MONTH(C387) &amp; "-" &amp; YEAR(C387)</f>
        <v>FM3-20-1-2026</v>
      </c>
    </row>
    <row r="388" spans="1:10" x14ac:dyDescent="0.25">
      <c r="A388" s="214">
        <v>21</v>
      </c>
      <c r="B388" s="214" t="s">
        <v>97</v>
      </c>
      <c r="C388" s="223">
        <f t="shared" si="41"/>
        <v>46043</v>
      </c>
      <c r="D388" s="214" t="s">
        <v>206</v>
      </c>
      <c r="E388" s="220">
        <v>1</v>
      </c>
      <c r="F388" s="221" t="str">
        <f t="shared" si="40"/>
        <v>AA 7616 OA</v>
      </c>
      <c r="G388" s="222" t="s">
        <v>2213</v>
      </c>
      <c r="H388" s="221" t="s">
        <v>2915</v>
      </c>
      <c r="I388" s="221" t="s">
        <v>2913</v>
      </c>
      <c r="J388" s="221" t="str">
        <f t="shared" si="42"/>
        <v>FM3-21-1-2026</v>
      </c>
    </row>
    <row r="389" spans="1:10" x14ac:dyDescent="0.25">
      <c r="A389" s="214">
        <v>26</v>
      </c>
      <c r="B389" s="214" t="s">
        <v>288</v>
      </c>
      <c r="C389" s="223">
        <f t="shared" si="41"/>
        <v>46048</v>
      </c>
      <c r="D389" s="214" t="s">
        <v>206</v>
      </c>
      <c r="E389" s="220">
        <v>1</v>
      </c>
      <c r="F389" s="221" t="str">
        <f t="shared" si="40"/>
        <v>AA 7535 OA</v>
      </c>
      <c r="G389" s="222" t="s">
        <v>2213</v>
      </c>
      <c r="H389" s="221" t="s">
        <v>2915</v>
      </c>
      <c r="I389" s="221" t="s">
        <v>2913</v>
      </c>
      <c r="J389" s="221" t="str">
        <f t="shared" si="42"/>
        <v>FM3-26-1-2026</v>
      </c>
    </row>
    <row r="390" spans="1:10" x14ac:dyDescent="0.25">
      <c r="A390" s="214">
        <v>28</v>
      </c>
      <c r="B390" s="214" t="s">
        <v>115</v>
      </c>
      <c r="C390" s="223">
        <f t="shared" si="41"/>
        <v>46050</v>
      </c>
      <c r="D390" s="214" t="s">
        <v>206</v>
      </c>
      <c r="E390" s="220">
        <v>1</v>
      </c>
      <c r="F390" s="221" t="str">
        <f t="shared" si="40"/>
        <v>AA 7739 OA</v>
      </c>
      <c r="G390" s="222" t="s">
        <v>2213</v>
      </c>
      <c r="H390" s="221" t="s">
        <v>2915</v>
      </c>
      <c r="I390" s="221" t="s">
        <v>2913</v>
      </c>
      <c r="J390" s="221" t="str">
        <f t="shared" si="42"/>
        <v>FM3-28-1-2026</v>
      </c>
    </row>
    <row r="391" spans="1:10" x14ac:dyDescent="0.25">
      <c r="A391" s="214">
        <v>28</v>
      </c>
      <c r="B391" s="214" t="s">
        <v>472</v>
      </c>
      <c r="C391" s="223">
        <f t="shared" si="41"/>
        <v>46050</v>
      </c>
      <c r="D391" s="214" t="s">
        <v>206</v>
      </c>
      <c r="E391" s="220">
        <v>1</v>
      </c>
      <c r="F391" s="221" t="str">
        <f t="shared" si="40"/>
        <v>AA 7618 OA</v>
      </c>
      <c r="G391" s="222" t="s">
        <v>2213</v>
      </c>
      <c r="H391" s="221" t="s">
        <v>2915</v>
      </c>
      <c r="I391" s="221" t="s">
        <v>2913</v>
      </c>
      <c r="J391" s="221" t="str">
        <f t="shared" si="42"/>
        <v>FM3-28-1-2026</v>
      </c>
    </row>
    <row r="392" spans="1:10" x14ac:dyDescent="0.25">
      <c r="A392" s="214">
        <v>2</v>
      </c>
      <c r="B392" s="220" t="s">
        <v>179</v>
      </c>
      <c r="C392" s="219">
        <f t="shared" ref="C392:C401" si="43">DATE(2026,11,A392)</f>
        <v>46328</v>
      </c>
      <c r="D392" s="214" t="s">
        <v>206</v>
      </c>
      <c r="E392" s="214">
        <v>1</v>
      </c>
      <c r="F392" s="221" t="str">
        <f t="shared" si="40"/>
        <v>AA 7611 OA</v>
      </c>
      <c r="G392" s="222" t="s">
        <v>2213</v>
      </c>
      <c r="H392" s="221" t="s">
        <v>2915</v>
      </c>
      <c r="I392" s="221" t="s">
        <v>2913</v>
      </c>
      <c r="J392" s="221" t="str">
        <f t="shared" si="42"/>
        <v>FM3-2-11-2026</v>
      </c>
    </row>
    <row r="393" spans="1:10" x14ac:dyDescent="0.25">
      <c r="A393" s="214">
        <v>2</v>
      </c>
      <c r="B393" s="220" t="s">
        <v>218</v>
      </c>
      <c r="C393" s="219">
        <f t="shared" si="43"/>
        <v>46328</v>
      </c>
      <c r="D393" s="214" t="s">
        <v>206</v>
      </c>
      <c r="E393" s="220">
        <v>1</v>
      </c>
      <c r="F393" s="221" t="str">
        <f t="shared" si="40"/>
        <v>AA 7698 OA</v>
      </c>
      <c r="G393" s="222" t="s">
        <v>2213</v>
      </c>
      <c r="H393" s="221" t="s">
        <v>2915</v>
      </c>
      <c r="I393" s="221" t="s">
        <v>2913</v>
      </c>
      <c r="J393" s="221" t="str">
        <f t="shared" si="42"/>
        <v>FM3-2-11-2026</v>
      </c>
    </row>
    <row r="394" spans="1:10" x14ac:dyDescent="0.25">
      <c r="A394" s="214">
        <v>4</v>
      </c>
      <c r="B394" s="214" t="s">
        <v>269</v>
      </c>
      <c r="C394" s="219">
        <f t="shared" si="43"/>
        <v>46330</v>
      </c>
      <c r="D394" s="214" t="s">
        <v>206</v>
      </c>
      <c r="E394" s="214">
        <v>1</v>
      </c>
      <c r="F394" s="221" t="str">
        <f t="shared" si="40"/>
        <v>AA 7525 OA</v>
      </c>
      <c r="G394" s="222" t="s">
        <v>2213</v>
      </c>
      <c r="H394" s="221" t="s">
        <v>2915</v>
      </c>
      <c r="I394" s="221" t="s">
        <v>2913</v>
      </c>
      <c r="J394" s="221" t="str">
        <f t="shared" si="42"/>
        <v>FM3-4-11-2026</v>
      </c>
    </row>
    <row r="395" spans="1:10" x14ac:dyDescent="0.25">
      <c r="A395" s="214">
        <v>4</v>
      </c>
      <c r="B395" s="220" t="s">
        <v>159</v>
      </c>
      <c r="C395" s="219">
        <f t="shared" si="43"/>
        <v>46330</v>
      </c>
      <c r="D395" s="214" t="s">
        <v>206</v>
      </c>
      <c r="E395" s="214">
        <v>1</v>
      </c>
      <c r="F395" s="221" t="str">
        <f t="shared" si="40"/>
        <v>AA 7268 OA</v>
      </c>
      <c r="G395" s="222" t="s">
        <v>2213</v>
      </c>
      <c r="H395" s="221" t="s">
        <v>2915</v>
      </c>
      <c r="I395" s="221" t="s">
        <v>2913</v>
      </c>
      <c r="J395" s="221" t="str">
        <f t="shared" si="42"/>
        <v>FM3-4-11-2026</v>
      </c>
    </row>
    <row r="396" spans="1:10" x14ac:dyDescent="0.25">
      <c r="A396" s="214">
        <v>7</v>
      </c>
      <c r="B396" s="214" t="s">
        <v>426</v>
      </c>
      <c r="C396" s="219">
        <f t="shared" si="43"/>
        <v>46333</v>
      </c>
      <c r="D396" s="214" t="s">
        <v>206</v>
      </c>
      <c r="E396" s="214">
        <v>1</v>
      </c>
      <c r="F396" s="221" t="str">
        <f t="shared" si="40"/>
        <v>AA 7679 OA</v>
      </c>
      <c r="G396" s="222" t="s">
        <v>2213</v>
      </c>
      <c r="H396" s="221" t="s">
        <v>2915</v>
      </c>
      <c r="I396" s="221" t="s">
        <v>2913</v>
      </c>
      <c r="J396" s="221" t="str">
        <f t="shared" si="42"/>
        <v>FM3-7-11-2026</v>
      </c>
    </row>
    <row r="397" spans="1:10" x14ac:dyDescent="0.25">
      <c r="A397" s="214">
        <v>8</v>
      </c>
      <c r="B397" s="214" t="s">
        <v>449</v>
      </c>
      <c r="C397" s="219">
        <f t="shared" si="43"/>
        <v>46334</v>
      </c>
      <c r="D397" s="214" t="s">
        <v>206</v>
      </c>
      <c r="E397" s="214">
        <v>1</v>
      </c>
      <c r="F397" s="221" t="str">
        <f t="shared" si="40"/>
        <v>AA 7645 OA</v>
      </c>
      <c r="G397" s="222" t="s">
        <v>2213</v>
      </c>
      <c r="H397" s="221" t="s">
        <v>2915</v>
      </c>
      <c r="I397" s="221" t="s">
        <v>2913</v>
      </c>
      <c r="J397" s="221" t="str">
        <f t="shared" si="42"/>
        <v>FM3-8-11-2026</v>
      </c>
    </row>
    <row r="398" spans="1:10" x14ac:dyDescent="0.25">
      <c r="A398" s="214">
        <v>9</v>
      </c>
      <c r="B398" s="214" t="s">
        <v>387</v>
      </c>
      <c r="C398" s="219">
        <f t="shared" si="43"/>
        <v>46335</v>
      </c>
      <c r="D398" s="214" t="s">
        <v>206</v>
      </c>
      <c r="E398" s="214">
        <v>6</v>
      </c>
      <c r="F398" s="221" t="str">
        <f t="shared" si="40"/>
        <v>AA JOMBOR</v>
      </c>
      <c r="G398" s="222" t="s">
        <v>2213</v>
      </c>
      <c r="H398" s="221" t="s">
        <v>2915</v>
      </c>
      <c r="I398" s="221" t="s">
        <v>2913</v>
      </c>
      <c r="J398" s="221" t="str">
        <f t="shared" si="42"/>
        <v>FM3-9-11-2026</v>
      </c>
    </row>
    <row r="399" spans="1:10" x14ac:dyDescent="0.25">
      <c r="A399" s="214">
        <v>11</v>
      </c>
      <c r="B399" s="214" t="s">
        <v>269</v>
      </c>
      <c r="C399" s="219">
        <f t="shared" si="43"/>
        <v>46337</v>
      </c>
      <c r="D399" s="214" t="s">
        <v>206</v>
      </c>
      <c r="E399" s="214">
        <v>1</v>
      </c>
      <c r="F399" s="221" t="str">
        <f t="shared" si="40"/>
        <v>AA 7525 OA</v>
      </c>
      <c r="G399" s="222" t="s">
        <v>2213</v>
      </c>
      <c r="H399" s="221" t="s">
        <v>2915</v>
      </c>
      <c r="I399" s="221" t="s">
        <v>2913</v>
      </c>
      <c r="J399" s="221" t="str">
        <f t="shared" si="42"/>
        <v>FM3-11-11-2026</v>
      </c>
    </row>
    <row r="400" spans="1:10" x14ac:dyDescent="0.25">
      <c r="A400" s="214">
        <v>13</v>
      </c>
      <c r="B400" s="214" t="s">
        <v>237</v>
      </c>
      <c r="C400" s="219">
        <f t="shared" si="43"/>
        <v>46339</v>
      </c>
      <c r="D400" s="214" t="s">
        <v>206</v>
      </c>
      <c r="E400" s="220">
        <v>1</v>
      </c>
      <c r="F400" s="221" t="str">
        <f t="shared" si="40"/>
        <v>AA 7724 OA</v>
      </c>
      <c r="G400" s="222" t="s">
        <v>2213</v>
      </c>
      <c r="H400" s="221" t="s">
        <v>2915</v>
      </c>
      <c r="I400" s="221" t="s">
        <v>2913</v>
      </c>
      <c r="J400" s="221" t="str">
        <f t="shared" si="42"/>
        <v>FM3-13-11-2026</v>
      </c>
    </row>
    <row r="401" spans="1:10" x14ac:dyDescent="0.25">
      <c r="A401" s="214">
        <v>24</v>
      </c>
      <c r="B401" s="214" t="s">
        <v>792</v>
      </c>
      <c r="C401" s="219">
        <f t="shared" si="43"/>
        <v>46350</v>
      </c>
      <c r="D401" s="214" t="s">
        <v>206</v>
      </c>
      <c r="E401" s="220">
        <v>1</v>
      </c>
      <c r="F401" s="221" t="str">
        <f t="shared" si="40"/>
        <v>AA 7625 OA</v>
      </c>
      <c r="G401" s="222" t="s">
        <v>2213</v>
      </c>
      <c r="H401" s="221" t="s">
        <v>2915</v>
      </c>
      <c r="I401" s="221" t="s">
        <v>2913</v>
      </c>
      <c r="J401" s="221" t="str">
        <f t="shared" si="42"/>
        <v>FM3-24-11-2026</v>
      </c>
    </row>
    <row r="402" spans="1:10" x14ac:dyDescent="0.25">
      <c r="A402" s="214">
        <v>2</v>
      </c>
      <c r="B402" s="220" t="s">
        <v>136</v>
      </c>
      <c r="C402" s="219">
        <f t="shared" ref="C402:C414" si="44">DATE(2026,12,A402)</f>
        <v>46358</v>
      </c>
      <c r="D402" s="214" t="s">
        <v>206</v>
      </c>
      <c r="E402" s="220">
        <v>1</v>
      </c>
      <c r="F402" s="221" t="str">
        <f t="shared" si="40"/>
        <v>AA 7762 OA</v>
      </c>
      <c r="G402" s="222" t="s">
        <v>2213</v>
      </c>
      <c r="H402" s="221" t="s">
        <v>2915</v>
      </c>
      <c r="I402" s="221" t="s">
        <v>2913</v>
      </c>
      <c r="J402" s="221" t="str">
        <f t="shared" si="42"/>
        <v>FM3-2-12-2026</v>
      </c>
    </row>
    <row r="403" spans="1:10" x14ac:dyDescent="0.25">
      <c r="A403" s="214">
        <v>3</v>
      </c>
      <c r="B403" s="220" t="s">
        <v>263</v>
      </c>
      <c r="C403" s="219">
        <f t="shared" si="44"/>
        <v>46359</v>
      </c>
      <c r="D403" s="214" t="s">
        <v>206</v>
      </c>
      <c r="E403" s="214">
        <v>1</v>
      </c>
      <c r="F403" s="221" t="str">
        <f t="shared" si="40"/>
        <v>AA 7708 OA</v>
      </c>
      <c r="G403" s="222" t="s">
        <v>2213</v>
      </c>
      <c r="H403" s="221" t="s">
        <v>2915</v>
      </c>
      <c r="I403" s="221" t="s">
        <v>2913</v>
      </c>
      <c r="J403" s="221" t="str">
        <f t="shared" si="42"/>
        <v>FM3-3-12-2026</v>
      </c>
    </row>
    <row r="404" spans="1:10" x14ac:dyDescent="0.25">
      <c r="A404" s="214">
        <v>3</v>
      </c>
      <c r="B404" s="220" t="s">
        <v>282</v>
      </c>
      <c r="C404" s="219">
        <f t="shared" si="44"/>
        <v>46359</v>
      </c>
      <c r="D404" s="214" t="s">
        <v>206</v>
      </c>
      <c r="E404" s="214">
        <v>1</v>
      </c>
      <c r="F404" s="221" t="str">
        <f t="shared" si="40"/>
        <v>AA 7026 OA</v>
      </c>
      <c r="G404" s="222" t="s">
        <v>2213</v>
      </c>
      <c r="H404" s="221" t="s">
        <v>2915</v>
      </c>
      <c r="I404" s="221" t="s">
        <v>2913</v>
      </c>
      <c r="J404" s="221" t="str">
        <f t="shared" si="42"/>
        <v>FM3-3-12-2026</v>
      </c>
    </row>
    <row r="405" spans="1:10" x14ac:dyDescent="0.25">
      <c r="A405" s="214">
        <v>6</v>
      </c>
      <c r="B405" s="214" t="s">
        <v>502</v>
      </c>
      <c r="C405" s="219">
        <f t="shared" si="44"/>
        <v>46362</v>
      </c>
      <c r="D405" s="214" t="s">
        <v>206</v>
      </c>
      <c r="E405" s="214">
        <v>1</v>
      </c>
      <c r="F405" s="221" t="str">
        <f t="shared" si="40"/>
        <v>AA 7202 OA</v>
      </c>
      <c r="G405" s="222" t="s">
        <v>2213</v>
      </c>
      <c r="H405" s="221" t="s">
        <v>2915</v>
      </c>
      <c r="I405" s="221" t="s">
        <v>2913</v>
      </c>
      <c r="J405" s="221" t="str">
        <f t="shared" si="42"/>
        <v>FM3-6-12-2026</v>
      </c>
    </row>
    <row r="406" spans="1:10" x14ac:dyDescent="0.25">
      <c r="A406" s="214">
        <v>9</v>
      </c>
      <c r="B406" s="214" t="s">
        <v>115</v>
      </c>
      <c r="C406" s="219">
        <f t="shared" si="44"/>
        <v>46365</v>
      </c>
      <c r="D406" s="214" t="s">
        <v>206</v>
      </c>
      <c r="E406" s="214">
        <v>1</v>
      </c>
      <c r="F406" s="221" t="str">
        <f t="shared" si="40"/>
        <v>AA 7739 OA</v>
      </c>
      <c r="G406" s="222" t="s">
        <v>2213</v>
      </c>
      <c r="H406" s="221" t="s">
        <v>2915</v>
      </c>
      <c r="I406" s="221" t="s">
        <v>2913</v>
      </c>
      <c r="J406" s="221" t="str">
        <f t="shared" si="42"/>
        <v>FM3-9-12-2026</v>
      </c>
    </row>
    <row r="407" spans="1:10" x14ac:dyDescent="0.25">
      <c r="A407" s="214">
        <v>14</v>
      </c>
      <c r="B407" s="220" t="s">
        <v>368</v>
      </c>
      <c r="C407" s="219">
        <f t="shared" si="44"/>
        <v>46370</v>
      </c>
      <c r="D407" s="214" t="s">
        <v>206</v>
      </c>
      <c r="E407" s="220">
        <v>1</v>
      </c>
      <c r="F407" s="221" t="str">
        <f t="shared" si="40"/>
        <v>AA 7098 OA</v>
      </c>
      <c r="G407" s="222" t="s">
        <v>2213</v>
      </c>
      <c r="H407" s="221" t="s">
        <v>2915</v>
      </c>
      <c r="I407" s="221" t="s">
        <v>2913</v>
      </c>
      <c r="J407" s="221" t="str">
        <f t="shared" si="42"/>
        <v>FM3-14-12-2026</v>
      </c>
    </row>
    <row r="408" spans="1:10" x14ac:dyDescent="0.25">
      <c r="A408" s="214">
        <v>15</v>
      </c>
      <c r="B408" s="220" t="s">
        <v>373</v>
      </c>
      <c r="C408" s="219">
        <f t="shared" si="44"/>
        <v>46371</v>
      </c>
      <c r="D408" s="214" t="s">
        <v>206</v>
      </c>
      <c r="E408" s="220">
        <v>1</v>
      </c>
      <c r="F408" s="221" t="str">
        <f t="shared" si="40"/>
        <v>AA 7769 OA</v>
      </c>
      <c r="G408" s="222" t="s">
        <v>2213</v>
      </c>
      <c r="H408" s="221" t="s">
        <v>2915</v>
      </c>
      <c r="I408" s="221" t="s">
        <v>2913</v>
      </c>
      <c r="J408" s="221" t="str">
        <f t="shared" si="42"/>
        <v>FM3-15-12-2026</v>
      </c>
    </row>
    <row r="409" spans="1:10" x14ac:dyDescent="0.25">
      <c r="A409" s="214">
        <v>19</v>
      </c>
      <c r="B409" s="214" t="s">
        <v>237</v>
      </c>
      <c r="C409" s="219">
        <f t="shared" si="44"/>
        <v>46375</v>
      </c>
      <c r="D409" s="214" t="s">
        <v>206</v>
      </c>
      <c r="E409" s="220">
        <v>1</v>
      </c>
      <c r="F409" s="221" t="str">
        <f t="shared" ref="F409:F437" si="45">"AA "&amp;B409</f>
        <v>AA 7724 OA</v>
      </c>
      <c r="G409" s="222" t="s">
        <v>2213</v>
      </c>
      <c r="H409" s="221" t="s">
        <v>2915</v>
      </c>
      <c r="I409" s="221" t="s">
        <v>2913</v>
      </c>
      <c r="J409" s="221" t="str">
        <f t="shared" si="42"/>
        <v>FM3-19-12-2026</v>
      </c>
    </row>
    <row r="410" spans="1:10" x14ac:dyDescent="0.25">
      <c r="A410" s="214">
        <v>20</v>
      </c>
      <c r="B410" s="214" t="s">
        <v>218</v>
      </c>
      <c r="C410" s="219">
        <f t="shared" si="44"/>
        <v>46376</v>
      </c>
      <c r="D410" s="214" t="s">
        <v>206</v>
      </c>
      <c r="E410" s="220">
        <v>1</v>
      </c>
      <c r="F410" s="221" t="str">
        <f t="shared" si="45"/>
        <v>AA 7698 OA</v>
      </c>
      <c r="G410" s="222" t="s">
        <v>2213</v>
      </c>
      <c r="H410" s="221" t="s">
        <v>2915</v>
      </c>
      <c r="I410" s="221" t="s">
        <v>2913</v>
      </c>
      <c r="J410" s="221" t="str">
        <f t="shared" si="42"/>
        <v>FM3-20-12-2026</v>
      </c>
    </row>
    <row r="411" spans="1:10" x14ac:dyDescent="0.25">
      <c r="A411" s="214">
        <v>20</v>
      </c>
      <c r="B411" s="214" t="s">
        <v>288</v>
      </c>
      <c r="C411" s="219">
        <f t="shared" si="44"/>
        <v>46376</v>
      </c>
      <c r="D411" s="214" t="s">
        <v>206</v>
      </c>
      <c r="E411" s="220">
        <v>1</v>
      </c>
      <c r="F411" s="221" t="str">
        <f t="shared" si="45"/>
        <v>AA 7535 OA</v>
      </c>
      <c r="G411" s="222" t="s">
        <v>2213</v>
      </c>
      <c r="H411" s="221" t="s">
        <v>2915</v>
      </c>
      <c r="I411" s="221" t="s">
        <v>2913</v>
      </c>
      <c r="J411" s="221" t="str">
        <f t="shared" si="42"/>
        <v>FM3-20-12-2026</v>
      </c>
    </row>
    <row r="412" spans="1:10" x14ac:dyDescent="0.25">
      <c r="A412" s="214">
        <v>22</v>
      </c>
      <c r="B412" s="214" t="s">
        <v>596</v>
      </c>
      <c r="C412" s="219">
        <f t="shared" si="44"/>
        <v>46378</v>
      </c>
      <c r="D412" s="214" t="s">
        <v>206</v>
      </c>
      <c r="E412" s="220">
        <v>1</v>
      </c>
      <c r="F412" s="221" t="str">
        <f t="shared" si="45"/>
        <v>AA 7628 OA</v>
      </c>
      <c r="G412" s="222" t="s">
        <v>2213</v>
      </c>
      <c r="H412" s="221" t="s">
        <v>2915</v>
      </c>
      <c r="I412" s="221" t="s">
        <v>2913</v>
      </c>
      <c r="J412" s="221" t="str">
        <f t="shared" si="42"/>
        <v>FM3-22-12-2026</v>
      </c>
    </row>
    <row r="413" spans="1:10" x14ac:dyDescent="0.25">
      <c r="A413" s="214">
        <v>22</v>
      </c>
      <c r="B413" s="214" t="s">
        <v>301</v>
      </c>
      <c r="C413" s="219">
        <f t="shared" si="44"/>
        <v>46378</v>
      </c>
      <c r="D413" s="214" t="s">
        <v>206</v>
      </c>
      <c r="E413" s="220">
        <v>1</v>
      </c>
      <c r="F413" s="221" t="str">
        <f t="shared" si="45"/>
        <v>AA 7745 OA</v>
      </c>
      <c r="G413" s="222" t="s">
        <v>2213</v>
      </c>
      <c r="H413" s="221" t="s">
        <v>2915</v>
      </c>
      <c r="I413" s="221" t="s">
        <v>2913</v>
      </c>
      <c r="J413" s="221" t="str">
        <f t="shared" si="42"/>
        <v>FM3-22-12-2026</v>
      </c>
    </row>
    <row r="414" spans="1:10" x14ac:dyDescent="0.25">
      <c r="A414" s="214">
        <v>28</v>
      </c>
      <c r="B414" s="214" t="s">
        <v>179</v>
      </c>
      <c r="C414" s="219">
        <f t="shared" si="44"/>
        <v>46384</v>
      </c>
      <c r="D414" s="214" t="s">
        <v>206</v>
      </c>
      <c r="E414" s="220">
        <v>1</v>
      </c>
      <c r="F414" s="221" t="str">
        <f t="shared" si="45"/>
        <v>AA 7611 OA</v>
      </c>
      <c r="G414" s="222" t="s">
        <v>2213</v>
      </c>
      <c r="H414" s="221" t="s">
        <v>2915</v>
      </c>
      <c r="I414" s="221" t="s">
        <v>2913</v>
      </c>
      <c r="J414" s="221" t="str">
        <f t="shared" si="42"/>
        <v>FM3-28-12-2026</v>
      </c>
    </row>
    <row r="415" spans="1:10" x14ac:dyDescent="0.25">
      <c r="A415" s="214">
        <v>31</v>
      </c>
      <c r="B415" s="214" t="s">
        <v>355</v>
      </c>
      <c r="C415" s="223">
        <f>DATE(2026,1,A415)</f>
        <v>46053</v>
      </c>
      <c r="D415" s="214" t="s">
        <v>1821</v>
      </c>
      <c r="E415" s="220">
        <v>1</v>
      </c>
      <c r="F415" s="221" t="str">
        <f t="shared" si="45"/>
        <v>AA 7617 OA</v>
      </c>
      <c r="G415" s="222" t="s">
        <v>2213</v>
      </c>
      <c r="H415" s="221" t="s">
        <v>2915</v>
      </c>
      <c r="I415" s="221" t="s">
        <v>2913</v>
      </c>
      <c r="J415" s="221" t="str">
        <f t="shared" si="42"/>
        <v>FM3-31-1-2026</v>
      </c>
    </row>
    <row r="416" spans="1:10" x14ac:dyDescent="0.25">
      <c r="A416" s="214">
        <v>16</v>
      </c>
      <c r="B416" s="220" t="s">
        <v>257</v>
      </c>
      <c r="C416" s="219">
        <f>DATE(2026,11,A416)</f>
        <v>46342</v>
      </c>
      <c r="D416" s="214" t="s">
        <v>645</v>
      </c>
      <c r="E416" s="220">
        <v>1</v>
      </c>
      <c r="F416" s="221" t="str">
        <f t="shared" si="45"/>
        <v>AA 7793 OA // MERCY</v>
      </c>
      <c r="G416" s="222" t="s">
        <v>2213</v>
      </c>
      <c r="H416" s="221" t="s">
        <v>2915</v>
      </c>
      <c r="I416" s="221" t="s">
        <v>2913</v>
      </c>
      <c r="J416" s="221" t="str">
        <f t="shared" si="42"/>
        <v>FM3-16-11-2026</v>
      </c>
    </row>
    <row r="417" spans="1:10" x14ac:dyDescent="0.25">
      <c r="A417" s="214">
        <v>17</v>
      </c>
      <c r="B417" s="214" t="s">
        <v>437</v>
      </c>
      <c r="C417" s="223">
        <f>DATE(2026,1,A417)</f>
        <v>46039</v>
      </c>
      <c r="D417" s="214" t="s">
        <v>1210</v>
      </c>
      <c r="E417" s="220">
        <v>5</v>
      </c>
      <c r="F417" s="221" t="str">
        <f t="shared" si="45"/>
        <v>AA 7058 OA</v>
      </c>
      <c r="G417" s="222" t="s">
        <v>2213</v>
      </c>
      <c r="H417" s="221" t="s">
        <v>2915</v>
      </c>
      <c r="I417" s="221" t="s">
        <v>2913</v>
      </c>
      <c r="J417" s="221" t="str">
        <f t="shared" si="42"/>
        <v>FM3-17-1-2026</v>
      </c>
    </row>
    <row r="418" spans="1:10" x14ac:dyDescent="0.25">
      <c r="A418" s="214">
        <v>25</v>
      </c>
      <c r="B418" s="214" t="s">
        <v>368</v>
      </c>
      <c r="C418" s="223">
        <f>DATE(2026,1,A418)</f>
        <v>46047</v>
      </c>
      <c r="D418" s="214" t="s">
        <v>1210</v>
      </c>
      <c r="E418" s="220">
        <v>5</v>
      </c>
      <c r="F418" s="221" t="str">
        <f t="shared" si="45"/>
        <v>AA 7098 OA</v>
      </c>
      <c r="G418" s="222" t="s">
        <v>2213</v>
      </c>
      <c r="H418" s="221" t="s">
        <v>2915</v>
      </c>
      <c r="I418" s="221" t="s">
        <v>2913</v>
      </c>
      <c r="J418" s="221" t="str">
        <f t="shared" si="42"/>
        <v>FM3-25-1-2026</v>
      </c>
    </row>
    <row r="419" spans="1:10" x14ac:dyDescent="0.25">
      <c r="A419" s="214">
        <v>19</v>
      </c>
      <c r="B419" s="214" t="s">
        <v>430</v>
      </c>
      <c r="C419" s="219">
        <f>DATE(2026,12,A419)</f>
        <v>46375</v>
      </c>
      <c r="D419" s="214" t="s">
        <v>1210</v>
      </c>
      <c r="E419" s="220">
        <v>4</v>
      </c>
      <c r="F419" s="221" t="str">
        <f t="shared" si="45"/>
        <v>AA 7780 OA</v>
      </c>
      <c r="G419" s="222" t="s">
        <v>2213</v>
      </c>
      <c r="H419" s="221" t="s">
        <v>2915</v>
      </c>
      <c r="I419" s="221" t="s">
        <v>2913</v>
      </c>
      <c r="J419" s="221" t="str">
        <f t="shared" si="42"/>
        <v>FM3-19-12-2026</v>
      </c>
    </row>
    <row r="420" spans="1:10" x14ac:dyDescent="0.25">
      <c r="A420" s="214">
        <v>21</v>
      </c>
      <c r="B420" s="214" t="s">
        <v>180</v>
      </c>
      <c r="C420" s="219">
        <f>DATE(2026,12,A420)</f>
        <v>46377</v>
      </c>
      <c r="D420" s="214" t="s">
        <v>1210</v>
      </c>
      <c r="E420" s="220">
        <v>5</v>
      </c>
      <c r="F420" s="221" t="str">
        <f t="shared" si="45"/>
        <v>AA 7593 OA</v>
      </c>
      <c r="G420" s="222" t="s">
        <v>2213</v>
      </c>
      <c r="H420" s="221" t="s">
        <v>2915</v>
      </c>
      <c r="I420" s="221" t="s">
        <v>2913</v>
      </c>
      <c r="J420" s="221" t="str">
        <f t="shared" si="42"/>
        <v>FM3-21-12-2026</v>
      </c>
    </row>
    <row r="421" spans="1:10" x14ac:dyDescent="0.25">
      <c r="A421" s="214">
        <v>25</v>
      </c>
      <c r="B421" s="214" t="s">
        <v>933</v>
      </c>
      <c r="C421" s="219">
        <f>DATE(2026,12,A421)</f>
        <v>46381</v>
      </c>
      <c r="D421" s="214" t="s">
        <v>1210</v>
      </c>
      <c r="E421" s="220">
        <v>1</v>
      </c>
      <c r="F421" s="221" t="str">
        <f t="shared" si="45"/>
        <v>AA 7067 OA</v>
      </c>
      <c r="G421" s="222" t="s">
        <v>2213</v>
      </c>
      <c r="H421" s="221" t="s">
        <v>2915</v>
      </c>
      <c r="I421" s="221" t="s">
        <v>2913</v>
      </c>
      <c r="J421" s="221" t="str">
        <f t="shared" si="42"/>
        <v>FM3-25-12-2026</v>
      </c>
    </row>
    <row r="422" spans="1:10" x14ac:dyDescent="0.25">
      <c r="A422" s="214">
        <v>25</v>
      </c>
      <c r="B422" s="214" t="s">
        <v>126</v>
      </c>
      <c r="C422" s="219">
        <f>DATE(2026,12,A422)</f>
        <v>46381</v>
      </c>
      <c r="D422" s="214" t="s">
        <v>1210</v>
      </c>
      <c r="E422" s="220">
        <v>1</v>
      </c>
      <c r="F422" s="221" t="str">
        <f t="shared" si="45"/>
        <v>AA 7763 OA</v>
      </c>
      <c r="G422" s="222" t="s">
        <v>2213</v>
      </c>
      <c r="H422" s="221" t="s">
        <v>2915</v>
      </c>
      <c r="I422" s="221" t="s">
        <v>2913</v>
      </c>
      <c r="J422" s="221" t="str">
        <f t="shared" si="42"/>
        <v>FM3-25-12-2026</v>
      </c>
    </row>
    <row r="423" spans="1:10" x14ac:dyDescent="0.25">
      <c r="A423" s="214">
        <v>29</v>
      </c>
      <c r="B423" s="214" t="s">
        <v>429</v>
      </c>
      <c r="C423" s="219">
        <f>DATE(2026,12,A423)</f>
        <v>46385</v>
      </c>
      <c r="D423" s="214" t="s">
        <v>1210</v>
      </c>
      <c r="E423" s="220">
        <v>3</v>
      </c>
      <c r="F423" s="221" t="str">
        <f t="shared" si="45"/>
        <v>AA 7534 OA</v>
      </c>
      <c r="G423" s="222" t="s">
        <v>2213</v>
      </c>
      <c r="H423" s="221" t="s">
        <v>2915</v>
      </c>
      <c r="I423" s="221" t="s">
        <v>2913</v>
      </c>
      <c r="J423" s="221" t="str">
        <f t="shared" si="42"/>
        <v>FM3-29-12-2026</v>
      </c>
    </row>
    <row r="424" spans="1:10" x14ac:dyDescent="0.25">
      <c r="A424" s="214">
        <v>17</v>
      </c>
      <c r="B424" s="214" t="s">
        <v>607</v>
      </c>
      <c r="C424" s="223">
        <f>DATE(2026,1,A424)</f>
        <v>46039</v>
      </c>
      <c r="D424" s="214" t="s">
        <v>673</v>
      </c>
      <c r="E424" s="220">
        <v>1</v>
      </c>
      <c r="F424" s="221" t="str">
        <f t="shared" si="45"/>
        <v>AA 7759 OA</v>
      </c>
      <c r="G424" s="222" t="s">
        <v>2213</v>
      </c>
      <c r="H424" s="221" t="s">
        <v>2915</v>
      </c>
      <c r="I424" s="221" t="s">
        <v>2913</v>
      </c>
      <c r="J424" s="221" t="str">
        <f t="shared" si="42"/>
        <v>FM3-17-1-2026</v>
      </c>
    </row>
    <row r="425" spans="1:10" x14ac:dyDescent="0.25">
      <c r="A425" s="214">
        <v>22</v>
      </c>
      <c r="B425" s="214" t="s">
        <v>426</v>
      </c>
      <c r="C425" s="223">
        <f>DATE(2026,1,A425)</f>
        <v>46044</v>
      </c>
      <c r="D425" s="214" t="s">
        <v>673</v>
      </c>
      <c r="E425" s="220">
        <v>1</v>
      </c>
      <c r="F425" s="221" t="str">
        <f t="shared" si="45"/>
        <v>AA 7679 OA</v>
      </c>
      <c r="G425" s="222" t="s">
        <v>2213</v>
      </c>
      <c r="H425" s="221" t="s">
        <v>2915</v>
      </c>
      <c r="I425" s="221" t="s">
        <v>2913</v>
      </c>
      <c r="J425" s="221" t="str">
        <f t="shared" si="42"/>
        <v>FM3-22-1-2026</v>
      </c>
    </row>
    <row r="426" spans="1:10" x14ac:dyDescent="0.25">
      <c r="A426" s="214">
        <v>18</v>
      </c>
      <c r="B426" s="214" t="s">
        <v>598</v>
      </c>
      <c r="C426" s="219">
        <f>DATE(2026,11,A426)</f>
        <v>46344</v>
      </c>
      <c r="D426" s="214" t="s">
        <v>673</v>
      </c>
      <c r="E426" s="220">
        <v>1</v>
      </c>
      <c r="F426" s="221" t="str">
        <f t="shared" si="45"/>
        <v>AA 7725 OA</v>
      </c>
      <c r="G426" s="222" t="s">
        <v>2213</v>
      </c>
      <c r="H426" s="221" t="s">
        <v>2915</v>
      </c>
      <c r="I426" s="221" t="s">
        <v>2913</v>
      </c>
      <c r="J426" s="221" t="str">
        <f t="shared" si="42"/>
        <v>FM3-18-11-2026</v>
      </c>
    </row>
    <row r="427" spans="1:10" x14ac:dyDescent="0.25">
      <c r="A427" s="214">
        <v>13</v>
      </c>
      <c r="B427" s="214" t="s">
        <v>593</v>
      </c>
      <c r="C427" s="223">
        <f>DATE(2026,1,A427)</f>
        <v>46035</v>
      </c>
      <c r="D427" s="214" t="s">
        <v>706</v>
      </c>
      <c r="E427" s="220">
        <v>2</v>
      </c>
      <c r="F427" s="221" t="str">
        <f t="shared" si="45"/>
        <v>AA 7765 OA</v>
      </c>
      <c r="G427" s="222" t="s">
        <v>2213</v>
      </c>
      <c r="H427" s="221" t="s">
        <v>2915</v>
      </c>
      <c r="I427" s="221" t="s">
        <v>2913</v>
      </c>
      <c r="J427" s="221" t="str">
        <f t="shared" si="42"/>
        <v>FM3-13-1-2026</v>
      </c>
    </row>
    <row r="428" spans="1:10" x14ac:dyDescent="0.25">
      <c r="A428" s="214">
        <v>19</v>
      </c>
      <c r="B428" s="214" t="s">
        <v>702</v>
      </c>
      <c r="C428" s="219">
        <f>DATE(2026,11,A428)</f>
        <v>46345</v>
      </c>
      <c r="D428" s="214" t="s">
        <v>706</v>
      </c>
      <c r="E428" s="220">
        <v>2</v>
      </c>
      <c r="F428" s="221" t="str">
        <f t="shared" si="45"/>
        <v>AA 7816 OA</v>
      </c>
      <c r="G428" s="222" t="s">
        <v>2213</v>
      </c>
      <c r="H428" s="221" t="s">
        <v>2915</v>
      </c>
      <c r="I428" s="221" t="s">
        <v>2913</v>
      </c>
      <c r="J428" s="221" t="str">
        <f t="shared" si="42"/>
        <v>FM3-19-11-2026</v>
      </c>
    </row>
    <row r="429" spans="1:10" x14ac:dyDescent="0.25">
      <c r="A429" s="214">
        <v>11</v>
      </c>
      <c r="B429" s="214" t="s">
        <v>510</v>
      </c>
      <c r="C429" s="219">
        <f>DATE(2026,12,A429)</f>
        <v>46367</v>
      </c>
      <c r="D429" s="214" t="s">
        <v>706</v>
      </c>
      <c r="E429" s="214">
        <v>2</v>
      </c>
      <c r="F429" s="221" t="str">
        <f t="shared" si="45"/>
        <v>AA 7072 OA</v>
      </c>
      <c r="G429" s="222" t="s">
        <v>2213</v>
      </c>
      <c r="H429" s="221" t="s">
        <v>2915</v>
      </c>
      <c r="I429" s="221" t="s">
        <v>2913</v>
      </c>
      <c r="J429" s="221" t="str">
        <f t="shared" si="42"/>
        <v>FM3-11-12-2026</v>
      </c>
    </row>
    <row r="430" spans="1:10" x14ac:dyDescent="0.25">
      <c r="A430" s="214">
        <v>14</v>
      </c>
      <c r="B430" s="220" t="s">
        <v>286</v>
      </c>
      <c r="C430" s="223">
        <f>DATE(2026,1,A430)</f>
        <v>46036</v>
      </c>
      <c r="D430" s="214" t="s">
        <v>986</v>
      </c>
      <c r="E430" s="220">
        <v>1</v>
      </c>
      <c r="F430" s="221" t="str">
        <f t="shared" si="45"/>
        <v>AA 7661 OA</v>
      </c>
      <c r="G430" s="222" t="s">
        <v>2213</v>
      </c>
      <c r="H430" s="221" t="s">
        <v>2915</v>
      </c>
      <c r="I430" s="221" t="s">
        <v>2913</v>
      </c>
      <c r="J430" s="221" t="str">
        <f t="shared" si="42"/>
        <v>FM3-14-1-2026</v>
      </c>
    </row>
    <row r="431" spans="1:10" x14ac:dyDescent="0.25">
      <c r="A431" s="214">
        <v>22</v>
      </c>
      <c r="B431" s="214" t="s">
        <v>426</v>
      </c>
      <c r="C431" s="223">
        <f>DATE(2026,1,A431)</f>
        <v>46044</v>
      </c>
      <c r="D431" s="214" t="s">
        <v>986</v>
      </c>
      <c r="E431" s="220">
        <v>1</v>
      </c>
      <c r="F431" s="221" t="str">
        <f t="shared" si="45"/>
        <v>AA 7679 OA</v>
      </c>
      <c r="G431" s="222" t="s">
        <v>2213</v>
      </c>
      <c r="H431" s="221" t="s">
        <v>2915</v>
      </c>
      <c r="I431" s="221" t="s">
        <v>2913</v>
      </c>
      <c r="J431" s="221" t="str">
        <f t="shared" si="42"/>
        <v>FM3-22-1-2026</v>
      </c>
    </row>
    <row r="432" spans="1:10" x14ac:dyDescent="0.25">
      <c r="A432" s="214">
        <v>6</v>
      </c>
      <c r="B432" s="214" t="s">
        <v>502</v>
      </c>
      <c r="C432" s="219">
        <f>DATE(2026,12,A432)</f>
        <v>46362</v>
      </c>
      <c r="D432" s="214" t="s">
        <v>986</v>
      </c>
      <c r="E432" s="214">
        <v>1</v>
      </c>
      <c r="F432" s="221" t="str">
        <f t="shared" si="45"/>
        <v>AA 7202 OA</v>
      </c>
      <c r="G432" s="222" t="s">
        <v>2213</v>
      </c>
      <c r="H432" s="221" t="s">
        <v>2915</v>
      </c>
      <c r="I432" s="221" t="s">
        <v>2913</v>
      </c>
      <c r="J432" s="221" t="str">
        <f t="shared" si="42"/>
        <v>FM3-6-12-2026</v>
      </c>
    </row>
    <row r="433" spans="1:10" x14ac:dyDescent="0.25">
      <c r="A433" s="214">
        <v>15</v>
      </c>
      <c r="B433" s="220" t="s">
        <v>1102</v>
      </c>
      <c r="C433" s="219">
        <f>DATE(2026,12,A433)</f>
        <v>46371</v>
      </c>
      <c r="D433" s="214" t="s">
        <v>1131</v>
      </c>
      <c r="E433" s="220">
        <v>1</v>
      </c>
      <c r="F433" s="221" t="str">
        <f t="shared" si="45"/>
        <v>AA 7731 OA</v>
      </c>
      <c r="G433" s="222" t="s">
        <v>2213</v>
      </c>
      <c r="H433" s="221" t="s">
        <v>2915</v>
      </c>
      <c r="I433" s="221" t="s">
        <v>2913</v>
      </c>
      <c r="J433" s="221" t="str">
        <f t="shared" si="42"/>
        <v>FM3-15-12-2026</v>
      </c>
    </row>
    <row r="434" spans="1:10" x14ac:dyDescent="0.25">
      <c r="A434" s="214">
        <v>12</v>
      </c>
      <c r="B434" s="214" t="s">
        <v>540</v>
      </c>
      <c r="C434" s="219">
        <f>DATE(2026,11,A434)</f>
        <v>46338</v>
      </c>
      <c r="D434" s="214" t="s">
        <v>565</v>
      </c>
      <c r="E434" s="220">
        <v>2</v>
      </c>
      <c r="F434" s="221" t="str">
        <f t="shared" si="45"/>
        <v>AA 7099 OA</v>
      </c>
      <c r="G434" s="222" t="s">
        <v>2213</v>
      </c>
      <c r="H434" s="221" t="s">
        <v>2915</v>
      </c>
      <c r="I434" s="221" t="s">
        <v>2913</v>
      </c>
      <c r="J434" s="221" t="str">
        <f t="shared" si="42"/>
        <v>FM3-12-11-2026</v>
      </c>
    </row>
    <row r="435" spans="1:10" x14ac:dyDescent="0.25">
      <c r="A435" s="214">
        <v>11</v>
      </c>
      <c r="B435" s="214" t="s">
        <v>551</v>
      </c>
      <c r="C435" s="223">
        <f>DATE(2026,1,A435)</f>
        <v>46033</v>
      </c>
      <c r="D435" s="214" t="s">
        <v>459</v>
      </c>
      <c r="E435" s="214">
        <v>1</v>
      </c>
      <c r="F435" s="221" t="str">
        <f t="shared" si="45"/>
        <v>AA 7813 OA // MERCY</v>
      </c>
      <c r="G435" s="222" t="s">
        <v>2213</v>
      </c>
      <c r="H435" s="221" t="s">
        <v>2915</v>
      </c>
      <c r="I435" s="221" t="s">
        <v>2913</v>
      </c>
      <c r="J435" s="221" t="str">
        <f t="shared" si="42"/>
        <v>FM3-11-1-2026</v>
      </c>
    </row>
    <row r="436" spans="1:10" x14ac:dyDescent="0.25">
      <c r="A436" s="214">
        <v>12</v>
      </c>
      <c r="B436" s="214" t="s">
        <v>109</v>
      </c>
      <c r="C436" s="223">
        <f>DATE(2026,1,A436)</f>
        <v>46034</v>
      </c>
      <c r="D436" s="214" t="s">
        <v>459</v>
      </c>
      <c r="E436" s="214">
        <v>1</v>
      </c>
      <c r="F436" s="221" t="str">
        <f t="shared" si="45"/>
        <v>AA 7520 OA // MERCY</v>
      </c>
      <c r="G436" s="222" t="s">
        <v>2213</v>
      </c>
      <c r="H436" s="221" t="s">
        <v>2915</v>
      </c>
      <c r="I436" s="221" t="s">
        <v>2913</v>
      </c>
      <c r="J436" s="221" t="str">
        <f t="shared" si="42"/>
        <v>FM3-12-1-2026</v>
      </c>
    </row>
    <row r="437" spans="1:10" x14ac:dyDescent="0.25">
      <c r="A437" s="214">
        <v>25</v>
      </c>
      <c r="B437" s="214" t="s">
        <v>1106</v>
      </c>
      <c r="C437" s="223">
        <f>DATE(2026,1,A437)</f>
        <v>46047</v>
      </c>
      <c r="D437" s="214" t="s">
        <v>459</v>
      </c>
      <c r="E437" s="220">
        <v>1</v>
      </c>
      <c r="F437" s="221" t="str">
        <f t="shared" si="45"/>
        <v>AA 7564 OA // MERCY</v>
      </c>
      <c r="G437" s="222" t="s">
        <v>2213</v>
      </c>
      <c r="H437" s="221" t="s">
        <v>2915</v>
      </c>
      <c r="I437" s="221" t="s">
        <v>2913</v>
      </c>
      <c r="J437" s="221" t="str">
        <f t="shared" si="42"/>
        <v>FM3-25-1-2026</v>
      </c>
    </row>
    <row r="438" spans="1:10" x14ac:dyDescent="0.25">
      <c r="A438" s="214">
        <v>9</v>
      </c>
      <c r="B438" s="214" t="s">
        <v>101</v>
      </c>
      <c r="C438" s="219">
        <f>DATE(2026,11,A438)</f>
        <v>46335</v>
      </c>
      <c r="D438" s="214" t="s">
        <v>459</v>
      </c>
      <c r="E438" s="214">
        <v>1</v>
      </c>
      <c r="F438" s="221" t="str">
        <f>B438</f>
        <v>BA 7033 PU // MERCY</v>
      </c>
      <c r="G438" s="222" t="s">
        <v>2213</v>
      </c>
      <c r="H438" s="221" t="s">
        <v>2915</v>
      </c>
      <c r="I438" s="221" t="s">
        <v>2913</v>
      </c>
      <c r="J438" s="221" t="str">
        <f t="shared" si="42"/>
        <v>FM3-9-11-2026</v>
      </c>
    </row>
    <row r="439" spans="1:10" x14ac:dyDescent="0.25">
      <c r="A439" s="214">
        <v>1</v>
      </c>
      <c r="B439" s="220" t="s">
        <v>737</v>
      </c>
      <c r="C439" s="219">
        <f>DATE(2026,12,A439)</f>
        <v>46357</v>
      </c>
      <c r="D439" s="214" t="s">
        <v>459</v>
      </c>
      <c r="E439" s="214">
        <v>1</v>
      </c>
      <c r="F439" s="221" t="str">
        <f t="shared" ref="F439:F453" si="46">"AA "&amp;B439</f>
        <v>AA 7696 OA // MERCY</v>
      </c>
      <c r="G439" s="222" t="s">
        <v>2213</v>
      </c>
      <c r="H439" s="221" t="s">
        <v>2915</v>
      </c>
      <c r="I439" s="221" t="s">
        <v>2913</v>
      </c>
      <c r="J439" s="221" t="str">
        <f t="shared" si="42"/>
        <v>FM3-1-12-2026</v>
      </c>
    </row>
    <row r="440" spans="1:10" x14ac:dyDescent="0.25">
      <c r="A440" s="214">
        <v>14</v>
      </c>
      <c r="B440" s="220" t="s">
        <v>781</v>
      </c>
      <c r="C440" s="219">
        <f>DATE(2026,12,A440)</f>
        <v>46370</v>
      </c>
      <c r="D440" s="214" t="s">
        <v>459</v>
      </c>
      <c r="E440" s="220">
        <v>1</v>
      </c>
      <c r="F440" s="221" t="str">
        <f t="shared" si="46"/>
        <v>AA 7794 OA // MERCY</v>
      </c>
      <c r="G440" s="222" t="s">
        <v>2213</v>
      </c>
      <c r="H440" s="221" t="s">
        <v>2915</v>
      </c>
      <c r="I440" s="221" t="s">
        <v>2913</v>
      </c>
      <c r="J440" s="221" t="str">
        <f t="shared" si="42"/>
        <v>FM3-14-12-2026</v>
      </c>
    </row>
    <row r="441" spans="1:10" x14ac:dyDescent="0.25">
      <c r="A441" s="214">
        <v>23</v>
      </c>
      <c r="B441" s="214" t="s">
        <v>888</v>
      </c>
      <c r="C441" s="219">
        <f>DATE(2026,12,A441)</f>
        <v>46379</v>
      </c>
      <c r="D441" s="214" t="s">
        <v>459</v>
      </c>
      <c r="E441" s="220">
        <v>1</v>
      </c>
      <c r="F441" s="221" t="str">
        <f t="shared" si="46"/>
        <v>AA 7582 OA // MERCY</v>
      </c>
      <c r="G441" s="222" t="s">
        <v>2213</v>
      </c>
      <c r="H441" s="221" t="s">
        <v>2915</v>
      </c>
      <c r="I441" s="221" t="s">
        <v>2913</v>
      </c>
      <c r="J441" s="221" t="str">
        <f t="shared" si="42"/>
        <v>FM3-23-12-2026</v>
      </c>
    </row>
    <row r="442" spans="1:10" x14ac:dyDescent="0.25">
      <c r="A442" s="214">
        <v>12</v>
      </c>
      <c r="B442" s="214" t="s">
        <v>250</v>
      </c>
      <c r="C442" s="219">
        <f>DATE(2026,12,A442)</f>
        <v>46368</v>
      </c>
      <c r="D442" s="214" t="s">
        <v>1092</v>
      </c>
      <c r="E442" s="214">
        <v>1</v>
      </c>
      <c r="F442" s="221" t="str">
        <f t="shared" si="46"/>
        <v>AA 7521 OA // MERCY</v>
      </c>
      <c r="G442" s="222" t="s">
        <v>2213</v>
      </c>
      <c r="H442" s="221" t="s">
        <v>2915</v>
      </c>
      <c r="I442" s="221" t="s">
        <v>2913</v>
      </c>
      <c r="J442" s="221" t="str">
        <f t="shared" si="42"/>
        <v>FM3-12-12-2026</v>
      </c>
    </row>
    <row r="443" spans="1:10" x14ac:dyDescent="0.25">
      <c r="A443" s="214">
        <v>8</v>
      </c>
      <c r="B443" s="214" t="s">
        <v>401</v>
      </c>
      <c r="C443" s="223">
        <f>DATE(2026,1,A443)</f>
        <v>46030</v>
      </c>
      <c r="D443" s="214" t="s">
        <v>716</v>
      </c>
      <c r="E443" s="214">
        <v>1</v>
      </c>
      <c r="F443" s="221" t="str">
        <f t="shared" si="46"/>
        <v>AA 7796 OA // MERCY</v>
      </c>
      <c r="G443" s="222" t="s">
        <v>2213</v>
      </c>
      <c r="H443" s="221" t="s">
        <v>2915</v>
      </c>
      <c r="I443" s="221" t="s">
        <v>2913</v>
      </c>
      <c r="J443" s="221" t="str">
        <f t="shared" si="42"/>
        <v>FM3-8-1-2026</v>
      </c>
    </row>
    <row r="444" spans="1:10" x14ac:dyDescent="0.25">
      <c r="A444" s="214">
        <v>9</v>
      </c>
      <c r="B444" s="214" t="s">
        <v>109</v>
      </c>
      <c r="C444" s="223">
        <f>DATE(2026,1,A444)</f>
        <v>46031</v>
      </c>
      <c r="D444" s="214" t="s">
        <v>716</v>
      </c>
      <c r="E444" s="214">
        <v>1</v>
      </c>
      <c r="F444" s="221" t="str">
        <f t="shared" si="46"/>
        <v>AA 7520 OA // MERCY</v>
      </c>
      <c r="G444" s="222" t="s">
        <v>2213</v>
      </c>
      <c r="H444" s="221" t="s">
        <v>2915</v>
      </c>
      <c r="I444" s="221" t="s">
        <v>2913</v>
      </c>
      <c r="J444" s="221" t="str">
        <f t="shared" si="42"/>
        <v>FM3-9-1-2026</v>
      </c>
    </row>
    <row r="445" spans="1:10" x14ac:dyDescent="0.25">
      <c r="A445" s="214">
        <v>20</v>
      </c>
      <c r="B445" s="214" t="s">
        <v>196</v>
      </c>
      <c r="C445" s="219">
        <f>DATE(2026,11,A445)</f>
        <v>46346</v>
      </c>
      <c r="D445" s="214" t="s">
        <v>716</v>
      </c>
      <c r="E445" s="220">
        <v>1</v>
      </c>
      <c r="F445" s="221" t="str">
        <f t="shared" si="46"/>
        <v>AA 7697 OA // MERCY</v>
      </c>
      <c r="G445" s="222" t="s">
        <v>2213</v>
      </c>
      <c r="H445" s="221" t="s">
        <v>2915</v>
      </c>
      <c r="I445" s="221" t="s">
        <v>2913</v>
      </c>
      <c r="J445" s="221" t="str">
        <f t="shared" si="42"/>
        <v>FM3-20-11-2026</v>
      </c>
    </row>
    <row r="446" spans="1:10" x14ac:dyDescent="0.25">
      <c r="A446" s="214">
        <v>23</v>
      </c>
      <c r="B446" s="214" t="s">
        <v>213</v>
      </c>
      <c r="C446" s="219">
        <f>DATE(2026,11,A446)</f>
        <v>46349</v>
      </c>
      <c r="D446" s="214" t="s">
        <v>716</v>
      </c>
      <c r="E446" s="220">
        <v>1</v>
      </c>
      <c r="F446" s="221" t="str">
        <f t="shared" si="46"/>
        <v>AA 7559 OA // MERCY</v>
      </c>
      <c r="G446" s="222" t="s">
        <v>2213</v>
      </c>
      <c r="H446" s="221" t="s">
        <v>2915</v>
      </c>
      <c r="I446" s="221" t="s">
        <v>2913</v>
      </c>
      <c r="J446" s="221" t="str">
        <f t="shared" si="42"/>
        <v>FM3-23-11-2026</v>
      </c>
    </row>
    <row r="447" spans="1:10" x14ac:dyDescent="0.25">
      <c r="A447" s="214">
        <v>8</v>
      </c>
      <c r="B447" s="214" t="s">
        <v>194</v>
      </c>
      <c r="C447" s="219">
        <f>DATE(2026,12,A447)</f>
        <v>46364</v>
      </c>
      <c r="D447" s="214" t="s">
        <v>716</v>
      </c>
      <c r="E447" s="214">
        <v>1</v>
      </c>
      <c r="F447" s="221" t="str">
        <f t="shared" si="46"/>
        <v>AA 7581 OA // MERCY</v>
      </c>
      <c r="G447" s="222" t="s">
        <v>2213</v>
      </c>
      <c r="H447" s="221" t="s">
        <v>2915</v>
      </c>
      <c r="I447" s="221" t="s">
        <v>2913</v>
      </c>
      <c r="J447" s="221" t="str">
        <f t="shared" si="42"/>
        <v>FM3-8-12-2026</v>
      </c>
    </row>
    <row r="448" spans="1:10" x14ac:dyDescent="0.25">
      <c r="A448" s="214">
        <v>11</v>
      </c>
      <c r="B448" s="214" t="s">
        <v>213</v>
      </c>
      <c r="C448" s="219">
        <f>DATE(2026,12,A448)</f>
        <v>46367</v>
      </c>
      <c r="D448" s="214" t="s">
        <v>716</v>
      </c>
      <c r="E448" s="214">
        <v>1</v>
      </c>
      <c r="F448" s="221" t="str">
        <f t="shared" si="46"/>
        <v>AA 7559 OA // MERCY</v>
      </c>
      <c r="G448" s="222" t="s">
        <v>2213</v>
      </c>
      <c r="H448" s="221" t="s">
        <v>2915</v>
      </c>
      <c r="I448" s="221" t="s">
        <v>2913</v>
      </c>
      <c r="J448" s="221" t="str">
        <f t="shared" si="42"/>
        <v>FM3-11-12-2026</v>
      </c>
    </row>
    <row r="449" spans="1:10" x14ac:dyDescent="0.25">
      <c r="A449" s="214">
        <v>28</v>
      </c>
      <c r="B449" s="214" t="s">
        <v>992</v>
      </c>
      <c r="C449" s="219">
        <f>DATE(2026,12,A449)</f>
        <v>46384</v>
      </c>
      <c r="D449" s="214" t="s">
        <v>716</v>
      </c>
      <c r="E449" s="220">
        <v>1</v>
      </c>
      <c r="F449" s="221" t="str">
        <f t="shared" si="46"/>
        <v>AA 7560 OA // MERCY</v>
      </c>
      <c r="G449" s="222" t="s">
        <v>2213</v>
      </c>
      <c r="H449" s="221" t="s">
        <v>2915</v>
      </c>
      <c r="I449" s="221" t="s">
        <v>2913</v>
      </c>
      <c r="J449" s="221" t="str">
        <f t="shared" si="42"/>
        <v>FM3-28-12-2026</v>
      </c>
    </row>
    <row r="450" spans="1:10" x14ac:dyDescent="0.25">
      <c r="A450" s="214">
        <v>28</v>
      </c>
      <c r="B450" s="214" t="s">
        <v>250</v>
      </c>
      <c r="C450" s="219">
        <f>DATE(2026,12,A450)</f>
        <v>46384</v>
      </c>
      <c r="D450" s="214" t="s">
        <v>1358</v>
      </c>
      <c r="E450" s="220">
        <v>2</v>
      </c>
      <c r="F450" s="221" t="str">
        <f t="shared" si="46"/>
        <v>AA 7521 OA // MERCY</v>
      </c>
      <c r="G450" s="222" t="s">
        <v>2213</v>
      </c>
      <c r="H450" s="221" t="s">
        <v>2915</v>
      </c>
      <c r="I450" s="221" t="s">
        <v>2913</v>
      </c>
      <c r="J450" s="221" t="str">
        <f t="shared" si="42"/>
        <v>FM3-28-12-2026</v>
      </c>
    </row>
    <row r="451" spans="1:10" x14ac:dyDescent="0.25">
      <c r="A451" s="214">
        <v>7</v>
      </c>
      <c r="B451" s="214" t="s">
        <v>196</v>
      </c>
      <c r="C451" s="223">
        <f>DATE(2026,1,A451)</f>
        <v>46029</v>
      </c>
      <c r="D451" s="214" t="s">
        <v>175</v>
      </c>
      <c r="E451" s="214">
        <v>1</v>
      </c>
      <c r="F451" s="221" t="str">
        <f t="shared" si="46"/>
        <v>AA 7697 OA // MERCY</v>
      </c>
      <c r="G451" s="222" t="s">
        <v>2213</v>
      </c>
      <c r="H451" s="221" t="s">
        <v>2915</v>
      </c>
      <c r="I451" s="221" t="s">
        <v>2913</v>
      </c>
      <c r="J451" s="221" t="str">
        <f t="shared" ref="J451:J514" si="47">I451 &amp; "-" &amp; DAY(C451) &amp; "-" &amp; MONTH(C451) &amp; "-" &amp; YEAR(C451)</f>
        <v>FM3-7-1-2026</v>
      </c>
    </row>
    <row r="452" spans="1:10" x14ac:dyDescent="0.25">
      <c r="A452" s="214">
        <v>15</v>
      </c>
      <c r="B452" s="220" t="s">
        <v>1310</v>
      </c>
      <c r="C452" s="223">
        <f>DATE(2026,1,A452)</f>
        <v>46037</v>
      </c>
      <c r="D452" s="214" t="s">
        <v>175</v>
      </c>
      <c r="E452" s="220">
        <v>1</v>
      </c>
      <c r="F452" s="221" t="str">
        <f t="shared" si="46"/>
        <v>AA 7663 OA</v>
      </c>
      <c r="G452" s="222" t="s">
        <v>2213</v>
      </c>
      <c r="H452" s="221" t="s">
        <v>2915</v>
      </c>
      <c r="I452" s="221" t="s">
        <v>2913</v>
      </c>
      <c r="J452" s="221" t="str">
        <f t="shared" si="47"/>
        <v>FM3-15-1-2026</v>
      </c>
    </row>
    <row r="453" spans="1:10" x14ac:dyDescent="0.25">
      <c r="A453" s="214">
        <v>17</v>
      </c>
      <c r="B453" s="214" t="s">
        <v>257</v>
      </c>
      <c r="C453" s="223">
        <f>DATE(2026,1,A453)</f>
        <v>46039</v>
      </c>
      <c r="D453" s="214" t="s">
        <v>175</v>
      </c>
      <c r="E453" s="220">
        <v>1</v>
      </c>
      <c r="F453" s="221" t="str">
        <f t="shared" si="46"/>
        <v>AA 7793 OA // MERCY</v>
      </c>
      <c r="G453" s="222" t="s">
        <v>2213</v>
      </c>
      <c r="H453" s="221" t="s">
        <v>2915</v>
      </c>
      <c r="I453" s="221" t="s">
        <v>2913</v>
      </c>
      <c r="J453" s="221" t="str">
        <f t="shared" si="47"/>
        <v>FM3-17-1-2026</v>
      </c>
    </row>
    <row r="454" spans="1:10" x14ac:dyDescent="0.25">
      <c r="A454" s="214">
        <v>2</v>
      </c>
      <c r="B454" s="220" t="s">
        <v>101</v>
      </c>
      <c r="C454" s="219">
        <f>DATE(2026,11,A454)</f>
        <v>46328</v>
      </c>
      <c r="D454" s="214" t="s">
        <v>175</v>
      </c>
      <c r="E454" s="214">
        <v>1</v>
      </c>
      <c r="F454" s="220" t="s">
        <v>101</v>
      </c>
      <c r="G454" s="222" t="s">
        <v>2213</v>
      </c>
      <c r="H454" s="221" t="s">
        <v>2915</v>
      </c>
      <c r="I454" s="221" t="s">
        <v>2913</v>
      </c>
      <c r="J454" s="221" t="str">
        <f t="shared" si="47"/>
        <v>FM3-2-11-2026</v>
      </c>
    </row>
    <row r="455" spans="1:10" x14ac:dyDescent="0.25">
      <c r="A455" s="214">
        <v>2</v>
      </c>
      <c r="B455" s="220" t="s">
        <v>165</v>
      </c>
      <c r="C455" s="219">
        <f>DATE(2026,11,A455)</f>
        <v>46328</v>
      </c>
      <c r="D455" s="214" t="s">
        <v>175</v>
      </c>
      <c r="E455" s="214">
        <v>2</v>
      </c>
      <c r="F455" s="221" t="str">
        <f t="shared" ref="F455:F460" si="48">"AA "&amp;B455</f>
        <v>AA 7753 OA // MERCY</v>
      </c>
      <c r="G455" s="222" t="s">
        <v>2213</v>
      </c>
      <c r="H455" s="221" t="s">
        <v>2915</v>
      </c>
      <c r="I455" s="221" t="s">
        <v>2913</v>
      </c>
      <c r="J455" s="221" t="str">
        <f t="shared" si="47"/>
        <v>FM3-2-11-2026</v>
      </c>
    </row>
    <row r="456" spans="1:10" x14ac:dyDescent="0.25">
      <c r="A456" s="214">
        <v>6</v>
      </c>
      <c r="B456" s="214" t="s">
        <v>347</v>
      </c>
      <c r="C456" s="219">
        <f>DATE(2026,11,A456)</f>
        <v>46332</v>
      </c>
      <c r="D456" s="214" t="s">
        <v>175</v>
      </c>
      <c r="E456" s="214">
        <v>1</v>
      </c>
      <c r="F456" s="221" t="str">
        <f t="shared" si="48"/>
        <v>AA 7522 OA // MERCY</v>
      </c>
      <c r="G456" s="222" t="s">
        <v>2213</v>
      </c>
      <c r="H456" s="221" t="s">
        <v>2915</v>
      </c>
      <c r="I456" s="221" t="s">
        <v>2913</v>
      </c>
      <c r="J456" s="221" t="str">
        <f t="shared" si="47"/>
        <v>FM3-6-11-2026</v>
      </c>
    </row>
    <row r="457" spans="1:10" x14ac:dyDescent="0.25">
      <c r="A457" s="214">
        <v>27</v>
      </c>
      <c r="B457" s="214" t="s">
        <v>737</v>
      </c>
      <c r="C457" s="219">
        <f>DATE(2026,12,A457)</f>
        <v>46383</v>
      </c>
      <c r="D457" s="214" t="s">
        <v>175</v>
      </c>
      <c r="E457" s="220">
        <v>1</v>
      </c>
      <c r="F457" s="221" t="str">
        <f t="shared" si="48"/>
        <v>AA 7696 OA // MERCY</v>
      </c>
      <c r="G457" s="222" t="s">
        <v>2213</v>
      </c>
      <c r="H457" s="221" t="s">
        <v>2915</v>
      </c>
      <c r="I457" s="221" t="s">
        <v>2913</v>
      </c>
      <c r="J457" s="221" t="str">
        <f t="shared" si="47"/>
        <v>FM3-27-12-2026</v>
      </c>
    </row>
    <row r="458" spans="1:10" x14ac:dyDescent="0.25">
      <c r="A458" s="214">
        <v>30</v>
      </c>
      <c r="B458" s="214" t="s">
        <v>781</v>
      </c>
      <c r="C458" s="223">
        <f>DATE(2026,1,A458)</f>
        <v>46052</v>
      </c>
      <c r="D458" s="214" t="s">
        <v>197</v>
      </c>
      <c r="E458" s="220">
        <v>1</v>
      </c>
      <c r="F458" s="221" t="str">
        <f t="shared" si="48"/>
        <v>AA 7794 OA // MERCY</v>
      </c>
      <c r="G458" s="222" t="s">
        <v>2213</v>
      </c>
      <c r="H458" s="221" t="s">
        <v>2915</v>
      </c>
      <c r="I458" s="221" t="s">
        <v>2913</v>
      </c>
      <c r="J458" s="221" t="str">
        <f t="shared" si="47"/>
        <v>FM3-30-1-2026</v>
      </c>
    </row>
    <row r="459" spans="1:10" x14ac:dyDescent="0.25">
      <c r="A459" s="214">
        <v>30</v>
      </c>
      <c r="B459" s="214" t="s">
        <v>1106</v>
      </c>
      <c r="C459" s="223">
        <f>DATE(2026,1,A459)</f>
        <v>46052</v>
      </c>
      <c r="D459" s="214" t="s">
        <v>197</v>
      </c>
      <c r="E459" s="220">
        <v>1</v>
      </c>
      <c r="F459" s="221" t="str">
        <f t="shared" si="48"/>
        <v>AA 7564 OA // MERCY</v>
      </c>
      <c r="G459" s="222" t="s">
        <v>2213</v>
      </c>
      <c r="H459" s="221" t="s">
        <v>2915</v>
      </c>
      <c r="I459" s="221" t="s">
        <v>2913</v>
      </c>
      <c r="J459" s="221" t="str">
        <f t="shared" si="47"/>
        <v>FM3-30-1-2026</v>
      </c>
    </row>
    <row r="460" spans="1:10" x14ac:dyDescent="0.25">
      <c r="A460" s="214">
        <v>2</v>
      </c>
      <c r="B460" s="220" t="s">
        <v>178</v>
      </c>
      <c r="C460" s="219">
        <f>DATE(2026,11,A460)</f>
        <v>46328</v>
      </c>
      <c r="D460" s="214" t="s">
        <v>197</v>
      </c>
      <c r="E460" s="214">
        <v>1</v>
      </c>
      <c r="F460" s="221" t="str">
        <f t="shared" si="48"/>
        <v>AA 7554 OA // MERCY</v>
      </c>
      <c r="G460" s="222" t="s">
        <v>2213</v>
      </c>
      <c r="H460" s="221" t="s">
        <v>2915</v>
      </c>
      <c r="I460" s="221" t="s">
        <v>2913</v>
      </c>
      <c r="J460" s="221" t="str">
        <f t="shared" si="47"/>
        <v>FM3-2-11-2026</v>
      </c>
    </row>
    <row r="461" spans="1:10" x14ac:dyDescent="0.25">
      <c r="A461" s="214">
        <v>4</v>
      </c>
      <c r="B461" s="214" t="s">
        <v>260</v>
      </c>
      <c r="C461" s="219">
        <f>DATE(2026,11,A461)</f>
        <v>46330</v>
      </c>
      <c r="D461" s="214" t="s">
        <v>197</v>
      </c>
      <c r="E461" s="214">
        <v>1</v>
      </c>
      <c r="F461" s="214" t="s">
        <v>260</v>
      </c>
      <c r="G461" s="222" t="s">
        <v>2213</v>
      </c>
      <c r="H461" s="221" t="s">
        <v>2915</v>
      </c>
      <c r="I461" s="221" t="s">
        <v>2913</v>
      </c>
      <c r="J461" s="221" t="str">
        <f t="shared" si="47"/>
        <v>FM3-4-11-2026</v>
      </c>
    </row>
    <row r="462" spans="1:10" x14ac:dyDescent="0.25">
      <c r="A462" s="214">
        <v>20</v>
      </c>
      <c r="B462" s="214" t="s">
        <v>216</v>
      </c>
      <c r="C462" s="219">
        <f>DATE(2026,11,A462)</f>
        <v>46346</v>
      </c>
      <c r="D462" s="214" t="s">
        <v>197</v>
      </c>
      <c r="E462" s="220">
        <v>1</v>
      </c>
      <c r="F462" s="221" t="str">
        <f t="shared" ref="F462:F502" si="49">"AA "&amp;B462</f>
        <v>AA 7663 OA // MERCY</v>
      </c>
      <c r="G462" s="222" t="s">
        <v>2213</v>
      </c>
      <c r="H462" s="221" t="s">
        <v>2915</v>
      </c>
      <c r="I462" s="221" t="s">
        <v>2913</v>
      </c>
      <c r="J462" s="221" t="str">
        <f t="shared" si="47"/>
        <v>FM3-20-11-2026</v>
      </c>
    </row>
    <row r="463" spans="1:10" x14ac:dyDescent="0.25">
      <c r="A463" s="214">
        <v>28</v>
      </c>
      <c r="B463" s="214" t="s">
        <v>410</v>
      </c>
      <c r="C463" s="219">
        <f>DATE(2026,11,A463)</f>
        <v>46354</v>
      </c>
      <c r="D463" s="214" t="s">
        <v>197</v>
      </c>
      <c r="E463" s="220">
        <v>1</v>
      </c>
      <c r="F463" s="221" t="str">
        <f t="shared" si="49"/>
        <v>AA 7641 OA // MERCY</v>
      </c>
      <c r="G463" s="222" t="s">
        <v>2213</v>
      </c>
      <c r="H463" s="221" t="s">
        <v>2915</v>
      </c>
      <c r="I463" s="221" t="s">
        <v>2913</v>
      </c>
      <c r="J463" s="221" t="str">
        <f t="shared" si="47"/>
        <v>FM3-28-11-2026</v>
      </c>
    </row>
    <row r="464" spans="1:10" x14ac:dyDescent="0.25">
      <c r="A464" s="214">
        <v>4</v>
      </c>
      <c r="B464" s="220" t="s">
        <v>963</v>
      </c>
      <c r="C464" s="219">
        <f>DATE(2026,12,A464)</f>
        <v>46360</v>
      </c>
      <c r="D464" s="214" t="s">
        <v>197</v>
      </c>
      <c r="E464" s="214">
        <v>1</v>
      </c>
      <c r="F464" s="221" t="str">
        <f t="shared" si="49"/>
        <v>AA 7818 OA // MERCY</v>
      </c>
      <c r="G464" s="222" t="s">
        <v>2213</v>
      </c>
      <c r="H464" s="221" t="s">
        <v>2915</v>
      </c>
      <c r="I464" s="221" t="s">
        <v>2913</v>
      </c>
      <c r="J464" s="221" t="str">
        <f t="shared" si="47"/>
        <v>FM3-4-12-2026</v>
      </c>
    </row>
    <row r="465" spans="1:10" x14ac:dyDescent="0.25">
      <c r="A465" s="214">
        <v>25</v>
      </c>
      <c r="B465" s="214" t="s">
        <v>347</v>
      </c>
      <c r="C465" s="219">
        <f>DATE(2026,12,A465)</f>
        <v>46381</v>
      </c>
      <c r="D465" s="214" t="s">
        <v>197</v>
      </c>
      <c r="E465" s="220">
        <v>1</v>
      </c>
      <c r="F465" s="221" t="str">
        <f t="shared" si="49"/>
        <v>AA 7522 OA // MERCY</v>
      </c>
      <c r="G465" s="222" t="s">
        <v>2213</v>
      </c>
      <c r="H465" s="221" t="s">
        <v>2915</v>
      </c>
      <c r="I465" s="221" t="s">
        <v>2913</v>
      </c>
      <c r="J465" s="221" t="str">
        <f t="shared" si="47"/>
        <v>FM3-25-12-2026</v>
      </c>
    </row>
    <row r="466" spans="1:10" x14ac:dyDescent="0.25">
      <c r="A466" s="214">
        <v>12</v>
      </c>
      <c r="B466" s="214" t="s">
        <v>250</v>
      </c>
      <c r="C466" s="219">
        <f>DATE(2026,12,A466)</f>
        <v>46368</v>
      </c>
      <c r="D466" s="214" t="s">
        <v>1093</v>
      </c>
      <c r="E466" s="214">
        <v>1</v>
      </c>
      <c r="F466" s="221" t="str">
        <f t="shared" si="49"/>
        <v>AA 7521 OA // MERCY</v>
      </c>
      <c r="G466" s="222" t="s">
        <v>2213</v>
      </c>
      <c r="H466" s="221" t="s">
        <v>2915</v>
      </c>
      <c r="I466" s="221" t="s">
        <v>2913</v>
      </c>
      <c r="J466" s="221" t="str">
        <f t="shared" si="47"/>
        <v>FM3-12-12-2026</v>
      </c>
    </row>
    <row r="467" spans="1:10" x14ac:dyDescent="0.25">
      <c r="A467" s="214">
        <v>6</v>
      </c>
      <c r="B467" s="220" t="s">
        <v>963</v>
      </c>
      <c r="C467" s="219">
        <f>DATE(2026,12,A467)</f>
        <v>46362</v>
      </c>
      <c r="D467" s="214" t="s">
        <v>983</v>
      </c>
      <c r="E467" s="214">
        <v>1</v>
      </c>
      <c r="F467" s="221" t="str">
        <f t="shared" si="49"/>
        <v>AA 7818 OA // MERCY</v>
      </c>
      <c r="G467" s="222" t="s">
        <v>2213</v>
      </c>
      <c r="H467" s="221" t="s">
        <v>2915</v>
      </c>
      <c r="I467" s="221" t="s">
        <v>2913</v>
      </c>
      <c r="J467" s="221" t="str">
        <f t="shared" si="47"/>
        <v>FM3-6-12-2026</v>
      </c>
    </row>
    <row r="468" spans="1:10" x14ac:dyDescent="0.25">
      <c r="A468" s="214">
        <v>18</v>
      </c>
      <c r="B468" s="214" t="s">
        <v>394</v>
      </c>
      <c r="C468" s="219">
        <f>DATE(2026,11,A468)</f>
        <v>46344</v>
      </c>
      <c r="D468" s="214" t="s">
        <v>670</v>
      </c>
      <c r="E468" s="220">
        <v>2</v>
      </c>
      <c r="F468" s="221" t="str">
        <f t="shared" si="49"/>
        <v>AA 7270 OA</v>
      </c>
      <c r="G468" s="222" t="s">
        <v>2213</v>
      </c>
      <c r="H468" s="221" t="s">
        <v>2914</v>
      </c>
      <c r="I468" s="221" t="s">
        <v>2912</v>
      </c>
      <c r="J468" s="221" t="str">
        <f t="shared" si="47"/>
        <v>FM4-18-11-2026</v>
      </c>
    </row>
    <row r="469" spans="1:10" x14ac:dyDescent="0.25">
      <c r="A469" s="214">
        <v>20</v>
      </c>
      <c r="B469" s="214" t="s">
        <v>577</v>
      </c>
      <c r="C469" s="219">
        <f>DATE(2026,11,A469)</f>
        <v>46346</v>
      </c>
      <c r="D469" s="214" t="s">
        <v>670</v>
      </c>
      <c r="E469" s="220">
        <v>6</v>
      </c>
      <c r="F469" s="221" t="str">
        <f t="shared" si="49"/>
        <v>AA 7712 OA</v>
      </c>
      <c r="G469" s="222" t="s">
        <v>2213</v>
      </c>
      <c r="H469" s="221" t="s">
        <v>2914</v>
      </c>
      <c r="I469" s="221" t="s">
        <v>2912</v>
      </c>
      <c r="J469" s="221" t="str">
        <f t="shared" si="47"/>
        <v>FM4-20-11-2026</v>
      </c>
    </row>
    <row r="470" spans="1:10" x14ac:dyDescent="0.25">
      <c r="A470" s="214">
        <v>18</v>
      </c>
      <c r="B470" s="214" t="s">
        <v>394</v>
      </c>
      <c r="C470" s="219">
        <f>DATE(2026,11,A470)</f>
        <v>46344</v>
      </c>
      <c r="D470" s="214" t="s">
        <v>671</v>
      </c>
      <c r="E470" s="220">
        <v>1</v>
      </c>
      <c r="F470" s="221" t="str">
        <f t="shared" si="49"/>
        <v>AA 7270 OA</v>
      </c>
      <c r="G470" s="222" t="s">
        <v>2213</v>
      </c>
      <c r="H470" s="221" t="s">
        <v>2914</v>
      </c>
      <c r="I470" s="221" t="s">
        <v>2912</v>
      </c>
      <c r="J470" s="221" t="str">
        <f t="shared" si="47"/>
        <v>FM4-18-11-2026</v>
      </c>
    </row>
    <row r="471" spans="1:10" x14ac:dyDescent="0.25">
      <c r="A471" s="214">
        <v>11</v>
      </c>
      <c r="B471" s="214" t="s">
        <v>1045</v>
      </c>
      <c r="C471" s="223">
        <f t="shared" ref="C471:C476" si="50">DATE(2026,1,A471)</f>
        <v>46033</v>
      </c>
      <c r="D471" s="214" t="s">
        <v>1589</v>
      </c>
      <c r="E471" s="214">
        <v>2</v>
      </c>
      <c r="F471" s="221" t="str">
        <f t="shared" si="49"/>
        <v>AA 7288 OA</v>
      </c>
      <c r="G471" s="222" t="s">
        <v>2213</v>
      </c>
      <c r="H471" s="221" t="s">
        <v>2914</v>
      </c>
      <c r="I471" s="221" t="s">
        <v>2912</v>
      </c>
      <c r="J471" s="221" t="str">
        <f t="shared" si="47"/>
        <v>FM4-11-1-2026</v>
      </c>
    </row>
    <row r="472" spans="1:10" x14ac:dyDescent="0.25">
      <c r="A472" s="214">
        <v>12</v>
      </c>
      <c r="B472" s="214" t="s">
        <v>539</v>
      </c>
      <c r="C472" s="223">
        <f t="shared" si="50"/>
        <v>46034</v>
      </c>
      <c r="D472" s="214" t="s">
        <v>1589</v>
      </c>
      <c r="E472" s="220">
        <v>1</v>
      </c>
      <c r="F472" s="221" t="str">
        <f t="shared" si="49"/>
        <v>AA 7570 OA</v>
      </c>
      <c r="G472" s="222" t="s">
        <v>2213</v>
      </c>
      <c r="H472" s="221" t="s">
        <v>2914</v>
      </c>
      <c r="I472" s="221" t="s">
        <v>2912</v>
      </c>
      <c r="J472" s="221" t="str">
        <f t="shared" si="47"/>
        <v>FM4-12-1-2026</v>
      </c>
    </row>
    <row r="473" spans="1:10" x14ac:dyDescent="0.25">
      <c r="A473" s="214">
        <v>1</v>
      </c>
      <c r="B473" s="220" t="s">
        <v>1104</v>
      </c>
      <c r="C473" s="223">
        <f t="shared" si="50"/>
        <v>46023</v>
      </c>
      <c r="D473" s="214" t="s">
        <v>158</v>
      </c>
      <c r="E473" s="214">
        <v>2</v>
      </c>
      <c r="F473" s="221" t="str">
        <f t="shared" si="49"/>
        <v>AA 7629 OA</v>
      </c>
      <c r="G473" s="222" t="s">
        <v>2213</v>
      </c>
      <c r="H473" s="221" t="s">
        <v>2914</v>
      </c>
      <c r="I473" s="221" t="s">
        <v>2912</v>
      </c>
      <c r="J473" s="221" t="str">
        <f t="shared" si="47"/>
        <v>FM4-1-1-2026</v>
      </c>
    </row>
    <row r="474" spans="1:10" x14ac:dyDescent="0.25">
      <c r="A474" s="214">
        <v>7</v>
      </c>
      <c r="B474" s="214" t="s">
        <v>552</v>
      </c>
      <c r="C474" s="223">
        <f t="shared" si="50"/>
        <v>46029</v>
      </c>
      <c r="D474" s="214" t="s">
        <v>158</v>
      </c>
      <c r="E474" s="214">
        <v>3</v>
      </c>
      <c r="F474" s="221" t="str">
        <f t="shared" si="49"/>
        <v>AA 7056 OA</v>
      </c>
      <c r="G474" s="222" t="s">
        <v>2213</v>
      </c>
      <c r="H474" s="221" t="s">
        <v>2914</v>
      </c>
      <c r="I474" s="221" t="s">
        <v>2912</v>
      </c>
      <c r="J474" s="221" t="str">
        <f t="shared" si="47"/>
        <v>FM4-7-1-2026</v>
      </c>
    </row>
    <row r="475" spans="1:10" x14ac:dyDescent="0.25">
      <c r="A475" s="214">
        <v>15</v>
      </c>
      <c r="B475" s="220" t="s">
        <v>550</v>
      </c>
      <c r="C475" s="223">
        <f t="shared" si="50"/>
        <v>46037</v>
      </c>
      <c r="D475" s="214" t="s">
        <v>158</v>
      </c>
      <c r="E475" s="220">
        <v>4</v>
      </c>
      <c r="F475" s="221" t="str">
        <f t="shared" si="49"/>
        <v>AA 7699 OA</v>
      </c>
      <c r="G475" s="222" t="s">
        <v>2213</v>
      </c>
      <c r="H475" s="221" t="s">
        <v>2914</v>
      </c>
      <c r="I475" s="221" t="s">
        <v>2912</v>
      </c>
      <c r="J475" s="221" t="str">
        <f t="shared" si="47"/>
        <v>FM4-15-1-2026</v>
      </c>
    </row>
    <row r="476" spans="1:10" x14ac:dyDescent="0.25">
      <c r="A476" s="214">
        <v>17</v>
      </c>
      <c r="B476" s="214" t="s">
        <v>136</v>
      </c>
      <c r="C476" s="223">
        <f t="shared" si="50"/>
        <v>46039</v>
      </c>
      <c r="D476" s="214" t="s">
        <v>158</v>
      </c>
      <c r="E476" s="220">
        <v>1</v>
      </c>
      <c r="F476" s="221" t="str">
        <f t="shared" si="49"/>
        <v>AA 7762 OA</v>
      </c>
      <c r="G476" s="222" t="s">
        <v>2213</v>
      </c>
      <c r="H476" s="221" t="s">
        <v>2914</v>
      </c>
      <c r="I476" s="221" t="s">
        <v>2912</v>
      </c>
      <c r="J476" s="221" t="str">
        <f t="shared" si="47"/>
        <v>FM4-17-1-2026</v>
      </c>
    </row>
    <row r="477" spans="1:10" x14ac:dyDescent="0.25">
      <c r="A477" s="214">
        <v>1</v>
      </c>
      <c r="B477" s="220" t="s">
        <v>159</v>
      </c>
      <c r="C477" s="219">
        <f>DATE(2026,11,A477)</f>
        <v>46327</v>
      </c>
      <c r="D477" s="214" t="s">
        <v>158</v>
      </c>
      <c r="E477" s="214">
        <v>3</v>
      </c>
      <c r="F477" s="221" t="str">
        <f t="shared" si="49"/>
        <v>AA 7268 OA</v>
      </c>
      <c r="G477" s="222" t="s">
        <v>2213</v>
      </c>
      <c r="H477" s="221" t="s">
        <v>2914</v>
      </c>
      <c r="I477" s="221" t="s">
        <v>2912</v>
      </c>
      <c r="J477" s="221" t="str">
        <f t="shared" si="47"/>
        <v>FM4-1-11-2026</v>
      </c>
    </row>
    <row r="478" spans="1:10" x14ac:dyDescent="0.25">
      <c r="A478" s="214">
        <v>3</v>
      </c>
      <c r="B478" s="220" t="s">
        <v>247</v>
      </c>
      <c r="C478" s="219">
        <f>DATE(2026,11,A478)</f>
        <v>46329</v>
      </c>
      <c r="D478" s="214" t="s">
        <v>158</v>
      </c>
      <c r="E478" s="214">
        <v>3</v>
      </c>
      <c r="F478" s="221" t="str">
        <f t="shared" si="49"/>
        <v>AA 7748 OA</v>
      </c>
      <c r="G478" s="222" t="s">
        <v>2213</v>
      </c>
      <c r="H478" s="221" t="s">
        <v>2914</v>
      </c>
      <c r="I478" s="221" t="s">
        <v>2912</v>
      </c>
      <c r="J478" s="221" t="str">
        <f t="shared" si="47"/>
        <v>FM4-3-11-2026</v>
      </c>
    </row>
    <row r="479" spans="1:10" x14ac:dyDescent="0.25">
      <c r="A479" s="214">
        <v>28</v>
      </c>
      <c r="B479" s="214" t="s">
        <v>368</v>
      </c>
      <c r="C479" s="219">
        <f>DATE(2026,11,A479)</f>
        <v>46354</v>
      </c>
      <c r="D479" s="214" t="s">
        <v>158</v>
      </c>
      <c r="E479" s="220">
        <v>2</v>
      </c>
      <c r="F479" s="221" t="str">
        <f t="shared" si="49"/>
        <v>AA 7098 OA</v>
      </c>
      <c r="G479" s="222" t="s">
        <v>2213</v>
      </c>
      <c r="H479" s="221" t="s">
        <v>2914</v>
      </c>
      <c r="I479" s="221" t="s">
        <v>2912</v>
      </c>
      <c r="J479" s="221" t="str">
        <f t="shared" si="47"/>
        <v>FM4-28-11-2026</v>
      </c>
    </row>
    <row r="480" spans="1:10" x14ac:dyDescent="0.25">
      <c r="A480" s="214">
        <v>4</v>
      </c>
      <c r="B480" s="220" t="s">
        <v>672</v>
      </c>
      <c r="C480" s="219">
        <f>DATE(2026,12,A480)</f>
        <v>46360</v>
      </c>
      <c r="D480" s="214" t="s">
        <v>158</v>
      </c>
      <c r="E480" s="214">
        <v>1</v>
      </c>
      <c r="F480" s="221" t="str">
        <f t="shared" si="49"/>
        <v>AA 7743 OA</v>
      </c>
      <c r="G480" s="222" t="s">
        <v>2213</v>
      </c>
      <c r="H480" s="221" t="s">
        <v>2914</v>
      </c>
      <c r="I480" s="221" t="s">
        <v>2912</v>
      </c>
      <c r="J480" s="221" t="str">
        <f t="shared" si="47"/>
        <v>FM4-4-12-2026</v>
      </c>
    </row>
    <row r="481" spans="1:10" x14ac:dyDescent="0.25">
      <c r="A481" s="214">
        <v>29</v>
      </c>
      <c r="B481" s="214" t="s">
        <v>341</v>
      </c>
      <c r="C481" s="219">
        <f>DATE(2026,12,A481)</f>
        <v>46385</v>
      </c>
      <c r="D481" s="214" t="s">
        <v>158</v>
      </c>
      <c r="E481" s="220">
        <v>4</v>
      </c>
      <c r="F481" s="221" t="str">
        <f t="shared" si="49"/>
        <v>AA 7621 OA</v>
      </c>
      <c r="G481" s="222" t="s">
        <v>2213</v>
      </c>
      <c r="H481" s="221" t="s">
        <v>2914</v>
      </c>
      <c r="I481" s="221" t="s">
        <v>2912</v>
      </c>
      <c r="J481" s="221" t="str">
        <f t="shared" si="47"/>
        <v>FM4-29-12-2026</v>
      </c>
    </row>
    <row r="482" spans="1:10" x14ac:dyDescent="0.25">
      <c r="A482" s="214">
        <v>6</v>
      </c>
      <c r="B482" s="214" t="s">
        <v>454</v>
      </c>
      <c r="C482" s="223">
        <f>DATE(2026,1,A482)</f>
        <v>46028</v>
      </c>
      <c r="D482" s="214" t="s">
        <v>139</v>
      </c>
      <c r="E482" s="214">
        <v>1</v>
      </c>
      <c r="F482" s="221" t="str">
        <f t="shared" si="49"/>
        <v>AA 7133 OA</v>
      </c>
      <c r="G482" s="222" t="s">
        <v>2213</v>
      </c>
      <c r="H482" s="221" t="s">
        <v>2914</v>
      </c>
      <c r="I482" s="221" t="s">
        <v>2912</v>
      </c>
      <c r="J482" s="221" t="str">
        <f t="shared" si="47"/>
        <v>FM4-6-1-2026</v>
      </c>
    </row>
    <row r="483" spans="1:10" x14ac:dyDescent="0.25">
      <c r="A483" s="214">
        <v>28</v>
      </c>
      <c r="B483" s="214" t="s">
        <v>472</v>
      </c>
      <c r="C483" s="223">
        <f>DATE(2026,1,A483)</f>
        <v>46050</v>
      </c>
      <c r="D483" s="214" t="s">
        <v>139</v>
      </c>
      <c r="E483" s="220">
        <v>2</v>
      </c>
      <c r="F483" s="221" t="str">
        <f t="shared" si="49"/>
        <v>AA 7618 OA</v>
      </c>
      <c r="G483" s="222" t="s">
        <v>2213</v>
      </c>
      <c r="H483" s="221" t="s">
        <v>2914</v>
      </c>
      <c r="I483" s="221" t="s">
        <v>2912</v>
      </c>
      <c r="J483" s="221" t="str">
        <f t="shared" si="47"/>
        <v>FM4-28-1-2026</v>
      </c>
    </row>
    <row r="484" spans="1:10" x14ac:dyDescent="0.25">
      <c r="A484" s="214">
        <v>28</v>
      </c>
      <c r="B484" s="214" t="s">
        <v>502</v>
      </c>
      <c r="C484" s="223">
        <f>DATE(2026,1,A484)</f>
        <v>46050</v>
      </c>
      <c r="D484" s="214" t="s">
        <v>139</v>
      </c>
      <c r="E484" s="220">
        <v>1</v>
      </c>
      <c r="F484" s="221" t="str">
        <f t="shared" si="49"/>
        <v>AA 7202 OA</v>
      </c>
      <c r="G484" s="222" t="s">
        <v>2213</v>
      </c>
      <c r="H484" s="221" t="s">
        <v>2914</v>
      </c>
      <c r="I484" s="221" t="s">
        <v>2912</v>
      </c>
      <c r="J484" s="221" t="str">
        <f t="shared" si="47"/>
        <v>FM4-28-1-2026</v>
      </c>
    </row>
    <row r="485" spans="1:10" x14ac:dyDescent="0.25">
      <c r="A485" s="214">
        <v>1</v>
      </c>
      <c r="B485" s="220" t="s">
        <v>136</v>
      </c>
      <c r="C485" s="219">
        <f>DATE(2026,11,A485)</f>
        <v>46327</v>
      </c>
      <c r="D485" s="214" t="s">
        <v>139</v>
      </c>
      <c r="E485" s="214">
        <v>2</v>
      </c>
      <c r="F485" s="221" t="str">
        <f t="shared" si="49"/>
        <v>AA 7762 OA</v>
      </c>
      <c r="G485" s="222" t="s">
        <v>2213</v>
      </c>
      <c r="H485" s="221" t="s">
        <v>2914</v>
      </c>
      <c r="I485" s="221" t="s">
        <v>2912</v>
      </c>
      <c r="J485" s="221" t="str">
        <f t="shared" si="47"/>
        <v>FM4-1-11-2026</v>
      </c>
    </row>
    <row r="486" spans="1:10" x14ac:dyDescent="0.25">
      <c r="A486" s="214">
        <v>5</v>
      </c>
      <c r="B486" s="214" t="s">
        <v>232</v>
      </c>
      <c r="C486" s="219">
        <f>DATE(2026,11,A486)</f>
        <v>46331</v>
      </c>
      <c r="D486" s="214" t="s">
        <v>139</v>
      </c>
      <c r="E486" s="214">
        <v>2</v>
      </c>
      <c r="F486" s="221" t="str">
        <f t="shared" si="49"/>
        <v>AA 7595 OA</v>
      </c>
      <c r="G486" s="222" t="s">
        <v>2213</v>
      </c>
      <c r="H486" s="221" t="s">
        <v>2914</v>
      </c>
      <c r="I486" s="221" t="s">
        <v>2912</v>
      </c>
      <c r="J486" s="221" t="str">
        <f t="shared" si="47"/>
        <v>FM4-5-11-2026</v>
      </c>
    </row>
    <row r="487" spans="1:10" x14ac:dyDescent="0.25">
      <c r="A487" s="214">
        <v>7</v>
      </c>
      <c r="B487" s="214" t="s">
        <v>417</v>
      </c>
      <c r="C487" s="219">
        <f>DATE(2026,11,A487)</f>
        <v>46333</v>
      </c>
      <c r="D487" s="214" t="s">
        <v>139</v>
      </c>
      <c r="E487" s="214">
        <v>6</v>
      </c>
      <c r="F487" s="221" t="str">
        <f t="shared" si="49"/>
        <v>AA 7064 OA</v>
      </c>
      <c r="G487" s="222" t="s">
        <v>2213</v>
      </c>
      <c r="H487" s="221" t="s">
        <v>2914</v>
      </c>
      <c r="I487" s="221" t="s">
        <v>2912</v>
      </c>
      <c r="J487" s="221" t="str">
        <f t="shared" si="47"/>
        <v>FM4-7-11-2026</v>
      </c>
    </row>
    <row r="488" spans="1:10" x14ac:dyDescent="0.25">
      <c r="A488" s="214">
        <v>7</v>
      </c>
      <c r="B488" s="214" t="s">
        <v>430</v>
      </c>
      <c r="C488" s="219">
        <f>DATE(2026,11,A488)</f>
        <v>46333</v>
      </c>
      <c r="D488" s="227" t="s">
        <v>139</v>
      </c>
      <c r="E488" s="214">
        <v>1</v>
      </c>
      <c r="F488" s="221" t="str">
        <f t="shared" si="49"/>
        <v>AA 7780 OA</v>
      </c>
      <c r="G488" s="222" t="s">
        <v>2213</v>
      </c>
      <c r="H488" s="221" t="s">
        <v>2914</v>
      </c>
      <c r="I488" s="221" t="s">
        <v>2912</v>
      </c>
      <c r="J488" s="221" t="str">
        <f t="shared" si="47"/>
        <v>FM4-7-11-2026</v>
      </c>
    </row>
    <row r="489" spans="1:10" x14ac:dyDescent="0.25">
      <c r="A489" s="214">
        <v>9</v>
      </c>
      <c r="B489" s="214" t="s">
        <v>436</v>
      </c>
      <c r="C489" s="219">
        <f>DATE(2026,11,A489)</f>
        <v>46335</v>
      </c>
      <c r="D489" s="214" t="s">
        <v>139</v>
      </c>
      <c r="E489" s="214">
        <v>2</v>
      </c>
      <c r="F489" s="221" t="str">
        <f t="shared" si="49"/>
        <v>AA 7296 OA</v>
      </c>
      <c r="G489" s="222" t="s">
        <v>2213</v>
      </c>
      <c r="H489" s="221" t="s">
        <v>2914</v>
      </c>
      <c r="I489" s="221" t="s">
        <v>2912</v>
      </c>
      <c r="J489" s="221" t="str">
        <f t="shared" si="47"/>
        <v>FM4-9-11-2026</v>
      </c>
    </row>
    <row r="490" spans="1:10" x14ac:dyDescent="0.25">
      <c r="A490" s="214">
        <v>1</v>
      </c>
      <c r="B490" s="220" t="s">
        <v>689</v>
      </c>
      <c r="C490" s="219">
        <f>DATE(2026,12,A490)</f>
        <v>46357</v>
      </c>
      <c r="D490" s="214" t="s">
        <v>139</v>
      </c>
      <c r="E490" s="214">
        <v>1</v>
      </c>
      <c r="F490" s="221" t="str">
        <f t="shared" si="49"/>
        <v>AA 7027 OA</v>
      </c>
      <c r="G490" s="222" t="s">
        <v>2213</v>
      </c>
      <c r="H490" s="221" t="s">
        <v>2914</v>
      </c>
      <c r="I490" s="221" t="s">
        <v>2912</v>
      </c>
      <c r="J490" s="221" t="str">
        <f t="shared" si="47"/>
        <v>FM4-1-12-2026</v>
      </c>
    </row>
    <row r="491" spans="1:10" x14ac:dyDescent="0.25">
      <c r="A491" s="214">
        <v>14</v>
      </c>
      <c r="B491" s="220" t="s">
        <v>1045</v>
      </c>
      <c r="C491" s="219">
        <f>DATE(2026,12,A491)</f>
        <v>46370</v>
      </c>
      <c r="D491" s="214" t="s">
        <v>139</v>
      </c>
      <c r="E491" s="220">
        <v>3</v>
      </c>
      <c r="F491" s="221" t="str">
        <f t="shared" si="49"/>
        <v>AA 7288 OA</v>
      </c>
      <c r="G491" s="222" t="s">
        <v>2213</v>
      </c>
      <c r="H491" s="221" t="s">
        <v>2914</v>
      </c>
      <c r="I491" s="221" t="s">
        <v>2912</v>
      </c>
      <c r="J491" s="221" t="str">
        <f t="shared" si="47"/>
        <v>FM4-14-12-2026</v>
      </c>
    </row>
    <row r="492" spans="1:10" x14ac:dyDescent="0.25">
      <c r="A492" s="214">
        <v>23</v>
      </c>
      <c r="B492" s="214" t="s">
        <v>223</v>
      </c>
      <c r="C492" s="219">
        <f>DATE(2026,12,A492)</f>
        <v>46379</v>
      </c>
      <c r="D492" s="214" t="s">
        <v>139</v>
      </c>
      <c r="E492" s="220">
        <v>1</v>
      </c>
      <c r="F492" s="221" t="str">
        <f t="shared" si="49"/>
        <v>AA 7714 OA</v>
      </c>
      <c r="G492" s="222" t="s">
        <v>2213</v>
      </c>
      <c r="H492" s="221" t="s">
        <v>2914</v>
      </c>
      <c r="I492" s="221" t="s">
        <v>2912</v>
      </c>
      <c r="J492" s="221" t="str">
        <f t="shared" si="47"/>
        <v>FM4-23-12-2026</v>
      </c>
    </row>
    <row r="493" spans="1:10" x14ac:dyDescent="0.25">
      <c r="A493" s="214">
        <v>30</v>
      </c>
      <c r="B493" s="214" t="s">
        <v>432</v>
      </c>
      <c r="C493" s="219">
        <f>DATE(2026,12,A493)</f>
        <v>46386</v>
      </c>
      <c r="D493" s="214" t="s">
        <v>139</v>
      </c>
      <c r="E493" s="220">
        <v>3</v>
      </c>
      <c r="F493" s="221" t="str">
        <f t="shared" si="49"/>
        <v>AA 7550 OA</v>
      </c>
      <c r="G493" s="222" t="s">
        <v>2213</v>
      </c>
      <c r="H493" s="221" t="s">
        <v>2914</v>
      </c>
      <c r="I493" s="221" t="s">
        <v>2912</v>
      </c>
      <c r="J493" s="221" t="str">
        <f t="shared" si="47"/>
        <v>FM4-30-12-2026</v>
      </c>
    </row>
    <row r="494" spans="1:10" x14ac:dyDescent="0.25">
      <c r="A494" s="214">
        <v>23</v>
      </c>
      <c r="B494" s="214" t="s">
        <v>349</v>
      </c>
      <c r="C494" s="219">
        <f>DATE(2026,11,A494)</f>
        <v>46349</v>
      </c>
      <c r="D494" s="214" t="s">
        <v>773</v>
      </c>
      <c r="E494" s="220">
        <v>2</v>
      </c>
      <c r="F494" s="221" t="str">
        <f t="shared" si="49"/>
        <v>AA 7029 OA</v>
      </c>
      <c r="G494" s="222" t="s">
        <v>2213</v>
      </c>
      <c r="H494" s="221" t="s">
        <v>2914</v>
      </c>
      <c r="I494" s="221" t="s">
        <v>2912</v>
      </c>
      <c r="J494" s="221" t="str">
        <f t="shared" si="47"/>
        <v>FM4-23-11-2026</v>
      </c>
    </row>
    <row r="495" spans="1:10" x14ac:dyDescent="0.25">
      <c r="A495" s="214">
        <v>28</v>
      </c>
      <c r="B495" s="214" t="s">
        <v>368</v>
      </c>
      <c r="C495" s="219">
        <f>DATE(2026,11,A495)</f>
        <v>46354</v>
      </c>
      <c r="D495" s="214" t="s">
        <v>773</v>
      </c>
      <c r="E495" s="220">
        <v>1</v>
      </c>
      <c r="F495" s="221" t="str">
        <f t="shared" si="49"/>
        <v>AA 7098 OA</v>
      </c>
      <c r="G495" s="222" t="s">
        <v>2213</v>
      </c>
      <c r="H495" s="221" t="s">
        <v>2914</v>
      </c>
      <c r="I495" s="221" t="s">
        <v>2912</v>
      </c>
      <c r="J495" s="221" t="str">
        <f t="shared" si="47"/>
        <v>FM4-28-11-2026</v>
      </c>
    </row>
    <row r="496" spans="1:10" x14ac:dyDescent="0.25">
      <c r="A496" s="214">
        <v>25</v>
      </c>
      <c r="B496" s="214" t="s">
        <v>368</v>
      </c>
      <c r="C496" s="219">
        <f>DATE(2026,12,A496)</f>
        <v>46381</v>
      </c>
      <c r="D496" s="214" t="s">
        <v>773</v>
      </c>
      <c r="E496" s="220">
        <v>2</v>
      </c>
      <c r="F496" s="221" t="str">
        <f t="shared" si="49"/>
        <v>AA 7098 OA</v>
      </c>
      <c r="G496" s="222" t="s">
        <v>2213</v>
      </c>
      <c r="H496" s="221" t="s">
        <v>2914</v>
      </c>
      <c r="I496" s="221" t="s">
        <v>2912</v>
      </c>
      <c r="J496" s="221" t="str">
        <f t="shared" si="47"/>
        <v>FM4-25-12-2026</v>
      </c>
    </row>
    <row r="497" spans="1:10" x14ac:dyDescent="0.25">
      <c r="A497" s="214">
        <v>29</v>
      </c>
      <c r="B497" s="214" t="s">
        <v>782</v>
      </c>
      <c r="C497" s="219">
        <f>DATE(2026,12,A497)</f>
        <v>46385</v>
      </c>
      <c r="D497" s="214" t="s">
        <v>773</v>
      </c>
      <c r="E497" s="220">
        <v>1</v>
      </c>
      <c r="F497" s="221" t="str">
        <f t="shared" si="49"/>
        <v>AA 7734 OA</v>
      </c>
      <c r="G497" s="222" t="s">
        <v>2213</v>
      </c>
      <c r="H497" s="221" t="s">
        <v>2914</v>
      </c>
      <c r="I497" s="221" t="s">
        <v>2912</v>
      </c>
      <c r="J497" s="221" t="str">
        <f t="shared" si="47"/>
        <v>FM4-29-12-2026</v>
      </c>
    </row>
    <row r="498" spans="1:10" x14ac:dyDescent="0.25">
      <c r="A498" s="214">
        <v>19</v>
      </c>
      <c r="B498" s="214" t="s">
        <v>469</v>
      </c>
      <c r="C498" s="223">
        <f>DATE(2026,1,A498)</f>
        <v>46041</v>
      </c>
      <c r="D498" s="214" t="s">
        <v>1009</v>
      </c>
      <c r="E498" s="220">
        <v>3</v>
      </c>
      <c r="F498" s="221" t="str">
        <f t="shared" si="49"/>
        <v>AA 7715 OA</v>
      </c>
      <c r="G498" s="222" t="s">
        <v>2213</v>
      </c>
      <c r="H498" s="221" t="s">
        <v>2914</v>
      </c>
      <c r="I498" s="221" t="s">
        <v>2912</v>
      </c>
      <c r="J498" s="221" t="str">
        <f t="shared" si="47"/>
        <v>FM4-19-1-2026</v>
      </c>
    </row>
    <row r="499" spans="1:10" x14ac:dyDescent="0.25">
      <c r="A499" s="214">
        <v>8</v>
      </c>
      <c r="B499" s="214" t="s">
        <v>502</v>
      </c>
      <c r="C499" s="219">
        <f>DATE(2026,12,A499)</f>
        <v>46364</v>
      </c>
      <c r="D499" s="214" t="s">
        <v>1009</v>
      </c>
      <c r="E499" s="214">
        <v>1</v>
      </c>
      <c r="F499" s="221" t="str">
        <f t="shared" si="49"/>
        <v>AA 7202 OA</v>
      </c>
      <c r="G499" s="222" t="s">
        <v>2213</v>
      </c>
      <c r="H499" s="221" t="s">
        <v>2914</v>
      </c>
      <c r="I499" s="221" t="s">
        <v>2912</v>
      </c>
      <c r="J499" s="221" t="str">
        <f t="shared" si="47"/>
        <v>FM4-8-12-2026</v>
      </c>
    </row>
    <row r="500" spans="1:10" x14ac:dyDescent="0.25">
      <c r="A500" s="214">
        <v>17</v>
      </c>
      <c r="B500" s="214" t="s">
        <v>469</v>
      </c>
      <c r="C500" s="219">
        <f>DATE(2026,12,A500)</f>
        <v>46373</v>
      </c>
      <c r="D500" s="214" t="s">
        <v>1009</v>
      </c>
      <c r="E500" s="220">
        <v>1</v>
      </c>
      <c r="F500" s="221" t="str">
        <f t="shared" si="49"/>
        <v>AA 7715 OA</v>
      </c>
      <c r="G500" s="222" t="s">
        <v>2213</v>
      </c>
      <c r="H500" s="221" t="s">
        <v>2914</v>
      </c>
      <c r="I500" s="221" t="s">
        <v>2912</v>
      </c>
      <c r="J500" s="221" t="str">
        <f t="shared" si="47"/>
        <v>FM4-17-12-2026</v>
      </c>
    </row>
    <row r="501" spans="1:10" x14ac:dyDescent="0.25">
      <c r="A501" s="214">
        <v>19</v>
      </c>
      <c r="B501" s="214" t="s">
        <v>430</v>
      </c>
      <c r="C501" s="219">
        <f>DATE(2026,12,A501)</f>
        <v>46375</v>
      </c>
      <c r="D501" s="214" t="s">
        <v>1009</v>
      </c>
      <c r="E501" s="220">
        <v>1</v>
      </c>
      <c r="F501" s="221" t="str">
        <f t="shared" si="49"/>
        <v>AA 7780 OA</v>
      </c>
      <c r="G501" s="222" t="s">
        <v>2213</v>
      </c>
      <c r="H501" s="221" t="s">
        <v>2914</v>
      </c>
      <c r="I501" s="221" t="s">
        <v>2912</v>
      </c>
      <c r="J501" s="221" t="str">
        <f t="shared" si="47"/>
        <v>FM4-19-12-2026</v>
      </c>
    </row>
    <row r="502" spans="1:10" x14ac:dyDescent="0.25">
      <c r="A502" s="214">
        <v>30</v>
      </c>
      <c r="B502" s="214" t="s">
        <v>552</v>
      </c>
      <c r="C502" s="219">
        <f>DATE(2026,12,A502)</f>
        <v>46386</v>
      </c>
      <c r="D502" s="214" t="s">
        <v>1009</v>
      </c>
      <c r="E502" s="220">
        <v>1</v>
      </c>
      <c r="F502" s="221" t="str">
        <f t="shared" si="49"/>
        <v>AA 7056 OA</v>
      </c>
      <c r="G502" s="222" t="s">
        <v>2213</v>
      </c>
      <c r="H502" s="221" t="s">
        <v>2914</v>
      </c>
      <c r="I502" s="221" t="s">
        <v>2912</v>
      </c>
      <c r="J502" s="221" t="str">
        <f t="shared" si="47"/>
        <v>FM4-30-12-2026</v>
      </c>
    </row>
    <row r="503" spans="1:10" x14ac:dyDescent="0.25">
      <c r="A503" s="214">
        <v>6</v>
      </c>
      <c r="B503" s="214" t="s">
        <v>260</v>
      </c>
      <c r="C503" s="219">
        <f>DATE(2026,11,A503)</f>
        <v>46332</v>
      </c>
      <c r="D503" s="214" t="s">
        <v>377</v>
      </c>
      <c r="E503" s="214">
        <v>2</v>
      </c>
      <c r="F503" s="221" t="str">
        <f>B503</f>
        <v>BA 7001 PU // MERCY</v>
      </c>
      <c r="G503" s="222" t="s">
        <v>2213</v>
      </c>
      <c r="H503" s="221" t="s">
        <v>2914</v>
      </c>
      <c r="I503" s="221" t="s">
        <v>2912</v>
      </c>
      <c r="J503" s="221" t="str">
        <f t="shared" si="47"/>
        <v>FM4-6-11-2026</v>
      </c>
    </row>
    <row r="504" spans="1:10" x14ac:dyDescent="0.25">
      <c r="A504" s="214">
        <v>28</v>
      </c>
      <c r="B504" s="214" t="s">
        <v>933</v>
      </c>
      <c r="C504" s="223">
        <f>DATE(2026,1,A504)</f>
        <v>46050</v>
      </c>
      <c r="D504" s="214" t="s">
        <v>242</v>
      </c>
      <c r="E504" s="220">
        <v>2</v>
      </c>
      <c r="F504" s="221" t="str">
        <f t="shared" ref="F504:F535" si="51">"AA "&amp;B504</f>
        <v>AA 7067 OA</v>
      </c>
      <c r="G504" s="222" t="s">
        <v>2213</v>
      </c>
      <c r="H504" s="221" t="s">
        <v>2914</v>
      </c>
      <c r="I504" s="221" t="s">
        <v>2912</v>
      </c>
      <c r="J504" s="221" t="str">
        <f t="shared" si="47"/>
        <v>FM4-28-1-2026</v>
      </c>
    </row>
    <row r="505" spans="1:10" x14ac:dyDescent="0.25">
      <c r="A505" s="214">
        <v>3</v>
      </c>
      <c r="B505" s="220" t="s">
        <v>90</v>
      </c>
      <c r="C505" s="219">
        <f>DATE(2026,11,A505)</f>
        <v>46329</v>
      </c>
      <c r="D505" s="214" t="s">
        <v>242</v>
      </c>
      <c r="E505" s="214">
        <v>2</v>
      </c>
      <c r="F505" s="221" t="str">
        <f t="shared" si="51"/>
        <v>AA 7045 OA</v>
      </c>
      <c r="G505" s="222" t="s">
        <v>2213</v>
      </c>
      <c r="H505" s="221" t="s">
        <v>2914</v>
      </c>
      <c r="I505" s="221" t="s">
        <v>2912</v>
      </c>
      <c r="J505" s="221" t="str">
        <f t="shared" si="47"/>
        <v>FM4-3-11-2026</v>
      </c>
    </row>
    <row r="506" spans="1:10" x14ac:dyDescent="0.25">
      <c r="A506" s="214">
        <v>29</v>
      </c>
      <c r="B506" s="214" t="s">
        <v>429</v>
      </c>
      <c r="C506" s="219">
        <f>DATE(2026,12,A506)</f>
        <v>46385</v>
      </c>
      <c r="D506" s="214" t="s">
        <v>242</v>
      </c>
      <c r="E506" s="220">
        <v>2</v>
      </c>
      <c r="F506" s="221" t="str">
        <f t="shared" si="51"/>
        <v>AA 7534 OA</v>
      </c>
      <c r="G506" s="222" t="s">
        <v>2213</v>
      </c>
      <c r="H506" s="221" t="s">
        <v>2914</v>
      </c>
      <c r="I506" s="221" t="s">
        <v>2912</v>
      </c>
      <c r="J506" s="221" t="str">
        <f t="shared" si="47"/>
        <v>FM4-29-12-2026</v>
      </c>
    </row>
    <row r="507" spans="1:10" x14ac:dyDescent="0.25">
      <c r="A507" s="214">
        <v>4</v>
      </c>
      <c r="B507" s="220" t="s">
        <v>188</v>
      </c>
      <c r="C507" s="223">
        <f t="shared" ref="C507:C513" si="52">DATE(2026,1,A507)</f>
        <v>46026</v>
      </c>
      <c r="D507" s="214" t="s">
        <v>160</v>
      </c>
      <c r="E507" s="214">
        <v>1</v>
      </c>
      <c r="F507" s="221" t="str">
        <f t="shared" si="51"/>
        <v>AA 7807 OA</v>
      </c>
      <c r="G507" s="222" t="s">
        <v>2213</v>
      </c>
      <c r="H507" s="221" t="s">
        <v>2914</v>
      </c>
      <c r="I507" s="221" t="s">
        <v>2912</v>
      </c>
      <c r="J507" s="221" t="str">
        <f t="shared" si="47"/>
        <v>FM4-4-1-2026</v>
      </c>
    </row>
    <row r="508" spans="1:10" x14ac:dyDescent="0.25">
      <c r="A508" s="214">
        <v>7</v>
      </c>
      <c r="B508" s="214" t="s">
        <v>552</v>
      </c>
      <c r="C508" s="223">
        <f t="shared" si="52"/>
        <v>46029</v>
      </c>
      <c r="D508" s="227" t="s">
        <v>160</v>
      </c>
      <c r="E508" s="214">
        <v>3</v>
      </c>
      <c r="F508" s="221" t="str">
        <f t="shared" si="51"/>
        <v>AA 7056 OA</v>
      </c>
      <c r="G508" s="222" t="s">
        <v>2213</v>
      </c>
      <c r="H508" s="221" t="s">
        <v>2914</v>
      </c>
      <c r="I508" s="221" t="s">
        <v>2912</v>
      </c>
      <c r="J508" s="221" t="str">
        <f t="shared" si="47"/>
        <v>FM4-7-1-2026</v>
      </c>
    </row>
    <row r="509" spans="1:10" x14ac:dyDescent="0.25">
      <c r="A509" s="214">
        <v>11</v>
      </c>
      <c r="B509" s="214" t="s">
        <v>1045</v>
      </c>
      <c r="C509" s="223">
        <f t="shared" si="52"/>
        <v>46033</v>
      </c>
      <c r="D509" s="214" t="s">
        <v>160</v>
      </c>
      <c r="E509" s="214">
        <v>2</v>
      </c>
      <c r="F509" s="221" t="str">
        <f t="shared" si="51"/>
        <v>AA 7288 OA</v>
      </c>
      <c r="G509" s="222" t="s">
        <v>2213</v>
      </c>
      <c r="H509" s="221" t="s">
        <v>2914</v>
      </c>
      <c r="I509" s="221" t="s">
        <v>2912</v>
      </c>
      <c r="J509" s="221" t="str">
        <f t="shared" si="47"/>
        <v>FM4-11-1-2026</v>
      </c>
    </row>
    <row r="510" spans="1:10" x14ac:dyDescent="0.25">
      <c r="A510" s="214">
        <v>12</v>
      </c>
      <c r="B510" s="214" t="s">
        <v>539</v>
      </c>
      <c r="C510" s="223">
        <f t="shared" si="52"/>
        <v>46034</v>
      </c>
      <c r="D510" s="214" t="s">
        <v>160</v>
      </c>
      <c r="E510" s="220">
        <v>1</v>
      </c>
      <c r="F510" s="221" t="str">
        <f t="shared" si="51"/>
        <v>AA 7570 OA</v>
      </c>
      <c r="G510" s="222" t="s">
        <v>2213</v>
      </c>
      <c r="H510" s="221" t="s">
        <v>2914</v>
      </c>
      <c r="I510" s="221" t="s">
        <v>2912</v>
      </c>
      <c r="J510" s="221" t="str">
        <f t="shared" si="47"/>
        <v>FM4-12-1-2026</v>
      </c>
    </row>
    <row r="511" spans="1:10" x14ac:dyDescent="0.25">
      <c r="A511" s="214">
        <v>15</v>
      </c>
      <c r="B511" s="220" t="s">
        <v>550</v>
      </c>
      <c r="C511" s="223">
        <f t="shared" si="52"/>
        <v>46037</v>
      </c>
      <c r="D511" s="214" t="s">
        <v>160</v>
      </c>
      <c r="E511" s="220">
        <v>8</v>
      </c>
      <c r="F511" s="221" t="str">
        <f t="shared" si="51"/>
        <v>AA 7699 OA</v>
      </c>
      <c r="G511" s="222" t="s">
        <v>2213</v>
      </c>
      <c r="H511" s="221" t="s">
        <v>2914</v>
      </c>
      <c r="I511" s="221" t="s">
        <v>2912</v>
      </c>
      <c r="J511" s="221" t="str">
        <f t="shared" si="47"/>
        <v>FM4-15-1-2026</v>
      </c>
    </row>
    <row r="512" spans="1:10" x14ac:dyDescent="0.25">
      <c r="A512" s="214">
        <v>17</v>
      </c>
      <c r="B512" s="214" t="s">
        <v>561</v>
      </c>
      <c r="C512" s="223">
        <f t="shared" si="52"/>
        <v>46039</v>
      </c>
      <c r="D512" s="214" t="s">
        <v>160</v>
      </c>
      <c r="E512" s="220">
        <v>4</v>
      </c>
      <c r="F512" s="221" t="str">
        <f t="shared" si="51"/>
        <v>AA 7066 OA</v>
      </c>
      <c r="G512" s="222" t="s">
        <v>2213</v>
      </c>
      <c r="H512" s="221" t="s">
        <v>2914</v>
      </c>
      <c r="I512" s="221" t="s">
        <v>2912</v>
      </c>
      <c r="J512" s="221" t="str">
        <f t="shared" si="47"/>
        <v>FM4-17-1-2026</v>
      </c>
    </row>
    <row r="513" spans="1:10" x14ac:dyDescent="0.25">
      <c r="A513" s="214">
        <v>17</v>
      </c>
      <c r="B513" s="214" t="s">
        <v>136</v>
      </c>
      <c r="C513" s="223">
        <f t="shared" si="52"/>
        <v>46039</v>
      </c>
      <c r="D513" s="214" t="s">
        <v>160</v>
      </c>
      <c r="E513" s="220">
        <v>1</v>
      </c>
      <c r="F513" s="221" t="str">
        <f t="shared" si="51"/>
        <v>AA 7762 OA</v>
      </c>
      <c r="G513" s="222" t="s">
        <v>2213</v>
      </c>
      <c r="H513" s="221" t="s">
        <v>2914</v>
      </c>
      <c r="I513" s="221" t="s">
        <v>2912</v>
      </c>
      <c r="J513" s="221" t="str">
        <f t="shared" si="47"/>
        <v>FM4-17-1-2026</v>
      </c>
    </row>
    <row r="514" spans="1:10" x14ac:dyDescent="0.25">
      <c r="A514" s="214">
        <v>1</v>
      </c>
      <c r="B514" s="220" t="s">
        <v>159</v>
      </c>
      <c r="C514" s="219">
        <f t="shared" ref="C514:C519" si="53">DATE(2026,11,A514)</f>
        <v>46327</v>
      </c>
      <c r="D514" s="214" t="s">
        <v>160</v>
      </c>
      <c r="E514" s="214">
        <v>3</v>
      </c>
      <c r="F514" s="221" t="str">
        <f t="shared" si="51"/>
        <v>AA 7268 OA</v>
      </c>
      <c r="G514" s="222" t="s">
        <v>2213</v>
      </c>
      <c r="H514" s="221" t="s">
        <v>2914</v>
      </c>
      <c r="I514" s="221" t="s">
        <v>2912</v>
      </c>
      <c r="J514" s="221" t="str">
        <f t="shared" si="47"/>
        <v>FM4-1-11-2026</v>
      </c>
    </row>
    <row r="515" spans="1:10" x14ac:dyDescent="0.25">
      <c r="A515" s="214">
        <v>3</v>
      </c>
      <c r="B515" s="220" t="s">
        <v>247</v>
      </c>
      <c r="C515" s="219">
        <f t="shared" si="53"/>
        <v>46329</v>
      </c>
      <c r="D515" s="214" t="s">
        <v>160</v>
      </c>
      <c r="E515" s="214">
        <v>3</v>
      </c>
      <c r="F515" s="221" t="str">
        <f t="shared" si="51"/>
        <v>AA 7748 OA</v>
      </c>
      <c r="G515" s="222" t="s">
        <v>2213</v>
      </c>
      <c r="H515" s="221" t="s">
        <v>2914</v>
      </c>
      <c r="I515" s="221" t="s">
        <v>2912</v>
      </c>
      <c r="J515" s="221" t="str">
        <f t="shared" ref="J515:J578" si="54">I515 &amp; "-" &amp; DAY(C515) &amp; "-" &amp; MONTH(C515) &amp; "-" &amp; YEAR(C515)</f>
        <v>FM4-3-11-2026</v>
      </c>
    </row>
    <row r="516" spans="1:10" x14ac:dyDescent="0.25">
      <c r="A516" s="214">
        <v>5</v>
      </c>
      <c r="B516" s="220" t="s">
        <v>333</v>
      </c>
      <c r="C516" s="219">
        <f t="shared" si="53"/>
        <v>46331</v>
      </c>
      <c r="D516" s="214" t="s">
        <v>160</v>
      </c>
      <c r="E516" s="214">
        <v>2</v>
      </c>
      <c r="F516" s="221" t="str">
        <f t="shared" si="51"/>
        <v>AA 7606 OA</v>
      </c>
      <c r="G516" s="222" t="s">
        <v>2213</v>
      </c>
      <c r="H516" s="221" t="s">
        <v>2914</v>
      </c>
      <c r="I516" s="221" t="s">
        <v>2912</v>
      </c>
      <c r="J516" s="221" t="str">
        <f t="shared" si="54"/>
        <v>FM4-5-11-2026</v>
      </c>
    </row>
    <row r="517" spans="1:10" x14ac:dyDescent="0.25">
      <c r="A517" s="214">
        <v>15</v>
      </c>
      <c r="B517" s="220" t="s">
        <v>141</v>
      </c>
      <c r="C517" s="219">
        <f t="shared" si="53"/>
        <v>46341</v>
      </c>
      <c r="D517" s="214" t="s">
        <v>160</v>
      </c>
      <c r="E517" s="220">
        <v>1</v>
      </c>
      <c r="F517" s="221" t="str">
        <f t="shared" si="51"/>
        <v>AA 7695 OA</v>
      </c>
      <c r="G517" s="222" t="s">
        <v>2213</v>
      </c>
      <c r="H517" s="221" t="s">
        <v>2914</v>
      </c>
      <c r="I517" s="221" t="s">
        <v>2912</v>
      </c>
      <c r="J517" s="221" t="str">
        <f t="shared" si="54"/>
        <v>FM4-15-11-2026</v>
      </c>
    </row>
    <row r="518" spans="1:10" x14ac:dyDescent="0.25">
      <c r="A518" s="214">
        <v>26</v>
      </c>
      <c r="B518" s="214" t="s">
        <v>531</v>
      </c>
      <c r="C518" s="219">
        <f t="shared" si="53"/>
        <v>46352</v>
      </c>
      <c r="D518" s="214" t="s">
        <v>160</v>
      </c>
      <c r="E518" s="220">
        <v>1</v>
      </c>
      <c r="F518" s="221" t="str">
        <f t="shared" si="51"/>
        <v>AA 7613 OA</v>
      </c>
      <c r="G518" s="222" t="s">
        <v>2213</v>
      </c>
      <c r="H518" s="221" t="s">
        <v>2914</v>
      </c>
      <c r="I518" s="221" t="s">
        <v>2912</v>
      </c>
      <c r="J518" s="221" t="str">
        <f t="shared" si="54"/>
        <v>FM4-26-11-2026</v>
      </c>
    </row>
    <row r="519" spans="1:10" x14ac:dyDescent="0.25">
      <c r="A519" s="214">
        <v>28</v>
      </c>
      <c r="B519" s="214" t="s">
        <v>368</v>
      </c>
      <c r="C519" s="219">
        <f t="shared" si="53"/>
        <v>46354</v>
      </c>
      <c r="D519" s="214" t="s">
        <v>160</v>
      </c>
      <c r="E519" s="220">
        <v>2</v>
      </c>
      <c r="F519" s="221" t="str">
        <f t="shared" si="51"/>
        <v>AA 7098 OA</v>
      </c>
      <c r="G519" s="222" t="s">
        <v>2213</v>
      </c>
      <c r="H519" s="221" t="s">
        <v>2914</v>
      </c>
      <c r="I519" s="221" t="s">
        <v>2912</v>
      </c>
      <c r="J519" s="221" t="str">
        <f t="shared" si="54"/>
        <v>FM4-28-11-2026</v>
      </c>
    </row>
    <row r="520" spans="1:10" x14ac:dyDescent="0.25">
      <c r="A520" s="214">
        <v>4</v>
      </c>
      <c r="B520" s="220" t="s">
        <v>672</v>
      </c>
      <c r="C520" s="219">
        <f>DATE(2026,12,A520)</f>
        <v>46360</v>
      </c>
      <c r="D520" s="214" t="s">
        <v>160</v>
      </c>
      <c r="E520" s="214">
        <v>1</v>
      </c>
      <c r="F520" s="221" t="str">
        <f t="shared" si="51"/>
        <v>AA 7743 OA</v>
      </c>
      <c r="G520" s="222" t="s">
        <v>2213</v>
      </c>
      <c r="H520" s="221" t="s">
        <v>2914</v>
      </c>
      <c r="I520" s="221" t="s">
        <v>2912</v>
      </c>
      <c r="J520" s="221" t="str">
        <f t="shared" si="54"/>
        <v>FM4-4-12-2026</v>
      </c>
    </row>
    <row r="521" spans="1:10" x14ac:dyDescent="0.25">
      <c r="A521" s="214">
        <v>29</v>
      </c>
      <c r="B521" s="214" t="s">
        <v>341</v>
      </c>
      <c r="C521" s="219">
        <f>DATE(2026,12,A521)</f>
        <v>46385</v>
      </c>
      <c r="D521" s="214" t="s">
        <v>160</v>
      </c>
      <c r="E521" s="220">
        <v>4</v>
      </c>
      <c r="F521" s="221" t="str">
        <f t="shared" si="51"/>
        <v>AA 7621 OA</v>
      </c>
      <c r="G521" s="222" t="s">
        <v>2213</v>
      </c>
      <c r="H521" s="221" t="s">
        <v>2914</v>
      </c>
      <c r="I521" s="221" t="s">
        <v>2912</v>
      </c>
      <c r="J521" s="221" t="str">
        <f t="shared" si="54"/>
        <v>FM4-29-12-2026</v>
      </c>
    </row>
    <row r="522" spans="1:10" x14ac:dyDescent="0.25">
      <c r="A522" s="214">
        <v>2</v>
      </c>
      <c r="B522" s="220" t="s">
        <v>141</v>
      </c>
      <c r="C522" s="223">
        <f t="shared" ref="C522:C529" si="55">DATE(2026,1,A522)</f>
        <v>46024</v>
      </c>
      <c r="D522" s="214" t="s">
        <v>138</v>
      </c>
      <c r="E522" s="214">
        <v>2</v>
      </c>
      <c r="F522" s="221" t="str">
        <f t="shared" si="51"/>
        <v>AA 7695 OA</v>
      </c>
      <c r="G522" s="222" t="s">
        <v>2213</v>
      </c>
      <c r="H522" s="221" t="s">
        <v>2914</v>
      </c>
      <c r="I522" s="221" t="s">
        <v>2912</v>
      </c>
      <c r="J522" s="221" t="str">
        <f t="shared" si="54"/>
        <v>FM4-2-1-2026</v>
      </c>
    </row>
    <row r="523" spans="1:10" x14ac:dyDescent="0.25">
      <c r="A523" s="214">
        <v>3</v>
      </c>
      <c r="B523" s="214" t="s">
        <v>593</v>
      </c>
      <c r="C523" s="223">
        <f t="shared" si="55"/>
        <v>46025</v>
      </c>
      <c r="D523" s="214" t="s">
        <v>138</v>
      </c>
      <c r="E523" s="214">
        <v>2</v>
      </c>
      <c r="F523" s="221" t="str">
        <f t="shared" si="51"/>
        <v>AA 7765 OA</v>
      </c>
      <c r="G523" s="222" t="s">
        <v>2213</v>
      </c>
      <c r="H523" s="221" t="s">
        <v>2914</v>
      </c>
      <c r="I523" s="221" t="s">
        <v>2912</v>
      </c>
      <c r="J523" s="221" t="str">
        <f t="shared" si="54"/>
        <v>FM4-3-1-2026</v>
      </c>
    </row>
    <row r="524" spans="1:10" x14ac:dyDescent="0.25">
      <c r="A524" s="214">
        <v>6</v>
      </c>
      <c r="B524" s="214" t="s">
        <v>454</v>
      </c>
      <c r="C524" s="223">
        <f t="shared" si="55"/>
        <v>46028</v>
      </c>
      <c r="D524" s="214" t="s">
        <v>138</v>
      </c>
      <c r="E524" s="214">
        <v>1</v>
      </c>
      <c r="F524" s="221" t="str">
        <f t="shared" si="51"/>
        <v>AA 7133 OA</v>
      </c>
      <c r="G524" s="222" t="s">
        <v>2213</v>
      </c>
      <c r="H524" s="221" t="s">
        <v>2914</v>
      </c>
      <c r="I524" s="221" t="s">
        <v>2912</v>
      </c>
      <c r="J524" s="221" t="str">
        <f t="shared" si="54"/>
        <v>FM4-6-1-2026</v>
      </c>
    </row>
    <row r="525" spans="1:10" x14ac:dyDescent="0.25">
      <c r="A525" s="214">
        <v>12</v>
      </c>
      <c r="B525" s="214" t="s">
        <v>502</v>
      </c>
      <c r="C525" s="223">
        <f t="shared" si="55"/>
        <v>46034</v>
      </c>
      <c r="D525" s="214" t="s">
        <v>138</v>
      </c>
      <c r="E525" s="220">
        <v>1</v>
      </c>
      <c r="F525" s="221" t="str">
        <f t="shared" si="51"/>
        <v>AA 7202 OA</v>
      </c>
      <c r="G525" s="222" t="s">
        <v>2213</v>
      </c>
      <c r="H525" s="221" t="s">
        <v>2914</v>
      </c>
      <c r="I525" s="221" t="s">
        <v>2912</v>
      </c>
      <c r="J525" s="221" t="str">
        <f t="shared" si="54"/>
        <v>FM4-12-1-2026</v>
      </c>
    </row>
    <row r="526" spans="1:10" x14ac:dyDescent="0.25">
      <c r="A526" s="214">
        <v>22</v>
      </c>
      <c r="B526" s="214" t="s">
        <v>784</v>
      </c>
      <c r="C526" s="223">
        <f t="shared" si="55"/>
        <v>46044</v>
      </c>
      <c r="D526" s="214" t="s">
        <v>138</v>
      </c>
      <c r="E526" s="220">
        <v>2</v>
      </c>
      <c r="F526" s="221" t="str">
        <f t="shared" si="51"/>
        <v>AA 7642 OA</v>
      </c>
      <c r="G526" s="222" t="s">
        <v>2213</v>
      </c>
      <c r="H526" s="221" t="s">
        <v>2914</v>
      </c>
      <c r="I526" s="221" t="s">
        <v>2912</v>
      </c>
      <c r="J526" s="221" t="str">
        <f t="shared" si="54"/>
        <v>FM4-22-1-2026</v>
      </c>
    </row>
    <row r="527" spans="1:10" x14ac:dyDescent="0.25">
      <c r="A527" s="214">
        <v>27</v>
      </c>
      <c r="B527" s="214" t="s">
        <v>368</v>
      </c>
      <c r="C527" s="223">
        <f t="shared" si="55"/>
        <v>46049</v>
      </c>
      <c r="D527" s="214" t="s">
        <v>138</v>
      </c>
      <c r="E527" s="220">
        <v>1</v>
      </c>
      <c r="F527" s="221" t="str">
        <f t="shared" si="51"/>
        <v>AA 7098 OA</v>
      </c>
      <c r="G527" s="222" t="s">
        <v>2213</v>
      </c>
      <c r="H527" s="221" t="s">
        <v>2914</v>
      </c>
      <c r="I527" s="221" t="s">
        <v>2912</v>
      </c>
      <c r="J527" s="221" t="str">
        <f t="shared" si="54"/>
        <v>FM4-27-1-2026</v>
      </c>
    </row>
    <row r="528" spans="1:10" x14ac:dyDescent="0.25">
      <c r="A528" s="214">
        <v>28</v>
      </c>
      <c r="B528" s="214" t="s">
        <v>502</v>
      </c>
      <c r="C528" s="223">
        <f t="shared" si="55"/>
        <v>46050</v>
      </c>
      <c r="D528" s="214" t="s">
        <v>138</v>
      </c>
      <c r="E528" s="220">
        <v>1</v>
      </c>
      <c r="F528" s="221" t="str">
        <f t="shared" si="51"/>
        <v>AA 7202 OA</v>
      </c>
      <c r="G528" s="222" t="s">
        <v>2213</v>
      </c>
      <c r="H528" s="221" t="s">
        <v>2914</v>
      </c>
      <c r="I528" s="221" t="s">
        <v>2912</v>
      </c>
      <c r="J528" s="221" t="str">
        <f t="shared" si="54"/>
        <v>FM4-28-1-2026</v>
      </c>
    </row>
    <row r="529" spans="1:10" x14ac:dyDescent="0.25">
      <c r="A529" s="214">
        <v>28</v>
      </c>
      <c r="B529" s="214" t="s">
        <v>472</v>
      </c>
      <c r="C529" s="223">
        <f t="shared" si="55"/>
        <v>46050</v>
      </c>
      <c r="D529" s="214" t="s">
        <v>138</v>
      </c>
      <c r="E529" s="220">
        <v>2</v>
      </c>
      <c r="F529" s="221" t="str">
        <f t="shared" si="51"/>
        <v>AA 7618 OA</v>
      </c>
      <c r="G529" s="222" t="s">
        <v>2213</v>
      </c>
      <c r="H529" s="221" t="s">
        <v>2914</v>
      </c>
      <c r="I529" s="221" t="s">
        <v>2912</v>
      </c>
      <c r="J529" s="221" t="str">
        <f t="shared" si="54"/>
        <v>FM4-28-1-2026</v>
      </c>
    </row>
    <row r="530" spans="1:10" x14ac:dyDescent="0.25">
      <c r="A530" s="224">
        <v>5</v>
      </c>
      <c r="B530" s="224" t="s">
        <v>288</v>
      </c>
      <c r="C530" s="223">
        <f>DATE(2026,2,A530)</f>
        <v>46058</v>
      </c>
      <c r="D530" s="224" t="s">
        <v>138</v>
      </c>
      <c r="E530" s="224">
        <v>8</v>
      </c>
      <c r="F530" s="221" t="str">
        <f t="shared" si="51"/>
        <v>AA 7535 OA</v>
      </c>
      <c r="G530" s="222" t="s">
        <v>2213</v>
      </c>
      <c r="H530" s="221" t="s">
        <v>2914</v>
      </c>
      <c r="I530" s="221" t="s">
        <v>2912</v>
      </c>
      <c r="J530" s="221" t="str">
        <f t="shared" si="54"/>
        <v>FM4-5-2-2026</v>
      </c>
    </row>
    <row r="531" spans="1:10" x14ac:dyDescent="0.25">
      <c r="A531" s="214">
        <v>1</v>
      </c>
      <c r="B531" s="220" t="s">
        <v>136</v>
      </c>
      <c r="C531" s="219">
        <f t="shared" ref="C531:C540" si="56">DATE(2026,11,A531)</f>
        <v>46327</v>
      </c>
      <c r="D531" s="214" t="s">
        <v>138</v>
      </c>
      <c r="E531" s="214">
        <v>2</v>
      </c>
      <c r="F531" s="221" t="str">
        <f t="shared" si="51"/>
        <v>AA 7762 OA</v>
      </c>
      <c r="G531" s="222" t="s">
        <v>2213</v>
      </c>
      <c r="H531" s="221" t="s">
        <v>2914</v>
      </c>
      <c r="I531" s="221" t="s">
        <v>2912</v>
      </c>
      <c r="J531" s="221" t="str">
        <f t="shared" si="54"/>
        <v>FM4-1-11-2026</v>
      </c>
    </row>
    <row r="532" spans="1:10" x14ac:dyDescent="0.25">
      <c r="A532" s="214">
        <v>5</v>
      </c>
      <c r="B532" s="214" t="s">
        <v>232</v>
      </c>
      <c r="C532" s="219">
        <f t="shared" si="56"/>
        <v>46331</v>
      </c>
      <c r="D532" s="214" t="s">
        <v>138</v>
      </c>
      <c r="E532" s="214">
        <v>1</v>
      </c>
      <c r="F532" s="221" t="str">
        <f t="shared" si="51"/>
        <v>AA 7595 OA</v>
      </c>
      <c r="G532" s="222" t="s">
        <v>2213</v>
      </c>
      <c r="H532" s="221" t="s">
        <v>2914</v>
      </c>
      <c r="I532" s="221" t="s">
        <v>2912</v>
      </c>
      <c r="J532" s="221" t="str">
        <f t="shared" si="54"/>
        <v>FM4-5-11-2026</v>
      </c>
    </row>
    <row r="533" spans="1:10" x14ac:dyDescent="0.25">
      <c r="A533" s="214">
        <v>5</v>
      </c>
      <c r="B533" s="214" t="s">
        <v>232</v>
      </c>
      <c r="C533" s="219">
        <f t="shared" si="56"/>
        <v>46331</v>
      </c>
      <c r="D533" s="214" t="s">
        <v>138</v>
      </c>
      <c r="E533" s="214">
        <v>2</v>
      </c>
      <c r="F533" s="221" t="str">
        <f t="shared" si="51"/>
        <v>AA 7595 OA</v>
      </c>
      <c r="G533" s="222" t="s">
        <v>2213</v>
      </c>
      <c r="H533" s="221" t="s">
        <v>2914</v>
      </c>
      <c r="I533" s="221" t="s">
        <v>2912</v>
      </c>
      <c r="J533" s="221" t="str">
        <f t="shared" si="54"/>
        <v>FM4-5-11-2026</v>
      </c>
    </row>
    <row r="534" spans="1:10" x14ac:dyDescent="0.25">
      <c r="A534" s="214">
        <v>7</v>
      </c>
      <c r="B534" s="214" t="s">
        <v>417</v>
      </c>
      <c r="C534" s="219">
        <f t="shared" si="56"/>
        <v>46333</v>
      </c>
      <c r="D534" s="214" t="s">
        <v>138</v>
      </c>
      <c r="E534" s="214">
        <v>6</v>
      </c>
      <c r="F534" s="221" t="str">
        <f t="shared" si="51"/>
        <v>AA 7064 OA</v>
      </c>
      <c r="G534" s="222" t="s">
        <v>2213</v>
      </c>
      <c r="H534" s="221" t="s">
        <v>2914</v>
      </c>
      <c r="I534" s="221" t="s">
        <v>2912</v>
      </c>
      <c r="J534" s="221" t="str">
        <f t="shared" si="54"/>
        <v>FM4-7-11-2026</v>
      </c>
    </row>
    <row r="535" spans="1:10" x14ac:dyDescent="0.25">
      <c r="A535" s="214">
        <v>7</v>
      </c>
      <c r="B535" s="214" t="s">
        <v>430</v>
      </c>
      <c r="C535" s="219">
        <f t="shared" si="56"/>
        <v>46333</v>
      </c>
      <c r="D535" s="214" t="s">
        <v>138</v>
      </c>
      <c r="E535" s="214">
        <v>1</v>
      </c>
      <c r="F535" s="221" t="str">
        <f t="shared" si="51"/>
        <v>AA 7780 OA</v>
      </c>
      <c r="G535" s="222" t="s">
        <v>2213</v>
      </c>
      <c r="H535" s="221" t="s">
        <v>2914</v>
      </c>
      <c r="I535" s="221" t="s">
        <v>2912</v>
      </c>
      <c r="J535" s="221" t="str">
        <f t="shared" si="54"/>
        <v>FM4-7-11-2026</v>
      </c>
    </row>
    <row r="536" spans="1:10" x14ac:dyDescent="0.25">
      <c r="A536" s="214">
        <v>9</v>
      </c>
      <c r="B536" s="214" t="s">
        <v>436</v>
      </c>
      <c r="C536" s="219">
        <f t="shared" si="56"/>
        <v>46335</v>
      </c>
      <c r="D536" s="214" t="s">
        <v>138</v>
      </c>
      <c r="E536" s="214">
        <v>2</v>
      </c>
      <c r="F536" s="221" t="str">
        <f t="shared" ref="F536:F562" si="57">"AA "&amp;B536</f>
        <v>AA 7296 OA</v>
      </c>
      <c r="G536" s="222" t="s">
        <v>2213</v>
      </c>
      <c r="H536" s="221" t="s">
        <v>2914</v>
      </c>
      <c r="I536" s="221" t="s">
        <v>2912</v>
      </c>
      <c r="J536" s="221" t="str">
        <f t="shared" si="54"/>
        <v>FM4-9-11-2026</v>
      </c>
    </row>
    <row r="537" spans="1:10" x14ac:dyDescent="0.25">
      <c r="A537" s="214">
        <v>18</v>
      </c>
      <c r="B537" s="214" t="s">
        <v>282</v>
      </c>
      <c r="C537" s="219">
        <f t="shared" si="56"/>
        <v>46344</v>
      </c>
      <c r="D537" s="214" t="s">
        <v>138</v>
      </c>
      <c r="E537" s="220">
        <v>1</v>
      </c>
      <c r="F537" s="221" t="str">
        <f t="shared" si="57"/>
        <v>AA 7026 OA</v>
      </c>
      <c r="G537" s="222" t="s">
        <v>2213</v>
      </c>
      <c r="H537" s="221" t="s">
        <v>2914</v>
      </c>
      <c r="I537" s="221" t="s">
        <v>2912</v>
      </c>
      <c r="J537" s="221" t="str">
        <f t="shared" si="54"/>
        <v>FM4-18-11-2026</v>
      </c>
    </row>
    <row r="538" spans="1:10" x14ac:dyDescent="0.25">
      <c r="A538" s="214">
        <v>24</v>
      </c>
      <c r="B538" s="214" t="s">
        <v>782</v>
      </c>
      <c r="C538" s="219">
        <f t="shared" si="56"/>
        <v>46350</v>
      </c>
      <c r="D538" s="214" t="s">
        <v>138</v>
      </c>
      <c r="E538" s="220">
        <v>1</v>
      </c>
      <c r="F538" s="221" t="str">
        <f t="shared" si="57"/>
        <v>AA 7734 OA</v>
      </c>
      <c r="G538" s="222" t="s">
        <v>2213</v>
      </c>
      <c r="H538" s="221" t="s">
        <v>2914</v>
      </c>
      <c r="I538" s="221" t="s">
        <v>2912</v>
      </c>
      <c r="J538" s="221" t="str">
        <f t="shared" si="54"/>
        <v>FM4-24-11-2026</v>
      </c>
    </row>
    <row r="539" spans="1:10" x14ac:dyDescent="0.25">
      <c r="A539" s="214">
        <v>25</v>
      </c>
      <c r="B539" s="214" t="s">
        <v>676</v>
      </c>
      <c r="C539" s="219">
        <f t="shared" si="56"/>
        <v>46351</v>
      </c>
      <c r="D539" s="214" t="s">
        <v>138</v>
      </c>
      <c r="E539" s="220">
        <v>2</v>
      </c>
      <c r="F539" s="221" t="str">
        <f t="shared" si="57"/>
        <v>AA 7740 OA</v>
      </c>
      <c r="G539" s="222" t="s">
        <v>2213</v>
      </c>
      <c r="H539" s="221" t="s">
        <v>2914</v>
      </c>
      <c r="I539" s="221" t="s">
        <v>2912</v>
      </c>
      <c r="J539" s="221" t="str">
        <f t="shared" si="54"/>
        <v>FM4-25-11-2026</v>
      </c>
    </row>
    <row r="540" spans="1:10" x14ac:dyDescent="0.25">
      <c r="A540" s="214">
        <v>27</v>
      </c>
      <c r="B540" s="214" t="s">
        <v>596</v>
      </c>
      <c r="C540" s="219">
        <f t="shared" si="56"/>
        <v>46353</v>
      </c>
      <c r="D540" s="214" t="s">
        <v>138</v>
      </c>
      <c r="E540" s="220">
        <v>2</v>
      </c>
      <c r="F540" s="221" t="str">
        <f t="shared" si="57"/>
        <v>AA 7628 OA</v>
      </c>
      <c r="G540" s="222" t="s">
        <v>2213</v>
      </c>
      <c r="H540" s="221" t="s">
        <v>2914</v>
      </c>
      <c r="I540" s="221" t="s">
        <v>2912</v>
      </c>
      <c r="J540" s="221" t="str">
        <f t="shared" si="54"/>
        <v>FM4-27-11-2026</v>
      </c>
    </row>
    <row r="541" spans="1:10" x14ac:dyDescent="0.25">
      <c r="A541" s="214">
        <v>1</v>
      </c>
      <c r="B541" s="220" t="s">
        <v>689</v>
      </c>
      <c r="C541" s="219">
        <f t="shared" ref="C541:C550" si="58">DATE(2026,12,A541)</f>
        <v>46357</v>
      </c>
      <c r="D541" s="214" t="s">
        <v>138</v>
      </c>
      <c r="E541" s="214">
        <v>1</v>
      </c>
      <c r="F541" s="221" t="str">
        <f t="shared" si="57"/>
        <v>AA 7027 OA</v>
      </c>
      <c r="G541" s="222" t="s">
        <v>2213</v>
      </c>
      <c r="H541" s="221" t="s">
        <v>2914</v>
      </c>
      <c r="I541" s="221" t="s">
        <v>2912</v>
      </c>
      <c r="J541" s="221" t="str">
        <f t="shared" si="54"/>
        <v>FM4-1-12-2026</v>
      </c>
    </row>
    <row r="542" spans="1:10" x14ac:dyDescent="0.25">
      <c r="A542" s="214">
        <v>1</v>
      </c>
      <c r="B542" s="220" t="s">
        <v>449</v>
      </c>
      <c r="C542" s="219">
        <f t="shared" si="58"/>
        <v>46357</v>
      </c>
      <c r="D542" s="214" t="s">
        <v>138</v>
      </c>
      <c r="E542" s="214">
        <v>4</v>
      </c>
      <c r="F542" s="221" t="str">
        <f t="shared" si="57"/>
        <v>AA 7645 OA</v>
      </c>
      <c r="G542" s="222" t="s">
        <v>2213</v>
      </c>
      <c r="H542" s="221" t="s">
        <v>2914</v>
      </c>
      <c r="I542" s="221" t="s">
        <v>2912</v>
      </c>
      <c r="J542" s="221" t="str">
        <f t="shared" si="54"/>
        <v>FM4-1-12-2026</v>
      </c>
    </row>
    <row r="543" spans="1:10" x14ac:dyDescent="0.25">
      <c r="A543" s="214">
        <v>7</v>
      </c>
      <c r="B543" s="214" t="s">
        <v>502</v>
      </c>
      <c r="C543" s="219">
        <f t="shared" si="58"/>
        <v>46363</v>
      </c>
      <c r="D543" s="214" t="s">
        <v>138</v>
      </c>
      <c r="E543" s="214">
        <v>2</v>
      </c>
      <c r="F543" s="221" t="str">
        <f t="shared" si="57"/>
        <v>AA 7202 OA</v>
      </c>
      <c r="G543" s="222" t="s">
        <v>2213</v>
      </c>
      <c r="H543" s="221" t="s">
        <v>2914</v>
      </c>
      <c r="I543" s="221" t="s">
        <v>2912</v>
      </c>
      <c r="J543" s="221" t="str">
        <f t="shared" si="54"/>
        <v>FM4-7-12-2026</v>
      </c>
    </row>
    <row r="544" spans="1:10" x14ac:dyDescent="0.25">
      <c r="A544" s="214">
        <v>14</v>
      </c>
      <c r="B544" s="220" t="s">
        <v>1045</v>
      </c>
      <c r="C544" s="219">
        <f t="shared" si="58"/>
        <v>46370</v>
      </c>
      <c r="D544" s="214" t="s">
        <v>138</v>
      </c>
      <c r="E544" s="220">
        <v>8</v>
      </c>
      <c r="F544" s="221" t="str">
        <f t="shared" si="57"/>
        <v>AA 7288 OA</v>
      </c>
      <c r="G544" s="222" t="s">
        <v>2213</v>
      </c>
      <c r="H544" s="221" t="s">
        <v>2914</v>
      </c>
      <c r="I544" s="221" t="s">
        <v>2912</v>
      </c>
      <c r="J544" s="221" t="str">
        <f t="shared" si="54"/>
        <v>FM4-14-12-2026</v>
      </c>
    </row>
    <row r="545" spans="1:10" x14ac:dyDescent="0.25">
      <c r="A545" s="214">
        <v>19</v>
      </c>
      <c r="B545" s="214" t="s">
        <v>341</v>
      </c>
      <c r="C545" s="219">
        <f t="shared" si="58"/>
        <v>46375</v>
      </c>
      <c r="D545" s="214" t="s">
        <v>138</v>
      </c>
      <c r="E545" s="220">
        <v>1</v>
      </c>
      <c r="F545" s="221" t="str">
        <f t="shared" si="57"/>
        <v>AA 7621 OA</v>
      </c>
      <c r="G545" s="222" t="s">
        <v>2213</v>
      </c>
      <c r="H545" s="221" t="s">
        <v>2914</v>
      </c>
      <c r="I545" s="221" t="s">
        <v>2912</v>
      </c>
      <c r="J545" s="221" t="str">
        <f t="shared" si="54"/>
        <v>FM4-19-12-2026</v>
      </c>
    </row>
    <row r="546" spans="1:10" x14ac:dyDescent="0.25">
      <c r="A546" s="214">
        <v>19</v>
      </c>
      <c r="B546" s="214" t="s">
        <v>341</v>
      </c>
      <c r="C546" s="219">
        <f t="shared" si="58"/>
        <v>46375</v>
      </c>
      <c r="D546" s="214" t="s">
        <v>138</v>
      </c>
      <c r="E546" s="220">
        <v>1</v>
      </c>
      <c r="F546" s="221" t="str">
        <f t="shared" si="57"/>
        <v>AA 7621 OA</v>
      </c>
      <c r="G546" s="222" t="s">
        <v>2213</v>
      </c>
      <c r="H546" s="221" t="s">
        <v>2914</v>
      </c>
      <c r="I546" s="221" t="s">
        <v>2912</v>
      </c>
      <c r="J546" s="221" t="str">
        <f t="shared" si="54"/>
        <v>FM4-19-12-2026</v>
      </c>
    </row>
    <row r="547" spans="1:10" x14ac:dyDescent="0.25">
      <c r="A547" s="214">
        <v>19</v>
      </c>
      <c r="B547" s="214" t="s">
        <v>689</v>
      </c>
      <c r="C547" s="219">
        <f t="shared" si="58"/>
        <v>46375</v>
      </c>
      <c r="D547" s="214" t="s">
        <v>138</v>
      </c>
      <c r="E547" s="220">
        <v>2</v>
      </c>
      <c r="F547" s="221" t="str">
        <f t="shared" si="57"/>
        <v>AA 7027 OA</v>
      </c>
      <c r="G547" s="222" t="s">
        <v>2213</v>
      </c>
      <c r="H547" s="221" t="s">
        <v>2914</v>
      </c>
      <c r="I547" s="221" t="s">
        <v>2912</v>
      </c>
      <c r="J547" s="221" t="str">
        <f t="shared" si="54"/>
        <v>FM4-19-12-2026</v>
      </c>
    </row>
    <row r="548" spans="1:10" x14ac:dyDescent="0.25">
      <c r="A548" s="214">
        <v>22</v>
      </c>
      <c r="B548" s="214" t="s">
        <v>596</v>
      </c>
      <c r="C548" s="219">
        <f t="shared" si="58"/>
        <v>46378</v>
      </c>
      <c r="D548" s="214" t="s">
        <v>138</v>
      </c>
      <c r="E548" s="220">
        <v>1</v>
      </c>
      <c r="F548" s="221" t="str">
        <f t="shared" si="57"/>
        <v>AA 7628 OA</v>
      </c>
      <c r="G548" s="222" t="s">
        <v>2213</v>
      </c>
      <c r="H548" s="221" t="s">
        <v>2914</v>
      </c>
      <c r="I548" s="221" t="s">
        <v>2912</v>
      </c>
      <c r="J548" s="221" t="str">
        <f t="shared" si="54"/>
        <v>FM4-22-12-2026</v>
      </c>
    </row>
    <row r="549" spans="1:10" x14ac:dyDescent="0.25">
      <c r="A549" s="214">
        <v>23</v>
      </c>
      <c r="B549" s="214" t="s">
        <v>223</v>
      </c>
      <c r="C549" s="219">
        <f t="shared" si="58"/>
        <v>46379</v>
      </c>
      <c r="D549" s="214" t="s">
        <v>138</v>
      </c>
      <c r="E549" s="220">
        <v>1</v>
      </c>
      <c r="F549" s="221" t="str">
        <f t="shared" si="57"/>
        <v>AA 7714 OA</v>
      </c>
      <c r="G549" s="222" t="s">
        <v>2213</v>
      </c>
      <c r="H549" s="221" t="s">
        <v>2914</v>
      </c>
      <c r="I549" s="221" t="s">
        <v>2912</v>
      </c>
      <c r="J549" s="221" t="str">
        <f t="shared" si="54"/>
        <v>FM4-23-12-2026</v>
      </c>
    </row>
    <row r="550" spans="1:10" x14ac:dyDescent="0.25">
      <c r="A550" s="214">
        <v>30</v>
      </c>
      <c r="B550" s="214" t="s">
        <v>432</v>
      </c>
      <c r="C550" s="219">
        <f t="shared" si="58"/>
        <v>46386</v>
      </c>
      <c r="D550" s="214" t="s">
        <v>138</v>
      </c>
      <c r="E550" s="220">
        <v>3</v>
      </c>
      <c r="F550" s="221" t="str">
        <f t="shared" si="57"/>
        <v>AA 7550 OA</v>
      </c>
      <c r="G550" s="222" t="s">
        <v>2213</v>
      </c>
      <c r="H550" s="221" t="s">
        <v>2914</v>
      </c>
      <c r="I550" s="221" t="s">
        <v>2912</v>
      </c>
      <c r="J550" s="221" t="str">
        <f t="shared" si="54"/>
        <v>FM4-30-12-2026</v>
      </c>
    </row>
    <row r="551" spans="1:10" x14ac:dyDescent="0.25">
      <c r="A551" s="214">
        <v>2</v>
      </c>
      <c r="B551" s="220" t="s">
        <v>159</v>
      </c>
      <c r="C551" s="223">
        <f>DATE(2026,1,A551)</f>
        <v>46024</v>
      </c>
      <c r="D551" s="214" t="s">
        <v>328</v>
      </c>
      <c r="E551" s="214">
        <v>2</v>
      </c>
      <c r="F551" s="221" t="str">
        <f t="shared" si="57"/>
        <v>AA 7268 OA</v>
      </c>
      <c r="G551" s="222" t="s">
        <v>2213</v>
      </c>
      <c r="H551" s="221" t="s">
        <v>2914</v>
      </c>
      <c r="I551" s="221" t="s">
        <v>2912</v>
      </c>
      <c r="J551" s="221" t="str">
        <f t="shared" si="54"/>
        <v>FM4-2-1-2026</v>
      </c>
    </row>
    <row r="552" spans="1:10" x14ac:dyDescent="0.25">
      <c r="A552" s="214">
        <v>5</v>
      </c>
      <c r="B552" s="214" t="s">
        <v>329</v>
      </c>
      <c r="C552" s="219">
        <f>DATE(2026,11,A552)</f>
        <v>46331</v>
      </c>
      <c r="D552" s="214" t="s">
        <v>328</v>
      </c>
      <c r="E552" s="214">
        <v>1</v>
      </c>
      <c r="F552" s="221" t="str">
        <f t="shared" si="57"/>
        <v>AA 7269 OA</v>
      </c>
      <c r="G552" s="222" t="s">
        <v>2213</v>
      </c>
      <c r="H552" s="221" t="s">
        <v>2914</v>
      </c>
      <c r="I552" s="221" t="s">
        <v>2912</v>
      </c>
      <c r="J552" s="221" t="str">
        <f t="shared" si="54"/>
        <v>FM4-5-11-2026</v>
      </c>
    </row>
    <row r="553" spans="1:10" x14ac:dyDescent="0.25">
      <c r="A553" s="214">
        <v>23</v>
      </c>
      <c r="B553" s="214" t="s">
        <v>349</v>
      </c>
      <c r="C553" s="219">
        <f>DATE(2026,11,A553)</f>
        <v>46349</v>
      </c>
      <c r="D553" s="214" t="s">
        <v>328</v>
      </c>
      <c r="E553" s="220">
        <v>2</v>
      </c>
      <c r="F553" s="221" t="str">
        <f t="shared" si="57"/>
        <v>AA 7029 OA</v>
      </c>
      <c r="G553" s="222" t="s">
        <v>2213</v>
      </c>
      <c r="H553" s="221" t="s">
        <v>2914</v>
      </c>
      <c r="I553" s="221" t="s">
        <v>2912</v>
      </c>
      <c r="J553" s="221" t="str">
        <f t="shared" si="54"/>
        <v>FM4-23-11-2026</v>
      </c>
    </row>
    <row r="554" spans="1:10" x14ac:dyDescent="0.25">
      <c r="A554" s="214">
        <v>28</v>
      </c>
      <c r="B554" s="214" t="s">
        <v>368</v>
      </c>
      <c r="C554" s="219">
        <f>DATE(2026,11,A554)</f>
        <v>46354</v>
      </c>
      <c r="D554" s="214" t="s">
        <v>328</v>
      </c>
      <c r="E554" s="220">
        <v>1</v>
      </c>
      <c r="F554" s="221" t="str">
        <f t="shared" si="57"/>
        <v>AA 7098 OA</v>
      </c>
      <c r="G554" s="222" t="s">
        <v>2213</v>
      </c>
      <c r="H554" s="221" t="s">
        <v>2914</v>
      </c>
      <c r="I554" s="221" t="s">
        <v>2912</v>
      </c>
      <c r="J554" s="221" t="str">
        <f t="shared" si="54"/>
        <v>FM4-28-11-2026</v>
      </c>
    </row>
    <row r="555" spans="1:10" x14ac:dyDescent="0.25">
      <c r="A555" s="214">
        <v>25</v>
      </c>
      <c r="B555" s="214" t="s">
        <v>368</v>
      </c>
      <c r="C555" s="219">
        <f>DATE(2026,12,A555)</f>
        <v>46381</v>
      </c>
      <c r="D555" s="214" t="s">
        <v>328</v>
      </c>
      <c r="E555" s="220">
        <v>2</v>
      </c>
      <c r="F555" s="221" t="str">
        <f t="shared" si="57"/>
        <v>AA 7098 OA</v>
      </c>
      <c r="G555" s="222" t="s">
        <v>2213</v>
      </c>
      <c r="H555" s="221" t="s">
        <v>2914</v>
      </c>
      <c r="I555" s="221" t="s">
        <v>2912</v>
      </c>
      <c r="J555" s="221" t="str">
        <f t="shared" si="54"/>
        <v>FM4-25-12-2026</v>
      </c>
    </row>
    <row r="556" spans="1:10" x14ac:dyDescent="0.25">
      <c r="A556" s="214">
        <v>29</v>
      </c>
      <c r="B556" s="214" t="s">
        <v>782</v>
      </c>
      <c r="C556" s="219">
        <f>DATE(2026,12,A556)</f>
        <v>46385</v>
      </c>
      <c r="D556" s="214" t="s">
        <v>328</v>
      </c>
      <c r="E556" s="220">
        <v>1</v>
      </c>
      <c r="F556" s="221" t="str">
        <f t="shared" si="57"/>
        <v>AA 7734 OA</v>
      </c>
      <c r="G556" s="222" t="s">
        <v>2213</v>
      </c>
      <c r="H556" s="221" t="s">
        <v>2914</v>
      </c>
      <c r="I556" s="221" t="s">
        <v>2912</v>
      </c>
      <c r="J556" s="221" t="str">
        <f t="shared" si="54"/>
        <v>FM4-29-12-2026</v>
      </c>
    </row>
    <row r="557" spans="1:10" x14ac:dyDescent="0.25">
      <c r="A557" s="214">
        <v>19</v>
      </c>
      <c r="B557" s="214" t="s">
        <v>469</v>
      </c>
      <c r="C557" s="223">
        <f>DATE(2026,1,A557)</f>
        <v>46041</v>
      </c>
      <c r="D557" s="214" t="s">
        <v>1010</v>
      </c>
      <c r="E557" s="220">
        <v>3</v>
      </c>
      <c r="F557" s="221" t="str">
        <f t="shared" si="57"/>
        <v>AA 7715 OA</v>
      </c>
      <c r="G557" s="222" t="s">
        <v>2213</v>
      </c>
      <c r="H557" s="221" t="s">
        <v>2914</v>
      </c>
      <c r="I557" s="221" t="s">
        <v>2912</v>
      </c>
      <c r="J557" s="221" t="str">
        <f t="shared" si="54"/>
        <v>FM4-19-1-2026</v>
      </c>
    </row>
    <row r="558" spans="1:10" x14ac:dyDescent="0.25">
      <c r="A558" s="214">
        <v>8</v>
      </c>
      <c r="B558" s="214" t="s">
        <v>502</v>
      </c>
      <c r="C558" s="219">
        <f>DATE(2026,12,A558)</f>
        <v>46364</v>
      </c>
      <c r="D558" s="214" t="s">
        <v>1010</v>
      </c>
      <c r="E558" s="214">
        <v>1</v>
      </c>
      <c r="F558" s="221" t="str">
        <f t="shared" si="57"/>
        <v>AA 7202 OA</v>
      </c>
      <c r="G558" s="222" t="s">
        <v>2213</v>
      </c>
      <c r="H558" s="221" t="s">
        <v>2914</v>
      </c>
      <c r="I558" s="221" t="s">
        <v>2912</v>
      </c>
      <c r="J558" s="221" t="str">
        <f t="shared" si="54"/>
        <v>FM4-8-12-2026</v>
      </c>
    </row>
    <row r="559" spans="1:10" x14ac:dyDescent="0.25">
      <c r="A559" s="214">
        <v>17</v>
      </c>
      <c r="B559" s="214" t="s">
        <v>469</v>
      </c>
      <c r="C559" s="219">
        <f>DATE(2026,12,A559)</f>
        <v>46373</v>
      </c>
      <c r="D559" s="214" t="s">
        <v>1010</v>
      </c>
      <c r="E559" s="220">
        <v>1</v>
      </c>
      <c r="F559" s="221" t="str">
        <f t="shared" si="57"/>
        <v>AA 7715 OA</v>
      </c>
      <c r="G559" s="222" t="s">
        <v>2213</v>
      </c>
      <c r="H559" s="221" t="s">
        <v>2914</v>
      </c>
      <c r="I559" s="221" t="s">
        <v>2912</v>
      </c>
      <c r="J559" s="221" t="str">
        <f t="shared" si="54"/>
        <v>FM4-17-12-2026</v>
      </c>
    </row>
    <row r="560" spans="1:10" x14ac:dyDescent="0.25">
      <c r="A560" s="214">
        <v>19</v>
      </c>
      <c r="B560" s="214" t="s">
        <v>430</v>
      </c>
      <c r="C560" s="219">
        <f>DATE(2026,12,A560)</f>
        <v>46375</v>
      </c>
      <c r="D560" s="214" t="s">
        <v>1010</v>
      </c>
      <c r="E560" s="220">
        <v>1</v>
      </c>
      <c r="F560" s="221" t="str">
        <f t="shared" si="57"/>
        <v>AA 7780 OA</v>
      </c>
      <c r="G560" s="222" t="s">
        <v>2213</v>
      </c>
      <c r="H560" s="221" t="s">
        <v>2914</v>
      </c>
      <c r="I560" s="221" t="s">
        <v>2912</v>
      </c>
      <c r="J560" s="221" t="str">
        <f t="shared" si="54"/>
        <v>FM4-19-12-2026</v>
      </c>
    </row>
    <row r="561" spans="1:10" x14ac:dyDescent="0.25">
      <c r="A561" s="214">
        <v>30</v>
      </c>
      <c r="B561" s="214" t="s">
        <v>552</v>
      </c>
      <c r="C561" s="219">
        <f>DATE(2026,12,A561)</f>
        <v>46386</v>
      </c>
      <c r="D561" s="214" t="s">
        <v>1010</v>
      </c>
      <c r="E561" s="220">
        <v>1</v>
      </c>
      <c r="F561" s="221" t="str">
        <f t="shared" si="57"/>
        <v>AA 7056 OA</v>
      </c>
      <c r="G561" s="222" t="s">
        <v>2213</v>
      </c>
      <c r="H561" s="221" t="s">
        <v>2914</v>
      </c>
      <c r="I561" s="221" t="s">
        <v>2912</v>
      </c>
      <c r="J561" s="221" t="str">
        <f t="shared" si="54"/>
        <v>FM4-30-12-2026</v>
      </c>
    </row>
    <row r="562" spans="1:10" x14ac:dyDescent="0.25">
      <c r="A562" s="214">
        <v>23</v>
      </c>
      <c r="B562" s="214" t="s">
        <v>213</v>
      </c>
      <c r="C562" s="219">
        <f>DATE(2026,11,A562)</f>
        <v>46349</v>
      </c>
      <c r="D562" s="214" t="s">
        <v>771</v>
      </c>
      <c r="E562" s="220">
        <v>2</v>
      </c>
      <c r="F562" s="221" t="str">
        <f t="shared" si="57"/>
        <v>AA 7559 OA // MERCY</v>
      </c>
      <c r="G562" s="222" t="s">
        <v>2213</v>
      </c>
      <c r="H562" s="221" t="s">
        <v>2914</v>
      </c>
      <c r="I562" s="221" t="s">
        <v>2912</v>
      </c>
      <c r="J562" s="221" t="str">
        <f t="shared" si="54"/>
        <v>FM4-23-11-2026</v>
      </c>
    </row>
    <row r="563" spans="1:10" x14ac:dyDescent="0.25">
      <c r="A563" s="214">
        <v>6</v>
      </c>
      <c r="B563" s="214" t="s">
        <v>260</v>
      </c>
      <c r="C563" s="219">
        <f>DATE(2026,11,A563)</f>
        <v>46332</v>
      </c>
      <c r="D563" s="214" t="s">
        <v>376</v>
      </c>
      <c r="E563" s="214">
        <v>2</v>
      </c>
      <c r="F563" s="221" t="str">
        <f>B563</f>
        <v>BA 7001 PU // MERCY</v>
      </c>
      <c r="G563" s="222" t="s">
        <v>2213</v>
      </c>
      <c r="H563" s="221" t="s">
        <v>2914</v>
      </c>
      <c r="I563" s="221" t="s">
        <v>2912</v>
      </c>
      <c r="J563" s="221" t="str">
        <f t="shared" si="54"/>
        <v>FM4-6-11-2026</v>
      </c>
    </row>
    <row r="564" spans="1:10" x14ac:dyDescent="0.25">
      <c r="A564" s="214">
        <v>1</v>
      </c>
      <c r="B564" s="220" t="s">
        <v>1114</v>
      </c>
      <c r="C564" s="223">
        <f>DATE(2026,1,A564)</f>
        <v>46023</v>
      </c>
      <c r="D564" s="214" t="s">
        <v>872</v>
      </c>
      <c r="E564" s="214">
        <v>1</v>
      </c>
      <c r="F564" s="221" t="str">
        <f t="shared" ref="F564:F595" si="59">"AA "&amp;B564</f>
        <v>AA 7818 OA</v>
      </c>
      <c r="G564" s="222" t="s">
        <v>2214</v>
      </c>
      <c r="H564" s="221" t="s">
        <v>2917</v>
      </c>
      <c r="I564" s="221" t="s">
        <v>2918</v>
      </c>
      <c r="J564" s="221" t="str">
        <f t="shared" si="54"/>
        <v>FM5-1-1-2026</v>
      </c>
    </row>
    <row r="565" spans="1:10" x14ac:dyDescent="0.25">
      <c r="A565" s="214">
        <v>28</v>
      </c>
      <c r="B565" s="214" t="s">
        <v>394</v>
      </c>
      <c r="C565" s="219">
        <f>DATE(2026,11,A565)</f>
        <v>46354</v>
      </c>
      <c r="D565" s="214" t="s">
        <v>872</v>
      </c>
      <c r="E565" s="220">
        <v>1</v>
      </c>
      <c r="F565" s="221" t="str">
        <f t="shared" si="59"/>
        <v>AA 7270 OA</v>
      </c>
      <c r="G565" s="222" t="s">
        <v>2214</v>
      </c>
      <c r="H565" s="221" t="s">
        <v>2917</v>
      </c>
      <c r="I565" s="221" t="s">
        <v>2918</v>
      </c>
      <c r="J565" s="221" t="str">
        <f t="shared" si="54"/>
        <v>FM5-28-11-2026</v>
      </c>
    </row>
    <row r="566" spans="1:10" x14ac:dyDescent="0.25">
      <c r="A566" s="214">
        <v>16</v>
      </c>
      <c r="B566" s="214" t="s">
        <v>347</v>
      </c>
      <c r="C566" s="223">
        <f>DATE(2026,1,A566)</f>
        <v>46038</v>
      </c>
      <c r="D566" s="214" t="s">
        <v>826</v>
      </c>
      <c r="E566" s="220">
        <v>1</v>
      </c>
      <c r="F566" s="221" t="str">
        <f t="shared" si="59"/>
        <v>AA 7522 OA // MERCY</v>
      </c>
      <c r="G566" s="222" t="s">
        <v>2214</v>
      </c>
      <c r="H566" s="221" t="s">
        <v>2917</v>
      </c>
      <c r="I566" s="221" t="s">
        <v>2918</v>
      </c>
      <c r="J566" s="221" t="str">
        <f t="shared" si="54"/>
        <v>FM5-16-1-2026</v>
      </c>
    </row>
    <row r="567" spans="1:10" x14ac:dyDescent="0.25">
      <c r="A567" s="214">
        <v>21</v>
      </c>
      <c r="B567" s="214" t="s">
        <v>213</v>
      </c>
      <c r="C567" s="223">
        <f>DATE(2026,1,A567)</f>
        <v>46043</v>
      </c>
      <c r="D567" s="214" t="s">
        <v>826</v>
      </c>
      <c r="E567" s="220">
        <v>1</v>
      </c>
      <c r="F567" s="221" t="str">
        <f t="shared" si="59"/>
        <v>AA 7559 OA // MERCY</v>
      </c>
      <c r="G567" s="222" t="s">
        <v>2214</v>
      </c>
      <c r="H567" s="221" t="s">
        <v>2917</v>
      </c>
      <c r="I567" s="221" t="s">
        <v>2918</v>
      </c>
      <c r="J567" s="221" t="str">
        <f t="shared" si="54"/>
        <v>FM5-21-1-2026</v>
      </c>
    </row>
    <row r="568" spans="1:10" x14ac:dyDescent="0.25">
      <c r="A568" s="214">
        <v>25</v>
      </c>
      <c r="B568" s="214" t="s">
        <v>662</v>
      </c>
      <c r="C568" s="219">
        <f>DATE(2026,11,A568)</f>
        <v>46351</v>
      </c>
      <c r="D568" s="214" t="s">
        <v>826</v>
      </c>
      <c r="E568" s="220">
        <v>1</v>
      </c>
      <c r="F568" s="221" t="str">
        <f t="shared" si="59"/>
        <v>AA 7559 OA</v>
      </c>
      <c r="G568" s="222" t="s">
        <v>2214</v>
      </c>
      <c r="H568" s="221" t="s">
        <v>2917</v>
      </c>
      <c r="I568" s="221" t="s">
        <v>2918</v>
      </c>
      <c r="J568" s="221" t="str">
        <f t="shared" si="54"/>
        <v>FM5-25-11-2026</v>
      </c>
    </row>
    <row r="569" spans="1:10" x14ac:dyDescent="0.25">
      <c r="A569" s="214">
        <v>21</v>
      </c>
      <c r="B569" s="214" t="s">
        <v>355</v>
      </c>
      <c r="C569" s="219">
        <f>DATE(2026,11,A569)</f>
        <v>46347</v>
      </c>
      <c r="D569" s="214" t="s">
        <v>728</v>
      </c>
      <c r="E569" s="220">
        <v>2</v>
      </c>
      <c r="F569" s="221" t="str">
        <f t="shared" si="59"/>
        <v>AA 7617 OA</v>
      </c>
      <c r="G569" s="222" t="s">
        <v>2214</v>
      </c>
      <c r="H569" s="221" t="s">
        <v>2917</v>
      </c>
      <c r="I569" s="221" t="s">
        <v>2918</v>
      </c>
      <c r="J569" s="221" t="str">
        <f t="shared" si="54"/>
        <v>FM5-21-11-2026</v>
      </c>
    </row>
    <row r="570" spans="1:10" x14ac:dyDescent="0.25">
      <c r="A570" s="214">
        <v>12</v>
      </c>
      <c r="B570" s="214" t="s">
        <v>550</v>
      </c>
      <c r="C570" s="219">
        <f>DATE(2026,11,A570)</f>
        <v>46338</v>
      </c>
      <c r="D570" s="214" t="s">
        <v>544</v>
      </c>
      <c r="E570" s="214">
        <v>1</v>
      </c>
      <c r="F570" s="221" t="str">
        <f t="shared" si="59"/>
        <v>AA 7699 OA</v>
      </c>
      <c r="G570" s="222" t="s">
        <v>2214</v>
      </c>
      <c r="H570" s="221" t="s">
        <v>2917</v>
      </c>
      <c r="I570" s="221" t="s">
        <v>2918</v>
      </c>
      <c r="J570" s="221" t="str">
        <f t="shared" si="54"/>
        <v>FM5-12-11-2026</v>
      </c>
    </row>
    <row r="571" spans="1:10" x14ac:dyDescent="0.25">
      <c r="A571" s="214">
        <v>12</v>
      </c>
      <c r="B571" s="214" t="s">
        <v>907</v>
      </c>
      <c r="C571" s="223">
        <f>DATE(2026,1,A571)</f>
        <v>46034</v>
      </c>
      <c r="D571" s="214" t="s">
        <v>284</v>
      </c>
      <c r="E571" s="220">
        <v>40</v>
      </c>
      <c r="F571" s="221" t="str">
        <f t="shared" si="59"/>
        <v>AA 7804 OA</v>
      </c>
      <c r="G571" s="222" t="s">
        <v>2214</v>
      </c>
      <c r="H571" s="221" t="s">
        <v>2917</v>
      </c>
      <c r="I571" s="221" t="s">
        <v>2918</v>
      </c>
      <c r="J571" s="221" t="str">
        <f t="shared" si="54"/>
        <v>FM5-12-1-2026</v>
      </c>
    </row>
    <row r="572" spans="1:10" x14ac:dyDescent="0.25">
      <c r="A572" s="214">
        <v>19</v>
      </c>
      <c r="B572" s="214" t="s">
        <v>860</v>
      </c>
      <c r="C572" s="223">
        <f>DATE(2026,1,A572)</f>
        <v>46041</v>
      </c>
      <c r="D572" s="214" t="s">
        <v>284</v>
      </c>
      <c r="E572" s="220">
        <v>20</v>
      </c>
      <c r="F572" s="221" t="str">
        <f t="shared" si="59"/>
        <v>AA 7643 OA</v>
      </c>
      <c r="G572" s="222" t="s">
        <v>2214</v>
      </c>
      <c r="H572" s="221" t="s">
        <v>2917</v>
      </c>
      <c r="I572" s="221" t="s">
        <v>2918</v>
      </c>
      <c r="J572" s="221" t="str">
        <f t="shared" si="54"/>
        <v>FM5-19-1-2026</v>
      </c>
    </row>
    <row r="573" spans="1:10" x14ac:dyDescent="0.25">
      <c r="A573" s="214">
        <v>4</v>
      </c>
      <c r="B573" s="220" t="s">
        <v>268</v>
      </c>
      <c r="C573" s="219">
        <f>DATE(2026,11,A573)</f>
        <v>46330</v>
      </c>
      <c r="D573" s="214" t="s">
        <v>284</v>
      </c>
      <c r="E573" s="214">
        <v>20</v>
      </c>
      <c r="F573" s="221" t="str">
        <f t="shared" si="59"/>
        <v>AA 1625 DA</v>
      </c>
      <c r="G573" s="222" t="s">
        <v>2214</v>
      </c>
      <c r="H573" s="221" t="s">
        <v>2917</v>
      </c>
      <c r="I573" s="221" t="s">
        <v>2918</v>
      </c>
      <c r="J573" s="221" t="str">
        <f t="shared" si="54"/>
        <v>FM5-4-11-2026</v>
      </c>
    </row>
    <row r="574" spans="1:10" x14ac:dyDescent="0.25">
      <c r="A574" s="214">
        <v>5</v>
      </c>
      <c r="B574" s="214" t="s">
        <v>329</v>
      </c>
      <c r="C574" s="219">
        <f>DATE(2026,11,A574)</f>
        <v>46331</v>
      </c>
      <c r="D574" s="214" t="s">
        <v>284</v>
      </c>
      <c r="E574" s="214">
        <v>10</v>
      </c>
      <c r="F574" s="221" t="str">
        <f t="shared" si="59"/>
        <v>AA 7269 OA</v>
      </c>
      <c r="G574" s="222" t="s">
        <v>2214</v>
      </c>
      <c r="H574" s="221" t="s">
        <v>2917</v>
      </c>
      <c r="I574" s="221" t="s">
        <v>2918</v>
      </c>
      <c r="J574" s="221" t="str">
        <f t="shared" si="54"/>
        <v>FM5-5-11-2026</v>
      </c>
    </row>
    <row r="575" spans="1:10" x14ac:dyDescent="0.25">
      <c r="A575" s="214">
        <v>19</v>
      </c>
      <c r="B575" s="214" t="s">
        <v>399</v>
      </c>
      <c r="C575" s="219">
        <f>DATE(2026,11,A575)</f>
        <v>46345</v>
      </c>
      <c r="D575" s="214" t="s">
        <v>284</v>
      </c>
      <c r="E575" s="220">
        <v>20</v>
      </c>
      <c r="F575" s="221" t="str">
        <f t="shared" si="59"/>
        <v>AA 7641 OA</v>
      </c>
      <c r="G575" s="222" t="s">
        <v>2214</v>
      </c>
      <c r="H575" s="221" t="s">
        <v>2917</v>
      </c>
      <c r="I575" s="221" t="s">
        <v>2918</v>
      </c>
      <c r="J575" s="221" t="str">
        <f t="shared" si="54"/>
        <v>FM5-19-11-2026</v>
      </c>
    </row>
    <row r="576" spans="1:10" x14ac:dyDescent="0.25">
      <c r="A576" s="214">
        <v>1</v>
      </c>
      <c r="B576" s="220" t="s">
        <v>449</v>
      </c>
      <c r="C576" s="219">
        <f>DATE(2026,12,A576)</f>
        <v>46357</v>
      </c>
      <c r="D576" s="214" t="s">
        <v>284</v>
      </c>
      <c r="E576" s="214">
        <v>20</v>
      </c>
      <c r="F576" s="221" t="str">
        <f t="shared" si="59"/>
        <v>AA 7645 OA</v>
      </c>
      <c r="G576" s="222" t="s">
        <v>2214</v>
      </c>
      <c r="H576" s="221" t="s">
        <v>2917</v>
      </c>
      <c r="I576" s="221" t="s">
        <v>2918</v>
      </c>
      <c r="J576" s="221" t="str">
        <f t="shared" si="54"/>
        <v>FM5-1-12-2026</v>
      </c>
    </row>
    <row r="577" spans="1:10" x14ac:dyDescent="0.25">
      <c r="A577" s="214">
        <v>7</v>
      </c>
      <c r="B577" s="214" t="s">
        <v>739</v>
      </c>
      <c r="C577" s="219">
        <f>DATE(2026,12,A577)</f>
        <v>46363</v>
      </c>
      <c r="D577" s="214" t="s">
        <v>284</v>
      </c>
      <c r="E577" s="214">
        <v>20</v>
      </c>
      <c r="F577" s="221" t="str">
        <f t="shared" si="59"/>
        <v>AA 7806 OA</v>
      </c>
      <c r="G577" s="222" t="s">
        <v>2214</v>
      </c>
      <c r="H577" s="221" t="s">
        <v>2917</v>
      </c>
      <c r="I577" s="221" t="s">
        <v>2918</v>
      </c>
      <c r="J577" s="221" t="str">
        <f t="shared" si="54"/>
        <v>FM5-7-12-2026</v>
      </c>
    </row>
    <row r="578" spans="1:10" x14ac:dyDescent="0.25">
      <c r="A578" s="214">
        <v>16</v>
      </c>
      <c r="B578" s="220" t="s">
        <v>255</v>
      </c>
      <c r="C578" s="219">
        <f>DATE(2026,12,A578)</f>
        <v>46372</v>
      </c>
      <c r="D578" s="214" t="s">
        <v>1151</v>
      </c>
      <c r="E578" s="220">
        <v>15</v>
      </c>
      <c r="F578" s="221" t="str">
        <f t="shared" si="59"/>
        <v>AA 7615 OA</v>
      </c>
      <c r="G578" s="222" t="s">
        <v>2214</v>
      </c>
      <c r="H578" s="221" t="s">
        <v>2917</v>
      </c>
      <c r="I578" s="221" t="s">
        <v>2918</v>
      </c>
      <c r="J578" s="221" t="str">
        <f t="shared" si="54"/>
        <v>FM5-16-12-2026</v>
      </c>
    </row>
    <row r="579" spans="1:10" x14ac:dyDescent="0.25">
      <c r="A579" s="214">
        <v>29</v>
      </c>
      <c r="B579" s="214" t="s">
        <v>471</v>
      </c>
      <c r="C579" s="223">
        <f>DATE(2026,1,A579)</f>
        <v>46051</v>
      </c>
      <c r="D579" s="214" t="s">
        <v>1792</v>
      </c>
      <c r="E579" s="220">
        <v>8</v>
      </c>
      <c r="F579" s="221" t="str">
        <f t="shared" si="59"/>
        <v>AA 7132 OA</v>
      </c>
      <c r="G579" s="222" t="s">
        <v>2214</v>
      </c>
      <c r="H579" s="221" t="s">
        <v>2916</v>
      </c>
      <c r="I579" s="221" t="s">
        <v>2919</v>
      </c>
      <c r="J579" s="221" t="str">
        <f t="shared" ref="J579:J642" si="60">I579 &amp; "-" &amp; DAY(C579) &amp; "-" &amp; MONTH(C579) &amp; "-" &amp; YEAR(C579)</f>
        <v>FM6-29-1-2026</v>
      </c>
    </row>
    <row r="580" spans="1:10" x14ac:dyDescent="0.25">
      <c r="A580" s="214">
        <v>17</v>
      </c>
      <c r="B580" s="214" t="s">
        <v>702</v>
      </c>
      <c r="C580" s="219">
        <f>DATE(2026,12,A580)</f>
        <v>46373</v>
      </c>
      <c r="D580" s="214" t="s">
        <v>1180</v>
      </c>
      <c r="E580" s="220">
        <v>1</v>
      </c>
      <c r="F580" s="221" t="str">
        <f t="shared" si="59"/>
        <v>AA 7816 OA</v>
      </c>
      <c r="G580" s="222" t="s">
        <v>2214</v>
      </c>
      <c r="H580" s="221" t="s">
        <v>2916</v>
      </c>
      <c r="I580" s="221" t="s">
        <v>2919</v>
      </c>
      <c r="J580" s="221" t="str">
        <f t="shared" si="60"/>
        <v>FM6-17-12-2026</v>
      </c>
    </row>
    <row r="581" spans="1:10" x14ac:dyDescent="0.25">
      <c r="A581" s="214">
        <v>18</v>
      </c>
      <c r="B581" s="214" t="s">
        <v>352</v>
      </c>
      <c r="C581" s="219">
        <f>DATE(2026,12,A581)</f>
        <v>46374</v>
      </c>
      <c r="D581" s="214" t="s">
        <v>1180</v>
      </c>
      <c r="E581" s="220">
        <v>8</v>
      </c>
      <c r="F581" s="221" t="str">
        <f t="shared" si="59"/>
        <v>AA 7764 OA</v>
      </c>
      <c r="G581" s="222" t="s">
        <v>2214</v>
      </c>
      <c r="H581" s="221" t="s">
        <v>2916</v>
      </c>
      <c r="I581" s="221" t="s">
        <v>2919</v>
      </c>
      <c r="J581" s="221" t="str">
        <f t="shared" si="60"/>
        <v>FM6-18-12-2026</v>
      </c>
    </row>
    <row r="582" spans="1:10" x14ac:dyDescent="0.25">
      <c r="A582" s="214">
        <v>1</v>
      </c>
      <c r="B582" s="220" t="s">
        <v>596</v>
      </c>
      <c r="C582" s="223">
        <f>DATE(2026,1,A582)</f>
        <v>46023</v>
      </c>
      <c r="D582" s="214" t="s">
        <v>491</v>
      </c>
      <c r="E582" s="214">
        <v>10</v>
      </c>
      <c r="F582" s="221" t="str">
        <f t="shared" si="59"/>
        <v>AA 7628 OA</v>
      </c>
      <c r="G582" s="222" t="s">
        <v>2214</v>
      </c>
      <c r="H582" s="221" t="s">
        <v>2916</v>
      </c>
      <c r="I582" s="221" t="s">
        <v>2919</v>
      </c>
      <c r="J582" s="221" t="str">
        <f t="shared" si="60"/>
        <v>FM6-1-1-2026</v>
      </c>
    </row>
    <row r="583" spans="1:10" x14ac:dyDescent="0.25">
      <c r="A583" s="214">
        <v>10</v>
      </c>
      <c r="B583" s="214" t="s">
        <v>469</v>
      </c>
      <c r="C583" s="219">
        <f>DATE(2026,11,A583)</f>
        <v>46336</v>
      </c>
      <c r="D583" s="214" t="s">
        <v>491</v>
      </c>
      <c r="E583" s="214">
        <v>8</v>
      </c>
      <c r="F583" s="221" t="str">
        <f t="shared" si="59"/>
        <v>AA 7715 OA</v>
      </c>
      <c r="G583" s="222" t="s">
        <v>2214</v>
      </c>
      <c r="H583" s="221" t="s">
        <v>2916</v>
      </c>
      <c r="I583" s="221" t="s">
        <v>2919</v>
      </c>
      <c r="J583" s="221" t="str">
        <f t="shared" si="60"/>
        <v>FM6-10-11-2026</v>
      </c>
    </row>
    <row r="584" spans="1:10" x14ac:dyDescent="0.25">
      <c r="A584" s="214">
        <v>15</v>
      </c>
      <c r="B584" s="220" t="s">
        <v>126</v>
      </c>
      <c r="C584" s="219">
        <f>DATE(2026,11,A584)</f>
        <v>46341</v>
      </c>
      <c r="D584" s="214" t="s">
        <v>491</v>
      </c>
      <c r="E584" s="220">
        <v>3</v>
      </c>
      <c r="F584" s="221" t="str">
        <f t="shared" si="59"/>
        <v>AA 7763 OA</v>
      </c>
      <c r="G584" s="222" t="s">
        <v>2214</v>
      </c>
      <c r="H584" s="221" t="s">
        <v>2916</v>
      </c>
      <c r="I584" s="221" t="s">
        <v>2919</v>
      </c>
      <c r="J584" s="221" t="str">
        <f t="shared" si="60"/>
        <v>FM6-15-11-2026</v>
      </c>
    </row>
    <row r="585" spans="1:10" x14ac:dyDescent="0.25">
      <c r="A585" s="214">
        <v>14</v>
      </c>
      <c r="B585" s="220" t="s">
        <v>152</v>
      </c>
      <c r="C585" s="219">
        <f>DATE(2026,12,A585)</f>
        <v>46370</v>
      </c>
      <c r="D585" s="214" t="s">
        <v>491</v>
      </c>
      <c r="E585" s="220">
        <v>2</v>
      </c>
      <c r="F585" s="221" t="str">
        <f t="shared" si="59"/>
        <v>AA 7594 OA</v>
      </c>
      <c r="G585" s="222" t="s">
        <v>2214</v>
      </c>
      <c r="H585" s="221" t="s">
        <v>2916</v>
      </c>
      <c r="I585" s="221" t="s">
        <v>2919</v>
      </c>
      <c r="J585" s="221" t="str">
        <f t="shared" si="60"/>
        <v>FM6-14-12-2026</v>
      </c>
    </row>
    <row r="586" spans="1:10" x14ac:dyDescent="0.25">
      <c r="A586" s="214">
        <v>23</v>
      </c>
      <c r="B586" s="214" t="s">
        <v>672</v>
      </c>
      <c r="C586" s="219">
        <f>DATE(2026,12,A586)</f>
        <v>46379</v>
      </c>
      <c r="D586" s="214" t="s">
        <v>491</v>
      </c>
      <c r="E586" s="220">
        <v>10</v>
      </c>
      <c r="F586" s="221" t="str">
        <f t="shared" si="59"/>
        <v>AA 7743 OA</v>
      </c>
      <c r="G586" s="222" t="s">
        <v>2214</v>
      </c>
      <c r="H586" s="221" t="s">
        <v>2916</v>
      </c>
      <c r="I586" s="221" t="s">
        <v>2919</v>
      </c>
      <c r="J586" s="221" t="str">
        <f t="shared" si="60"/>
        <v>FM6-23-12-2026</v>
      </c>
    </row>
    <row r="587" spans="1:10" x14ac:dyDescent="0.25">
      <c r="A587" s="214">
        <v>28</v>
      </c>
      <c r="B587" s="214" t="s">
        <v>596</v>
      </c>
      <c r="C587" s="219">
        <f>DATE(2026,12,A587)</f>
        <v>46384</v>
      </c>
      <c r="D587" s="214" t="s">
        <v>491</v>
      </c>
      <c r="E587" s="220">
        <v>10</v>
      </c>
      <c r="F587" s="221" t="str">
        <f t="shared" si="59"/>
        <v>AA 7628 OA</v>
      </c>
      <c r="G587" s="222" t="s">
        <v>2214</v>
      </c>
      <c r="H587" s="221" t="s">
        <v>2916</v>
      </c>
      <c r="I587" s="221" t="s">
        <v>2919</v>
      </c>
      <c r="J587" s="221" t="str">
        <f t="shared" si="60"/>
        <v>FM6-28-12-2026</v>
      </c>
    </row>
    <row r="588" spans="1:10" x14ac:dyDescent="0.25">
      <c r="A588" s="214">
        <v>1</v>
      </c>
      <c r="B588" s="220" t="s">
        <v>115</v>
      </c>
      <c r="C588" s="219">
        <f t="shared" ref="C588:C593" si="61">DATE(2026,11,A588)</f>
        <v>46327</v>
      </c>
      <c r="D588" s="214" t="s">
        <v>135</v>
      </c>
      <c r="E588" s="214">
        <v>8</v>
      </c>
      <c r="F588" s="221" t="str">
        <f t="shared" si="59"/>
        <v>AA 7739 OA</v>
      </c>
      <c r="G588" s="222" t="s">
        <v>2214</v>
      </c>
      <c r="H588" s="221" t="s">
        <v>2916</v>
      </c>
      <c r="I588" s="221" t="s">
        <v>2919</v>
      </c>
      <c r="J588" s="221" t="str">
        <f t="shared" si="60"/>
        <v>FM6-1-11-2026</v>
      </c>
    </row>
    <row r="589" spans="1:10" x14ac:dyDescent="0.25">
      <c r="A589" s="214">
        <v>1</v>
      </c>
      <c r="B589" s="220" t="s">
        <v>136</v>
      </c>
      <c r="C589" s="219">
        <f t="shared" si="61"/>
        <v>46327</v>
      </c>
      <c r="D589" s="214" t="s">
        <v>135</v>
      </c>
      <c r="E589" s="214">
        <v>10</v>
      </c>
      <c r="F589" s="221" t="str">
        <f t="shared" si="59"/>
        <v>AA 7762 OA</v>
      </c>
      <c r="G589" s="222" t="s">
        <v>2214</v>
      </c>
      <c r="H589" s="221" t="s">
        <v>2916</v>
      </c>
      <c r="I589" s="221" t="s">
        <v>2919</v>
      </c>
      <c r="J589" s="221" t="str">
        <f t="shared" si="60"/>
        <v>FM6-1-11-2026</v>
      </c>
    </row>
    <row r="590" spans="1:10" x14ac:dyDescent="0.25">
      <c r="A590" s="214">
        <v>2</v>
      </c>
      <c r="B590" s="220" t="s">
        <v>227</v>
      </c>
      <c r="C590" s="219">
        <f t="shared" si="61"/>
        <v>46328</v>
      </c>
      <c r="D590" s="214" t="s">
        <v>135</v>
      </c>
      <c r="E590" s="214">
        <v>8</v>
      </c>
      <c r="F590" s="221" t="str">
        <f t="shared" si="59"/>
        <v>AA 7814 OA</v>
      </c>
      <c r="G590" s="222" t="s">
        <v>2214</v>
      </c>
      <c r="H590" s="221" t="s">
        <v>2916</v>
      </c>
      <c r="I590" s="221" t="s">
        <v>2919</v>
      </c>
      <c r="J590" s="221" t="str">
        <f t="shared" si="60"/>
        <v>FM6-2-11-2026</v>
      </c>
    </row>
    <row r="591" spans="1:10" x14ac:dyDescent="0.25">
      <c r="A591" s="214">
        <v>4</v>
      </c>
      <c r="B591" s="220" t="s">
        <v>301</v>
      </c>
      <c r="C591" s="219">
        <f t="shared" si="61"/>
        <v>46330</v>
      </c>
      <c r="D591" s="214" t="s">
        <v>135</v>
      </c>
      <c r="E591" s="214">
        <v>8</v>
      </c>
      <c r="F591" s="221" t="str">
        <f t="shared" si="59"/>
        <v>AA 7745 OA</v>
      </c>
      <c r="G591" s="222" t="s">
        <v>2214</v>
      </c>
      <c r="H591" s="221" t="s">
        <v>2916</v>
      </c>
      <c r="I591" s="221" t="s">
        <v>2919</v>
      </c>
      <c r="J591" s="221" t="str">
        <f t="shared" si="60"/>
        <v>FM6-4-11-2026</v>
      </c>
    </row>
    <row r="592" spans="1:10" x14ac:dyDescent="0.25">
      <c r="A592" s="214">
        <v>8</v>
      </c>
      <c r="B592" s="214" t="s">
        <v>152</v>
      </c>
      <c r="C592" s="219">
        <f t="shared" si="61"/>
        <v>46334</v>
      </c>
      <c r="D592" s="214" t="s">
        <v>135</v>
      </c>
      <c r="E592" s="214">
        <v>8</v>
      </c>
      <c r="F592" s="221" t="str">
        <f t="shared" si="59"/>
        <v>AA 7594 OA</v>
      </c>
      <c r="G592" s="222" t="s">
        <v>2214</v>
      </c>
      <c r="H592" s="221" t="s">
        <v>2916</v>
      </c>
      <c r="I592" s="221" t="s">
        <v>2919</v>
      </c>
      <c r="J592" s="221" t="str">
        <f t="shared" si="60"/>
        <v>FM6-8-11-2026</v>
      </c>
    </row>
    <row r="593" spans="1:10" x14ac:dyDescent="0.25">
      <c r="A593" s="214">
        <v>10</v>
      </c>
      <c r="B593" s="214" t="s">
        <v>471</v>
      </c>
      <c r="C593" s="219">
        <f t="shared" si="61"/>
        <v>46336</v>
      </c>
      <c r="D593" s="214" t="s">
        <v>135</v>
      </c>
      <c r="E593" s="214">
        <v>10</v>
      </c>
      <c r="F593" s="221" t="str">
        <f t="shared" si="59"/>
        <v>AA 7132 OA</v>
      </c>
      <c r="G593" s="222" t="s">
        <v>2214</v>
      </c>
      <c r="H593" s="221" t="s">
        <v>2916</v>
      </c>
      <c r="I593" s="221" t="s">
        <v>2919</v>
      </c>
      <c r="J593" s="221" t="str">
        <f t="shared" si="60"/>
        <v>FM6-10-11-2026</v>
      </c>
    </row>
    <row r="594" spans="1:10" x14ac:dyDescent="0.25">
      <c r="A594" s="214">
        <v>12</v>
      </c>
      <c r="B594" s="214" t="s">
        <v>672</v>
      </c>
      <c r="C594" s="219">
        <f t="shared" ref="C594:C601" si="62">DATE(2026,12,A594)</f>
        <v>46368</v>
      </c>
      <c r="D594" s="214" t="s">
        <v>135</v>
      </c>
      <c r="E594" s="214">
        <v>10</v>
      </c>
      <c r="F594" s="221" t="str">
        <f t="shared" si="59"/>
        <v>AA 7743 OA</v>
      </c>
      <c r="G594" s="222" t="s">
        <v>2214</v>
      </c>
      <c r="H594" s="221" t="s">
        <v>2916</v>
      </c>
      <c r="I594" s="221" t="s">
        <v>2919</v>
      </c>
      <c r="J594" s="221" t="str">
        <f t="shared" si="60"/>
        <v>FM6-12-12-2026</v>
      </c>
    </row>
    <row r="595" spans="1:10" x14ac:dyDescent="0.25">
      <c r="A595" s="214">
        <v>13</v>
      </c>
      <c r="B595" s="214" t="s">
        <v>739</v>
      </c>
      <c r="C595" s="219">
        <f t="shared" si="62"/>
        <v>46369</v>
      </c>
      <c r="D595" s="214" t="s">
        <v>135</v>
      </c>
      <c r="E595" s="220">
        <v>10</v>
      </c>
      <c r="F595" s="221" t="str">
        <f t="shared" si="59"/>
        <v>AA 7806 OA</v>
      </c>
      <c r="G595" s="222" t="s">
        <v>2214</v>
      </c>
      <c r="H595" s="221" t="s">
        <v>2916</v>
      </c>
      <c r="I595" s="221" t="s">
        <v>2919</v>
      </c>
      <c r="J595" s="221" t="str">
        <f t="shared" si="60"/>
        <v>FM6-13-12-2026</v>
      </c>
    </row>
    <row r="596" spans="1:10" x14ac:dyDescent="0.25">
      <c r="A596" s="214">
        <v>13</v>
      </c>
      <c r="B596" s="214" t="s">
        <v>126</v>
      </c>
      <c r="C596" s="219">
        <f t="shared" si="62"/>
        <v>46369</v>
      </c>
      <c r="D596" s="214" t="s">
        <v>135</v>
      </c>
      <c r="E596" s="220">
        <v>10</v>
      </c>
      <c r="F596" s="221" t="str">
        <f t="shared" ref="F596:F627" si="63">"AA "&amp;B596</f>
        <v>AA 7763 OA</v>
      </c>
      <c r="G596" s="222" t="s">
        <v>2214</v>
      </c>
      <c r="H596" s="221" t="s">
        <v>2916</v>
      </c>
      <c r="I596" s="221" t="s">
        <v>2919</v>
      </c>
      <c r="J596" s="221" t="str">
        <f t="shared" si="60"/>
        <v>FM6-13-12-2026</v>
      </c>
    </row>
    <row r="597" spans="1:10" x14ac:dyDescent="0.25">
      <c r="A597" s="214">
        <v>15</v>
      </c>
      <c r="B597" s="220" t="s">
        <v>449</v>
      </c>
      <c r="C597" s="219">
        <f t="shared" si="62"/>
        <v>46371</v>
      </c>
      <c r="D597" s="214" t="s">
        <v>135</v>
      </c>
      <c r="E597" s="220">
        <v>8</v>
      </c>
      <c r="F597" s="221" t="str">
        <f t="shared" si="63"/>
        <v>AA 7645 OA</v>
      </c>
      <c r="G597" s="222" t="s">
        <v>2214</v>
      </c>
      <c r="H597" s="221" t="s">
        <v>2916</v>
      </c>
      <c r="I597" s="221" t="s">
        <v>2919</v>
      </c>
      <c r="J597" s="221" t="str">
        <f t="shared" si="60"/>
        <v>FM6-15-12-2026</v>
      </c>
    </row>
    <row r="598" spans="1:10" x14ac:dyDescent="0.25">
      <c r="A598" s="214">
        <v>19</v>
      </c>
      <c r="B598" s="214" t="s">
        <v>115</v>
      </c>
      <c r="C598" s="219">
        <f t="shared" si="62"/>
        <v>46375</v>
      </c>
      <c r="D598" s="214" t="s">
        <v>135</v>
      </c>
      <c r="E598" s="220">
        <v>8</v>
      </c>
      <c r="F598" s="221" t="str">
        <f t="shared" si="63"/>
        <v>AA 7739 OA</v>
      </c>
      <c r="G598" s="222" t="s">
        <v>2214</v>
      </c>
      <c r="H598" s="221" t="s">
        <v>2916</v>
      </c>
      <c r="I598" s="221" t="s">
        <v>2919</v>
      </c>
      <c r="J598" s="221" t="str">
        <f t="shared" si="60"/>
        <v>FM6-19-12-2026</v>
      </c>
    </row>
    <row r="599" spans="1:10" x14ac:dyDescent="0.25">
      <c r="A599" s="214">
        <v>22</v>
      </c>
      <c r="B599" s="214" t="s">
        <v>596</v>
      </c>
      <c r="C599" s="219">
        <f t="shared" si="62"/>
        <v>46378</v>
      </c>
      <c r="D599" s="214" t="s">
        <v>135</v>
      </c>
      <c r="E599" s="220">
        <v>8</v>
      </c>
      <c r="F599" s="221" t="str">
        <f t="shared" si="63"/>
        <v>AA 7628 OA</v>
      </c>
      <c r="G599" s="222" t="s">
        <v>2214</v>
      </c>
      <c r="H599" s="221" t="s">
        <v>2916</v>
      </c>
      <c r="I599" s="221" t="s">
        <v>2919</v>
      </c>
      <c r="J599" s="221" t="str">
        <f t="shared" si="60"/>
        <v>FM6-22-12-2026</v>
      </c>
    </row>
    <row r="600" spans="1:10" x14ac:dyDescent="0.25">
      <c r="A600" s="214">
        <v>22</v>
      </c>
      <c r="B600" s="214" t="s">
        <v>136</v>
      </c>
      <c r="C600" s="219">
        <f t="shared" si="62"/>
        <v>46378</v>
      </c>
      <c r="D600" s="214" t="s">
        <v>135</v>
      </c>
      <c r="E600" s="220">
        <v>8</v>
      </c>
      <c r="F600" s="221" t="str">
        <f t="shared" si="63"/>
        <v>AA 7762 OA</v>
      </c>
      <c r="G600" s="222" t="s">
        <v>2214</v>
      </c>
      <c r="H600" s="221" t="s">
        <v>2916</v>
      </c>
      <c r="I600" s="221" t="s">
        <v>2919</v>
      </c>
      <c r="J600" s="221" t="str">
        <f t="shared" si="60"/>
        <v>FM6-22-12-2026</v>
      </c>
    </row>
    <row r="601" spans="1:10" x14ac:dyDescent="0.25">
      <c r="A601" s="214">
        <v>26</v>
      </c>
      <c r="B601" s="214" t="s">
        <v>152</v>
      </c>
      <c r="C601" s="219">
        <f t="shared" si="62"/>
        <v>46382</v>
      </c>
      <c r="D601" s="214" t="s">
        <v>135</v>
      </c>
      <c r="E601" s="220">
        <v>5</v>
      </c>
      <c r="F601" s="221" t="str">
        <f t="shared" si="63"/>
        <v>AA 7594 OA</v>
      </c>
      <c r="G601" s="222" t="s">
        <v>2214</v>
      </c>
      <c r="H601" s="221" t="s">
        <v>2916</v>
      </c>
      <c r="I601" s="221" t="s">
        <v>2919</v>
      </c>
      <c r="J601" s="221" t="str">
        <f t="shared" si="60"/>
        <v>FM6-26-12-2026</v>
      </c>
    </row>
    <row r="602" spans="1:10" x14ac:dyDescent="0.25">
      <c r="A602" s="214">
        <v>17</v>
      </c>
      <c r="B602" s="214" t="s">
        <v>561</v>
      </c>
      <c r="C602" s="223">
        <f t="shared" ref="C602:C613" si="64">DATE(2026,1,A602)</f>
        <v>46039</v>
      </c>
      <c r="D602" s="214" t="s">
        <v>1651</v>
      </c>
      <c r="E602" s="220">
        <v>1</v>
      </c>
      <c r="F602" s="221" t="str">
        <f t="shared" si="63"/>
        <v>AA 7066 OA</v>
      </c>
      <c r="G602" s="222" t="s">
        <v>2214</v>
      </c>
      <c r="H602" s="221" t="s">
        <v>2916</v>
      </c>
      <c r="I602" s="221" t="s">
        <v>2919</v>
      </c>
      <c r="J602" s="221" t="str">
        <f t="shared" si="60"/>
        <v>FM6-17-1-2026</v>
      </c>
    </row>
    <row r="603" spans="1:10" x14ac:dyDescent="0.25">
      <c r="A603" s="214">
        <v>24</v>
      </c>
      <c r="B603" s="214" t="s">
        <v>97</v>
      </c>
      <c r="C603" s="223">
        <f t="shared" si="64"/>
        <v>46046</v>
      </c>
      <c r="D603" s="214" t="s">
        <v>1651</v>
      </c>
      <c r="E603" s="220">
        <v>1</v>
      </c>
      <c r="F603" s="221" t="str">
        <f t="shared" si="63"/>
        <v>AA 7616 OA</v>
      </c>
      <c r="G603" s="222" t="s">
        <v>2214</v>
      </c>
      <c r="H603" s="221" t="s">
        <v>2916</v>
      </c>
      <c r="I603" s="221" t="s">
        <v>2919</v>
      </c>
      <c r="J603" s="221" t="str">
        <f t="shared" si="60"/>
        <v>FM6-24-1-2026</v>
      </c>
    </row>
    <row r="604" spans="1:10" x14ac:dyDescent="0.25">
      <c r="A604" s="214">
        <v>24</v>
      </c>
      <c r="B604" s="214" t="s">
        <v>550</v>
      </c>
      <c r="C604" s="223">
        <f t="shared" si="64"/>
        <v>46046</v>
      </c>
      <c r="D604" s="214" t="s">
        <v>1651</v>
      </c>
      <c r="E604" s="220">
        <v>1</v>
      </c>
      <c r="F604" s="221" t="str">
        <f t="shared" si="63"/>
        <v>AA 7699 OA</v>
      </c>
      <c r="G604" s="222" t="s">
        <v>2214</v>
      </c>
      <c r="H604" s="221" t="s">
        <v>2916</v>
      </c>
      <c r="I604" s="221" t="s">
        <v>2919</v>
      </c>
      <c r="J604" s="221" t="str">
        <f t="shared" si="60"/>
        <v>FM6-24-1-2026</v>
      </c>
    </row>
    <row r="605" spans="1:10" x14ac:dyDescent="0.25">
      <c r="A605" s="214">
        <v>13</v>
      </c>
      <c r="B605" s="220" t="s">
        <v>593</v>
      </c>
      <c r="C605" s="223">
        <f t="shared" si="64"/>
        <v>46035</v>
      </c>
      <c r="D605" s="214" t="s">
        <v>1610</v>
      </c>
      <c r="E605" s="220">
        <v>10</v>
      </c>
      <c r="F605" s="221" t="str">
        <f t="shared" si="63"/>
        <v>AA 7765 OA</v>
      </c>
      <c r="G605" s="222" t="s">
        <v>2214</v>
      </c>
      <c r="H605" s="221" t="s">
        <v>2916</v>
      </c>
      <c r="I605" s="221" t="s">
        <v>2919</v>
      </c>
      <c r="J605" s="221" t="str">
        <f t="shared" si="60"/>
        <v>FM6-13-1-2026</v>
      </c>
    </row>
    <row r="606" spans="1:10" x14ac:dyDescent="0.25">
      <c r="A606" s="214">
        <v>22</v>
      </c>
      <c r="B606" s="214" t="s">
        <v>784</v>
      </c>
      <c r="C606" s="223">
        <f t="shared" si="64"/>
        <v>46044</v>
      </c>
      <c r="D606" s="214" t="s">
        <v>1610</v>
      </c>
      <c r="E606" s="220">
        <v>10</v>
      </c>
      <c r="F606" s="221" t="str">
        <f t="shared" si="63"/>
        <v>AA 7642 OA</v>
      </c>
      <c r="G606" s="222" t="s">
        <v>2214</v>
      </c>
      <c r="H606" s="221" t="s">
        <v>2916</v>
      </c>
      <c r="I606" s="221" t="s">
        <v>2919</v>
      </c>
      <c r="J606" s="221" t="str">
        <f t="shared" si="60"/>
        <v>FM6-22-1-2026</v>
      </c>
    </row>
    <row r="607" spans="1:10" x14ac:dyDescent="0.25">
      <c r="A607" s="214">
        <v>1</v>
      </c>
      <c r="B607" s="220" t="s">
        <v>596</v>
      </c>
      <c r="C607" s="223">
        <f t="shared" si="64"/>
        <v>46023</v>
      </c>
      <c r="D607" s="214" t="s">
        <v>1432</v>
      </c>
      <c r="E607" s="214">
        <v>10</v>
      </c>
      <c r="F607" s="221" t="str">
        <f t="shared" si="63"/>
        <v>AA 7628 OA</v>
      </c>
      <c r="G607" s="222" t="s">
        <v>2214</v>
      </c>
      <c r="H607" s="221" t="s">
        <v>2916</v>
      </c>
      <c r="I607" s="221" t="s">
        <v>2919</v>
      </c>
      <c r="J607" s="221" t="str">
        <f t="shared" si="60"/>
        <v>FM6-1-1-2026</v>
      </c>
    </row>
    <row r="608" spans="1:10" x14ac:dyDescent="0.25">
      <c r="A608" s="214">
        <v>14</v>
      </c>
      <c r="B608" s="220" t="s">
        <v>277</v>
      </c>
      <c r="C608" s="223">
        <f t="shared" si="64"/>
        <v>46036</v>
      </c>
      <c r="D608" s="214" t="s">
        <v>1618</v>
      </c>
      <c r="E608" s="220">
        <v>8</v>
      </c>
      <c r="F608" s="221" t="str">
        <f t="shared" si="63"/>
        <v>AA 7660 OA</v>
      </c>
      <c r="G608" s="222" t="s">
        <v>2214</v>
      </c>
      <c r="H608" s="221" t="s">
        <v>2916</v>
      </c>
      <c r="I608" s="221" t="s">
        <v>2919</v>
      </c>
      <c r="J608" s="221" t="str">
        <f t="shared" si="60"/>
        <v>FM6-14-1-2026</v>
      </c>
    </row>
    <row r="609" spans="1:10" x14ac:dyDescent="0.25">
      <c r="A609" s="214">
        <v>17</v>
      </c>
      <c r="B609" s="214" t="s">
        <v>655</v>
      </c>
      <c r="C609" s="223">
        <f t="shared" si="64"/>
        <v>46039</v>
      </c>
      <c r="D609" s="214" t="s">
        <v>1618</v>
      </c>
      <c r="E609" s="220">
        <v>8</v>
      </c>
      <c r="F609" s="221" t="str">
        <f t="shared" si="63"/>
        <v>AA 7614 OA</v>
      </c>
      <c r="G609" s="222" t="s">
        <v>2214</v>
      </c>
      <c r="H609" s="221" t="s">
        <v>2916</v>
      </c>
      <c r="I609" s="221" t="s">
        <v>2919</v>
      </c>
      <c r="J609" s="221" t="str">
        <f t="shared" si="60"/>
        <v>FM6-17-1-2026</v>
      </c>
    </row>
    <row r="610" spans="1:10" x14ac:dyDescent="0.25">
      <c r="A610" s="214">
        <v>22</v>
      </c>
      <c r="B610" s="214" t="s">
        <v>423</v>
      </c>
      <c r="C610" s="223">
        <f t="shared" si="64"/>
        <v>46044</v>
      </c>
      <c r="D610" s="214" t="s">
        <v>1618</v>
      </c>
      <c r="E610" s="220">
        <v>8</v>
      </c>
      <c r="F610" s="221" t="str">
        <f t="shared" si="63"/>
        <v>AA 7741 OA</v>
      </c>
      <c r="G610" s="222" t="s">
        <v>2214</v>
      </c>
      <c r="H610" s="221" t="s">
        <v>2916</v>
      </c>
      <c r="I610" s="221" t="s">
        <v>2919</v>
      </c>
      <c r="J610" s="221" t="str">
        <f t="shared" si="60"/>
        <v>FM6-22-1-2026</v>
      </c>
    </row>
    <row r="611" spans="1:10" x14ac:dyDescent="0.25">
      <c r="A611" s="214">
        <v>17</v>
      </c>
      <c r="B611" s="214" t="s">
        <v>561</v>
      </c>
      <c r="C611" s="223">
        <f t="shared" si="64"/>
        <v>46039</v>
      </c>
      <c r="D611" s="214" t="s">
        <v>1650</v>
      </c>
      <c r="E611" s="220">
        <v>14</v>
      </c>
      <c r="F611" s="221" t="str">
        <f t="shared" si="63"/>
        <v>AA 7066 OA</v>
      </c>
      <c r="G611" s="222" t="s">
        <v>2214</v>
      </c>
      <c r="H611" s="221" t="s">
        <v>2916</v>
      </c>
      <c r="I611" s="221" t="s">
        <v>2919</v>
      </c>
      <c r="J611" s="221" t="str">
        <f t="shared" si="60"/>
        <v>FM6-17-1-2026</v>
      </c>
    </row>
    <row r="612" spans="1:10" x14ac:dyDescent="0.25">
      <c r="A612" s="214">
        <v>7</v>
      </c>
      <c r="B612" s="214" t="s">
        <v>672</v>
      </c>
      <c r="C612" s="223">
        <f t="shared" si="64"/>
        <v>46029</v>
      </c>
      <c r="D612" s="214" t="s">
        <v>1508</v>
      </c>
      <c r="E612" s="214">
        <v>8</v>
      </c>
      <c r="F612" s="221" t="str">
        <f t="shared" si="63"/>
        <v>AA 7743 OA</v>
      </c>
      <c r="G612" s="222" t="s">
        <v>2214</v>
      </c>
      <c r="H612" s="221" t="s">
        <v>2916</v>
      </c>
      <c r="I612" s="221" t="s">
        <v>2919</v>
      </c>
      <c r="J612" s="221" t="str">
        <f t="shared" si="60"/>
        <v>FM6-7-1-2026</v>
      </c>
    </row>
    <row r="613" spans="1:10" x14ac:dyDescent="0.25">
      <c r="A613" s="214">
        <v>9</v>
      </c>
      <c r="B613" s="214" t="s">
        <v>593</v>
      </c>
      <c r="C613" s="223">
        <f t="shared" si="64"/>
        <v>46031</v>
      </c>
      <c r="D613" s="214" t="s">
        <v>1508</v>
      </c>
      <c r="E613" s="214">
        <v>19</v>
      </c>
      <c r="F613" s="221" t="str">
        <f t="shared" si="63"/>
        <v>AA 7765 OA</v>
      </c>
      <c r="G613" s="222" t="s">
        <v>2214</v>
      </c>
      <c r="H613" s="221" t="s">
        <v>2916</v>
      </c>
      <c r="I613" s="221" t="s">
        <v>2919</v>
      </c>
      <c r="J613" s="221" t="str">
        <f t="shared" si="60"/>
        <v>FM6-9-1-2026</v>
      </c>
    </row>
    <row r="614" spans="1:10" x14ac:dyDescent="0.25">
      <c r="A614" s="214">
        <v>17</v>
      </c>
      <c r="B614" s="214" t="s">
        <v>232</v>
      </c>
      <c r="C614" s="219">
        <f>DATE(2026,12,A614)</f>
        <v>46373</v>
      </c>
      <c r="D614" s="214" t="s">
        <v>1174</v>
      </c>
      <c r="E614" s="220">
        <v>1</v>
      </c>
      <c r="F614" s="221" t="str">
        <f t="shared" si="63"/>
        <v>AA 7595 OA</v>
      </c>
      <c r="G614" s="222" t="s">
        <v>2214</v>
      </c>
      <c r="H614" s="221" t="s">
        <v>2916</v>
      </c>
      <c r="I614" s="221" t="s">
        <v>2919</v>
      </c>
      <c r="J614" s="221" t="str">
        <f t="shared" si="60"/>
        <v>FM6-17-12-2026</v>
      </c>
    </row>
    <row r="615" spans="1:10" x14ac:dyDescent="0.25">
      <c r="A615" s="214">
        <v>7</v>
      </c>
      <c r="B615" s="214" t="s">
        <v>552</v>
      </c>
      <c r="C615" s="223">
        <f>DATE(2026,1,A615)</f>
        <v>46029</v>
      </c>
      <c r="D615" s="214" t="s">
        <v>367</v>
      </c>
      <c r="E615" s="214">
        <v>1</v>
      </c>
      <c r="F615" s="221" t="str">
        <f t="shared" si="63"/>
        <v>AA 7056 OA</v>
      </c>
      <c r="G615" s="222" t="s">
        <v>2216</v>
      </c>
      <c r="H615" s="221" t="s">
        <v>2920</v>
      </c>
      <c r="I615" s="221" t="s">
        <v>2922</v>
      </c>
      <c r="J615" s="221" t="str">
        <f t="shared" si="60"/>
        <v>FM7-7-1-2026</v>
      </c>
    </row>
    <row r="616" spans="1:10" x14ac:dyDescent="0.25">
      <c r="A616" s="214">
        <v>17</v>
      </c>
      <c r="B616" s="214" t="s">
        <v>410</v>
      </c>
      <c r="C616" s="223">
        <f>DATE(2026,1,A616)</f>
        <v>46039</v>
      </c>
      <c r="D616" s="214" t="s">
        <v>367</v>
      </c>
      <c r="E616" s="220">
        <v>2</v>
      </c>
      <c r="F616" s="221" t="str">
        <f t="shared" si="63"/>
        <v>AA 7641 OA // MERCY</v>
      </c>
      <c r="G616" s="222" t="s">
        <v>2216</v>
      </c>
      <c r="H616" s="221" t="s">
        <v>2920</v>
      </c>
      <c r="I616" s="221" t="s">
        <v>2922</v>
      </c>
      <c r="J616" s="221" t="str">
        <f t="shared" si="60"/>
        <v>FM7-17-1-2026</v>
      </c>
    </row>
    <row r="617" spans="1:10" x14ac:dyDescent="0.25">
      <c r="A617" s="214">
        <v>20</v>
      </c>
      <c r="B617" s="214" t="s">
        <v>172</v>
      </c>
      <c r="C617" s="223">
        <f>DATE(2026,1,A617)</f>
        <v>46042</v>
      </c>
      <c r="D617" s="214" t="s">
        <v>367</v>
      </c>
      <c r="E617" s="220">
        <v>1</v>
      </c>
      <c r="F617" s="221" t="str">
        <f t="shared" si="63"/>
        <v>AA 7786 OA</v>
      </c>
      <c r="G617" s="222" t="s">
        <v>2216</v>
      </c>
      <c r="H617" s="221" t="s">
        <v>2920</v>
      </c>
      <c r="I617" s="221" t="s">
        <v>2922</v>
      </c>
      <c r="J617" s="221" t="str">
        <f t="shared" si="60"/>
        <v>FM7-20-1-2026</v>
      </c>
    </row>
    <row r="618" spans="1:10" x14ac:dyDescent="0.25">
      <c r="A618" s="214">
        <v>6</v>
      </c>
      <c r="B618" s="214" t="s">
        <v>368</v>
      </c>
      <c r="C618" s="219">
        <f>DATE(2026,11,A618)</f>
        <v>46332</v>
      </c>
      <c r="D618" s="214" t="s">
        <v>367</v>
      </c>
      <c r="E618" s="214">
        <v>4</v>
      </c>
      <c r="F618" s="221" t="str">
        <f t="shared" si="63"/>
        <v>AA 7098 OA</v>
      </c>
      <c r="G618" s="222" t="s">
        <v>2216</v>
      </c>
      <c r="H618" s="221" t="s">
        <v>2920</v>
      </c>
      <c r="I618" s="221" t="s">
        <v>2922</v>
      </c>
      <c r="J618" s="221" t="str">
        <f t="shared" si="60"/>
        <v>FM7-6-11-2026</v>
      </c>
    </row>
    <row r="619" spans="1:10" x14ac:dyDescent="0.25">
      <c r="A619" s="214">
        <v>8</v>
      </c>
      <c r="B619" s="214" t="s">
        <v>430</v>
      </c>
      <c r="C619" s="219">
        <f>DATE(2026,11,A619)</f>
        <v>46334</v>
      </c>
      <c r="D619" s="214" t="s">
        <v>367</v>
      </c>
      <c r="E619" s="214">
        <v>1</v>
      </c>
      <c r="F619" s="221" t="str">
        <f t="shared" si="63"/>
        <v>AA 7780 OA</v>
      </c>
      <c r="G619" s="222" t="s">
        <v>2216</v>
      </c>
      <c r="H619" s="221" t="s">
        <v>2920</v>
      </c>
      <c r="I619" s="221" t="s">
        <v>2922</v>
      </c>
      <c r="J619" s="221" t="str">
        <f t="shared" si="60"/>
        <v>FM7-8-11-2026</v>
      </c>
    </row>
    <row r="620" spans="1:10" x14ac:dyDescent="0.25">
      <c r="A620" s="214">
        <v>4</v>
      </c>
      <c r="B620" s="220" t="s">
        <v>529</v>
      </c>
      <c r="C620" s="219">
        <f>DATE(2026,12,A620)</f>
        <v>46360</v>
      </c>
      <c r="D620" s="214" t="s">
        <v>367</v>
      </c>
      <c r="E620" s="214">
        <v>4</v>
      </c>
      <c r="F620" s="221" t="str">
        <f t="shared" si="63"/>
        <v>AA 7761 OA</v>
      </c>
      <c r="G620" s="222" t="s">
        <v>2216</v>
      </c>
      <c r="H620" s="221" t="s">
        <v>2920</v>
      </c>
      <c r="I620" s="221" t="s">
        <v>2922</v>
      </c>
      <c r="J620" s="221" t="str">
        <f t="shared" si="60"/>
        <v>FM7-4-12-2026</v>
      </c>
    </row>
    <row r="621" spans="1:10" x14ac:dyDescent="0.25">
      <c r="A621" s="214">
        <v>10</v>
      </c>
      <c r="B621" s="214" t="s">
        <v>109</v>
      </c>
      <c r="C621" s="219">
        <f>DATE(2026,12,A621)</f>
        <v>46366</v>
      </c>
      <c r="D621" s="214" t="s">
        <v>1067</v>
      </c>
      <c r="E621" s="214">
        <v>1</v>
      </c>
      <c r="F621" s="221" t="str">
        <f t="shared" si="63"/>
        <v>AA 7520 OA // MERCY</v>
      </c>
      <c r="G621" s="222" t="s">
        <v>2216</v>
      </c>
      <c r="H621" s="221" t="s">
        <v>2920</v>
      </c>
      <c r="I621" s="221" t="s">
        <v>2922</v>
      </c>
      <c r="J621" s="221" t="str">
        <f t="shared" si="60"/>
        <v>FM7-10-12-2026</v>
      </c>
    </row>
    <row r="622" spans="1:10" x14ac:dyDescent="0.25">
      <c r="A622" s="214">
        <v>28</v>
      </c>
      <c r="B622" s="214" t="s">
        <v>1102</v>
      </c>
      <c r="C622" s="223">
        <f t="shared" ref="C622:C631" si="65">DATE(2026,1,A622)</f>
        <v>46050</v>
      </c>
      <c r="D622" s="214" t="s">
        <v>1781</v>
      </c>
      <c r="E622" s="220">
        <v>1</v>
      </c>
      <c r="F622" s="221" t="str">
        <f t="shared" si="63"/>
        <v>AA 7731 OA</v>
      </c>
      <c r="G622" s="222" t="s">
        <v>2216</v>
      </c>
      <c r="H622" s="221" t="s">
        <v>2920</v>
      </c>
      <c r="I622" s="221" t="s">
        <v>2922</v>
      </c>
      <c r="J622" s="221" t="str">
        <f t="shared" si="60"/>
        <v>FM7-28-1-2026</v>
      </c>
    </row>
    <row r="623" spans="1:10" x14ac:dyDescent="0.25">
      <c r="A623" s="214">
        <v>1</v>
      </c>
      <c r="B623" s="220" t="s">
        <v>87</v>
      </c>
      <c r="C623" s="223">
        <f t="shared" si="65"/>
        <v>46023</v>
      </c>
      <c r="D623" s="214" t="s">
        <v>331</v>
      </c>
      <c r="E623" s="214">
        <v>3</v>
      </c>
      <c r="F623" s="221" t="str">
        <f t="shared" si="63"/>
        <v>AA 7801 OA</v>
      </c>
      <c r="G623" s="222" t="s">
        <v>2216</v>
      </c>
      <c r="H623" s="221" t="s">
        <v>2920</v>
      </c>
      <c r="I623" s="221" t="s">
        <v>2922</v>
      </c>
      <c r="J623" s="221" t="str">
        <f t="shared" si="60"/>
        <v>FM7-1-1-2026</v>
      </c>
    </row>
    <row r="624" spans="1:10" x14ac:dyDescent="0.25">
      <c r="A624" s="214">
        <v>1</v>
      </c>
      <c r="B624" s="220" t="s">
        <v>329</v>
      </c>
      <c r="C624" s="223">
        <f t="shared" si="65"/>
        <v>46023</v>
      </c>
      <c r="D624" s="214" t="s">
        <v>331</v>
      </c>
      <c r="E624" s="214">
        <v>1</v>
      </c>
      <c r="F624" s="221" t="str">
        <f t="shared" si="63"/>
        <v>AA 7269 OA</v>
      </c>
      <c r="G624" s="222" t="s">
        <v>2216</v>
      </c>
      <c r="H624" s="221" t="s">
        <v>2920</v>
      </c>
      <c r="I624" s="221" t="s">
        <v>2922</v>
      </c>
      <c r="J624" s="221" t="str">
        <f t="shared" si="60"/>
        <v>FM7-1-1-2026</v>
      </c>
    </row>
    <row r="625" spans="1:10" x14ac:dyDescent="0.25">
      <c r="A625" s="214">
        <v>9</v>
      </c>
      <c r="B625" s="214" t="s">
        <v>352</v>
      </c>
      <c r="C625" s="223">
        <f t="shared" si="65"/>
        <v>46031</v>
      </c>
      <c r="D625" s="214" t="s">
        <v>331</v>
      </c>
      <c r="E625" s="214">
        <v>3</v>
      </c>
      <c r="F625" s="221" t="str">
        <f t="shared" si="63"/>
        <v>AA 7764 OA</v>
      </c>
      <c r="G625" s="222" t="s">
        <v>2216</v>
      </c>
      <c r="H625" s="221" t="s">
        <v>2920</v>
      </c>
      <c r="I625" s="221" t="s">
        <v>2922</v>
      </c>
      <c r="J625" s="221" t="str">
        <f t="shared" si="60"/>
        <v>FM7-9-1-2026</v>
      </c>
    </row>
    <row r="626" spans="1:10" x14ac:dyDescent="0.25">
      <c r="A626" s="214">
        <v>12</v>
      </c>
      <c r="B626" s="214" t="s">
        <v>907</v>
      </c>
      <c r="C626" s="223">
        <f t="shared" si="65"/>
        <v>46034</v>
      </c>
      <c r="D626" s="214" t="s">
        <v>331</v>
      </c>
      <c r="E626" s="220">
        <v>1</v>
      </c>
      <c r="F626" s="221" t="str">
        <f t="shared" si="63"/>
        <v>AA 7804 OA</v>
      </c>
      <c r="G626" s="222" t="s">
        <v>2216</v>
      </c>
      <c r="H626" s="221" t="s">
        <v>2920</v>
      </c>
      <c r="I626" s="221" t="s">
        <v>2922</v>
      </c>
      <c r="J626" s="221" t="str">
        <f t="shared" si="60"/>
        <v>FM7-12-1-2026</v>
      </c>
    </row>
    <row r="627" spans="1:10" x14ac:dyDescent="0.25">
      <c r="A627" s="214">
        <v>17</v>
      </c>
      <c r="B627" s="214" t="s">
        <v>561</v>
      </c>
      <c r="C627" s="223">
        <f t="shared" si="65"/>
        <v>46039</v>
      </c>
      <c r="D627" s="214" t="s">
        <v>331</v>
      </c>
      <c r="E627" s="220">
        <v>3</v>
      </c>
      <c r="F627" s="221" t="str">
        <f t="shared" si="63"/>
        <v>AA 7066 OA</v>
      </c>
      <c r="G627" s="222" t="s">
        <v>2216</v>
      </c>
      <c r="H627" s="221" t="s">
        <v>2920</v>
      </c>
      <c r="I627" s="221" t="s">
        <v>2922</v>
      </c>
      <c r="J627" s="221" t="str">
        <f t="shared" si="60"/>
        <v>FM7-17-1-2026</v>
      </c>
    </row>
    <row r="628" spans="1:10" x14ac:dyDescent="0.25">
      <c r="A628" s="214">
        <v>21</v>
      </c>
      <c r="B628" s="214" t="s">
        <v>213</v>
      </c>
      <c r="C628" s="223">
        <f t="shared" si="65"/>
        <v>46043</v>
      </c>
      <c r="D628" s="214" t="s">
        <v>331</v>
      </c>
      <c r="E628" s="220">
        <v>2</v>
      </c>
      <c r="F628" s="221" t="str">
        <f t="shared" ref="F628:F659" si="66">"AA "&amp;B628</f>
        <v>AA 7559 OA // MERCY</v>
      </c>
      <c r="G628" s="222" t="s">
        <v>2216</v>
      </c>
      <c r="H628" s="221" t="s">
        <v>2920</v>
      </c>
      <c r="I628" s="221" t="s">
        <v>2922</v>
      </c>
      <c r="J628" s="221" t="str">
        <f t="shared" si="60"/>
        <v>FM7-21-1-2026</v>
      </c>
    </row>
    <row r="629" spans="1:10" x14ac:dyDescent="0.25">
      <c r="A629" s="214">
        <v>22</v>
      </c>
      <c r="B629" s="214" t="s">
        <v>784</v>
      </c>
      <c r="C629" s="223">
        <f t="shared" si="65"/>
        <v>46044</v>
      </c>
      <c r="D629" s="214" t="s">
        <v>331</v>
      </c>
      <c r="E629" s="220">
        <v>3</v>
      </c>
      <c r="F629" s="221" t="str">
        <f t="shared" si="66"/>
        <v>AA 7642 OA</v>
      </c>
      <c r="G629" s="222" t="s">
        <v>2216</v>
      </c>
      <c r="H629" s="221" t="s">
        <v>2920</v>
      </c>
      <c r="I629" s="221" t="s">
        <v>2922</v>
      </c>
      <c r="J629" s="221" t="str">
        <f t="shared" si="60"/>
        <v>FM7-22-1-2026</v>
      </c>
    </row>
    <row r="630" spans="1:10" x14ac:dyDescent="0.25">
      <c r="A630" s="214">
        <v>25</v>
      </c>
      <c r="B630" s="214" t="s">
        <v>596</v>
      </c>
      <c r="C630" s="223">
        <f t="shared" si="65"/>
        <v>46047</v>
      </c>
      <c r="D630" s="214" t="s">
        <v>331</v>
      </c>
      <c r="E630" s="220">
        <v>2</v>
      </c>
      <c r="F630" s="221" t="str">
        <f t="shared" si="66"/>
        <v>AA 7628 OA</v>
      </c>
      <c r="G630" s="222" t="s">
        <v>2216</v>
      </c>
      <c r="H630" s="221" t="s">
        <v>2920</v>
      </c>
      <c r="I630" s="221" t="s">
        <v>2922</v>
      </c>
      <c r="J630" s="221" t="str">
        <f t="shared" si="60"/>
        <v>FM7-25-1-2026</v>
      </c>
    </row>
    <row r="631" spans="1:10" x14ac:dyDescent="0.25">
      <c r="A631" s="214">
        <v>27</v>
      </c>
      <c r="B631" s="214" t="s">
        <v>109</v>
      </c>
      <c r="C631" s="223">
        <f t="shared" si="65"/>
        <v>46049</v>
      </c>
      <c r="D631" s="214" t="s">
        <v>331</v>
      </c>
      <c r="E631" s="220">
        <v>1</v>
      </c>
      <c r="F631" s="221" t="str">
        <f t="shared" si="66"/>
        <v>AA 7520 OA // MERCY</v>
      </c>
      <c r="G631" s="222" t="s">
        <v>2216</v>
      </c>
      <c r="H631" s="221" t="s">
        <v>2920</v>
      </c>
      <c r="I631" s="221" t="s">
        <v>2922</v>
      </c>
      <c r="J631" s="221" t="str">
        <f t="shared" si="60"/>
        <v>FM7-27-1-2026</v>
      </c>
    </row>
    <row r="632" spans="1:10" x14ac:dyDescent="0.25">
      <c r="A632" s="224">
        <v>20</v>
      </c>
      <c r="B632" s="224" t="s">
        <v>893</v>
      </c>
      <c r="C632" s="223">
        <f>DATE(2026,2,A632)</f>
        <v>46073</v>
      </c>
      <c r="D632" s="224" t="s">
        <v>331</v>
      </c>
      <c r="E632" s="225">
        <v>3</v>
      </c>
      <c r="F632" s="221" t="str">
        <f t="shared" si="66"/>
        <v>AA 7728 OA</v>
      </c>
      <c r="G632" s="222" t="s">
        <v>2216</v>
      </c>
      <c r="H632" s="221" t="s">
        <v>2920</v>
      </c>
      <c r="I632" s="221" t="s">
        <v>2922</v>
      </c>
      <c r="J632" s="221" t="str">
        <f t="shared" si="60"/>
        <v>FM7-20-2-2026</v>
      </c>
    </row>
    <row r="633" spans="1:10" x14ac:dyDescent="0.25">
      <c r="A633" s="214">
        <v>5</v>
      </c>
      <c r="B633" s="220" t="s">
        <v>333</v>
      </c>
      <c r="C633" s="219">
        <f t="shared" ref="C633:C641" si="67">DATE(2026,11,A633)</f>
        <v>46331</v>
      </c>
      <c r="D633" s="214" t="s">
        <v>331</v>
      </c>
      <c r="E633" s="214">
        <v>1</v>
      </c>
      <c r="F633" s="221" t="str">
        <f t="shared" si="66"/>
        <v>AA 7606 OA</v>
      </c>
      <c r="G633" s="222" t="s">
        <v>2216</v>
      </c>
      <c r="H633" s="221" t="s">
        <v>2920</v>
      </c>
      <c r="I633" s="221" t="s">
        <v>2922</v>
      </c>
      <c r="J633" s="221" t="str">
        <f t="shared" si="60"/>
        <v>FM7-5-11-2026</v>
      </c>
    </row>
    <row r="634" spans="1:10" x14ac:dyDescent="0.25">
      <c r="A634" s="214">
        <v>8</v>
      </c>
      <c r="B634" s="214" t="s">
        <v>152</v>
      </c>
      <c r="C634" s="219">
        <f t="shared" si="67"/>
        <v>46334</v>
      </c>
      <c r="D634" s="214" t="s">
        <v>331</v>
      </c>
      <c r="E634" s="214">
        <v>2</v>
      </c>
      <c r="F634" s="221" t="str">
        <f t="shared" si="66"/>
        <v>AA 7594 OA</v>
      </c>
      <c r="G634" s="222" t="s">
        <v>2216</v>
      </c>
      <c r="H634" s="221" t="s">
        <v>2920</v>
      </c>
      <c r="I634" s="221" t="s">
        <v>2922</v>
      </c>
      <c r="J634" s="221" t="str">
        <f t="shared" si="60"/>
        <v>FM7-8-11-2026</v>
      </c>
    </row>
    <row r="635" spans="1:10" x14ac:dyDescent="0.25">
      <c r="A635" s="214">
        <v>10</v>
      </c>
      <c r="B635" s="214" t="s">
        <v>469</v>
      </c>
      <c r="C635" s="219">
        <f t="shared" si="67"/>
        <v>46336</v>
      </c>
      <c r="D635" s="214" t="s">
        <v>331</v>
      </c>
      <c r="E635" s="214">
        <v>3</v>
      </c>
      <c r="F635" s="221" t="str">
        <f t="shared" si="66"/>
        <v>AA 7715 OA</v>
      </c>
      <c r="G635" s="222" t="s">
        <v>2216</v>
      </c>
      <c r="H635" s="221" t="s">
        <v>2920</v>
      </c>
      <c r="I635" s="221" t="s">
        <v>2922</v>
      </c>
      <c r="J635" s="221" t="str">
        <f t="shared" si="60"/>
        <v>FM7-10-11-2026</v>
      </c>
    </row>
    <row r="636" spans="1:10" x14ac:dyDescent="0.25">
      <c r="A636" s="214">
        <v>11</v>
      </c>
      <c r="B636" s="214" t="s">
        <v>469</v>
      </c>
      <c r="C636" s="219">
        <f t="shared" si="67"/>
        <v>46337</v>
      </c>
      <c r="D636" s="214" t="s">
        <v>331</v>
      </c>
      <c r="E636" s="214">
        <v>1</v>
      </c>
      <c r="F636" s="221" t="str">
        <f t="shared" si="66"/>
        <v>AA 7715 OA</v>
      </c>
      <c r="G636" s="222" t="s">
        <v>2216</v>
      </c>
      <c r="H636" s="221" t="s">
        <v>2920</v>
      </c>
      <c r="I636" s="221" t="s">
        <v>2922</v>
      </c>
      <c r="J636" s="221" t="str">
        <f t="shared" si="60"/>
        <v>FM7-11-11-2026</v>
      </c>
    </row>
    <row r="637" spans="1:10" x14ac:dyDescent="0.25">
      <c r="A637" s="214">
        <v>15</v>
      </c>
      <c r="B637" s="220" t="s">
        <v>84</v>
      </c>
      <c r="C637" s="219">
        <f t="shared" si="67"/>
        <v>46341</v>
      </c>
      <c r="D637" s="214" t="s">
        <v>331</v>
      </c>
      <c r="E637" s="220">
        <v>1</v>
      </c>
      <c r="F637" s="221" t="str">
        <f t="shared" si="66"/>
        <v>AA 7760 OA</v>
      </c>
      <c r="G637" s="222" t="s">
        <v>2216</v>
      </c>
      <c r="H637" s="221" t="s">
        <v>2920</v>
      </c>
      <c r="I637" s="221" t="s">
        <v>2922</v>
      </c>
      <c r="J637" s="221" t="str">
        <f t="shared" si="60"/>
        <v>FM7-15-11-2026</v>
      </c>
    </row>
    <row r="638" spans="1:10" x14ac:dyDescent="0.25">
      <c r="A638" s="214">
        <v>16</v>
      </c>
      <c r="B638" s="214" t="s">
        <v>180</v>
      </c>
      <c r="C638" s="219">
        <f t="shared" si="67"/>
        <v>46342</v>
      </c>
      <c r="D638" s="214" t="s">
        <v>331</v>
      </c>
      <c r="E638" s="220">
        <v>3</v>
      </c>
      <c r="F638" s="221" t="str">
        <f t="shared" si="66"/>
        <v>AA 7593 OA</v>
      </c>
      <c r="G638" s="222" t="s">
        <v>2216</v>
      </c>
      <c r="H638" s="221" t="s">
        <v>2920</v>
      </c>
      <c r="I638" s="221" t="s">
        <v>2922</v>
      </c>
      <c r="J638" s="221" t="str">
        <f t="shared" si="60"/>
        <v>FM7-16-11-2026</v>
      </c>
    </row>
    <row r="639" spans="1:10" x14ac:dyDescent="0.25">
      <c r="A639" s="214">
        <v>19</v>
      </c>
      <c r="B639" s="214" t="s">
        <v>399</v>
      </c>
      <c r="C639" s="219">
        <f t="shared" si="67"/>
        <v>46345</v>
      </c>
      <c r="D639" s="214" t="s">
        <v>331</v>
      </c>
      <c r="E639" s="220">
        <v>4</v>
      </c>
      <c r="F639" s="221" t="str">
        <f t="shared" si="66"/>
        <v>AA 7641 OA</v>
      </c>
      <c r="G639" s="222" t="s">
        <v>2216</v>
      </c>
      <c r="H639" s="221" t="s">
        <v>2920</v>
      </c>
      <c r="I639" s="221" t="s">
        <v>2922</v>
      </c>
      <c r="J639" s="221" t="str">
        <f t="shared" si="60"/>
        <v>FM7-19-11-2026</v>
      </c>
    </row>
    <row r="640" spans="1:10" x14ac:dyDescent="0.25">
      <c r="A640" s="214">
        <v>26</v>
      </c>
      <c r="B640" s="214" t="s">
        <v>531</v>
      </c>
      <c r="C640" s="219">
        <f t="shared" si="67"/>
        <v>46352</v>
      </c>
      <c r="D640" s="214" t="s">
        <v>331</v>
      </c>
      <c r="E640" s="220">
        <v>3</v>
      </c>
      <c r="F640" s="221" t="str">
        <f t="shared" si="66"/>
        <v>AA 7613 OA</v>
      </c>
      <c r="G640" s="222" t="s">
        <v>2216</v>
      </c>
      <c r="H640" s="221" t="s">
        <v>2920</v>
      </c>
      <c r="I640" s="221" t="s">
        <v>2922</v>
      </c>
      <c r="J640" s="221" t="str">
        <f t="shared" si="60"/>
        <v>FM7-26-11-2026</v>
      </c>
    </row>
    <row r="641" spans="1:10" x14ac:dyDescent="0.25">
      <c r="A641" s="214">
        <v>28</v>
      </c>
      <c r="B641" s="214" t="s">
        <v>689</v>
      </c>
      <c r="C641" s="219">
        <f t="shared" si="67"/>
        <v>46354</v>
      </c>
      <c r="D641" s="214" t="s">
        <v>331</v>
      </c>
      <c r="E641" s="220">
        <v>3</v>
      </c>
      <c r="F641" s="221" t="str">
        <f t="shared" si="66"/>
        <v>AA 7027 OA</v>
      </c>
      <c r="G641" s="222" t="s">
        <v>2216</v>
      </c>
      <c r="H641" s="221" t="s">
        <v>2920</v>
      </c>
      <c r="I641" s="221" t="s">
        <v>2922</v>
      </c>
      <c r="J641" s="221" t="str">
        <f t="shared" si="60"/>
        <v>FM7-28-11-2026</v>
      </c>
    </row>
    <row r="642" spans="1:10" x14ac:dyDescent="0.25">
      <c r="A642" s="214">
        <v>2</v>
      </c>
      <c r="B642" s="220" t="s">
        <v>674</v>
      </c>
      <c r="C642" s="219">
        <f t="shared" ref="C642:C652" si="68">DATE(2026,12,A642)</f>
        <v>46358</v>
      </c>
      <c r="D642" s="214" t="s">
        <v>331</v>
      </c>
      <c r="E642" s="214">
        <v>2</v>
      </c>
      <c r="F642" s="221" t="str">
        <f t="shared" si="66"/>
        <v>AA 7810 OA // MERCY</v>
      </c>
      <c r="G642" s="222" t="s">
        <v>2216</v>
      </c>
      <c r="H642" s="221" t="s">
        <v>2920</v>
      </c>
      <c r="I642" s="221" t="s">
        <v>2922</v>
      </c>
      <c r="J642" s="221" t="str">
        <f t="shared" si="60"/>
        <v>FM7-2-12-2026</v>
      </c>
    </row>
    <row r="643" spans="1:10" x14ac:dyDescent="0.25">
      <c r="A643" s="214">
        <v>4</v>
      </c>
      <c r="B643" s="220" t="s">
        <v>282</v>
      </c>
      <c r="C643" s="219">
        <f t="shared" si="68"/>
        <v>46360</v>
      </c>
      <c r="D643" s="214" t="s">
        <v>331</v>
      </c>
      <c r="E643" s="214">
        <v>1</v>
      </c>
      <c r="F643" s="221" t="str">
        <f t="shared" si="66"/>
        <v>AA 7026 OA</v>
      </c>
      <c r="G643" s="222" t="s">
        <v>2216</v>
      </c>
      <c r="H643" s="221" t="s">
        <v>2920</v>
      </c>
      <c r="I643" s="221" t="s">
        <v>2922</v>
      </c>
      <c r="J643" s="221" t="str">
        <f t="shared" ref="J643:J706" si="69">I643 &amp; "-" &amp; DAY(C643) &amp; "-" &amp; MONTH(C643) &amp; "-" &amp; YEAR(C643)</f>
        <v>FM7-4-12-2026</v>
      </c>
    </row>
    <row r="644" spans="1:10" x14ac:dyDescent="0.25">
      <c r="A644" s="214">
        <v>8</v>
      </c>
      <c r="B644" s="214" t="s">
        <v>227</v>
      </c>
      <c r="C644" s="219">
        <f t="shared" si="68"/>
        <v>46364</v>
      </c>
      <c r="D644" s="214" t="s">
        <v>331</v>
      </c>
      <c r="E644" s="214">
        <v>3</v>
      </c>
      <c r="F644" s="221" t="str">
        <f t="shared" si="66"/>
        <v>AA 7814 OA</v>
      </c>
      <c r="G644" s="222" t="s">
        <v>2216</v>
      </c>
      <c r="H644" s="221" t="s">
        <v>2920</v>
      </c>
      <c r="I644" s="221" t="s">
        <v>2922</v>
      </c>
      <c r="J644" s="221" t="str">
        <f t="shared" si="69"/>
        <v>FM7-8-12-2026</v>
      </c>
    </row>
    <row r="645" spans="1:10" x14ac:dyDescent="0.25">
      <c r="A645" s="214">
        <v>13</v>
      </c>
      <c r="B645" s="214" t="s">
        <v>432</v>
      </c>
      <c r="C645" s="219">
        <f t="shared" si="68"/>
        <v>46369</v>
      </c>
      <c r="D645" s="214" t="s">
        <v>331</v>
      </c>
      <c r="E645" s="220">
        <v>3</v>
      </c>
      <c r="F645" s="221" t="str">
        <f t="shared" si="66"/>
        <v>AA 7550 OA</v>
      </c>
      <c r="G645" s="222" t="s">
        <v>2216</v>
      </c>
      <c r="H645" s="221" t="s">
        <v>2920</v>
      </c>
      <c r="I645" s="221" t="s">
        <v>2922</v>
      </c>
      <c r="J645" s="221" t="str">
        <f t="shared" si="69"/>
        <v>FM7-13-12-2026</v>
      </c>
    </row>
    <row r="646" spans="1:10" x14ac:dyDescent="0.25">
      <c r="A646" s="214">
        <v>13</v>
      </c>
      <c r="B646" s="214" t="s">
        <v>739</v>
      </c>
      <c r="C646" s="219">
        <f t="shared" si="68"/>
        <v>46369</v>
      </c>
      <c r="D646" s="214" t="s">
        <v>331</v>
      </c>
      <c r="E646" s="220">
        <v>3</v>
      </c>
      <c r="F646" s="221" t="str">
        <f t="shared" si="66"/>
        <v>AA 7806 OA</v>
      </c>
      <c r="G646" s="222" t="s">
        <v>2216</v>
      </c>
      <c r="H646" s="221" t="s">
        <v>2920</v>
      </c>
      <c r="I646" s="221" t="s">
        <v>2922</v>
      </c>
      <c r="J646" s="221" t="str">
        <f t="shared" si="69"/>
        <v>FM7-13-12-2026</v>
      </c>
    </row>
    <row r="647" spans="1:10" x14ac:dyDescent="0.25">
      <c r="A647" s="214">
        <v>14</v>
      </c>
      <c r="B647" s="214" t="s">
        <v>152</v>
      </c>
      <c r="C647" s="219">
        <f t="shared" si="68"/>
        <v>46370</v>
      </c>
      <c r="D647" s="214" t="s">
        <v>331</v>
      </c>
      <c r="E647" s="220">
        <v>3</v>
      </c>
      <c r="F647" s="221" t="str">
        <f t="shared" si="66"/>
        <v>AA 7594 OA</v>
      </c>
      <c r="G647" s="222" t="s">
        <v>2216</v>
      </c>
      <c r="H647" s="221" t="s">
        <v>2920</v>
      </c>
      <c r="I647" s="221" t="s">
        <v>2922</v>
      </c>
      <c r="J647" s="221" t="str">
        <f t="shared" si="69"/>
        <v>FM7-14-12-2026</v>
      </c>
    </row>
    <row r="648" spans="1:10" x14ac:dyDescent="0.25">
      <c r="A648" s="228">
        <v>18</v>
      </c>
      <c r="B648" s="214" t="s">
        <v>933</v>
      </c>
      <c r="C648" s="219">
        <f t="shared" si="68"/>
        <v>46374</v>
      </c>
      <c r="D648" s="214" t="s">
        <v>331</v>
      </c>
      <c r="E648" s="220">
        <v>3</v>
      </c>
      <c r="F648" s="221" t="str">
        <f t="shared" si="66"/>
        <v>AA 7067 OA</v>
      </c>
      <c r="G648" s="222" t="s">
        <v>2216</v>
      </c>
      <c r="H648" s="221" t="s">
        <v>2920</v>
      </c>
      <c r="I648" s="221" t="s">
        <v>2922</v>
      </c>
      <c r="J648" s="221" t="str">
        <f t="shared" si="69"/>
        <v>FM7-18-12-2026</v>
      </c>
    </row>
    <row r="649" spans="1:10" x14ac:dyDescent="0.25">
      <c r="A649" s="214">
        <v>19</v>
      </c>
      <c r="B649" s="214" t="s">
        <v>115</v>
      </c>
      <c r="C649" s="219">
        <f t="shared" si="68"/>
        <v>46375</v>
      </c>
      <c r="D649" s="214" t="s">
        <v>331</v>
      </c>
      <c r="E649" s="220">
        <v>1</v>
      </c>
      <c r="F649" s="221" t="str">
        <f t="shared" si="66"/>
        <v>AA 7739 OA</v>
      </c>
      <c r="G649" s="222" t="s">
        <v>2216</v>
      </c>
      <c r="H649" s="221" t="s">
        <v>2920</v>
      </c>
      <c r="I649" s="221" t="s">
        <v>2922</v>
      </c>
      <c r="J649" s="221" t="str">
        <f t="shared" si="69"/>
        <v>FM7-19-12-2026</v>
      </c>
    </row>
    <row r="650" spans="1:10" x14ac:dyDescent="0.25">
      <c r="A650" s="214">
        <v>20</v>
      </c>
      <c r="B650" s="214" t="s">
        <v>144</v>
      </c>
      <c r="C650" s="219">
        <f t="shared" si="68"/>
        <v>46376</v>
      </c>
      <c r="D650" s="214" t="s">
        <v>331</v>
      </c>
      <c r="E650" s="220">
        <v>3</v>
      </c>
      <c r="F650" s="221" t="str">
        <f t="shared" si="66"/>
        <v>AA 7620 OA</v>
      </c>
      <c r="G650" s="222" t="s">
        <v>2216</v>
      </c>
      <c r="H650" s="221" t="s">
        <v>2920</v>
      </c>
      <c r="I650" s="221" t="s">
        <v>2922</v>
      </c>
      <c r="J650" s="221" t="str">
        <f t="shared" si="69"/>
        <v>FM7-20-12-2026</v>
      </c>
    </row>
    <row r="651" spans="1:10" x14ac:dyDescent="0.25">
      <c r="A651" s="214">
        <v>22</v>
      </c>
      <c r="B651" s="214" t="s">
        <v>539</v>
      </c>
      <c r="C651" s="219">
        <f t="shared" si="68"/>
        <v>46378</v>
      </c>
      <c r="D651" s="214" t="s">
        <v>331</v>
      </c>
      <c r="E651" s="220">
        <v>3</v>
      </c>
      <c r="F651" s="221" t="str">
        <f t="shared" si="66"/>
        <v>AA 7570 OA</v>
      </c>
      <c r="G651" s="222" t="s">
        <v>2216</v>
      </c>
      <c r="H651" s="221" t="s">
        <v>2920</v>
      </c>
      <c r="I651" s="221" t="s">
        <v>2922</v>
      </c>
      <c r="J651" s="221" t="str">
        <f t="shared" si="69"/>
        <v>FM7-22-12-2026</v>
      </c>
    </row>
    <row r="652" spans="1:10" x14ac:dyDescent="0.25">
      <c r="A652" s="214">
        <v>27</v>
      </c>
      <c r="B652" s="214" t="s">
        <v>152</v>
      </c>
      <c r="C652" s="219">
        <f t="shared" si="68"/>
        <v>46383</v>
      </c>
      <c r="D652" s="214" t="s">
        <v>331</v>
      </c>
      <c r="E652" s="220">
        <v>3</v>
      </c>
      <c r="F652" s="221" t="str">
        <f t="shared" si="66"/>
        <v>AA 7594 OA</v>
      </c>
      <c r="G652" s="222" t="s">
        <v>2216</v>
      </c>
      <c r="H652" s="221" t="s">
        <v>2920</v>
      </c>
      <c r="I652" s="221" t="s">
        <v>2922</v>
      </c>
      <c r="J652" s="221" t="str">
        <f t="shared" si="69"/>
        <v>FM7-27-12-2026</v>
      </c>
    </row>
    <row r="653" spans="1:10" x14ac:dyDescent="0.25">
      <c r="A653" s="214">
        <v>1</v>
      </c>
      <c r="B653" s="220" t="s">
        <v>115</v>
      </c>
      <c r="C653" s="219">
        <f>DATE(2026,11,A653)</f>
        <v>46327</v>
      </c>
      <c r="D653" s="214" t="s">
        <v>134</v>
      </c>
      <c r="E653" s="220">
        <v>3</v>
      </c>
      <c r="F653" s="221" t="str">
        <f t="shared" si="66"/>
        <v>AA 7739 OA</v>
      </c>
      <c r="G653" s="222" t="s">
        <v>2216</v>
      </c>
      <c r="H653" s="221" t="s">
        <v>2920</v>
      </c>
      <c r="I653" s="221" t="s">
        <v>2922</v>
      </c>
      <c r="J653" s="221" t="str">
        <f t="shared" si="69"/>
        <v>FM7-1-11-2026</v>
      </c>
    </row>
    <row r="654" spans="1:10" x14ac:dyDescent="0.25">
      <c r="A654" s="214">
        <v>1</v>
      </c>
      <c r="B654" s="220" t="s">
        <v>136</v>
      </c>
      <c r="C654" s="219">
        <f>DATE(2026,11,A654)</f>
        <v>46327</v>
      </c>
      <c r="D654" s="214" t="s">
        <v>134</v>
      </c>
      <c r="E654" s="214">
        <v>2</v>
      </c>
      <c r="F654" s="221" t="str">
        <f t="shared" si="66"/>
        <v>AA 7762 OA</v>
      </c>
      <c r="G654" s="222" t="s">
        <v>2216</v>
      </c>
      <c r="H654" s="221" t="s">
        <v>2920</v>
      </c>
      <c r="I654" s="221" t="s">
        <v>2922</v>
      </c>
      <c r="J654" s="221" t="str">
        <f t="shared" si="69"/>
        <v>FM7-1-11-2026</v>
      </c>
    </row>
    <row r="655" spans="1:10" x14ac:dyDescent="0.25">
      <c r="A655" s="214">
        <v>25</v>
      </c>
      <c r="B655" s="214" t="s">
        <v>415</v>
      </c>
      <c r="C655" s="219">
        <f>DATE(2026,12,A655)</f>
        <v>46381</v>
      </c>
      <c r="D655" s="214" t="s">
        <v>134</v>
      </c>
      <c r="E655" s="220">
        <v>3</v>
      </c>
      <c r="F655" s="221" t="str">
        <f t="shared" si="66"/>
        <v>AA 7812 OA</v>
      </c>
      <c r="G655" s="222" t="s">
        <v>2216</v>
      </c>
      <c r="H655" s="221" t="s">
        <v>2920</v>
      </c>
      <c r="I655" s="221" t="s">
        <v>2922</v>
      </c>
      <c r="J655" s="221" t="str">
        <f t="shared" si="69"/>
        <v>FM7-25-12-2026</v>
      </c>
    </row>
    <row r="656" spans="1:10" x14ac:dyDescent="0.25">
      <c r="A656" s="214">
        <v>6</v>
      </c>
      <c r="B656" s="214" t="s">
        <v>454</v>
      </c>
      <c r="C656" s="223">
        <f>DATE(2026,1,A656)</f>
        <v>46028</v>
      </c>
      <c r="D656" s="214" t="s">
        <v>1504</v>
      </c>
      <c r="E656" s="214">
        <v>1</v>
      </c>
      <c r="F656" s="221" t="str">
        <f t="shared" si="66"/>
        <v>AA 7133 OA</v>
      </c>
      <c r="G656" s="222" t="s">
        <v>2216</v>
      </c>
      <c r="H656" s="221" t="s">
        <v>2920</v>
      </c>
      <c r="I656" s="221" t="s">
        <v>2922</v>
      </c>
      <c r="J656" s="221" t="str">
        <f t="shared" si="69"/>
        <v>FM7-6-1-2026</v>
      </c>
    </row>
    <row r="657" spans="1:10" x14ac:dyDescent="0.25">
      <c r="A657" s="214">
        <v>30</v>
      </c>
      <c r="B657" s="214" t="s">
        <v>333</v>
      </c>
      <c r="C657" s="223">
        <f>DATE(2026,1,A657)</f>
        <v>46052</v>
      </c>
      <c r="D657" s="214" t="s">
        <v>1816</v>
      </c>
      <c r="E657" s="220">
        <v>1</v>
      </c>
      <c r="F657" s="221" t="str">
        <f t="shared" si="66"/>
        <v>AA 7606 OA</v>
      </c>
      <c r="G657" s="222" t="s">
        <v>2216</v>
      </c>
      <c r="H657" s="221" t="s">
        <v>2920</v>
      </c>
      <c r="I657" s="221" t="s">
        <v>2922</v>
      </c>
      <c r="J657" s="221" t="str">
        <f t="shared" si="69"/>
        <v>FM7-30-1-2026</v>
      </c>
    </row>
    <row r="658" spans="1:10" x14ac:dyDescent="0.25">
      <c r="A658" s="214">
        <v>21</v>
      </c>
      <c r="B658" s="214" t="s">
        <v>355</v>
      </c>
      <c r="C658" s="219">
        <f>DATE(2026,11,A658)</f>
        <v>46347</v>
      </c>
      <c r="D658" s="214" t="s">
        <v>727</v>
      </c>
      <c r="E658" s="220">
        <v>1</v>
      </c>
      <c r="F658" s="221" t="str">
        <f t="shared" si="66"/>
        <v>AA 7617 OA</v>
      </c>
      <c r="G658" s="222" t="s">
        <v>2216</v>
      </c>
      <c r="H658" s="221" t="s">
        <v>2921</v>
      </c>
      <c r="I658" s="221" t="s">
        <v>2923</v>
      </c>
      <c r="J658" s="221" t="str">
        <f t="shared" si="69"/>
        <v>FM8-21-11-2026</v>
      </c>
    </row>
    <row r="659" spans="1:10" x14ac:dyDescent="0.25">
      <c r="A659" s="214">
        <v>10</v>
      </c>
      <c r="B659" s="214" t="s">
        <v>109</v>
      </c>
      <c r="C659" s="219">
        <f>DATE(2026,12,A659)</f>
        <v>46366</v>
      </c>
      <c r="D659" s="214" t="s">
        <v>1066</v>
      </c>
      <c r="E659" s="214">
        <v>1</v>
      </c>
      <c r="F659" s="221" t="str">
        <f t="shared" si="66"/>
        <v>AA 7520 OA // MERCY</v>
      </c>
      <c r="G659" s="222" t="s">
        <v>2216</v>
      </c>
      <c r="H659" s="221" t="s">
        <v>2921</v>
      </c>
      <c r="I659" s="221" t="s">
        <v>2923</v>
      </c>
      <c r="J659" s="221" t="str">
        <f t="shared" si="69"/>
        <v>FM8-10-12-2026</v>
      </c>
    </row>
    <row r="660" spans="1:10" x14ac:dyDescent="0.25">
      <c r="A660" s="214">
        <v>21</v>
      </c>
      <c r="B660" s="214" t="s">
        <v>355</v>
      </c>
      <c r="C660" s="219">
        <f>DATE(2026,11,A660)</f>
        <v>46347</v>
      </c>
      <c r="D660" s="214" t="s">
        <v>729</v>
      </c>
      <c r="E660" s="220">
        <v>1</v>
      </c>
      <c r="F660" s="221" t="str">
        <f t="shared" ref="F660:F691" si="70">"AA "&amp;B660</f>
        <v>AA 7617 OA</v>
      </c>
      <c r="G660" s="222" t="s">
        <v>2216</v>
      </c>
      <c r="H660" s="221" t="s">
        <v>2921</v>
      </c>
      <c r="I660" s="221" t="s">
        <v>2923</v>
      </c>
      <c r="J660" s="221" t="str">
        <f t="shared" si="69"/>
        <v>FM8-21-11-2026</v>
      </c>
    </row>
    <row r="661" spans="1:10" x14ac:dyDescent="0.25">
      <c r="A661" s="214">
        <v>19</v>
      </c>
      <c r="B661" s="214" t="s">
        <v>329</v>
      </c>
      <c r="C661" s="219">
        <f>DATE(2026,12,A661)</f>
        <v>46375</v>
      </c>
      <c r="D661" s="214" t="s">
        <v>1208</v>
      </c>
      <c r="E661" s="220">
        <v>1</v>
      </c>
      <c r="F661" s="221" t="str">
        <f t="shared" si="70"/>
        <v>AA 7269 OA</v>
      </c>
      <c r="G661" s="222" t="s">
        <v>2216</v>
      </c>
      <c r="H661" s="221" t="s">
        <v>2921</v>
      </c>
      <c r="I661" s="221" t="s">
        <v>2923</v>
      </c>
      <c r="J661" s="221" t="str">
        <f t="shared" si="69"/>
        <v>FM8-19-12-2026</v>
      </c>
    </row>
    <row r="662" spans="1:10" x14ac:dyDescent="0.25">
      <c r="A662" s="214">
        <v>11</v>
      </c>
      <c r="B662" s="214" t="s">
        <v>510</v>
      </c>
      <c r="C662" s="219">
        <f>DATE(2026,11,A662)</f>
        <v>46337</v>
      </c>
      <c r="D662" s="214" t="s">
        <v>521</v>
      </c>
      <c r="E662" s="214">
        <v>1</v>
      </c>
      <c r="F662" s="221" t="str">
        <f t="shared" si="70"/>
        <v>AA 7072 OA</v>
      </c>
      <c r="G662" s="222" t="s">
        <v>2216</v>
      </c>
      <c r="H662" s="221" t="s">
        <v>2921</v>
      </c>
      <c r="I662" s="221" t="s">
        <v>2923</v>
      </c>
      <c r="J662" s="221" t="str">
        <f t="shared" si="69"/>
        <v>FM8-11-11-2026</v>
      </c>
    </row>
    <row r="663" spans="1:10" x14ac:dyDescent="0.25">
      <c r="A663" s="214">
        <v>17</v>
      </c>
      <c r="B663" s="214" t="s">
        <v>662</v>
      </c>
      <c r="C663" s="219">
        <f>DATE(2026,11,A663)</f>
        <v>46343</v>
      </c>
      <c r="D663" s="214" t="s">
        <v>521</v>
      </c>
      <c r="E663" s="220">
        <v>1</v>
      </c>
      <c r="F663" s="221" t="str">
        <f t="shared" si="70"/>
        <v>AA 7559 OA</v>
      </c>
      <c r="G663" s="222" t="s">
        <v>2216</v>
      </c>
      <c r="H663" s="221" t="s">
        <v>2921</v>
      </c>
      <c r="I663" s="221" t="s">
        <v>2923</v>
      </c>
      <c r="J663" s="221" t="str">
        <f t="shared" si="69"/>
        <v>FM8-17-11-2026</v>
      </c>
    </row>
    <row r="664" spans="1:10" x14ac:dyDescent="0.25">
      <c r="A664" s="214">
        <v>5</v>
      </c>
      <c r="B664" s="214" t="s">
        <v>355</v>
      </c>
      <c r="C664" s="223">
        <f t="shared" ref="C664:C669" si="71">DATE(2026,1,A664)</f>
        <v>46027</v>
      </c>
      <c r="D664" s="214" t="s">
        <v>393</v>
      </c>
      <c r="E664" s="214">
        <v>1000</v>
      </c>
      <c r="F664" s="221" t="str">
        <f t="shared" si="70"/>
        <v>AA 7617 OA</v>
      </c>
      <c r="G664" s="222" t="s">
        <v>2216</v>
      </c>
      <c r="H664" s="221" t="s">
        <v>2921</v>
      </c>
      <c r="I664" s="221" t="s">
        <v>2923</v>
      </c>
      <c r="J664" s="221" t="str">
        <f t="shared" si="69"/>
        <v>FM8-5-1-2026</v>
      </c>
    </row>
    <row r="665" spans="1:10" x14ac:dyDescent="0.25">
      <c r="A665" s="214">
        <v>10</v>
      </c>
      <c r="B665" s="214" t="s">
        <v>540</v>
      </c>
      <c r="C665" s="223">
        <f t="shared" si="71"/>
        <v>46032</v>
      </c>
      <c r="D665" s="214" t="s">
        <v>393</v>
      </c>
      <c r="E665" s="214">
        <v>1000</v>
      </c>
      <c r="F665" s="221" t="str">
        <f t="shared" si="70"/>
        <v>AA 7099 OA</v>
      </c>
      <c r="G665" s="222" t="s">
        <v>2216</v>
      </c>
      <c r="H665" s="221" t="s">
        <v>2921</v>
      </c>
      <c r="I665" s="221" t="s">
        <v>2923</v>
      </c>
      <c r="J665" s="221" t="str">
        <f t="shared" si="69"/>
        <v>FM8-10-1-2026</v>
      </c>
    </row>
    <row r="666" spans="1:10" x14ac:dyDescent="0.25">
      <c r="A666" s="214">
        <v>17</v>
      </c>
      <c r="B666" s="214" t="s">
        <v>97</v>
      </c>
      <c r="C666" s="223">
        <f t="shared" si="71"/>
        <v>46039</v>
      </c>
      <c r="D666" s="214" t="s">
        <v>393</v>
      </c>
      <c r="E666" s="220">
        <v>1000</v>
      </c>
      <c r="F666" s="221" t="str">
        <f t="shared" si="70"/>
        <v>AA 7616 OA</v>
      </c>
      <c r="G666" s="222" t="s">
        <v>2216</v>
      </c>
      <c r="H666" s="221" t="s">
        <v>2921</v>
      </c>
      <c r="I666" s="221" t="s">
        <v>2923</v>
      </c>
      <c r="J666" s="221" t="str">
        <f t="shared" si="69"/>
        <v>FM8-17-1-2026</v>
      </c>
    </row>
    <row r="667" spans="1:10" x14ac:dyDescent="0.25">
      <c r="A667" s="214">
        <v>17</v>
      </c>
      <c r="B667" s="214" t="s">
        <v>97</v>
      </c>
      <c r="C667" s="223">
        <f t="shared" si="71"/>
        <v>46039</v>
      </c>
      <c r="D667" s="214" t="s">
        <v>393</v>
      </c>
      <c r="E667" s="220">
        <v>1000</v>
      </c>
      <c r="F667" s="221" t="str">
        <f t="shared" si="70"/>
        <v>AA 7616 OA</v>
      </c>
      <c r="G667" s="222" t="s">
        <v>2216</v>
      </c>
      <c r="H667" s="221" t="s">
        <v>2921</v>
      </c>
      <c r="I667" s="221" t="s">
        <v>2923</v>
      </c>
      <c r="J667" s="221" t="str">
        <f t="shared" si="69"/>
        <v>FM8-17-1-2026</v>
      </c>
    </row>
    <row r="668" spans="1:10" x14ac:dyDescent="0.25">
      <c r="A668" s="214">
        <v>25</v>
      </c>
      <c r="B668" s="214" t="s">
        <v>752</v>
      </c>
      <c r="C668" s="223">
        <f t="shared" si="71"/>
        <v>46047</v>
      </c>
      <c r="D668" s="214" t="s">
        <v>393</v>
      </c>
      <c r="E668" s="220">
        <v>1000</v>
      </c>
      <c r="F668" s="221" t="str">
        <f t="shared" si="70"/>
        <v>AA 7809 OA // MERCY</v>
      </c>
      <c r="G668" s="222" t="s">
        <v>2216</v>
      </c>
      <c r="H668" s="221" t="s">
        <v>2921</v>
      </c>
      <c r="I668" s="221" t="s">
        <v>2923</v>
      </c>
      <c r="J668" s="221" t="str">
        <f t="shared" si="69"/>
        <v>FM8-25-1-2026</v>
      </c>
    </row>
    <row r="669" spans="1:10" x14ac:dyDescent="0.25">
      <c r="A669" s="214">
        <v>25</v>
      </c>
      <c r="B669" s="214" t="s">
        <v>752</v>
      </c>
      <c r="C669" s="223">
        <f t="shared" si="71"/>
        <v>46047</v>
      </c>
      <c r="D669" s="214" t="s">
        <v>393</v>
      </c>
      <c r="E669" s="220">
        <v>1000</v>
      </c>
      <c r="F669" s="221" t="str">
        <f t="shared" si="70"/>
        <v>AA 7809 OA // MERCY</v>
      </c>
      <c r="G669" s="222" t="s">
        <v>2216</v>
      </c>
      <c r="H669" s="221" t="s">
        <v>2921</v>
      </c>
      <c r="I669" s="221" t="s">
        <v>2923</v>
      </c>
      <c r="J669" s="221" t="str">
        <f t="shared" si="69"/>
        <v>FM8-25-1-2026</v>
      </c>
    </row>
    <row r="670" spans="1:10" x14ac:dyDescent="0.25">
      <c r="A670" s="224">
        <v>19</v>
      </c>
      <c r="B670" s="224" t="s">
        <v>119</v>
      </c>
      <c r="C670" s="223">
        <f>DATE(2026,2,A670)</f>
        <v>46072</v>
      </c>
      <c r="D670" s="224" t="s">
        <v>393</v>
      </c>
      <c r="E670" s="225">
        <v>1000</v>
      </c>
      <c r="F670" s="221" t="str">
        <f t="shared" si="70"/>
        <v>AA 7562 OA // MERCY</v>
      </c>
      <c r="G670" s="222" t="s">
        <v>2216</v>
      </c>
      <c r="H670" s="221" t="s">
        <v>2921</v>
      </c>
      <c r="I670" s="221" t="s">
        <v>2923</v>
      </c>
      <c r="J670" s="221" t="str">
        <f t="shared" si="69"/>
        <v>FM8-19-2-2026</v>
      </c>
    </row>
    <row r="671" spans="1:10" x14ac:dyDescent="0.25">
      <c r="A671" s="214">
        <v>6</v>
      </c>
      <c r="B671" s="214" t="s">
        <v>387</v>
      </c>
      <c r="C671" s="219">
        <f t="shared" ref="C671:C676" si="72">DATE(2026,11,A671)</f>
        <v>46332</v>
      </c>
      <c r="D671" s="214" t="s">
        <v>393</v>
      </c>
      <c r="E671" s="214">
        <v>1000</v>
      </c>
      <c r="F671" s="221" t="str">
        <f t="shared" si="70"/>
        <v>AA JOMBOR</v>
      </c>
      <c r="G671" s="222" t="s">
        <v>2216</v>
      </c>
      <c r="H671" s="221" t="s">
        <v>2921</v>
      </c>
      <c r="I671" s="221" t="s">
        <v>2923</v>
      </c>
      <c r="J671" s="221" t="str">
        <f t="shared" si="69"/>
        <v>FM8-6-11-2026</v>
      </c>
    </row>
    <row r="672" spans="1:10" x14ac:dyDescent="0.25">
      <c r="A672" s="214">
        <v>7</v>
      </c>
      <c r="B672" s="214" t="s">
        <v>368</v>
      </c>
      <c r="C672" s="219">
        <f t="shared" si="72"/>
        <v>46333</v>
      </c>
      <c r="D672" s="227" t="s">
        <v>393</v>
      </c>
      <c r="E672" s="214">
        <v>1000</v>
      </c>
      <c r="F672" s="221" t="str">
        <f t="shared" si="70"/>
        <v>AA 7098 OA</v>
      </c>
      <c r="G672" s="222" t="s">
        <v>2216</v>
      </c>
      <c r="H672" s="221" t="s">
        <v>2921</v>
      </c>
      <c r="I672" s="221" t="s">
        <v>2923</v>
      </c>
      <c r="J672" s="221" t="str">
        <f t="shared" si="69"/>
        <v>FM8-7-11-2026</v>
      </c>
    </row>
    <row r="673" spans="1:10" x14ac:dyDescent="0.25">
      <c r="A673" s="214">
        <v>13</v>
      </c>
      <c r="B673" s="214" t="s">
        <v>152</v>
      </c>
      <c r="C673" s="219">
        <f t="shared" si="72"/>
        <v>46339</v>
      </c>
      <c r="D673" s="214" t="s">
        <v>393</v>
      </c>
      <c r="E673" s="220">
        <v>1000</v>
      </c>
      <c r="F673" s="221" t="str">
        <f t="shared" si="70"/>
        <v>AA 7594 OA</v>
      </c>
      <c r="G673" s="222" t="s">
        <v>2216</v>
      </c>
      <c r="H673" s="221" t="s">
        <v>2921</v>
      </c>
      <c r="I673" s="221" t="s">
        <v>2923</v>
      </c>
      <c r="J673" s="221" t="str">
        <f t="shared" si="69"/>
        <v>FM8-13-11-2026</v>
      </c>
    </row>
    <row r="674" spans="1:10" x14ac:dyDescent="0.25">
      <c r="A674" s="214">
        <v>20</v>
      </c>
      <c r="B674" s="214" t="s">
        <v>577</v>
      </c>
      <c r="C674" s="219">
        <f t="shared" si="72"/>
        <v>46346</v>
      </c>
      <c r="D674" s="214" t="s">
        <v>393</v>
      </c>
      <c r="E674" s="220">
        <v>1000</v>
      </c>
      <c r="F674" s="221" t="str">
        <f t="shared" si="70"/>
        <v>AA 7712 OA</v>
      </c>
      <c r="G674" s="222" t="s">
        <v>2216</v>
      </c>
      <c r="H674" s="221" t="s">
        <v>2921</v>
      </c>
      <c r="I674" s="221" t="s">
        <v>2923</v>
      </c>
      <c r="J674" s="221" t="str">
        <f t="shared" si="69"/>
        <v>FM8-20-11-2026</v>
      </c>
    </row>
    <row r="675" spans="1:10" x14ac:dyDescent="0.25">
      <c r="A675" s="214">
        <v>25</v>
      </c>
      <c r="B675" s="214" t="s">
        <v>672</v>
      </c>
      <c r="C675" s="219">
        <f t="shared" si="72"/>
        <v>46351</v>
      </c>
      <c r="D675" s="214" t="s">
        <v>393</v>
      </c>
      <c r="E675" s="220">
        <v>1000</v>
      </c>
      <c r="F675" s="221" t="str">
        <f t="shared" si="70"/>
        <v>AA 7743 OA</v>
      </c>
      <c r="G675" s="222" t="s">
        <v>2216</v>
      </c>
      <c r="H675" s="221" t="s">
        <v>2921</v>
      </c>
      <c r="I675" s="221" t="s">
        <v>2923</v>
      </c>
      <c r="J675" s="221" t="str">
        <f t="shared" si="69"/>
        <v>FM8-25-11-2026</v>
      </c>
    </row>
    <row r="676" spans="1:10" x14ac:dyDescent="0.25">
      <c r="A676" s="214">
        <v>27</v>
      </c>
      <c r="B676" s="214" t="s">
        <v>596</v>
      </c>
      <c r="C676" s="219">
        <f t="shared" si="72"/>
        <v>46353</v>
      </c>
      <c r="D676" s="214" t="s">
        <v>393</v>
      </c>
      <c r="E676" s="220">
        <v>1000</v>
      </c>
      <c r="F676" s="221" t="str">
        <f t="shared" si="70"/>
        <v>AA 7628 OA</v>
      </c>
      <c r="G676" s="222" t="s">
        <v>2216</v>
      </c>
      <c r="H676" s="221" t="s">
        <v>2921</v>
      </c>
      <c r="I676" s="221" t="s">
        <v>2923</v>
      </c>
      <c r="J676" s="221" t="str">
        <f t="shared" si="69"/>
        <v>FM8-27-11-2026</v>
      </c>
    </row>
    <row r="677" spans="1:10" x14ac:dyDescent="0.25">
      <c r="A677" s="214">
        <v>2</v>
      </c>
      <c r="B677" s="220" t="s">
        <v>136</v>
      </c>
      <c r="C677" s="219">
        <f t="shared" ref="C677:C685" si="73">DATE(2026,12,A677)</f>
        <v>46358</v>
      </c>
      <c r="D677" s="214" t="s">
        <v>393</v>
      </c>
      <c r="E677" s="214">
        <v>1000</v>
      </c>
      <c r="F677" s="221" t="str">
        <f t="shared" si="70"/>
        <v>AA 7762 OA</v>
      </c>
      <c r="G677" s="222" t="s">
        <v>2216</v>
      </c>
      <c r="H677" s="221" t="s">
        <v>2921</v>
      </c>
      <c r="I677" s="221" t="s">
        <v>2923</v>
      </c>
      <c r="J677" s="221" t="str">
        <f t="shared" si="69"/>
        <v>FM8-2-12-2026</v>
      </c>
    </row>
    <row r="678" spans="1:10" x14ac:dyDescent="0.25">
      <c r="A678" s="214">
        <v>4</v>
      </c>
      <c r="B678" s="220" t="s">
        <v>806</v>
      </c>
      <c r="C678" s="219">
        <f t="shared" si="73"/>
        <v>46360</v>
      </c>
      <c r="D678" s="214" t="s">
        <v>393</v>
      </c>
      <c r="E678" s="214">
        <v>1000</v>
      </c>
      <c r="F678" s="221" t="str">
        <f t="shared" si="70"/>
        <v>AA 7738 OA</v>
      </c>
      <c r="G678" s="222" t="s">
        <v>2216</v>
      </c>
      <c r="H678" s="221" t="s">
        <v>2921</v>
      </c>
      <c r="I678" s="221" t="s">
        <v>2923</v>
      </c>
      <c r="J678" s="221" t="str">
        <f t="shared" si="69"/>
        <v>FM8-4-12-2026</v>
      </c>
    </row>
    <row r="679" spans="1:10" x14ac:dyDescent="0.25">
      <c r="A679" s="214">
        <v>9</v>
      </c>
      <c r="B679" s="214" t="s">
        <v>188</v>
      </c>
      <c r="C679" s="219">
        <f t="shared" si="73"/>
        <v>46365</v>
      </c>
      <c r="D679" s="214" t="s">
        <v>393</v>
      </c>
      <c r="E679" s="214">
        <v>1000</v>
      </c>
      <c r="F679" s="221" t="str">
        <f t="shared" si="70"/>
        <v>AA 7807 OA</v>
      </c>
      <c r="G679" s="222" t="s">
        <v>2216</v>
      </c>
      <c r="H679" s="221" t="s">
        <v>2921</v>
      </c>
      <c r="I679" s="221" t="s">
        <v>2923</v>
      </c>
      <c r="J679" s="221" t="str">
        <f t="shared" si="69"/>
        <v>FM8-9-12-2026</v>
      </c>
    </row>
    <row r="680" spans="1:10" x14ac:dyDescent="0.25">
      <c r="A680" s="214">
        <v>15</v>
      </c>
      <c r="B680" s="220" t="s">
        <v>655</v>
      </c>
      <c r="C680" s="219">
        <f t="shared" si="73"/>
        <v>46371</v>
      </c>
      <c r="D680" s="214" t="s">
        <v>393</v>
      </c>
      <c r="E680" s="220">
        <v>1000</v>
      </c>
      <c r="F680" s="221" t="str">
        <f t="shared" si="70"/>
        <v>AA 7614 OA</v>
      </c>
      <c r="G680" s="222" t="s">
        <v>2216</v>
      </c>
      <c r="H680" s="221" t="s">
        <v>2921</v>
      </c>
      <c r="I680" s="221" t="s">
        <v>2923</v>
      </c>
      <c r="J680" s="221" t="str">
        <f t="shared" si="69"/>
        <v>FM8-15-12-2026</v>
      </c>
    </row>
    <row r="681" spans="1:10" x14ac:dyDescent="0.25">
      <c r="A681" s="214">
        <v>16</v>
      </c>
      <c r="B681" s="220" t="s">
        <v>1145</v>
      </c>
      <c r="C681" s="219">
        <f t="shared" si="73"/>
        <v>46372</v>
      </c>
      <c r="D681" s="214" t="s">
        <v>393</v>
      </c>
      <c r="E681" s="220">
        <v>1000</v>
      </c>
      <c r="F681" s="221" t="str">
        <f t="shared" si="70"/>
        <v>AA 7670 OA</v>
      </c>
      <c r="G681" s="222" t="s">
        <v>2216</v>
      </c>
      <c r="H681" s="221" t="s">
        <v>2921</v>
      </c>
      <c r="I681" s="221" t="s">
        <v>2923</v>
      </c>
      <c r="J681" s="221" t="str">
        <f t="shared" si="69"/>
        <v>FM8-16-12-2026</v>
      </c>
    </row>
    <row r="682" spans="1:10" x14ac:dyDescent="0.25">
      <c r="A682" s="214">
        <v>19</v>
      </c>
      <c r="B682" s="214" t="s">
        <v>430</v>
      </c>
      <c r="C682" s="219">
        <f t="shared" si="73"/>
        <v>46375</v>
      </c>
      <c r="D682" s="214" t="s">
        <v>393</v>
      </c>
      <c r="E682" s="220">
        <v>1000</v>
      </c>
      <c r="F682" s="221" t="str">
        <f t="shared" si="70"/>
        <v>AA 7780 OA</v>
      </c>
      <c r="G682" s="222" t="s">
        <v>2216</v>
      </c>
      <c r="H682" s="221" t="s">
        <v>2921</v>
      </c>
      <c r="I682" s="221" t="s">
        <v>2923</v>
      </c>
      <c r="J682" s="221" t="str">
        <f t="shared" si="69"/>
        <v>FM8-19-12-2026</v>
      </c>
    </row>
    <row r="683" spans="1:10" x14ac:dyDescent="0.25">
      <c r="A683" s="214">
        <v>25</v>
      </c>
      <c r="B683" s="214" t="s">
        <v>282</v>
      </c>
      <c r="C683" s="219">
        <f t="shared" si="73"/>
        <v>46381</v>
      </c>
      <c r="D683" s="214" t="s">
        <v>393</v>
      </c>
      <c r="E683" s="220">
        <v>1000</v>
      </c>
      <c r="F683" s="221" t="str">
        <f t="shared" si="70"/>
        <v>AA 7026 OA</v>
      </c>
      <c r="G683" s="222" t="s">
        <v>2216</v>
      </c>
      <c r="H683" s="221" t="s">
        <v>2921</v>
      </c>
      <c r="I683" s="221" t="s">
        <v>2923</v>
      </c>
      <c r="J683" s="221" t="str">
        <f t="shared" si="69"/>
        <v>FM8-25-12-2026</v>
      </c>
    </row>
    <row r="684" spans="1:10" x14ac:dyDescent="0.25">
      <c r="A684" s="214">
        <v>26</v>
      </c>
      <c r="B684" s="214" t="s">
        <v>426</v>
      </c>
      <c r="C684" s="219">
        <f t="shared" si="73"/>
        <v>46382</v>
      </c>
      <c r="D684" s="214" t="s">
        <v>393</v>
      </c>
      <c r="E684" s="220">
        <v>1000</v>
      </c>
      <c r="F684" s="221" t="str">
        <f t="shared" si="70"/>
        <v>AA 7679 OA</v>
      </c>
      <c r="G684" s="222" t="s">
        <v>2216</v>
      </c>
      <c r="H684" s="221" t="s">
        <v>2921</v>
      </c>
      <c r="I684" s="221" t="s">
        <v>2923</v>
      </c>
      <c r="J684" s="221" t="str">
        <f t="shared" si="69"/>
        <v>FM8-26-12-2026</v>
      </c>
    </row>
    <row r="685" spans="1:10" x14ac:dyDescent="0.25">
      <c r="A685" s="214">
        <v>30</v>
      </c>
      <c r="B685" s="214" t="s">
        <v>498</v>
      </c>
      <c r="C685" s="219">
        <f t="shared" si="73"/>
        <v>46386</v>
      </c>
      <c r="D685" s="214" t="s">
        <v>393</v>
      </c>
      <c r="E685" s="220">
        <v>1000</v>
      </c>
      <c r="F685" s="221" t="str">
        <f t="shared" si="70"/>
        <v>AA 7295 OA</v>
      </c>
      <c r="G685" s="222" t="s">
        <v>2216</v>
      </c>
      <c r="H685" s="221" t="s">
        <v>2921</v>
      </c>
      <c r="I685" s="221" t="s">
        <v>2923</v>
      </c>
      <c r="J685" s="221" t="str">
        <f t="shared" si="69"/>
        <v>FM8-30-12-2026</v>
      </c>
    </row>
    <row r="686" spans="1:10" x14ac:dyDescent="0.25">
      <c r="A686" s="214">
        <v>19</v>
      </c>
      <c r="B686" s="214" t="s">
        <v>860</v>
      </c>
      <c r="C686" s="223">
        <f>DATE(2026,1,A686)</f>
        <v>46041</v>
      </c>
      <c r="D686" s="214" t="s">
        <v>708</v>
      </c>
      <c r="E686" s="220">
        <v>500</v>
      </c>
      <c r="F686" s="221" t="str">
        <f t="shared" si="70"/>
        <v>AA 7643 OA</v>
      </c>
      <c r="G686" s="222" t="s">
        <v>2216</v>
      </c>
      <c r="H686" s="221" t="s">
        <v>2921</v>
      </c>
      <c r="I686" s="221" t="s">
        <v>2923</v>
      </c>
      <c r="J686" s="221" t="str">
        <f t="shared" si="69"/>
        <v>FM8-19-1-2026</v>
      </c>
    </row>
    <row r="687" spans="1:10" x14ac:dyDescent="0.25">
      <c r="A687" s="214">
        <v>20</v>
      </c>
      <c r="B687" s="214" t="s">
        <v>577</v>
      </c>
      <c r="C687" s="219">
        <f>DATE(2026,11,A687)</f>
        <v>46346</v>
      </c>
      <c r="D687" s="214" t="s">
        <v>708</v>
      </c>
      <c r="E687" s="220">
        <v>500</v>
      </c>
      <c r="F687" s="221" t="str">
        <f t="shared" si="70"/>
        <v>AA 7712 OA</v>
      </c>
      <c r="G687" s="222" t="s">
        <v>2216</v>
      </c>
      <c r="H687" s="221" t="s">
        <v>2921</v>
      </c>
      <c r="I687" s="221" t="s">
        <v>2923</v>
      </c>
      <c r="J687" s="221" t="str">
        <f t="shared" si="69"/>
        <v>FM8-20-11-2026</v>
      </c>
    </row>
    <row r="688" spans="1:10" x14ac:dyDescent="0.25">
      <c r="A688" s="214">
        <v>23</v>
      </c>
      <c r="B688" s="214" t="s">
        <v>888</v>
      </c>
      <c r="C688" s="219">
        <f>DATE(2026,12,A688)</f>
        <v>46379</v>
      </c>
      <c r="D688" s="214" t="s">
        <v>708</v>
      </c>
      <c r="E688" s="220">
        <v>500</v>
      </c>
      <c r="F688" s="221" t="str">
        <f t="shared" si="70"/>
        <v>AA 7582 OA // MERCY</v>
      </c>
      <c r="G688" s="222" t="s">
        <v>2216</v>
      </c>
      <c r="H688" s="221" t="s">
        <v>2921</v>
      </c>
      <c r="I688" s="221" t="s">
        <v>2923</v>
      </c>
      <c r="J688" s="221" t="str">
        <f t="shared" si="69"/>
        <v>FM8-23-12-2026</v>
      </c>
    </row>
    <row r="689" spans="1:10" x14ac:dyDescent="0.25">
      <c r="A689" s="214">
        <v>24</v>
      </c>
      <c r="B689" s="214" t="s">
        <v>216</v>
      </c>
      <c r="C689" s="223">
        <f>DATE(2026,1,A689)</f>
        <v>46046</v>
      </c>
      <c r="D689" s="214" t="s">
        <v>766</v>
      </c>
      <c r="E689" s="220">
        <v>1</v>
      </c>
      <c r="F689" s="221" t="str">
        <f t="shared" si="70"/>
        <v>AA 7663 OA // MERCY</v>
      </c>
      <c r="G689" s="222" t="s">
        <v>2209</v>
      </c>
      <c r="H689" s="221" t="s">
        <v>2924</v>
      </c>
      <c r="I689" s="221" t="s">
        <v>2926</v>
      </c>
      <c r="J689" s="221" t="str">
        <f t="shared" si="69"/>
        <v>FM9-24-1-2026</v>
      </c>
    </row>
    <row r="690" spans="1:10" x14ac:dyDescent="0.25">
      <c r="A690" s="214">
        <v>22</v>
      </c>
      <c r="B690" s="214" t="s">
        <v>471</v>
      </c>
      <c r="C690" s="219">
        <f>DATE(2026,11,A690)</f>
        <v>46348</v>
      </c>
      <c r="D690" s="214" t="s">
        <v>766</v>
      </c>
      <c r="E690" s="220">
        <v>1</v>
      </c>
      <c r="F690" s="221" t="str">
        <f t="shared" si="70"/>
        <v>AA 7132 OA</v>
      </c>
      <c r="G690" s="222" t="s">
        <v>2209</v>
      </c>
      <c r="H690" s="221" t="s">
        <v>2924</v>
      </c>
      <c r="I690" s="221" t="s">
        <v>2926</v>
      </c>
      <c r="J690" s="221" t="str">
        <f t="shared" si="69"/>
        <v>FM9-22-11-2026</v>
      </c>
    </row>
    <row r="691" spans="1:10" x14ac:dyDescent="0.25">
      <c r="A691" s="214">
        <v>26</v>
      </c>
      <c r="B691" s="214" t="s">
        <v>282</v>
      </c>
      <c r="C691" s="219">
        <f>DATE(2026,12,A691)</f>
        <v>46382</v>
      </c>
      <c r="D691" s="214" t="s">
        <v>766</v>
      </c>
      <c r="E691" s="220">
        <v>1</v>
      </c>
      <c r="F691" s="221" t="str">
        <f t="shared" si="70"/>
        <v>AA 7026 OA</v>
      </c>
      <c r="G691" s="222" t="s">
        <v>2209</v>
      </c>
      <c r="H691" s="221" t="s">
        <v>2924</v>
      </c>
      <c r="I691" s="221" t="s">
        <v>2926</v>
      </c>
      <c r="J691" s="221" t="str">
        <f t="shared" si="69"/>
        <v>FM9-26-12-2026</v>
      </c>
    </row>
    <row r="692" spans="1:10" x14ac:dyDescent="0.25">
      <c r="A692" s="214">
        <v>29</v>
      </c>
      <c r="B692" s="214" t="s">
        <v>702</v>
      </c>
      <c r="C692" s="219">
        <f>DATE(2026,12,A692)</f>
        <v>46385</v>
      </c>
      <c r="D692" s="214" t="s">
        <v>766</v>
      </c>
      <c r="E692" s="220">
        <v>1</v>
      </c>
      <c r="F692" s="221" t="str">
        <f t="shared" ref="F692:F723" si="74">"AA "&amp;B692</f>
        <v>AA 7816 OA</v>
      </c>
      <c r="G692" s="222" t="s">
        <v>2209</v>
      </c>
      <c r="H692" s="221" t="s">
        <v>2924</v>
      </c>
      <c r="I692" s="221" t="s">
        <v>2926</v>
      </c>
      <c r="J692" s="221" t="str">
        <f t="shared" si="69"/>
        <v>FM9-29-12-2026</v>
      </c>
    </row>
    <row r="693" spans="1:10" x14ac:dyDescent="0.25">
      <c r="A693" s="214">
        <v>15</v>
      </c>
      <c r="B693" s="220" t="s">
        <v>444</v>
      </c>
      <c r="C693" s="219">
        <f>DATE(2026,12,A693)</f>
        <v>46371</v>
      </c>
      <c r="D693" s="214" t="s">
        <v>1134</v>
      </c>
      <c r="E693" s="220">
        <v>1</v>
      </c>
      <c r="F693" s="221" t="str">
        <f t="shared" si="74"/>
        <v>AA 7612 OA</v>
      </c>
      <c r="G693" s="222" t="s">
        <v>2209</v>
      </c>
      <c r="H693" s="221" t="s">
        <v>2924</v>
      </c>
      <c r="I693" s="221" t="s">
        <v>2926</v>
      </c>
      <c r="J693" s="221" t="str">
        <f t="shared" si="69"/>
        <v>FM9-15-12-2026</v>
      </c>
    </row>
    <row r="694" spans="1:10" x14ac:dyDescent="0.25">
      <c r="A694" s="214">
        <v>22</v>
      </c>
      <c r="B694" s="214" t="s">
        <v>136</v>
      </c>
      <c r="C694" s="219">
        <f>DATE(2026,12,A694)</f>
        <v>46378</v>
      </c>
      <c r="D694" s="214" t="s">
        <v>1134</v>
      </c>
      <c r="E694" s="220">
        <v>1</v>
      </c>
      <c r="F694" s="221" t="str">
        <f t="shared" si="74"/>
        <v>AA 7762 OA</v>
      </c>
      <c r="G694" s="222" t="s">
        <v>2209</v>
      </c>
      <c r="H694" s="221" t="s">
        <v>2924</v>
      </c>
      <c r="I694" s="221" t="s">
        <v>2926</v>
      </c>
      <c r="J694" s="221" t="str">
        <f t="shared" si="69"/>
        <v>FM9-22-12-2026</v>
      </c>
    </row>
    <row r="695" spans="1:10" x14ac:dyDescent="0.25">
      <c r="A695" s="214">
        <v>1</v>
      </c>
      <c r="B695" s="220" t="s">
        <v>87</v>
      </c>
      <c r="C695" s="223">
        <f t="shared" ref="C695:C720" si="75">DATE(2026,1,A695)</f>
        <v>46023</v>
      </c>
      <c r="D695" s="214" t="s">
        <v>83</v>
      </c>
      <c r="E695" s="214">
        <v>2</v>
      </c>
      <c r="F695" s="221" t="str">
        <f t="shared" si="74"/>
        <v>AA 7801 OA</v>
      </c>
      <c r="G695" s="222" t="s">
        <v>2209</v>
      </c>
      <c r="H695" s="221" t="s">
        <v>2924</v>
      </c>
      <c r="I695" s="221" t="s">
        <v>2926</v>
      </c>
      <c r="J695" s="221" t="str">
        <f t="shared" si="69"/>
        <v>FM9-1-1-2026</v>
      </c>
    </row>
    <row r="696" spans="1:10" x14ac:dyDescent="0.25">
      <c r="A696" s="214">
        <v>2</v>
      </c>
      <c r="B696" s="220" t="s">
        <v>672</v>
      </c>
      <c r="C696" s="223">
        <f t="shared" si="75"/>
        <v>46024</v>
      </c>
      <c r="D696" s="214" t="s">
        <v>83</v>
      </c>
      <c r="E696" s="214">
        <v>2</v>
      </c>
      <c r="F696" s="221" t="str">
        <f t="shared" si="74"/>
        <v>AA 7743 OA</v>
      </c>
      <c r="G696" s="222" t="s">
        <v>2209</v>
      </c>
      <c r="H696" s="221" t="s">
        <v>2924</v>
      </c>
      <c r="I696" s="221" t="s">
        <v>2926</v>
      </c>
      <c r="J696" s="221" t="str">
        <f t="shared" si="69"/>
        <v>FM9-2-1-2026</v>
      </c>
    </row>
    <row r="697" spans="1:10" x14ac:dyDescent="0.25">
      <c r="A697" s="214">
        <v>3</v>
      </c>
      <c r="B697" s="214" t="s">
        <v>689</v>
      </c>
      <c r="C697" s="223">
        <f t="shared" si="75"/>
        <v>46025</v>
      </c>
      <c r="D697" s="214" t="s">
        <v>83</v>
      </c>
      <c r="E697" s="214">
        <v>2</v>
      </c>
      <c r="F697" s="221" t="str">
        <f t="shared" si="74"/>
        <v>AA 7027 OA</v>
      </c>
      <c r="G697" s="222" t="s">
        <v>2209</v>
      </c>
      <c r="H697" s="221" t="s">
        <v>2924</v>
      </c>
      <c r="I697" s="221" t="s">
        <v>2926</v>
      </c>
      <c r="J697" s="221" t="str">
        <f t="shared" si="69"/>
        <v>FM9-3-1-2026</v>
      </c>
    </row>
    <row r="698" spans="1:10" x14ac:dyDescent="0.25">
      <c r="A698" s="214">
        <v>3</v>
      </c>
      <c r="B698" s="220" t="s">
        <v>607</v>
      </c>
      <c r="C698" s="223">
        <f t="shared" si="75"/>
        <v>46025</v>
      </c>
      <c r="D698" s="214" t="s">
        <v>83</v>
      </c>
      <c r="E698" s="214">
        <v>2</v>
      </c>
      <c r="F698" s="221" t="str">
        <f t="shared" si="74"/>
        <v>AA 7759 OA</v>
      </c>
      <c r="G698" s="222" t="s">
        <v>2209</v>
      </c>
      <c r="H698" s="221" t="s">
        <v>2924</v>
      </c>
      <c r="I698" s="221" t="s">
        <v>2926</v>
      </c>
      <c r="J698" s="221" t="str">
        <f t="shared" si="69"/>
        <v>FM9-3-1-2026</v>
      </c>
    </row>
    <row r="699" spans="1:10" x14ac:dyDescent="0.25">
      <c r="A699" s="214">
        <v>3</v>
      </c>
      <c r="B699" s="214" t="s">
        <v>593</v>
      </c>
      <c r="C699" s="223">
        <f t="shared" si="75"/>
        <v>46025</v>
      </c>
      <c r="D699" s="214" t="s">
        <v>83</v>
      </c>
      <c r="E699" s="214">
        <v>2</v>
      </c>
      <c r="F699" s="221" t="str">
        <f t="shared" si="74"/>
        <v>AA 7765 OA</v>
      </c>
      <c r="G699" s="222" t="s">
        <v>2209</v>
      </c>
      <c r="H699" s="221" t="s">
        <v>2924</v>
      </c>
      <c r="I699" s="221" t="s">
        <v>2926</v>
      </c>
      <c r="J699" s="221" t="str">
        <f t="shared" si="69"/>
        <v>FM9-3-1-2026</v>
      </c>
    </row>
    <row r="700" spans="1:10" x14ac:dyDescent="0.25">
      <c r="A700" s="214">
        <v>4</v>
      </c>
      <c r="B700" s="220" t="s">
        <v>702</v>
      </c>
      <c r="C700" s="223">
        <f t="shared" si="75"/>
        <v>46026</v>
      </c>
      <c r="D700" s="214" t="s">
        <v>83</v>
      </c>
      <c r="E700" s="214">
        <v>2</v>
      </c>
      <c r="F700" s="221" t="str">
        <f t="shared" si="74"/>
        <v>AA 7816 OA</v>
      </c>
      <c r="G700" s="222" t="s">
        <v>2209</v>
      </c>
      <c r="H700" s="221" t="s">
        <v>2924</v>
      </c>
      <c r="I700" s="221" t="s">
        <v>2926</v>
      </c>
      <c r="J700" s="221" t="str">
        <f t="shared" si="69"/>
        <v>FM9-4-1-2026</v>
      </c>
    </row>
    <row r="701" spans="1:10" x14ac:dyDescent="0.25">
      <c r="A701" s="214">
        <v>4</v>
      </c>
      <c r="B701" s="220" t="s">
        <v>444</v>
      </c>
      <c r="C701" s="223">
        <f t="shared" si="75"/>
        <v>46026</v>
      </c>
      <c r="D701" s="214" t="s">
        <v>83</v>
      </c>
      <c r="E701" s="214">
        <v>2</v>
      </c>
      <c r="F701" s="221" t="str">
        <f t="shared" si="74"/>
        <v>AA 7612 OA</v>
      </c>
      <c r="G701" s="222" t="s">
        <v>2209</v>
      </c>
      <c r="H701" s="221" t="s">
        <v>2924</v>
      </c>
      <c r="I701" s="221" t="s">
        <v>2926</v>
      </c>
      <c r="J701" s="221" t="str">
        <f t="shared" si="69"/>
        <v>FM9-4-1-2026</v>
      </c>
    </row>
    <row r="702" spans="1:10" x14ac:dyDescent="0.25">
      <c r="A702" s="214">
        <v>7</v>
      </c>
      <c r="B702" s="214" t="s">
        <v>737</v>
      </c>
      <c r="C702" s="223">
        <f t="shared" si="75"/>
        <v>46029</v>
      </c>
      <c r="D702" s="214" t="s">
        <v>83</v>
      </c>
      <c r="E702" s="214">
        <v>2</v>
      </c>
      <c r="F702" s="221" t="str">
        <f t="shared" si="74"/>
        <v>AA 7696 OA // MERCY</v>
      </c>
      <c r="G702" s="222" t="s">
        <v>2209</v>
      </c>
      <c r="H702" s="221" t="s">
        <v>2924</v>
      </c>
      <c r="I702" s="221" t="s">
        <v>2926</v>
      </c>
      <c r="J702" s="221" t="str">
        <f t="shared" si="69"/>
        <v>FM9-7-1-2026</v>
      </c>
    </row>
    <row r="703" spans="1:10" x14ac:dyDescent="0.25">
      <c r="A703" s="214">
        <v>7</v>
      </c>
      <c r="B703" s="214" t="s">
        <v>196</v>
      </c>
      <c r="C703" s="223">
        <f t="shared" si="75"/>
        <v>46029</v>
      </c>
      <c r="D703" s="214" t="s">
        <v>83</v>
      </c>
      <c r="E703" s="214">
        <v>2</v>
      </c>
      <c r="F703" s="221" t="str">
        <f t="shared" si="74"/>
        <v>AA 7697 OA // MERCY</v>
      </c>
      <c r="G703" s="222" t="s">
        <v>2209</v>
      </c>
      <c r="H703" s="221" t="s">
        <v>2924</v>
      </c>
      <c r="I703" s="221" t="s">
        <v>2926</v>
      </c>
      <c r="J703" s="221" t="str">
        <f t="shared" si="69"/>
        <v>FM9-7-1-2026</v>
      </c>
    </row>
    <row r="704" spans="1:10" x14ac:dyDescent="0.25">
      <c r="A704" s="214">
        <v>9</v>
      </c>
      <c r="B704" s="214" t="s">
        <v>417</v>
      </c>
      <c r="C704" s="223">
        <f t="shared" si="75"/>
        <v>46031</v>
      </c>
      <c r="D704" s="214" t="s">
        <v>83</v>
      </c>
      <c r="E704" s="214">
        <v>2</v>
      </c>
      <c r="F704" s="221" t="str">
        <f t="shared" si="74"/>
        <v>AA 7064 OA</v>
      </c>
      <c r="G704" s="222" t="s">
        <v>2209</v>
      </c>
      <c r="H704" s="221" t="s">
        <v>2924</v>
      </c>
      <c r="I704" s="221" t="s">
        <v>2926</v>
      </c>
      <c r="J704" s="221" t="str">
        <f t="shared" si="69"/>
        <v>FM9-9-1-2026</v>
      </c>
    </row>
    <row r="705" spans="1:10" x14ac:dyDescent="0.25">
      <c r="A705" s="214">
        <v>10</v>
      </c>
      <c r="B705" s="214" t="s">
        <v>223</v>
      </c>
      <c r="C705" s="223">
        <f t="shared" si="75"/>
        <v>46032</v>
      </c>
      <c r="D705" s="214" t="s">
        <v>83</v>
      </c>
      <c r="E705" s="214">
        <v>2</v>
      </c>
      <c r="F705" s="221" t="str">
        <f t="shared" si="74"/>
        <v>AA 7714 OA</v>
      </c>
      <c r="G705" s="222" t="s">
        <v>2209</v>
      </c>
      <c r="H705" s="221" t="s">
        <v>2924</v>
      </c>
      <c r="I705" s="221" t="s">
        <v>2926</v>
      </c>
      <c r="J705" s="221" t="str">
        <f t="shared" si="69"/>
        <v>FM9-10-1-2026</v>
      </c>
    </row>
    <row r="706" spans="1:10" x14ac:dyDescent="0.25">
      <c r="A706" s="214">
        <v>10</v>
      </c>
      <c r="B706" s="214" t="s">
        <v>526</v>
      </c>
      <c r="C706" s="223">
        <f t="shared" si="75"/>
        <v>46032</v>
      </c>
      <c r="D706" s="214" t="s">
        <v>83</v>
      </c>
      <c r="E706" s="214">
        <v>2</v>
      </c>
      <c r="F706" s="221" t="str">
        <f t="shared" si="74"/>
        <v>AA 7601 OA</v>
      </c>
      <c r="G706" s="222" t="s">
        <v>2209</v>
      </c>
      <c r="H706" s="221" t="s">
        <v>2924</v>
      </c>
      <c r="I706" s="221" t="s">
        <v>2926</v>
      </c>
      <c r="J706" s="221" t="str">
        <f t="shared" si="69"/>
        <v>FM9-10-1-2026</v>
      </c>
    </row>
    <row r="707" spans="1:10" x14ac:dyDescent="0.25">
      <c r="A707" s="214">
        <v>13</v>
      </c>
      <c r="B707" s="220" t="s">
        <v>907</v>
      </c>
      <c r="C707" s="223">
        <f t="shared" si="75"/>
        <v>46035</v>
      </c>
      <c r="D707" s="214" t="s">
        <v>83</v>
      </c>
      <c r="E707" s="220">
        <v>1</v>
      </c>
      <c r="F707" s="221" t="str">
        <f t="shared" si="74"/>
        <v>AA 7804 OA</v>
      </c>
      <c r="G707" s="222" t="s">
        <v>2209</v>
      </c>
      <c r="H707" s="221" t="s">
        <v>2924</v>
      </c>
      <c r="I707" s="221" t="s">
        <v>2926</v>
      </c>
      <c r="J707" s="221" t="str">
        <f t="shared" ref="J707:J770" si="76">I707 &amp; "-" &amp; DAY(C707) &amp; "-" &amp; MONTH(C707) &amp; "-" &amp; YEAR(C707)</f>
        <v>FM9-13-1-2026</v>
      </c>
    </row>
    <row r="708" spans="1:10" x14ac:dyDescent="0.25">
      <c r="A708" s="214">
        <v>14</v>
      </c>
      <c r="B708" s="220" t="s">
        <v>342</v>
      </c>
      <c r="C708" s="223">
        <f t="shared" si="75"/>
        <v>46036</v>
      </c>
      <c r="D708" s="214" t="s">
        <v>83</v>
      </c>
      <c r="E708" s="220">
        <v>2</v>
      </c>
      <c r="F708" s="221" t="str">
        <f t="shared" si="74"/>
        <v>AA 7803 OA</v>
      </c>
      <c r="G708" s="222" t="s">
        <v>2209</v>
      </c>
      <c r="H708" s="221" t="s">
        <v>2924</v>
      </c>
      <c r="I708" s="221" t="s">
        <v>2926</v>
      </c>
      <c r="J708" s="221" t="str">
        <f t="shared" si="76"/>
        <v>FM9-14-1-2026</v>
      </c>
    </row>
    <row r="709" spans="1:10" x14ac:dyDescent="0.25">
      <c r="A709" s="214">
        <v>15</v>
      </c>
      <c r="B709" s="220" t="s">
        <v>172</v>
      </c>
      <c r="C709" s="223">
        <f t="shared" si="75"/>
        <v>46037</v>
      </c>
      <c r="D709" s="214" t="s">
        <v>83</v>
      </c>
      <c r="E709" s="220">
        <v>2</v>
      </c>
      <c r="F709" s="221" t="str">
        <f t="shared" si="74"/>
        <v>AA 7786 OA</v>
      </c>
      <c r="G709" s="222" t="s">
        <v>2209</v>
      </c>
      <c r="H709" s="221" t="s">
        <v>2924</v>
      </c>
      <c r="I709" s="221" t="s">
        <v>2926</v>
      </c>
      <c r="J709" s="221" t="str">
        <f t="shared" si="76"/>
        <v>FM9-15-1-2026</v>
      </c>
    </row>
    <row r="710" spans="1:10" x14ac:dyDescent="0.25">
      <c r="A710" s="214">
        <v>16</v>
      </c>
      <c r="B710" s="214" t="s">
        <v>355</v>
      </c>
      <c r="C710" s="223">
        <f t="shared" si="75"/>
        <v>46038</v>
      </c>
      <c r="D710" s="214" t="s">
        <v>83</v>
      </c>
      <c r="E710" s="220">
        <v>2</v>
      </c>
      <c r="F710" s="221" t="str">
        <f t="shared" si="74"/>
        <v>AA 7617 OA</v>
      </c>
      <c r="G710" s="222" t="s">
        <v>2209</v>
      </c>
      <c r="H710" s="221" t="s">
        <v>2924</v>
      </c>
      <c r="I710" s="221" t="s">
        <v>2926</v>
      </c>
      <c r="J710" s="221" t="str">
        <f t="shared" si="76"/>
        <v>FM9-16-1-2026</v>
      </c>
    </row>
    <row r="711" spans="1:10" x14ac:dyDescent="0.25">
      <c r="A711" s="214">
        <v>16</v>
      </c>
      <c r="B711" s="214" t="s">
        <v>250</v>
      </c>
      <c r="C711" s="223">
        <f t="shared" si="75"/>
        <v>46038</v>
      </c>
      <c r="D711" s="214" t="s">
        <v>83</v>
      </c>
      <c r="E711" s="220">
        <v>2</v>
      </c>
      <c r="F711" s="221" t="str">
        <f t="shared" si="74"/>
        <v>AA 7521 OA // MERCY</v>
      </c>
      <c r="G711" s="222" t="s">
        <v>2209</v>
      </c>
      <c r="H711" s="221" t="s">
        <v>2924</v>
      </c>
      <c r="I711" s="221" t="s">
        <v>2926</v>
      </c>
      <c r="J711" s="221" t="str">
        <f t="shared" si="76"/>
        <v>FM9-16-1-2026</v>
      </c>
    </row>
    <row r="712" spans="1:10" x14ac:dyDescent="0.25">
      <c r="A712" s="214">
        <v>17</v>
      </c>
      <c r="B712" s="214" t="s">
        <v>752</v>
      </c>
      <c r="C712" s="223">
        <f t="shared" si="75"/>
        <v>46039</v>
      </c>
      <c r="D712" s="214" t="s">
        <v>83</v>
      </c>
      <c r="E712" s="220">
        <v>2</v>
      </c>
      <c r="F712" s="221" t="str">
        <f t="shared" si="74"/>
        <v>AA 7809 OA // MERCY</v>
      </c>
      <c r="G712" s="222" t="s">
        <v>2209</v>
      </c>
      <c r="H712" s="221" t="s">
        <v>2924</v>
      </c>
      <c r="I712" s="221" t="s">
        <v>2926</v>
      </c>
      <c r="J712" s="221" t="str">
        <f t="shared" si="76"/>
        <v>FM9-17-1-2026</v>
      </c>
    </row>
    <row r="713" spans="1:10" x14ac:dyDescent="0.25">
      <c r="A713" s="214">
        <v>18</v>
      </c>
      <c r="B713" s="214" t="s">
        <v>598</v>
      </c>
      <c r="C713" s="223">
        <f t="shared" si="75"/>
        <v>46040</v>
      </c>
      <c r="D713" s="214" t="s">
        <v>83</v>
      </c>
      <c r="E713" s="220">
        <v>2</v>
      </c>
      <c r="F713" s="221" t="str">
        <f t="shared" si="74"/>
        <v>AA 7725 OA</v>
      </c>
      <c r="G713" s="222" t="s">
        <v>2209</v>
      </c>
      <c r="H713" s="221" t="s">
        <v>2924</v>
      </c>
      <c r="I713" s="221" t="s">
        <v>2926</v>
      </c>
      <c r="J713" s="221" t="str">
        <f t="shared" si="76"/>
        <v>FM9-18-1-2026</v>
      </c>
    </row>
    <row r="714" spans="1:10" x14ac:dyDescent="0.25">
      <c r="A714" s="214">
        <v>20</v>
      </c>
      <c r="B714" s="214" t="s">
        <v>784</v>
      </c>
      <c r="C714" s="223">
        <f t="shared" si="75"/>
        <v>46042</v>
      </c>
      <c r="D714" s="214" t="s">
        <v>83</v>
      </c>
      <c r="E714" s="220">
        <v>1</v>
      </c>
      <c r="F714" s="221" t="str">
        <f t="shared" si="74"/>
        <v>AA 7642 OA</v>
      </c>
      <c r="G714" s="222" t="s">
        <v>2209</v>
      </c>
      <c r="H714" s="221" t="s">
        <v>2924</v>
      </c>
      <c r="I714" s="221" t="s">
        <v>2926</v>
      </c>
      <c r="J714" s="221" t="str">
        <f t="shared" si="76"/>
        <v>FM9-20-1-2026</v>
      </c>
    </row>
    <row r="715" spans="1:10" x14ac:dyDescent="0.25">
      <c r="A715" s="214">
        <v>20</v>
      </c>
      <c r="B715" s="214" t="s">
        <v>213</v>
      </c>
      <c r="C715" s="223">
        <f t="shared" si="75"/>
        <v>46042</v>
      </c>
      <c r="D715" s="214" t="s">
        <v>83</v>
      </c>
      <c r="E715" s="220">
        <v>2</v>
      </c>
      <c r="F715" s="221" t="str">
        <f t="shared" si="74"/>
        <v>AA 7559 OA // MERCY</v>
      </c>
      <c r="G715" s="222" t="s">
        <v>2209</v>
      </c>
      <c r="H715" s="221" t="s">
        <v>2924</v>
      </c>
      <c r="I715" s="221" t="s">
        <v>2926</v>
      </c>
      <c r="J715" s="221" t="str">
        <f t="shared" si="76"/>
        <v>FM9-20-1-2026</v>
      </c>
    </row>
    <row r="716" spans="1:10" x14ac:dyDescent="0.25">
      <c r="A716" s="214">
        <v>22</v>
      </c>
      <c r="B716" s="214" t="s">
        <v>115</v>
      </c>
      <c r="C716" s="223">
        <f t="shared" si="75"/>
        <v>46044</v>
      </c>
      <c r="D716" s="214" t="s">
        <v>83</v>
      </c>
      <c r="E716" s="220">
        <v>2</v>
      </c>
      <c r="F716" s="221" t="str">
        <f t="shared" si="74"/>
        <v>AA 7739 OA</v>
      </c>
      <c r="G716" s="222" t="s">
        <v>2209</v>
      </c>
      <c r="H716" s="221" t="s">
        <v>2924</v>
      </c>
      <c r="I716" s="221" t="s">
        <v>2926</v>
      </c>
      <c r="J716" s="221" t="str">
        <f t="shared" si="76"/>
        <v>FM9-22-1-2026</v>
      </c>
    </row>
    <row r="717" spans="1:10" x14ac:dyDescent="0.25">
      <c r="A717" s="214">
        <v>22</v>
      </c>
      <c r="B717" s="214" t="s">
        <v>1706</v>
      </c>
      <c r="C717" s="223">
        <f t="shared" si="75"/>
        <v>46044</v>
      </c>
      <c r="D717" s="214" t="s">
        <v>83</v>
      </c>
      <c r="E717" s="220">
        <v>2</v>
      </c>
      <c r="F717" s="221" t="str">
        <f t="shared" si="74"/>
        <v>AA 7591 OA</v>
      </c>
      <c r="G717" s="222" t="s">
        <v>2209</v>
      </c>
      <c r="H717" s="221" t="s">
        <v>2924</v>
      </c>
      <c r="I717" s="221" t="s">
        <v>2926</v>
      </c>
      <c r="J717" s="221" t="str">
        <f t="shared" si="76"/>
        <v>FM9-22-1-2026</v>
      </c>
    </row>
    <row r="718" spans="1:10" x14ac:dyDescent="0.25">
      <c r="A718" s="214">
        <v>30</v>
      </c>
      <c r="B718" s="214" t="s">
        <v>333</v>
      </c>
      <c r="C718" s="223">
        <f t="shared" si="75"/>
        <v>46052</v>
      </c>
      <c r="D718" s="214" t="s">
        <v>83</v>
      </c>
      <c r="E718" s="220">
        <v>2</v>
      </c>
      <c r="F718" s="221" t="str">
        <f t="shared" si="74"/>
        <v>AA 7606 OA</v>
      </c>
      <c r="G718" s="222" t="s">
        <v>2209</v>
      </c>
      <c r="H718" s="221" t="s">
        <v>2924</v>
      </c>
      <c r="I718" s="221" t="s">
        <v>2926</v>
      </c>
      <c r="J718" s="221" t="str">
        <f t="shared" si="76"/>
        <v>FM9-30-1-2026</v>
      </c>
    </row>
    <row r="719" spans="1:10" x14ac:dyDescent="0.25">
      <c r="A719" s="214">
        <v>31</v>
      </c>
      <c r="B719" s="214" t="s">
        <v>550</v>
      </c>
      <c r="C719" s="223">
        <f t="shared" si="75"/>
        <v>46053</v>
      </c>
      <c r="D719" s="214" t="s">
        <v>83</v>
      </c>
      <c r="E719" s="220">
        <v>2</v>
      </c>
      <c r="F719" s="221" t="str">
        <f t="shared" si="74"/>
        <v>AA 7699 OA</v>
      </c>
      <c r="G719" s="222" t="s">
        <v>2209</v>
      </c>
      <c r="H719" s="221" t="s">
        <v>2924</v>
      </c>
      <c r="I719" s="221" t="s">
        <v>2926</v>
      </c>
      <c r="J719" s="221" t="str">
        <f t="shared" si="76"/>
        <v>FM9-31-1-2026</v>
      </c>
    </row>
    <row r="720" spans="1:10" x14ac:dyDescent="0.25">
      <c r="A720" s="214">
        <v>31</v>
      </c>
      <c r="B720" s="214" t="s">
        <v>180</v>
      </c>
      <c r="C720" s="223">
        <f t="shared" si="75"/>
        <v>46053</v>
      </c>
      <c r="D720" s="214" t="s">
        <v>83</v>
      </c>
      <c r="E720" s="220">
        <v>2</v>
      </c>
      <c r="F720" s="221" t="str">
        <f t="shared" si="74"/>
        <v>AA 7593 OA</v>
      </c>
      <c r="G720" s="222" t="s">
        <v>2209</v>
      </c>
      <c r="H720" s="221" t="s">
        <v>2924</v>
      </c>
      <c r="I720" s="221" t="s">
        <v>2926</v>
      </c>
      <c r="J720" s="221" t="str">
        <f t="shared" si="76"/>
        <v>FM9-31-1-2026</v>
      </c>
    </row>
    <row r="721" spans="1:10" x14ac:dyDescent="0.25">
      <c r="A721" s="224">
        <v>4</v>
      </c>
      <c r="B721" s="225" t="s">
        <v>500</v>
      </c>
      <c r="C721" s="223">
        <f>DATE(2026,2,A721)</f>
        <v>46057</v>
      </c>
      <c r="D721" s="224" t="s">
        <v>83</v>
      </c>
      <c r="E721" s="224">
        <v>2</v>
      </c>
      <c r="F721" s="221" t="str">
        <f t="shared" si="74"/>
        <v>AA 7737 OA</v>
      </c>
      <c r="G721" s="222" t="s">
        <v>2209</v>
      </c>
      <c r="H721" s="221" t="s">
        <v>2924</v>
      </c>
      <c r="I721" s="221" t="s">
        <v>2926</v>
      </c>
      <c r="J721" s="221" t="str">
        <f t="shared" si="76"/>
        <v>FM9-4-2-2026</v>
      </c>
    </row>
    <row r="722" spans="1:10" x14ac:dyDescent="0.25">
      <c r="A722" s="224">
        <v>4</v>
      </c>
      <c r="B722" s="224" t="s">
        <v>329</v>
      </c>
      <c r="C722" s="223">
        <f>DATE(2026,2,A722)</f>
        <v>46057</v>
      </c>
      <c r="D722" s="224" t="s">
        <v>83</v>
      </c>
      <c r="E722" s="224">
        <v>2</v>
      </c>
      <c r="F722" s="221" t="str">
        <f t="shared" si="74"/>
        <v>AA 7269 OA</v>
      </c>
      <c r="G722" s="222" t="s">
        <v>2209</v>
      </c>
      <c r="H722" s="221" t="s">
        <v>2924</v>
      </c>
      <c r="I722" s="221" t="s">
        <v>2926</v>
      </c>
      <c r="J722" s="221" t="str">
        <f t="shared" si="76"/>
        <v>FM9-4-2-2026</v>
      </c>
    </row>
    <row r="723" spans="1:10" x14ac:dyDescent="0.25">
      <c r="A723" s="224">
        <v>19</v>
      </c>
      <c r="B723" s="224" t="s">
        <v>410</v>
      </c>
      <c r="C723" s="223">
        <f>DATE(2026,2,A723)</f>
        <v>46072</v>
      </c>
      <c r="D723" s="224" t="s">
        <v>83</v>
      </c>
      <c r="E723" s="225">
        <v>2</v>
      </c>
      <c r="F723" s="221" t="str">
        <f t="shared" si="74"/>
        <v>AA 7641 OA // MERCY</v>
      </c>
      <c r="G723" s="222" t="s">
        <v>2209</v>
      </c>
      <c r="H723" s="221" t="s">
        <v>2924</v>
      </c>
      <c r="I723" s="221" t="s">
        <v>2926</v>
      </c>
      <c r="J723" s="221" t="str">
        <f t="shared" si="76"/>
        <v>FM9-19-2-2026</v>
      </c>
    </row>
    <row r="724" spans="1:10" x14ac:dyDescent="0.25">
      <c r="A724" s="214">
        <v>1</v>
      </c>
      <c r="B724" s="220" t="s">
        <v>93</v>
      </c>
      <c r="C724" s="219">
        <f t="shared" ref="C724:C751" si="77">DATE(2026,11,A724)</f>
        <v>46327</v>
      </c>
      <c r="D724" s="214" t="s">
        <v>83</v>
      </c>
      <c r="E724" s="214">
        <v>2</v>
      </c>
      <c r="F724" s="221" t="str">
        <f t="shared" ref="F724:F729" si="78">"AA "&amp;B724</f>
        <v>AA 7802 OA</v>
      </c>
      <c r="G724" s="222" t="s">
        <v>2209</v>
      </c>
      <c r="H724" s="221" t="s">
        <v>2924</v>
      </c>
      <c r="I724" s="221" t="s">
        <v>2926</v>
      </c>
      <c r="J724" s="221" t="str">
        <f t="shared" si="76"/>
        <v>FM9-1-11-2026</v>
      </c>
    </row>
    <row r="725" spans="1:10" x14ac:dyDescent="0.25">
      <c r="A725" s="214">
        <v>1</v>
      </c>
      <c r="B725" s="214" t="s">
        <v>84</v>
      </c>
      <c r="C725" s="219">
        <f t="shared" si="77"/>
        <v>46327</v>
      </c>
      <c r="D725" s="214" t="s">
        <v>83</v>
      </c>
      <c r="E725" s="220">
        <v>2</v>
      </c>
      <c r="F725" s="221" t="str">
        <f t="shared" si="78"/>
        <v>AA 7760 OA</v>
      </c>
      <c r="G725" s="222" t="s">
        <v>2209</v>
      </c>
      <c r="H725" s="221" t="s">
        <v>2924</v>
      </c>
      <c r="I725" s="221" t="s">
        <v>2926</v>
      </c>
      <c r="J725" s="221" t="str">
        <f t="shared" si="76"/>
        <v>FM9-1-11-2026</v>
      </c>
    </row>
    <row r="726" spans="1:10" x14ac:dyDescent="0.25">
      <c r="A726" s="214">
        <v>2</v>
      </c>
      <c r="B726" s="220" t="s">
        <v>172</v>
      </c>
      <c r="C726" s="219">
        <f t="shared" si="77"/>
        <v>46328</v>
      </c>
      <c r="D726" s="214" t="s">
        <v>83</v>
      </c>
      <c r="E726" s="214">
        <v>2</v>
      </c>
      <c r="F726" s="221" t="str">
        <f t="shared" si="78"/>
        <v>AA 7786 OA</v>
      </c>
      <c r="G726" s="222" t="s">
        <v>2209</v>
      </c>
      <c r="H726" s="221" t="s">
        <v>2924</v>
      </c>
      <c r="I726" s="221" t="s">
        <v>2926</v>
      </c>
      <c r="J726" s="221" t="str">
        <f t="shared" si="76"/>
        <v>FM9-2-11-2026</v>
      </c>
    </row>
    <row r="727" spans="1:10" x14ac:dyDescent="0.25">
      <c r="A727" s="214">
        <v>2</v>
      </c>
      <c r="B727" s="220" t="s">
        <v>165</v>
      </c>
      <c r="C727" s="219">
        <f t="shared" si="77"/>
        <v>46328</v>
      </c>
      <c r="D727" s="214" t="s">
        <v>83</v>
      </c>
      <c r="E727" s="214">
        <v>2</v>
      </c>
      <c r="F727" s="221" t="str">
        <f t="shared" si="78"/>
        <v>AA 7753 OA // MERCY</v>
      </c>
      <c r="G727" s="222" t="s">
        <v>2209</v>
      </c>
      <c r="H727" s="221" t="s">
        <v>2924</v>
      </c>
      <c r="I727" s="221" t="s">
        <v>2926</v>
      </c>
      <c r="J727" s="221" t="str">
        <f t="shared" si="76"/>
        <v>FM9-2-11-2026</v>
      </c>
    </row>
    <row r="728" spans="1:10" x14ac:dyDescent="0.25">
      <c r="A728" s="214">
        <v>2</v>
      </c>
      <c r="B728" s="220" t="s">
        <v>186</v>
      </c>
      <c r="C728" s="219">
        <f t="shared" si="77"/>
        <v>46328</v>
      </c>
      <c r="D728" s="214" t="s">
        <v>83</v>
      </c>
      <c r="E728" s="214">
        <v>2</v>
      </c>
      <c r="F728" s="221" t="str">
        <f t="shared" si="78"/>
        <v>AA 7552 OA</v>
      </c>
      <c r="G728" s="222" t="s">
        <v>2209</v>
      </c>
      <c r="H728" s="221" t="s">
        <v>2924</v>
      </c>
      <c r="I728" s="221" t="s">
        <v>2926</v>
      </c>
      <c r="J728" s="221" t="str">
        <f t="shared" si="76"/>
        <v>FM9-2-11-2026</v>
      </c>
    </row>
    <row r="729" spans="1:10" x14ac:dyDescent="0.25">
      <c r="A729" s="214">
        <v>3</v>
      </c>
      <c r="B729" s="220" t="s">
        <v>232</v>
      </c>
      <c r="C729" s="219">
        <f t="shared" si="77"/>
        <v>46329</v>
      </c>
      <c r="D729" s="214" t="s">
        <v>83</v>
      </c>
      <c r="E729" s="214">
        <v>2</v>
      </c>
      <c r="F729" s="221" t="str">
        <f t="shared" si="78"/>
        <v>AA 7595 OA</v>
      </c>
      <c r="G729" s="222" t="s">
        <v>2209</v>
      </c>
      <c r="H729" s="221" t="s">
        <v>2924</v>
      </c>
      <c r="I729" s="221" t="s">
        <v>2926</v>
      </c>
      <c r="J729" s="221" t="str">
        <f t="shared" si="76"/>
        <v>FM9-3-11-2026</v>
      </c>
    </row>
    <row r="730" spans="1:10" x14ac:dyDescent="0.25">
      <c r="A730" s="214">
        <v>3</v>
      </c>
      <c r="B730" s="220" t="s">
        <v>234</v>
      </c>
      <c r="C730" s="219">
        <f t="shared" si="77"/>
        <v>46329</v>
      </c>
      <c r="D730" s="214" t="s">
        <v>83</v>
      </c>
      <c r="E730" s="214">
        <v>2</v>
      </c>
      <c r="F730" s="220" t="s">
        <v>234</v>
      </c>
      <c r="G730" s="222" t="s">
        <v>2209</v>
      </c>
      <c r="H730" s="221" t="s">
        <v>2924</v>
      </c>
      <c r="I730" s="221" t="s">
        <v>2926</v>
      </c>
      <c r="J730" s="221" t="str">
        <f t="shared" si="76"/>
        <v>FM9-3-11-2026</v>
      </c>
    </row>
    <row r="731" spans="1:10" x14ac:dyDescent="0.25">
      <c r="A731" s="214">
        <v>4</v>
      </c>
      <c r="B731" s="220" t="s">
        <v>268</v>
      </c>
      <c r="C731" s="219">
        <f t="shared" si="77"/>
        <v>46330</v>
      </c>
      <c r="D731" s="214" t="s">
        <v>83</v>
      </c>
      <c r="E731" s="214">
        <v>2</v>
      </c>
      <c r="F731" s="221" t="str">
        <f t="shared" ref="F731:F751" si="79">"AA "&amp;B731</f>
        <v>AA 1625 DA</v>
      </c>
      <c r="G731" s="222" t="s">
        <v>2209</v>
      </c>
      <c r="H731" s="221" t="s">
        <v>2924</v>
      </c>
      <c r="I731" s="221" t="s">
        <v>2926</v>
      </c>
      <c r="J731" s="221" t="str">
        <f t="shared" si="76"/>
        <v>FM9-4-11-2026</v>
      </c>
    </row>
    <row r="732" spans="1:10" x14ac:dyDescent="0.25">
      <c r="A732" s="214">
        <v>6</v>
      </c>
      <c r="B732" s="214" t="s">
        <v>352</v>
      </c>
      <c r="C732" s="219">
        <f t="shared" si="77"/>
        <v>46332</v>
      </c>
      <c r="D732" s="214" t="s">
        <v>83</v>
      </c>
      <c r="E732" s="214">
        <v>2</v>
      </c>
      <c r="F732" s="221" t="str">
        <f t="shared" si="79"/>
        <v>AA 7764 OA</v>
      </c>
      <c r="G732" s="222" t="s">
        <v>2209</v>
      </c>
      <c r="H732" s="221" t="s">
        <v>2924</v>
      </c>
      <c r="I732" s="221" t="s">
        <v>2926</v>
      </c>
      <c r="J732" s="221" t="str">
        <f t="shared" si="76"/>
        <v>FM9-6-11-2026</v>
      </c>
    </row>
    <row r="733" spans="1:10" x14ac:dyDescent="0.25">
      <c r="A733" s="214">
        <v>8</v>
      </c>
      <c r="B733" s="214" t="s">
        <v>437</v>
      </c>
      <c r="C733" s="219">
        <f t="shared" si="77"/>
        <v>46334</v>
      </c>
      <c r="D733" s="214" t="s">
        <v>83</v>
      </c>
      <c r="E733" s="214">
        <v>2</v>
      </c>
      <c r="F733" s="221" t="str">
        <f t="shared" si="79"/>
        <v>AA 7058 OA</v>
      </c>
      <c r="G733" s="222" t="s">
        <v>2209</v>
      </c>
      <c r="H733" s="221" t="s">
        <v>2924</v>
      </c>
      <c r="I733" s="221" t="s">
        <v>2926</v>
      </c>
      <c r="J733" s="221" t="str">
        <f t="shared" si="76"/>
        <v>FM9-8-11-2026</v>
      </c>
    </row>
    <row r="734" spans="1:10" x14ac:dyDescent="0.25">
      <c r="A734" s="214">
        <v>10</v>
      </c>
      <c r="B734" s="214" t="s">
        <v>472</v>
      </c>
      <c r="C734" s="219">
        <f t="shared" si="77"/>
        <v>46336</v>
      </c>
      <c r="D734" s="214" t="s">
        <v>83</v>
      </c>
      <c r="E734" s="214">
        <v>2</v>
      </c>
      <c r="F734" s="221" t="str">
        <f t="shared" si="79"/>
        <v>AA 7618 OA</v>
      </c>
      <c r="G734" s="222" t="s">
        <v>2209</v>
      </c>
      <c r="H734" s="221" t="s">
        <v>2924</v>
      </c>
      <c r="I734" s="221" t="s">
        <v>2926</v>
      </c>
      <c r="J734" s="221" t="str">
        <f t="shared" si="76"/>
        <v>FM9-10-11-2026</v>
      </c>
    </row>
    <row r="735" spans="1:10" x14ac:dyDescent="0.25">
      <c r="A735" s="214">
        <v>13</v>
      </c>
      <c r="B735" s="220" t="s">
        <v>247</v>
      </c>
      <c r="C735" s="219">
        <f t="shared" si="77"/>
        <v>46339</v>
      </c>
      <c r="D735" s="214" t="s">
        <v>83</v>
      </c>
      <c r="E735" s="220">
        <v>2</v>
      </c>
      <c r="F735" s="221" t="str">
        <f t="shared" si="79"/>
        <v>AA 7748 OA</v>
      </c>
      <c r="G735" s="222" t="s">
        <v>2209</v>
      </c>
      <c r="H735" s="221" t="s">
        <v>2924</v>
      </c>
      <c r="I735" s="221" t="s">
        <v>2926</v>
      </c>
      <c r="J735" s="221" t="str">
        <f t="shared" si="76"/>
        <v>FM9-13-11-2026</v>
      </c>
    </row>
    <row r="736" spans="1:10" x14ac:dyDescent="0.25">
      <c r="A736" s="214">
        <v>14</v>
      </c>
      <c r="B736" s="220" t="s">
        <v>591</v>
      </c>
      <c r="C736" s="219">
        <f t="shared" si="77"/>
        <v>46340</v>
      </c>
      <c r="D736" s="214" t="s">
        <v>83</v>
      </c>
      <c r="E736" s="220">
        <v>2</v>
      </c>
      <c r="F736" s="221" t="str">
        <f t="shared" si="79"/>
        <v>AA 7080 OA</v>
      </c>
      <c r="G736" s="222" t="s">
        <v>2209</v>
      </c>
      <c r="H736" s="221" t="s">
        <v>2924</v>
      </c>
      <c r="I736" s="221" t="s">
        <v>2926</v>
      </c>
      <c r="J736" s="221" t="str">
        <f t="shared" si="76"/>
        <v>FM9-14-11-2026</v>
      </c>
    </row>
    <row r="737" spans="1:10" x14ac:dyDescent="0.25">
      <c r="A737" s="214">
        <v>14</v>
      </c>
      <c r="B737" s="220" t="s">
        <v>159</v>
      </c>
      <c r="C737" s="219">
        <f t="shared" si="77"/>
        <v>46340</v>
      </c>
      <c r="D737" s="214" t="s">
        <v>83</v>
      </c>
      <c r="E737" s="220">
        <v>2</v>
      </c>
      <c r="F737" s="221" t="str">
        <f t="shared" si="79"/>
        <v>AA 7268 OA</v>
      </c>
      <c r="G737" s="222" t="s">
        <v>2209</v>
      </c>
      <c r="H737" s="221" t="s">
        <v>2924</v>
      </c>
      <c r="I737" s="221" t="s">
        <v>2926</v>
      </c>
      <c r="J737" s="221" t="str">
        <f t="shared" si="76"/>
        <v>FM9-14-11-2026</v>
      </c>
    </row>
    <row r="738" spans="1:10" x14ac:dyDescent="0.25">
      <c r="A738" s="214">
        <v>16</v>
      </c>
      <c r="B738" s="220" t="s">
        <v>179</v>
      </c>
      <c r="C738" s="219">
        <f t="shared" si="77"/>
        <v>46342</v>
      </c>
      <c r="D738" s="214" t="s">
        <v>83</v>
      </c>
      <c r="E738" s="220">
        <v>2</v>
      </c>
      <c r="F738" s="221" t="str">
        <f t="shared" si="79"/>
        <v>AA 7611 OA</v>
      </c>
      <c r="G738" s="222" t="s">
        <v>2209</v>
      </c>
      <c r="H738" s="221" t="s">
        <v>2924</v>
      </c>
      <c r="I738" s="221" t="s">
        <v>2926</v>
      </c>
      <c r="J738" s="221" t="str">
        <f t="shared" si="76"/>
        <v>FM9-16-11-2026</v>
      </c>
    </row>
    <row r="739" spans="1:10" x14ac:dyDescent="0.25">
      <c r="A739" s="214">
        <v>16</v>
      </c>
      <c r="B739" s="214" t="s">
        <v>180</v>
      </c>
      <c r="C739" s="219">
        <f t="shared" si="77"/>
        <v>46342</v>
      </c>
      <c r="D739" s="214" t="s">
        <v>83</v>
      </c>
      <c r="E739" s="220">
        <v>2</v>
      </c>
      <c r="F739" s="221" t="str">
        <f t="shared" si="79"/>
        <v>AA 7593 OA</v>
      </c>
      <c r="G739" s="222" t="s">
        <v>2209</v>
      </c>
      <c r="H739" s="221" t="s">
        <v>2924</v>
      </c>
      <c r="I739" s="221" t="s">
        <v>2926</v>
      </c>
      <c r="J739" s="221" t="str">
        <f t="shared" si="76"/>
        <v>FM9-16-11-2026</v>
      </c>
    </row>
    <row r="740" spans="1:10" x14ac:dyDescent="0.25">
      <c r="A740" s="214">
        <v>18</v>
      </c>
      <c r="B740" s="214" t="s">
        <v>665</v>
      </c>
      <c r="C740" s="219">
        <f t="shared" si="77"/>
        <v>46344</v>
      </c>
      <c r="D740" s="214" t="s">
        <v>83</v>
      </c>
      <c r="E740" s="220">
        <v>2</v>
      </c>
      <c r="F740" s="221" t="str">
        <f t="shared" si="79"/>
        <v>AA 7271 OA</v>
      </c>
      <c r="G740" s="222" t="s">
        <v>2209</v>
      </c>
      <c r="H740" s="221" t="s">
        <v>2924</v>
      </c>
      <c r="I740" s="221" t="s">
        <v>2926</v>
      </c>
      <c r="J740" s="221" t="str">
        <f t="shared" si="76"/>
        <v>FM9-18-11-2026</v>
      </c>
    </row>
    <row r="741" spans="1:10" x14ac:dyDescent="0.25">
      <c r="A741" s="214">
        <v>19</v>
      </c>
      <c r="B741" s="214" t="s">
        <v>259</v>
      </c>
      <c r="C741" s="219">
        <f t="shared" si="77"/>
        <v>46345</v>
      </c>
      <c r="D741" s="214" t="s">
        <v>83</v>
      </c>
      <c r="E741" s="220">
        <v>2</v>
      </c>
      <c r="F741" s="221" t="str">
        <f t="shared" si="79"/>
        <v>AA 7805 OA</v>
      </c>
      <c r="G741" s="222" t="s">
        <v>2209</v>
      </c>
      <c r="H741" s="221" t="s">
        <v>2924</v>
      </c>
      <c r="I741" s="221" t="s">
        <v>2926</v>
      </c>
      <c r="J741" s="221" t="str">
        <f t="shared" si="76"/>
        <v>FM9-19-11-2026</v>
      </c>
    </row>
    <row r="742" spans="1:10" x14ac:dyDescent="0.25">
      <c r="A742" s="214">
        <v>19</v>
      </c>
      <c r="B742" s="214" t="s">
        <v>399</v>
      </c>
      <c r="C742" s="219">
        <f t="shared" si="77"/>
        <v>46345</v>
      </c>
      <c r="D742" s="214" t="s">
        <v>83</v>
      </c>
      <c r="E742" s="220">
        <v>2</v>
      </c>
      <c r="F742" s="221" t="str">
        <f t="shared" si="79"/>
        <v>AA 7641 OA</v>
      </c>
      <c r="G742" s="222" t="s">
        <v>2209</v>
      </c>
      <c r="H742" s="221" t="s">
        <v>2924</v>
      </c>
      <c r="I742" s="221" t="s">
        <v>2926</v>
      </c>
      <c r="J742" s="221" t="str">
        <f t="shared" si="76"/>
        <v>FM9-19-11-2026</v>
      </c>
    </row>
    <row r="743" spans="1:10" x14ac:dyDescent="0.25">
      <c r="A743" s="214">
        <v>21</v>
      </c>
      <c r="B743" s="214" t="s">
        <v>529</v>
      </c>
      <c r="C743" s="219">
        <f t="shared" si="77"/>
        <v>46347</v>
      </c>
      <c r="D743" s="214" t="s">
        <v>83</v>
      </c>
      <c r="E743" s="220">
        <v>2</v>
      </c>
      <c r="F743" s="221" t="str">
        <f t="shared" si="79"/>
        <v>AA 7761 OA</v>
      </c>
      <c r="G743" s="222" t="s">
        <v>2209</v>
      </c>
      <c r="H743" s="221" t="s">
        <v>2924</v>
      </c>
      <c r="I743" s="221" t="s">
        <v>2926</v>
      </c>
      <c r="J743" s="221" t="str">
        <f t="shared" si="76"/>
        <v>FM9-21-11-2026</v>
      </c>
    </row>
    <row r="744" spans="1:10" x14ac:dyDescent="0.25">
      <c r="A744" s="214">
        <v>21</v>
      </c>
      <c r="B744" s="214" t="s">
        <v>355</v>
      </c>
      <c r="C744" s="219">
        <f t="shared" si="77"/>
        <v>46347</v>
      </c>
      <c r="D744" s="214" t="s">
        <v>83</v>
      </c>
      <c r="E744" s="220">
        <v>2</v>
      </c>
      <c r="F744" s="221" t="str">
        <f t="shared" si="79"/>
        <v>AA 7617 OA</v>
      </c>
      <c r="G744" s="222" t="s">
        <v>2209</v>
      </c>
      <c r="H744" s="221" t="s">
        <v>2924</v>
      </c>
      <c r="I744" s="221" t="s">
        <v>2926</v>
      </c>
      <c r="J744" s="221" t="str">
        <f t="shared" si="76"/>
        <v>FM9-21-11-2026</v>
      </c>
    </row>
    <row r="745" spans="1:10" x14ac:dyDescent="0.25">
      <c r="A745" s="214">
        <v>22</v>
      </c>
      <c r="B745" s="214" t="s">
        <v>531</v>
      </c>
      <c r="C745" s="219">
        <f t="shared" si="77"/>
        <v>46348</v>
      </c>
      <c r="D745" s="214" t="s">
        <v>83</v>
      </c>
      <c r="E745" s="220">
        <v>2</v>
      </c>
      <c r="F745" s="221" t="str">
        <f t="shared" si="79"/>
        <v>AA 7613 OA</v>
      </c>
      <c r="G745" s="222" t="s">
        <v>2209</v>
      </c>
      <c r="H745" s="221" t="s">
        <v>2924</v>
      </c>
      <c r="I745" s="221" t="s">
        <v>2926</v>
      </c>
      <c r="J745" s="221" t="str">
        <f t="shared" si="76"/>
        <v>FM9-22-11-2026</v>
      </c>
    </row>
    <row r="746" spans="1:10" x14ac:dyDescent="0.25">
      <c r="A746" s="214">
        <v>22</v>
      </c>
      <c r="B746" s="214" t="s">
        <v>342</v>
      </c>
      <c r="C746" s="219">
        <f t="shared" si="77"/>
        <v>46348</v>
      </c>
      <c r="D746" s="214" t="s">
        <v>83</v>
      </c>
      <c r="E746" s="220">
        <v>2</v>
      </c>
      <c r="F746" s="221" t="str">
        <f t="shared" si="79"/>
        <v>AA 7803 OA</v>
      </c>
      <c r="G746" s="222" t="s">
        <v>2209</v>
      </c>
      <c r="H746" s="221" t="s">
        <v>2924</v>
      </c>
      <c r="I746" s="221" t="s">
        <v>2926</v>
      </c>
      <c r="J746" s="221" t="str">
        <f t="shared" si="76"/>
        <v>FM9-22-11-2026</v>
      </c>
    </row>
    <row r="747" spans="1:10" x14ac:dyDescent="0.25">
      <c r="A747" s="214">
        <v>25</v>
      </c>
      <c r="B747" s="214" t="s">
        <v>510</v>
      </c>
      <c r="C747" s="219">
        <f t="shared" si="77"/>
        <v>46351</v>
      </c>
      <c r="D747" s="214" t="s">
        <v>83</v>
      </c>
      <c r="E747" s="220">
        <v>2</v>
      </c>
      <c r="F747" s="221" t="str">
        <f t="shared" si="79"/>
        <v>AA 7072 OA</v>
      </c>
      <c r="G747" s="222" t="s">
        <v>2209</v>
      </c>
      <c r="H747" s="221" t="s">
        <v>2924</v>
      </c>
      <c r="I747" s="221" t="s">
        <v>2926</v>
      </c>
      <c r="J747" s="221" t="str">
        <f t="shared" si="76"/>
        <v>FM9-25-11-2026</v>
      </c>
    </row>
    <row r="748" spans="1:10" x14ac:dyDescent="0.25">
      <c r="A748" s="214">
        <v>26</v>
      </c>
      <c r="B748" s="214" t="s">
        <v>347</v>
      </c>
      <c r="C748" s="219">
        <f t="shared" si="77"/>
        <v>46352</v>
      </c>
      <c r="D748" s="214" t="s">
        <v>83</v>
      </c>
      <c r="E748" s="220">
        <v>2</v>
      </c>
      <c r="F748" s="221" t="str">
        <f t="shared" si="79"/>
        <v>AA 7522 OA // MERCY</v>
      </c>
      <c r="G748" s="222" t="s">
        <v>2209</v>
      </c>
      <c r="H748" s="221" t="s">
        <v>2924</v>
      </c>
      <c r="I748" s="221" t="s">
        <v>2926</v>
      </c>
      <c r="J748" s="221" t="str">
        <f t="shared" si="76"/>
        <v>FM9-26-11-2026</v>
      </c>
    </row>
    <row r="749" spans="1:10" x14ac:dyDescent="0.25">
      <c r="A749" s="214">
        <v>28</v>
      </c>
      <c r="B749" s="214" t="s">
        <v>218</v>
      </c>
      <c r="C749" s="219">
        <f t="shared" si="77"/>
        <v>46354</v>
      </c>
      <c r="D749" s="214" t="s">
        <v>83</v>
      </c>
      <c r="E749" s="220">
        <v>2</v>
      </c>
      <c r="F749" s="221" t="str">
        <f t="shared" si="79"/>
        <v>AA 7698 OA</v>
      </c>
      <c r="G749" s="222" t="s">
        <v>2209</v>
      </c>
      <c r="H749" s="221" t="s">
        <v>2924</v>
      </c>
      <c r="I749" s="221" t="s">
        <v>2926</v>
      </c>
      <c r="J749" s="221" t="str">
        <f t="shared" si="76"/>
        <v>FM9-28-11-2026</v>
      </c>
    </row>
    <row r="750" spans="1:10" x14ac:dyDescent="0.25">
      <c r="A750" s="214">
        <v>30</v>
      </c>
      <c r="B750" s="214" t="s">
        <v>216</v>
      </c>
      <c r="C750" s="219">
        <f t="shared" si="77"/>
        <v>46356</v>
      </c>
      <c r="D750" s="214" t="s">
        <v>83</v>
      </c>
      <c r="E750" s="220">
        <v>2</v>
      </c>
      <c r="F750" s="221" t="str">
        <f t="shared" si="79"/>
        <v>AA 7663 OA // MERCY</v>
      </c>
      <c r="G750" s="222" t="s">
        <v>2209</v>
      </c>
      <c r="H750" s="221" t="s">
        <v>2924</v>
      </c>
      <c r="I750" s="221" t="s">
        <v>2926</v>
      </c>
      <c r="J750" s="221" t="str">
        <f t="shared" si="76"/>
        <v>FM9-30-11-2026</v>
      </c>
    </row>
    <row r="751" spans="1:10" x14ac:dyDescent="0.25">
      <c r="A751" s="214">
        <v>30</v>
      </c>
      <c r="B751" s="214" t="s">
        <v>662</v>
      </c>
      <c r="C751" s="219">
        <f t="shared" si="77"/>
        <v>46356</v>
      </c>
      <c r="D751" s="214" t="s">
        <v>83</v>
      </c>
      <c r="E751" s="220">
        <v>2</v>
      </c>
      <c r="F751" s="221" t="str">
        <f t="shared" si="79"/>
        <v>AA 7559 OA</v>
      </c>
      <c r="G751" s="222" t="s">
        <v>2209</v>
      </c>
      <c r="H751" s="221" t="s">
        <v>2924</v>
      </c>
      <c r="I751" s="221" t="s">
        <v>2926</v>
      </c>
      <c r="J751" s="221" t="str">
        <f t="shared" si="76"/>
        <v>FM9-30-11-2026</v>
      </c>
    </row>
    <row r="752" spans="1:10" x14ac:dyDescent="0.25">
      <c r="A752" s="214">
        <v>1</v>
      </c>
      <c r="B752" s="214" t="s">
        <v>916</v>
      </c>
      <c r="C752" s="219">
        <f t="shared" ref="C752:C790" si="80">DATE(2026,12,A752)</f>
        <v>46357</v>
      </c>
      <c r="D752" s="214" t="s">
        <v>83</v>
      </c>
      <c r="E752" s="220">
        <v>2</v>
      </c>
      <c r="F752" s="221" t="str">
        <f>B752</f>
        <v>DD 7291 MZ</v>
      </c>
      <c r="G752" s="222" t="s">
        <v>2209</v>
      </c>
      <c r="H752" s="221" t="s">
        <v>2924</v>
      </c>
      <c r="I752" s="221" t="s">
        <v>2926</v>
      </c>
      <c r="J752" s="221" t="str">
        <f t="shared" si="76"/>
        <v>FM9-1-12-2026</v>
      </c>
    </row>
    <row r="753" spans="1:10" x14ac:dyDescent="0.25">
      <c r="A753" s="214">
        <v>2</v>
      </c>
      <c r="B753" s="220" t="s">
        <v>929</v>
      </c>
      <c r="C753" s="219">
        <f t="shared" si="80"/>
        <v>46358</v>
      </c>
      <c r="D753" s="214" t="s">
        <v>83</v>
      </c>
      <c r="E753" s="214">
        <v>2</v>
      </c>
      <c r="F753" s="221" t="str">
        <f t="shared" ref="F753:F776" si="81">"AA "&amp;B753</f>
        <v>AA 7682 OA</v>
      </c>
      <c r="G753" s="222" t="s">
        <v>2209</v>
      </c>
      <c r="H753" s="221" t="s">
        <v>2924</v>
      </c>
      <c r="I753" s="221" t="s">
        <v>2926</v>
      </c>
      <c r="J753" s="221" t="str">
        <f t="shared" si="76"/>
        <v>FM9-2-12-2026</v>
      </c>
    </row>
    <row r="754" spans="1:10" x14ac:dyDescent="0.25">
      <c r="A754" s="214">
        <v>4</v>
      </c>
      <c r="B754" s="220" t="s">
        <v>373</v>
      </c>
      <c r="C754" s="219">
        <f t="shared" si="80"/>
        <v>46360</v>
      </c>
      <c r="D754" s="214" t="s">
        <v>83</v>
      </c>
      <c r="E754" s="214">
        <v>2</v>
      </c>
      <c r="F754" s="221" t="str">
        <f t="shared" si="81"/>
        <v>AA 7769 OA</v>
      </c>
      <c r="G754" s="222" t="s">
        <v>2209</v>
      </c>
      <c r="H754" s="221" t="s">
        <v>2924</v>
      </c>
      <c r="I754" s="221" t="s">
        <v>2926</v>
      </c>
      <c r="J754" s="221" t="str">
        <f t="shared" si="76"/>
        <v>FM9-4-12-2026</v>
      </c>
    </row>
    <row r="755" spans="1:10" x14ac:dyDescent="0.25">
      <c r="A755" s="214">
        <v>4</v>
      </c>
      <c r="B755" s="220" t="s">
        <v>482</v>
      </c>
      <c r="C755" s="219">
        <f t="shared" si="80"/>
        <v>46360</v>
      </c>
      <c r="D755" s="214" t="s">
        <v>83</v>
      </c>
      <c r="E755" s="214">
        <v>2</v>
      </c>
      <c r="F755" s="221" t="str">
        <f t="shared" si="81"/>
        <v>AA 7059 OA</v>
      </c>
      <c r="G755" s="222" t="s">
        <v>2209</v>
      </c>
      <c r="H755" s="221" t="s">
        <v>2924</v>
      </c>
      <c r="I755" s="221" t="s">
        <v>2926</v>
      </c>
      <c r="J755" s="221" t="str">
        <f t="shared" si="76"/>
        <v>FM9-4-12-2026</v>
      </c>
    </row>
    <row r="756" spans="1:10" x14ac:dyDescent="0.25">
      <c r="A756" s="214">
        <v>4</v>
      </c>
      <c r="B756" s="220" t="s">
        <v>888</v>
      </c>
      <c r="C756" s="219">
        <f t="shared" si="80"/>
        <v>46360</v>
      </c>
      <c r="D756" s="214" t="s">
        <v>83</v>
      </c>
      <c r="E756" s="214">
        <v>2</v>
      </c>
      <c r="F756" s="221" t="str">
        <f t="shared" si="81"/>
        <v>AA 7582 OA // MERCY</v>
      </c>
      <c r="G756" s="222" t="s">
        <v>2209</v>
      </c>
      <c r="H756" s="221" t="s">
        <v>2924</v>
      </c>
      <c r="I756" s="221" t="s">
        <v>2926</v>
      </c>
      <c r="J756" s="221" t="str">
        <f t="shared" si="76"/>
        <v>FM9-4-12-2026</v>
      </c>
    </row>
    <row r="757" spans="1:10" x14ac:dyDescent="0.25">
      <c r="A757" s="214">
        <v>4</v>
      </c>
      <c r="B757" s="220" t="s">
        <v>894</v>
      </c>
      <c r="C757" s="219">
        <f t="shared" si="80"/>
        <v>46360</v>
      </c>
      <c r="D757" s="214" t="s">
        <v>83</v>
      </c>
      <c r="E757" s="214">
        <v>2</v>
      </c>
      <c r="F757" s="221" t="str">
        <f t="shared" si="81"/>
        <v>AA 7226 OA</v>
      </c>
      <c r="G757" s="222" t="s">
        <v>2209</v>
      </c>
      <c r="H757" s="221" t="s">
        <v>2924</v>
      </c>
      <c r="I757" s="221" t="s">
        <v>2926</v>
      </c>
      <c r="J757" s="221" t="str">
        <f t="shared" si="76"/>
        <v>FM9-4-12-2026</v>
      </c>
    </row>
    <row r="758" spans="1:10" x14ac:dyDescent="0.25">
      <c r="A758" s="214">
        <v>6</v>
      </c>
      <c r="B758" s="214" t="s">
        <v>806</v>
      </c>
      <c r="C758" s="219">
        <f t="shared" si="80"/>
        <v>46362</v>
      </c>
      <c r="D758" s="214" t="s">
        <v>83</v>
      </c>
      <c r="E758" s="214">
        <v>2</v>
      </c>
      <c r="F758" s="221" t="str">
        <f t="shared" si="81"/>
        <v>AA 7738 OA</v>
      </c>
      <c r="G758" s="222" t="s">
        <v>2209</v>
      </c>
      <c r="H758" s="221" t="s">
        <v>2924</v>
      </c>
      <c r="I758" s="221" t="s">
        <v>2926</v>
      </c>
      <c r="J758" s="221" t="str">
        <f t="shared" si="76"/>
        <v>FM9-6-12-2026</v>
      </c>
    </row>
    <row r="759" spans="1:10" x14ac:dyDescent="0.25">
      <c r="A759" s="214">
        <v>6</v>
      </c>
      <c r="B759" s="214" t="s">
        <v>739</v>
      </c>
      <c r="C759" s="219">
        <f t="shared" si="80"/>
        <v>46362</v>
      </c>
      <c r="D759" s="214" t="s">
        <v>83</v>
      </c>
      <c r="E759" s="214">
        <v>2</v>
      </c>
      <c r="F759" s="221" t="str">
        <f t="shared" si="81"/>
        <v>AA 7806 OA</v>
      </c>
      <c r="G759" s="222" t="s">
        <v>2209</v>
      </c>
      <c r="H759" s="221" t="s">
        <v>2924</v>
      </c>
      <c r="I759" s="221" t="s">
        <v>2926</v>
      </c>
      <c r="J759" s="221" t="str">
        <f t="shared" si="76"/>
        <v>FM9-6-12-2026</v>
      </c>
    </row>
    <row r="760" spans="1:10" x14ac:dyDescent="0.25">
      <c r="A760" s="214">
        <v>8</v>
      </c>
      <c r="B760" s="214" t="s">
        <v>194</v>
      </c>
      <c r="C760" s="219">
        <f t="shared" si="80"/>
        <v>46364</v>
      </c>
      <c r="D760" s="214" t="s">
        <v>83</v>
      </c>
      <c r="E760" s="214">
        <v>2</v>
      </c>
      <c r="F760" s="221" t="str">
        <f t="shared" si="81"/>
        <v>AA 7581 OA // MERCY</v>
      </c>
      <c r="G760" s="222" t="s">
        <v>2209</v>
      </c>
      <c r="H760" s="221" t="s">
        <v>2924</v>
      </c>
      <c r="I760" s="221" t="s">
        <v>2926</v>
      </c>
      <c r="J760" s="221" t="str">
        <f t="shared" si="76"/>
        <v>FM9-8-12-2026</v>
      </c>
    </row>
    <row r="761" spans="1:10" x14ac:dyDescent="0.25">
      <c r="A761" s="214">
        <v>10</v>
      </c>
      <c r="B761" s="214" t="s">
        <v>109</v>
      </c>
      <c r="C761" s="219">
        <f t="shared" si="80"/>
        <v>46366</v>
      </c>
      <c r="D761" s="214" t="s">
        <v>83</v>
      </c>
      <c r="E761" s="214">
        <v>2</v>
      </c>
      <c r="F761" s="221" t="str">
        <f t="shared" si="81"/>
        <v>AA 7520 OA // MERCY</v>
      </c>
      <c r="G761" s="222" t="s">
        <v>2209</v>
      </c>
      <c r="H761" s="221" t="s">
        <v>2924</v>
      </c>
      <c r="I761" s="221" t="s">
        <v>2926</v>
      </c>
      <c r="J761" s="221" t="str">
        <f t="shared" si="76"/>
        <v>FM9-10-12-2026</v>
      </c>
    </row>
    <row r="762" spans="1:10" x14ac:dyDescent="0.25">
      <c r="A762" s="214">
        <v>10</v>
      </c>
      <c r="B762" s="214" t="s">
        <v>223</v>
      </c>
      <c r="C762" s="219">
        <f t="shared" si="80"/>
        <v>46366</v>
      </c>
      <c r="D762" s="214" t="s">
        <v>83</v>
      </c>
      <c r="E762" s="214">
        <v>2</v>
      </c>
      <c r="F762" s="221" t="str">
        <f t="shared" si="81"/>
        <v>AA 7714 OA</v>
      </c>
      <c r="G762" s="222" t="s">
        <v>2209</v>
      </c>
      <c r="H762" s="221" t="s">
        <v>2924</v>
      </c>
      <c r="I762" s="221" t="s">
        <v>2926</v>
      </c>
      <c r="J762" s="221" t="str">
        <f t="shared" si="76"/>
        <v>FM9-10-12-2026</v>
      </c>
    </row>
    <row r="763" spans="1:10" x14ac:dyDescent="0.25">
      <c r="A763" s="214">
        <v>12</v>
      </c>
      <c r="B763" s="214" t="s">
        <v>349</v>
      </c>
      <c r="C763" s="219">
        <f t="shared" si="80"/>
        <v>46368</v>
      </c>
      <c r="D763" s="214" t="s">
        <v>83</v>
      </c>
      <c r="E763" s="214">
        <v>2</v>
      </c>
      <c r="F763" s="221" t="str">
        <f t="shared" si="81"/>
        <v>AA 7029 OA</v>
      </c>
      <c r="G763" s="222" t="s">
        <v>2209</v>
      </c>
      <c r="H763" s="221" t="s">
        <v>2924</v>
      </c>
      <c r="I763" s="221" t="s">
        <v>2926</v>
      </c>
      <c r="J763" s="221" t="str">
        <f t="shared" si="76"/>
        <v>FM9-12-12-2026</v>
      </c>
    </row>
    <row r="764" spans="1:10" x14ac:dyDescent="0.25">
      <c r="A764" s="214">
        <v>13</v>
      </c>
      <c r="B764" s="214" t="s">
        <v>432</v>
      </c>
      <c r="C764" s="219">
        <f t="shared" si="80"/>
        <v>46369</v>
      </c>
      <c r="D764" s="214" t="s">
        <v>83</v>
      </c>
      <c r="E764" s="214">
        <v>2</v>
      </c>
      <c r="F764" s="221" t="str">
        <f t="shared" si="81"/>
        <v>AA 7550 OA</v>
      </c>
      <c r="G764" s="222" t="s">
        <v>2209</v>
      </c>
      <c r="H764" s="221" t="s">
        <v>2924</v>
      </c>
      <c r="I764" s="221" t="s">
        <v>2926</v>
      </c>
      <c r="J764" s="221" t="str">
        <f t="shared" si="76"/>
        <v>FM9-13-12-2026</v>
      </c>
    </row>
    <row r="765" spans="1:10" x14ac:dyDescent="0.25">
      <c r="A765" s="214">
        <v>14</v>
      </c>
      <c r="B765" s="220" t="s">
        <v>152</v>
      </c>
      <c r="C765" s="219">
        <f t="shared" si="80"/>
        <v>46370</v>
      </c>
      <c r="D765" s="214" t="s">
        <v>83</v>
      </c>
      <c r="E765" s="220">
        <v>2</v>
      </c>
      <c r="F765" s="221" t="str">
        <f t="shared" si="81"/>
        <v>AA 7594 OA</v>
      </c>
      <c r="G765" s="222" t="s">
        <v>2209</v>
      </c>
      <c r="H765" s="221" t="s">
        <v>2924</v>
      </c>
      <c r="I765" s="221" t="s">
        <v>2926</v>
      </c>
      <c r="J765" s="221" t="str">
        <f t="shared" si="76"/>
        <v>FM9-14-12-2026</v>
      </c>
    </row>
    <row r="766" spans="1:10" x14ac:dyDescent="0.25">
      <c r="A766" s="214">
        <v>15</v>
      </c>
      <c r="B766" s="220" t="s">
        <v>1100</v>
      </c>
      <c r="C766" s="219">
        <f t="shared" si="80"/>
        <v>46371</v>
      </c>
      <c r="D766" s="214" t="s">
        <v>83</v>
      </c>
      <c r="E766" s="220">
        <v>2</v>
      </c>
      <c r="F766" s="221" t="str">
        <f t="shared" si="81"/>
        <v>AA 7599 OA</v>
      </c>
      <c r="G766" s="222" t="s">
        <v>2209</v>
      </c>
      <c r="H766" s="221" t="s">
        <v>2924</v>
      </c>
      <c r="I766" s="221" t="s">
        <v>2926</v>
      </c>
      <c r="J766" s="221" t="str">
        <f t="shared" si="76"/>
        <v>FM9-15-12-2026</v>
      </c>
    </row>
    <row r="767" spans="1:10" x14ac:dyDescent="0.25">
      <c r="A767" s="214">
        <v>16</v>
      </c>
      <c r="B767" s="220" t="s">
        <v>1141</v>
      </c>
      <c r="C767" s="219">
        <f t="shared" si="80"/>
        <v>46372</v>
      </c>
      <c r="D767" s="214" t="s">
        <v>83</v>
      </c>
      <c r="E767" s="220">
        <v>2</v>
      </c>
      <c r="F767" s="221" t="str">
        <f t="shared" si="81"/>
        <v>AA 7671 OA</v>
      </c>
      <c r="G767" s="222" t="s">
        <v>2209</v>
      </c>
      <c r="H767" s="221" t="s">
        <v>2924</v>
      </c>
      <c r="I767" s="221" t="s">
        <v>2926</v>
      </c>
      <c r="J767" s="221" t="str">
        <f t="shared" si="76"/>
        <v>FM9-16-12-2026</v>
      </c>
    </row>
    <row r="768" spans="1:10" x14ac:dyDescent="0.25">
      <c r="A768" s="214">
        <v>16</v>
      </c>
      <c r="B768" s="220" t="s">
        <v>1133</v>
      </c>
      <c r="C768" s="219">
        <f t="shared" si="80"/>
        <v>46372</v>
      </c>
      <c r="D768" s="214" t="s">
        <v>83</v>
      </c>
      <c r="E768" s="220">
        <v>2</v>
      </c>
      <c r="F768" s="221" t="str">
        <f t="shared" si="81"/>
        <v>AA 7602 OA</v>
      </c>
      <c r="G768" s="222" t="s">
        <v>2209</v>
      </c>
      <c r="H768" s="221" t="s">
        <v>2924</v>
      </c>
      <c r="I768" s="221" t="s">
        <v>2926</v>
      </c>
      <c r="J768" s="221" t="str">
        <f t="shared" si="76"/>
        <v>FM9-16-12-2026</v>
      </c>
    </row>
    <row r="769" spans="1:10" x14ac:dyDescent="0.25">
      <c r="A769" s="214">
        <v>16</v>
      </c>
      <c r="B769" s="220" t="s">
        <v>430</v>
      </c>
      <c r="C769" s="219">
        <f t="shared" si="80"/>
        <v>46372</v>
      </c>
      <c r="D769" s="214" t="s">
        <v>83</v>
      </c>
      <c r="E769" s="220">
        <v>2</v>
      </c>
      <c r="F769" s="221" t="str">
        <f t="shared" si="81"/>
        <v>AA 7780 OA</v>
      </c>
      <c r="G769" s="222" t="s">
        <v>2209</v>
      </c>
      <c r="H769" s="221" t="s">
        <v>2924</v>
      </c>
      <c r="I769" s="221" t="s">
        <v>2926</v>
      </c>
      <c r="J769" s="221" t="str">
        <f t="shared" si="76"/>
        <v>FM9-16-12-2026</v>
      </c>
    </row>
    <row r="770" spans="1:10" x14ac:dyDescent="0.25">
      <c r="A770" s="214">
        <v>18</v>
      </c>
      <c r="B770" s="214" t="s">
        <v>781</v>
      </c>
      <c r="C770" s="219">
        <f t="shared" si="80"/>
        <v>46374</v>
      </c>
      <c r="D770" s="214" t="s">
        <v>83</v>
      </c>
      <c r="E770" s="220">
        <v>2</v>
      </c>
      <c r="F770" s="221" t="str">
        <f t="shared" si="81"/>
        <v>AA 7794 OA // MERCY</v>
      </c>
      <c r="G770" s="222" t="s">
        <v>2209</v>
      </c>
      <c r="H770" s="221" t="s">
        <v>2924</v>
      </c>
      <c r="I770" s="221" t="s">
        <v>2926</v>
      </c>
      <c r="J770" s="221" t="str">
        <f t="shared" si="76"/>
        <v>FM9-18-12-2026</v>
      </c>
    </row>
    <row r="771" spans="1:10" x14ac:dyDescent="0.25">
      <c r="A771" s="214">
        <v>18</v>
      </c>
      <c r="B771" s="214" t="s">
        <v>183</v>
      </c>
      <c r="C771" s="219">
        <f t="shared" si="80"/>
        <v>46374</v>
      </c>
      <c r="D771" s="214" t="s">
        <v>83</v>
      </c>
      <c r="E771" s="220">
        <v>2</v>
      </c>
      <c r="F771" s="221" t="str">
        <f t="shared" si="81"/>
        <v>AA 7716 OA</v>
      </c>
      <c r="G771" s="222" t="s">
        <v>2209</v>
      </c>
      <c r="H771" s="221" t="s">
        <v>2924</v>
      </c>
      <c r="I771" s="221" t="s">
        <v>2926</v>
      </c>
      <c r="J771" s="221" t="str">
        <f t="shared" ref="J771:J834" si="82">I771 &amp; "-" &amp; DAY(C771) &amp; "-" &amp; MONTH(C771) &amp; "-" &amp; YEAR(C771)</f>
        <v>FM9-18-12-2026</v>
      </c>
    </row>
    <row r="772" spans="1:10" x14ac:dyDescent="0.25">
      <c r="A772" s="214">
        <v>18</v>
      </c>
      <c r="B772" s="214" t="s">
        <v>423</v>
      </c>
      <c r="C772" s="219">
        <f t="shared" si="80"/>
        <v>46374</v>
      </c>
      <c r="D772" s="214" t="s">
        <v>83</v>
      </c>
      <c r="E772" s="220">
        <v>2</v>
      </c>
      <c r="F772" s="221" t="str">
        <f t="shared" si="81"/>
        <v>AA 7741 OA</v>
      </c>
      <c r="G772" s="222" t="s">
        <v>2209</v>
      </c>
      <c r="H772" s="221" t="s">
        <v>2924</v>
      </c>
      <c r="I772" s="221" t="s">
        <v>2926</v>
      </c>
      <c r="J772" s="221" t="str">
        <f t="shared" si="82"/>
        <v>FM9-18-12-2026</v>
      </c>
    </row>
    <row r="773" spans="1:10" x14ac:dyDescent="0.25">
      <c r="A773" s="214">
        <v>19</v>
      </c>
      <c r="B773" s="214" t="s">
        <v>136</v>
      </c>
      <c r="C773" s="219">
        <f t="shared" si="80"/>
        <v>46375</v>
      </c>
      <c r="D773" s="214" t="s">
        <v>83</v>
      </c>
      <c r="E773" s="220">
        <v>1</v>
      </c>
      <c r="F773" s="221" t="str">
        <f t="shared" si="81"/>
        <v>AA 7762 OA</v>
      </c>
      <c r="G773" s="222" t="s">
        <v>2209</v>
      </c>
      <c r="H773" s="221" t="s">
        <v>2924</v>
      </c>
      <c r="I773" s="221" t="s">
        <v>2926</v>
      </c>
      <c r="J773" s="221" t="str">
        <f t="shared" si="82"/>
        <v>FM9-19-12-2026</v>
      </c>
    </row>
    <row r="774" spans="1:10" x14ac:dyDescent="0.25">
      <c r="A774" s="214">
        <v>21</v>
      </c>
      <c r="B774" s="214" t="s">
        <v>162</v>
      </c>
      <c r="C774" s="219">
        <f t="shared" si="80"/>
        <v>46377</v>
      </c>
      <c r="D774" s="214" t="s">
        <v>83</v>
      </c>
      <c r="E774" s="220">
        <v>2</v>
      </c>
      <c r="F774" s="221" t="str">
        <f t="shared" si="81"/>
        <v>AA 7795 OA</v>
      </c>
      <c r="G774" s="222" t="s">
        <v>2209</v>
      </c>
      <c r="H774" s="221" t="s">
        <v>2924</v>
      </c>
      <c r="I774" s="221" t="s">
        <v>2926</v>
      </c>
      <c r="J774" s="221" t="str">
        <f t="shared" si="82"/>
        <v>FM9-21-12-2026</v>
      </c>
    </row>
    <row r="775" spans="1:10" x14ac:dyDescent="0.25">
      <c r="A775" s="214">
        <v>22</v>
      </c>
      <c r="B775" s="214" t="s">
        <v>676</v>
      </c>
      <c r="C775" s="219">
        <f t="shared" si="80"/>
        <v>46378</v>
      </c>
      <c r="D775" s="214" t="s">
        <v>83</v>
      </c>
      <c r="E775" s="220">
        <v>2</v>
      </c>
      <c r="F775" s="221" t="str">
        <f t="shared" si="81"/>
        <v>AA 7740 OA</v>
      </c>
      <c r="G775" s="222" t="s">
        <v>2209</v>
      </c>
      <c r="H775" s="221" t="s">
        <v>2924</v>
      </c>
      <c r="I775" s="221" t="s">
        <v>2926</v>
      </c>
      <c r="J775" s="221" t="str">
        <f t="shared" si="82"/>
        <v>FM9-22-12-2026</v>
      </c>
    </row>
    <row r="776" spans="1:10" x14ac:dyDescent="0.25">
      <c r="A776" s="214">
        <v>22</v>
      </c>
      <c r="B776" s="214" t="s">
        <v>301</v>
      </c>
      <c r="C776" s="219">
        <f t="shared" si="80"/>
        <v>46378</v>
      </c>
      <c r="D776" s="214" t="s">
        <v>83</v>
      </c>
      <c r="E776" s="220">
        <v>2</v>
      </c>
      <c r="F776" s="221" t="str">
        <f t="shared" si="81"/>
        <v>AA 7745 OA</v>
      </c>
      <c r="G776" s="222" t="s">
        <v>2209</v>
      </c>
      <c r="H776" s="221" t="s">
        <v>2924</v>
      </c>
      <c r="I776" s="221" t="s">
        <v>2926</v>
      </c>
      <c r="J776" s="221" t="str">
        <f t="shared" si="82"/>
        <v>FM9-22-12-2026</v>
      </c>
    </row>
    <row r="777" spans="1:10" x14ac:dyDescent="0.25">
      <c r="A777" s="214">
        <v>23</v>
      </c>
      <c r="B777" s="214" t="s">
        <v>245</v>
      </c>
      <c r="C777" s="219">
        <f t="shared" si="80"/>
        <v>46379</v>
      </c>
      <c r="D777" s="214" t="s">
        <v>83</v>
      </c>
      <c r="E777" s="220">
        <v>2</v>
      </c>
      <c r="F777" s="221" t="str">
        <f>B777</f>
        <v>B 7728 IZ</v>
      </c>
      <c r="G777" s="222" t="s">
        <v>2209</v>
      </c>
      <c r="H777" s="221" t="s">
        <v>2924</v>
      </c>
      <c r="I777" s="221" t="s">
        <v>2926</v>
      </c>
      <c r="J777" s="221" t="str">
        <f t="shared" si="82"/>
        <v>FM9-23-12-2026</v>
      </c>
    </row>
    <row r="778" spans="1:10" x14ac:dyDescent="0.25">
      <c r="A778" s="214">
        <v>23</v>
      </c>
      <c r="B778" s="214" t="s">
        <v>97</v>
      </c>
      <c r="C778" s="219">
        <f t="shared" si="80"/>
        <v>46379</v>
      </c>
      <c r="D778" s="214" t="s">
        <v>83</v>
      </c>
      <c r="E778" s="220">
        <v>2</v>
      </c>
      <c r="F778" s="221" t="str">
        <f>"AA "&amp;B778</f>
        <v>AA 7616 OA</v>
      </c>
      <c r="G778" s="222" t="s">
        <v>2209</v>
      </c>
      <c r="H778" s="221" t="s">
        <v>2924</v>
      </c>
      <c r="I778" s="221" t="s">
        <v>2926</v>
      </c>
      <c r="J778" s="221" t="str">
        <f t="shared" si="82"/>
        <v>FM9-23-12-2026</v>
      </c>
    </row>
    <row r="779" spans="1:10" x14ac:dyDescent="0.25">
      <c r="A779" s="214">
        <v>24</v>
      </c>
      <c r="B779" s="214" t="s">
        <v>483</v>
      </c>
      <c r="C779" s="219">
        <f t="shared" si="80"/>
        <v>46380</v>
      </c>
      <c r="D779" s="214" t="s">
        <v>83</v>
      </c>
      <c r="E779" s="220">
        <v>2</v>
      </c>
      <c r="F779" s="221" t="str">
        <f>"AA "&amp;B779</f>
        <v>AA 7678 OA</v>
      </c>
      <c r="G779" s="222" t="s">
        <v>2209</v>
      </c>
      <c r="H779" s="221" t="s">
        <v>2924</v>
      </c>
      <c r="I779" s="221" t="s">
        <v>2926</v>
      </c>
      <c r="J779" s="221" t="str">
        <f t="shared" si="82"/>
        <v>FM9-24-12-2026</v>
      </c>
    </row>
    <row r="780" spans="1:10" x14ac:dyDescent="0.25">
      <c r="A780" s="214">
        <v>24</v>
      </c>
      <c r="B780" s="214" t="s">
        <v>1290</v>
      </c>
      <c r="C780" s="219">
        <f t="shared" si="80"/>
        <v>46380</v>
      </c>
      <c r="D780" s="214" t="s">
        <v>83</v>
      </c>
      <c r="E780" s="220">
        <v>2</v>
      </c>
      <c r="F780" s="221" t="str">
        <f>B780</f>
        <v>DD 7718 ME</v>
      </c>
      <c r="G780" s="222" t="s">
        <v>2209</v>
      </c>
      <c r="H780" s="221" t="s">
        <v>2924</v>
      </c>
      <c r="I780" s="221" t="s">
        <v>2926</v>
      </c>
      <c r="J780" s="221" t="str">
        <f t="shared" si="82"/>
        <v>FM9-24-12-2026</v>
      </c>
    </row>
    <row r="781" spans="1:10" x14ac:dyDescent="0.25">
      <c r="A781" s="214">
        <v>27</v>
      </c>
      <c r="B781" s="214" t="s">
        <v>188</v>
      </c>
      <c r="C781" s="219">
        <f t="shared" si="80"/>
        <v>46383</v>
      </c>
      <c r="D781" s="214" t="s">
        <v>83</v>
      </c>
      <c r="E781" s="220">
        <v>2</v>
      </c>
      <c r="F781" s="221" t="str">
        <f t="shared" ref="F781:F799" si="83">"AA "&amp;B781</f>
        <v>AA 7807 OA</v>
      </c>
      <c r="G781" s="222" t="s">
        <v>2209</v>
      </c>
      <c r="H781" s="221" t="s">
        <v>2924</v>
      </c>
      <c r="I781" s="221" t="s">
        <v>2926</v>
      </c>
      <c r="J781" s="221" t="str">
        <f t="shared" si="82"/>
        <v>FM9-27-12-2026</v>
      </c>
    </row>
    <row r="782" spans="1:10" x14ac:dyDescent="0.25">
      <c r="A782" s="214">
        <v>28</v>
      </c>
      <c r="B782" s="214" t="s">
        <v>596</v>
      </c>
      <c r="C782" s="219">
        <f t="shared" si="80"/>
        <v>46384</v>
      </c>
      <c r="D782" s="214" t="s">
        <v>83</v>
      </c>
      <c r="E782" s="220">
        <v>2</v>
      </c>
      <c r="F782" s="221" t="str">
        <f t="shared" si="83"/>
        <v>AA 7628 OA</v>
      </c>
      <c r="G782" s="222" t="s">
        <v>2209</v>
      </c>
      <c r="H782" s="221" t="s">
        <v>2924</v>
      </c>
      <c r="I782" s="221" t="s">
        <v>2926</v>
      </c>
      <c r="J782" s="221" t="str">
        <f t="shared" si="82"/>
        <v>FM9-28-12-2026</v>
      </c>
    </row>
    <row r="783" spans="1:10" x14ac:dyDescent="0.25">
      <c r="A783" s="214">
        <v>28</v>
      </c>
      <c r="B783" s="214" t="s">
        <v>1316</v>
      </c>
      <c r="C783" s="219">
        <f t="shared" si="80"/>
        <v>46384</v>
      </c>
      <c r="D783" s="214" t="s">
        <v>83</v>
      </c>
      <c r="E783" s="220">
        <v>2</v>
      </c>
      <c r="F783" s="221" t="str">
        <f t="shared" si="83"/>
        <v>AA 7516 OD</v>
      </c>
      <c r="G783" s="222" t="s">
        <v>2209</v>
      </c>
      <c r="H783" s="221" t="s">
        <v>2924</v>
      </c>
      <c r="I783" s="221" t="s">
        <v>2926</v>
      </c>
      <c r="J783" s="221" t="str">
        <f t="shared" si="82"/>
        <v>FM9-28-12-2026</v>
      </c>
    </row>
    <row r="784" spans="1:10" x14ac:dyDescent="0.25">
      <c r="A784" s="214">
        <v>29</v>
      </c>
      <c r="B784" s="214" t="s">
        <v>429</v>
      </c>
      <c r="C784" s="219">
        <f t="shared" si="80"/>
        <v>46385</v>
      </c>
      <c r="D784" s="214" t="s">
        <v>83</v>
      </c>
      <c r="E784" s="220">
        <v>2</v>
      </c>
      <c r="F784" s="221" t="str">
        <f t="shared" si="83"/>
        <v>AA 7534 OA</v>
      </c>
      <c r="G784" s="222" t="s">
        <v>2209</v>
      </c>
      <c r="H784" s="221" t="s">
        <v>2924</v>
      </c>
      <c r="I784" s="221" t="s">
        <v>2926</v>
      </c>
      <c r="J784" s="221" t="str">
        <f t="shared" si="82"/>
        <v>FM9-29-12-2026</v>
      </c>
    </row>
    <row r="785" spans="1:10" x14ac:dyDescent="0.25">
      <c r="A785" s="214">
        <v>29</v>
      </c>
      <c r="B785" s="214" t="s">
        <v>341</v>
      </c>
      <c r="C785" s="219">
        <f t="shared" si="80"/>
        <v>46385</v>
      </c>
      <c r="D785" s="214" t="s">
        <v>83</v>
      </c>
      <c r="E785" s="220">
        <v>2</v>
      </c>
      <c r="F785" s="221" t="str">
        <f t="shared" si="83"/>
        <v>AA 7621 OA</v>
      </c>
      <c r="G785" s="222" t="s">
        <v>2209</v>
      </c>
      <c r="H785" s="221" t="s">
        <v>2924</v>
      </c>
      <c r="I785" s="221" t="s">
        <v>2926</v>
      </c>
      <c r="J785" s="221" t="str">
        <f t="shared" si="82"/>
        <v>FM9-29-12-2026</v>
      </c>
    </row>
    <row r="786" spans="1:10" x14ac:dyDescent="0.25">
      <c r="A786" s="214">
        <v>29</v>
      </c>
      <c r="B786" s="214" t="s">
        <v>561</v>
      </c>
      <c r="C786" s="219">
        <f t="shared" si="80"/>
        <v>46385</v>
      </c>
      <c r="D786" s="214" t="s">
        <v>83</v>
      </c>
      <c r="E786" s="220">
        <v>2</v>
      </c>
      <c r="F786" s="221" t="str">
        <f t="shared" si="83"/>
        <v>AA 7066 OA</v>
      </c>
      <c r="G786" s="222" t="s">
        <v>2209</v>
      </c>
      <c r="H786" s="221" t="s">
        <v>2924</v>
      </c>
      <c r="I786" s="221" t="s">
        <v>2926</v>
      </c>
      <c r="J786" s="221" t="str">
        <f t="shared" si="82"/>
        <v>FM9-29-12-2026</v>
      </c>
    </row>
    <row r="787" spans="1:10" x14ac:dyDescent="0.25">
      <c r="A787" s="214">
        <v>30</v>
      </c>
      <c r="B787" s="214" t="s">
        <v>498</v>
      </c>
      <c r="C787" s="219">
        <f t="shared" si="80"/>
        <v>46386</v>
      </c>
      <c r="D787" s="214" t="s">
        <v>83</v>
      </c>
      <c r="E787" s="220">
        <v>2</v>
      </c>
      <c r="F787" s="221" t="str">
        <f t="shared" si="83"/>
        <v>AA 7295 OA</v>
      </c>
      <c r="G787" s="222" t="s">
        <v>2209</v>
      </c>
      <c r="H787" s="221" t="s">
        <v>2924</v>
      </c>
      <c r="I787" s="221" t="s">
        <v>2926</v>
      </c>
      <c r="J787" s="221" t="str">
        <f t="shared" si="82"/>
        <v>FM9-30-12-2026</v>
      </c>
    </row>
    <row r="788" spans="1:10" x14ac:dyDescent="0.25">
      <c r="A788" s="214">
        <v>30</v>
      </c>
      <c r="B788" s="214" t="s">
        <v>894</v>
      </c>
      <c r="C788" s="219">
        <f t="shared" si="80"/>
        <v>46386</v>
      </c>
      <c r="D788" s="214" t="s">
        <v>83</v>
      </c>
      <c r="E788" s="220">
        <v>2</v>
      </c>
      <c r="F788" s="221" t="str">
        <f t="shared" si="83"/>
        <v>AA 7226 OA</v>
      </c>
      <c r="G788" s="222" t="s">
        <v>2209</v>
      </c>
      <c r="H788" s="221" t="s">
        <v>2924</v>
      </c>
      <c r="I788" s="221" t="s">
        <v>2926</v>
      </c>
      <c r="J788" s="221" t="str">
        <f t="shared" si="82"/>
        <v>FM9-30-12-2026</v>
      </c>
    </row>
    <row r="789" spans="1:10" x14ac:dyDescent="0.25">
      <c r="A789" s="214">
        <v>31</v>
      </c>
      <c r="B789" s="214" t="s">
        <v>1258</v>
      </c>
      <c r="C789" s="219">
        <f t="shared" si="80"/>
        <v>46387</v>
      </c>
      <c r="D789" s="214" t="s">
        <v>83</v>
      </c>
      <c r="E789" s="220">
        <v>2</v>
      </c>
      <c r="F789" s="221" t="str">
        <f t="shared" si="83"/>
        <v>AA 7564 OA</v>
      </c>
      <c r="G789" s="222" t="s">
        <v>2209</v>
      </c>
      <c r="H789" s="221" t="s">
        <v>2924</v>
      </c>
      <c r="I789" s="221" t="s">
        <v>2926</v>
      </c>
      <c r="J789" s="221" t="str">
        <f t="shared" si="82"/>
        <v>FM9-31-12-2026</v>
      </c>
    </row>
    <row r="790" spans="1:10" x14ac:dyDescent="0.25">
      <c r="A790" s="214">
        <v>31</v>
      </c>
      <c r="B790" s="214" t="s">
        <v>1416</v>
      </c>
      <c r="C790" s="219">
        <f t="shared" si="80"/>
        <v>46387</v>
      </c>
      <c r="D790" s="214" t="s">
        <v>83</v>
      </c>
      <c r="E790" s="220">
        <v>2</v>
      </c>
      <c r="F790" s="221" t="str">
        <f t="shared" si="83"/>
        <v>AA 7553 OA</v>
      </c>
      <c r="G790" s="222" t="s">
        <v>2209</v>
      </c>
      <c r="H790" s="221" t="s">
        <v>2924</v>
      </c>
      <c r="I790" s="221" t="s">
        <v>2926</v>
      </c>
      <c r="J790" s="221" t="str">
        <f t="shared" si="82"/>
        <v>FM9-31-12-2026</v>
      </c>
    </row>
    <row r="791" spans="1:10" x14ac:dyDescent="0.25">
      <c r="A791" s="214">
        <v>17</v>
      </c>
      <c r="B791" s="214" t="s">
        <v>593</v>
      </c>
      <c r="C791" s="223">
        <f>DATE(2026,1,A791)</f>
        <v>46039</v>
      </c>
      <c r="D791" s="214" t="s">
        <v>1654</v>
      </c>
      <c r="E791" s="220">
        <v>1</v>
      </c>
      <c r="F791" s="221" t="str">
        <f t="shared" si="83"/>
        <v>AA 7765 OA</v>
      </c>
      <c r="G791" s="222" t="s">
        <v>2209</v>
      </c>
      <c r="H791" s="221" t="s">
        <v>2924</v>
      </c>
      <c r="I791" s="221" t="s">
        <v>2926</v>
      </c>
      <c r="J791" s="221" t="str">
        <f t="shared" si="82"/>
        <v>FM9-17-1-2026</v>
      </c>
    </row>
    <row r="792" spans="1:10" x14ac:dyDescent="0.25">
      <c r="A792" s="214">
        <v>25</v>
      </c>
      <c r="B792" s="214" t="s">
        <v>676</v>
      </c>
      <c r="C792" s="223">
        <f>DATE(2026,1,A792)</f>
        <v>46047</v>
      </c>
      <c r="D792" s="214" t="s">
        <v>1654</v>
      </c>
      <c r="E792" s="220">
        <v>1</v>
      </c>
      <c r="F792" s="221" t="str">
        <f t="shared" si="83"/>
        <v>AA 7740 OA</v>
      </c>
      <c r="G792" s="222" t="s">
        <v>2209</v>
      </c>
      <c r="H792" s="221" t="s">
        <v>2924</v>
      </c>
      <c r="I792" s="221" t="s">
        <v>2926</v>
      </c>
      <c r="J792" s="221" t="str">
        <f t="shared" si="82"/>
        <v>FM9-25-1-2026</v>
      </c>
    </row>
    <row r="793" spans="1:10" x14ac:dyDescent="0.25">
      <c r="A793" s="214">
        <v>27</v>
      </c>
      <c r="B793" s="214" t="s">
        <v>115</v>
      </c>
      <c r="C793" s="223">
        <f>DATE(2026,1,A793)</f>
        <v>46049</v>
      </c>
      <c r="D793" s="214" t="s">
        <v>1654</v>
      </c>
      <c r="E793" s="220">
        <v>1</v>
      </c>
      <c r="F793" s="221" t="str">
        <f t="shared" si="83"/>
        <v>AA 7739 OA</v>
      </c>
      <c r="G793" s="222" t="s">
        <v>2209</v>
      </c>
      <c r="H793" s="221" t="s">
        <v>2924</v>
      </c>
      <c r="I793" s="221" t="s">
        <v>2926</v>
      </c>
      <c r="J793" s="221" t="str">
        <f t="shared" si="82"/>
        <v>FM9-27-1-2026</v>
      </c>
    </row>
    <row r="794" spans="1:10" x14ac:dyDescent="0.25">
      <c r="A794" s="214">
        <v>14</v>
      </c>
      <c r="B794" s="220" t="s">
        <v>196</v>
      </c>
      <c r="C794" s="219">
        <f>DATE(2026,12,A794)</f>
        <v>46370</v>
      </c>
      <c r="D794" s="214" t="s">
        <v>1128</v>
      </c>
      <c r="E794" s="220">
        <v>1</v>
      </c>
      <c r="F794" s="221" t="str">
        <f t="shared" si="83"/>
        <v>AA 7697 OA // MERCY</v>
      </c>
      <c r="G794" s="222" t="s">
        <v>2209</v>
      </c>
      <c r="H794" s="221" t="s">
        <v>2924</v>
      </c>
      <c r="I794" s="221" t="s">
        <v>2926</v>
      </c>
      <c r="J794" s="221" t="str">
        <f t="shared" si="82"/>
        <v>FM9-14-12-2026</v>
      </c>
    </row>
    <row r="795" spans="1:10" x14ac:dyDescent="0.25">
      <c r="A795" s="214">
        <v>18</v>
      </c>
      <c r="B795" s="214" t="s">
        <v>598</v>
      </c>
      <c r="C795" s="223">
        <f>DATE(2026,1,A795)</f>
        <v>46040</v>
      </c>
      <c r="D795" s="214" t="s">
        <v>1664</v>
      </c>
      <c r="E795" s="220">
        <v>1</v>
      </c>
      <c r="F795" s="221" t="str">
        <f t="shared" si="83"/>
        <v>AA 7725 OA</v>
      </c>
      <c r="G795" s="222" t="s">
        <v>2209</v>
      </c>
      <c r="H795" s="221" t="s">
        <v>2924</v>
      </c>
      <c r="I795" s="221" t="s">
        <v>2926</v>
      </c>
      <c r="J795" s="221" t="str">
        <f t="shared" si="82"/>
        <v>FM9-18-1-2026</v>
      </c>
    </row>
    <row r="796" spans="1:10" x14ac:dyDescent="0.25">
      <c r="A796" s="214">
        <v>12</v>
      </c>
      <c r="B796" s="214" t="s">
        <v>550</v>
      </c>
      <c r="C796" s="219">
        <f>DATE(2026,11,A796)</f>
        <v>46338</v>
      </c>
      <c r="D796" s="214" t="s">
        <v>553</v>
      </c>
      <c r="E796" s="220">
        <v>1</v>
      </c>
      <c r="F796" s="221" t="str">
        <f t="shared" si="83"/>
        <v>AA 7699 OA</v>
      </c>
      <c r="G796" s="222" t="s">
        <v>2209</v>
      </c>
      <c r="H796" s="221" t="s">
        <v>2924</v>
      </c>
      <c r="I796" s="221" t="s">
        <v>2926</v>
      </c>
      <c r="J796" s="221" t="str">
        <f t="shared" si="82"/>
        <v>FM9-12-11-2026</v>
      </c>
    </row>
    <row r="797" spans="1:10" x14ac:dyDescent="0.25">
      <c r="A797" s="214">
        <v>31</v>
      </c>
      <c r="B797" s="214" t="s">
        <v>1830</v>
      </c>
      <c r="C797" s="223">
        <f>DATE(2026,1,A797)</f>
        <v>46053</v>
      </c>
      <c r="D797" s="214" t="s">
        <v>1829</v>
      </c>
      <c r="E797" s="220">
        <v>1</v>
      </c>
      <c r="F797" s="221" t="str">
        <f t="shared" si="83"/>
        <v>AA 7229 OA</v>
      </c>
      <c r="G797" s="222" t="s">
        <v>2209</v>
      </c>
      <c r="H797" s="221" t="s">
        <v>2925</v>
      </c>
      <c r="I797" s="221" t="s">
        <v>2927</v>
      </c>
      <c r="J797" s="221" t="str">
        <f t="shared" si="82"/>
        <v>FM10-31-1-2026</v>
      </c>
    </row>
    <row r="798" spans="1:10" x14ac:dyDescent="0.25">
      <c r="A798" s="214">
        <v>16</v>
      </c>
      <c r="B798" s="214" t="s">
        <v>191</v>
      </c>
      <c r="C798" s="223">
        <f>DATE(2026,1,A798)</f>
        <v>46038</v>
      </c>
      <c r="D798" s="214" t="s">
        <v>972</v>
      </c>
      <c r="E798" s="220">
        <v>1</v>
      </c>
      <c r="F798" s="221" t="str">
        <f t="shared" si="83"/>
        <v>AA 7768 OA</v>
      </c>
      <c r="G798" s="222" t="s">
        <v>2209</v>
      </c>
      <c r="H798" s="221" t="s">
        <v>2925</v>
      </c>
      <c r="I798" s="221" t="s">
        <v>2927</v>
      </c>
      <c r="J798" s="221" t="str">
        <f t="shared" si="82"/>
        <v>FM10-16-1-2026</v>
      </c>
    </row>
    <row r="799" spans="1:10" x14ac:dyDescent="0.25">
      <c r="A799" s="214">
        <v>18</v>
      </c>
      <c r="B799" s="214" t="s">
        <v>358</v>
      </c>
      <c r="C799" s="223">
        <f>DATE(2026,1,A799)</f>
        <v>46040</v>
      </c>
      <c r="D799" s="214" t="s">
        <v>972</v>
      </c>
      <c r="E799" s="220">
        <v>1</v>
      </c>
      <c r="F799" s="221" t="str">
        <f t="shared" si="83"/>
        <v>AA 7794 OA</v>
      </c>
      <c r="G799" s="222" t="s">
        <v>2209</v>
      </c>
      <c r="H799" s="221" t="s">
        <v>2925</v>
      </c>
      <c r="I799" s="221" t="s">
        <v>2927</v>
      </c>
      <c r="J799" s="221" t="str">
        <f t="shared" si="82"/>
        <v>FM10-18-1-2026</v>
      </c>
    </row>
    <row r="800" spans="1:10" x14ac:dyDescent="0.25">
      <c r="A800" s="214">
        <v>5</v>
      </c>
      <c r="B800" s="220" t="s">
        <v>916</v>
      </c>
      <c r="C800" s="219">
        <f>DATE(2026,12,A800)</f>
        <v>46361</v>
      </c>
      <c r="D800" s="214" t="s">
        <v>972</v>
      </c>
      <c r="E800" s="214">
        <v>1</v>
      </c>
      <c r="F800" s="226" t="str">
        <f>B800</f>
        <v>DD 7291 MZ</v>
      </c>
      <c r="G800" s="222" t="s">
        <v>2209</v>
      </c>
      <c r="H800" s="221" t="s">
        <v>2925</v>
      </c>
      <c r="I800" s="221" t="s">
        <v>2927</v>
      </c>
      <c r="J800" s="221" t="str">
        <f t="shared" si="82"/>
        <v>FM10-5-12-2026</v>
      </c>
    </row>
    <row r="801" spans="1:10" x14ac:dyDescent="0.25">
      <c r="A801" s="214">
        <v>7</v>
      </c>
      <c r="B801" s="214" t="s">
        <v>498</v>
      </c>
      <c r="C801" s="219">
        <f>DATE(2026,12,A801)</f>
        <v>46363</v>
      </c>
      <c r="D801" s="214" t="s">
        <v>972</v>
      </c>
      <c r="E801" s="214">
        <v>1</v>
      </c>
      <c r="F801" s="221" t="str">
        <f t="shared" ref="F801:F831" si="84">"AA "&amp;B801</f>
        <v>AA 7295 OA</v>
      </c>
      <c r="G801" s="222" t="s">
        <v>2209</v>
      </c>
      <c r="H801" s="221" t="s">
        <v>2925</v>
      </c>
      <c r="I801" s="221" t="s">
        <v>2927</v>
      </c>
      <c r="J801" s="221" t="str">
        <f t="shared" si="82"/>
        <v>FM10-7-12-2026</v>
      </c>
    </row>
    <row r="802" spans="1:10" x14ac:dyDescent="0.25">
      <c r="A802" s="214">
        <v>15</v>
      </c>
      <c r="B802" s="220" t="s">
        <v>1133</v>
      </c>
      <c r="C802" s="219">
        <f>DATE(2026,12,A802)</f>
        <v>46371</v>
      </c>
      <c r="D802" s="214" t="s">
        <v>972</v>
      </c>
      <c r="E802" s="220">
        <v>1</v>
      </c>
      <c r="F802" s="221" t="str">
        <f t="shared" si="84"/>
        <v>AA 7602 OA</v>
      </c>
      <c r="G802" s="222" t="s">
        <v>2209</v>
      </c>
      <c r="H802" s="221" t="s">
        <v>2925</v>
      </c>
      <c r="I802" s="221" t="s">
        <v>2927</v>
      </c>
      <c r="J802" s="221" t="str">
        <f t="shared" si="82"/>
        <v>FM10-15-12-2026</v>
      </c>
    </row>
    <row r="803" spans="1:10" x14ac:dyDescent="0.25">
      <c r="A803" s="214">
        <v>11</v>
      </c>
      <c r="B803" s="214" t="s">
        <v>724</v>
      </c>
      <c r="C803" s="223">
        <f>DATE(2026,1,A803)</f>
        <v>46033</v>
      </c>
      <c r="D803" s="214" t="s">
        <v>1591</v>
      </c>
      <c r="E803" s="214">
        <v>1</v>
      </c>
      <c r="F803" s="221" t="str">
        <f t="shared" si="84"/>
        <v>AA 7161 OA</v>
      </c>
      <c r="G803" s="222" t="s">
        <v>2209</v>
      </c>
      <c r="H803" s="221" t="s">
        <v>2925</v>
      </c>
      <c r="I803" s="221" t="s">
        <v>2927</v>
      </c>
      <c r="J803" s="221" t="str">
        <f t="shared" si="82"/>
        <v>FM10-11-1-2026</v>
      </c>
    </row>
    <row r="804" spans="1:10" x14ac:dyDescent="0.25">
      <c r="A804" s="214">
        <v>18</v>
      </c>
      <c r="B804" s="214" t="s">
        <v>615</v>
      </c>
      <c r="C804" s="219">
        <f>DATE(2026,11,A804)</f>
        <v>46344</v>
      </c>
      <c r="D804" s="214" t="s">
        <v>675</v>
      </c>
      <c r="E804" s="220">
        <v>1</v>
      </c>
      <c r="F804" s="221" t="str">
        <f t="shared" si="84"/>
        <v>AA 7531 OA</v>
      </c>
      <c r="G804" s="222" t="s">
        <v>2209</v>
      </c>
      <c r="H804" s="221" t="s">
        <v>2925</v>
      </c>
      <c r="I804" s="221" t="s">
        <v>2927</v>
      </c>
      <c r="J804" s="221" t="str">
        <f t="shared" si="82"/>
        <v>FM10-18-11-2026</v>
      </c>
    </row>
    <row r="805" spans="1:10" x14ac:dyDescent="0.25">
      <c r="A805" s="214">
        <v>2</v>
      </c>
      <c r="B805" s="220" t="s">
        <v>929</v>
      </c>
      <c r="C805" s="219">
        <f>DATE(2026,12,A805)</f>
        <v>46358</v>
      </c>
      <c r="D805" s="214" t="s">
        <v>932</v>
      </c>
      <c r="E805" s="214">
        <v>1</v>
      </c>
      <c r="F805" s="221" t="str">
        <f t="shared" si="84"/>
        <v>AA 7682 OA</v>
      </c>
      <c r="G805" s="222" t="s">
        <v>2209</v>
      </c>
      <c r="H805" s="221" t="s">
        <v>2925</v>
      </c>
      <c r="I805" s="221" t="s">
        <v>2927</v>
      </c>
      <c r="J805" s="221" t="str">
        <f t="shared" si="82"/>
        <v>FM10-2-12-2026</v>
      </c>
    </row>
    <row r="806" spans="1:10" x14ac:dyDescent="0.25">
      <c r="A806" s="214">
        <v>8</v>
      </c>
      <c r="B806" s="214" t="s">
        <v>737</v>
      </c>
      <c r="C806" s="223">
        <f>DATE(2026,1,A806)</f>
        <v>46030</v>
      </c>
      <c r="D806" s="214" t="s">
        <v>1544</v>
      </c>
      <c r="E806" s="214">
        <v>1</v>
      </c>
      <c r="F806" s="221" t="str">
        <f t="shared" si="84"/>
        <v>AA 7696 OA // MERCY</v>
      </c>
      <c r="G806" s="222" t="s">
        <v>2209</v>
      </c>
      <c r="H806" s="221" t="s">
        <v>2925</v>
      </c>
      <c r="I806" s="221" t="s">
        <v>2927</v>
      </c>
      <c r="J806" s="221" t="str">
        <f t="shared" si="82"/>
        <v>FM10-8-1-2026</v>
      </c>
    </row>
    <row r="807" spans="1:10" x14ac:dyDescent="0.25">
      <c r="A807" s="214">
        <v>22</v>
      </c>
      <c r="B807" s="214" t="s">
        <v>1705</v>
      </c>
      <c r="C807" s="223">
        <f>DATE(2026,1,A807)</f>
        <v>46044</v>
      </c>
      <c r="D807" s="214" t="s">
        <v>506</v>
      </c>
      <c r="E807" s="220">
        <v>1</v>
      </c>
      <c r="F807" s="221" t="str">
        <f t="shared" si="84"/>
        <v>AA 7688 OA</v>
      </c>
      <c r="G807" s="222" t="s">
        <v>2209</v>
      </c>
      <c r="H807" s="221" t="s">
        <v>2925</v>
      </c>
      <c r="I807" s="221" t="s">
        <v>2927</v>
      </c>
      <c r="J807" s="221" t="str">
        <f t="shared" si="82"/>
        <v>FM10-22-1-2026</v>
      </c>
    </row>
    <row r="808" spans="1:10" x14ac:dyDescent="0.25">
      <c r="A808" s="214">
        <v>11</v>
      </c>
      <c r="B808" s="214" t="s">
        <v>502</v>
      </c>
      <c r="C808" s="219">
        <f>DATE(2026,11,A808)</f>
        <v>46337</v>
      </c>
      <c r="D808" s="214" t="s">
        <v>506</v>
      </c>
      <c r="E808" s="214">
        <v>1</v>
      </c>
      <c r="F808" s="221" t="str">
        <f t="shared" si="84"/>
        <v>AA 7202 OA</v>
      </c>
      <c r="G808" s="222" t="s">
        <v>2209</v>
      </c>
      <c r="H808" s="221" t="s">
        <v>2925</v>
      </c>
      <c r="I808" s="221" t="s">
        <v>2927</v>
      </c>
      <c r="J808" s="221" t="str">
        <f t="shared" si="82"/>
        <v>FM10-11-11-2026</v>
      </c>
    </row>
    <row r="809" spans="1:10" x14ac:dyDescent="0.25">
      <c r="A809" s="214">
        <v>27</v>
      </c>
      <c r="B809" s="214" t="s">
        <v>737</v>
      </c>
      <c r="C809" s="219">
        <f>DATE(2026,12,A809)</f>
        <v>46383</v>
      </c>
      <c r="D809" s="214" t="s">
        <v>506</v>
      </c>
      <c r="E809" s="220">
        <v>1</v>
      </c>
      <c r="F809" s="221" t="str">
        <f t="shared" si="84"/>
        <v>AA 7696 OA // MERCY</v>
      </c>
      <c r="G809" s="222" t="s">
        <v>2209</v>
      </c>
      <c r="H809" s="221" t="s">
        <v>2925</v>
      </c>
      <c r="I809" s="221" t="s">
        <v>2927</v>
      </c>
      <c r="J809" s="221" t="str">
        <f t="shared" si="82"/>
        <v>FM10-27-12-2026</v>
      </c>
    </row>
    <row r="810" spans="1:10" x14ac:dyDescent="0.25">
      <c r="A810" s="214">
        <v>28</v>
      </c>
      <c r="B810" s="214" t="s">
        <v>165</v>
      </c>
      <c r="C810" s="219">
        <f>DATE(2026,12,A810)</f>
        <v>46384</v>
      </c>
      <c r="D810" s="214" t="s">
        <v>506</v>
      </c>
      <c r="E810" s="220">
        <v>1</v>
      </c>
      <c r="F810" s="221" t="str">
        <f t="shared" si="84"/>
        <v>AA 7753 OA // MERCY</v>
      </c>
      <c r="G810" s="222" t="s">
        <v>2209</v>
      </c>
      <c r="H810" s="221" t="s">
        <v>2925</v>
      </c>
      <c r="I810" s="221" t="s">
        <v>2927</v>
      </c>
      <c r="J810" s="221" t="str">
        <f t="shared" si="82"/>
        <v>FM10-28-12-2026</v>
      </c>
    </row>
    <row r="811" spans="1:10" x14ac:dyDescent="0.25">
      <c r="A811" s="214">
        <v>28</v>
      </c>
      <c r="B811" s="214" t="s">
        <v>1193</v>
      </c>
      <c r="C811" s="223">
        <f>DATE(2026,1,A811)</f>
        <v>46050</v>
      </c>
      <c r="D811" s="214" t="s">
        <v>1778</v>
      </c>
      <c r="E811" s="220">
        <v>1</v>
      </c>
      <c r="F811" s="221" t="str">
        <f t="shared" si="84"/>
        <v>AA 7131 OA</v>
      </c>
      <c r="G811" s="222" t="s">
        <v>2209</v>
      </c>
      <c r="H811" s="221" t="s">
        <v>2925</v>
      </c>
      <c r="I811" s="221" t="s">
        <v>2927</v>
      </c>
      <c r="J811" s="221" t="str">
        <f t="shared" si="82"/>
        <v>FM10-28-1-2026</v>
      </c>
    </row>
    <row r="812" spans="1:10" x14ac:dyDescent="0.25">
      <c r="A812" s="214">
        <v>22</v>
      </c>
      <c r="B812" s="214" t="s">
        <v>265</v>
      </c>
      <c r="C812" s="219">
        <f>DATE(2026,11,A812)</f>
        <v>46348</v>
      </c>
      <c r="D812" s="214" t="s">
        <v>753</v>
      </c>
      <c r="E812" s="220">
        <v>1</v>
      </c>
      <c r="F812" s="221" t="str">
        <f t="shared" si="84"/>
        <v>AA 7728 OA // MERCY</v>
      </c>
      <c r="G812" s="222" t="s">
        <v>2209</v>
      </c>
      <c r="H812" s="221" t="s">
        <v>2925</v>
      </c>
      <c r="I812" s="221" t="s">
        <v>2927</v>
      </c>
      <c r="J812" s="221" t="str">
        <f t="shared" si="82"/>
        <v>FM10-22-11-2026</v>
      </c>
    </row>
    <row r="813" spans="1:10" x14ac:dyDescent="0.25">
      <c r="A813" s="214">
        <v>2</v>
      </c>
      <c r="B813" s="220" t="s">
        <v>737</v>
      </c>
      <c r="C813" s="223">
        <f>DATE(2026,1,A813)</f>
        <v>46024</v>
      </c>
      <c r="D813" s="214" t="s">
        <v>1445</v>
      </c>
      <c r="E813" s="214">
        <v>1</v>
      </c>
      <c r="F813" s="221" t="str">
        <f t="shared" si="84"/>
        <v>AA 7696 OA // MERCY</v>
      </c>
      <c r="G813" s="222" t="s">
        <v>2209</v>
      </c>
      <c r="H813" s="221" t="s">
        <v>2925</v>
      </c>
      <c r="I813" s="221" t="s">
        <v>2927</v>
      </c>
      <c r="J813" s="221" t="str">
        <f t="shared" si="82"/>
        <v>FM10-2-1-2026</v>
      </c>
    </row>
    <row r="814" spans="1:10" x14ac:dyDescent="0.25">
      <c r="A814" s="214">
        <v>7</v>
      </c>
      <c r="B814" s="214" t="s">
        <v>423</v>
      </c>
      <c r="C814" s="219">
        <f>DATE(2026,11,A814)</f>
        <v>46333</v>
      </c>
      <c r="D814" s="214" t="s">
        <v>422</v>
      </c>
      <c r="E814" s="214">
        <v>1</v>
      </c>
      <c r="F814" s="221" t="str">
        <f t="shared" si="84"/>
        <v>AA 7741 OA</v>
      </c>
      <c r="G814" s="222" t="s">
        <v>2209</v>
      </c>
      <c r="H814" s="221" t="s">
        <v>2925</v>
      </c>
      <c r="I814" s="221" t="s">
        <v>2927</v>
      </c>
      <c r="J814" s="221" t="str">
        <f t="shared" si="82"/>
        <v>FM10-7-11-2026</v>
      </c>
    </row>
    <row r="815" spans="1:10" x14ac:dyDescent="0.25">
      <c r="A815" s="214">
        <v>13</v>
      </c>
      <c r="B815" s="214" t="s">
        <v>432</v>
      </c>
      <c r="C815" s="219">
        <f>DATE(2026,12,A815)</f>
        <v>46369</v>
      </c>
      <c r="D815" s="214" t="s">
        <v>422</v>
      </c>
      <c r="E815" s="214">
        <v>1</v>
      </c>
      <c r="F815" s="221" t="str">
        <f t="shared" si="84"/>
        <v>AA 7550 OA</v>
      </c>
      <c r="G815" s="222" t="s">
        <v>2209</v>
      </c>
      <c r="H815" s="221" t="s">
        <v>2925</v>
      </c>
      <c r="I815" s="221" t="s">
        <v>2927</v>
      </c>
      <c r="J815" s="221" t="str">
        <f t="shared" si="82"/>
        <v>FM10-13-12-2026</v>
      </c>
    </row>
    <row r="816" spans="1:10" x14ac:dyDescent="0.25">
      <c r="A816" s="214">
        <v>26</v>
      </c>
      <c r="B816" s="214" t="s">
        <v>282</v>
      </c>
      <c r="C816" s="219">
        <f>DATE(2026,12,A816)</f>
        <v>46382</v>
      </c>
      <c r="D816" s="214" t="s">
        <v>422</v>
      </c>
      <c r="E816" s="220">
        <v>1</v>
      </c>
      <c r="F816" s="221" t="str">
        <f t="shared" si="84"/>
        <v>AA 7026 OA</v>
      </c>
      <c r="G816" s="222" t="s">
        <v>2209</v>
      </c>
      <c r="H816" s="221" t="s">
        <v>2925</v>
      </c>
      <c r="I816" s="221" t="s">
        <v>2927</v>
      </c>
      <c r="J816" s="221" t="str">
        <f t="shared" si="82"/>
        <v>FM10-26-12-2026</v>
      </c>
    </row>
    <row r="817" spans="1:10" x14ac:dyDescent="0.25">
      <c r="A817" s="214">
        <v>16</v>
      </c>
      <c r="B817" s="220" t="s">
        <v>1141</v>
      </c>
      <c r="C817" s="219">
        <f>DATE(2026,12,A817)</f>
        <v>46372</v>
      </c>
      <c r="D817" s="214" t="s">
        <v>1142</v>
      </c>
      <c r="E817" s="220">
        <v>1</v>
      </c>
      <c r="F817" s="221" t="str">
        <f t="shared" si="84"/>
        <v>AA 7671 OA</v>
      </c>
      <c r="G817" s="222" t="s">
        <v>2209</v>
      </c>
      <c r="H817" s="221" t="s">
        <v>2925</v>
      </c>
      <c r="I817" s="221" t="s">
        <v>2927</v>
      </c>
      <c r="J817" s="221" t="str">
        <f t="shared" si="82"/>
        <v>FM10-16-12-2026</v>
      </c>
    </row>
    <row r="818" spans="1:10" x14ac:dyDescent="0.25">
      <c r="A818" s="214">
        <v>2</v>
      </c>
      <c r="B818" s="220" t="s">
        <v>500</v>
      </c>
      <c r="C818" s="223">
        <f>DATE(2026,1,A818)</f>
        <v>46024</v>
      </c>
      <c r="D818" s="214" t="s">
        <v>171</v>
      </c>
      <c r="E818" s="214">
        <v>1</v>
      </c>
      <c r="F818" s="221" t="str">
        <f t="shared" si="84"/>
        <v>AA 7737 OA</v>
      </c>
      <c r="G818" s="222" t="s">
        <v>2209</v>
      </c>
      <c r="H818" s="221" t="s">
        <v>2925</v>
      </c>
      <c r="I818" s="221" t="s">
        <v>2927</v>
      </c>
      <c r="J818" s="221" t="str">
        <f t="shared" si="82"/>
        <v>FM10-2-1-2026</v>
      </c>
    </row>
    <row r="819" spans="1:10" x14ac:dyDescent="0.25">
      <c r="A819" s="214">
        <v>10</v>
      </c>
      <c r="B819" s="214" t="s">
        <v>526</v>
      </c>
      <c r="C819" s="223">
        <f>DATE(2026,1,A819)</f>
        <v>46032</v>
      </c>
      <c r="D819" s="214" t="s">
        <v>171</v>
      </c>
      <c r="E819" s="214">
        <v>1</v>
      </c>
      <c r="F819" s="221" t="str">
        <f t="shared" si="84"/>
        <v>AA 7601 OA</v>
      </c>
      <c r="G819" s="222" t="s">
        <v>2209</v>
      </c>
      <c r="H819" s="221" t="s">
        <v>2925</v>
      </c>
      <c r="I819" s="221" t="s">
        <v>2927</v>
      </c>
      <c r="J819" s="221" t="str">
        <f t="shared" si="82"/>
        <v>FM10-10-1-2026</v>
      </c>
    </row>
    <row r="820" spans="1:10" x14ac:dyDescent="0.25">
      <c r="A820" s="214">
        <v>16</v>
      </c>
      <c r="B820" s="214" t="s">
        <v>259</v>
      </c>
      <c r="C820" s="223">
        <f>DATE(2026,1,A820)</f>
        <v>46038</v>
      </c>
      <c r="D820" s="214" t="s">
        <v>171</v>
      </c>
      <c r="E820" s="214">
        <v>1</v>
      </c>
      <c r="F820" s="221" t="str">
        <f t="shared" si="84"/>
        <v>AA 7805 OA</v>
      </c>
      <c r="G820" s="222" t="s">
        <v>2209</v>
      </c>
      <c r="H820" s="221" t="s">
        <v>2925</v>
      </c>
      <c r="I820" s="221" t="s">
        <v>2927</v>
      </c>
      <c r="J820" s="221" t="str">
        <f t="shared" si="82"/>
        <v>FM10-16-1-2026</v>
      </c>
    </row>
    <row r="821" spans="1:10" x14ac:dyDescent="0.25">
      <c r="A821" s="214">
        <v>16</v>
      </c>
      <c r="B821" s="214" t="s">
        <v>355</v>
      </c>
      <c r="C821" s="223">
        <f>DATE(2026,1,A821)</f>
        <v>46038</v>
      </c>
      <c r="D821" s="214" t="s">
        <v>171</v>
      </c>
      <c r="E821" s="220">
        <v>1</v>
      </c>
      <c r="F821" s="221" t="str">
        <f t="shared" si="84"/>
        <v>AA 7617 OA</v>
      </c>
      <c r="G821" s="222" t="s">
        <v>2209</v>
      </c>
      <c r="H821" s="221" t="s">
        <v>2925</v>
      </c>
      <c r="I821" s="221" t="s">
        <v>2927</v>
      </c>
      <c r="J821" s="221" t="str">
        <f t="shared" si="82"/>
        <v>FM10-16-1-2026</v>
      </c>
    </row>
    <row r="822" spans="1:10" x14ac:dyDescent="0.25">
      <c r="A822" s="214">
        <v>2</v>
      </c>
      <c r="B822" s="220" t="s">
        <v>172</v>
      </c>
      <c r="C822" s="219">
        <f>DATE(2026,11,A822)</f>
        <v>46328</v>
      </c>
      <c r="D822" s="214" t="s">
        <v>171</v>
      </c>
      <c r="E822" s="214">
        <v>1</v>
      </c>
      <c r="F822" s="221" t="str">
        <f t="shared" si="84"/>
        <v>AA 7786 OA</v>
      </c>
      <c r="G822" s="222" t="s">
        <v>2209</v>
      </c>
      <c r="H822" s="221" t="s">
        <v>2925</v>
      </c>
      <c r="I822" s="221" t="s">
        <v>2927</v>
      </c>
      <c r="J822" s="221" t="str">
        <f t="shared" si="82"/>
        <v>FM10-2-11-2026</v>
      </c>
    </row>
    <row r="823" spans="1:10" x14ac:dyDescent="0.25">
      <c r="A823" s="214">
        <v>2</v>
      </c>
      <c r="B823" s="220" t="s">
        <v>165</v>
      </c>
      <c r="C823" s="219">
        <f>DATE(2026,11,A823)</f>
        <v>46328</v>
      </c>
      <c r="D823" s="214" t="s">
        <v>171</v>
      </c>
      <c r="E823" s="214">
        <v>1</v>
      </c>
      <c r="F823" s="221" t="str">
        <f t="shared" si="84"/>
        <v>AA 7753 OA // MERCY</v>
      </c>
      <c r="G823" s="222" t="s">
        <v>2209</v>
      </c>
      <c r="H823" s="221" t="s">
        <v>2925</v>
      </c>
      <c r="I823" s="221" t="s">
        <v>2927</v>
      </c>
      <c r="J823" s="221" t="str">
        <f t="shared" si="82"/>
        <v>FM10-2-11-2026</v>
      </c>
    </row>
    <row r="824" spans="1:10" x14ac:dyDescent="0.25">
      <c r="A824" s="214">
        <v>2</v>
      </c>
      <c r="B824" s="220" t="s">
        <v>207</v>
      </c>
      <c r="C824" s="219">
        <f>DATE(2026,11,A824)</f>
        <v>46328</v>
      </c>
      <c r="D824" s="214" t="s">
        <v>171</v>
      </c>
      <c r="E824" s="214">
        <v>1</v>
      </c>
      <c r="F824" s="221" t="str">
        <f t="shared" si="84"/>
        <v>AA 7742 OA</v>
      </c>
      <c r="G824" s="222" t="s">
        <v>2209</v>
      </c>
      <c r="H824" s="221" t="s">
        <v>2925</v>
      </c>
      <c r="I824" s="221" t="s">
        <v>2927</v>
      </c>
      <c r="J824" s="221" t="str">
        <f t="shared" si="82"/>
        <v>FM10-2-11-2026</v>
      </c>
    </row>
    <row r="825" spans="1:10" x14ac:dyDescent="0.25">
      <c r="A825" s="214">
        <v>8</v>
      </c>
      <c r="B825" s="214" t="s">
        <v>437</v>
      </c>
      <c r="C825" s="219">
        <f>DATE(2026,11,A825)</f>
        <v>46334</v>
      </c>
      <c r="D825" s="214" t="s">
        <v>171</v>
      </c>
      <c r="E825" s="214">
        <v>1</v>
      </c>
      <c r="F825" s="221" t="str">
        <f t="shared" si="84"/>
        <v>AA 7058 OA</v>
      </c>
      <c r="G825" s="222" t="s">
        <v>2209</v>
      </c>
      <c r="H825" s="221" t="s">
        <v>2925</v>
      </c>
      <c r="I825" s="221" t="s">
        <v>2927</v>
      </c>
      <c r="J825" s="221" t="str">
        <f t="shared" si="82"/>
        <v>FM10-8-11-2026</v>
      </c>
    </row>
    <row r="826" spans="1:10" x14ac:dyDescent="0.25">
      <c r="A826" s="214">
        <v>5</v>
      </c>
      <c r="B826" s="220" t="s">
        <v>93</v>
      </c>
      <c r="C826" s="219">
        <f>DATE(2026,12,A826)</f>
        <v>46361</v>
      </c>
      <c r="D826" s="214" t="s">
        <v>171</v>
      </c>
      <c r="E826" s="214">
        <v>1</v>
      </c>
      <c r="F826" s="221" t="str">
        <f t="shared" si="84"/>
        <v>AA 7802 OA</v>
      </c>
      <c r="G826" s="222" t="s">
        <v>2209</v>
      </c>
      <c r="H826" s="221" t="s">
        <v>2925</v>
      </c>
      <c r="I826" s="221" t="s">
        <v>2927</v>
      </c>
      <c r="J826" s="221" t="str">
        <f t="shared" si="82"/>
        <v>FM10-5-12-2026</v>
      </c>
    </row>
    <row r="827" spans="1:10" x14ac:dyDescent="0.25">
      <c r="A827" s="214">
        <v>7</v>
      </c>
      <c r="B827" s="214" t="s">
        <v>186</v>
      </c>
      <c r="C827" s="219">
        <f>DATE(2026,12,A827)</f>
        <v>46363</v>
      </c>
      <c r="D827" s="214" t="s">
        <v>171</v>
      </c>
      <c r="E827" s="214">
        <v>1</v>
      </c>
      <c r="F827" s="221" t="str">
        <f t="shared" si="84"/>
        <v>AA 7552 OA</v>
      </c>
      <c r="G827" s="222" t="s">
        <v>2209</v>
      </c>
      <c r="H827" s="221" t="s">
        <v>2925</v>
      </c>
      <c r="I827" s="221" t="s">
        <v>2927</v>
      </c>
      <c r="J827" s="221" t="str">
        <f t="shared" si="82"/>
        <v>FM10-7-12-2026</v>
      </c>
    </row>
    <row r="828" spans="1:10" x14ac:dyDescent="0.25">
      <c r="A828" s="214">
        <v>10</v>
      </c>
      <c r="B828" s="214" t="s">
        <v>109</v>
      </c>
      <c r="C828" s="219">
        <f>DATE(2026,12,A828)</f>
        <v>46366</v>
      </c>
      <c r="D828" s="214" t="s">
        <v>171</v>
      </c>
      <c r="E828" s="214">
        <v>1</v>
      </c>
      <c r="F828" s="221" t="str">
        <f t="shared" si="84"/>
        <v>AA 7520 OA // MERCY</v>
      </c>
      <c r="G828" s="222" t="s">
        <v>2209</v>
      </c>
      <c r="H828" s="221" t="s">
        <v>2925</v>
      </c>
      <c r="I828" s="221" t="s">
        <v>2927</v>
      </c>
      <c r="J828" s="221" t="str">
        <f t="shared" si="82"/>
        <v>FM10-10-12-2026</v>
      </c>
    </row>
    <row r="829" spans="1:10" x14ac:dyDescent="0.25">
      <c r="A829" s="214">
        <v>31</v>
      </c>
      <c r="B829" s="214" t="s">
        <v>806</v>
      </c>
      <c r="C829" s="219">
        <f>DATE(2026,12,A829)</f>
        <v>46387</v>
      </c>
      <c r="D829" s="214" t="s">
        <v>171</v>
      </c>
      <c r="E829" s="220">
        <v>1</v>
      </c>
      <c r="F829" s="221" t="str">
        <f t="shared" si="84"/>
        <v>AA 7738 OA</v>
      </c>
      <c r="G829" s="222" t="s">
        <v>2209</v>
      </c>
      <c r="H829" s="221" t="s">
        <v>2925</v>
      </c>
      <c r="I829" s="221" t="s">
        <v>2927</v>
      </c>
      <c r="J829" s="221" t="str">
        <f t="shared" si="82"/>
        <v>FM10-31-12-2026</v>
      </c>
    </row>
    <row r="830" spans="1:10" x14ac:dyDescent="0.25">
      <c r="A830" s="214">
        <v>22</v>
      </c>
      <c r="B830" s="214" t="s">
        <v>237</v>
      </c>
      <c r="C830" s="223">
        <f>DATE(2026,1,A830)</f>
        <v>46044</v>
      </c>
      <c r="D830" s="214" t="s">
        <v>351</v>
      </c>
      <c r="E830" s="220">
        <v>2</v>
      </c>
      <c r="F830" s="221" t="str">
        <f t="shared" si="84"/>
        <v>AA 7724 OA</v>
      </c>
      <c r="G830" s="222" t="s">
        <v>2209</v>
      </c>
      <c r="H830" s="221" t="s">
        <v>2925</v>
      </c>
      <c r="I830" s="221" t="s">
        <v>2927</v>
      </c>
      <c r="J830" s="221" t="str">
        <f t="shared" si="82"/>
        <v>FM10-22-1-2026</v>
      </c>
    </row>
    <row r="831" spans="1:10" x14ac:dyDescent="0.25">
      <c r="A831" s="214">
        <v>6</v>
      </c>
      <c r="B831" s="214" t="s">
        <v>352</v>
      </c>
      <c r="C831" s="219">
        <f>DATE(2026,11,A831)</f>
        <v>46332</v>
      </c>
      <c r="D831" s="214" t="s">
        <v>351</v>
      </c>
      <c r="E831" s="214">
        <v>2</v>
      </c>
      <c r="F831" s="221" t="str">
        <f t="shared" si="84"/>
        <v>AA 7764 OA</v>
      </c>
      <c r="G831" s="222" t="s">
        <v>2209</v>
      </c>
      <c r="H831" s="221" t="s">
        <v>2925</v>
      </c>
      <c r="I831" s="221" t="s">
        <v>2927</v>
      </c>
      <c r="J831" s="221" t="str">
        <f t="shared" si="82"/>
        <v>FM10-6-11-2026</v>
      </c>
    </row>
    <row r="832" spans="1:10" x14ac:dyDescent="0.25">
      <c r="A832" s="214">
        <v>23</v>
      </c>
      <c r="B832" s="214" t="s">
        <v>245</v>
      </c>
      <c r="C832" s="219">
        <f>DATE(2026,12,A832)</f>
        <v>46379</v>
      </c>
      <c r="D832" s="214" t="s">
        <v>351</v>
      </c>
      <c r="E832" s="220">
        <v>2</v>
      </c>
      <c r="F832" s="221" t="str">
        <f>B832</f>
        <v>B 7728 IZ</v>
      </c>
      <c r="G832" s="222" t="s">
        <v>2209</v>
      </c>
      <c r="H832" s="221" t="s">
        <v>2925</v>
      </c>
      <c r="I832" s="221" t="s">
        <v>2927</v>
      </c>
      <c r="J832" s="221" t="str">
        <f t="shared" si="82"/>
        <v>FM10-23-12-2026</v>
      </c>
    </row>
    <row r="833" spans="1:10" x14ac:dyDescent="0.25">
      <c r="A833" s="214">
        <v>29</v>
      </c>
      <c r="B833" s="214" t="s">
        <v>429</v>
      </c>
      <c r="C833" s="219">
        <f>DATE(2026,12,A833)</f>
        <v>46385</v>
      </c>
      <c r="D833" s="214" t="s">
        <v>1367</v>
      </c>
      <c r="E833" s="220">
        <v>2</v>
      </c>
      <c r="F833" s="221" t="str">
        <f t="shared" ref="F833:F870" si="85">"AA "&amp;B833</f>
        <v>AA 7534 OA</v>
      </c>
      <c r="G833" s="222" t="s">
        <v>2209</v>
      </c>
      <c r="H833" s="221" t="s">
        <v>2925</v>
      </c>
      <c r="I833" s="221" t="s">
        <v>2927</v>
      </c>
      <c r="J833" s="221" t="str">
        <f t="shared" si="82"/>
        <v>FM10-29-12-2026</v>
      </c>
    </row>
    <row r="834" spans="1:10" x14ac:dyDescent="0.25">
      <c r="A834" s="214">
        <v>29</v>
      </c>
      <c r="B834" s="214" t="s">
        <v>1316</v>
      </c>
      <c r="C834" s="219">
        <f>DATE(2026,12,A834)</f>
        <v>46385</v>
      </c>
      <c r="D834" s="214" t="s">
        <v>1367</v>
      </c>
      <c r="E834" s="220">
        <v>2</v>
      </c>
      <c r="F834" s="221" t="str">
        <f t="shared" si="85"/>
        <v>AA 7516 OD</v>
      </c>
      <c r="G834" s="222" t="s">
        <v>2209</v>
      </c>
      <c r="H834" s="221" t="s">
        <v>2925</v>
      </c>
      <c r="I834" s="221" t="s">
        <v>2927</v>
      </c>
      <c r="J834" s="221" t="str">
        <f t="shared" si="82"/>
        <v>FM10-29-12-2026</v>
      </c>
    </row>
    <row r="835" spans="1:10" x14ac:dyDescent="0.25">
      <c r="A835" s="214">
        <v>3</v>
      </c>
      <c r="B835" s="214" t="s">
        <v>593</v>
      </c>
      <c r="C835" s="223">
        <f t="shared" ref="C835:C843" si="86">DATE(2026,1,A835)</f>
        <v>46025</v>
      </c>
      <c r="D835" s="214" t="s">
        <v>970</v>
      </c>
      <c r="E835" s="214">
        <v>1</v>
      </c>
      <c r="F835" s="221" t="str">
        <f t="shared" si="85"/>
        <v>AA 7765 OA</v>
      </c>
      <c r="G835" s="222" t="s">
        <v>2209</v>
      </c>
      <c r="H835" s="221" t="s">
        <v>2925</v>
      </c>
      <c r="I835" s="221" t="s">
        <v>2927</v>
      </c>
      <c r="J835" s="221" t="str">
        <f t="shared" ref="J835:J898" si="87">I835 &amp; "-" &amp; DAY(C835) &amp; "-" &amp; MONTH(C835) &amp; "-" &amp; YEAR(C835)</f>
        <v>FM10-3-1-2026</v>
      </c>
    </row>
    <row r="836" spans="1:10" x14ac:dyDescent="0.25">
      <c r="A836" s="214">
        <v>5</v>
      </c>
      <c r="B836" s="214" t="s">
        <v>596</v>
      </c>
      <c r="C836" s="223">
        <f t="shared" si="86"/>
        <v>46027</v>
      </c>
      <c r="D836" s="214" t="s">
        <v>970</v>
      </c>
      <c r="E836" s="214">
        <v>1</v>
      </c>
      <c r="F836" s="221" t="str">
        <f t="shared" si="85"/>
        <v>AA 7628 OA</v>
      </c>
      <c r="G836" s="222" t="s">
        <v>2209</v>
      </c>
      <c r="H836" s="221" t="s">
        <v>2925</v>
      </c>
      <c r="I836" s="221" t="s">
        <v>2927</v>
      </c>
      <c r="J836" s="221" t="str">
        <f t="shared" si="87"/>
        <v>FM10-5-1-2026</v>
      </c>
    </row>
    <row r="837" spans="1:10" x14ac:dyDescent="0.25">
      <c r="A837" s="214">
        <v>11</v>
      </c>
      <c r="B837" s="214" t="s">
        <v>781</v>
      </c>
      <c r="C837" s="223">
        <f t="shared" si="86"/>
        <v>46033</v>
      </c>
      <c r="D837" s="214" t="s">
        <v>970</v>
      </c>
      <c r="E837" s="214">
        <v>1</v>
      </c>
      <c r="F837" s="221" t="str">
        <f t="shared" si="85"/>
        <v>AA 7794 OA // MERCY</v>
      </c>
      <c r="G837" s="222" t="s">
        <v>2209</v>
      </c>
      <c r="H837" s="221" t="s">
        <v>2925</v>
      </c>
      <c r="I837" s="221" t="s">
        <v>2927</v>
      </c>
      <c r="J837" s="221" t="str">
        <f t="shared" si="87"/>
        <v>FM10-11-1-2026</v>
      </c>
    </row>
    <row r="838" spans="1:10" x14ac:dyDescent="0.25">
      <c r="A838" s="214">
        <v>13</v>
      </c>
      <c r="B838" s="220" t="s">
        <v>907</v>
      </c>
      <c r="C838" s="223">
        <f t="shared" si="86"/>
        <v>46035</v>
      </c>
      <c r="D838" s="214" t="s">
        <v>970</v>
      </c>
      <c r="E838" s="220">
        <v>1</v>
      </c>
      <c r="F838" s="221" t="str">
        <f t="shared" si="85"/>
        <v>AA 7804 OA</v>
      </c>
      <c r="G838" s="222" t="s">
        <v>2209</v>
      </c>
      <c r="H838" s="221" t="s">
        <v>2925</v>
      </c>
      <c r="I838" s="221" t="s">
        <v>2927</v>
      </c>
      <c r="J838" s="221" t="str">
        <f t="shared" si="87"/>
        <v>FM10-13-1-2026</v>
      </c>
    </row>
    <row r="839" spans="1:10" x14ac:dyDescent="0.25">
      <c r="A839" s="214">
        <v>15</v>
      </c>
      <c r="B839" s="220" t="s">
        <v>172</v>
      </c>
      <c r="C839" s="223">
        <f t="shared" si="86"/>
        <v>46037</v>
      </c>
      <c r="D839" s="214" t="s">
        <v>970</v>
      </c>
      <c r="E839" s="220">
        <v>1</v>
      </c>
      <c r="F839" s="221" t="str">
        <f t="shared" si="85"/>
        <v>AA 7786 OA</v>
      </c>
      <c r="G839" s="222" t="s">
        <v>2209</v>
      </c>
      <c r="H839" s="221" t="s">
        <v>2925</v>
      </c>
      <c r="I839" s="221" t="s">
        <v>2927</v>
      </c>
      <c r="J839" s="221" t="str">
        <f t="shared" si="87"/>
        <v>FM10-15-1-2026</v>
      </c>
    </row>
    <row r="840" spans="1:10" x14ac:dyDescent="0.25">
      <c r="A840" s="214">
        <v>20</v>
      </c>
      <c r="B840" s="214" t="s">
        <v>784</v>
      </c>
      <c r="C840" s="223">
        <f t="shared" si="86"/>
        <v>46042</v>
      </c>
      <c r="D840" s="214" t="s">
        <v>970</v>
      </c>
      <c r="E840" s="220">
        <v>1</v>
      </c>
      <c r="F840" s="221" t="str">
        <f t="shared" si="85"/>
        <v>AA 7642 OA</v>
      </c>
      <c r="G840" s="222" t="s">
        <v>2209</v>
      </c>
      <c r="H840" s="221" t="s">
        <v>2925</v>
      </c>
      <c r="I840" s="221" t="s">
        <v>2927</v>
      </c>
      <c r="J840" s="221" t="str">
        <f t="shared" si="87"/>
        <v>FM10-20-1-2026</v>
      </c>
    </row>
    <row r="841" spans="1:10" x14ac:dyDescent="0.25">
      <c r="A841" s="214">
        <v>24</v>
      </c>
      <c r="B841" s="214" t="s">
        <v>115</v>
      </c>
      <c r="C841" s="223">
        <f t="shared" si="86"/>
        <v>46046</v>
      </c>
      <c r="D841" s="214" t="s">
        <v>970</v>
      </c>
      <c r="E841" s="220">
        <v>1</v>
      </c>
      <c r="F841" s="221" t="str">
        <f t="shared" si="85"/>
        <v>AA 7739 OA</v>
      </c>
      <c r="G841" s="222" t="s">
        <v>2209</v>
      </c>
      <c r="H841" s="221" t="s">
        <v>2925</v>
      </c>
      <c r="I841" s="221" t="s">
        <v>2927</v>
      </c>
      <c r="J841" s="221" t="str">
        <f t="shared" si="87"/>
        <v>FM10-24-1-2026</v>
      </c>
    </row>
    <row r="842" spans="1:10" x14ac:dyDescent="0.25">
      <c r="A842" s="214">
        <v>25</v>
      </c>
      <c r="B842" s="214" t="s">
        <v>676</v>
      </c>
      <c r="C842" s="223">
        <f t="shared" si="86"/>
        <v>46047</v>
      </c>
      <c r="D842" s="214" t="s">
        <v>970</v>
      </c>
      <c r="E842" s="220">
        <v>1</v>
      </c>
      <c r="F842" s="221" t="str">
        <f t="shared" si="85"/>
        <v>AA 7740 OA</v>
      </c>
      <c r="G842" s="222" t="s">
        <v>2209</v>
      </c>
      <c r="H842" s="221" t="s">
        <v>2925</v>
      </c>
      <c r="I842" s="221" t="s">
        <v>2927</v>
      </c>
      <c r="J842" s="221" t="str">
        <f t="shared" si="87"/>
        <v>FM10-25-1-2026</v>
      </c>
    </row>
    <row r="843" spans="1:10" x14ac:dyDescent="0.25">
      <c r="A843" s="214">
        <v>29</v>
      </c>
      <c r="B843" s="214" t="s">
        <v>191</v>
      </c>
      <c r="C843" s="223">
        <f t="shared" si="86"/>
        <v>46051</v>
      </c>
      <c r="D843" s="214" t="s">
        <v>970</v>
      </c>
      <c r="E843" s="220">
        <v>1</v>
      </c>
      <c r="F843" s="221" t="str">
        <f t="shared" si="85"/>
        <v>AA 7768 OA</v>
      </c>
      <c r="G843" s="222" t="s">
        <v>2209</v>
      </c>
      <c r="H843" s="221" t="s">
        <v>2925</v>
      </c>
      <c r="I843" s="221" t="s">
        <v>2927</v>
      </c>
      <c r="J843" s="221" t="str">
        <f t="shared" si="87"/>
        <v>FM10-29-1-2026</v>
      </c>
    </row>
    <row r="844" spans="1:10" x14ac:dyDescent="0.25">
      <c r="A844" s="224">
        <v>4</v>
      </c>
      <c r="B844" s="224" t="s">
        <v>329</v>
      </c>
      <c r="C844" s="223">
        <f>DATE(2026,2,A844)</f>
        <v>46057</v>
      </c>
      <c r="D844" s="224" t="s">
        <v>970</v>
      </c>
      <c r="E844" s="224">
        <v>1</v>
      </c>
      <c r="F844" s="221" t="str">
        <f t="shared" si="85"/>
        <v>AA 7269 OA</v>
      </c>
      <c r="G844" s="222" t="s">
        <v>2209</v>
      </c>
      <c r="H844" s="221" t="s">
        <v>2925</v>
      </c>
      <c r="I844" s="221" t="s">
        <v>2927</v>
      </c>
      <c r="J844" s="221" t="str">
        <f t="shared" si="87"/>
        <v>FM10-4-2-2026</v>
      </c>
    </row>
    <row r="845" spans="1:10" x14ac:dyDescent="0.25">
      <c r="A845" s="224">
        <v>20</v>
      </c>
      <c r="B845" s="224" t="s">
        <v>806</v>
      </c>
      <c r="C845" s="223">
        <f>DATE(2026,2,A845)</f>
        <v>46073</v>
      </c>
      <c r="D845" s="224" t="s">
        <v>970</v>
      </c>
      <c r="E845" s="225">
        <v>1</v>
      </c>
      <c r="F845" s="221" t="str">
        <f t="shared" si="85"/>
        <v>AA 7738 OA</v>
      </c>
      <c r="G845" s="222" t="s">
        <v>2209</v>
      </c>
      <c r="H845" s="221" t="s">
        <v>2925</v>
      </c>
      <c r="I845" s="221" t="s">
        <v>2927</v>
      </c>
      <c r="J845" s="221" t="str">
        <f t="shared" si="87"/>
        <v>FM10-20-2-2026</v>
      </c>
    </row>
    <row r="846" spans="1:10" x14ac:dyDescent="0.25">
      <c r="A846" s="214">
        <v>5</v>
      </c>
      <c r="B846" s="220" t="s">
        <v>218</v>
      </c>
      <c r="C846" s="219">
        <f t="shared" ref="C846:C851" si="88">DATE(2026,12,A846)</f>
        <v>46361</v>
      </c>
      <c r="D846" s="214" t="s">
        <v>970</v>
      </c>
      <c r="E846" s="214">
        <v>1</v>
      </c>
      <c r="F846" s="221" t="str">
        <f t="shared" si="85"/>
        <v>AA 7698 OA</v>
      </c>
      <c r="G846" s="222" t="s">
        <v>2209</v>
      </c>
      <c r="H846" s="221" t="s">
        <v>2925</v>
      </c>
      <c r="I846" s="221" t="s">
        <v>2927</v>
      </c>
      <c r="J846" s="221" t="str">
        <f t="shared" si="87"/>
        <v>FM10-5-12-2026</v>
      </c>
    </row>
    <row r="847" spans="1:10" x14ac:dyDescent="0.25">
      <c r="A847" s="214">
        <v>6</v>
      </c>
      <c r="B847" s="214" t="s">
        <v>806</v>
      </c>
      <c r="C847" s="219">
        <f t="shared" si="88"/>
        <v>46362</v>
      </c>
      <c r="D847" s="214" t="s">
        <v>970</v>
      </c>
      <c r="E847" s="214">
        <v>1</v>
      </c>
      <c r="F847" s="221" t="str">
        <f t="shared" si="85"/>
        <v>AA 7738 OA</v>
      </c>
      <c r="G847" s="222" t="s">
        <v>2209</v>
      </c>
      <c r="H847" s="221" t="s">
        <v>2925</v>
      </c>
      <c r="I847" s="221" t="s">
        <v>2927</v>
      </c>
      <c r="J847" s="221" t="str">
        <f t="shared" si="87"/>
        <v>FM10-6-12-2026</v>
      </c>
    </row>
    <row r="848" spans="1:10" x14ac:dyDescent="0.25">
      <c r="A848" s="214">
        <v>18</v>
      </c>
      <c r="B848" s="214" t="s">
        <v>423</v>
      </c>
      <c r="C848" s="219">
        <f t="shared" si="88"/>
        <v>46374</v>
      </c>
      <c r="D848" s="214" t="s">
        <v>970</v>
      </c>
      <c r="E848" s="220">
        <v>1</v>
      </c>
      <c r="F848" s="221" t="str">
        <f t="shared" si="85"/>
        <v>AA 7741 OA</v>
      </c>
      <c r="G848" s="222" t="s">
        <v>2209</v>
      </c>
      <c r="H848" s="221" t="s">
        <v>2925</v>
      </c>
      <c r="I848" s="221" t="s">
        <v>2927</v>
      </c>
      <c r="J848" s="221" t="str">
        <f t="shared" si="87"/>
        <v>FM10-18-12-2026</v>
      </c>
    </row>
    <row r="849" spans="1:10" x14ac:dyDescent="0.25">
      <c r="A849" s="214">
        <v>19</v>
      </c>
      <c r="B849" s="214" t="s">
        <v>136</v>
      </c>
      <c r="C849" s="219">
        <f t="shared" si="88"/>
        <v>46375</v>
      </c>
      <c r="D849" s="214" t="s">
        <v>970</v>
      </c>
      <c r="E849" s="220">
        <v>1</v>
      </c>
      <c r="F849" s="221" t="str">
        <f t="shared" si="85"/>
        <v>AA 7762 OA</v>
      </c>
      <c r="G849" s="222" t="s">
        <v>2209</v>
      </c>
      <c r="H849" s="221" t="s">
        <v>2925</v>
      </c>
      <c r="I849" s="221" t="s">
        <v>2927</v>
      </c>
      <c r="J849" s="221" t="str">
        <f t="shared" si="87"/>
        <v>FM10-19-12-2026</v>
      </c>
    </row>
    <row r="850" spans="1:10" x14ac:dyDescent="0.25">
      <c r="A850" s="214">
        <v>22</v>
      </c>
      <c r="B850" s="214" t="s">
        <v>676</v>
      </c>
      <c r="C850" s="219">
        <f t="shared" si="88"/>
        <v>46378</v>
      </c>
      <c r="D850" s="214" t="s">
        <v>970</v>
      </c>
      <c r="E850" s="220">
        <v>1</v>
      </c>
      <c r="F850" s="221" t="str">
        <f t="shared" si="85"/>
        <v>AA 7740 OA</v>
      </c>
      <c r="G850" s="222" t="s">
        <v>2209</v>
      </c>
      <c r="H850" s="221" t="s">
        <v>2925</v>
      </c>
      <c r="I850" s="221" t="s">
        <v>2927</v>
      </c>
      <c r="J850" s="221" t="str">
        <f t="shared" si="87"/>
        <v>FM10-22-12-2026</v>
      </c>
    </row>
    <row r="851" spans="1:10" x14ac:dyDescent="0.25">
      <c r="A851" s="214">
        <v>31</v>
      </c>
      <c r="B851" s="214" t="s">
        <v>1258</v>
      </c>
      <c r="C851" s="219">
        <f t="shared" si="88"/>
        <v>46387</v>
      </c>
      <c r="D851" s="214" t="s">
        <v>970</v>
      </c>
      <c r="E851" s="220">
        <v>1</v>
      </c>
      <c r="F851" s="221" t="str">
        <f t="shared" si="85"/>
        <v>AA 7564 OA</v>
      </c>
      <c r="G851" s="222" t="s">
        <v>2209</v>
      </c>
      <c r="H851" s="221" t="s">
        <v>2925</v>
      </c>
      <c r="I851" s="221" t="s">
        <v>2927</v>
      </c>
      <c r="J851" s="221" t="str">
        <f t="shared" si="87"/>
        <v>FM10-31-12-2026</v>
      </c>
    </row>
    <row r="852" spans="1:10" x14ac:dyDescent="0.25">
      <c r="A852" s="214">
        <v>4</v>
      </c>
      <c r="B852" s="220" t="s">
        <v>702</v>
      </c>
      <c r="C852" s="223">
        <f>DATE(2026,1,A852)</f>
        <v>46026</v>
      </c>
      <c r="D852" s="214" t="s">
        <v>1479</v>
      </c>
      <c r="E852" s="214">
        <v>1</v>
      </c>
      <c r="F852" s="221" t="str">
        <f t="shared" si="85"/>
        <v>AA 7816 OA</v>
      </c>
      <c r="G852" s="222" t="s">
        <v>2209</v>
      </c>
      <c r="H852" s="221" t="s">
        <v>2925</v>
      </c>
      <c r="I852" s="221" t="s">
        <v>2927</v>
      </c>
      <c r="J852" s="221" t="str">
        <f t="shared" si="87"/>
        <v>FM10-4-1-2026</v>
      </c>
    </row>
    <row r="853" spans="1:10" x14ac:dyDescent="0.25">
      <c r="A853" s="214">
        <v>19</v>
      </c>
      <c r="B853" s="214" t="s">
        <v>188</v>
      </c>
      <c r="C853" s="223">
        <f>DATE(2026,1,A853)</f>
        <v>46041</v>
      </c>
      <c r="D853" s="214" t="s">
        <v>1670</v>
      </c>
      <c r="E853" s="220">
        <v>1</v>
      </c>
      <c r="F853" s="221" t="str">
        <f t="shared" si="85"/>
        <v>AA 7807 OA</v>
      </c>
      <c r="G853" s="222" t="s">
        <v>2215</v>
      </c>
      <c r="H853" s="221" t="s">
        <v>2929</v>
      </c>
      <c r="I853" s="221" t="s">
        <v>2930</v>
      </c>
      <c r="J853" s="221" t="str">
        <f t="shared" si="87"/>
        <v>FM11-19-1-2026</v>
      </c>
    </row>
    <row r="854" spans="1:10" x14ac:dyDescent="0.25">
      <c r="A854" s="214">
        <v>3</v>
      </c>
      <c r="B854" s="220" t="s">
        <v>724</v>
      </c>
      <c r="C854" s="219">
        <f>DATE(2026,12,A854)</f>
        <v>46359</v>
      </c>
      <c r="D854" s="214" t="s">
        <v>951</v>
      </c>
      <c r="E854" s="214">
        <v>1</v>
      </c>
      <c r="F854" s="221" t="str">
        <f t="shared" si="85"/>
        <v>AA 7161 OA</v>
      </c>
      <c r="G854" s="222" t="s">
        <v>2215</v>
      </c>
      <c r="H854" s="221" t="s">
        <v>2929</v>
      </c>
      <c r="I854" s="221" t="s">
        <v>2930</v>
      </c>
      <c r="J854" s="221" t="str">
        <f t="shared" si="87"/>
        <v>FM11-3-12-2026</v>
      </c>
    </row>
    <row r="855" spans="1:10" x14ac:dyDescent="0.25">
      <c r="A855" s="214">
        <v>15</v>
      </c>
      <c r="B855" s="214" t="s">
        <v>882</v>
      </c>
      <c r="C855" s="219">
        <f>DATE(2026,12,A855)</f>
        <v>46371</v>
      </c>
      <c r="D855" s="214" t="s">
        <v>1159</v>
      </c>
      <c r="E855" s="214">
        <v>1</v>
      </c>
      <c r="F855" s="221" t="str">
        <f t="shared" si="85"/>
        <v>AA 7709 OA</v>
      </c>
      <c r="G855" s="222" t="s">
        <v>2215</v>
      </c>
      <c r="H855" s="221" t="s">
        <v>2929</v>
      </c>
      <c r="I855" s="221" t="s">
        <v>2930</v>
      </c>
      <c r="J855" s="221" t="str">
        <f t="shared" si="87"/>
        <v>FM11-15-12-2026</v>
      </c>
    </row>
    <row r="856" spans="1:10" x14ac:dyDescent="0.25">
      <c r="A856" s="214">
        <v>31</v>
      </c>
      <c r="B856" s="214" t="s">
        <v>196</v>
      </c>
      <c r="C856" s="219">
        <f>DATE(2026,12,A856)</f>
        <v>46387</v>
      </c>
      <c r="D856" s="214" t="s">
        <v>1420</v>
      </c>
      <c r="E856" s="220">
        <v>2</v>
      </c>
      <c r="F856" s="221" t="str">
        <f t="shared" si="85"/>
        <v>AA 7697 OA // MERCY</v>
      </c>
      <c r="G856" s="222" t="s">
        <v>2215</v>
      </c>
      <c r="H856" s="221" t="s">
        <v>2929</v>
      </c>
      <c r="I856" s="221" t="s">
        <v>2930</v>
      </c>
      <c r="J856" s="221" t="str">
        <f t="shared" si="87"/>
        <v>FM11-31-12-2026</v>
      </c>
    </row>
    <row r="857" spans="1:10" x14ac:dyDescent="0.25">
      <c r="A857" s="214">
        <v>5</v>
      </c>
      <c r="B857" s="220" t="s">
        <v>194</v>
      </c>
      <c r="C857" s="219">
        <f>DATE(2026,11,A857)</f>
        <v>46331</v>
      </c>
      <c r="D857" s="214" t="s">
        <v>305</v>
      </c>
      <c r="E857" s="214">
        <v>6</v>
      </c>
      <c r="F857" s="221" t="str">
        <f t="shared" si="85"/>
        <v>AA 7581 OA // MERCY</v>
      </c>
      <c r="G857" s="222" t="s">
        <v>2215</v>
      </c>
      <c r="H857" s="221" t="s">
        <v>2929</v>
      </c>
      <c r="I857" s="221" t="s">
        <v>2930</v>
      </c>
      <c r="J857" s="221" t="str">
        <f t="shared" si="87"/>
        <v>FM11-5-11-2026</v>
      </c>
    </row>
    <row r="858" spans="1:10" x14ac:dyDescent="0.25">
      <c r="A858" s="214">
        <v>15</v>
      </c>
      <c r="B858" s="220" t="s">
        <v>551</v>
      </c>
      <c r="C858" s="219">
        <f>DATE(2026,11,A858)</f>
        <v>46341</v>
      </c>
      <c r="D858" s="214" t="s">
        <v>609</v>
      </c>
      <c r="E858" s="220">
        <v>2</v>
      </c>
      <c r="F858" s="221" t="str">
        <f t="shared" si="85"/>
        <v>AA 7813 OA // MERCY</v>
      </c>
      <c r="G858" s="222" t="s">
        <v>2215</v>
      </c>
      <c r="H858" s="221" t="s">
        <v>2929</v>
      </c>
      <c r="I858" s="221" t="s">
        <v>2930</v>
      </c>
      <c r="J858" s="221" t="str">
        <f t="shared" si="87"/>
        <v>FM11-15-11-2026</v>
      </c>
    </row>
    <row r="859" spans="1:10" x14ac:dyDescent="0.25">
      <c r="A859" s="214">
        <v>1</v>
      </c>
      <c r="B859" s="220" t="s">
        <v>888</v>
      </c>
      <c r="C859" s="219">
        <f>DATE(2026,12,A859)</f>
        <v>46357</v>
      </c>
      <c r="D859" s="214" t="s">
        <v>923</v>
      </c>
      <c r="E859" s="214">
        <v>1</v>
      </c>
      <c r="F859" s="221" t="str">
        <f t="shared" si="85"/>
        <v>AA 7582 OA // MERCY</v>
      </c>
      <c r="G859" s="222" t="s">
        <v>2215</v>
      </c>
      <c r="H859" s="221" t="s">
        <v>2929</v>
      </c>
      <c r="I859" s="221" t="s">
        <v>2930</v>
      </c>
      <c r="J859" s="221" t="str">
        <f t="shared" si="87"/>
        <v>FM11-1-12-2026</v>
      </c>
    </row>
    <row r="860" spans="1:10" x14ac:dyDescent="0.25">
      <c r="A860" s="214">
        <v>20</v>
      </c>
      <c r="B860" s="214" t="s">
        <v>419</v>
      </c>
      <c r="C860" s="223">
        <f>DATE(2026,1,A860)</f>
        <v>46042</v>
      </c>
      <c r="D860" s="214" t="s">
        <v>1675</v>
      </c>
      <c r="E860" s="220">
        <v>2</v>
      </c>
      <c r="F860" s="221" t="str">
        <f t="shared" si="85"/>
        <v>AA 7813 OA</v>
      </c>
      <c r="G860" s="222" t="s">
        <v>2215</v>
      </c>
      <c r="H860" s="221" t="s">
        <v>2929</v>
      </c>
      <c r="I860" s="221" t="s">
        <v>2930</v>
      </c>
      <c r="J860" s="221" t="str">
        <f t="shared" si="87"/>
        <v>FM11-20-1-2026</v>
      </c>
    </row>
    <row r="861" spans="1:10" x14ac:dyDescent="0.25">
      <c r="A861" s="214">
        <v>15</v>
      </c>
      <c r="B861" s="220" t="s">
        <v>329</v>
      </c>
      <c r="C861" s="223">
        <f>DATE(2026,1,A861)</f>
        <v>46037</v>
      </c>
      <c r="D861" s="214" t="s">
        <v>1640</v>
      </c>
      <c r="E861" s="220">
        <v>1</v>
      </c>
      <c r="F861" s="221" t="str">
        <f t="shared" si="85"/>
        <v>AA 7269 OA</v>
      </c>
      <c r="G861" s="222" t="s">
        <v>2215</v>
      </c>
      <c r="H861" s="221" t="s">
        <v>2929</v>
      </c>
      <c r="I861" s="221" t="s">
        <v>2930</v>
      </c>
      <c r="J861" s="221" t="str">
        <f t="shared" si="87"/>
        <v>FM11-15-1-2026</v>
      </c>
    </row>
    <row r="862" spans="1:10" x14ac:dyDescent="0.25">
      <c r="A862" s="214">
        <v>29</v>
      </c>
      <c r="B862" s="214" t="s">
        <v>162</v>
      </c>
      <c r="C862" s="219">
        <f>DATE(2026,11,A862)</f>
        <v>46355</v>
      </c>
      <c r="D862" s="214" t="s">
        <v>890</v>
      </c>
      <c r="E862" s="220">
        <v>1</v>
      </c>
      <c r="F862" s="221" t="str">
        <f t="shared" si="85"/>
        <v>AA 7795 OA</v>
      </c>
      <c r="G862" s="222" t="s">
        <v>2215</v>
      </c>
      <c r="H862" s="221" t="s">
        <v>2929</v>
      </c>
      <c r="I862" s="221" t="s">
        <v>2930</v>
      </c>
      <c r="J862" s="221" t="str">
        <f t="shared" si="87"/>
        <v>FM11-29-11-2026</v>
      </c>
    </row>
    <row r="863" spans="1:10" x14ac:dyDescent="0.25">
      <c r="A863" s="214">
        <v>13</v>
      </c>
      <c r="B863" s="214" t="s">
        <v>1106</v>
      </c>
      <c r="C863" s="219">
        <f>DATE(2026,12,A863)</f>
        <v>46369</v>
      </c>
      <c r="D863" s="214" t="s">
        <v>890</v>
      </c>
      <c r="E863" s="220">
        <v>1</v>
      </c>
      <c r="F863" s="221" t="str">
        <f t="shared" si="85"/>
        <v>AA 7564 OA // MERCY</v>
      </c>
      <c r="G863" s="222" t="s">
        <v>2215</v>
      </c>
      <c r="H863" s="221" t="s">
        <v>2929</v>
      </c>
      <c r="I863" s="221" t="s">
        <v>2930</v>
      </c>
      <c r="J863" s="221" t="str">
        <f t="shared" si="87"/>
        <v>FM11-13-12-2026</v>
      </c>
    </row>
    <row r="864" spans="1:10" x14ac:dyDescent="0.25">
      <c r="A864" s="214">
        <v>2</v>
      </c>
      <c r="B864" s="220" t="s">
        <v>539</v>
      </c>
      <c r="C864" s="223">
        <f>DATE(2026,1,A864)</f>
        <v>46024</v>
      </c>
      <c r="D864" s="214" t="s">
        <v>861</v>
      </c>
      <c r="E864" s="214">
        <v>1</v>
      </c>
      <c r="F864" s="221" t="str">
        <f t="shared" si="85"/>
        <v>AA 7570 OA</v>
      </c>
      <c r="G864" s="222" t="s">
        <v>2215</v>
      </c>
      <c r="H864" s="221" t="s">
        <v>2929</v>
      </c>
      <c r="I864" s="221" t="s">
        <v>2930</v>
      </c>
      <c r="J864" s="221" t="str">
        <f t="shared" si="87"/>
        <v>FM11-2-1-2026</v>
      </c>
    </row>
    <row r="865" spans="1:10" x14ac:dyDescent="0.25">
      <c r="A865" s="214">
        <v>7</v>
      </c>
      <c r="B865" s="214" t="s">
        <v>1193</v>
      </c>
      <c r="C865" s="223">
        <f>DATE(2026,1,A865)</f>
        <v>46029</v>
      </c>
      <c r="D865" s="214" t="s">
        <v>861</v>
      </c>
      <c r="E865" s="214">
        <v>1</v>
      </c>
      <c r="F865" s="221" t="str">
        <f t="shared" si="85"/>
        <v>AA 7131 OA</v>
      </c>
      <c r="G865" s="222" t="s">
        <v>2215</v>
      </c>
      <c r="H865" s="221" t="s">
        <v>2929</v>
      </c>
      <c r="I865" s="221" t="s">
        <v>2930</v>
      </c>
      <c r="J865" s="221" t="str">
        <f t="shared" si="87"/>
        <v>FM11-7-1-2026</v>
      </c>
    </row>
    <row r="866" spans="1:10" x14ac:dyDescent="0.25">
      <c r="A866" s="214">
        <v>27</v>
      </c>
      <c r="B866" s="214" t="s">
        <v>327</v>
      </c>
      <c r="C866" s="219">
        <f>DATE(2026,11,A866)</f>
        <v>46353</v>
      </c>
      <c r="D866" s="214" t="s">
        <v>861</v>
      </c>
      <c r="E866" s="220">
        <v>1</v>
      </c>
      <c r="F866" s="221" t="str">
        <f t="shared" si="85"/>
        <v>AA 7758 OA</v>
      </c>
      <c r="G866" s="222" t="s">
        <v>2215</v>
      </c>
      <c r="H866" s="221" t="s">
        <v>2929</v>
      </c>
      <c r="I866" s="221" t="s">
        <v>2930</v>
      </c>
      <c r="J866" s="221" t="str">
        <f t="shared" si="87"/>
        <v>FM11-27-11-2026</v>
      </c>
    </row>
    <row r="867" spans="1:10" x14ac:dyDescent="0.25">
      <c r="A867" s="214">
        <v>8</v>
      </c>
      <c r="B867" s="214" t="s">
        <v>265</v>
      </c>
      <c r="C867" s="223">
        <f>DATE(2026,1,A867)</f>
        <v>46030</v>
      </c>
      <c r="D867" s="214" t="s">
        <v>648</v>
      </c>
      <c r="E867" s="214">
        <v>1</v>
      </c>
      <c r="F867" s="221" t="str">
        <f t="shared" si="85"/>
        <v>AA 7728 OA // MERCY</v>
      </c>
      <c r="G867" s="222" t="s">
        <v>2215</v>
      </c>
      <c r="H867" s="221" t="s">
        <v>2929</v>
      </c>
      <c r="I867" s="221" t="s">
        <v>2930</v>
      </c>
      <c r="J867" s="221" t="str">
        <f t="shared" si="87"/>
        <v>FM11-8-1-2026</v>
      </c>
    </row>
    <row r="868" spans="1:10" x14ac:dyDescent="0.25">
      <c r="A868" s="214">
        <v>17</v>
      </c>
      <c r="B868" s="214" t="s">
        <v>257</v>
      </c>
      <c r="C868" s="223">
        <f>DATE(2026,1,A868)</f>
        <v>46039</v>
      </c>
      <c r="D868" s="214" t="s">
        <v>648</v>
      </c>
      <c r="E868" s="220">
        <v>1</v>
      </c>
      <c r="F868" s="221" t="str">
        <f t="shared" si="85"/>
        <v>AA 7793 OA // MERCY</v>
      </c>
      <c r="G868" s="222" t="s">
        <v>2215</v>
      </c>
      <c r="H868" s="221" t="s">
        <v>2929</v>
      </c>
      <c r="I868" s="221" t="s">
        <v>2930</v>
      </c>
      <c r="J868" s="221" t="str">
        <f t="shared" si="87"/>
        <v>FM11-17-1-2026</v>
      </c>
    </row>
    <row r="869" spans="1:10" x14ac:dyDescent="0.25">
      <c r="A869" s="214">
        <v>28</v>
      </c>
      <c r="B869" s="214" t="s">
        <v>119</v>
      </c>
      <c r="C869" s="223">
        <f>DATE(2026,1,A869)</f>
        <v>46050</v>
      </c>
      <c r="D869" s="214" t="s">
        <v>648</v>
      </c>
      <c r="E869" s="220">
        <v>1</v>
      </c>
      <c r="F869" s="221" t="str">
        <f t="shared" si="85"/>
        <v>AA 7562 OA // MERCY</v>
      </c>
      <c r="G869" s="222" t="s">
        <v>2215</v>
      </c>
      <c r="H869" s="221" t="s">
        <v>2929</v>
      </c>
      <c r="I869" s="221" t="s">
        <v>2930</v>
      </c>
      <c r="J869" s="221" t="str">
        <f t="shared" si="87"/>
        <v>FM11-28-1-2026</v>
      </c>
    </row>
    <row r="870" spans="1:10" x14ac:dyDescent="0.25">
      <c r="A870" s="214">
        <v>16</v>
      </c>
      <c r="B870" s="220" t="s">
        <v>257</v>
      </c>
      <c r="C870" s="219">
        <f>DATE(2026,11,A870)</f>
        <v>46342</v>
      </c>
      <c r="D870" s="214" t="s">
        <v>648</v>
      </c>
      <c r="E870" s="220">
        <v>1</v>
      </c>
      <c r="F870" s="221" t="str">
        <f t="shared" si="85"/>
        <v>AA 7793 OA // MERCY</v>
      </c>
      <c r="G870" s="222" t="s">
        <v>2215</v>
      </c>
      <c r="H870" s="221" t="s">
        <v>2929</v>
      </c>
      <c r="I870" s="221" t="s">
        <v>2930</v>
      </c>
      <c r="J870" s="221" t="str">
        <f t="shared" si="87"/>
        <v>FM11-16-11-2026</v>
      </c>
    </row>
    <row r="871" spans="1:10" x14ac:dyDescent="0.25">
      <c r="A871" s="214">
        <v>22</v>
      </c>
      <c r="B871" s="214" t="s">
        <v>642</v>
      </c>
      <c r="C871" s="219">
        <f>DATE(2026,11,A871)</f>
        <v>46348</v>
      </c>
      <c r="D871" s="214" t="s">
        <v>648</v>
      </c>
      <c r="E871" s="220">
        <v>1</v>
      </c>
      <c r="F871" s="221" t="str">
        <f>B871</f>
        <v>BA 7001 PU // MERCY ( 7620 OA )</v>
      </c>
      <c r="G871" s="222" t="s">
        <v>2215</v>
      </c>
      <c r="H871" s="221" t="s">
        <v>2929</v>
      </c>
      <c r="I871" s="221" t="s">
        <v>2930</v>
      </c>
      <c r="J871" s="221" t="str">
        <f t="shared" si="87"/>
        <v>FM11-22-11-2026</v>
      </c>
    </row>
    <row r="872" spans="1:10" x14ac:dyDescent="0.25">
      <c r="A872" s="214">
        <v>26</v>
      </c>
      <c r="B872" s="214" t="s">
        <v>347</v>
      </c>
      <c r="C872" s="219">
        <f>DATE(2026,11,A872)</f>
        <v>46352</v>
      </c>
      <c r="D872" s="214" t="s">
        <v>648</v>
      </c>
      <c r="E872" s="220">
        <v>1</v>
      </c>
      <c r="F872" s="221" t="str">
        <f>"AA "&amp;B872</f>
        <v>AA 7522 OA // MERCY</v>
      </c>
      <c r="G872" s="222" t="s">
        <v>2215</v>
      </c>
      <c r="H872" s="221" t="s">
        <v>2929</v>
      </c>
      <c r="I872" s="221" t="s">
        <v>2930</v>
      </c>
      <c r="J872" s="221" t="str">
        <f t="shared" si="87"/>
        <v>FM11-26-11-2026</v>
      </c>
    </row>
    <row r="873" spans="1:10" x14ac:dyDescent="0.25">
      <c r="A873" s="214">
        <v>29</v>
      </c>
      <c r="B873" s="214" t="s">
        <v>781</v>
      </c>
      <c r="C873" s="219">
        <f>DATE(2026,12,A873)</f>
        <v>46385</v>
      </c>
      <c r="D873" s="214" t="s">
        <v>648</v>
      </c>
      <c r="E873" s="220">
        <v>1</v>
      </c>
      <c r="F873" s="221" t="str">
        <f>"AA "&amp;B873</f>
        <v>AA 7794 OA // MERCY</v>
      </c>
      <c r="G873" s="222" t="s">
        <v>2215</v>
      </c>
      <c r="H873" s="221" t="s">
        <v>2929</v>
      </c>
      <c r="I873" s="221" t="s">
        <v>2930</v>
      </c>
      <c r="J873" s="221" t="str">
        <f t="shared" si="87"/>
        <v>FM11-29-12-2026</v>
      </c>
    </row>
    <row r="874" spans="1:10" x14ac:dyDescent="0.25">
      <c r="A874" s="214">
        <v>19</v>
      </c>
      <c r="B874" s="214" t="s">
        <v>349</v>
      </c>
      <c r="C874" s="223">
        <f>DATE(2026,1,A874)</f>
        <v>46041</v>
      </c>
      <c r="D874" s="214" t="s">
        <v>1672</v>
      </c>
      <c r="E874" s="220">
        <v>1</v>
      </c>
      <c r="F874" s="221" t="str">
        <f>"AA "&amp;B874</f>
        <v>AA 7029 OA</v>
      </c>
      <c r="G874" s="222" t="s">
        <v>2215</v>
      </c>
      <c r="H874" s="221" t="s">
        <v>2929</v>
      </c>
      <c r="I874" s="221" t="s">
        <v>2930</v>
      </c>
      <c r="J874" s="221" t="str">
        <f t="shared" si="87"/>
        <v>FM11-19-1-2026</v>
      </c>
    </row>
    <row r="875" spans="1:10" x14ac:dyDescent="0.25">
      <c r="A875" s="214">
        <v>19</v>
      </c>
      <c r="B875" s="214" t="s">
        <v>561</v>
      </c>
      <c r="C875" s="219">
        <f>DATE(2026,11,A875)</f>
        <v>46345</v>
      </c>
      <c r="D875" s="214" t="s">
        <v>695</v>
      </c>
      <c r="E875" s="220">
        <v>1</v>
      </c>
      <c r="F875" s="221" t="str">
        <f>"AA "&amp;B875</f>
        <v>AA 7066 OA</v>
      </c>
      <c r="G875" s="222" t="s">
        <v>2215</v>
      </c>
      <c r="H875" s="221" t="s">
        <v>2929</v>
      </c>
      <c r="I875" s="221" t="s">
        <v>2930</v>
      </c>
      <c r="J875" s="221" t="str">
        <f t="shared" si="87"/>
        <v>FM11-19-11-2026</v>
      </c>
    </row>
    <row r="876" spans="1:10" x14ac:dyDescent="0.25">
      <c r="A876" s="214">
        <v>25</v>
      </c>
      <c r="B876" s="214" t="s">
        <v>811</v>
      </c>
      <c r="C876" s="219">
        <f>DATE(2026,11,A876)</f>
        <v>46351</v>
      </c>
      <c r="D876" s="214" t="s">
        <v>814</v>
      </c>
      <c r="E876" s="220">
        <v>1</v>
      </c>
      <c r="F876" s="221" t="str">
        <f>"AA "&amp;B876</f>
        <v>AA 7644 OA // CADANGAN</v>
      </c>
      <c r="G876" s="222" t="s">
        <v>2215</v>
      </c>
      <c r="H876" s="221" t="s">
        <v>2929</v>
      </c>
      <c r="I876" s="221" t="s">
        <v>2930</v>
      </c>
      <c r="J876" s="221" t="str">
        <f t="shared" si="87"/>
        <v>FM11-25-11-2026</v>
      </c>
    </row>
    <row r="877" spans="1:10" x14ac:dyDescent="0.25">
      <c r="A877" s="214">
        <v>5</v>
      </c>
      <c r="B877" s="220" t="s">
        <v>313</v>
      </c>
      <c r="C877" s="219">
        <f>DATE(2026,11,A877)</f>
        <v>46331</v>
      </c>
      <c r="D877" s="214" t="s">
        <v>323</v>
      </c>
      <c r="E877" s="214">
        <v>1</v>
      </c>
      <c r="F877" s="226" t="str">
        <f>B877</f>
        <v>D 7526 LA</v>
      </c>
      <c r="G877" s="222" t="s">
        <v>2215</v>
      </c>
      <c r="H877" s="221" t="s">
        <v>2929</v>
      </c>
      <c r="I877" s="221" t="s">
        <v>2930</v>
      </c>
      <c r="J877" s="221" t="str">
        <f t="shared" si="87"/>
        <v>FM11-5-11-2026</v>
      </c>
    </row>
    <row r="878" spans="1:10" x14ac:dyDescent="0.25">
      <c r="A878" s="214">
        <v>11</v>
      </c>
      <c r="B878" s="214" t="s">
        <v>510</v>
      </c>
      <c r="C878" s="219">
        <f>DATE(2026,11,A878)</f>
        <v>46337</v>
      </c>
      <c r="D878" s="214" t="s">
        <v>513</v>
      </c>
      <c r="E878" s="214">
        <v>1</v>
      </c>
      <c r="F878" s="221" t="str">
        <f t="shared" ref="F878:F904" si="89">"AA "&amp;B878</f>
        <v>AA 7072 OA</v>
      </c>
      <c r="G878" s="222" t="s">
        <v>2215</v>
      </c>
      <c r="H878" s="221" t="s">
        <v>2929</v>
      </c>
      <c r="I878" s="221" t="s">
        <v>2930</v>
      </c>
      <c r="J878" s="221" t="str">
        <f t="shared" si="87"/>
        <v>FM11-11-11-2026</v>
      </c>
    </row>
    <row r="879" spans="1:10" x14ac:dyDescent="0.25">
      <c r="A879" s="214">
        <v>28</v>
      </c>
      <c r="B879" s="214" t="s">
        <v>429</v>
      </c>
      <c r="C879" s="219">
        <f>DATE(2026,12,A879)</f>
        <v>46384</v>
      </c>
      <c r="D879" s="214" t="s">
        <v>1352</v>
      </c>
      <c r="E879" s="220">
        <v>1</v>
      </c>
      <c r="F879" s="221" t="str">
        <f t="shared" si="89"/>
        <v>AA 7534 OA</v>
      </c>
      <c r="G879" s="222" t="s">
        <v>2215</v>
      </c>
      <c r="H879" s="221" t="s">
        <v>2929</v>
      </c>
      <c r="I879" s="221" t="s">
        <v>2930</v>
      </c>
      <c r="J879" s="221" t="str">
        <f t="shared" si="87"/>
        <v>FM11-28-12-2026</v>
      </c>
    </row>
    <row r="880" spans="1:10" x14ac:dyDescent="0.25">
      <c r="A880" s="214">
        <v>14</v>
      </c>
      <c r="B880" s="220" t="s">
        <v>510</v>
      </c>
      <c r="C880" s="219">
        <f>DATE(2026,11,A880)</f>
        <v>46340</v>
      </c>
      <c r="D880" s="214" t="s">
        <v>600</v>
      </c>
      <c r="E880" s="220">
        <v>1</v>
      </c>
      <c r="F880" s="221" t="str">
        <f t="shared" si="89"/>
        <v>AA 7072 OA</v>
      </c>
      <c r="G880" s="222" t="s">
        <v>2215</v>
      </c>
      <c r="H880" s="221" t="s">
        <v>2929</v>
      </c>
      <c r="I880" s="221" t="s">
        <v>2930</v>
      </c>
      <c r="J880" s="221" t="str">
        <f t="shared" si="87"/>
        <v>FM11-14-11-2026</v>
      </c>
    </row>
    <row r="881" spans="1:10" x14ac:dyDescent="0.25">
      <c r="A881" s="214">
        <v>29</v>
      </c>
      <c r="B881" s="214" t="s">
        <v>882</v>
      </c>
      <c r="C881" s="219">
        <f>DATE(2026,11,A881)</f>
        <v>46355</v>
      </c>
      <c r="D881" s="214" t="s">
        <v>881</v>
      </c>
      <c r="E881" s="220">
        <v>1</v>
      </c>
      <c r="F881" s="221" t="str">
        <f t="shared" si="89"/>
        <v>AA 7709 OA</v>
      </c>
      <c r="G881" s="222" t="s">
        <v>2215</v>
      </c>
      <c r="H881" s="221" t="s">
        <v>2929</v>
      </c>
      <c r="I881" s="221" t="s">
        <v>2930</v>
      </c>
      <c r="J881" s="221" t="str">
        <f t="shared" si="87"/>
        <v>FM11-29-11-2026</v>
      </c>
    </row>
    <row r="882" spans="1:10" x14ac:dyDescent="0.25">
      <c r="A882" s="214">
        <v>15</v>
      </c>
      <c r="B882" s="214" t="s">
        <v>882</v>
      </c>
      <c r="C882" s="219">
        <f>DATE(2026,12,A882)</f>
        <v>46371</v>
      </c>
      <c r="D882" s="214" t="s">
        <v>1164</v>
      </c>
      <c r="E882" s="214">
        <v>1</v>
      </c>
      <c r="F882" s="221" t="str">
        <f t="shared" si="89"/>
        <v>AA 7709 OA</v>
      </c>
      <c r="G882" s="222" t="s">
        <v>2215</v>
      </c>
      <c r="H882" s="221" t="s">
        <v>2929</v>
      </c>
      <c r="I882" s="221" t="s">
        <v>2930</v>
      </c>
      <c r="J882" s="221" t="str">
        <f t="shared" si="87"/>
        <v>FM11-15-12-2026</v>
      </c>
    </row>
    <row r="883" spans="1:10" x14ac:dyDescent="0.25">
      <c r="A883" s="214">
        <v>28</v>
      </c>
      <c r="B883" s="214" t="s">
        <v>841</v>
      </c>
      <c r="C883" s="219">
        <f>DATE(2026,11,A883)</f>
        <v>46354</v>
      </c>
      <c r="D883" s="214" t="s">
        <v>826</v>
      </c>
      <c r="E883" s="220">
        <v>1</v>
      </c>
      <c r="F883" s="221" t="str">
        <f t="shared" si="89"/>
        <v>AA 7817 OA</v>
      </c>
      <c r="G883" s="222" t="s">
        <v>2215</v>
      </c>
      <c r="H883" s="221" t="s">
        <v>2929</v>
      </c>
      <c r="I883" s="221" t="s">
        <v>2930</v>
      </c>
      <c r="J883" s="221" t="str">
        <f t="shared" si="87"/>
        <v>FM11-28-11-2026</v>
      </c>
    </row>
    <row r="884" spans="1:10" x14ac:dyDescent="0.25">
      <c r="A884" s="214">
        <v>2</v>
      </c>
      <c r="B884" s="220" t="s">
        <v>263</v>
      </c>
      <c r="C884" s="219">
        <f>DATE(2026,12,A884)</f>
        <v>46358</v>
      </c>
      <c r="D884" s="214" t="s">
        <v>826</v>
      </c>
      <c r="E884" s="214">
        <v>1</v>
      </c>
      <c r="F884" s="221" t="str">
        <f t="shared" si="89"/>
        <v>AA 7708 OA</v>
      </c>
      <c r="G884" s="222" t="s">
        <v>2215</v>
      </c>
      <c r="H884" s="221" t="s">
        <v>2929</v>
      </c>
      <c r="I884" s="221" t="s">
        <v>2930</v>
      </c>
      <c r="J884" s="221" t="str">
        <f t="shared" si="87"/>
        <v>FM11-2-12-2026</v>
      </c>
    </row>
    <row r="885" spans="1:10" x14ac:dyDescent="0.25">
      <c r="A885" s="214">
        <v>4</v>
      </c>
      <c r="B885" s="220" t="s">
        <v>933</v>
      </c>
      <c r="C885" s="219">
        <f>DATE(2026,12,A885)</f>
        <v>46360</v>
      </c>
      <c r="D885" s="214" t="s">
        <v>826</v>
      </c>
      <c r="E885" s="214">
        <v>3</v>
      </c>
      <c r="F885" s="221" t="str">
        <f t="shared" si="89"/>
        <v>AA 7067 OA</v>
      </c>
      <c r="G885" s="222" t="s">
        <v>2215</v>
      </c>
      <c r="H885" s="221" t="s">
        <v>2929</v>
      </c>
      <c r="I885" s="221" t="s">
        <v>2930</v>
      </c>
      <c r="J885" s="221" t="str">
        <f t="shared" si="87"/>
        <v>FM11-4-12-2026</v>
      </c>
    </row>
    <row r="886" spans="1:10" x14ac:dyDescent="0.25">
      <c r="A886" s="214">
        <v>8</v>
      </c>
      <c r="B886" s="214" t="s">
        <v>1015</v>
      </c>
      <c r="C886" s="219">
        <f>DATE(2026,12,A886)</f>
        <v>46364</v>
      </c>
      <c r="D886" s="214" t="s">
        <v>826</v>
      </c>
      <c r="E886" s="214">
        <v>1</v>
      </c>
      <c r="F886" s="221" t="str">
        <f t="shared" si="89"/>
        <v>AA 7583 OA</v>
      </c>
      <c r="G886" s="222" t="s">
        <v>2215</v>
      </c>
      <c r="H886" s="221" t="s">
        <v>2929</v>
      </c>
      <c r="I886" s="221" t="s">
        <v>2930</v>
      </c>
      <c r="J886" s="221" t="str">
        <f t="shared" si="87"/>
        <v>FM11-8-12-2026</v>
      </c>
    </row>
    <row r="887" spans="1:10" x14ac:dyDescent="0.25">
      <c r="A887" s="214">
        <v>2</v>
      </c>
      <c r="B887" s="220" t="s">
        <v>500</v>
      </c>
      <c r="C887" s="223">
        <f t="shared" ref="C887:C896" si="90">DATE(2026,1,A887)</f>
        <v>46024</v>
      </c>
      <c r="D887" s="214" t="s">
        <v>258</v>
      </c>
      <c r="E887" s="214">
        <v>1</v>
      </c>
      <c r="F887" s="221" t="str">
        <f t="shared" si="89"/>
        <v>AA 7737 OA</v>
      </c>
      <c r="G887" s="222" t="s">
        <v>2215</v>
      </c>
      <c r="H887" s="221" t="s">
        <v>2929</v>
      </c>
      <c r="I887" s="221" t="s">
        <v>2930</v>
      </c>
      <c r="J887" s="221" t="str">
        <f t="shared" si="87"/>
        <v>FM11-2-1-2026</v>
      </c>
    </row>
    <row r="888" spans="1:10" x14ac:dyDescent="0.25">
      <c r="A888" s="214">
        <v>3</v>
      </c>
      <c r="B888" s="220" t="s">
        <v>855</v>
      </c>
      <c r="C888" s="223">
        <f t="shared" si="90"/>
        <v>46025</v>
      </c>
      <c r="D888" s="214" t="s">
        <v>258</v>
      </c>
      <c r="E888" s="214">
        <v>1</v>
      </c>
      <c r="F888" s="221" t="str">
        <f t="shared" si="89"/>
        <v>AA 7793 OA</v>
      </c>
      <c r="G888" s="222" t="s">
        <v>2215</v>
      </c>
      <c r="H888" s="221" t="s">
        <v>2929</v>
      </c>
      <c r="I888" s="221" t="s">
        <v>2930</v>
      </c>
      <c r="J888" s="221" t="str">
        <f t="shared" si="87"/>
        <v>FM11-3-1-2026</v>
      </c>
    </row>
    <row r="889" spans="1:10" x14ac:dyDescent="0.25">
      <c r="A889" s="214">
        <v>3</v>
      </c>
      <c r="B889" s="220" t="s">
        <v>724</v>
      </c>
      <c r="C889" s="223">
        <f t="shared" si="90"/>
        <v>46025</v>
      </c>
      <c r="D889" s="214" t="s">
        <v>258</v>
      </c>
      <c r="E889" s="214">
        <v>1</v>
      </c>
      <c r="F889" s="221" t="str">
        <f t="shared" si="89"/>
        <v>AA 7161 OA</v>
      </c>
      <c r="G889" s="222" t="s">
        <v>2215</v>
      </c>
      <c r="H889" s="221" t="s">
        <v>2929</v>
      </c>
      <c r="I889" s="221" t="s">
        <v>2930</v>
      </c>
      <c r="J889" s="221" t="str">
        <f t="shared" si="87"/>
        <v>FM11-3-1-2026</v>
      </c>
    </row>
    <row r="890" spans="1:10" x14ac:dyDescent="0.25">
      <c r="A890" s="214">
        <v>10</v>
      </c>
      <c r="B890" s="214" t="s">
        <v>526</v>
      </c>
      <c r="C890" s="223">
        <f t="shared" si="90"/>
        <v>46032</v>
      </c>
      <c r="D890" s="214" t="s">
        <v>258</v>
      </c>
      <c r="E890" s="214">
        <v>1</v>
      </c>
      <c r="F890" s="221" t="str">
        <f t="shared" si="89"/>
        <v>AA 7601 OA</v>
      </c>
      <c r="G890" s="222" t="s">
        <v>2215</v>
      </c>
      <c r="H890" s="221" t="s">
        <v>2929</v>
      </c>
      <c r="I890" s="221" t="s">
        <v>2930</v>
      </c>
      <c r="J890" s="221" t="str">
        <f t="shared" si="87"/>
        <v>FM11-10-1-2026</v>
      </c>
    </row>
    <row r="891" spans="1:10" x14ac:dyDescent="0.25">
      <c r="A891" s="214">
        <v>15</v>
      </c>
      <c r="B891" s="220" t="s">
        <v>1613</v>
      </c>
      <c r="C891" s="223">
        <f t="shared" si="90"/>
        <v>46037</v>
      </c>
      <c r="D891" s="214" t="s">
        <v>258</v>
      </c>
      <c r="E891" s="220">
        <v>1</v>
      </c>
      <c r="F891" s="221" t="str">
        <f t="shared" si="89"/>
        <v>AA 7033 OA</v>
      </c>
      <c r="G891" s="222" t="s">
        <v>2215</v>
      </c>
      <c r="H891" s="221" t="s">
        <v>2929</v>
      </c>
      <c r="I891" s="221" t="s">
        <v>2930</v>
      </c>
      <c r="J891" s="221" t="str">
        <f t="shared" si="87"/>
        <v>FM11-15-1-2026</v>
      </c>
    </row>
    <row r="892" spans="1:10" x14ac:dyDescent="0.25">
      <c r="A892" s="214">
        <v>20</v>
      </c>
      <c r="B892" s="214" t="s">
        <v>213</v>
      </c>
      <c r="C892" s="223">
        <f t="shared" si="90"/>
        <v>46042</v>
      </c>
      <c r="D892" s="214" t="s">
        <v>258</v>
      </c>
      <c r="E892" s="220">
        <v>1</v>
      </c>
      <c r="F892" s="221" t="str">
        <f t="shared" si="89"/>
        <v>AA 7559 OA // MERCY</v>
      </c>
      <c r="G892" s="222" t="s">
        <v>2215</v>
      </c>
      <c r="H892" s="221" t="s">
        <v>2929</v>
      </c>
      <c r="I892" s="221" t="s">
        <v>2930</v>
      </c>
      <c r="J892" s="221" t="str">
        <f t="shared" si="87"/>
        <v>FM11-20-1-2026</v>
      </c>
    </row>
    <row r="893" spans="1:10" x14ac:dyDescent="0.25">
      <c r="A893" s="214">
        <v>21</v>
      </c>
      <c r="B893" s="214" t="s">
        <v>471</v>
      </c>
      <c r="C893" s="223">
        <f t="shared" si="90"/>
        <v>46043</v>
      </c>
      <c r="D893" s="214" t="s">
        <v>258</v>
      </c>
      <c r="E893" s="220">
        <v>1</v>
      </c>
      <c r="F893" s="221" t="str">
        <f t="shared" si="89"/>
        <v>AA 7132 OA</v>
      </c>
      <c r="G893" s="222" t="s">
        <v>2215</v>
      </c>
      <c r="H893" s="221" t="s">
        <v>2929</v>
      </c>
      <c r="I893" s="221" t="s">
        <v>2930</v>
      </c>
      <c r="J893" s="221" t="str">
        <f t="shared" si="87"/>
        <v>FM11-21-1-2026</v>
      </c>
    </row>
    <row r="894" spans="1:10" x14ac:dyDescent="0.25">
      <c r="A894" s="214">
        <v>22</v>
      </c>
      <c r="B894" s="214" t="s">
        <v>454</v>
      </c>
      <c r="C894" s="223">
        <f t="shared" si="90"/>
        <v>46044</v>
      </c>
      <c r="D894" s="214" t="s">
        <v>258</v>
      </c>
      <c r="E894" s="220">
        <v>1</v>
      </c>
      <c r="F894" s="221" t="str">
        <f t="shared" si="89"/>
        <v>AA 7133 OA</v>
      </c>
      <c r="G894" s="222" t="s">
        <v>2215</v>
      </c>
      <c r="H894" s="221" t="s">
        <v>2929</v>
      </c>
      <c r="I894" s="221" t="s">
        <v>2930</v>
      </c>
      <c r="J894" s="221" t="str">
        <f t="shared" si="87"/>
        <v>FM11-22-1-2026</v>
      </c>
    </row>
    <row r="895" spans="1:10" x14ac:dyDescent="0.25">
      <c r="A895" s="214">
        <v>27</v>
      </c>
      <c r="B895" s="214" t="s">
        <v>333</v>
      </c>
      <c r="C895" s="223">
        <f t="shared" si="90"/>
        <v>46049</v>
      </c>
      <c r="D895" s="214" t="s">
        <v>258</v>
      </c>
      <c r="E895" s="220">
        <v>1</v>
      </c>
      <c r="F895" s="221" t="str">
        <f t="shared" si="89"/>
        <v>AA 7606 OA</v>
      </c>
      <c r="G895" s="222" t="s">
        <v>2215</v>
      </c>
      <c r="H895" s="221" t="s">
        <v>2929</v>
      </c>
      <c r="I895" s="221" t="s">
        <v>2930</v>
      </c>
      <c r="J895" s="221" t="str">
        <f t="shared" si="87"/>
        <v>FM11-27-1-2026</v>
      </c>
    </row>
    <row r="896" spans="1:10" x14ac:dyDescent="0.25">
      <c r="A896" s="214">
        <v>29</v>
      </c>
      <c r="B896" s="214" t="s">
        <v>1364</v>
      </c>
      <c r="C896" s="223">
        <f t="shared" si="90"/>
        <v>46051</v>
      </c>
      <c r="D896" s="214" t="s">
        <v>258</v>
      </c>
      <c r="E896" s="220">
        <v>1</v>
      </c>
      <c r="F896" s="221" t="str">
        <f t="shared" si="89"/>
        <v>AA 7810 OA</v>
      </c>
      <c r="G896" s="222" t="s">
        <v>2215</v>
      </c>
      <c r="H896" s="221" t="s">
        <v>2929</v>
      </c>
      <c r="I896" s="221" t="s">
        <v>2930</v>
      </c>
      <c r="J896" s="221" t="str">
        <f t="shared" si="87"/>
        <v>FM11-29-1-2026</v>
      </c>
    </row>
    <row r="897" spans="1:10" x14ac:dyDescent="0.25">
      <c r="A897" s="224">
        <v>20</v>
      </c>
      <c r="B897" s="224" t="s">
        <v>1527</v>
      </c>
      <c r="C897" s="223">
        <f>DATE(2026,2,A897)</f>
        <v>46073</v>
      </c>
      <c r="D897" s="224" t="s">
        <v>258</v>
      </c>
      <c r="E897" s="225">
        <v>1</v>
      </c>
      <c r="F897" s="221" t="str">
        <f t="shared" si="89"/>
        <v>AA 7638 OA</v>
      </c>
      <c r="G897" s="222" t="s">
        <v>2215</v>
      </c>
      <c r="H897" s="221" t="s">
        <v>2929</v>
      </c>
      <c r="I897" s="221" t="s">
        <v>2930</v>
      </c>
      <c r="J897" s="221" t="str">
        <f t="shared" si="87"/>
        <v>FM11-20-2-2026</v>
      </c>
    </row>
    <row r="898" spans="1:10" x14ac:dyDescent="0.25">
      <c r="A898" s="214">
        <v>4</v>
      </c>
      <c r="B898" s="214" t="s">
        <v>257</v>
      </c>
      <c r="C898" s="219">
        <f t="shared" ref="C898:C904" si="91">DATE(2026,11,A898)</f>
        <v>46330</v>
      </c>
      <c r="D898" s="214" t="s">
        <v>258</v>
      </c>
      <c r="E898" s="214">
        <v>1</v>
      </c>
      <c r="F898" s="221" t="str">
        <f t="shared" si="89"/>
        <v>AA 7793 OA // MERCY</v>
      </c>
      <c r="G898" s="222" t="s">
        <v>2215</v>
      </c>
      <c r="H898" s="221" t="s">
        <v>2929</v>
      </c>
      <c r="I898" s="221" t="s">
        <v>2930</v>
      </c>
      <c r="J898" s="221" t="str">
        <f t="shared" si="87"/>
        <v>FM11-4-11-2026</v>
      </c>
    </row>
    <row r="899" spans="1:10" x14ac:dyDescent="0.25">
      <c r="A899" s="214">
        <v>8</v>
      </c>
      <c r="B899" s="214" t="s">
        <v>437</v>
      </c>
      <c r="C899" s="219">
        <f t="shared" si="91"/>
        <v>46334</v>
      </c>
      <c r="D899" s="214" t="s">
        <v>258</v>
      </c>
      <c r="E899" s="214">
        <v>1</v>
      </c>
      <c r="F899" s="221" t="str">
        <f t="shared" si="89"/>
        <v>AA 7058 OA</v>
      </c>
      <c r="G899" s="222" t="s">
        <v>2215</v>
      </c>
      <c r="H899" s="221" t="s">
        <v>2929</v>
      </c>
      <c r="I899" s="221" t="s">
        <v>2930</v>
      </c>
      <c r="J899" s="221" t="str">
        <f t="shared" ref="J899:J962" si="92">I899 &amp; "-" &amp; DAY(C899) &amp; "-" &amp; MONTH(C899) &amp; "-" &amp; YEAR(C899)</f>
        <v>FM11-8-11-2026</v>
      </c>
    </row>
    <row r="900" spans="1:10" x14ac:dyDescent="0.25">
      <c r="A900" s="214">
        <v>9</v>
      </c>
      <c r="B900" s="214" t="s">
        <v>288</v>
      </c>
      <c r="C900" s="219">
        <f t="shared" si="91"/>
        <v>46335</v>
      </c>
      <c r="D900" s="214" t="s">
        <v>258</v>
      </c>
      <c r="E900" s="214">
        <v>1</v>
      </c>
      <c r="F900" s="221" t="str">
        <f t="shared" si="89"/>
        <v>AA 7535 OA</v>
      </c>
      <c r="G900" s="222" t="s">
        <v>2215</v>
      </c>
      <c r="H900" s="221" t="s">
        <v>2929</v>
      </c>
      <c r="I900" s="221" t="s">
        <v>2930</v>
      </c>
      <c r="J900" s="221" t="str">
        <f t="shared" si="92"/>
        <v>FM11-9-11-2026</v>
      </c>
    </row>
    <row r="901" spans="1:10" x14ac:dyDescent="0.25">
      <c r="A901" s="214">
        <v>19</v>
      </c>
      <c r="B901" s="214" t="s">
        <v>259</v>
      </c>
      <c r="C901" s="219">
        <f t="shared" si="91"/>
        <v>46345</v>
      </c>
      <c r="D901" s="214" t="s">
        <v>258</v>
      </c>
      <c r="E901" s="220">
        <v>1</v>
      </c>
      <c r="F901" s="221" t="str">
        <f t="shared" si="89"/>
        <v>AA 7805 OA</v>
      </c>
      <c r="G901" s="222" t="s">
        <v>2215</v>
      </c>
      <c r="H901" s="221" t="s">
        <v>2929</v>
      </c>
      <c r="I901" s="221" t="s">
        <v>2930</v>
      </c>
      <c r="J901" s="221" t="str">
        <f t="shared" si="92"/>
        <v>FM11-19-11-2026</v>
      </c>
    </row>
    <row r="902" spans="1:10" x14ac:dyDescent="0.25">
      <c r="A902" s="214">
        <v>22</v>
      </c>
      <c r="B902" s="214" t="s">
        <v>216</v>
      </c>
      <c r="C902" s="219">
        <f t="shared" si="91"/>
        <v>46348</v>
      </c>
      <c r="D902" s="214" t="s">
        <v>258</v>
      </c>
      <c r="E902" s="220">
        <v>1</v>
      </c>
      <c r="F902" s="221" t="str">
        <f t="shared" si="89"/>
        <v>AA 7663 OA // MERCY</v>
      </c>
      <c r="G902" s="222" t="s">
        <v>2215</v>
      </c>
      <c r="H902" s="221" t="s">
        <v>2929</v>
      </c>
      <c r="I902" s="221" t="s">
        <v>2930</v>
      </c>
      <c r="J902" s="221" t="str">
        <f t="shared" si="92"/>
        <v>FM11-22-11-2026</v>
      </c>
    </row>
    <row r="903" spans="1:10" x14ac:dyDescent="0.25">
      <c r="A903" s="214">
        <v>25</v>
      </c>
      <c r="B903" s="214" t="s">
        <v>662</v>
      </c>
      <c r="C903" s="219">
        <f t="shared" si="91"/>
        <v>46351</v>
      </c>
      <c r="D903" s="214" t="s">
        <v>258</v>
      </c>
      <c r="E903" s="220">
        <v>1</v>
      </c>
      <c r="F903" s="221" t="str">
        <f t="shared" si="89"/>
        <v>AA 7559 OA</v>
      </c>
      <c r="G903" s="222" t="s">
        <v>2215</v>
      </c>
      <c r="H903" s="221" t="s">
        <v>2929</v>
      </c>
      <c r="I903" s="221" t="s">
        <v>2930</v>
      </c>
      <c r="J903" s="221" t="str">
        <f t="shared" si="92"/>
        <v>FM11-25-11-2026</v>
      </c>
    </row>
    <row r="904" spans="1:10" x14ac:dyDescent="0.25">
      <c r="A904" s="214">
        <v>26</v>
      </c>
      <c r="B904" s="214" t="s">
        <v>347</v>
      </c>
      <c r="C904" s="219">
        <f t="shared" si="91"/>
        <v>46352</v>
      </c>
      <c r="D904" s="214" t="s">
        <v>258</v>
      </c>
      <c r="E904" s="220">
        <v>1</v>
      </c>
      <c r="F904" s="221" t="str">
        <f t="shared" si="89"/>
        <v>AA 7522 OA // MERCY</v>
      </c>
      <c r="G904" s="222" t="s">
        <v>2215</v>
      </c>
      <c r="H904" s="221" t="s">
        <v>2929</v>
      </c>
      <c r="I904" s="221" t="s">
        <v>2930</v>
      </c>
      <c r="J904" s="221" t="str">
        <f t="shared" si="92"/>
        <v>FM11-26-11-2026</v>
      </c>
    </row>
    <row r="905" spans="1:10" x14ac:dyDescent="0.25">
      <c r="A905" s="214">
        <v>1</v>
      </c>
      <c r="B905" s="220" t="s">
        <v>916</v>
      </c>
      <c r="C905" s="219">
        <f t="shared" ref="C905:C917" si="93">DATE(2026,12,A905)</f>
        <v>46357</v>
      </c>
      <c r="D905" s="214" t="s">
        <v>258</v>
      </c>
      <c r="E905" s="214">
        <v>1</v>
      </c>
      <c r="F905" s="226" t="str">
        <f>B905</f>
        <v>DD 7291 MZ</v>
      </c>
      <c r="G905" s="222" t="s">
        <v>2215</v>
      </c>
      <c r="H905" s="221" t="s">
        <v>2929</v>
      </c>
      <c r="I905" s="221" t="s">
        <v>2930</v>
      </c>
      <c r="J905" s="221" t="str">
        <f t="shared" si="92"/>
        <v>FM11-1-12-2026</v>
      </c>
    </row>
    <row r="906" spans="1:10" x14ac:dyDescent="0.25">
      <c r="A906" s="214">
        <v>2</v>
      </c>
      <c r="B906" s="220" t="s">
        <v>879</v>
      </c>
      <c r="C906" s="219">
        <f t="shared" si="93"/>
        <v>46358</v>
      </c>
      <c r="D906" s="214" t="s">
        <v>258</v>
      </c>
      <c r="E906" s="214">
        <v>1</v>
      </c>
      <c r="F906" s="221" t="str">
        <f t="shared" ref="F906:F911" si="94">"AA "&amp;B906</f>
        <v>AA 7149 OA</v>
      </c>
      <c r="G906" s="222" t="s">
        <v>2215</v>
      </c>
      <c r="H906" s="221" t="s">
        <v>2929</v>
      </c>
      <c r="I906" s="221" t="s">
        <v>2930</v>
      </c>
      <c r="J906" s="221" t="str">
        <f t="shared" si="92"/>
        <v>FM11-2-12-2026</v>
      </c>
    </row>
    <row r="907" spans="1:10" x14ac:dyDescent="0.25">
      <c r="A907" s="214">
        <v>6</v>
      </c>
      <c r="B907" s="214" t="s">
        <v>806</v>
      </c>
      <c r="C907" s="219">
        <f t="shared" si="93"/>
        <v>46362</v>
      </c>
      <c r="D907" s="214" t="s">
        <v>258</v>
      </c>
      <c r="E907" s="214">
        <v>1</v>
      </c>
      <c r="F907" s="221" t="str">
        <f t="shared" si="94"/>
        <v>AA 7738 OA</v>
      </c>
      <c r="G907" s="222" t="s">
        <v>2215</v>
      </c>
      <c r="H907" s="221" t="s">
        <v>2929</v>
      </c>
      <c r="I907" s="221" t="s">
        <v>2930</v>
      </c>
      <c r="J907" s="221" t="str">
        <f t="shared" si="92"/>
        <v>FM11-6-12-2026</v>
      </c>
    </row>
    <row r="908" spans="1:10" x14ac:dyDescent="0.25">
      <c r="A908" s="214">
        <v>8</v>
      </c>
      <c r="B908" s="214" t="s">
        <v>434</v>
      </c>
      <c r="C908" s="219">
        <f t="shared" si="93"/>
        <v>46364</v>
      </c>
      <c r="D908" s="227" t="s">
        <v>258</v>
      </c>
      <c r="E908" s="214">
        <v>1</v>
      </c>
      <c r="F908" s="221" t="str">
        <f t="shared" si="94"/>
        <v>AA 7785 OA</v>
      </c>
      <c r="G908" s="222" t="s">
        <v>2215</v>
      </c>
      <c r="H908" s="221" t="s">
        <v>2929</v>
      </c>
      <c r="I908" s="221" t="s">
        <v>2930</v>
      </c>
      <c r="J908" s="221" t="str">
        <f t="shared" si="92"/>
        <v>FM11-8-12-2026</v>
      </c>
    </row>
    <row r="909" spans="1:10" x14ac:dyDescent="0.25">
      <c r="A909" s="214">
        <v>10</v>
      </c>
      <c r="B909" s="214" t="s">
        <v>349</v>
      </c>
      <c r="C909" s="219">
        <f t="shared" si="93"/>
        <v>46366</v>
      </c>
      <c r="D909" s="214" t="s">
        <v>258</v>
      </c>
      <c r="E909" s="214">
        <v>1</v>
      </c>
      <c r="F909" s="221" t="str">
        <f t="shared" si="94"/>
        <v>AA 7029 OA</v>
      </c>
      <c r="G909" s="222" t="s">
        <v>2215</v>
      </c>
      <c r="H909" s="221" t="s">
        <v>2929</v>
      </c>
      <c r="I909" s="221" t="s">
        <v>2930</v>
      </c>
      <c r="J909" s="221" t="str">
        <f t="shared" si="92"/>
        <v>FM11-10-12-2026</v>
      </c>
    </row>
    <row r="910" spans="1:10" x14ac:dyDescent="0.25">
      <c r="A910" s="214">
        <v>12</v>
      </c>
      <c r="B910" s="214" t="s">
        <v>1045</v>
      </c>
      <c r="C910" s="219">
        <f t="shared" si="93"/>
        <v>46368</v>
      </c>
      <c r="D910" s="214" t="s">
        <v>258</v>
      </c>
      <c r="E910" s="214">
        <v>1</v>
      </c>
      <c r="F910" s="221" t="str">
        <f t="shared" si="94"/>
        <v>AA 7288 OA</v>
      </c>
      <c r="G910" s="222" t="s">
        <v>2215</v>
      </c>
      <c r="H910" s="221" t="s">
        <v>2929</v>
      </c>
      <c r="I910" s="221" t="s">
        <v>2930</v>
      </c>
      <c r="J910" s="221" t="str">
        <f t="shared" si="92"/>
        <v>FM11-12-12-2026</v>
      </c>
    </row>
    <row r="911" spans="1:10" x14ac:dyDescent="0.25">
      <c r="A911" s="214">
        <v>14</v>
      </c>
      <c r="B911" s="220" t="s">
        <v>196</v>
      </c>
      <c r="C911" s="219">
        <f t="shared" si="93"/>
        <v>46370</v>
      </c>
      <c r="D911" s="214" t="s">
        <v>258</v>
      </c>
      <c r="E911" s="220">
        <v>1</v>
      </c>
      <c r="F911" s="221" t="str">
        <f t="shared" si="94"/>
        <v>AA 7697 OA // MERCY</v>
      </c>
      <c r="G911" s="222" t="s">
        <v>2215</v>
      </c>
      <c r="H911" s="221" t="s">
        <v>2929</v>
      </c>
      <c r="I911" s="221" t="s">
        <v>2930</v>
      </c>
      <c r="J911" s="221" t="str">
        <f t="shared" si="92"/>
        <v>FM11-14-12-2026</v>
      </c>
    </row>
    <row r="912" spans="1:10" x14ac:dyDescent="0.25">
      <c r="A912" s="214">
        <v>17</v>
      </c>
      <c r="B912" s="214" t="s">
        <v>1187</v>
      </c>
      <c r="C912" s="219">
        <f t="shared" si="93"/>
        <v>46373</v>
      </c>
      <c r="D912" s="214" t="s">
        <v>258</v>
      </c>
      <c r="E912" s="220">
        <v>1</v>
      </c>
      <c r="F912" s="221" t="str">
        <f>B912</f>
        <v>L 7796 UV // KEMENENGAN</v>
      </c>
      <c r="G912" s="222" t="s">
        <v>2215</v>
      </c>
      <c r="H912" s="221" t="s">
        <v>2929</v>
      </c>
      <c r="I912" s="221" t="s">
        <v>2930</v>
      </c>
      <c r="J912" s="221" t="str">
        <f t="shared" si="92"/>
        <v>FM11-17-12-2026</v>
      </c>
    </row>
    <row r="913" spans="1:10" x14ac:dyDescent="0.25">
      <c r="A913" s="214">
        <v>23</v>
      </c>
      <c r="B913" s="214" t="s">
        <v>724</v>
      </c>
      <c r="C913" s="219">
        <f t="shared" si="93"/>
        <v>46379</v>
      </c>
      <c r="D913" s="214" t="s">
        <v>258</v>
      </c>
      <c r="E913" s="220">
        <v>1</v>
      </c>
      <c r="F913" s="221" t="str">
        <f>"AA "&amp;B913</f>
        <v>AA 7161 OA</v>
      </c>
      <c r="G913" s="222" t="s">
        <v>2215</v>
      </c>
      <c r="H913" s="221" t="s">
        <v>2929</v>
      </c>
      <c r="I913" s="221" t="s">
        <v>2930</v>
      </c>
      <c r="J913" s="221" t="str">
        <f t="shared" si="92"/>
        <v>FM11-23-12-2026</v>
      </c>
    </row>
    <row r="914" spans="1:10" x14ac:dyDescent="0.25">
      <c r="A914" s="214">
        <v>24</v>
      </c>
      <c r="B914" s="214" t="s">
        <v>1290</v>
      </c>
      <c r="C914" s="219">
        <f t="shared" si="93"/>
        <v>46380</v>
      </c>
      <c r="D914" s="214" t="s">
        <v>258</v>
      </c>
      <c r="E914" s="220">
        <v>1</v>
      </c>
      <c r="F914" s="221" t="str">
        <f>B914</f>
        <v>DD 7718 ME</v>
      </c>
      <c r="G914" s="222" t="s">
        <v>2215</v>
      </c>
      <c r="H914" s="221" t="s">
        <v>2929</v>
      </c>
      <c r="I914" s="221" t="s">
        <v>2930</v>
      </c>
      <c r="J914" s="221" t="str">
        <f t="shared" si="92"/>
        <v>FM11-24-12-2026</v>
      </c>
    </row>
    <row r="915" spans="1:10" x14ac:dyDescent="0.25">
      <c r="A915" s="214">
        <v>26</v>
      </c>
      <c r="B915" s="214" t="s">
        <v>1316</v>
      </c>
      <c r="C915" s="219">
        <f t="shared" si="93"/>
        <v>46382</v>
      </c>
      <c r="D915" s="214" t="s">
        <v>258</v>
      </c>
      <c r="E915" s="220">
        <v>1</v>
      </c>
      <c r="F915" s="221" t="str">
        <f t="shared" ref="F915:F929" si="95">"AA "&amp;B915</f>
        <v>AA 7516 OD</v>
      </c>
      <c r="G915" s="222" t="s">
        <v>2215</v>
      </c>
      <c r="H915" s="221" t="s">
        <v>2929</v>
      </c>
      <c r="I915" s="221" t="s">
        <v>2930</v>
      </c>
      <c r="J915" s="221" t="str">
        <f t="shared" si="92"/>
        <v>FM11-26-12-2026</v>
      </c>
    </row>
    <row r="916" spans="1:10" x14ac:dyDescent="0.25">
      <c r="A916" s="214">
        <v>29</v>
      </c>
      <c r="B916" s="214" t="s">
        <v>429</v>
      </c>
      <c r="C916" s="219">
        <f t="shared" si="93"/>
        <v>46385</v>
      </c>
      <c r="D916" s="214" t="s">
        <v>258</v>
      </c>
      <c r="E916" s="220">
        <v>1</v>
      </c>
      <c r="F916" s="221" t="str">
        <f t="shared" si="95"/>
        <v>AA 7534 OA</v>
      </c>
      <c r="G916" s="222" t="s">
        <v>2215</v>
      </c>
      <c r="H916" s="221" t="s">
        <v>2929</v>
      </c>
      <c r="I916" s="221" t="s">
        <v>2930</v>
      </c>
      <c r="J916" s="221" t="str">
        <f t="shared" si="92"/>
        <v>FM11-29-12-2026</v>
      </c>
    </row>
    <row r="917" spans="1:10" x14ac:dyDescent="0.25">
      <c r="A917" s="214">
        <v>30</v>
      </c>
      <c r="B917" s="214" t="s">
        <v>232</v>
      </c>
      <c r="C917" s="219">
        <f t="shared" si="93"/>
        <v>46386</v>
      </c>
      <c r="D917" s="214" t="s">
        <v>258</v>
      </c>
      <c r="E917" s="220">
        <v>1</v>
      </c>
      <c r="F917" s="221" t="str">
        <f t="shared" si="95"/>
        <v>AA 7595 OA</v>
      </c>
      <c r="G917" s="222" t="s">
        <v>2215</v>
      </c>
      <c r="H917" s="221" t="s">
        <v>2929</v>
      </c>
      <c r="I917" s="221" t="s">
        <v>2930</v>
      </c>
      <c r="J917" s="221" t="str">
        <f t="shared" si="92"/>
        <v>FM11-30-12-2026</v>
      </c>
    </row>
    <row r="918" spans="1:10" x14ac:dyDescent="0.25">
      <c r="A918" s="214">
        <v>14</v>
      </c>
      <c r="B918" s="220" t="s">
        <v>591</v>
      </c>
      <c r="C918" s="219">
        <f>DATE(2026,11,A918)</f>
        <v>46340</v>
      </c>
      <c r="D918" s="214" t="s">
        <v>595</v>
      </c>
      <c r="E918" s="220">
        <v>1</v>
      </c>
      <c r="F918" s="221" t="str">
        <f t="shared" si="95"/>
        <v>AA 7080 OA</v>
      </c>
      <c r="G918" s="222" t="s">
        <v>2215</v>
      </c>
      <c r="H918" s="221" t="s">
        <v>2929</v>
      </c>
      <c r="I918" s="221" t="s">
        <v>2930</v>
      </c>
      <c r="J918" s="221" t="str">
        <f t="shared" si="92"/>
        <v>FM11-14-11-2026</v>
      </c>
    </row>
    <row r="919" spans="1:10" x14ac:dyDescent="0.25">
      <c r="A919" s="214">
        <v>2</v>
      </c>
      <c r="B919" s="220" t="s">
        <v>141</v>
      </c>
      <c r="C919" s="223">
        <f>DATE(2026,1,A919)</f>
        <v>46024</v>
      </c>
      <c r="D919" s="214" t="s">
        <v>825</v>
      </c>
      <c r="E919" s="214">
        <v>1</v>
      </c>
      <c r="F919" s="221" t="str">
        <f t="shared" si="95"/>
        <v>AA 7695 OA</v>
      </c>
      <c r="G919" s="222" t="s">
        <v>2215</v>
      </c>
      <c r="H919" s="221" t="s">
        <v>2929</v>
      </c>
      <c r="I919" s="221" t="s">
        <v>2930</v>
      </c>
      <c r="J919" s="221" t="str">
        <f t="shared" si="92"/>
        <v>FM11-2-1-2026</v>
      </c>
    </row>
    <row r="920" spans="1:10" x14ac:dyDescent="0.25">
      <c r="A920" s="214">
        <v>21</v>
      </c>
      <c r="B920" s="214" t="s">
        <v>471</v>
      </c>
      <c r="C920" s="223">
        <f>DATE(2026,1,A920)</f>
        <v>46043</v>
      </c>
      <c r="D920" s="214" t="s">
        <v>825</v>
      </c>
      <c r="E920" s="220">
        <v>1</v>
      </c>
      <c r="F920" s="221" t="str">
        <f t="shared" si="95"/>
        <v>AA 7132 OA</v>
      </c>
      <c r="G920" s="222" t="s">
        <v>2215</v>
      </c>
      <c r="H920" s="221" t="s">
        <v>2929</v>
      </c>
      <c r="I920" s="221" t="s">
        <v>2930</v>
      </c>
      <c r="J920" s="221" t="str">
        <f t="shared" si="92"/>
        <v>FM11-21-1-2026</v>
      </c>
    </row>
    <row r="921" spans="1:10" x14ac:dyDescent="0.25">
      <c r="A921" s="214">
        <v>25</v>
      </c>
      <c r="B921" s="214" t="s">
        <v>207</v>
      </c>
      <c r="C921" s="219">
        <f>DATE(2026,11,A921)</f>
        <v>46351</v>
      </c>
      <c r="D921" s="214" t="s">
        <v>825</v>
      </c>
      <c r="E921" s="220">
        <v>1</v>
      </c>
      <c r="F921" s="221" t="str">
        <f t="shared" si="95"/>
        <v>AA 7742 OA</v>
      </c>
      <c r="G921" s="222" t="s">
        <v>2215</v>
      </c>
      <c r="H921" s="221" t="s">
        <v>2929</v>
      </c>
      <c r="I921" s="221" t="s">
        <v>2930</v>
      </c>
      <c r="J921" s="221" t="str">
        <f t="shared" si="92"/>
        <v>FM11-25-11-2026</v>
      </c>
    </row>
    <row r="922" spans="1:10" x14ac:dyDescent="0.25">
      <c r="A922" s="214">
        <v>17</v>
      </c>
      <c r="B922" s="214" t="s">
        <v>232</v>
      </c>
      <c r="C922" s="219">
        <f>DATE(2026,12,A922)</f>
        <v>46373</v>
      </c>
      <c r="D922" s="214" t="s">
        <v>825</v>
      </c>
      <c r="E922" s="220">
        <v>1</v>
      </c>
      <c r="F922" s="221" t="str">
        <f t="shared" si="95"/>
        <v>AA 7595 OA</v>
      </c>
      <c r="G922" s="222" t="s">
        <v>2215</v>
      </c>
      <c r="H922" s="221" t="s">
        <v>2929</v>
      </c>
      <c r="I922" s="221" t="s">
        <v>2930</v>
      </c>
      <c r="J922" s="221" t="str">
        <f t="shared" si="92"/>
        <v>FM11-17-12-2026</v>
      </c>
    </row>
    <row r="923" spans="1:10" x14ac:dyDescent="0.25">
      <c r="A923" s="214">
        <v>23</v>
      </c>
      <c r="B923" s="214" t="s">
        <v>449</v>
      </c>
      <c r="C923" s="219">
        <f>DATE(2026,12,A923)</f>
        <v>46379</v>
      </c>
      <c r="D923" s="214" t="s">
        <v>825</v>
      </c>
      <c r="E923" s="220">
        <v>1</v>
      </c>
      <c r="F923" s="221" t="str">
        <f t="shared" si="95"/>
        <v>AA 7645 OA</v>
      </c>
      <c r="G923" s="222" t="s">
        <v>2215</v>
      </c>
      <c r="H923" s="221" t="s">
        <v>2929</v>
      </c>
      <c r="I923" s="221" t="s">
        <v>2930</v>
      </c>
      <c r="J923" s="221" t="str">
        <f t="shared" si="92"/>
        <v>FM11-23-12-2026</v>
      </c>
    </row>
    <row r="924" spans="1:10" x14ac:dyDescent="0.25">
      <c r="A924" s="214">
        <v>14</v>
      </c>
      <c r="B924" s="220" t="s">
        <v>144</v>
      </c>
      <c r="C924" s="223">
        <f>DATE(2026,1,A924)</f>
        <v>46036</v>
      </c>
      <c r="D924" s="214" t="s">
        <v>185</v>
      </c>
      <c r="E924" s="220">
        <v>1</v>
      </c>
      <c r="F924" s="221" t="str">
        <f t="shared" si="95"/>
        <v>AA 7620 OA</v>
      </c>
      <c r="G924" s="222" t="s">
        <v>2215</v>
      </c>
      <c r="H924" s="221" t="s">
        <v>2929</v>
      </c>
      <c r="I924" s="221" t="s">
        <v>2930</v>
      </c>
      <c r="J924" s="221" t="str">
        <f t="shared" si="92"/>
        <v>FM11-14-1-2026</v>
      </c>
    </row>
    <row r="925" spans="1:10" x14ac:dyDescent="0.25">
      <c r="A925" s="214">
        <v>15</v>
      </c>
      <c r="B925" s="220" t="s">
        <v>1613</v>
      </c>
      <c r="C925" s="223">
        <f>DATE(2026,1,A925)</f>
        <v>46037</v>
      </c>
      <c r="D925" s="214" t="s">
        <v>185</v>
      </c>
      <c r="E925" s="220">
        <v>1</v>
      </c>
      <c r="F925" s="221" t="str">
        <f t="shared" si="95"/>
        <v>AA 7033 OA</v>
      </c>
      <c r="G925" s="222" t="s">
        <v>2215</v>
      </c>
      <c r="H925" s="221" t="s">
        <v>2929</v>
      </c>
      <c r="I925" s="221" t="s">
        <v>2930</v>
      </c>
      <c r="J925" s="221" t="str">
        <f t="shared" si="92"/>
        <v>FM11-15-1-2026</v>
      </c>
    </row>
    <row r="926" spans="1:10" x14ac:dyDescent="0.25">
      <c r="A926" s="214">
        <v>19</v>
      </c>
      <c r="B926" s="214" t="s">
        <v>172</v>
      </c>
      <c r="C926" s="223">
        <f>DATE(2026,1,A926)</f>
        <v>46041</v>
      </c>
      <c r="D926" s="214" t="s">
        <v>185</v>
      </c>
      <c r="E926" s="220">
        <v>1</v>
      </c>
      <c r="F926" s="221" t="str">
        <f t="shared" si="95"/>
        <v>AA 7786 OA</v>
      </c>
      <c r="G926" s="222" t="s">
        <v>2215</v>
      </c>
      <c r="H926" s="221" t="s">
        <v>2929</v>
      </c>
      <c r="I926" s="221" t="s">
        <v>2930</v>
      </c>
      <c r="J926" s="221" t="str">
        <f t="shared" si="92"/>
        <v>FM11-19-1-2026</v>
      </c>
    </row>
    <row r="927" spans="1:10" x14ac:dyDescent="0.25">
      <c r="A927" s="214">
        <v>26</v>
      </c>
      <c r="B927" s="214" t="s">
        <v>156</v>
      </c>
      <c r="C927" s="223">
        <f>DATE(2026,1,A927)</f>
        <v>46048</v>
      </c>
      <c r="D927" s="214" t="s">
        <v>185</v>
      </c>
      <c r="E927" s="220">
        <v>1</v>
      </c>
      <c r="F927" s="221" t="str">
        <f t="shared" si="95"/>
        <v>AA 7638 OA // MERCY</v>
      </c>
      <c r="G927" s="222" t="s">
        <v>2215</v>
      </c>
      <c r="H927" s="221" t="s">
        <v>2929</v>
      </c>
      <c r="I927" s="221" t="s">
        <v>2930</v>
      </c>
      <c r="J927" s="221" t="str">
        <f t="shared" si="92"/>
        <v>FM11-26-1-2026</v>
      </c>
    </row>
    <row r="928" spans="1:10" x14ac:dyDescent="0.25">
      <c r="A928" s="214">
        <v>28</v>
      </c>
      <c r="B928" s="214" t="s">
        <v>128</v>
      </c>
      <c r="C928" s="223">
        <f>DATE(2026,1,A928)</f>
        <v>46050</v>
      </c>
      <c r="D928" s="214" t="s">
        <v>185</v>
      </c>
      <c r="E928" s="220">
        <v>1</v>
      </c>
      <c r="F928" s="221" t="str">
        <f t="shared" si="95"/>
        <v>AA 7729 OA</v>
      </c>
      <c r="G928" s="222" t="s">
        <v>2215</v>
      </c>
      <c r="H928" s="221" t="s">
        <v>2929</v>
      </c>
      <c r="I928" s="221" t="s">
        <v>2930</v>
      </c>
      <c r="J928" s="221" t="str">
        <f t="shared" si="92"/>
        <v>FM11-28-1-2026</v>
      </c>
    </row>
    <row r="929" spans="1:10" x14ac:dyDescent="0.25">
      <c r="A929" s="214">
        <v>2</v>
      </c>
      <c r="B929" s="220" t="s">
        <v>183</v>
      </c>
      <c r="C929" s="219">
        <f>DATE(2026,11,A929)</f>
        <v>46328</v>
      </c>
      <c r="D929" s="214" t="s">
        <v>185</v>
      </c>
      <c r="E929" s="220">
        <v>1</v>
      </c>
      <c r="F929" s="221" t="str">
        <f t="shared" si="95"/>
        <v>AA 7716 OA</v>
      </c>
      <c r="G929" s="222" t="s">
        <v>2215</v>
      </c>
      <c r="H929" s="221" t="s">
        <v>2929</v>
      </c>
      <c r="I929" s="221" t="s">
        <v>2930</v>
      </c>
      <c r="J929" s="221" t="str">
        <f t="shared" si="92"/>
        <v>FM11-2-11-2026</v>
      </c>
    </row>
    <row r="930" spans="1:10" x14ac:dyDescent="0.25">
      <c r="A930" s="214">
        <v>3</v>
      </c>
      <c r="B930" s="220" t="s">
        <v>234</v>
      </c>
      <c r="C930" s="219">
        <f>DATE(2026,11,A930)</f>
        <v>46329</v>
      </c>
      <c r="D930" s="214" t="s">
        <v>185</v>
      </c>
      <c r="E930" s="214">
        <v>2</v>
      </c>
      <c r="F930" s="220" t="s">
        <v>234</v>
      </c>
      <c r="G930" s="222" t="s">
        <v>2215</v>
      </c>
      <c r="H930" s="221" t="s">
        <v>2929</v>
      </c>
      <c r="I930" s="221" t="s">
        <v>2930</v>
      </c>
      <c r="J930" s="221" t="str">
        <f t="shared" si="92"/>
        <v>FM11-3-11-2026</v>
      </c>
    </row>
    <row r="931" spans="1:10" x14ac:dyDescent="0.25">
      <c r="A931" s="214">
        <v>5</v>
      </c>
      <c r="B931" s="214" t="s">
        <v>260</v>
      </c>
      <c r="C931" s="219">
        <f>DATE(2026,11,A931)</f>
        <v>46331</v>
      </c>
      <c r="D931" s="214" t="s">
        <v>185</v>
      </c>
      <c r="E931" s="214">
        <v>1</v>
      </c>
      <c r="F931" s="221" t="str">
        <f>B931</f>
        <v>BA 7001 PU // MERCY</v>
      </c>
      <c r="G931" s="222" t="s">
        <v>2215</v>
      </c>
      <c r="H931" s="221" t="s">
        <v>2929</v>
      </c>
      <c r="I931" s="221" t="s">
        <v>2930</v>
      </c>
      <c r="J931" s="221" t="str">
        <f t="shared" si="92"/>
        <v>FM11-5-11-2026</v>
      </c>
    </row>
    <row r="932" spans="1:10" x14ac:dyDescent="0.25">
      <c r="A932" s="214">
        <v>11</v>
      </c>
      <c r="B932" s="214" t="s">
        <v>510</v>
      </c>
      <c r="C932" s="219">
        <f>DATE(2026,11,A932)</f>
        <v>46337</v>
      </c>
      <c r="D932" s="214" t="s">
        <v>185</v>
      </c>
      <c r="E932" s="214">
        <v>1</v>
      </c>
      <c r="F932" s="221" t="str">
        <f>"AA "&amp;B932</f>
        <v>AA 7072 OA</v>
      </c>
      <c r="G932" s="222" t="s">
        <v>2215</v>
      </c>
      <c r="H932" s="221" t="s">
        <v>2929</v>
      </c>
      <c r="I932" s="221" t="s">
        <v>2930</v>
      </c>
      <c r="J932" s="221" t="str">
        <f t="shared" si="92"/>
        <v>FM11-11-11-2026</v>
      </c>
    </row>
    <row r="933" spans="1:10" x14ac:dyDescent="0.25">
      <c r="A933" s="214">
        <v>29</v>
      </c>
      <c r="B933" s="214" t="s">
        <v>342</v>
      </c>
      <c r="C933" s="219">
        <f>DATE(2026,11,A933)</f>
        <v>46355</v>
      </c>
      <c r="D933" s="214" t="s">
        <v>185</v>
      </c>
      <c r="E933" s="220">
        <v>1</v>
      </c>
      <c r="F933" s="221" t="str">
        <f>"AA "&amp;B933</f>
        <v>AA 7803 OA</v>
      </c>
      <c r="G933" s="222" t="s">
        <v>2215</v>
      </c>
      <c r="H933" s="221" t="s">
        <v>2929</v>
      </c>
      <c r="I933" s="221" t="s">
        <v>2930</v>
      </c>
      <c r="J933" s="221" t="str">
        <f t="shared" si="92"/>
        <v>FM11-29-11-2026</v>
      </c>
    </row>
    <row r="934" spans="1:10" x14ac:dyDescent="0.25">
      <c r="A934" s="214">
        <v>6</v>
      </c>
      <c r="B934" s="214" t="s">
        <v>528</v>
      </c>
      <c r="C934" s="219">
        <f>DATE(2026,12,A934)</f>
        <v>46362</v>
      </c>
      <c r="D934" s="214" t="s">
        <v>185</v>
      </c>
      <c r="E934" s="214">
        <v>1</v>
      </c>
      <c r="F934" s="221" t="str">
        <f>"AA "&amp;B934</f>
        <v>AA 7643 OA // MERCY</v>
      </c>
      <c r="G934" s="222" t="s">
        <v>2215</v>
      </c>
      <c r="H934" s="221" t="s">
        <v>2929</v>
      </c>
      <c r="I934" s="221" t="s">
        <v>2930</v>
      </c>
      <c r="J934" s="221" t="str">
        <f t="shared" si="92"/>
        <v>FM11-6-12-2026</v>
      </c>
    </row>
    <row r="935" spans="1:10" x14ac:dyDescent="0.25">
      <c r="A935" s="214">
        <v>17</v>
      </c>
      <c r="B935" s="214" t="s">
        <v>1187</v>
      </c>
      <c r="C935" s="219">
        <f>DATE(2026,12,A935)</f>
        <v>46373</v>
      </c>
      <c r="D935" s="214" t="s">
        <v>185</v>
      </c>
      <c r="E935" s="220">
        <v>1</v>
      </c>
      <c r="F935" s="221" t="str">
        <f>B935</f>
        <v>L 7796 UV // KEMENENGAN</v>
      </c>
      <c r="G935" s="222" t="s">
        <v>2215</v>
      </c>
      <c r="H935" s="221" t="s">
        <v>2929</v>
      </c>
      <c r="I935" s="221" t="s">
        <v>2930</v>
      </c>
      <c r="J935" s="221" t="str">
        <f t="shared" si="92"/>
        <v>FM11-17-12-2026</v>
      </c>
    </row>
    <row r="936" spans="1:10" x14ac:dyDescent="0.25">
      <c r="A936" s="214">
        <v>29</v>
      </c>
      <c r="B936" s="214" t="s">
        <v>429</v>
      </c>
      <c r="C936" s="219">
        <f>DATE(2026,12,A936)</f>
        <v>46385</v>
      </c>
      <c r="D936" s="214" t="s">
        <v>185</v>
      </c>
      <c r="E936" s="220">
        <v>1</v>
      </c>
      <c r="F936" s="221" t="str">
        <f t="shared" ref="F936:F941" si="96">"AA "&amp;B936</f>
        <v>AA 7534 OA</v>
      </c>
      <c r="G936" s="222" t="s">
        <v>2215</v>
      </c>
      <c r="H936" s="221" t="s">
        <v>2929</v>
      </c>
      <c r="I936" s="221" t="s">
        <v>2930</v>
      </c>
      <c r="J936" s="221" t="str">
        <f t="shared" si="92"/>
        <v>FM11-29-12-2026</v>
      </c>
    </row>
    <row r="937" spans="1:10" x14ac:dyDescent="0.25">
      <c r="A937" s="214">
        <v>20</v>
      </c>
      <c r="B937" s="214" t="s">
        <v>213</v>
      </c>
      <c r="C937" s="223">
        <f>DATE(2026,1,A937)</f>
        <v>46042</v>
      </c>
      <c r="D937" s="214" t="s">
        <v>618</v>
      </c>
      <c r="E937" s="220">
        <v>2</v>
      </c>
      <c r="F937" s="221" t="str">
        <f t="shared" si="96"/>
        <v>AA 7559 OA // MERCY</v>
      </c>
      <c r="G937" s="222" t="s">
        <v>2215</v>
      </c>
      <c r="H937" s="221" t="s">
        <v>2929</v>
      </c>
      <c r="I937" s="221" t="s">
        <v>2930</v>
      </c>
      <c r="J937" s="221" t="str">
        <f t="shared" si="92"/>
        <v>FM11-20-1-2026</v>
      </c>
    </row>
    <row r="938" spans="1:10" x14ac:dyDescent="0.25">
      <c r="A938" s="224">
        <v>20</v>
      </c>
      <c r="B938" s="224" t="s">
        <v>1527</v>
      </c>
      <c r="C938" s="223">
        <f>DATE(2026,2,A938)</f>
        <v>46073</v>
      </c>
      <c r="D938" s="224" t="s">
        <v>618</v>
      </c>
      <c r="E938" s="225">
        <v>1</v>
      </c>
      <c r="F938" s="221" t="str">
        <f t="shared" si="96"/>
        <v>AA 7638 OA</v>
      </c>
      <c r="G938" s="222" t="s">
        <v>2215</v>
      </c>
      <c r="H938" s="221" t="s">
        <v>2929</v>
      </c>
      <c r="I938" s="221" t="s">
        <v>2930</v>
      </c>
      <c r="J938" s="221" t="str">
        <f t="shared" si="92"/>
        <v>FM11-20-2-2026</v>
      </c>
    </row>
    <row r="939" spans="1:10" x14ac:dyDescent="0.25">
      <c r="A939" s="214">
        <v>15</v>
      </c>
      <c r="B939" s="220" t="s">
        <v>607</v>
      </c>
      <c r="C939" s="219">
        <f>DATE(2026,11,A939)</f>
        <v>46341</v>
      </c>
      <c r="D939" s="214" t="s">
        <v>618</v>
      </c>
      <c r="E939" s="220">
        <v>1</v>
      </c>
      <c r="F939" s="221" t="str">
        <f t="shared" si="96"/>
        <v>AA 7759 OA</v>
      </c>
      <c r="G939" s="222" t="s">
        <v>2215</v>
      </c>
      <c r="H939" s="221" t="s">
        <v>2929</v>
      </c>
      <c r="I939" s="221" t="s">
        <v>2930</v>
      </c>
      <c r="J939" s="221" t="str">
        <f t="shared" si="92"/>
        <v>FM11-15-11-2026</v>
      </c>
    </row>
    <row r="940" spans="1:10" x14ac:dyDescent="0.25">
      <c r="A940" s="214">
        <v>26</v>
      </c>
      <c r="B940" s="214" t="s">
        <v>347</v>
      </c>
      <c r="C940" s="219">
        <f>DATE(2026,11,A940)</f>
        <v>46352</v>
      </c>
      <c r="D940" s="214" t="s">
        <v>618</v>
      </c>
      <c r="E940" s="220">
        <v>1</v>
      </c>
      <c r="F940" s="221" t="str">
        <f t="shared" si="96"/>
        <v>AA 7522 OA // MERCY</v>
      </c>
      <c r="G940" s="222" t="s">
        <v>2215</v>
      </c>
      <c r="H940" s="221" t="s">
        <v>2929</v>
      </c>
      <c r="I940" s="221" t="s">
        <v>2930</v>
      </c>
      <c r="J940" s="221" t="str">
        <f t="shared" si="92"/>
        <v>FM11-26-11-2026</v>
      </c>
    </row>
    <row r="941" spans="1:10" x14ac:dyDescent="0.25">
      <c r="A941" s="214">
        <v>8</v>
      </c>
      <c r="B941" s="214" t="s">
        <v>1527</v>
      </c>
      <c r="C941" s="223">
        <f>DATE(2026,1,A941)</f>
        <v>46030</v>
      </c>
      <c r="D941" s="214" t="s">
        <v>1528</v>
      </c>
      <c r="E941" s="214">
        <v>5</v>
      </c>
      <c r="F941" s="221" t="str">
        <f t="shared" si="96"/>
        <v>AA 7638 OA</v>
      </c>
      <c r="G941" s="222" t="s">
        <v>2215</v>
      </c>
      <c r="H941" s="221" t="s">
        <v>2929</v>
      </c>
      <c r="I941" s="221" t="s">
        <v>2930</v>
      </c>
      <c r="J941" s="221" t="str">
        <f t="shared" si="92"/>
        <v>FM11-8-1-2026</v>
      </c>
    </row>
    <row r="942" spans="1:10" x14ac:dyDescent="0.25">
      <c r="A942" s="214">
        <v>16</v>
      </c>
      <c r="B942" s="214" t="s">
        <v>642</v>
      </c>
      <c r="C942" s="219">
        <f>DATE(2026,11,A942)</f>
        <v>46342</v>
      </c>
      <c r="D942" s="214" t="s">
        <v>652</v>
      </c>
      <c r="E942" s="220">
        <v>1</v>
      </c>
      <c r="F942" s="221" t="str">
        <f>B942</f>
        <v>BA 7001 PU // MERCY ( 7620 OA )</v>
      </c>
      <c r="G942" s="222" t="s">
        <v>2215</v>
      </c>
      <c r="H942" s="221" t="s">
        <v>2929</v>
      </c>
      <c r="I942" s="221" t="s">
        <v>2930</v>
      </c>
      <c r="J942" s="221" t="str">
        <f t="shared" si="92"/>
        <v>FM11-16-11-2026</v>
      </c>
    </row>
    <row r="943" spans="1:10" x14ac:dyDescent="0.25">
      <c r="A943" s="214">
        <v>4</v>
      </c>
      <c r="B943" s="220" t="s">
        <v>1114</v>
      </c>
      <c r="C943" s="223">
        <f>DATE(2026,1,A943)</f>
        <v>46026</v>
      </c>
      <c r="D943" s="214" t="s">
        <v>1484</v>
      </c>
      <c r="E943" s="214">
        <v>1</v>
      </c>
      <c r="F943" s="221" t="str">
        <f>"AA "&amp;B943</f>
        <v>AA 7818 OA</v>
      </c>
      <c r="G943" s="222" t="s">
        <v>2215</v>
      </c>
      <c r="H943" s="221" t="s">
        <v>2929</v>
      </c>
      <c r="I943" s="221" t="s">
        <v>2930</v>
      </c>
      <c r="J943" s="221" t="str">
        <f t="shared" si="92"/>
        <v>FM11-4-1-2026</v>
      </c>
    </row>
    <row r="944" spans="1:10" x14ac:dyDescent="0.25">
      <c r="A944" s="214">
        <v>15</v>
      </c>
      <c r="B944" s="220" t="s">
        <v>607</v>
      </c>
      <c r="C944" s="219">
        <f>DATE(2026,11,A944)</f>
        <v>46341</v>
      </c>
      <c r="D944" s="214" t="s">
        <v>619</v>
      </c>
      <c r="E944" s="220">
        <v>1</v>
      </c>
      <c r="F944" s="221" t="str">
        <f>"AA "&amp;B944</f>
        <v>AA 7759 OA</v>
      </c>
      <c r="G944" s="222" t="s">
        <v>2215</v>
      </c>
      <c r="H944" s="221" t="s">
        <v>2929</v>
      </c>
      <c r="I944" s="221" t="s">
        <v>2930</v>
      </c>
      <c r="J944" s="221" t="str">
        <f t="shared" si="92"/>
        <v>FM11-15-11-2026</v>
      </c>
    </row>
    <row r="945" spans="1:10" x14ac:dyDescent="0.25">
      <c r="A945" s="214">
        <v>6</v>
      </c>
      <c r="B945" s="214" t="s">
        <v>101</v>
      </c>
      <c r="C945" s="219">
        <f>DATE(2026,11,A945)</f>
        <v>46332</v>
      </c>
      <c r="D945" s="214" t="s">
        <v>370</v>
      </c>
      <c r="E945" s="214">
        <v>10</v>
      </c>
      <c r="F945" s="221" t="str">
        <f>B945</f>
        <v>BA 7033 PU // MERCY</v>
      </c>
      <c r="G945" s="222" t="s">
        <v>2215</v>
      </c>
      <c r="H945" s="221" t="s">
        <v>2929</v>
      </c>
      <c r="I945" s="221" t="s">
        <v>2930</v>
      </c>
      <c r="J945" s="221" t="str">
        <f t="shared" si="92"/>
        <v>FM11-6-11-2026</v>
      </c>
    </row>
    <row r="946" spans="1:10" x14ac:dyDescent="0.25">
      <c r="A946" s="214">
        <v>10</v>
      </c>
      <c r="B946" s="214" t="s">
        <v>265</v>
      </c>
      <c r="C946" s="223">
        <f>DATE(2026,1,A946)</f>
        <v>46032</v>
      </c>
      <c r="D946" s="214" t="s">
        <v>1573</v>
      </c>
      <c r="E946" s="214">
        <v>1</v>
      </c>
      <c r="F946" s="221" t="str">
        <f t="shared" ref="F946:F978" si="97">"AA "&amp;B946</f>
        <v>AA 7728 OA // MERCY</v>
      </c>
      <c r="G946" s="222" t="s">
        <v>2215</v>
      </c>
      <c r="H946" s="221" t="s">
        <v>2929</v>
      </c>
      <c r="I946" s="221" t="s">
        <v>2930</v>
      </c>
      <c r="J946" s="221" t="str">
        <f t="shared" si="92"/>
        <v>FM11-10-1-2026</v>
      </c>
    </row>
    <row r="947" spans="1:10" x14ac:dyDescent="0.25">
      <c r="A947" s="214">
        <v>21</v>
      </c>
      <c r="B947" s="214" t="s">
        <v>97</v>
      </c>
      <c r="C947" s="223">
        <f>DATE(2026,1,A947)</f>
        <v>46043</v>
      </c>
      <c r="D947" s="214" t="s">
        <v>1694</v>
      </c>
      <c r="E947" s="214">
        <v>1</v>
      </c>
      <c r="F947" s="221" t="str">
        <f t="shared" si="97"/>
        <v>AA 7616 OA</v>
      </c>
      <c r="G947" s="222" t="s">
        <v>2215</v>
      </c>
      <c r="H947" s="221" t="s">
        <v>2929</v>
      </c>
      <c r="I947" s="221" t="s">
        <v>2930</v>
      </c>
      <c r="J947" s="221" t="str">
        <f t="shared" si="92"/>
        <v>FM11-21-1-2026</v>
      </c>
    </row>
    <row r="948" spans="1:10" x14ac:dyDescent="0.25">
      <c r="A948" s="214">
        <v>22</v>
      </c>
      <c r="B948" s="214" t="s">
        <v>109</v>
      </c>
      <c r="C948" s="219">
        <f>DATE(2026,12,A948)</f>
        <v>46378</v>
      </c>
      <c r="D948" s="214" t="s">
        <v>1256</v>
      </c>
      <c r="E948" s="220">
        <v>1</v>
      </c>
      <c r="F948" s="221" t="str">
        <f t="shared" si="97"/>
        <v>AA 7520 OA // MERCY</v>
      </c>
      <c r="G948" s="222" t="s">
        <v>2215</v>
      </c>
      <c r="H948" s="221" t="s">
        <v>2929</v>
      </c>
      <c r="I948" s="221" t="s">
        <v>2930</v>
      </c>
      <c r="J948" s="221" t="str">
        <f t="shared" si="92"/>
        <v>FM11-22-12-2026</v>
      </c>
    </row>
    <row r="949" spans="1:10" x14ac:dyDescent="0.25">
      <c r="A949" s="214">
        <v>14</v>
      </c>
      <c r="B949" s="214" t="s">
        <v>739</v>
      </c>
      <c r="C949" s="219">
        <f>DATE(2026,12,A949)</f>
        <v>46370</v>
      </c>
      <c r="D949" s="214" t="s">
        <v>1124</v>
      </c>
      <c r="E949" s="220">
        <v>1</v>
      </c>
      <c r="F949" s="221" t="str">
        <f t="shared" si="97"/>
        <v>AA 7806 OA</v>
      </c>
      <c r="G949" s="222" t="s">
        <v>2215</v>
      </c>
      <c r="H949" s="221" t="s">
        <v>2929</v>
      </c>
      <c r="I949" s="221" t="s">
        <v>2930</v>
      </c>
      <c r="J949" s="221" t="str">
        <f t="shared" si="92"/>
        <v>FM11-14-12-2026</v>
      </c>
    </row>
    <row r="950" spans="1:10" x14ac:dyDescent="0.25">
      <c r="A950" s="214">
        <v>10</v>
      </c>
      <c r="B950" s="214" t="s">
        <v>207</v>
      </c>
      <c r="C950" s="219">
        <f>DATE(2026,12,A950)</f>
        <v>46366</v>
      </c>
      <c r="D950" s="214" t="s">
        <v>2901</v>
      </c>
      <c r="E950" s="214">
        <v>1</v>
      </c>
      <c r="F950" s="221" t="str">
        <f t="shared" si="97"/>
        <v>AA 7742 OA</v>
      </c>
      <c r="G950" s="222" t="s">
        <v>2215</v>
      </c>
      <c r="H950" s="221" t="s">
        <v>2929</v>
      </c>
      <c r="I950" s="221" t="s">
        <v>2930</v>
      </c>
      <c r="J950" s="221" t="str">
        <f t="shared" si="92"/>
        <v>FM11-10-12-2026</v>
      </c>
    </row>
    <row r="951" spans="1:10" x14ac:dyDescent="0.25">
      <c r="A951" s="214">
        <v>13</v>
      </c>
      <c r="B951" s="220" t="s">
        <v>255</v>
      </c>
      <c r="C951" s="223">
        <f>DATE(2026,1,A951)</f>
        <v>46035</v>
      </c>
      <c r="D951" s="214" t="s">
        <v>1614</v>
      </c>
      <c r="E951" s="220">
        <v>1</v>
      </c>
      <c r="F951" s="221" t="str">
        <f t="shared" si="97"/>
        <v>AA 7615 OA</v>
      </c>
      <c r="G951" s="222" t="s">
        <v>2215</v>
      </c>
      <c r="H951" s="221" t="s">
        <v>2929</v>
      </c>
      <c r="I951" s="221" t="s">
        <v>2930</v>
      </c>
      <c r="J951" s="221" t="str">
        <f t="shared" si="92"/>
        <v>FM11-13-1-2026</v>
      </c>
    </row>
    <row r="952" spans="1:10" x14ac:dyDescent="0.25">
      <c r="A952" s="214">
        <v>27</v>
      </c>
      <c r="B952" s="214" t="s">
        <v>188</v>
      </c>
      <c r="C952" s="223">
        <f>DATE(2026,1,A952)</f>
        <v>46049</v>
      </c>
      <c r="D952" s="214" t="s">
        <v>1768</v>
      </c>
      <c r="E952" s="220">
        <v>1</v>
      </c>
      <c r="F952" s="221" t="str">
        <f t="shared" si="97"/>
        <v>AA 7807 OA</v>
      </c>
      <c r="G952" s="222" t="s">
        <v>2215</v>
      </c>
      <c r="H952" s="221" t="s">
        <v>2929</v>
      </c>
      <c r="I952" s="221" t="s">
        <v>2930</v>
      </c>
      <c r="J952" s="221" t="str">
        <f t="shared" si="92"/>
        <v>FM11-27-1-2026</v>
      </c>
    </row>
    <row r="953" spans="1:10" x14ac:dyDescent="0.25">
      <c r="A953" s="214">
        <v>9</v>
      </c>
      <c r="B953" s="214" t="s">
        <v>188</v>
      </c>
      <c r="C953" s="223">
        <f>DATE(2026,1,A953)</f>
        <v>46031</v>
      </c>
      <c r="D953" s="214" t="s">
        <v>380</v>
      </c>
      <c r="E953" s="214">
        <v>1</v>
      </c>
      <c r="F953" s="221" t="str">
        <f t="shared" si="97"/>
        <v>AA 7807 OA</v>
      </c>
      <c r="G953" s="222" t="s">
        <v>2215</v>
      </c>
      <c r="H953" s="221" t="s">
        <v>2929</v>
      </c>
      <c r="I953" s="221" t="s">
        <v>2930</v>
      </c>
      <c r="J953" s="221" t="str">
        <f t="shared" si="92"/>
        <v>FM11-9-1-2026</v>
      </c>
    </row>
    <row r="954" spans="1:10" x14ac:dyDescent="0.25">
      <c r="A954" s="214">
        <v>12</v>
      </c>
      <c r="B954" s="214" t="s">
        <v>247</v>
      </c>
      <c r="C954" s="223">
        <f>DATE(2026,1,A954)</f>
        <v>46034</v>
      </c>
      <c r="D954" s="214" t="s">
        <v>380</v>
      </c>
      <c r="E954" s="220">
        <v>1</v>
      </c>
      <c r="F954" s="221" t="str">
        <f t="shared" si="97"/>
        <v>AA 7748 OA</v>
      </c>
      <c r="G954" s="222" t="s">
        <v>2215</v>
      </c>
      <c r="H954" s="221" t="s">
        <v>2929</v>
      </c>
      <c r="I954" s="221" t="s">
        <v>2930</v>
      </c>
      <c r="J954" s="221" t="str">
        <f t="shared" si="92"/>
        <v>FM11-12-1-2026</v>
      </c>
    </row>
    <row r="955" spans="1:10" x14ac:dyDescent="0.25">
      <c r="A955" s="214">
        <v>6</v>
      </c>
      <c r="B955" s="214" t="s">
        <v>349</v>
      </c>
      <c r="C955" s="219">
        <f>DATE(2026,11,A955)</f>
        <v>46332</v>
      </c>
      <c r="D955" s="214" t="s">
        <v>380</v>
      </c>
      <c r="E955" s="214">
        <v>1</v>
      </c>
      <c r="F955" s="221" t="str">
        <f t="shared" si="97"/>
        <v>AA 7029 OA</v>
      </c>
      <c r="G955" s="222" t="s">
        <v>2215</v>
      </c>
      <c r="H955" s="221" t="s">
        <v>2929</v>
      </c>
      <c r="I955" s="221" t="s">
        <v>2930</v>
      </c>
      <c r="J955" s="221" t="str">
        <f t="shared" si="92"/>
        <v>FM11-6-11-2026</v>
      </c>
    </row>
    <row r="956" spans="1:10" x14ac:dyDescent="0.25">
      <c r="A956" s="214">
        <v>12</v>
      </c>
      <c r="B956" s="214" t="s">
        <v>263</v>
      </c>
      <c r="C956" s="219">
        <f>DATE(2026,11,A956)</f>
        <v>46338</v>
      </c>
      <c r="D956" s="214" t="s">
        <v>380</v>
      </c>
      <c r="E956" s="220">
        <v>1</v>
      </c>
      <c r="F956" s="221" t="str">
        <f t="shared" si="97"/>
        <v>AA 7708 OA</v>
      </c>
      <c r="G956" s="222" t="s">
        <v>2215</v>
      </c>
      <c r="H956" s="221" t="s">
        <v>2929</v>
      </c>
      <c r="I956" s="221" t="s">
        <v>2930</v>
      </c>
      <c r="J956" s="221" t="str">
        <f t="shared" si="92"/>
        <v>FM11-12-11-2026</v>
      </c>
    </row>
    <row r="957" spans="1:10" x14ac:dyDescent="0.25">
      <c r="A957" s="214">
        <v>20</v>
      </c>
      <c r="B957" s="214" t="s">
        <v>577</v>
      </c>
      <c r="C957" s="219">
        <f>DATE(2026,11,A957)</f>
        <v>46346</v>
      </c>
      <c r="D957" s="214" t="s">
        <v>380</v>
      </c>
      <c r="E957" s="220">
        <v>1</v>
      </c>
      <c r="F957" s="221" t="str">
        <f t="shared" si="97"/>
        <v>AA 7712 OA</v>
      </c>
      <c r="G957" s="222" t="s">
        <v>2215</v>
      </c>
      <c r="H957" s="221" t="s">
        <v>2929</v>
      </c>
      <c r="I957" s="221" t="s">
        <v>2930</v>
      </c>
      <c r="J957" s="221" t="str">
        <f t="shared" si="92"/>
        <v>FM11-20-11-2026</v>
      </c>
    </row>
    <row r="958" spans="1:10" x14ac:dyDescent="0.25">
      <c r="A958" s="214">
        <v>16</v>
      </c>
      <c r="B958" s="220" t="s">
        <v>894</v>
      </c>
      <c r="C958" s="219">
        <f>DATE(2026,12,A958)</f>
        <v>46372</v>
      </c>
      <c r="D958" s="214" t="s">
        <v>380</v>
      </c>
      <c r="E958" s="220">
        <v>1</v>
      </c>
      <c r="F958" s="221" t="str">
        <f t="shared" si="97"/>
        <v>AA 7226 OA</v>
      </c>
      <c r="G958" s="222" t="s">
        <v>2215</v>
      </c>
      <c r="H958" s="221" t="s">
        <v>2929</v>
      </c>
      <c r="I958" s="221" t="s">
        <v>2930</v>
      </c>
      <c r="J958" s="221" t="str">
        <f t="shared" si="92"/>
        <v>FM11-16-12-2026</v>
      </c>
    </row>
    <row r="959" spans="1:10" x14ac:dyDescent="0.25">
      <c r="A959" s="214">
        <v>23</v>
      </c>
      <c r="B959" s="214" t="s">
        <v>1145</v>
      </c>
      <c r="C959" s="219">
        <f>DATE(2026,12,A959)</f>
        <v>46379</v>
      </c>
      <c r="D959" s="214" t="s">
        <v>380</v>
      </c>
      <c r="E959" s="220">
        <v>1</v>
      </c>
      <c r="F959" s="221" t="str">
        <f t="shared" si="97"/>
        <v>AA 7670 OA</v>
      </c>
      <c r="G959" s="222" t="s">
        <v>2215</v>
      </c>
      <c r="H959" s="221" t="s">
        <v>2929</v>
      </c>
      <c r="I959" s="221" t="s">
        <v>2930</v>
      </c>
      <c r="J959" s="221" t="str">
        <f t="shared" si="92"/>
        <v>FM11-23-12-2026</v>
      </c>
    </row>
    <row r="960" spans="1:10" x14ac:dyDescent="0.25">
      <c r="A960" s="214">
        <v>27</v>
      </c>
      <c r="B960" s="214" t="s">
        <v>502</v>
      </c>
      <c r="C960" s="219">
        <f>DATE(2026,12,A960)</f>
        <v>46383</v>
      </c>
      <c r="D960" s="214" t="s">
        <v>380</v>
      </c>
      <c r="E960" s="220">
        <v>1</v>
      </c>
      <c r="F960" s="221" t="str">
        <f t="shared" si="97"/>
        <v>AA 7202 OA</v>
      </c>
      <c r="G960" s="222" t="s">
        <v>2215</v>
      </c>
      <c r="H960" s="221" t="s">
        <v>2929</v>
      </c>
      <c r="I960" s="221" t="s">
        <v>2930</v>
      </c>
      <c r="J960" s="221" t="str">
        <f t="shared" si="92"/>
        <v>FM11-27-12-2026</v>
      </c>
    </row>
    <row r="961" spans="1:10" x14ac:dyDescent="0.25">
      <c r="A961" s="214">
        <v>6</v>
      </c>
      <c r="B961" s="214" t="s">
        <v>349</v>
      </c>
      <c r="C961" s="219">
        <f>DATE(2026,11,A961)</f>
        <v>46332</v>
      </c>
      <c r="D961" s="214" t="s">
        <v>379</v>
      </c>
      <c r="E961" s="214">
        <v>1</v>
      </c>
      <c r="F961" s="221" t="str">
        <f t="shared" si="97"/>
        <v>AA 7029 OA</v>
      </c>
      <c r="G961" s="222" t="s">
        <v>2215</v>
      </c>
      <c r="H961" s="221" t="s">
        <v>2929</v>
      </c>
      <c r="I961" s="221" t="s">
        <v>2930</v>
      </c>
      <c r="J961" s="221" t="str">
        <f t="shared" si="92"/>
        <v>FM11-6-11-2026</v>
      </c>
    </row>
    <row r="962" spans="1:10" x14ac:dyDescent="0.25">
      <c r="A962" s="214">
        <v>29</v>
      </c>
      <c r="B962" s="214" t="s">
        <v>1364</v>
      </c>
      <c r="C962" s="223">
        <f t="shared" ref="C962:C968" si="98">DATE(2026,1,A962)</f>
        <v>46051</v>
      </c>
      <c r="D962" s="214" t="s">
        <v>1791</v>
      </c>
      <c r="E962" s="220">
        <v>2</v>
      </c>
      <c r="F962" s="221" t="str">
        <f t="shared" si="97"/>
        <v>AA 7810 OA</v>
      </c>
      <c r="G962" s="222" t="s">
        <v>2215</v>
      </c>
      <c r="H962" s="221" t="s">
        <v>2929</v>
      </c>
      <c r="I962" s="221" t="s">
        <v>2930</v>
      </c>
      <c r="J962" s="221" t="str">
        <f t="shared" si="92"/>
        <v>FM11-29-1-2026</v>
      </c>
    </row>
    <row r="963" spans="1:10" x14ac:dyDescent="0.25">
      <c r="A963" s="214">
        <v>15</v>
      </c>
      <c r="B963" s="220" t="s">
        <v>1613</v>
      </c>
      <c r="C963" s="223">
        <f t="shared" si="98"/>
        <v>46037</v>
      </c>
      <c r="D963" s="214" t="s">
        <v>1639</v>
      </c>
      <c r="E963" s="220">
        <v>2</v>
      </c>
      <c r="F963" s="221" t="str">
        <f t="shared" si="97"/>
        <v>AA 7033 OA</v>
      </c>
      <c r="G963" s="222" t="s">
        <v>2215</v>
      </c>
      <c r="H963" s="221" t="s">
        <v>2929</v>
      </c>
      <c r="I963" s="221" t="s">
        <v>2930</v>
      </c>
      <c r="J963" s="221" t="str">
        <f t="shared" ref="J963:J1026" si="99">I963 &amp; "-" &amp; DAY(C963) &amp; "-" &amp; MONTH(C963) &amp; "-" &amp; YEAR(C963)</f>
        <v>FM11-15-1-2026</v>
      </c>
    </row>
    <row r="964" spans="1:10" x14ac:dyDescent="0.25">
      <c r="A964" s="214">
        <v>1</v>
      </c>
      <c r="B964" s="220" t="s">
        <v>87</v>
      </c>
      <c r="C964" s="223">
        <f t="shared" si="98"/>
        <v>46023</v>
      </c>
      <c r="D964" s="214" t="s">
        <v>438</v>
      </c>
      <c r="E964" s="214">
        <v>1</v>
      </c>
      <c r="F964" s="221" t="str">
        <f t="shared" si="97"/>
        <v>AA 7801 OA</v>
      </c>
      <c r="G964" s="222" t="s">
        <v>2215</v>
      </c>
      <c r="H964" s="221" t="s">
        <v>2929</v>
      </c>
      <c r="I964" s="221" t="s">
        <v>2930</v>
      </c>
      <c r="J964" s="221" t="str">
        <f t="shared" si="99"/>
        <v>FM11-1-1-2026</v>
      </c>
    </row>
    <row r="965" spans="1:10" x14ac:dyDescent="0.25">
      <c r="A965" s="214">
        <v>14</v>
      </c>
      <c r="B965" s="220" t="s">
        <v>1364</v>
      </c>
      <c r="C965" s="223">
        <f t="shared" si="98"/>
        <v>46036</v>
      </c>
      <c r="D965" s="214" t="s">
        <v>438</v>
      </c>
      <c r="E965" s="220">
        <v>1</v>
      </c>
      <c r="F965" s="221" t="str">
        <f t="shared" si="97"/>
        <v>AA 7810 OA</v>
      </c>
      <c r="G965" s="222" t="s">
        <v>2215</v>
      </c>
      <c r="H965" s="221" t="s">
        <v>2929</v>
      </c>
      <c r="I965" s="221" t="s">
        <v>2930</v>
      </c>
      <c r="J965" s="221" t="str">
        <f t="shared" si="99"/>
        <v>FM11-14-1-2026</v>
      </c>
    </row>
    <row r="966" spans="1:10" x14ac:dyDescent="0.25">
      <c r="A966" s="214">
        <v>15</v>
      </c>
      <c r="B966" s="220" t="s">
        <v>1613</v>
      </c>
      <c r="C966" s="223">
        <f t="shared" si="98"/>
        <v>46037</v>
      </c>
      <c r="D966" s="214" t="s">
        <v>438</v>
      </c>
      <c r="E966" s="220">
        <v>2</v>
      </c>
      <c r="F966" s="221" t="str">
        <f t="shared" si="97"/>
        <v>AA 7033 OA</v>
      </c>
      <c r="G966" s="222" t="s">
        <v>2215</v>
      </c>
      <c r="H966" s="221" t="s">
        <v>2929</v>
      </c>
      <c r="I966" s="221" t="s">
        <v>2930</v>
      </c>
      <c r="J966" s="221" t="str">
        <f t="shared" si="99"/>
        <v>FM11-15-1-2026</v>
      </c>
    </row>
    <row r="967" spans="1:10" x14ac:dyDescent="0.25">
      <c r="A967" s="214">
        <v>23</v>
      </c>
      <c r="B967" s="214" t="s">
        <v>216</v>
      </c>
      <c r="C967" s="223">
        <f t="shared" si="98"/>
        <v>46045</v>
      </c>
      <c r="D967" s="214" t="s">
        <v>438</v>
      </c>
      <c r="E967" s="220">
        <v>1</v>
      </c>
      <c r="F967" s="221" t="str">
        <f t="shared" si="97"/>
        <v>AA 7663 OA // MERCY</v>
      </c>
      <c r="G967" s="222" t="s">
        <v>2215</v>
      </c>
      <c r="H967" s="221" t="s">
        <v>2929</v>
      </c>
      <c r="I967" s="221" t="s">
        <v>2930</v>
      </c>
      <c r="J967" s="221" t="str">
        <f t="shared" si="99"/>
        <v>FM11-23-1-2026</v>
      </c>
    </row>
    <row r="968" spans="1:10" x14ac:dyDescent="0.25">
      <c r="A968" s="214">
        <v>30</v>
      </c>
      <c r="B968" s="214" t="s">
        <v>333</v>
      </c>
      <c r="C968" s="223">
        <f t="shared" si="98"/>
        <v>46052</v>
      </c>
      <c r="D968" s="214" t="s">
        <v>438</v>
      </c>
      <c r="E968" s="220">
        <v>2</v>
      </c>
      <c r="F968" s="221" t="str">
        <f t="shared" si="97"/>
        <v>AA 7606 OA</v>
      </c>
      <c r="G968" s="222" t="s">
        <v>2215</v>
      </c>
      <c r="H968" s="221" t="s">
        <v>2929</v>
      </c>
      <c r="I968" s="221" t="s">
        <v>2930</v>
      </c>
      <c r="J968" s="221" t="str">
        <f t="shared" si="99"/>
        <v>FM11-30-1-2026</v>
      </c>
    </row>
    <row r="969" spans="1:10" x14ac:dyDescent="0.25">
      <c r="A969" s="214">
        <v>8</v>
      </c>
      <c r="B969" s="214" t="s">
        <v>437</v>
      </c>
      <c r="C969" s="219">
        <f>DATE(2026,11,A969)</f>
        <v>46334</v>
      </c>
      <c r="D969" s="214" t="s">
        <v>438</v>
      </c>
      <c r="E969" s="214">
        <v>1</v>
      </c>
      <c r="F969" s="221" t="str">
        <f t="shared" si="97"/>
        <v>AA 7058 OA</v>
      </c>
      <c r="G969" s="222" t="s">
        <v>2215</v>
      </c>
      <c r="H969" s="221" t="s">
        <v>2929</v>
      </c>
      <c r="I969" s="221" t="s">
        <v>2930</v>
      </c>
      <c r="J969" s="221" t="str">
        <f t="shared" si="99"/>
        <v>FM11-8-11-2026</v>
      </c>
    </row>
    <row r="970" spans="1:10" x14ac:dyDescent="0.25">
      <c r="A970" s="214">
        <v>9</v>
      </c>
      <c r="B970" s="214" t="s">
        <v>288</v>
      </c>
      <c r="C970" s="219">
        <f>DATE(2026,11,A970)</f>
        <v>46335</v>
      </c>
      <c r="D970" s="214" t="s">
        <v>438</v>
      </c>
      <c r="E970" s="214">
        <v>4</v>
      </c>
      <c r="F970" s="221" t="str">
        <f t="shared" si="97"/>
        <v>AA 7535 OA</v>
      </c>
      <c r="G970" s="222" t="s">
        <v>2215</v>
      </c>
      <c r="H970" s="221" t="s">
        <v>2929</v>
      </c>
      <c r="I970" s="221" t="s">
        <v>2930</v>
      </c>
      <c r="J970" s="221" t="str">
        <f t="shared" si="99"/>
        <v>FM11-9-11-2026</v>
      </c>
    </row>
    <row r="971" spans="1:10" x14ac:dyDescent="0.25">
      <c r="A971" s="214">
        <v>9</v>
      </c>
      <c r="B971" s="214" t="s">
        <v>288</v>
      </c>
      <c r="C971" s="219">
        <f>DATE(2026,11,A971)</f>
        <v>46335</v>
      </c>
      <c r="D971" s="214" t="s">
        <v>438</v>
      </c>
      <c r="E971" s="214">
        <v>2</v>
      </c>
      <c r="F971" s="221" t="str">
        <f t="shared" si="97"/>
        <v>AA 7535 OA</v>
      </c>
      <c r="G971" s="222" t="s">
        <v>2215</v>
      </c>
      <c r="H971" s="221" t="s">
        <v>2929</v>
      </c>
      <c r="I971" s="221" t="s">
        <v>2930</v>
      </c>
      <c r="J971" s="221" t="str">
        <f t="shared" si="99"/>
        <v>FM11-9-11-2026</v>
      </c>
    </row>
    <row r="972" spans="1:10" x14ac:dyDescent="0.25">
      <c r="A972" s="214">
        <v>10</v>
      </c>
      <c r="B972" s="214" t="s">
        <v>469</v>
      </c>
      <c r="C972" s="219">
        <f>DATE(2026,11,A972)</f>
        <v>46336</v>
      </c>
      <c r="D972" s="214" t="s">
        <v>438</v>
      </c>
      <c r="E972" s="214">
        <v>1</v>
      </c>
      <c r="F972" s="221" t="str">
        <f t="shared" si="97"/>
        <v>AA 7715 OA</v>
      </c>
      <c r="G972" s="222" t="s">
        <v>2215</v>
      </c>
      <c r="H972" s="221" t="s">
        <v>2929</v>
      </c>
      <c r="I972" s="221" t="s">
        <v>2930</v>
      </c>
      <c r="J972" s="221" t="str">
        <f t="shared" si="99"/>
        <v>FM11-10-11-2026</v>
      </c>
    </row>
    <row r="973" spans="1:10" x14ac:dyDescent="0.25">
      <c r="A973" s="214">
        <v>18</v>
      </c>
      <c r="B973" s="214" t="s">
        <v>216</v>
      </c>
      <c r="C973" s="219">
        <f>DATE(2026,11,A973)</f>
        <v>46344</v>
      </c>
      <c r="D973" s="214" t="s">
        <v>438</v>
      </c>
      <c r="E973" s="220">
        <v>1</v>
      </c>
      <c r="F973" s="221" t="str">
        <f t="shared" si="97"/>
        <v>AA 7663 OA // MERCY</v>
      </c>
      <c r="G973" s="222" t="s">
        <v>2215</v>
      </c>
      <c r="H973" s="221" t="s">
        <v>2929</v>
      </c>
      <c r="I973" s="221" t="s">
        <v>2930</v>
      </c>
      <c r="J973" s="221" t="str">
        <f t="shared" si="99"/>
        <v>FM11-18-11-2026</v>
      </c>
    </row>
    <row r="974" spans="1:10" x14ac:dyDescent="0.25">
      <c r="A974" s="214">
        <v>6</v>
      </c>
      <c r="B974" s="214" t="s">
        <v>806</v>
      </c>
      <c r="C974" s="219">
        <f>DATE(2026,12,A974)</f>
        <v>46362</v>
      </c>
      <c r="D974" s="214" t="s">
        <v>438</v>
      </c>
      <c r="E974" s="214">
        <v>1</v>
      </c>
      <c r="F974" s="221" t="str">
        <f t="shared" si="97"/>
        <v>AA 7738 OA</v>
      </c>
      <c r="G974" s="222" t="s">
        <v>2215</v>
      </c>
      <c r="H974" s="221" t="s">
        <v>2929</v>
      </c>
      <c r="I974" s="221" t="s">
        <v>2930</v>
      </c>
      <c r="J974" s="221" t="str">
        <f t="shared" si="99"/>
        <v>FM11-6-12-2026</v>
      </c>
    </row>
    <row r="975" spans="1:10" x14ac:dyDescent="0.25">
      <c r="A975" s="214">
        <v>25</v>
      </c>
      <c r="B975" s="214" t="s">
        <v>368</v>
      </c>
      <c r="C975" s="219">
        <f>DATE(2026,12,A975)</f>
        <v>46381</v>
      </c>
      <c r="D975" s="214" t="s">
        <v>438</v>
      </c>
      <c r="E975" s="220">
        <v>1</v>
      </c>
      <c r="F975" s="221" t="str">
        <f t="shared" si="97"/>
        <v>AA 7098 OA</v>
      </c>
      <c r="G975" s="222" t="s">
        <v>2215</v>
      </c>
      <c r="H975" s="221" t="s">
        <v>2929</v>
      </c>
      <c r="I975" s="221" t="s">
        <v>2930</v>
      </c>
      <c r="J975" s="221" t="str">
        <f t="shared" si="99"/>
        <v>FM11-25-12-2026</v>
      </c>
    </row>
    <row r="976" spans="1:10" x14ac:dyDescent="0.25">
      <c r="A976" s="214">
        <v>27</v>
      </c>
      <c r="B976" s="214" t="s">
        <v>188</v>
      </c>
      <c r="C976" s="219">
        <f>DATE(2026,12,A976)</f>
        <v>46383</v>
      </c>
      <c r="D976" s="214" t="s">
        <v>438</v>
      </c>
      <c r="E976" s="220">
        <v>1</v>
      </c>
      <c r="F976" s="221" t="str">
        <f t="shared" si="97"/>
        <v>AA 7807 OA</v>
      </c>
      <c r="G976" s="222" t="s">
        <v>2215</v>
      </c>
      <c r="H976" s="221" t="s">
        <v>2929</v>
      </c>
      <c r="I976" s="221" t="s">
        <v>2930</v>
      </c>
      <c r="J976" s="221" t="str">
        <f t="shared" si="99"/>
        <v>FM11-27-12-2026</v>
      </c>
    </row>
    <row r="977" spans="1:10" x14ac:dyDescent="0.25">
      <c r="A977" s="214">
        <v>25</v>
      </c>
      <c r="B977" s="214" t="s">
        <v>856</v>
      </c>
      <c r="C977" s="219">
        <f>DATE(2026,12,A977)</f>
        <v>46381</v>
      </c>
      <c r="D977" s="214" t="s">
        <v>1298</v>
      </c>
      <c r="E977" s="220">
        <v>1</v>
      </c>
      <c r="F977" s="221" t="str">
        <f t="shared" si="97"/>
        <v>AA 7796 OA</v>
      </c>
      <c r="G977" s="222" t="s">
        <v>2215</v>
      </c>
      <c r="H977" s="221" t="s">
        <v>2929</v>
      </c>
      <c r="I977" s="221" t="s">
        <v>2930</v>
      </c>
      <c r="J977" s="221" t="str">
        <f t="shared" si="99"/>
        <v>FM11-25-12-2026</v>
      </c>
    </row>
    <row r="978" spans="1:10" x14ac:dyDescent="0.25">
      <c r="A978" s="214">
        <v>31</v>
      </c>
      <c r="B978" s="214" t="s">
        <v>855</v>
      </c>
      <c r="C978" s="219">
        <f>DATE(2026,12,A978)</f>
        <v>46387</v>
      </c>
      <c r="D978" s="214" t="s">
        <v>1395</v>
      </c>
      <c r="E978" s="220">
        <v>1</v>
      </c>
      <c r="F978" s="221" t="str">
        <f t="shared" si="97"/>
        <v>AA 7793 OA</v>
      </c>
      <c r="G978" s="222" t="s">
        <v>2215</v>
      </c>
      <c r="H978" s="221" t="s">
        <v>2929</v>
      </c>
      <c r="I978" s="221" t="s">
        <v>2930</v>
      </c>
      <c r="J978" s="221" t="str">
        <f t="shared" si="99"/>
        <v>FM11-31-12-2026</v>
      </c>
    </row>
    <row r="979" spans="1:10" x14ac:dyDescent="0.25">
      <c r="A979" s="214">
        <v>22</v>
      </c>
      <c r="B979" s="214" t="s">
        <v>642</v>
      </c>
      <c r="C979" s="219">
        <f>DATE(2026,11,A979)</f>
        <v>46348</v>
      </c>
      <c r="D979" s="214" t="s">
        <v>742</v>
      </c>
      <c r="E979" s="220">
        <v>1</v>
      </c>
      <c r="F979" s="221" t="str">
        <f>B979</f>
        <v>BA 7001 PU // MERCY ( 7620 OA )</v>
      </c>
      <c r="G979" s="222" t="s">
        <v>2215</v>
      </c>
      <c r="H979" s="221" t="s">
        <v>2929</v>
      </c>
      <c r="I979" s="221" t="s">
        <v>2930</v>
      </c>
      <c r="J979" s="221" t="str">
        <f t="shared" si="99"/>
        <v>FM11-22-11-2026</v>
      </c>
    </row>
    <row r="980" spans="1:10" x14ac:dyDescent="0.25">
      <c r="A980" s="214">
        <v>13</v>
      </c>
      <c r="B980" s="214" t="s">
        <v>1106</v>
      </c>
      <c r="C980" s="219">
        <f>DATE(2026,12,A980)</f>
        <v>46369</v>
      </c>
      <c r="D980" s="214" t="s">
        <v>742</v>
      </c>
      <c r="E980" s="220">
        <v>1</v>
      </c>
      <c r="F980" s="221" t="str">
        <f>"AA "&amp;B980</f>
        <v>AA 7564 OA // MERCY</v>
      </c>
      <c r="G980" s="222" t="s">
        <v>2215</v>
      </c>
      <c r="H980" s="221" t="s">
        <v>2929</v>
      </c>
      <c r="I980" s="221" t="s">
        <v>2930</v>
      </c>
      <c r="J980" s="221" t="str">
        <f t="shared" si="99"/>
        <v>FM11-13-12-2026</v>
      </c>
    </row>
    <row r="981" spans="1:10" x14ac:dyDescent="0.25">
      <c r="A981" s="214">
        <v>21</v>
      </c>
      <c r="B981" s="214" t="s">
        <v>1243</v>
      </c>
      <c r="C981" s="219">
        <f>DATE(2026,12,A981)</f>
        <v>46377</v>
      </c>
      <c r="D981" s="214" t="s">
        <v>742</v>
      </c>
      <c r="E981" s="220">
        <v>1</v>
      </c>
      <c r="F981" s="221" t="str">
        <f>"AA "&amp;B981</f>
        <v>AA 7554 OA</v>
      </c>
      <c r="G981" s="222" t="s">
        <v>2215</v>
      </c>
      <c r="H981" s="221" t="s">
        <v>2929</v>
      </c>
      <c r="I981" s="221" t="s">
        <v>2930</v>
      </c>
      <c r="J981" s="221" t="str">
        <f t="shared" si="99"/>
        <v>FM11-21-12-2026</v>
      </c>
    </row>
    <row r="982" spans="1:10" x14ac:dyDescent="0.25">
      <c r="A982" s="214">
        <v>12</v>
      </c>
      <c r="B982" s="214" t="s">
        <v>101</v>
      </c>
      <c r="C982" s="219">
        <f>DATE(2026,11,A982)</f>
        <v>46338</v>
      </c>
      <c r="D982" s="214" t="s">
        <v>558</v>
      </c>
      <c r="E982" s="220">
        <v>1</v>
      </c>
      <c r="F982" s="221" t="str">
        <f>B982</f>
        <v>BA 7033 PU // MERCY</v>
      </c>
      <c r="G982" s="222" t="s">
        <v>2215</v>
      </c>
      <c r="H982" s="221" t="s">
        <v>2929</v>
      </c>
      <c r="I982" s="221" t="s">
        <v>2930</v>
      </c>
      <c r="J982" s="221" t="str">
        <f t="shared" si="99"/>
        <v>FM11-12-11-2026</v>
      </c>
    </row>
    <row r="983" spans="1:10" x14ac:dyDescent="0.25">
      <c r="A983" s="214">
        <v>22</v>
      </c>
      <c r="B983" s="214" t="s">
        <v>745</v>
      </c>
      <c r="C983" s="219">
        <f>DATE(2026,11,A983)</f>
        <v>46348</v>
      </c>
      <c r="D983" s="214" t="s">
        <v>758</v>
      </c>
      <c r="E983" s="220">
        <v>1</v>
      </c>
      <c r="F983" s="221" t="str">
        <f>B983</f>
        <v>B 7728 IZ ( PINJAM 7559 OA )</v>
      </c>
      <c r="G983" s="222" t="s">
        <v>2215</v>
      </c>
      <c r="H983" s="221" t="s">
        <v>2929</v>
      </c>
      <c r="I983" s="221" t="s">
        <v>2930</v>
      </c>
      <c r="J983" s="221" t="str">
        <f t="shared" si="99"/>
        <v>FM11-22-11-2026</v>
      </c>
    </row>
    <row r="984" spans="1:10" x14ac:dyDescent="0.25">
      <c r="A984" s="214">
        <v>3</v>
      </c>
      <c r="B984" s="220" t="s">
        <v>855</v>
      </c>
      <c r="C984" s="223">
        <f>DATE(2026,1,A984)</f>
        <v>46025</v>
      </c>
      <c r="D984" s="214" t="s">
        <v>236</v>
      </c>
      <c r="E984" s="214">
        <v>2</v>
      </c>
      <c r="F984" s="221" t="str">
        <f>"AA "&amp;B984</f>
        <v>AA 7793 OA</v>
      </c>
      <c r="G984" s="222" t="s">
        <v>2215</v>
      </c>
      <c r="H984" s="221" t="s">
        <v>2929</v>
      </c>
      <c r="I984" s="221" t="s">
        <v>2930</v>
      </c>
      <c r="J984" s="221" t="str">
        <f t="shared" si="99"/>
        <v>FM11-3-1-2026</v>
      </c>
    </row>
    <row r="985" spans="1:10" x14ac:dyDescent="0.25">
      <c r="A985" s="224">
        <v>19</v>
      </c>
      <c r="B985" s="224" t="s">
        <v>1527</v>
      </c>
      <c r="C985" s="223">
        <f>DATE(2026,2,A985)</f>
        <v>46072</v>
      </c>
      <c r="D985" s="224" t="s">
        <v>236</v>
      </c>
      <c r="E985" s="225">
        <v>1</v>
      </c>
      <c r="F985" s="221" t="str">
        <f>"AA "&amp;B985</f>
        <v>AA 7638 OA</v>
      </c>
      <c r="G985" s="222" t="s">
        <v>2215</v>
      </c>
      <c r="H985" s="221" t="s">
        <v>2929</v>
      </c>
      <c r="I985" s="221" t="s">
        <v>2930</v>
      </c>
      <c r="J985" s="221" t="str">
        <f t="shared" si="99"/>
        <v>FM11-19-2-2026</v>
      </c>
    </row>
    <row r="986" spans="1:10" x14ac:dyDescent="0.25">
      <c r="A986" s="214">
        <v>3</v>
      </c>
      <c r="B986" s="220" t="s">
        <v>234</v>
      </c>
      <c r="C986" s="219">
        <f>DATE(2026,11,A986)</f>
        <v>46329</v>
      </c>
      <c r="D986" s="214" t="s">
        <v>236</v>
      </c>
      <c r="E986" s="214">
        <v>2</v>
      </c>
      <c r="F986" s="220" t="s">
        <v>234</v>
      </c>
      <c r="G986" s="222" t="s">
        <v>2215</v>
      </c>
      <c r="H986" s="221" t="s">
        <v>2929</v>
      </c>
      <c r="I986" s="221" t="s">
        <v>2930</v>
      </c>
      <c r="J986" s="221" t="str">
        <f t="shared" si="99"/>
        <v>FM11-3-11-2026</v>
      </c>
    </row>
    <row r="987" spans="1:10" x14ac:dyDescent="0.25">
      <c r="A987" s="214">
        <v>11</v>
      </c>
      <c r="B987" s="214" t="s">
        <v>614</v>
      </c>
      <c r="C987" s="219">
        <f>DATE(2026,12,A987)</f>
        <v>46367</v>
      </c>
      <c r="D987" s="214" t="s">
        <v>236</v>
      </c>
      <c r="E987" s="214">
        <v>1</v>
      </c>
      <c r="F987" s="221" t="str">
        <f>"AA "&amp;B987</f>
        <v>AA 7553 OA // MERCY</v>
      </c>
      <c r="G987" s="222" t="s">
        <v>2215</v>
      </c>
      <c r="H987" s="221" t="s">
        <v>2929</v>
      </c>
      <c r="I987" s="221" t="s">
        <v>2930</v>
      </c>
      <c r="J987" s="221" t="str">
        <f t="shared" si="99"/>
        <v>FM11-11-12-2026</v>
      </c>
    </row>
    <row r="988" spans="1:10" x14ac:dyDescent="0.25">
      <c r="A988" s="214">
        <v>4</v>
      </c>
      <c r="B988" s="220" t="s">
        <v>260</v>
      </c>
      <c r="C988" s="219">
        <f>DATE(2026,11,A988)</f>
        <v>46330</v>
      </c>
      <c r="D988" s="214" t="s">
        <v>300</v>
      </c>
      <c r="E988" s="214">
        <v>1</v>
      </c>
      <c r="F988" s="220" t="s">
        <v>260</v>
      </c>
      <c r="G988" s="222" t="s">
        <v>2215</v>
      </c>
      <c r="H988" s="221" t="s">
        <v>2929</v>
      </c>
      <c r="I988" s="221" t="s">
        <v>2930</v>
      </c>
      <c r="J988" s="221" t="str">
        <f t="shared" si="99"/>
        <v>FM11-4-11-2026</v>
      </c>
    </row>
    <row r="989" spans="1:10" x14ac:dyDescent="0.25">
      <c r="A989" s="214">
        <v>21</v>
      </c>
      <c r="B989" s="214" t="s">
        <v>888</v>
      </c>
      <c r="C989" s="223">
        <f>DATE(2026,1,A989)</f>
        <v>46043</v>
      </c>
      <c r="D989" s="214" t="s">
        <v>100</v>
      </c>
      <c r="E989" s="220">
        <v>1</v>
      </c>
      <c r="F989" s="221" t="str">
        <f>"AA "&amp;B989</f>
        <v>AA 7582 OA // MERCY</v>
      </c>
      <c r="G989" s="222" t="s">
        <v>2215</v>
      </c>
      <c r="H989" s="221" t="s">
        <v>2929</v>
      </c>
      <c r="I989" s="221" t="s">
        <v>2930</v>
      </c>
      <c r="J989" s="221" t="str">
        <f t="shared" si="99"/>
        <v>FM11-21-1-2026</v>
      </c>
    </row>
    <row r="990" spans="1:10" x14ac:dyDescent="0.25">
      <c r="A990" s="214">
        <v>1</v>
      </c>
      <c r="B990" s="220" t="s">
        <v>101</v>
      </c>
      <c r="C990" s="219">
        <f>DATE(2026,11,A990)</f>
        <v>46327</v>
      </c>
      <c r="D990" s="214" t="s">
        <v>100</v>
      </c>
      <c r="E990" s="214">
        <v>1</v>
      </c>
      <c r="F990" s="220" t="s">
        <v>101</v>
      </c>
      <c r="G990" s="222" t="s">
        <v>2215</v>
      </c>
      <c r="H990" s="221" t="s">
        <v>2929</v>
      </c>
      <c r="I990" s="221" t="s">
        <v>2930</v>
      </c>
      <c r="J990" s="221" t="str">
        <f t="shared" si="99"/>
        <v>FM11-1-11-2026</v>
      </c>
    </row>
    <row r="991" spans="1:10" x14ac:dyDescent="0.25">
      <c r="A991" s="214">
        <v>3</v>
      </c>
      <c r="B991" s="220" t="s">
        <v>245</v>
      </c>
      <c r="C991" s="219">
        <f>DATE(2026,11,A991)</f>
        <v>46329</v>
      </c>
      <c r="D991" s="214" t="s">
        <v>100</v>
      </c>
      <c r="E991" s="214">
        <v>1</v>
      </c>
      <c r="F991" s="220" t="s">
        <v>245</v>
      </c>
      <c r="G991" s="222" t="s">
        <v>2215</v>
      </c>
      <c r="H991" s="221" t="s">
        <v>2929</v>
      </c>
      <c r="I991" s="221" t="s">
        <v>2930</v>
      </c>
      <c r="J991" s="221" t="str">
        <f t="shared" si="99"/>
        <v>FM11-3-11-2026</v>
      </c>
    </row>
    <row r="992" spans="1:10" x14ac:dyDescent="0.25">
      <c r="A992" s="214">
        <v>1</v>
      </c>
      <c r="B992" s="220" t="s">
        <v>888</v>
      </c>
      <c r="C992" s="219">
        <f>DATE(2026,12,A992)</f>
        <v>46357</v>
      </c>
      <c r="D992" s="214" t="s">
        <v>100</v>
      </c>
      <c r="E992" s="214">
        <v>1</v>
      </c>
      <c r="F992" s="221" t="str">
        <f t="shared" ref="F992:F1001" si="100">"AA "&amp;B992</f>
        <v>AA 7582 OA // MERCY</v>
      </c>
      <c r="G992" s="222" t="s">
        <v>2215</v>
      </c>
      <c r="H992" s="221" t="s">
        <v>2929</v>
      </c>
      <c r="I992" s="221" t="s">
        <v>2930</v>
      </c>
      <c r="J992" s="221" t="str">
        <f t="shared" si="99"/>
        <v>FM11-1-12-2026</v>
      </c>
    </row>
    <row r="993" spans="1:10" x14ac:dyDescent="0.25">
      <c r="A993" s="214">
        <v>1</v>
      </c>
      <c r="B993" s="220" t="s">
        <v>888</v>
      </c>
      <c r="C993" s="219">
        <f>DATE(2026,12,A993)</f>
        <v>46357</v>
      </c>
      <c r="D993" s="214" t="s">
        <v>920</v>
      </c>
      <c r="E993" s="214">
        <v>1</v>
      </c>
      <c r="F993" s="221" t="str">
        <f t="shared" si="100"/>
        <v>AA 7582 OA // MERCY</v>
      </c>
      <c r="G993" s="222" t="s">
        <v>2215</v>
      </c>
      <c r="H993" s="221" t="s">
        <v>2929</v>
      </c>
      <c r="I993" s="221" t="s">
        <v>2930</v>
      </c>
      <c r="J993" s="221" t="str">
        <f t="shared" si="99"/>
        <v>FM11-1-12-2026</v>
      </c>
    </row>
    <row r="994" spans="1:10" x14ac:dyDescent="0.25">
      <c r="A994" s="214">
        <v>11</v>
      </c>
      <c r="B994" s="214" t="s">
        <v>510</v>
      </c>
      <c r="C994" s="219">
        <f>DATE(2026,11,A994)</f>
        <v>46337</v>
      </c>
      <c r="D994" s="214" t="s">
        <v>512</v>
      </c>
      <c r="E994" s="214">
        <v>1</v>
      </c>
      <c r="F994" s="221" t="str">
        <f t="shared" si="100"/>
        <v>AA 7072 OA</v>
      </c>
      <c r="G994" s="222" t="s">
        <v>2215</v>
      </c>
      <c r="H994" s="221" t="s">
        <v>2929</v>
      </c>
      <c r="I994" s="221" t="s">
        <v>2930</v>
      </c>
      <c r="J994" s="221" t="str">
        <f t="shared" si="99"/>
        <v>FM11-11-11-2026</v>
      </c>
    </row>
    <row r="995" spans="1:10" x14ac:dyDescent="0.25">
      <c r="A995" s="224">
        <v>19</v>
      </c>
      <c r="B995" s="224" t="s">
        <v>1527</v>
      </c>
      <c r="C995" s="223">
        <f>DATE(2026,2,A995)</f>
        <v>46072</v>
      </c>
      <c r="D995" s="224" t="s">
        <v>2091</v>
      </c>
      <c r="E995" s="225">
        <v>1</v>
      </c>
      <c r="F995" s="221" t="str">
        <f t="shared" si="100"/>
        <v>AA 7638 OA</v>
      </c>
      <c r="G995" s="222" t="s">
        <v>2215</v>
      </c>
      <c r="H995" s="221" t="s">
        <v>2929</v>
      </c>
      <c r="I995" s="221" t="s">
        <v>2930</v>
      </c>
      <c r="J995" s="221" t="str">
        <f t="shared" si="99"/>
        <v>FM11-19-2-2026</v>
      </c>
    </row>
    <row r="996" spans="1:10" x14ac:dyDescent="0.25">
      <c r="A996" s="214">
        <v>28</v>
      </c>
      <c r="B996" s="214" t="s">
        <v>119</v>
      </c>
      <c r="C996" s="223">
        <f>DATE(2026,1,A996)</f>
        <v>46050</v>
      </c>
      <c r="D996" s="214" t="s">
        <v>1785</v>
      </c>
      <c r="E996" s="220">
        <v>1</v>
      </c>
      <c r="F996" s="221" t="str">
        <f t="shared" si="100"/>
        <v>AA 7562 OA // MERCY</v>
      </c>
      <c r="G996" s="222" t="s">
        <v>2215</v>
      </c>
      <c r="H996" s="221" t="s">
        <v>2929</v>
      </c>
      <c r="I996" s="221" t="s">
        <v>2930</v>
      </c>
      <c r="J996" s="221" t="str">
        <f t="shared" si="99"/>
        <v>FM11-28-1-2026</v>
      </c>
    </row>
    <row r="997" spans="1:10" x14ac:dyDescent="0.25">
      <c r="A997" s="214">
        <v>14</v>
      </c>
      <c r="B997" s="220" t="s">
        <v>342</v>
      </c>
      <c r="C997" s="223">
        <f>DATE(2026,1,A997)</f>
        <v>46036</v>
      </c>
      <c r="D997" s="214" t="s">
        <v>1615</v>
      </c>
      <c r="E997" s="220">
        <v>1</v>
      </c>
      <c r="F997" s="221" t="str">
        <f t="shared" si="100"/>
        <v>AA 7803 OA</v>
      </c>
      <c r="G997" s="222" t="s">
        <v>2215</v>
      </c>
      <c r="H997" s="221" t="s">
        <v>2929</v>
      </c>
      <c r="I997" s="221" t="s">
        <v>2930</v>
      </c>
      <c r="J997" s="221" t="str">
        <f t="shared" si="99"/>
        <v>FM11-14-1-2026</v>
      </c>
    </row>
    <row r="998" spans="1:10" x14ac:dyDescent="0.25">
      <c r="A998" s="214">
        <v>8</v>
      </c>
      <c r="B998" s="214" t="s">
        <v>737</v>
      </c>
      <c r="C998" s="223">
        <f>DATE(2026,1,A998)</f>
        <v>46030</v>
      </c>
      <c r="D998" s="214" t="s">
        <v>1545</v>
      </c>
      <c r="E998" s="214">
        <v>1</v>
      </c>
      <c r="F998" s="221" t="str">
        <f t="shared" si="100"/>
        <v>AA 7696 OA // MERCY</v>
      </c>
      <c r="G998" s="222" t="s">
        <v>2215</v>
      </c>
      <c r="H998" s="221" t="s">
        <v>2929</v>
      </c>
      <c r="I998" s="221" t="s">
        <v>2930</v>
      </c>
      <c r="J998" s="221" t="str">
        <f t="shared" si="99"/>
        <v>FM11-8-1-2026</v>
      </c>
    </row>
    <row r="999" spans="1:10" x14ac:dyDescent="0.25">
      <c r="A999" s="214">
        <v>5</v>
      </c>
      <c r="B999" s="214" t="s">
        <v>410</v>
      </c>
      <c r="C999" s="223">
        <f>DATE(2026,1,A999)</f>
        <v>46027</v>
      </c>
      <c r="D999" s="214" t="s">
        <v>357</v>
      </c>
      <c r="E999" s="214">
        <v>1</v>
      </c>
      <c r="F999" s="221" t="str">
        <f t="shared" si="100"/>
        <v>AA 7641 OA // MERCY</v>
      </c>
      <c r="G999" s="222" t="s">
        <v>2215</v>
      </c>
      <c r="H999" s="221" t="s">
        <v>2929</v>
      </c>
      <c r="I999" s="221" t="s">
        <v>2930</v>
      </c>
      <c r="J999" s="221" t="str">
        <f t="shared" si="99"/>
        <v>FM11-5-1-2026</v>
      </c>
    </row>
    <row r="1000" spans="1:10" x14ac:dyDescent="0.25">
      <c r="A1000" s="214">
        <v>27</v>
      </c>
      <c r="B1000" s="214" t="s">
        <v>257</v>
      </c>
      <c r="C1000" s="223">
        <f>DATE(2026,1,A1000)</f>
        <v>46049</v>
      </c>
      <c r="D1000" s="214" t="s">
        <v>357</v>
      </c>
      <c r="E1000" s="220">
        <v>1</v>
      </c>
      <c r="F1000" s="221" t="str">
        <f t="shared" si="100"/>
        <v>AA 7793 OA // MERCY</v>
      </c>
      <c r="G1000" s="222" t="s">
        <v>2215</v>
      </c>
      <c r="H1000" s="221" t="s">
        <v>2929</v>
      </c>
      <c r="I1000" s="221" t="s">
        <v>2930</v>
      </c>
      <c r="J1000" s="221" t="str">
        <f t="shared" si="99"/>
        <v>FM11-27-1-2026</v>
      </c>
    </row>
    <row r="1001" spans="1:10" x14ac:dyDescent="0.25">
      <c r="A1001" s="214">
        <v>6</v>
      </c>
      <c r="B1001" s="214" t="s">
        <v>358</v>
      </c>
      <c r="C1001" s="219">
        <f>DATE(2026,11,A1001)</f>
        <v>46332</v>
      </c>
      <c r="D1001" s="214" t="s">
        <v>357</v>
      </c>
      <c r="E1001" s="214">
        <v>1</v>
      </c>
      <c r="F1001" s="221" t="str">
        <f t="shared" si="100"/>
        <v>AA 7794 OA</v>
      </c>
      <c r="G1001" s="222" t="s">
        <v>2215</v>
      </c>
      <c r="H1001" s="221" t="s">
        <v>2929</v>
      </c>
      <c r="I1001" s="221" t="s">
        <v>2930</v>
      </c>
      <c r="J1001" s="221" t="str">
        <f t="shared" si="99"/>
        <v>FM11-6-11-2026</v>
      </c>
    </row>
    <row r="1002" spans="1:10" x14ac:dyDescent="0.25">
      <c r="A1002" s="214">
        <v>6</v>
      </c>
      <c r="B1002" s="214" t="s">
        <v>260</v>
      </c>
      <c r="C1002" s="219">
        <f>DATE(2026,11,A1002)</f>
        <v>46332</v>
      </c>
      <c r="D1002" s="214" t="s">
        <v>357</v>
      </c>
      <c r="E1002" s="214">
        <v>1</v>
      </c>
      <c r="F1002" s="221" t="str">
        <f>B1002</f>
        <v>BA 7001 PU // MERCY</v>
      </c>
      <c r="G1002" s="222" t="s">
        <v>2215</v>
      </c>
      <c r="H1002" s="221" t="s">
        <v>2929</v>
      </c>
      <c r="I1002" s="221" t="s">
        <v>2930</v>
      </c>
      <c r="J1002" s="221" t="str">
        <f t="shared" si="99"/>
        <v>FM11-6-11-2026</v>
      </c>
    </row>
    <row r="1003" spans="1:10" x14ac:dyDescent="0.25">
      <c r="A1003" s="214">
        <v>20</v>
      </c>
      <c r="B1003" s="214" t="s">
        <v>162</v>
      </c>
      <c r="C1003" s="219">
        <f>DATE(2026,12,A1003)</f>
        <v>46376</v>
      </c>
      <c r="D1003" s="214" t="s">
        <v>357</v>
      </c>
      <c r="E1003" s="220">
        <v>1</v>
      </c>
      <c r="F1003" s="221" t="str">
        <f>"AA "&amp;B1003</f>
        <v>AA 7795 OA</v>
      </c>
      <c r="G1003" s="222" t="s">
        <v>2215</v>
      </c>
      <c r="H1003" s="221" t="s">
        <v>2929</v>
      </c>
      <c r="I1003" s="221" t="s">
        <v>2930</v>
      </c>
      <c r="J1003" s="221" t="str">
        <f t="shared" si="99"/>
        <v>FM11-20-12-2026</v>
      </c>
    </row>
    <row r="1004" spans="1:10" x14ac:dyDescent="0.25">
      <c r="A1004" s="214">
        <v>23</v>
      </c>
      <c r="B1004" s="214" t="s">
        <v>245</v>
      </c>
      <c r="C1004" s="219">
        <f>DATE(2026,12,A1004)</f>
        <v>46379</v>
      </c>
      <c r="D1004" s="214" t="s">
        <v>357</v>
      </c>
      <c r="E1004" s="220">
        <v>1</v>
      </c>
      <c r="F1004" s="221" t="str">
        <f>B1004</f>
        <v>B 7728 IZ</v>
      </c>
      <c r="G1004" s="222" t="s">
        <v>2215</v>
      </c>
      <c r="H1004" s="221" t="s">
        <v>2929</v>
      </c>
      <c r="I1004" s="221" t="s">
        <v>2930</v>
      </c>
      <c r="J1004" s="221" t="str">
        <f t="shared" si="99"/>
        <v>FM11-23-12-2026</v>
      </c>
    </row>
    <row r="1005" spans="1:10" x14ac:dyDescent="0.25">
      <c r="A1005" s="214">
        <v>14</v>
      </c>
      <c r="B1005" s="220" t="s">
        <v>841</v>
      </c>
      <c r="C1005" s="219">
        <f>DATE(2026,12,A1005)</f>
        <v>46370</v>
      </c>
      <c r="D1005" s="214" t="s">
        <v>1127</v>
      </c>
      <c r="E1005" s="220">
        <v>1</v>
      </c>
      <c r="F1005" s="221" t="str">
        <f t="shared" ref="F1005:F1017" si="101">"AA "&amp;B1005</f>
        <v>AA 7817 OA</v>
      </c>
      <c r="G1005" s="222" t="s">
        <v>2215</v>
      </c>
      <c r="H1005" s="221" t="s">
        <v>2929</v>
      </c>
      <c r="I1005" s="221" t="s">
        <v>2930</v>
      </c>
      <c r="J1005" s="221" t="str">
        <f t="shared" si="99"/>
        <v>FM11-14-12-2026</v>
      </c>
    </row>
    <row r="1006" spans="1:10" x14ac:dyDescent="0.25">
      <c r="A1006" s="214">
        <v>2</v>
      </c>
      <c r="B1006" s="220" t="s">
        <v>216</v>
      </c>
      <c r="C1006" s="219">
        <f>DATE(2026,12,A1006)</f>
        <v>46358</v>
      </c>
      <c r="D1006" s="214" t="s">
        <v>927</v>
      </c>
      <c r="E1006" s="214">
        <v>1</v>
      </c>
      <c r="F1006" s="221" t="str">
        <f t="shared" si="101"/>
        <v>AA 7663 OA // MERCY</v>
      </c>
      <c r="G1006" s="222" t="s">
        <v>2215</v>
      </c>
      <c r="H1006" s="221" t="s">
        <v>2929</v>
      </c>
      <c r="I1006" s="221" t="s">
        <v>2930</v>
      </c>
      <c r="J1006" s="221" t="str">
        <f t="shared" si="99"/>
        <v>FM11-2-12-2026</v>
      </c>
    </row>
    <row r="1007" spans="1:10" x14ac:dyDescent="0.25">
      <c r="A1007" s="214">
        <v>2</v>
      </c>
      <c r="B1007" s="220" t="s">
        <v>888</v>
      </c>
      <c r="C1007" s="219">
        <f>DATE(2026,12,A1007)</f>
        <v>46358</v>
      </c>
      <c r="D1007" s="214" t="s">
        <v>927</v>
      </c>
      <c r="E1007" s="214">
        <v>1</v>
      </c>
      <c r="F1007" s="221" t="str">
        <f t="shared" si="101"/>
        <v>AA 7582 OA // MERCY</v>
      </c>
      <c r="G1007" s="222" t="s">
        <v>2215</v>
      </c>
      <c r="H1007" s="221" t="s">
        <v>2929</v>
      </c>
      <c r="I1007" s="221" t="s">
        <v>2930</v>
      </c>
      <c r="J1007" s="221" t="str">
        <f t="shared" si="99"/>
        <v>FM11-2-12-2026</v>
      </c>
    </row>
    <row r="1008" spans="1:10" x14ac:dyDescent="0.25">
      <c r="A1008" s="214">
        <v>3</v>
      </c>
      <c r="B1008" s="220" t="s">
        <v>855</v>
      </c>
      <c r="C1008" s="223">
        <f t="shared" ref="C1008:C1013" si="102">DATE(2026,1,A1008)</f>
        <v>46025</v>
      </c>
      <c r="D1008" s="214" t="s">
        <v>233</v>
      </c>
      <c r="E1008" s="214">
        <v>7</v>
      </c>
      <c r="F1008" s="221" t="str">
        <f t="shared" si="101"/>
        <v>AA 7793 OA</v>
      </c>
      <c r="G1008" s="222" t="s">
        <v>2215</v>
      </c>
      <c r="H1008" s="221" t="s">
        <v>2929</v>
      </c>
      <c r="I1008" s="221" t="s">
        <v>2930</v>
      </c>
      <c r="J1008" s="221" t="str">
        <f t="shared" si="99"/>
        <v>FM11-3-1-2026</v>
      </c>
    </row>
    <row r="1009" spans="1:10" x14ac:dyDescent="0.25">
      <c r="A1009" s="214">
        <v>4</v>
      </c>
      <c r="B1009" s="220" t="s">
        <v>1114</v>
      </c>
      <c r="C1009" s="223">
        <f t="shared" si="102"/>
        <v>46026</v>
      </c>
      <c r="D1009" s="214" t="s">
        <v>233</v>
      </c>
      <c r="E1009" s="214">
        <v>5</v>
      </c>
      <c r="F1009" s="221" t="str">
        <f t="shared" si="101"/>
        <v>AA 7818 OA</v>
      </c>
      <c r="G1009" s="222" t="s">
        <v>2215</v>
      </c>
      <c r="H1009" s="221" t="s">
        <v>2929</v>
      </c>
      <c r="I1009" s="221" t="s">
        <v>2930</v>
      </c>
      <c r="J1009" s="221" t="str">
        <f t="shared" si="99"/>
        <v>FM11-4-1-2026</v>
      </c>
    </row>
    <row r="1010" spans="1:10" x14ac:dyDescent="0.25">
      <c r="A1010" s="214">
        <v>15</v>
      </c>
      <c r="B1010" s="220" t="s">
        <v>1613</v>
      </c>
      <c r="C1010" s="223">
        <f t="shared" si="102"/>
        <v>46037</v>
      </c>
      <c r="D1010" s="214" t="s">
        <v>233</v>
      </c>
      <c r="E1010" s="220">
        <v>7</v>
      </c>
      <c r="F1010" s="221" t="str">
        <f t="shared" si="101"/>
        <v>AA 7033 OA</v>
      </c>
      <c r="G1010" s="222" t="s">
        <v>2215</v>
      </c>
      <c r="H1010" s="221" t="s">
        <v>2929</v>
      </c>
      <c r="I1010" s="221" t="s">
        <v>2930</v>
      </c>
      <c r="J1010" s="221" t="str">
        <f t="shared" si="99"/>
        <v>FM11-15-1-2026</v>
      </c>
    </row>
    <row r="1011" spans="1:10" x14ac:dyDescent="0.25">
      <c r="A1011" s="214">
        <v>18</v>
      </c>
      <c r="B1011" s="214" t="s">
        <v>358</v>
      </c>
      <c r="C1011" s="223">
        <f t="shared" si="102"/>
        <v>46040</v>
      </c>
      <c r="D1011" s="214" t="s">
        <v>233</v>
      </c>
      <c r="E1011" s="220">
        <v>5</v>
      </c>
      <c r="F1011" s="221" t="str">
        <f t="shared" si="101"/>
        <v>AA 7794 OA</v>
      </c>
      <c r="G1011" s="222" t="s">
        <v>2215</v>
      </c>
      <c r="H1011" s="221" t="s">
        <v>2929</v>
      </c>
      <c r="I1011" s="221" t="s">
        <v>2930</v>
      </c>
      <c r="J1011" s="221" t="str">
        <f t="shared" si="99"/>
        <v>FM11-18-1-2026</v>
      </c>
    </row>
    <row r="1012" spans="1:10" x14ac:dyDescent="0.25">
      <c r="A1012" s="214">
        <v>20</v>
      </c>
      <c r="B1012" s="214" t="s">
        <v>784</v>
      </c>
      <c r="C1012" s="223">
        <f t="shared" si="102"/>
        <v>46042</v>
      </c>
      <c r="D1012" s="214" t="s">
        <v>233</v>
      </c>
      <c r="E1012" s="220">
        <v>5</v>
      </c>
      <c r="F1012" s="221" t="str">
        <f t="shared" si="101"/>
        <v>AA 7642 OA</v>
      </c>
      <c r="G1012" s="222" t="s">
        <v>2215</v>
      </c>
      <c r="H1012" s="221" t="s">
        <v>2929</v>
      </c>
      <c r="I1012" s="221" t="s">
        <v>2930</v>
      </c>
      <c r="J1012" s="221" t="str">
        <f t="shared" si="99"/>
        <v>FM11-20-1-2026</v>
      </c>
    </row>
    <row r="1013" spans="1:10" x14ac:dyDescent="0.25">
      <c r="A1013" s="214">
        <v>21</v>
      </c>
      <c r="B1013" s="214" t="s">
        <v>882</v>
      </c>
      <c r="C1013" s="223">
        <f t="shared" si="102"/>
        <v>46043</v>
      </c>
      <c r="D1013" s="214" t="s">
        <v>233</v>
      </c>
      <c r="E1013" s="220">
        <v>10</v>
      </c>
      <c r="F1013" s="221" t="str">
        <f t="shared" si="101"/>
        <v>AA 7709 OA</v>
      </c>
      <c r="G1013" s="222" t="s">
        <v>2215</v>
      </c>
      <c r="H1013" s="221" t="s">
        <v>2929</v>
      </c>
      <c r="I1013" s="221" t="s">
        <v>2930</v>
      </c>
      <c r="J1013" s="221" t="str">
        <f t="shared" si="99"/>
        <v>FM11-21-1-2026</v>
      </c>
    </row>
    <row r="1014" spans="1:10" x14ac:dyDescent="0.25">
      <c r="A1014" s="214">
        <v>3</v>
      </c>
      <c r="B1014" s="220" t="s">
        <v>97</v>
      </c>
      <c r="C1014" s="219">
        <f>DATE(2026,11,A1014)</f>
        <v>46329</v>
      </c>
      <c r="D1014" s="214" t="s">
        <v>233</v>
      </c>
      <c r="E1014" s="214">
        <v>5</v>
      </c>
      <c r="F1014" s="221" t="str">
        <f t="shared" si="101"/>
        <v>AA 7616 OA</v>
      </c>
      <c r="G1014" s="222" t="s">
        <v>2215</v>
      </c>
      <c r="H1014" s="221" t="s">
        <v>2929</v>
      </c>
      <c r="I1014" s="221" t="s">
        <v>2930</v>
      </c>
      <c r="J1014" s="221" t="str">
        <f t="shared" si="99"/>
        <v>FM11-3-11-2026</v>
      </c>
    </row>
    <row r="1015" spans="1:10" x14ac:dyDescent="0.25">
      <c r="A1015" s="214">
        <v>5</v>
      </c>
      <c r="B1015" s="214" t="s">
        <v>329</v>
      </c>
      <c r="C1015" s="219">
        <f>DATE(2026,11,A1015)</f>
        <v>46331</v>
      </c>
      <c r="D1015" s="214" t="s">
        <v>233</v>
      </c>
      <c r="E1015" s="214">
        <v>4</v>
      </c>
      <c r="F1015" s="221" t="str">
        <f t="shared" si="101"/>
        <v>AA 7269 OA</v>
      </c>
      <c r="G1015" s="222" t="s">
        <v>2215</v>
      </c>
      <c r="H1015" s="221" t="s">
        <v>2929</v>
      </c>
      <c r="I1015" s="221" t="s">
        <v>2930</v>
      </c>
      <c r="J1015" s="221" t="str">
        <f t="shared" si="99"/>
        <v>FM11-5-11-2026</v>
      </c>
    </row>
    <row r="1016" spans="1:10" x14ac:dyDescent="0.25">
      <c r="A1016" s="214">
        <v>26</v>
      </c>
      <c r="B1016" s="214" t="s">
        <v>347</v>
      </c>
      <c r="C1016" s="219">
        <f>DATE(2026,11,A1016)</f>
        <v>46352</v>
      </c>
      <c r="D1016" s="214" t="s">
        <v>233</v>
      </c>
      <c r="E1016" s="220">
        <v>5</v>
      </c>
      <c r="F1016" s="221" t="str">
        <f t="shared" si="101"/>
        <v>AA 7522 OA // MERCY</v>
      </c>
      <c r="G1016" s="222" t="s">
        <v>2215</v>
      </c>
      <c r="H1016" s="221" t="s">
        <v>2929</v>
      </c>
      <c r="I1016" s="221" t="s">
        <v>2930</v>
      </c>
      <c r="J1016" s="221" t="str">
        <f t="shared" si="99"/>
        <v>FM11-26-11-2026</v>
      </c>
    </row>
    <row r="1017" spans="1:10" x14ac:dyDescent="0.25">
      <c r="A1017" s="214">
        <v>28</v>
      </c>
      <c r="B1017" s="214" t="s">
        <v>410</v>
      </c>
      <c r="C1017" s="219">
        <f>DATE(2026,11,A1017)</f>
        <v>46354</v>
      </c>
      <c r="D1017" s="214" t="s">
        <v>233</v>
      </c>
      <c r="E1017" s="220">
        <v>2</v>
      </c>
      <c r="F1017" s="221" t="str">
        <f t="shared" si="101"/>
        <v>AA 7641 OA // MERCY</v>
      </c>
      <c r="G1017" s="222" t="s">
        <v>2215</v>
      </c>
      <c r="H1017" s="221" t="s">
        <v>2929</v>
      </c>
      <c r="I1017" s="221" t="s">
        <v>2930</v>
      </c>
      <c r="J1017" s="221" t="str">
        <f t="shared" si="99"/>
        <v>FM11-28-11-2026</v>
      </c>
    </row>
    <row r="1018" spans="1:10" x14ac:dyDescent="0.25">
      <c r="A1018" s="214">
        <v>1</v>
      </c>
      <c r="B1018" s="220" t="s">
        <v>916</v>
      </c>
      <c r="C1018" s="219">
        <f t="shared" ref="C1018:C1028" si="103">DATE(2026,12,A1018)</f>
        <v>46357</v>
      </c>
      <c r="D1018" s="214" t="s">
        <v>233</v>
      </c>
      <c r="E1018" s="214">
        <v>5</v>
      </c>
      <c r="F1018" s="226" t="str">
        <f>B1018</f>
        <v>DD 7291 MZ</v>
      </c>
      <c r="G1018" s="222" t="s">
        <v>2215</v>
      </c>
      <c r="H1018" s="221" t="s">
        <v>2929</v>
      </c>
      <c r="I1018" s="221" t="s">
        <v>2930</v>
      </c>
      <c r="J1018" s="221" t="str">
        <f t="shared" si="99"/>
        <v>FM11-1-12-2026</v>
      </c>
    </row>
    <row r="1019" spans="1:10" x14ac:dyDescent="0.25">
      <c r="A1019" s="214">
        <v>2</v>
      </c>
      <c r="B1019" s="220" t="s">
        <v>946</v>
      </c>
      <c r="C1019" s="219">
        <f t="shared" si="103"/>
        <v>46358</v>
      </c>
      <c r="D1019" s="214" t="s">
        <v>233</v>
      </c>
      <c r="E1019" s="214">
        <v>4</v>
      </c>
      <c r="F1019" s="221" t="str">
        <f t="shared" ref="F1019:F1040" si="104">"AA "&amp;B1019</f>
        <v>AA 7669 OA</v>
      </c>
      <c r="G1019" s="222" t="s">
        <v>2215</v>
      </c>
      <c r="H1019" s="221" t="s">
        <v>2929</v>
      </c>
      <c r="I1019" s="221" t="s">
        <v>2930</v>
      </c>
      <c r="J1019" s="221" t="str">
        <f t="shared" si="99"/>
        <v>FM11-2-12-2026</v>
      </c>
    </row>
    <row r="1020" spans="1:10" x14ac:dyDescent="0.25">
      <c r="A1020" s="214">
        <v>2</v>
      </c>
      <c r="B1020" s="220" t="s">
        <v>879</v>
      </c>
      <c r="C1020" s="219">
        <f t="shared" si="103"/>
        <v>46358</v>
      </c>
      <c r="D1020" s="214" t="s">
        <v>233</v>
      </c>
      <c r="E1020" s="214">
        <v>5</v>
      </c>
      <c r="F1020" s="221" t="str">
        <f t="shared" si="104"/>
        <v>AA 7149 OA</v>
      </c>
      <c r="G1020" s="222" t="s">
        <v>2215</v>
      </c>
      <c r="H1020" s="221" t="s">
        <v>2929</v>
      </c>
      <c r="I1020" s="221" t="s">
        <v>2930</v>
      </c>
      <c r="J1020" s="221" t="str">
        <f t="shared" si="99"/>
        <v>FM11-2-12-2026</v>
      </c>
    </row>
    <row r="1021" spans="1:10" x14ac:dyDescent="0.25">
      <c r="A1021" s="214">
        <v>3</v>
      </c>
      <c r="B1021" s="220" t="s">
        <v>724</v>
      </c>
      <c r="C1021" s="219">
        <f t="shared" si="103"/>
        <v>46359</v>
      </c>
      <c r="D1021" s="214" t="s">
        <v>233</v>
      </c>
      <c r="E1021" s="214">
        <v>10</v>
      </c>
      <c r="F1021" s="221" t="str">
        <f t="shared" si="104"/>
        <v>AA 7161 OA</v>
      </c>
      <c r="G1021" s="222" t="s">
        <v>2215</v>
      </c>
      <c r="H1021" s="221" t="s">
        <v>2929</v>
      </c>
      <c r="I1021" s="221" t="s">
        <v>2930</v>
      </c>
      <c r="J1021" s="221" t="str">
        <f t="shared" si="99"/>
        <v>FM11-3-12-2026</v>
      </c>
    </row>
    <row r="1022" spans="1:10" x14ac:dyDescent="0.25">
      <c r="A1022" s="214">
        <v>11</v>
      </c>
      <c r="B1022" s="214" t="s">
        <v>614</v>
      </c>
      <c r="C1022" s="219">
        <f t="shared" si="103"/>
        <v>46367</v>
      </c>
      <c r="D1022" s="214" t="s">
        <v>233</v>
      </c>
      <c r="E1022" s="214">
        <v>2</v>
      </c>
      <c r="F1022" s="221" t="str">
        <f t="shared" si="104"/>
        <v>AA 7553 OA // MERCY</v>
      </c>
      <c r="G1022" s="222" t="s">
        <v>2215</v>
      </c>
      <c r="H1022" s="221" t="s">
        <v>2929</v>
      </c>
      <c r="I1022" s="221" t="s">
        <v>2930</v>
      </c>
      <c r="J1022" s="221" t="str">
        <f t="shared" si="99"/>
        <v>FM11-11-12-2026</v>
      </c>
    </row>
    <row r="1023" spans="1:10" x14ac:dyDescent="0.25">
      <c r="A1023" s="214">
        <v>12</v>
      </c>
      <c r="B1023" s="214" t="s">
        <v>1045</v>
      </c>
      <c r="C1023" s="219">
        <f t="shared" si="103"/>
        <v>46368</v>
      </c>
      <c r="D1023" s="214" t="s">
        <v>233</v>
      </c>
      <c r="E1023" s="214">
        <v>3</v>
      </c>
      <c r="F1023" s="221" t="str">
        <f t="shared" si="104"/>
        <v>AA 7288 OA</v>
      </c>
      <c r="G1023" s="222" t="s">
        <v>2215</v>
      </c>
      <c r="H1023" s="221" t="s">
        <v>2929</v>
      </c>
      <c r="I1023" s="221" t="s">
        <v>2930</v>
      </c>
      <c r="J1023" s="221" t="str">
        <f t="shared" si="99"/>
        <v>FM11-12-12-2026</v>
      </c>
    </row>
    <row r="1024" spans="1:10" x14ac:dyDescent="0.25">
      <c r="A1024" s="214">
        <v>17</v>
      </c>
      <c r="B1024" s="214" t="s">
        <v>953</v>
      </c>
      <c r="C1024" s="219">
        <f t="shared" si="103"/>
        <v>46373</v>
      </c>
      <c r="D1024" s="214" t="s">
        <v>233</v>
      </c>
      <c r="E1024" s="220">
        <v>3</v>
      </c>
      <c r="F1024" s="221" t="str">
        <f t="shared" si="104"/>
        <v>AA 7680 OA</v>
      </c>
      <c r="G1024" s="222" t="s">
        <v>2215</v>
      </c>
      <c r="H1024" s="221" t="s">
        <v>2929</v>
      </c>
      <c r="I1024" s="221" t="s">
        <v>2930</v>
      </c>
      <c r="J1024" s="221" t="str">
        <f t="shared" si="99"/>
        <v>FM11-17-12-2026</v>
      </c>
    </row>
    <row r="1025" spans="1:10" x14ac:dyDescent="0.25">
      <c r="A1025" s="214">
        <v>19</v>
      </c>
      <c r="B1025" s="214" t="s">
        <v>933</v>
      </c>
      <c r="C1025" s="219">
        <f t="shared" si="103"/>
        <v>46375</v>
      </c>
      <c r="D1025" s="214" t="s">
        <v>233</v>
      </c>
      <c r="E1025" s="220">
        <v>5</v>
      </c>
      <c r="F1025" s="221" t="str">
        <f t="shared" si="104"/>
        <v>AA 7067 OA</v>
      </c>
      <c r="G1025" s="222" t="s">
        <v>2215</v>
      </c>
      <c r="H1025" s="221" t="s">
        <v>2929</v>
      </c>
      <c r="I1025" s="221" t="s">
        <v>2930</v>
      </c>
      <c r="J1025" s="221" t="str">
        <f t="shared" si="99"/>
        <v>FM11-19-12-2026</v>
      </c>
    </row>
    <row r="1026" spans="1:10" x14ac:dyDescent="0.25">
      <c r="A1026" s="214">
        <v>25</v>
      </c>
      <c r="B1026" s="214" t="s">
        <v>368</v>
      </c>
      <c r="C1026" s="219">
        <f t="shared" si="103"/>
        <v>46381</v>
      </c>
      <c r="D1026" s="214" t="s">
        <v>233</v>
      </c>
      <c r="E1026" s="220">
        <v>5</v>
      </c>
      <c r="F1026" s="221" t="str">
        <f t="shared" si="104"/>
        <v>AA 7098 OA</v>
      </c>
      <c r="G1026" s="222" t="s">
        <v>2215</v>
      </c>
      <c r="H1026" s="221" t="s">
        <v>2929</v>
      </c>
      <c r="I1026" s="221" t="s">
        <v>2930</v>
      </c>
      <c r="J1026" s="221" t="str">
        <f t="shared" si="99"/>
        <v>FM11-25-12-2026</v>
      </c>
    </row>
    <row r="1027" spans="1:10" x14ac:dyDescent="0.25">
      <c r="A1027" s="214">
        <v>29</v>
      </c>
      <c r="B1027" s="214" t="s">
        <v>429</v>
      </c>
      <c r="C1027" s="219">
        <f t="shared" si="103"/>
        <v>46385</v>
      </c>
      <c r="D1027" s="214" t="s">
        <v>233</v>
      </c>
      <c r="E1027" s="220">
        <v>6</v>
      </c>
      <c r="F1027" s="221" t="str">
        <f t="shared" si="104"/>
        <v>AA 7534 OA</v>
      </c>
      <c r="G1027" s="222" t="s">
        <v>2215</v>
      </c>
      <c r="H1027" s="221" t="s">
        <v>2929</v>
      </c>
      <c r="I1027" s="221" t="s">
        <v>2930</v>
      </c>
      <c r="J1027" s="221" t="str">
        <f t="shared" ref="J1027:J1090" si="105">I1027 &amp; "-" &amp; DAY(C1027) &amp; "-" &amp; MONTH(C1027) &amp; "-" &amp; YEAR(C1027)</f>
        <v>FM11-29-12-2026</v>
      </c>
    </row>
    <row r="1028" spans="1:10" x14ac:dyDescent="0.25">
      <c r="A1028" s="214">
        <v>30</v>
      </c>
      <c r="B1028" s="214" t="s">
        <v>232</v>
      </c>
      <c r="C1028" s="219">
        <f t="shared" si="103"/>
        <v>46386</v>
      </c>
      <c r="D1028" s="214" t="s">
        <v>233</v>
      </c>
      <c r="E1028" s="220">
        <v>5</v>
      </c>
      <c r="F1028" s="221" t="str">
        <f t="shared" si="104"/>
        <v>AA 7595 OA</v>
      </c>
      <c r="G1028" s="222" t="s">
        <v>2215</v>
      </c>
      <c r="H1028" s="221" t="s">
        <v>2929</v>
      </c>
      <c r="I1028" s="221" t="s">
        <v>2930</v>
      </c>
      <c r="J1028" s="221" t="str">
        <f t="shared" si="105"/>
        <v>FM11-30-12-2026</v>
      </c>
    </row>
    <row r="1029" spans="1:10" x14ac:dyDescent="0.25">
      <c r="A1029" s="214">
        <v>15</v>
      </c>
      <c r="B1029" s="220" t="s">
        <v>1613</v>
      </c>
      <c r="C1029" s="223">
        <f>DATE(2026,1,A1029)</f>
        <v>46037</v>
      </c>
      <c r="D1029" s="214" t="s">
        <v>448</v>
      </c>
      <c r="E1029" s="220">
        <v>8</v>
      </c>
      <c r="F1029" s="221" t="str">
        <f t="shared" si="104"/>
        <v>AA 7033 OA</v>
      </c>
      <c r="G1029" s="222" t="s">
        <v>2215</v>
      </c>
      <c r="H1029" s="221" t="s">
        <v>2929</v>
      </c>
      <c r="I1029" s="221" t="s">
        <v>2930</v>
      </c>
      <c r="J1029" s="221" t="str">
        <f t="shared" si="105"/>
        <v>FM11-15-1-2026</v>
      </c>
    </row>
    <row r="1030" spans="1:10" x14ac:dyDescent="0.25">
      <c r="A1030" s="214">
        <v>21</v>
      </c>
      <c r="B1030" s="214" t="s">
        <v>882</v>
      </c>
      <c r="C1030" s="223">
        <f>DATE(2026,1,A1030)</f>
        <v>46043</v>
      </c>
      <c r="D1030" s="214" t="s">
        <v>448</v>
      </c>
      <c r="E1030" s="220">
        <v>10</v>
      </c>
      <c r="F1030" s="221" t="str">
        <f t="shared" si="104"/>
        <v>AA 7709 OA</v>
      </c>
      <c r="G1030" s="222" t="s">
        <v>2215</v>
      </c>
      <c r="H1030" s="221" t="s">
        <v>2929</v>
      </c>
      <c r="I1030" s="221" t="s">
        <v>2930</v>
      </c>
      <c r="J1030" s="221" t="str">
        <f t="shared" si="105"/>
        <v>FM11-21-1-2026</v>
      </c>
    </row>
    <row r="1031" spans="1:10" x14ac:dyDescent="0.25">
      <c r="A1031" s="214">
        <v>8</v>
      </c>
      <c r="B1031" s="214" t="s">
        <v>329</v>
      </c>
      <c r="C1031" s="219">
        <f>DATE(2026,11,A1031)</f>
        <v>46334</v>
      </c>
      <c r="D1031" s="214" t="s">
        <v>448</v>
      </c>
      <c r="E1031" s="214">
        <v>4</v>
      </c>
      <c r="F1031" s="221" t="str">
        <f t="shared" si="104"/>
        <v>AA 7269 OA</v>
      </c>
      <c r="G1031" s="222" t="s">
        <v>2215</v>
      </c>
      <c r="H1031" s="221" t="s">
        <v>2929</v>
      </c>
      <c r="I1031" s="221" t="s">
        <v>2930</v>
      </c>
      <c r="J1031" s="221" t="str">
        <f t="shared" si="105"/>
        <v>FM11-8-11-2026</v>
      </c>
    </row>
    <row r="1032" spans="1:10" x14ac:dyDescent="0.25">
      <c r="A1032" s="214">
        <v>10</v>
      </c>
      <c r="B1032" s="214" t="s">
        <v>469</v>
      </c>
      <c r="C1032" s="219">
        <f>DATE(2026,11,A1032)</f>
        <v>46336</v>
      </c>
      <c r="D1032" s="214" t="s">
        <v>448</v>
      </c>
      <c r="E1032" s="214">
        <v>2</v>
      </c>
      <c r="F1032" s="221" t="str">
        <f t="shared" si="104"/>
        <v>AA 7715 OA</v>
      </c>
      <c r="G1032" s="222" t="s">
        <v>2215</v>
      </c>
      <c r="H1032" s="221" t="s">
        <v>2929</v>
      </c>
      <c r="I1032" s="221" t="s">
        <v>2930</v>
      </c>
      <c r="J1032" s="221" t="str">
        <f t="shared" si="105"/>
        <v>FM11-10-11-2026</v>
      </c>
    </row>
    <row r="1033" spans="1:10" x14ac:dyDescent="0.25">
      <c r="A1033" s="214">
        <v>29</v>
      </c>
      <c r="B1033" s="214" t="s">
        <v>333</v>
      </c>
      <c r="C1033" s="219">
        <f>DATE(2026,11,A1033)</f>
        <v>46355</v>
      </c>
      <c r="D1033" s="214" t="s">
        <v>448</v>
      </c>
      <c r="E1033" s="220">
        <v>3</v>
      </c>
      <c r="F1033" s="221" t="str">
        <f t="shared" si="104"/>
        <v>AA 7606 OA</v>
      </c>
      <c r="G1033" s="222" t="s">
        <v>2215</v>
      </c>
      <c r="H1033" s="221" t="s">
        <v>2929</v>
      </c>
      <c r="I1033" s="221" t="s">
        <v>2930</v>
      </c>
      <c r="J1033" s="221" t="str">
        <f t="shared" si="105"/>
        <v>FM11-29-11-2026</v>
      </c>
    </row>
    <row r="1034" spans="1:10" x14ac:dyDescent="0.25">
      <c r="A1034" s="214">
        <v>2</v>
      </c>
      <c r="B1034" s="220" t="s">
        <v>879</v>
      </c>
      <c r="C1034" s="219">
        <f>DATE(2026,12,A1034)</f>
        <v>46358</v>
      </c>
      <c r="D1034" s="214" t="s">
        <v>448</v>
      </c>
      <c r="E1034" s="214">
        <v>5</v>
      </c>
      <c r="F1034" s="221" t="str">
        <f t="shared" si="104"/>
        <v>AA 7149 OA</v>
      </c>
      <c r="G1034" s="222" t="s">
        <v>2215</v>
      </c>
      <c r="H1034" s="221" t="s">
        <v>2929</v>
      </c>
      <c r="I1034" s="221" t="s">
        <v>2930</v>
      </c>
      <c r="J1034" s="221" t="str">
        <f t="shared" si="105"/>
        <v>FM11-2-12-2026</v>
      </c>
    </row>
    <row r="1035" spans="1:10" x14ac:dyDescent="0.25">
      <c r="A1035" s="214">
        <v>12</v>
      </c>
      <c r="B1035" s="214" t="s">
        <v>1045</v>
      </c>
      <c r="C1035" s="219">
        <f>DATE(2026,12,A1035)</f>
        <v>46368</v>
      </c>
      <c r="D1035" s="214" t="s">
        <v>448</v>
      </c>
      <c r="E1035" s="214">
        <v>4</v>
      </c>
      <c r="F1035" s="221" t="str">
        <f t="shared" si="104"/>
        <v>AA 7288 OA</v>
      </c>
      <c r="G1035" s="222" t="s">
        <v>2215</v>
      </c>
      <c r="H1035" s="221" t="s">
        <v>2929</v>
      </c>
      <c r="I1035" s="221" t="s">
        <v>2930</v>
      </c>
      <c r="J1035" s="221" t="str">
        <f t="shared" si="105"/>
        <v>FM11-12-12-2026</v>
      </c>
    </row>
    <row r="1036" spans="1:10" x14ac:dyDescent="0.25">
      <c r="A1036" s="214">
        <v>17</v>
      </c>
      <c r="B1036" s="214" t="s">
        <v>953</v>
      </c>
      <c r="C1036" s="219">
        <f>DATE(2026,12,A1036)</f>
        <v>46373</v>
      </c>
      <c r="D1036" s="214" t="s">
        <v>448</v>
      </c>
      <c r="E1036" s="220">
        <v>6</v>
      </c>
      <c r="F1036" s="221" t="str">
        <f t="shared" si="104"/>
        <v>AA 7680 OA</v>
      </c>
      <c r="G1036" s="222" t="s">
        <v>2215</v>
      </c>
      <c r="H1036" s="221" t="s">
        <v>2929</v>
      </c>
      <c r="I1036" s="221" t="s">
        <v>2930</v>
      </c>
      <c r="J1036" s="221" t="str">
        <f t="shared" si="105"/>
        <v>FM11-17-12-2026</v>
      </c>
    </row>
    <row r="1037" spans="1:10" x14ac:dyDescent="0.25">
      <c r="A1037" s="214">
        <v>25</v>
      </c>
      <c r="B1037" s="214" t="s">
        <v>368</v>
      </c>
      <c r="C1037" s="219">
        <f>DATE(2026,12,A1037)</f>
        <v>46381</v>
      </c>
      <c r="D1037" s="214" t="s">
        <v>448</v>
      </c>
      <c r="E1037" s="220">
        <v>5</v>
      </c>
      <c r="F1037" s="221" t="str">
        <f t="shared" si="104"/>
        <v>AA 7098 OA</v>
      </c>
      <c r="G1037" s="222" t="s">
        <v>2215</v>
      </c>
      <c r="H1037" s="221" t="s">
        <v>2929</v>
      </c>
      <c r="I1037" s="221" t="s">
        <v>2930</v>
      </c>
      <c r="J1037" s="221" t="str">
        <f t="shared" si="105"/>
        <v>FM11-25-12-2026</v>
      </c>
    </row>
    <row r="1038" spans="1:10" x14ac:dyDescent="0.25">
      <c r="A1038" s="214">
        <v>29</v>
      </c>
      <c r="B1038" s="214" t="s">
        <v>429</v>
      </c>
      <c r="C1038" s="219">
        <f>DATE(2026,12,A1038)</f>
        <v>46385</v>
      </c>
      <c r="D1038" s="214" t="s">
        <v>448</v>
      </c>
      <c r="E1038" s="220">
        <v>6</v>
      </c>
      <c r="F1038" s="221" t="str">
        <f t="shared" si="104"/>
        <v>AA 7534 OA</v>
      </c>
      <c r="G1038" s="222" t="s">
        <v>2215</v>
      </c>
      <c r="H1038" s="221" t="s">
        <v>2929</v>
      </c>
      <c r="I1038" s="221" t="s">
        <v>2930</v>
      </c>
      <c r="J1038" s="221" t="str">
        <f t="shared" si="105"/>
        <v>FM11-29-12-2026</v>
      </c>
    </row>
    <row r="1039" spans="1:10" x14ac:dyDescent="0.25">
      <c r="A1039" s="214">
        <v>8</v>
      </c>
      <c r="B1039" s="214" t="s">
        <v>1527</v>
      </c>
      <c r="C1039" s="223">
        <f>DATE(2026,1,A1039)</f>
        <v>46030</v>
      </c>
      <c r="D1039" s="214" t="s">
        <v>1543</v>
      </c>
      <c r="E1039" s="214">
        <v>12</v>
      </c>
      <c r="F1039" s="221" t="str">
        <f t="shared" si="104"/>
        <v>AA 7638 OA</v>
      </c>
      <c r="G1039" s="222" t="s">
        <v>2215</v>
      </c>
      <c r="H1039" s="221" t="s">
        <v>2929</v>
      </c>
      <c r="I1039" s="221" t="s">
        <v>2930</v>
      </c>
      <c r="J1039" s="221" t="str">
        <f t="shared" si="105"/>
        <v>FM11-8-1-2026</v>
      </c>
    </row>
    <row r="1040" spans="1:10" x14ac:dyDescent="0.25">
      <c r="A1040" s="214">
        <v>19</v>
      </c>
      <c r="B1040" s="214" t="s">
        <v>172</v>
      </c>
      <c r="C1040" s="223">
        <f>DATE(2026,1,A1040)</f>
        <v>46041</v>
      </c>
      <c r="D1040" s="214" t="s">
        <v>335</v>
      </c>
      <c r="E1040" s="220">
        <v>4</v>
      </c>
      <c r="F1040" s="221" t="str">
        <f t="shared" si="104"/>
        <v>AA 7786 OA</v>
      </c>
      <c r="G1040" s="222" t="s">
        <v>2215</v>
      </c>
      <c r="H1040" s="221" t="s">
        <v>2929</v>
      </c>
      <c r="I1040" s="221" t="s">
        <v>2930</v>
      </c>
      <c r="J1040" s="221" t="str">
        <f t="shared" si="105"/>
        <v>FM11-19-1-2026</v>
      </c>
    </row>
    <row r="1041" spans="1:10" x14ac:dyDescent="0.25">
      <c r="A1041" s="214">
        <v>5</v>
      </c>
      <c r="B1041" s="214" t="s">
        <v>260</v>
      </c>
      <c r="C1041" s="219">
        <f>DATE(2026,11,A1041)</f>
        <v>46331</v>
      </c>
      <c r="D1041" s="214" t="s">
        <v>335</v>
      </c>
      <c r="E1041" s="214">
        <v>3</v>
      </c>
      <c r="F1041" s="221" t="str">
        <f>B1041</f>
        <v>BA 7001 PU // MERCY</v>
      </c>
      <c r="G1041" s="222" t="s">
        <v>2215</v>
      </c>
      <c r="H1041" s="221" t="s">
        <v>2929</v>
      </c>
      <c r="I1041" s="221" t="s">
        <v>2930</v>
      </c>
      <c r="J1041" s="221" t="str">
        <f t="shared" si="105"/>
        <v>FM11-5-11-2026</v>
      </c>
    </row>
    <row r="1042" spans="1:10" x14ac:dyDescent="0.25">
      <c r="A1042" s="214">
        <v>11</v>
      </c>
      <c r="B1042" s="214" t="s">
        <v>510</v>
      </c>
      <c r="C1042" s="219">
        <f>DATE(2026,11,A1042)</f>
        <v>46337</v>
      </c>
      <c r="D1042" s="214" t="s">
        <v>335</v>
      </c>
      <c r="E1042" s="214">
        <v>4</v>
      </c>
      <c r="F1042" s="221" t="str">
        <f t="shared" ref="F1042:F1053" si="106">"AA "&amp;B1042</f>
        <v>AA 7072 OA</v>
      </c>
      <c r="G1042" s="222" t="s">
        <v>2215</v>
      </c>
      <c r="H1042" s="221" t="s">
        <v>2929</v>
      </c>
      <c r="I1042" s="221" t="s">
        <v>2930</v>
      </c>
      <c r="J1042" s="221" t="str">
        <f t="shared" si="105"/>
        <v>FM11-11-11-2026</v>
      </c>
    </row>
    <row r="1043" spans="1:10" x14ac:dyDescent="0.25">
      <c r="A1043" s="214">
        <v>11</v>
      </c>
      <c r="B1043" s="214" t="s">
        <v>510</v>
      </c>
      <c r="C1043" s="219">
        <f>DATE(2026,11,A1043)</f>
        <v>46337</v>
      </c>
      <c r="D1043" s="214" t="s">
        <v>335</v>
      </c>
      <c r="E1043" s="214">
        <v>1</v>
      </c>
      <c r="F1043" s="221" t="str">
        <f t="shared" si="106"/>
        <v>AA 7072 OA</v>
      </c>
      <c r="G1043" s="222" t="s">
        <v>2215</v>
      </c>
      <c r="H1043" s="221" t="s">
        <v>2929</v>
      </c>
      <c r="I1043" s="221" t="s">
        <v>2930</v>
      </c>
      <c r="J1043" s="221" t="str">
        <f t="shared" si="105"/>
        <v>FM11-11-11-2026</v>
      </c>
    </row>
    <row r="1044" spans="1:10" x14ac:dyDescent="0.25">
      <c r="A1044" s="214">
        <v>17</v>
      </c>
      <c r="B1044" s="214" t="s">
        <v>702</v>
      </c>
      <c r="C1044" s="219">
        <f>DATE(2026,12,A1044)</f>
        <v>46373</v>
      </c>
      <c r="D1044" s="214" t="s">
        <v>335</v>
      </c>
      <c r="E1044" s="220">
        <v>1</v>
      </c>
      <c r="F1044" s="221" t="str">
        <f t="shared" si="106"/>
        <v>AA 7816 OA</v>
      </c>
      <c r="G1044" s="222" t="s">
        <v>2215</v>
      </c>
      <c r="H1044" s="221" t="s">
        <v>2929</v>
      </c>
      <c r="I1044" s="221" t="s">
        <v>2930</v>
      </c>
      <c r="J1044" s="221" t="str">
        <f t="shared" si="105"/>
        <v>FM11-17-12-2026</v>
      </c>
    </row>
    <row r="1045" spans="1:10" x14ac:dyDescent="0.25">
      <c r="A1045" s="214">
        <v>21</v>
      </c>
      <c r="B1045" s="214" t="s">
        <v>162</v>
      </c>
      <c r="C1045" s="219">
        <f>DATE(2026,12,A1045)</f>
        <v>46377</v>
      </c>
      <c r="D1045" s="214" t="s">
        <v>335</v>
      </c>
      <c r="E1045" s="220">
        <v>4</v>
      </c>
      <c r="F1045" s="221" t="str">
        <f t="shared" si="106"/>
        <v>AA 7795 OA</v>
      </c>
      <c r="G1045" s="222" t="s">
        <v>2215</v>
      </c>
      <c r="H1045" s="221" t="s">
        <v>2929</v>
      </c>
      <c r="I1045" s="221" t="s">
        <v>2930</v>
      </c>
      <c r="J1045" s="221" t="str">
        <f t="shared" si="105"/>
        <v>FM11-21-12-2026</v>
      </c>
    </row>
    <row r="1046" spans="1:10" x14ac:dyDescent="0.25">
      <c r="A1046" s="214">
        <v>28</v>
      </c>
      <c r="B1046" s="214" t="s">
        <v>429</v>
      </c>
      <c r="C1046" s="219">
        <f>DATE(2026,12,A1046)</f>
        <v>46384</v>
      </c>
      <c r="D1046" s="214" t="s">
        <v>335</v>
      </c>
      <c r="E1046" s="220">
        <v>1</v>
      </c>
      <c r="F1046" s="221" t="str">
        <f t="shared" si="106"/>
        <v>AA 7534 OA</v>
      </c>
      <c r="G1046" s="222" t="s">
        <v>2215</v>
      </c>
      <c r="H1046" s="221" t="s">
        <v>2929</v>
      </c>
      <c r="I1046" s="221" t="s">
        <v>2930</v>
      </c>
      <c r="J1046" s="221" t="str">
        <f t="shared" si="105"/>
        <v>FM11-28-12-2026</v>
      </c>
    </row>
    <row r="1047" spans="1:10" x14ac:dyDescent="0.25">
      <c r="A1047" s="214">
        <v>2</v>
      </c>
      <c r="B1047" s="220" t="s">
        <v>500</v>
      </c>
      <c r="C1047" s="223">
        <f t="shared" ref="C1047:C1052" si="107">DATE(2026,1,A1047)</f>
        <v>46024</v>
      </c>
      <c r="D1047" s="214" t="s">
        <v>146</v>
      </c>
      <c r="E1047" s="214">
        <v>10</v>
      </c>
      <c r="F1047" s="221" t="str">
        <f t="shared" si="106"/>
        <v>AA 7737 OA</v>
      </c>
      <c r="G1047" s="222" t="s">
        <v>2215</v>
      </c>
      <c r="H1047" s="221" t="s">
        <v>2929</v>
      </c>
      <c r="I1047" s="221" t="s">
        <v>2930</v>
      </c>
      <c r="J1047" s="221" t="str">
        <f t="shared" si="105"/>
        <v>FM11-2-1-2026</v>
      </c>
    </row>
    <row r="1048" spans="1:10" x14ac:dyDescent="0.25">
      <c r="A1048" s="214">
        <v>4</v>
      </c>
      <c r="B1048" s="220" t="s">
        <v>1114</v>
      </c>
      <c r="C1048" s="223">
        <f t="shared" si="107"/>
        <v>46026</v>
      </c>
      <c r="D1048" s="214" t="s">
        <v>146</v>
      </c>
      <c r="E1048" s="214">
        <v>10</v>
      </c>
      <c r="F1048" s="221" t="str">
        <f t="shared" si="106"/>
        <v>AA 7818 OA</v>
      </c>
      <c r="G1048" s="222" t="s">
        <v>2215</v>
      </c>
      <c r="H1048" s="221" t="s">
        <v>2929</v>
      </c>
      <c r="I1048" s="221" t="s">
        <v>2930</v>
      </c>
      <c r="J1048" s="221" t="str">
        <f t="shared" si="105"/>
        <v>FM11-4-1-2026</v>
      </c>
    </row>
    <row r="1049" spans="1:10" x14ac:dyDescent="0.25">
      <c r="A1049" s="214">
        <v>15</v>
      </c>
      <c r="B1049" s="220" t="s">
        <v>1613</v>
      </c>
      <c r="C1049" s="223">
        <f t="shared" si="107"/>
        <v>46037</v>
      </c>
      <c r="D1049" s="214" t="s">
        <v>146</v>
      </c>
      <c r="E1049" s="220">
        <v>10</v>
      </c>
      <c r="F1049" s="221" t="str">
        <f t="shared" si="106"/>
        <v>AA 7033 OA</v>
      </c>
      <c r="G1049" s="222" t="s">
        <v>2215</v>
      </c>
      <c r="H1049" s="221" t="s">
        <v>2929</v>
      </c>
      <c r="I1049" s="221" t="s">
        <v>2930</v>
      </c>
      <c r="J1049" s="221" t="str">
        <f t="shared" si="105"/>
        <v>FM11-15-1-2026</v>
      </c>
    </row>
    <row r="1050" spans="1:10" x14ac:dyDescent="0.25">
      <c r="A1050" s="214">
        <v>16</v>
      </c>
      <c r="B1050" s="214" t="s">
        <v>207</v>
      </c>
      <c r="C1050" s="223">
        <f t="shared" si="107"/>
        <v>46038</v>
      </c>
      <c r="D1050" s="214" t="s">
        <v>146</v>
      </c>
      <c r="E1050" s="220">
        <v>10</v>
      </c>
      <c r="F1050" s="221" t="str">
        <f t="shared" si="106"/>
        <v>AA 7742 OA</v>
      </c>
      <c r="G1050" s="222" t="s">
        <v>2215</v>
      </c>
      <c r="H1050" s="221" t="s">
        <v>2929</v>
      </c>
      <c r="I1050" s="221" t="s">
        <v>2930</v>
      </c>
      <c r="J1050" s="221" t="str">
        <f t="shared" si="105"/>
        <v>FM11-16-1-2026</v>
      </c>
    </row>
    <row r="1051" spans="1:10" x14ac:dyDescent="0.25">
      <c r="A1051" s="214">
        <v>27</v>
      </c>
      <c r="B1051" s="214" t="s">
        <v>156</v>
      </c>
      <c r="C1051" s="223">
        <f t="shared" si="107"/>
        <v>46049</v>
      </c>
      <c r="D1051" s="214" t="s">
        <v>146</v>
      </c>
      <c r="E1051" s="220">
        <v>10</v>
      </c>
      <c r="F1051" s="221" t="str">
        <f t="shared" si="106"/>
        <v>AA 7638 OA // MERCY</v>
      </c>
      <c r="G1051" s="222" t="s">
        <v>2215</v>
      </c>
      <c r="H1051" s="221" t="s">
        <v>2929</v>
      </c>
      <c r="I1051" s="221" t="s">
        <v>2930</v>
      </c>
      <c r="J1051" s="221" t="str">
        <f t="shared" si="105"/>
        <v>FM11-27-1-2026</v>
      </c>
    </row>
    <row r="1052" spans="1:10" x14ac:dyDescent="0.25">
      <c r="A1052" s="214">
        <v>27</v>
      </c>
      <c r="B1052" s="214" t="s">
        <v>469</v>
      </c>
      <c r="C1052" s="223">
        <f t="shared" si="107"/>
        <v>46049</v>
      </c>
      <c r="D1052" s="214" t="s">
        <v>146</v>
      </c>
      <c r="E1052" s="220">
        <v>6</v>
      </c>
      <c r="F1052" s="221" t="str">
        <f t="shared" si="106"/>
        <v>AA 7715 OA</v>
      </c>
      <c r="G1052" s="222" t="s">
        <v>2215</v>
      </c>
      <c r="H1052" s="221" t="s">
        <v>2929</v>
      </c>
      <c r="I1052" s="221" t="s">
        <v>2930</v>
      </c>
      <c r="J1052" s="221" t="str">
        <f t="shared" si="105"/>
        <v>FM11-27-1-2026</v>
      </c>
    </row>
    <row r="1053" spans="1:10" x14ac:dyDescent="0.25">
      <c r="A1053" s="214">
        <v>1</v>
      </c>
      <c r="B1053" s="220" t="s">
        <v>144</v>
      </c>
      <c r="C1053" s="219">
        <f>DATE(2026,11,A1053)</f>
        <v>46327</v>
      </c>
      <c r="D1053" s="214" t="s">
        <v>146</v>
      </c>
      <c r="E1053" s="214">
        <v>6</v>
      </c>
      <c r="F1053" s="221" t="str">
        <f t="shared" si="106"/>
        <v>AA 7620 OA</v>
      </c>
      <c r="G1053" s="222" t="s">
        <v>2215</v>
      </c>
      <c r="H1053" s="221" t="s">
        <v>2929</v>
      </c>
      <c r="I1053" s="221" t="s">
        <v>2930</v>
      </c>
      <c r="J1053" s="221" t="str">
        <f t="shared" si="105"/>
        <v>FM11-1-11-2026</v>
      </c>
    </row>
    <row r="1054" spans="1:10" x14ac:dyDescent="0.25">
      <c r="A1054" s="214">
        <v>22</v>
      </c>
      <c r="B1054" s="214" t="s">
        <v>612</v>
      </c>
      <c r="C1054" s="219">
        <f>DATE(2026,11,A1054)</f>
        <v>46348</v>
      </c>
      <c r="D1054" s="214" t="s">
        <v>146</v>
      </c>
      <c r="E1054" s="220">
        <v>10</v>
      </c>
      <c r="F1054" s="221" t="str">
        <f>B1054</f>
        <v>BA 7033 PU // MERCY ( 7640 OA )</v>
      </c>
      <c r="G1054" s="222" t="s">
        <v>2215</v>
      </c>
      <c r="H1054" s="221" t="s">
        <v>2929</v>
      </c>
      <c r="I1054" s="221" t="s">
        <v>2930</v>
      </c>
      <c r="J1054" s="221" t="str">
        <f t="shared" si="105"/>
        <v>FM11-22-11-2026</v>
      </c>
    </row>
    <row r="1055" spans="1:10" x14ac:dyDescent="0.25">
      <c r="A1055" s="214">
        <v>22</v>
      </c>
      <c r="B1055" s="214" t="s">
        <v>216</v>
      </c>
      <c r="C1055" s="219">
        <f>DATE(2026,11,A1055)</f>
        <v>46348</v>
      </c>
      <c r="D1055" s="214" t="s">
        <v>146</v>
      </c>
      <c r="E1055" s="220">
        <v>2</v>
      </c>
      <c r="F1055" s="221" t="str">
        <f t="shared" ref="F1055:F1081" si="108">"AA "&amp;B1055</f>
        <v>AA 7663 OA // MERCY</v>
      </c>
      <c r="G1055" s="222" t="s">
        <v>2215</v>
      </c>
      <c r="H1055" s="221" t="s">
        <v>2929</v>
      </c>
      <c r="I1055" s="221" t="s">
        <v>2930</v>
      </c>
      <c r="J1055" s="221" t="str">
        <f t="shared" si="105"/>
        <v>FM11-22-11-2026</v>
      </c>
    </row>
    <row r="1056" spans="1:10" x14ac:dyDescent="0.25">
      <c r="A1056" s="214">
        <v>26</v>
      </c>
      <c r="B1056" s="214" t="s">
        <v>347</v>
      </c>
      <c r="C1056" s="219">
        <f>DATE(2026,11,A1056)</f>
        <v>46352</v>
      </c>
      <c r="D1056" s="214" t="s">
        <v>146</v>
      </c>
      <c r="E1056" s="220">
        <v>10</v>
      </c>
      <c r="F1056" s="221" t="str">
        <f t="shared" si="108"/>
        <v>AA 7522 OA // MERCY</v>
      </c>
      <c r="G1056" s="222" t="s">
        <v>2215</v>
      </c>
      <c r="H1056" s="221" t="s">
        <v>2929</v>
      </c>
      <c r="I1056" s="221" t="s">
        <v>2930</v>
      </c>
      <c r="J1056" s="221" t="str">
        <f t="shared" si="105"/>
        <v>FM11-26-11-2026</v>
      </c>
    </row>
    <row r="1057" spans="1:10" x14ac:dyDescent="0.25">
      <c r="A1057" s="214">
        <v>29</v>
      </c>
      <c r="B1057" s="214" t="s">
        <v>333</v>
      </c>
      <c r="C1057" s="219">
        <f>DATE(2026,11,A1057)</f>
        <v>46355</v>
      </c>
      <c r="D1057" s="214" t="s">
        <v>146</v>
      </c>
      <c r="E1057" s="220">
        <v>10</v>
      </c>
      <c r="F1057" s="221" t="str">
        <f t="shared" si="108"/>
        <v>AA 7606 OA</v>
      </c>
      <c r="G1057" s="222" t="s">
        <v>2215</v>
      </c>
      <c r="H1057" s="221" t="s">
        <v>2929</v>
      </c>
      <c r="I1057" s="221" t="s">
        <v>2930</v>
      </c>
      <c r="J1057" s="221" t="str">
        <f t="shared" si="105"/>
        <v>FM11-29-11-2026</v>
      </c>
    </row>
    <row r="1058" spans="1:10" x14ac:dyDescent="0.25">
      <c r="A1058" s="214">
        <v>9</v>
      </c>
      <c r="B1058" s="214" t="s">
        <v>434</v>
      </c>
      <c r="C1058" s="219">
        <f>DATE(2026,12,A1058)</f>
        <v>46365</v>
      </c>
      <c r="D1058" s="214" t="s">
        <v>146</v>
      </c>
      <c r="E1058" s="214">
        <v>15</v>
      </c>
      <c r="F1058" s="221" t="str">
        <f t="shared" si="108"/>
        <v>AA 7785 OA</v>
      </c>
      <c r="G1058" s="222" t="s">
        <v>2215</v>
      </c>
      <c r="H1058" s="221" t="s">
        <v>2929</v>
      </c>
      <c r="I1058" s="221" t="s">
        <v>2930</v>
      </c>
      <c r="J1058" s="221" t="str">
        <f t="shared" si="105"/>
        <v>FM11-9-12-2026</v>
      </c>
    </row>
    <row r="1059" spans="1:10" x14ac:dyDescent="0.25">
      <c r="A1059" s="214">
        <v>17</v>
      </c>
      <c r="B1059" s="214" t="s">
        <v>702</v>
      </c>
      <c r="C1059" s="219">
        <f>DATE(2026,12,A1059)</f>
        <v>46373</v>
      </c>
      <c r="D1059" s="214" t="s">
        <v>146</v>
      </c>
      <c r="E1059" s="220">
        <v>20</v>
      </c>
      <c r="F1059" s="221" t="str">
        <f t="shared" si="108"/>
        <v>AA 7816 OA</v>
      </c>
      <c r="G1059" s="222" t="s">
        <v>2215</v>
      </c>
      <c r="H1059" s="221" t="s">
        <v>2929</v>
      </c>
      <c r="I1059" s="221" t="s">
        <v>2930</v>
      </c>
      <c r="J1059" s="221" t="str">
        <f t="shared" si="105"/>
        <v>FM11-17-12-2026</v>
      </c>
    </row>
    <row r="1060" spans="1:10" x14ac:dyDescent="0.25">
      <c r="A1060" s="214">
        <v>29</v>
      </c>
      <c r="B1060" s="214" t="s">
        <v>429</v>
      </c>
      <c r="C1060" s="219">
        <f>DATE(2026,12,A1060)</f>
        <v>46385</v>
      </c>
      <c r="D1060" s="214" t="s">
        <v>146</v>
      </c>
      <c r="E1060" s="220">
        <v>15</v>
      </c>
      <c r="F1060" s="221" t="str">
        <f t="shared" si="108"/>
        <v>AA 7534 OA</v>
      </c>
      <c r="G1060" s="222" t="s">
        <v>2215</v>
      </c>
      <c r="H1060" s="221" t="s">
        <v>2929</v>
      </c>
      <c r="I1060" s="221" t="s">
        <v>2930</v>
      </c>
      <c r="J1060" s="221" t="str">
        <f t="shared" si="105"/>
        <v>FM11-29-12-2026</v>
      </c>
    </row>
    <row r="1061" spans="1:10" x14ac:dyDescent="0.25">
      <c r="A1061" s="214">
        <v>30</v>
      </c>
      <c r="B1061" s="214" t="s">
        <v>232</v>
      </c>
      <c r="C1061" s="219">
        <f>DATE(2026,12,A1061)</f>
        <v>46386</v>
      </c>
      <c r="D1061" s="214" t="s">
        <v>146</v>
      </c>
      <c r="E1061" s="220">
        <v>5</v>
      </c>
      <c r="F1061" s="221" t="str">
        <f t="shared" si="108"/>
        <v>AA 7595 OA</v>
      </c>
      <c r="G1061" s="222" t="s">
        <v>2215</v>
      </c>
      <c r="H1061" s="221" t="s">
        <v>2929</v>
      </c>
      <c r="I1061" s="221" t="s">
        <v>2930</v>
      </c>
      <c r="J1061" s="221" t="str">
        <f t="shared" si="105"/>
        <v>FM11-30-12-2026</v>
      </c>
    </row>
    <row r="1062" spans="1:10" x14ac:dyDescent="0.25">
      <c r="A1062" s="214">
        <v>4</v>
      </c>
      <c r="B1062" s="220" t="s">
        <v>1114</v>
      </c>
      <c r="C1062" s="223">
        <f>DATE(2026,1,A1062)</f>
        <v>46026</v>
      </c>
      <c r="D1062" s="214" t="s">
        <v>147</v>
      </c>
      <c r="E1062" s="214">
        <v>10</v>
      </c>
      <c r="F1062" s="221" t="str">
        <f t="shared" si="108"/>
        <v>AA 7818 OA</v>
      </c>
      <c r="G1062" s="222" t="s">
        <v>2215</v>
      </c>
      <c r="H1062" s="221" t="s">
        <v>2929</v>
      </c>
      <c r="I1062" s="221" t="s">
        <v>2930</v>
      </c>
      <c r="J1062" s="221" t="str">
        <f t="shared" si="105"/>
        <v>FM11-4-1-2026</v>
      </c>
    </row>
    <row r="1063" spans="1:10" x14ac:dyDescent="0.25">
      <c r="A1063" s="214">
        <v>15</v>
      </c>
      <c r="B1063" s="220" t="s">
        <v>1613</v>
      </c>
      <c r="C1063" s="223">
        <f>DATE(2026,1,A1063)</f>
        <v>46037</v>
      </c>
      <c r="D1063" s="214" t="s">
        <v>147</v>
      </c>
      <c r="E1063" s="220">
        <v>10</v>
      </c>
      <c r="F1063" s="221" t="str">
        <f t="shared" si="108"/>
        <v>AA 7033 OA</v>
      </c>
      <c r="G1063" s="222" t="s">
        <v>2215</v>
      </c>
      <c r="H1063" s="221" t="s">
        <v>2929</v>
      </c>
      <c r="I1063" s="221" t="s">
        <v>2930</v>
      </c>
      <c r="J1063" s="221" t="str">
        <f t="shared" si="105"/>
        <v>FM11-15-1-2026</v>
      </c>
    </row>
    <row r="1064" spans="1:10" x14ac:dyDescent="0.25">
      <c r="A1064" s="214">
        <v>1</v>
      </c>
      <c r="B1064" s="220" t="s">
        <v>144</v>
      </c>
      <c r="C1064" s="219">
        <f>DATE(2026,11,A1064)</f>
        <v>46327</v>
      </c>
      <c r="D1064" s="214" t="s">
        <v>147</v>
      </c>
      <c r="E1064" s="214">
        <v>6</v>
      </c>
      <c r="F1064" s="221" t="str">
        <f t="shared" si="108"/>
        <v>AA 7620 OA</v>
      </c>
      <c r="G1064" s="222" t="s">
        <v>2215</v>
      </c>
      <c r="H1064" s="221" t="s">
        <v>2929</v>
      </c>
      <c r="I1064" s="221" t="s">
        <v>2930</v>
      </c>
      <c r="J1064" s="221" t="str">
        <f t="shared" si="105"/>
        <v>FM11-1-11-2026</v>
      </c>
    </row>
    <row r="1065" spans="1:10" x14ac:dyDescent="0.25">
      <c r="A1065" s="214">
        <v>26</v>
      </c>
      <c r="B1065" s="214" t="s">
        <v>347</v>
      </c>
      <c r="C1065" s="219">
        <f>DATE(2026,11,A1065)</f>
        <v>46352</v>
      </c>
      <c r="D1065" s="214" t="s">
        <v>147</v>
      </c>
      <c r="E1065" s="220">
        <v>10</v>
      </c>
      <c r="F1065" s="221" t="str">
        <f t="shared" si="108"/>
        <v>AA 7522 OA // MERCY</v>
      </c>
      <c r="G1065" s="222" t="s">
        <v>2215</v>
      </c>
      <c r="H1065" s="221" t="s">
        <v>2929</v>
      </c>
      <c r="I1065" s="221" t="s">
        <v>2930</v>
      </c>
      <c r="J1065" s="221" t="str">
        <f t="shared" si="105"/>
        <v>FM11-26-11-2026</v>
      </c>
    </row>
    <row r="1066" spans="1:10" x14ac:dyDescent="0.25">
      <c r="A1066" s="214">
        <v>29</v>
      </c>
      <c r="B1066" s="214" t="s">
        <v>333</v>
      </c>
      <c r="C1066" s="219">
        <f>DATE(2026,11,A1066)</f>
        <v>46355</v>
      </c>
      <c r="D1066" s="214" t="s">
        <v>147</v>
      </c>
      <c r="E1066" s="220">
        <v>10</v>
      </c>
      <c r="F1066" s="221" t="str">
        <f t="shared" si="108"/>
        <v>AA 7606 OA</v>
      </c>
      <c r="G1066" s="222" t="s">
        <v>2215</v>
      </c>
      <c r="H1066" s="221" t="s">
        <v>2929</v>
      </c>
      <c r="I1066" s="221" t="s">
        <v>2930</v>
      </c>
      <c r="J1066" s="221" t="str">
        <f t="shared" si="105"/>
        <v>FM11-29-11-2026</v>
      </c>
    </row>
    <row r="1067" spans="1:10" x14ac:dyDescent="0.25">
      <c r="A1067" s="214">
        <v>9</v>
      </c>
      <c r="B1067" s="214" t="s">
        <v>434</v>
      </c>
      <c r="C1067" s="219">
        <f>DATE(2026,12,A1067)</f>
        <v>46365</v>
      </c>
      <c r="D1067" s="214" t="s">
        <v>147</v>
      </c>
      <c r="E1067" s="214">
        <v>15</v>
      </c>
      <c r="F1067" s="221" t="str">
        <f t="shared" si="108"/>
        <v>AA 7785 OA</v>
      </c>
      <c r="G1067" s="222" t="s">
        <v>2215</v>
      </c>
      <c r="H1067" s="221" t="s">
        <v>2929</v>
      </c>
      <c r="I1067" s="221" t="s">
        <v>2930</v>
      </c>
      <c r="J1067" s="221" t="str">
        <f t="shared" si="105"/>
        <v>FM11-9-12-2026</v>
      </c>
    </row>
    <row r="1068" spans="1:10" x14ac:dyDescent="0.25">
      <c r="A1068" s="214">
        <v>17</v>
      </c>
      <c r="B1068" s="214" t="s">
        <v>702</v>
      </c>
      <c r="C1068" s="219">
        <f>DATE(2026,12,A1068)</f>
        <v>46373</v>
      </c>
      <c r="D1068" s="214" t="s">
        <v>147</v>
      </c>
      <c r="E1068" s="220">
        <v>7</v>
      </c>
      <c r="F1068" s="221" t="str">
        <f t="shared" si="108"/>
        <v>AA 7816 OA</v>
      </c>
      <c r="G1068" s="222" t="s">
        <v>2215</v>
      </c>
      <c r="H1068" s="221" t="s">
        <v>2929</v>
      </c>
      <c r="I1068" s="221" t="s">
        <v>2930</v>
      </c>
      <c r="J1068" s="221" t="str">
        <f t="shared" si="105"/>
        <v>FM11-17-12-2026</v>
      </c>
    </row>
    <row r="1069" spans="1:10" x14ac:dyDescent="0.25">
      <c r="A1069" s="214">
        <v>6</v>
      </c>
      <c r="B1069" s="214" t="s">
        <v>345</v>
      </c>
      <c r="C1069" s="219">
        <f>DATE(2026,11,A1069)</f>
        <v>46332</v>
      </c>
      <c r="D1069" s="214" t="s">
        <v>344</v>
      </c>
      <c r="E1069" s="214">
        <v>1</v>
      </c>
      <c r="F1069" s="221" t="str">
        <f t="shared" si="108"/>
        <v>AA 7368 OA</v>
      </c>
      <c r="G1069" s="222" t="s">
        <v>2215</v>
      </c>
      <c r="H1069" s="221" t="s">
        <v>2929</v>
      </c>
      <c r="I1069" s="221" t="s">
        <v>2930</v>
      </c>
      <c r="J1069" s="221" t="str">
        <f t="shared" si="105"/>
        <v>FM11-6-11-2026</v>
      </c>
    </row>
    <row r="1070" spans="1:10" x14ac:dyDescent="0.25">
      <c r="A1070" s="214">
        <v>15</v>
      </c>
      <c r="B1070" s="220" t="s">
        <v>1613</v>
      </c>
      <c r="C1070" s="223">
        <f>DATE(2026,1,A1070)</f>
        <v>46037</v>
      </c>
      <c r="D1070" s="214" t="s">
        <v>439</v>
      </c>
      <c r="E1070" s="220">
        <v>1</v>
      </c>
      <c r="F1070" s="221" t="str">
        <f t="shared" si="108"/>
        <v>AA 7033 OA</v>
      </c>
      <c r="G1070" s="222" t="s">
        <v>2215</v>
      </c>
      <c r="H1070" s="221" t="s">
        <v>2929</v>
      </c>
      <c r="I1070" s="221" t="s">
        <v>2930</v>
      </c>
      <c r="J1070" s="221" t="str">
        <f t="shared" si="105"/>
        <v>FM11-15-1-2026</v>
      </c>
    </row>
    <row r="1071" spans="1:10" x14ac:dyDescent="0.25">
      <c r="A1071" s="214">
        <v>22</v>
      </c>
      <c r="B1071" s="214" t="s">
        <v>156</v>
      </c>
      <c r="C1071" s="223">
        <f>DATE(2026,1,A1071)</f>
        <v>46044</v>
      </c>
      <c r="D1071" s="214" t="s">
        <v>439</v>
      </c>
      <c r="E1071" s="220">
        <v>1</v>
      </c>
      <c r="F1071" s="221" t="str">
        <f t="shared" si="108"/>
        <v>AA 7638 OA // MERCY</v>
      </c>
      <c r="G1071" s="222" t="s">
        <v>2215</v>
      </c>
      <c r="H1071" s="221" t="s">
        <v>2929</v>
      </c>
      <c r="I1071" s="221" t="s">
        <v>2930</v>
      </c>
      <c r="J1071" s="221" t="str">
        <f t="shared" si="105"/>
        <v>FM11-22-1-2026</v>
      </c>
    </row>
    <row r="1072" spans="1:10" x14ac:dyDescent="0.25">
      <c r="A1072" s="214">
        <v>23</v>
      </c>
      <c r="B1072" s="214" t="s">
        <v>216</v>
      </c>
      <c r="C1072" s="223">
        <f>DATE(2026,1,A1072)</f>
        <v>46045</v>
      </c>
      <c r="D1072" s="214" t="s">
        <v>439</v>
      </c>
      <c r="E1072" s="220">
        <v>1</v>
      </c>
      <c r="F1072" s="221" t="str">
        <f t="shared" si="108"/>
        <v>AA 7663 OA // MERCY</v>
      </c>
      <c r="G1072" s="222" t="s">
        <v>2215</v>
      </c>
      <c r="H1072" s="221" t="s">
        <v>2929</v>
      </c>
      <c r="I1072" s="221" t="s">
        <v>2930</v>
      </c>
      <c r="J1072" s="221" t="str">
        <f t="shared" si="105"/>
        <v>FM11-23-1-2026</v>
      </c>
    </row>
    <row r="1073" spans="1:10" x14ac:dyDescent="0.25">
      <c r="A1073" s="214">
        <v>30</v>
      </c>
      <c r="B1073" s="214" t="s">
        <v>333</v>
      </c>
      <c r="C1073" s="223">
        <f>DATE(2026,1,A1073)</f>
        <v>46052</v>
      </c>
      <c r="D1073" s="214" t="s">
        <v>439</v>
      </c>
      <c r="E1073" s="220">
        <v>1</v>
      </c>
      <c r="F1073" s="221" t="str">
        <f t="shared" si="108"/>
        <v>AA 7606 OA</v>
      </c>
      <c r="G1073" s="222" t="s">
        <v>2215</v>
      </c>
      <c r="H1073" s="221" t="s">
        <v>2929</v>
      </c>
      <c r="I1073" s="221" t="s">
        <v>2930</v>
      </c>
      <c r="J1073" s="221" t="str">
        <f t="shared" si="105"/>
        <v>FM11-30-1-2026</v>
      </c>
    </row>
    <row r="1074" spans="1:10" x14ac:dyDescent="0.25">
      <c r="A1074" s="214">
        <v>8</v>
      </c>
      <c r="B1074" s="214" t="s">
        <v>437</v>
      </c>
      <c r="C1074" s="219">
        <f>DATE(2026,11,A1074)</f>
        <v>46334</v>
      </c>
      <c r="D1074" s="214" t="s">
        <v>439</v>
      </c>
      <c r="E1074" s="214">
        <v>1</v>
      </c>
      <c r="F1074" s="221" t="str">
        <f t="shared" si="108"/>
        <v>AA 7058 OA</v>
      </c>
      <c r="G1074" s="222" t="s">
        <v>2215</v>
      </c>
      <c r="H1074" s="221" t="s">
        <v>2929</v>
      </c>
      <c r="I1074" s="221" t="s">
        <v>2930</v>
      </c>
      <c r="J1074" s="221" t="str">
        <f t="shared" si="105"/>
        <v>FM11-8-11-2026</v>
      </c>
    </row>
    <row r="1075" spans="1:10" x14ac:dyDescent="0.25">
      <c r="A1075" s="214">
        <v>9</v>
      </c>
      <c r="B1075" s="214" t="s">
        <v>288</v>
      </c>
      <c r="C1075" s="219">
        <f>DATE(2026,11,A1075)</f>
        <v>46335</v>
      </c>
      <c r="D1075" s="214" t="s">
        <v>439</v>
      </c>
      <c r="E1075" s="214">
        <v>4</v>
      </c>
      <c r="F1075" s="221" t="str">
        <f t="shared" si="108"/>
        <v>AA 7535 OA</v>
      </c>
      <c r="G1075" s="222" t="s">
        <v>2215</v>
      </c>
      <c r="H1075" s="221" t="s">
        <v>2929</v>
      </c>
      <c r="I1075" s="221" t="s">
        <v>2930</v>
      </c>
      <c r="J1075" s="221" t="str">
        <f t="shared" si="105"/>
        <v>FM11-9-11-2026</v>
      </c>
    </row>
    <row r="1076" spans="1:10" x14ac:dyDescent="0.25">
      <c r="A1076" s="214">
        <v>9</v>
      </c>
      <c r="B1076" s="214" t="s">
        <v>288</v>
      </c>
      <c r="C1076" s="219">
        <f>DATE(2026,11,A1076)</f>
        <v>46335</v>
      </c>
      <c r="D1076" s="214" t="s">
        <v>439</v>
      </c>
      <c r="E1076" s="214">
        <v>2</v>
      </c>
      <c r="F1076" s="221" t="str">
        <f t="shared" si="108"/>
        <v>AA 7535 OA</v>
      </c>
      <c r="G1076" s="222" t="s">
        <v>2215</v>
      </c>
      <c r="H1076" s="221" t="s">
        <v>2929</v>
      </c>
      <c r="I1076" s="221" t="s">
        <v>2930</v>
      </c>
      <c r="J1076" s="221" t="str">
        <f t="shared" si="105"/>
        <v>FM11-9-11-2026</v>
      </c>
    </row>
    <row r="1077" spans="1:10" x14ac:dyDescent="0.25">
      <c r="A1077" s="214">
        <v>10</v>
      </c>
      <c r="B1077" s="214" t="s">
        <v>469</v>
      </c>
      <c r="C1077" s="219">
        <f>DATE(2026,11,A1077)</f>
        <v>46336</v>
      </c>
      <c r="D1077" s="214" t="s">
        <v>439</v>
      </c>
      <c r="E1077" s="214">
        <v>1</v>
      </c>
      <c r="F1077" s="221" t="str">
        <f t="shared" si="108"/>
        <v>AA 7715 OA</v>
      </c>
      <c r="G1077" s="222" t="s">
        <v>2215</v>
      </c>
      <c r="H1077" s="221" t="s">
        <v>2929</v>
      </c>
      <c r="I1077" s="221" t="s">
        <v>2930</v>
      </c>
      <c r="J1077" s="221" t="str">
        <f t="shared" si="105"/>
        <v>FM11-10-11-2026</v>
      </c>
    </row>
    <row r="1078" spans="1:10" x14ac:dyDescent="0.25">
      <c r="A1078" s="214">
        <v>18</v>
      </c>
      <c r="B1078" s="214" t="s">
        <v>216</v>
      </c>
      <c r="C1078" s="219">
        <f>DATE(2026,11,A1078)</f>
        <v>46344</v>
      </c>
      <c r="D1078" s="214" t="s">
        <v>439</v>
      </c>
      <c r="E1078" s="220">
        <v>1</v>
      </c>
      <c r="F1078" s="221" t="str">
        <f t="shared" si="108"/>
        <v>AA 7663 OA // MERCY</v>
      </c>
      <c r="G1078" s="222" t="s">
        <v>2215</v>
      </c>
      <c r="H1078" s="221" t="s">
        <v>2929</v>
      </c>
      <c r="I1078" s="221" t="s">
        <v>2930</v>
      </c>
      <c r="J1078" s="221" t="str">
        <f t="shared" si="105"/>
        <v>FM11-18-11-2026</v>
      </c>
    </row>
    <row r="1079" spans="1:10" x14ac:dyDescent="0.25">
      <c r="A1079" s="214">
        <v>6</v>
      </c>
      <c r="B1079" s="214" t="s">
        <v>806</v>
      </c>
      <c r="C1079" s="219">
        <f>DATE(2026,12,A1079)</f>
        <v>46362</v>
      </c>
      <c r="D1079" s="214" t="s">
        <v>439</v>
      </c>
      <c r="E1079" s="214">
        <v>1</v>
      </c>
      <c r="F1079" s="221" t="str">
        <f t="shared" si="108"/>
        <v>AA 7738 OA</v>
      </c>
      <c r="G1079" s="222" t="s">
        <v>2215</v>
      </c>
      <c r="H1079" s="221" t="s">
        <v>2929</v>
      </c>
      <c r="I1079" s="221" t="s">
        <v>2930</v>
      </c>
      <c r="J1079" s="221" t="str">
        <f t="shared" si="105"/>
        <v>FM11-6-12-2026</v>
      </c>
    </row>
    <row r="1080" spans="1:10" x14ac:dyDescent="0.25">
      <c r="A1080" s="214">
        <v>9</v>
      </c>
      <c r="B1080" s="214" t="s">
        <v>288</v>
      </c>
      <c r="C1080" s="219">
        <f>DATE(2026,11,A1080)</f>
        <v>46335</v>
      </c>
      <c r="D1080" s="214" t="s">
        <v>651</v>
      </c>
      <c r="E1080" s="214">
        <v>1</v>
      </c>
      <c r="F1080" s="221" t="str">
        <f t="shared" si="108"/>
        <v>AA 7535 OA</v>
      </c>
      <c r="G1080" s="222" t="s">
        <v>2215</v>
      </c>
      <c r="H1080" s="221" t="s">
        <v>2929</v>
      </c>
      <c r="I1080" s="221" t="s">
        <v>2930</v>
      </c>
      <c r="J1080" s="221" t="str">
        <f t="shared" si="105"/>
        <v>FM11-9-11-2026</v>
      </c>
    </row>
    <row r="1081" spans="1:10" x14ac:dyDescent="0.25">
      <c r="A1081" s="214">
        <v>16</v>
      </c>
      <c r="B1081" s="220" t="s">
        <v>179</v>
      </c>
      <c r="C1081" s="219">
        <f>DATE(2026,11,A1081)</f>
        <v>46342</v>
      </c>
      <c r="D1081" s="214" t="s">
        <v>651</v>
      </c>
      <c r="E1081" s="220">
        <v>1</v>
      </c>
      <c r="F1081" s="221" t="str">
        <f t="shared" si="108"/>
        <v>AA 7611 OA</v>
      </c>
      <c r="G1081" s="222" t="s">
        <v>2215</v>
      </c>
      <c r="H1081" s="221" t="s">
        <v>2929</v>
      </c>
      <c r="I1081" s="221" t="s">
        <v>2930</v>
      </c>
      <c r="J1081" s="221" t="str">
        <f t="shared" si="105"/>
        <v>FM11-16-11-2026</v>
      </c>
    </row>
    <row r="1082" spans="1:10" x14ac:dyDescent="0.25">
      <c r="A1082" s="214">
        <v>19</v>
      </c>
      <c r="B1082" s="214" t="s">
        <v>642</v>
      </c>
      <c r="C1082" s="219">
        <f>DATE(2026,11,A1082)</f>
        <v>46345</v>
      </c>
      <c r="D1082" s="214" t="s">
        <v>651</v>
      </c>
      <c r="E1082" s="220">
        <v>1</v>
      </c>
      <c r="F1082" s="221" t="str">
        <f>B1082</f>
        <v>BA 7001 PU // MERCY ( 7620 OA )</v>
      </c>
      <c r="G1082" s="222" t="s">
        <v>2215</v>
      </c>
      <c r="H1082" s="221" t="s">
        <v>2929</v>
      </c>
      <c r="I1082" s="221" t="s">
        <v>2930</v>
      </c>
      <c r="J1082" s="221" t="str">
        <f t="shared" si="105"/>
        <v>FM11-19-11-2026</v>
      </c>
    </row>
    <row r="1083" spans="1:10" x14ac:dyDescent="0.25">
      <c r="A1083" s="214">
        <v>29</v>
      </c>
      <c r="B1083" s="214" t="s">
        <v>162</v>
      </c>
      <c r="C1083" s="219">
        <f>DATE(2026,11,A1083)</f>
        <v>46355</v>
      </c>
      <c r="D1083" s="214" t="s">
        <v>651</v>
      </c>
      <c r="E1083" s="220">
        <v>1</v>
      </c>
      <c r="F1083" s="221" t="str">
        <f t="shared" ref="F1083:F1092" si="109">"AA "&amp;B1083</f>
        <v>AA 7795 OA</v>
      </c>
      <c r="G1083" s="222" t="s">
        <v>2215</v>
      </c>
      <c r="H1083" s="221" t="s">
        <v>2929</v>
      </c>
      <c r="I1083" s="221" t="s">
        <v>2930</v>
      </c>
      <c r="J1083" s="221" t="str">
        <f t="shared" si="105"/>
        <v>FM11-29-11-2026</v>
      </c>
    </row>
    <row r="1084" spans="1:10" x14ac:dyDescent="0.25">
      <c r="A1084" s="214">
        <v>15</v>
      </c>
      <c r="B1084" s="220" t="s">
        <v>401</v>
      </c>
      <c r="C1084" s="219">
        <f>DATE(2026,12,A1084)</f>
        <v>46371</v>
      </c>
      <c r="D1084" s="214" t="s">
        <v>651</v>
      </c>
      <c r="E1084" s="220">
        <v>1</v>
      </c>
      <c r="F1084" s="221" t="str">
        <f t="shared" si="109"/>
        <v>AA 7796 OA // MERCY</v>
      </c>
      <c r="G1084" s="222" t="s">
        <v>2215</v>
      </c>
      <c r="H1084" s="221" t="s">
        <v>2929</v>
      </c>
      <c r="I1084" s="221" t="s">
        <v>2930</v>
      </c>
      <c r="J1084" s="221" t="str">
        <f t="shared" si="105"/>
        <v>FM11-15-12-2026</v>
      </c>
    </row>
    <row r="1085" spans="1:10" x14ac:dyDescent="0.25">
      <c r="A1085" s="214">
        <v>14</v>
      </c>
      <c r="B1085" s="220" t="s">
        <v>510</v>
      </c>
      <c r="C1085" s="219">
        <f>DATE(2026,11,A1085)</f>
        <v>46340</v>
      </c>
      <c r="D1085" s="214" t="s">
        <v>599</v>
      </c>
      <c r="E1085" s="220">
        <v>1</v>
      </c>
      <c r="F1085" s="221" t="str">
        <f t="shared" si="109"/>
        <v>AA 7072 OA</v>
      </c>
      <c r="G1085" s="222" t="s">
        <v>2215</v>
      </c>
      <c r="H1085" s="221" t="s">
        <v>2929</v>
      </c>
      <c r="I1085" s="221" t="s">
        <v>2930</v>
      </c>
      <c r="J1085" s="221" t="str">
        <f t="shared" si="105"/>
        <v>FM11-14-11-2026</v>
      </c>
    </row>
    <row r="1086" spans="1:10" x14ac:dyDescent="0.25">
      <c r="A1086" s="214">
        <v>17</v>
      </c>
      <c r="B1086" s="214" t="s">
        <v>702</v>
      </c>
      <c r="C1086" s="219">
        <f>DATE(2026,12,A1086)</f>
        <v>46373</v>
      </c>
      <c r="D1086" s="214" t="s">
        <v>1189</v>
      </c>
      <c r="E1086" s="220">
        <v>1</v>
      </c>
      <c r="F1086" s="221" t="str">
        <f t="shared" si="109"/>
        <v>AA 7816 OA</v>
      </c>
      <c r="G1086" s="222" t="s">
        <v>2215</v>
      </c>
      <c r="H1086" s="221" t="s">
        <v>2929</v>
      </c>
      <c r="I1086" s="221" t="s">
        <v>2930</v>
      </c>
      <c r="J1086" s="221" t="str">
        <f t="shared" si="105"/>
        <v>FM11-17-12-2026</v>
      </c>
    </row>
    <row r="1087" spans="1:10" x14ac:dyDescent="0.25">
      <c r="A1087" s="214">
        <v>28</v>
      </c>
      <c r="B1087" s="214" t="s">
        <v>165</v>
      </c>
      <c r="C1087" s="219">
        <f>DATE(2026,12,A1087)</f>
        <v>46384</v>
      </c>
      <c r="D1087" s="214" t="s">
        <v>1189</v>
      </c>
      <c r="E1087" s="220">
        <v>1</v>
      </c>
      <c r="F1087" s="221" t="str">
        <f t="shared" si="109"/>
        <v>AA 7753 OA // MERCY</v>
      </c>
      <c r="G1087" s="222" t="s">
        <v>2215</v>
      </c>
      <c r="H1087" s="221" t="s">
        <v>2929</v>
      </c>
      <c r="I1087" s="221" t="s">
        <v>2930</v>
      </c>
      <c r="J1087" s="221" t="str">
        <f t="shared" si="105"/>
        <v>FM11-28-12-2026</v>
      </c>
    </row>
    <row r="1088" spans="1:10" x14ac:dyDescent="0.25">
      <c r="A1088" s="214">
        <v>21</v>
      </c>
      <c r="B1088" s="214" t="s">
        <v>1613</v>
      </c>
      <c r="C1088" s="223">
        <f>DATE(2026,1,A1088)</f>
        <v>46043</v>
      </c>
      <c r="D1088" s="214" t="s">
        <v>1692</v>
      </c>
      <c r="E1088" s="220">
        <v>1</v>
      </c>
      <c r="F1088" s="221" t="str">
        <f t="shared" si="109"/>
        <v>AA 7033 OA</v>
      </c>
      <c r="G1088" s="222" t="s">
        <v>2215</v>
      </c>
      <c r="H1088" s="221" t="s">
        <v>2929</v>
      </c>
      <c r="I1088" s="221" t="s">
        <v>2930</v>
      </c>
      <c r="J1088" s="221" t="str">
        <f t="shared" si="105"/>
        <v>FM11-21-1-2026</v>
      </c>
    </row>
    <row r="1089" spans="1:10" x14ac:dyDescent="0.25">
      <c r="A1089" s="214">
        <v>29</v>
      </c>
      <c r="B1089" s="214" t="s">
        <v>429</v>
      </c>
      <c r="C1089" s="219">
        <f>DATE(2026,12,A1089)</f>
        <v>46385</v>
      </c>
      <c r="D1089" s="214" t="s">
        <v>1368</v>
      </c>
      <c r="E1089" s="220">
        <v>1</v>
      </c>
      <c r="F1089" s="221" t="str">
        <f t="shared" si="109"/>
        <v>AA 7534 OA</v>
      </c>
      <c r="G1089" s="222" t="s">
        <v>2215</v>
      </c>
      <c r="H1089" s="221" t="s">
        <v>2929</v>
      </c>
      <c r="I1089" s="221" t="s">
        <v>2930</v>
      </c>
      <c r="J1089" s="221" t="str">
        <f t="shared" si="105"/>
        <v>FM11-29-12-2026</v>
      </c>
    </row>
    <row r="1090" spans="1:10" x14ac:dyDescent="0.25">
      <c r="A1090" s="214">
        <v>12</v>
      </c>
      <c r="B1090" s="214" t="s">
        <v>528</v>
      </c>
      <c r="C1090" s="219">
        <f>DATE(2026,11,A1090)</f>
        <v>46338</v>
      </c>
      <c r="D1090" s="214" t="s">
        <v>545</v>
      </c>
      <c r="E1090" s="214">
        <v>1</v>
      </c>
      <c r="F1090" s="221" t="str">
        <f t="shared" si="109"/>
        <v>AA 7643 OA // MERCY</v>
      </c>
      <c r="G1090" s="222" t="s">
        <v>2215</v>
      </c>
      <c r="H1090" s="221" t="s">
        <v>2929</v>
      </c>
      <c r="I1090" s="221" t="s">
        <v>2930</v>
      </c>
      <c r="J1090" s="221" t="str">
        <f t="shared" si="105"/>
        <v>FM11-12-11-2026</v>
      </c>
    </row>
    <row r="1091" spans="1:10" x14ac:dyDescent="0.25">
      <c r="A1091" s="214">
        <v>12</v>
      </c>
      <c r="B1091" s="214" t="s">
        <v>1045</v>
      </c>
      <c r="C1091" s="219">
        <f>DATE(2026,12,A1091)</f>
        <v>46368</v>
      </c>
      <c r="D1091" s="214" t="s">
        <v>1096</v>
      </c>
      <c r="E1091" s="214">
        <v>1</v>
      </c>
      <c r="F1091" s="221" t="str">
        <f t="shared" si="109"/>
        <v>AA 7288 OA</v>
      </c>
      <c r="G1091" s="222" t="s">
        <v>2215</v>
      </c>
      <c r="H1091" s="221" t="s">
        <v>2929</v>
      </c>
      <c r="I1091" s="221" t="s">
        <v>2930</v>
      </c>
      <c r="J1091" s="221" t="str">
        <f t="shared" ref="J1091:J1154" si="110">I1091 &amp; "-" &amp; DAY(C1091) &amp; "-" &amp; MONTH(C1091) &amp; "-" &amp; YEAR(C1091)</f>
        <v>FM11-12-12-2026</v>
      </c>
    </row>
    <row r="1092" spans="1:10" x14ac:dyDescent="0.25">
      <c r="A1092" s="214">
        <v>26</v>
      </c>
      <c r="B1092" s="214" t="s">
        <v>500</v>
      </c>
      <c r="C1092" s="223">
        <f>DATE(2026,1,A1092)</f>
        <v>46048</v>
      </c>
      <c r="D1092" s="214" t="s">
        <v>1756</v>
      </c>
      <c r="E1092" s="220">
        <v>1</v>
      </c>
      <c r="F1092" s="221" t="str">
        <f t="shared" si="109"/>
        <v>AA 7737 OA</v>
      </c>
      <c r="G1092" s="222" t="s">
        <v>2215</v>
      </c>
      <c r="H1092" s="221" t="s">
        <v>2929</v>
      </c>
      <c r="I1092" s="221" t="s">
        <v>2930</v>
      </c>
      <c r="J1092" s="221" t="str">
        <f t="shared" si="110"/>
        <v>FM11-26-1-2026</v>
      </c>
    </row>
    <row r="1093" spans="1:10" x14ac:dyDescent="0.25">
      <c r="A1093" s="214">
        <v>25</v>
      </c>
      <c r="B1093" s="214" t="s">
        <v>612</v>
      </c>
      <c r="C1093" s="219">
        <f>DATE(2026,11,A1093)</f>
        <v>46351</v>
      </c>
      <c r="D1093" s="214" t="s">
        <v>831</v>
      </c>
      <c r="E1093" s="220">
        <v>1</v>
      </c>
      <c r="F1093" s="221" t="str">
        <f>B1093</f>
        <v>BA 7033 PU // MERCY ( 7640 OA )</v>
      </c>
      <c r="G1093" s="222" t="s">
        <v>2215</v>
      </c>
      <c r="H1093" s="221" t="s">
        <v>2929</v>
      </c>
      <c r="I1093" s="221" t="s">
        <v>2930</v>
      </c>
      <c r="J1093" s="221" t="str">
        <f t="shared" si="110"/>
        <v>FM11-25-11-2026</v>
      </c>
    </row>
    <row r="1094" spans="1:10" x14ac:dyDescent="0.25">
      <c r="A1094" s="214">
        <v>23</v>
      </c>
      <c r="B1094" s="214" t="s">
        <v>888</v>
      </c>
      <c r="C1094" s="223">
        <f>DATE(2026,1,A1094)</f>
        <v>46045</v>
      </c>
      <c r="D1094" s="214" t="s">
        <v>208</v>
      </c>
      <c r="E1094" s="220">
        <v>2</v>
      </c>
      <c r="F1094" s="221" t="str">
        <f t="shared" ref="F1094:F1125" si="111">"AA "&amp;B1094</f>
        <v>AA 7582 OA // MERCY</v>
      </c>
      <c r="G1094" s="222" t="s">
        <v>2215</v>
      </c>
      <c r="H1094" s="221" t="s">
        <v>2928</v>
      </c>
      <c r="I1094" s="221" t="s">
        <v>2931</v>
      </c>
      <c r="J1094" s="221" t="str">
        <f t="shared" si="110"/>
        <v>FM12-23-1-2026</v>
      </c>
    </row>
    <row r="1095" spans="1:10" x14ac:dyDescent="0.25">
      <c r="A1095" s="214">
        <v>30</v>
      </c>
      <c r="B1095" s="214" t="s">
        <v>333</v>
      </c>
      <c r="C1095" s="223">
        <f>DATE(2026,1,A1095)</f>
        <v>46052</v>
      </c>
      <c r="D1095" s="214" t="s">
        <v>208</v>
      </c>
      <c r="E1095" s="220">
        <v>5</v>
      </c>
      <c r="F1095" s="221" t="str">
        <f t="shared" si="111"/>
        <v>AA 7606 OA</v>
      </c>
      <c r="G1095" s="222" t="s">
        <v>2215</v>
      </c>
      <c r="H1095" s="221" t="s">
        <v>2928</v>
      </c>
      <c r="I1095" s="221" t="s">
        <v>2931</v>
      </c>
      <c r="J1095" s="221" t="str">
        <f t="shared" si="110"/>
        <v>FM12-30-1-2026</v>
      </c>
    </row>
    <row r="1096" spans="1:10" x14ac:dyDescent="0.25">
      <c r="A1096" s="214">
        <v>2</v>
      </c>
      <c r="B1096" s="220" t="s">
        <v>207</v>
      </c>
      <c r="C1096" s="219">
        <f>DATE(2026,11,A1096)</f>
        <v>46328</v>
      </c>
      <c r="D1096" s="214" t="s">
        <v>208</v>
      </c>
      <c r="E1096" s="220">
        <v>1</v>
      </c>
      <c r="F1096" s="221" t="str">
        <f t="shared" si="111"/>
        <v>AA 7742 OA</v>
      </c>
      <c r="G1096" s="222" t="s">
        <v>2215</v>
      </c>
      <c r="H1096" s="221" t="s">
        <v>2928</v>
      </c>
      <c r="I1096" s="221" t="s">
        <v>2931</v>
      </c>
      <c r="J1096" s="221" t="str">
        <f t="shared" si="110"/>
        <v>FM12-2-11-2026</v>
      </c>
    </row>
    <row r="1097" spans="1:10" x14ac:dyDescent="0.25">
      <c r="A1097" s="214">
        <v>6</v>
      </c>
      <c r="B1097" s="214" t="s">
        <v>352</v>
      </c>
      <c r="C1097" s="219">
        <f>DATE(2026,11,A1097)</f>
        <v>46332</v>
      </c>
      <c r="D1097" s="214" t="s">
        <v>208</v>
      </c>
      <c r="E1097" s="214">
        <v>3</v>
      </c>
      <c r="F1097" s="221" t="str">
        <f t="shared" si="111"/>
        <v>AA 7764 OA</v>
      </c>
      <c r="G1097" s="222" t="s">
        <v>2215</v>
      </c>
      <c r="H1097" s="221" t="s">
        <v>2928</v>
      </c>
      <c r="I1097" s="221" t="s">
        <v>2931</v>
      </c>
      <c r="J1097" s="221" t="str">
        <f t="shared" si="110"/>
        <v>FM12-6-11-2026</v>
      </c>
    </row>
    <row r="1098" spans="1:10" x14ac:dyDescent="0.25">
      <c r="A1098" s="214">
        <v>8</v>
      </c>
      <c r="B1098" s="214" t="s">
        <v>115</v>
      </c>
      <c r="C1098" s="219">
        <f>DATE(2026,11,A1098)</f>
        <v>46334</v>
      </c>
      <c r="D1098" s="214" t="s">
        <v>208</v>
      </c>
      <c r="E1098" s="214">
        <v>1</v>
      </c>
      <c r="F1098" s="221" t="str">
        <f t="shared" si="111"/>
        <v>AA 7739 OA</v>
      </c>
      <c r="G1098" s="222" t="s">
        <v>2215</v>
      </c>
      <c r="H1098" s="221" t="s">
        <v>2928</v>
      </c>
      <c r="I1098" s="221" t="s">
        <v>2931</v>
      </c>
      <c r="J1098" s="221" t="str">
        <f t="shared" si="110"/>
        <v>FM12-8-11-2026</v>
      </c>
    </row>
    <row r="1099" spans="1:10" x14ac:dyDescent="0.25">
      <c r="A1099" s="214">
        <v>26</v>
      </c>
      <c r="B1099" s="214" t="s">
        <v>368</v>
      </c>
      <c r="C1099" s="219">
        <f>DATE(2026,11,A1099)</f>
        <v>46352</v>
      </c>
      <c r="D1099" s="214" t="s">
        <v>208</v>
      </c>
      <c r="E1099" s="220">
        <v>2</v>
      </c>
      <c r="F1099" s="221" t="str">
        <f t="shared" si="111"/>
        <v>AA 7098 OA</v>
      </c>
      <c r="G1099" s="222" t="s">
        <v>2215</v>
      </c>
      <c r="H1099" s="221" t="s">
        <v>2928</v>
      </c>
      <c r="I1099" s="221" t="s">
        <v>2931</v>
      </c>
      <c r="J1099" s="221" t="str">
        <f t="shared" si="110"/>
        <v>FM12-26-11-2026</v>
      </c>
    </row>
    <row r="1100" spans="1:10" x14ac:dyDescent="0.25">
      <c r="A1100" s="214">
        <v>2</v>
      </c>
      <c r="B1100" s="220" t="s">
        <v>674</v>
      </c>
      <c r="C1100" s="219">
        <f>DATE(2026,12,A1100)</f>
        <v>46358</v>
      </c>
      <c r="D1100" s="214" t="s">
        <v>208</v>
      </c>
      <c r="E1100" s="214">
        <v>2</v>
      </c>
      <c r="F1100" s="221" t="str">
        <f t="shared" si="111"/>
        <v>AA 7810 OA // MERCY</v>
      </c>
      <c r="G1100" s="222" t="s">
        <v>2215</v>
      </c>
      <c r="H1100" s="221" t="s">
        <v>2928</v>
      </c>
      <c r="I1100" s="221" t="s">
        <v>2931</v>
      </c>
      <c r="J1100" s="221" t="str">
        <f t="shared" si="110"/>
        <v>FM12-2-12-2026</v>
      </c>
    </row>
    <row r="1101" spans="1:10" x14ac:dyDescent="0.25">
      <c r="A1101" s="214">
        <v>9</v>
      </c>
      <c r="B1101" s="214" t="s">
        <v>115</v>
      </c>
      <c r="C1101" s="219">
        <f>DATE(2026,12,A1101)</f>
        <v>46365</v>
      </c>
      <c r="D1101" s="227" t="s">
        <v>208</v>
      </c>
      <c r="E1101" s="214">
        <v>3</v>
      </c>
      <c r="F1101" s="221" t="str">
        <f t="shared" si="111"/>
        <v>AA 7739 OA</v>
      </c>
      <c r="G1101" s="222" t="s">
        <v>2215</v>
      </c>
      <c r="H1101" s="221" t="s">
        <v>2928</v>
      </c>
      <c r="I1101" s="221" t="s">
        <v>2931</v>
      </c>
      <c r="J1101" s="221" t="str">
        <f t="shared" si="110"/>
        <v>FM12-9-12-2026</v>
      </c>
    </row>
    <row r="1102" spans="1:10" x14ac:dyDescent="0.25">
      <c r="A1102" s="214">
        <v>19</v>
      </c>
      <c r="B1102" s="229" t="s">
        <v>933</v>
      </c>
      <c r="C1102" s="219">
        <f>DATE(2026,12,A1102)</f>
        <v>46375</v>
      </c>
      <c r="D1102" s="214" t="s">
        <v>208</v>
      </c>
      <c r="E1102" s="220">
        <v>1</v>
      </c>
      <c r="F1102" s="221" t="str">
        <f t="shared" si="111"/>
        <v>AA 7067 OA</v>
      </c>
      <c r="G1102" s="222" t="s">
        <v>2215</v>
      </c>
      <c r="H1102" s="221" t="s">
        <v>2928</v>
      </c>
      <c r="I1102" s="221" t="s">
        <v>2931</v>
      </c>
      <c r="J1102" s="221" t="str">
        <f t="shared" si="110"/>
        <v>FM12-19-12-2026</v>
      </c>
    </row>
    <row r="1103" spans="1:10" x14ac:dyDescent="0.25">
      <c r="A1103" s="214">
        <v>25</v>
      </c>
      <c r="B1103" s="214" t="s">
        <v>856</v>
      </c>
      <c r="C1103" s="219">
        <f>DATE(2026,12,A1103)</f>
        <v>46381</v>
      </c>
      <c r="D1103" s="214" t="s">
        <v>208</v>
      </c>
      <c r="E1103" s="220">
        <v>2</v>
      </c>
      <c r="F1103" s="221" t="str">
        <f t="shared" si="111"/>
        <v>AA 7796 OA</v>
      </c>
      <c r="G1103" s="222" t="s">
        <v>2215</v>
      </c>
      <c r="H1103" s="221" t="s">
        <v>2928</v>
      </c>
      <c r="I1103" s="221" t="s">
        <v>2931</v>
      </c>
      <c r="J1103" s="221" t="str">
        <f t="shared" si="110"/>
        <v>FM12-25-12-2026</v>
      </c>
    </row>
    <row r="1104" spans="1:10" x14ac:dyDescent="0.25">
      <c r="A1104" s="214">
        <v>10</v>
      </c>
      <c r="B1104" s="214" t="s">
        <v>526</v>
      </c>
      <c r="C1104" s="223">
        <f>DATE(2026,1,A1104)</f>
        <v>46032</v>
      </c>
      <c r="D1104" s="214" t="s">
        <v>1577</v>
      </c>
      <c r="E1104" s="214">
        <v>1</v>
      </c>
      <c r="F1104" s="221" t="str">
        <f t="shared" si="111"/>
        <v>AA 7601 OA</v>
      </c>
      <c r="G1104" s="222" t="s">
        <v>2215</v>
      </c>
      <c r="H1104" s="221" t="s">
        <v>2928</v>
      </c>
      <c r="I1104" s="221" t="s">
        <v>2931</v>
      </c>
      <c r="J1104" s="221" t="str">
        <f t="shared" si="110"/>
        <v>FM12-10-1-2026</v>
      </c>
    </row>
    <row r="1105" spans="1:10" x14ac:dyDescent="0.25">
      <c r="A1105" s="214">
        <v>21</v>
      </c>
      <c r="B1105" s="214" t="s">
        <v>655</v>
      </c>
      <c r="C1105" s="223">
        <f>DATE(2026,1,A1105)</f>
        <v>46043</v>
      </c>
      <c r="D1105" s="214" t="s">
        <v>256</v>
      </c>
      <c r="E1105" s="220">
        <v>2</v>
      </c>
      <c r="F1105" s="221" t="str">
        <f t="shared" si="111"/>
        <v>AA 7614 OA</v>
      </c>
      <c r="G1105" s="222" t="s">
        <v>2215</v>
      </c>
      <c r="H1105" s="221" t="s">
        <v>2928</v>
      </c>
      <c r="I1105" s="221" t="s">
        <v>2931</v>
      </c>
      <c r="J1105" s="221" t="str">
        <f t="shared" si="110"/>
        <v>FM12-21-1-2026</v>
      </c>
    </row>
    <row r="1106" spans="1:10" x14ac:dyDescent="0.25">
      <c r="A1106" s="214">
        <v>30</v>
      </c>
      <c r="B1106" s="214" t="s">
        <v>333</v>
      </c>
      <c r="C1106" s="223">
        <f>DATE(2026,1,A1106)</f>
        <v>46052</v>
      </c>
      <c r="D1106" s="214" t="s">
        <v>256</v>
      </c>
      <c r="E1106" s="220">
        <v>2</v>
      </c>
      <c r="F1106" s="221" t="str">
        <f t="shared" si="111"/>
        <v>AA 7606 OA</v>
      </c>
      <c r="G1106" s="222" t="s">
        <v>2215</v>
      </c>
      <c r="H1106" s="221" t="s">
        <v>2928</v>
      </c>
      <c r="I1106" s="221" t="s">
        <v>2931</v>
      </c>
      <c r="J1106" s="221" t="str">
        <f t="shared" si="110"/>
        <v>FM12-30-1-2026</v>
      </c>
    </row>
    <row r="1107" spans="1:10" x14ac:dyDescent="0.25">
      <c r="A1107" s="214">
        <v>4</v>
      </c>
      <c r="B1107" s="214" t="s">
        <v>257</v>
      </c>
      <c r="C1107" s="219">
        <f>DATE(2026,11,A1107)</f>
        <v>46330</v>
      </c>
      <c r="D1107" s="214" t="s">
        <v>256</v>
      </c>
      <c r="E1107" s="214">
        <v>2</v>
      </c>
      <c r="F1107" s="221" t="str">
        <f t="shared" si="111"/>
        <v>AA 7793 OA // MERCY</v>
      </c>
      <c r="G1107" s="222" t="s">
        <v>2215</v>
      </c>
      <c r="H1107" s="221" t="s">
        <v>2928</v>
      </c>
      <c r="I1107" s="221" t="s">
        <v>2931</v>
      </c>
      <c r="J1107" s="221" t="str">
        <f t="shared" si="110"/>
        <v>FM12-4-11-2026</v>
      </c>
    </row>
    <row r="1108" spans="1:10" x14ac:dyDescent="0.25">
      <c r="A1108" s="214">
        <v>12</v>
      </c>
      <c r="B1108" s="214" t="s">
        <v>1045</v>
      </c>
      <c r="C1108" s="219">
        <f>DATE(2026,12,A1108)</f>
        <v>46368</v>
      </c>
      <c r="D1108" s="214" t="s">
        <v>256</v>
      </c>
      <c r="E1108" s="214">
        <v>2</v>
      </c>
      <c r="F1108" s="221" t="str">
        <f t="shared" si="111"/>
        <v>AA 7288 OA</v>
      </c>
      <c r="G1108" s="222" t="s">
        <v>2215</v>
      </c>
      <c r="H1108" s="221" t="s">
        <v>2928</v>
      </c>
      <c r="I1108" s="221" t="s">
        <v>2931</v>
      </c>
      <c r="J1108" s="221" t="str">
        <f t="shared" si="110"/>
        <v>FM12-12-12-2026</v>
      </c>
    </row>
    <row r="1109" spans="1:10" x14ac:dyDescent="0.25">
      <c r="A1109" s="214">
        <v>16</v>
      </c>
      <c r="B1109" s="220" t="s">
        <v>1141</v>
      </c>
      <c r="C1109" s="219">
        <f>DATE(2026,12,A1109)</f>
        <v>46372</v>
      </c>
      <c r="D1109" s="214" t="s">
        <v>256</v>
      </c>
      <c r="E1109" s="220">
        <v>1</v>
      </c>
      <c r="F1109" s="221" t="str">
        <f t="shared" si="111"/>
        <v>AA 7671 OA</v>
      </c>
      <c r="G1109" s="222" t="s">
        <v>2215</v>
      </c>
      <c r="H1109" s="221" t="s">
        <v>2928</v>
      </c>
      <c r="I1109" s="221" t="s">
        <v>2931</v>
      </c>
      <c r="J1109" s="221" t="str">
        <f t="shared" si="110"/>
        <v>FM12-16-12-2026</v>
      </c>
    </row>
    <row r="1110" spans="1:10" x14ac:dyDescent="0.25">
      <c r="A1110" s="214">
        <v>26</v>
      </c>
      <c r="B1110" s="214" t="s">
        <v>1316</v>
      </c>
      <c r="C1110" s="219">
        <f>DATE(2026,12,A1110)</f>
        <v>46382</v>
      </c>
      <c r="D1110" s="214" t="s">
        <v>256</v>
      </c>
      <c r="E1110" s="220">
        <v>2</v>
      </c>
      <c r="F1110" s="221" t="str">
        <f t="shared" si="111"/>
        <v>AA 7516 OD</v>
      </c>
      <c r="G1110" s="222" t="s">
        <v>2215</v>
      </c>
      <c r="H1110" s="221" t="s">
        <v>2928</v>
      </c>
      <c r="I1110" s="221" t="s">
        <v>2931</v>
      </c>
      <c r="J1110" s="221" t="str">
        <f t="shared" si="110"/>
        <v>FM12-26-12-2026</v>
      </c>
    </row>
    <row r="1111" spans="1:10" x14ac:dyDescent="0.25">
      <c r="A1111" s="214">
        <v>9</v>
      </c>
      <c r="B1111" s="214" t="s">
        <v>655</v>
      </c>
      <c r="C1111" s="223">
        <f>DATE(2026,1,A1111)</f>
        <v>46031</v>
      </c>
      <c r="D1111" s="214" t="s">
        <v>501</v>
      </c>
      <c r="E1111" s="214">
        <v>2</v>
      </c>
      <c r="F1111" s="221" t="str">
        <f t="shared" si="111"/>
        <v>AA 7614 OA</v>
      </c>
      <c r="G1111" s="222" t="s">
        <v>2215</v>
      </c>
      <c r="H1111" s="221" t="s">
        <v>2928</v>
      </c>
      <c r="I1111" s="221" t="s">
        <v>2931</v>
      </c>
      <c r="J1111" s="221" t="str">
        <f t="shared" si="110"/>
        <v>FM12-9-1-2026</v>
      </c>
    </row>
    <row r="1112" spans="1:10" x14ac:dyDescent="0.25">
      <c r="A1112" s="214">
        <v>17</v>
      </c>
      <c r="B1112" s="214" t="s">
        <v>1595</v>
      </c>
      <c r="C1112" s="223">
        <f>DATE(2026,1,A1112)</f>
        <v>46039</v>
      </c>
      <c r="D1112" s="214" t="s">
        <v>501</v>
      </c>
      <c r="E1112" s="220">
        <v>2</v>
      </c>
      <c r="F1112" s="221" t="str">
        <f t="shared" si="111"/>
        <v>AA 7517 OD</v>
      </c>
      <c r="G1112" s="222" t="s">
        <v>2215</v>
      </c>
      <c r="H1112" s="221" t="s">
        <v>2928</v>
      </c>
      <c r="I1112" s="221" t="s">
        <v>2931</v>
      </c>
      <c r="J1112" s="221" t="str">
        <f t="shared" si="110"/>
        <v>FM12-17-1-2026</v>
      </c>
    </row>
    <row r="1113" spans="1:10" x14ac:dyDescent="0.25">
      <c r="A1113" s="214">
        <v>26</v>
      </c>
      <c r="B1113" s="214" t="s">
        <v>552</v>
      </c>
      <c r="C1113" s="223">
        <f>DATE(2026,1,A1113)</f>
        <v>46048</v>
      </c>
      <c r="D1113" s="214" t="s">
        <v>501</v>
      </c>
      <c r="E1113" s="220">
        <v>2</v>
      </c>
      <c r="F1113" s="221" t="str">
        <f t="shared" si="111"/>
        <v>AA 7056 OA</v>
      </c>
      <c r="G1113" s="222" t="s">
        <v>2215</v>
      </c>
      <c r="H1113" s="221" t="s">
        <v>2928</v>
      </c>
      <c r="I1113" s="221" t="s">
        <v>2931</v>
      </c>
      <c r="J1113" s="221" t="str">
        <f t="shared" si="110"/>
        <v>FM12-26-1-2026</v>
      </c>
    </row>
    <row r="1114" spans="1:10" x14ac:dyDescent="0.25">
      <c r="A1114" s="214">
        <v>27</v>
      </c>
      <c r="B1114" s="214" t="s">
        <v>469</v>
      </c>
      <c r="C1114" s="223">
        <f>DATE(2026,1,A1114)</f>
        <v>46049</v>
      </c>
      <c r="D1114" s="214" t="s">
        <v>501</v>
      </c>
      <c r="E1114" s="220">
        <v>1</v>
      </c>
      <c r="F1114" s="221" t="str">
        <f t="shared" si="111"/>
        <v>AA 7715 OA</v>
      </c>
      <c r="G1114" s="222" t="s">
        <v>2215</v>
      </c>
      <c r="H1114" s="221" t="s">
        <v>2928</v>
      </c>
      <c r="I1114" s="221" t="s">
        <v>2931</v>
      </c>
      <c r="J1114" s="221" t="str">
        <f t="shared" si="110"/>
        <v>FM12-27-1-2026</v>
      </c>
    </row>
    <row r="1115" spans="1:10" x14ac:dyDescent="0.25">
      <c r="A1115" s="214">
        <v>27</v>
      </c>
      <c r="B1115" s="214" t="s">
        <v>333</v>
      </c>
      <c r="C1115" s="223">
        <f>DATE(2026,1,A1115)</f>
        <v>46049</v>
      </c>
      <c r="D1115" s="214" t="s">
        <v>501</v>
      </c>
      <c r="E1115" s="220">
        <v>2</v>
      </c>
      <c r="F1115" s="221" t="str">
        <f t="shared" si="111"/>
        <v>AA 7606 OA</v>
      </c>
      <c r="G1115" s="222" t="s">
        <v>2215</v>
      </c>
      <c r="H1115" s="221" t="s">
        <v>2928</v>
      </c>
      <c r="I1115" s="221" t="s">
        <v>2931</v>
      </c>
      <c r="J1115" s="221" t="str">
        <f t="shared" si="110"/>
        <v>FM12-27-1-2026</v>
      </c>
    </row>
    <row r="1116" spans="1:10" x14ac:dyDescent="0.25">
      <c r="A1116" s="214">
        <v>10</v>
      </c>
      <c r="B1116" s="214" t="s">
        <v>247</v>
      </c>
      <c r="C1116" s="219">
        <f>DATE(2026,11,A1116)</f>
        <v>46336</v>
      </c>
      <c r="D1116" s="214" t="s">
        <v>501</v>
      </c>
      <c r="E1116" s="214">
        <v>3</v>
      </c>
      <c r="F1116" s="221" t="str">
        <f t="shared" si="111"/>
        <v>AA 7748 OA</v>
      </c>
      <c r="G1116" s="222" t="s">
        <v>2215</v>
      </c>
      <c r="H1116" s="221" t="s">
        <v>2928</v>
      </c>
      <c r="I1116" s="221" t="s">
        <v>2931</v>
      </c>
      <c r="J1116" s="221" t="str">
        <f t="shared" si="110"/>
        <v>FM12-10-11-2026</v>
      </c>
    </row>
    <row r="1117" spans="1:10" x14ac:dyDescent="0.25">
      <c r="A1117" s="214">
        <v>14</v>
      </c>
      <c r="B1117" s="220" t="s">
        <v>1104</v>
      </c>
      <c r="C1117" s="219">
        <f>DATE(2026,12,A1117)</f>
        <v>46370</v>
      </c>
      <c r="D1117" s="214" t="s">
        <v>501</v>
      </c>
      <c r="E1117" s="220">
        <v>1</v>
      </c>
      <c r="F1117" s="221" t="str">
        <f t="shared" si="111"/>
        <v>AA 7629 OA</v>
      </c>
      <c r="G1117" s="222" t="s">
        <v>2215</v>
      </c>
      <c r="H1117" s="221" t="s">
        <v>2928</v>
      </c>
      <c r="I1117" s="221" t="s">
        <v>2931</v>
      </c>
      <c r="J1117" s="221" t="str">
        <f t="shared" si="110"/>
        <v>FM12-14-12-2026</v>
      </c>
    </row>
    <row r="1118" spans="1:10" x14ac:dyDescent="0.25">
      <c r="A1118" s="214">
        <v>10</v>
      </c>
      <c r="B1118" s="214" t="s">
        <v>265</v>
      </c>
      <c r="C1118" s="223">
        <f t="shared" ref="C1118:C1124" si="112">DATE(2026,1,A1118)</f>
        <v>46032</v>
      </c>
      <c r="D1118" s="214" t="s">
        <v>1586</v>
      </c>
      <c r="E1118" s="214">
        <v>1</v>
      </c>
      <c r="F1118" s="221" t="str">
        <f t="shared" si="111"/>
        <v>AA 7728 OA // MERCY</v>
      </c>
      <c r="G1118" s="222" t="s">
        <v>2215</v>
      </c>
      <c r="H1118" s="221" t="s">
        <v>2928</v>
      </c>
      <c r="I1118" s="221" t="s">
        <v>2931</v>
      </c>
      <c r="J1118" s="221" t="str">
        <f t="shared" si="110"/>
        <v>FM12-10-1-2026</v>
      </c>
    </row>
    <row r="1119" spans="1:10" x14ac:dyDescent="0.25">
      <c r="A1119" s="214">
        <v>10</v>
      </c>
      <c r="B1119" s="214" t="s">
        <v>526</v>
      </c>
      <c r="C1119" s="223">
        <f t="shared" si="112"/>
        <v>46032</v>
      </c>
      <c r="D1119" s="214" t="s">
        <v>330</v>
      </c>
      <c r="E1119" s="214">
        <v>1</v>
      </c>
      <c r="F1119" s="221" t="str">
        <f t="shared" si="111"/>
        <v>AA 7601 OA</v>
      </c>
      <c r="G1119" s="222" t="s">
        <v>2215</v>
      </c>
      <c r="H1119" s="221" t="s">
        <v>2928</v>
      </c>
      <c r="I1119" s="221" t="s">
        <v>2931</v>
      </c>
      <c r="J1119" s="221" t="str">
        <f t="shared" si="110"/>
        <v>FM12-10-1-2026</v>
      </c>
    </row>
    <row r="1120" spans="1:10" x14ac:dyDescent="0.25">
      <c r="A1120" s="214">
        <v>16</v>
      </c>
      <c r="B1120" s="214" t="s">
        <v>191</v>
      </c>
      <c r="C1120" s="223">
        <f t="shared" si="112"/>
        <v>46038</v>
      </c>
      <c r="D1120" s="214" t="s">
        <v>330</v>
      </c>
      <c r="E1120" s="220">
        <v>2</v>
      </c>
      <c r="F1120" s="221" t="str">
        <f t="shared" si="111"/>
        <v>AA 7768 OA</v>
      </c>
      <c r="G1120" s="222" t="s">
        <v>2215</v>
      </c>
      <c r="H1120" s="221" t="s">
        <v>2928</v>
      </c>
      <c r="I1120" s="221" t="s">
        <v>2931</v>
      </c>
      <c r="J1120" s="221" t="str">
        <f t="shared" si="110"/>
        <v>FM12-16-1-2026</v>
      </c>
    </row>
    <row r="1121" spans="1:10" x14ac:dyDescent="0.25">
      <c r="A1121" s="214">
        <v>16</v>
      </c>
      <c r="B1121" s="214" t="s">
        <v>207</v>
      </c>
      <c r="C1121" s="223">
        <f t="shared" si="112"/>
        <v>46038</v>
      </c>
      <c r="D1121" s="214" t="s">
        <v>330</v>
      </c>
      <c r="E1121" s="220">
        <v>2</v>
      </c>
      <c r="F1121" s="221" t="str">
        <f t="shared" si="111"/>
        <v>AA 7742 OA</v>
      </c>
      <c r="G1121" s="222" t="s">
        <v>2215</v>
      </c>
      <c r="H1121" s="221" t="s">
        <v>2928</v>
      </c>
      <c r="I1121" s="221" t="s">
        <v>2931</v>
      </c>
      <c r="J1121" s="221" t="str">
        <f t="shared" si="110"/>
        <v>FM12-16-1-2026</v>
      </c>
    </row>
    <row r="1122" spans="1:10" x14ac:dyDescent="0.25">
      <c r="A1122" s="214">
        <v>16</v>
      </c>
      <c r="B1122" s="214" t="s">
        <v>250</v>
      </c>
      <c r="C1122" s="223">
        <f t="shared" si="112"/>
        <v>46038</v>
      </c>
      <c r="D1122" s="214" t="s">
        <v>330</v>
      </c>
      <c r="E1122" s="220">
        <v>1</v>
      </c>
      <c r="F1122" s="221" t="str">
        <f t="shared" si="111"/>
        <v>AA 7521 OA // MERCY</v>
      </c>
      <c r="G1122" s="222" t="s">
        <v>2215</v>
      </c>
      <c r="H1122" s="221" t="s">
        <v>2928</v>
      </c>
      <c r="I1122" s="221" t="s">
        <v>2931</v>
      </c>
      <c r="J1122" s="221" t="str">
        <f t="shared" si="110"/>
        <v>FM12-16-1-2026</v>
      </c>
    </row>
    <row r="1123" spans="1:10" x14ac:dyDescent="0.25">
      <c r="A1123" s="214">
        <v>30</v>
      </c>
      <c r="B1123" s="214" t="s">
        <v>333</v>
      </c>
      <c r="C1123" s="223">
        <f t="shared" si="112"/>
        <v>46052</v>
      </c>
      <c r="D1123" s="214" t="s">
        <v>330</v>
      </c>
      <c r="E1123" s="220">
        <v>2</v>
      </c>
      <c r="F1123" s="221" t="str">
        <f t="shared" si="111"/>
        <v>AA 7606 OA</v>
      </c>
      <c r="G1123" s="222" t="s">
        <v>2215</v>
      </c>
      <c r="H1123" s="221" t="s">
        <v>2928</v>
      </c>
      <c r="I1123" s="221" t="s">
        <v>2931</v>
      </c>
      <c r="J1123" s="221" t="str">
        <f t="shared" si="110"/>
        <v>FM12-30-1-2026</v>
      </c>
    </row>
    <row r="1124" spans="1:10" x14ac:dyDescent="0.25">
      <c r="A1124" s="214">
        <v>30</v>
      </c>
      <c r="B1124" s="214" t="s">
        <v>152</v>
      </c>
      <c r="C1124" s="223">
        <f t="shared" si="112"/>
        <v>46052</v>
      </c>
      <c r="D1124" s="214" t="s">
        <v>330</v>
      </c>
      <c r="E1124" s="220">
        <v>1</v>
      </c>
      <c r="F1124" s="221" t="str">
        <f t="shared" si="111"/>
        <v>AA 7594 OA</v>
      </c>
      <c r="G1124" s="222" t="s">
        <v>2215</v>
      </c>
      <c r="H1124" s="221" t="s">
        <v>2928</v>
      </c>
      <c r="I1124" s="221" t="s">
        <v>2931</v>
      </c>
      <c r="J1124" s="221" t="str">
        <f t="shared" si="110"/>
        <v>FM12-30-1-2026</v>
      </c>
    </row>
    <row r="1125" spans="1:10" x14ac:dyDescent="0.25">
      <c r="A1125" s="214">
        <v>5</v>
      </c>
      <c r="B1125" s="214" t="s">
        <v>329</v>
      </c>
      <c r="C1125" s="219">
        <f t="shared" ref="C1125:C1131" si="113">DATE(2026,11,A1125)</f>
        <v>46331</v>
      </c>
      <c r="D1125" s="214" t="s">
        <v>330</v>
      </c>
      <c r="E1125" s="214">
        <v>1</v>
      </c>
      <c r="F1125" s="221" t="str">
        <f t="shared" si="111"/>
        <v>AA 7269 OA</v>
      </c>
      <c r="G1125" s="222" t="s">
        <v>2215</v>
      </c>
      <c r="H1125" s="221" t="s">
        <v>2928</v>
      </c>
      <c r="I1125" s="221" t="s">
        <v>2931</v>
      </c>
      <c r="J1125" s="221" t="str">
        <f t="shared" si="110"/>
        <v>FM12-5-11-2026</v>
      </c>
    </row>
    <row r="1126" spans="1:10" x14ac:dyDescent="0.25">
      <c r="A1126" s="214">
        <v>13</v>
      </c>
      <c r="B1126" s="214" t="s">
        <v>191</v>
      </c>
      <c r="C1126" s="219">
        <f t="shared" si="113"/>
        <v>46339</v>
      </c>
      <c r="D1126" s="214" t="s">
        <v>330</v>
      </c>
      <c r="E1126" s="220">
        <v>2</v>
      </c>
      <c r="F1126" s="221" t="str">
        <f t="shared" ref="F1126:F1148" si="114">"AA "&amp;B1126</f>
        <v>AA 7768 OA</v>
      </c>
      <c r="G1126" s="222" t="s">
        <v>2215</v>
      </c>
      <c r="H1126" s="221" t="s">
        <v>2928</v>
      </c>
      <c r="I1126" s="221" t="s">
        <v>2931</v>
      </c>
      <c r="J1126" s="221" t="str">
        <f t="shared" si="110"/>
        <v>FM12-13-11-2026</v>
      </c>
    </row>
    <row r="1127" spans="1:10" x14ac:dyDescent="0.25">
      <c r="A1127" s="214">
        <v>16</v>
      </c>
      <c r="B1127" s="220" t="s">
        <v>179</v>
      </c>
      <c r="C1127" s="219">
        <f t="shared" si="113"/>
        <v>46342</v>
      </c>
      <c r="D1127" s="214" t="s">
        <v>330</v>
      </c>
      <c r="E1127" s="220">
        <v>2</v>
      </c>
      <c r="F1127" s="221" t="str">
        <f t="shared" si="114"/>
        <v>AA 7611 OA</v>
      </c>
      <c r="G1127" s="222" t="s">
        <v>2215</v>
      </c>
      <c r="H1127" s="221" t="s">
        <v>2928</v>
      </c>
      <c r="I1127" s="221" t="s">
        <v>2931</v>
      </c>
      <c r="J1127" s="221" t="str">
        <f t="shared" si="110"/>
        <v>FM12-16-11-2026</v>
      </c>
    </row>
    <row r="1128" spans="1:10" x14ac:dyDescent="0.25">
      <c r="A1128" s="214">
        <v>24</v>
      </c>
      <c r="B1128" s="214" t="s">
        <v>792</v>
      </c>
      <c r="C1128" s="219">
        <f t="shared" si="113"/>
        <v>46350</v>
      </c>
      <c r="D1128" s="214" t="s">
        <v>330</v>
      </c>
      <c r="E1128" s="220">
        <v>1</v>
      </c>
      <c r="F1128" s="221" t="str">
        <f t="shared" si="114"/>
        <v>AA 7625 OA</v>
      </c>
      <c r="G1128" s="222" t="s">
        <v>2215</v>
      </c>
      <c r="H1128" s="221" t="s">
        <v>2928</v>
      </c>
      <c r="I1128" s="221" t="s">
        <v>2931</v>
      </c>
      <c r="J1128" s="221" t="str">
        <f t="shared" si="110"/>
        <v>FM12-24-11-2026</v>
      </c>
    </row>
    <row r="1129" spans="1:10" x14ac:dyDescent="0.25">
      <c r="A1129" s="214">
        <v>26</v>
      </c>
      <c r="B1129" s="214" t="s">
        <v>347</v>
      </c>
      <c r="C1129" s="219">
        <f t="shared" si="113"/>
        <v>46352</v>
      </c>
      <c r="D1129" s="214" t="s">
        <v>330</v>
      </c>
      <c r="E1129" s="220">
        <v>1</v>
      </c>
      <c r="F1129" s="221" t="str">
        <f t="shared" si="114"/>
        <v>AA 7522 OA // MERCY</v>
      </c>
      <c r="G1129" s="222" t="s">
        <v>2215</v>
      </c>
      <c r="H1129" s="221" t="s">
        <v>2928</v>
      </c>
      <c r="I1129" s="221" t="s">
        <v>2931</v>
      </c>
      <c r="J1129" s="221" t="str">
        <f t="shared" si="110"/>
        <v>FM12-26-11-2026</v>
      </c>
    </row>
    <row r="1130" spans="1:10" x14ac:dyDescent="0.25">
      <c r="A1130" s="214">
        <v>28</v>
      </c>
      <c r="B1130" s="214" t="s">
        <v>410</v>
      </c>
      <c r="C1130" s="219">
        <f t="shared" si="113"/>
        <v>46354</v>
      </c>
      <c r="D1130" s="214" t="s">
        <v>330</v>
      </c>
      <c r="E1130" s="220">
        <v>1</v>
      </c>
      <c r="F1130" s="221" t="str">
        <f t="shared" si="114"/>
        <v>AA 7641 OA // MERCY</v>
      </c>
      <c r="G1130" s="222" t="s">
        <v>2215</v>
      </c>
      <c r="H1130" s="221" t="s">
        <v>2928</v>
      </c>
      <c r="I1130" s="221" t="s">
        <v>2931</v>
      </c>
      <c r="J1130" s="221" t="str">
        <f t="shared" si="110"/>
        <v>FM12-28-11-2026</v>
      </c>
    </row>
    <row r="1131" spans="1:10" x14ac:dyDescent="0.25">
      <c r="A1131" s="214">
        <v>30</v>
      </c>
      <c r="B1131" s="214" t="s">
        <v>662</v>
      </c>
      <c r="C1131" s="219">
        <f t="shared" si="113"/>
        <v>46356</v>
      </c>
      <c r="D1131" s="214" t="s">
        <v>330</v>
      </c>
      <c r="E1131" s="220">
        <v>1</v>
      </c>
      <c r="F1131" s="221" t="str">
        <f t="shared" si="114"/>
        <v>AA 7559 OA</v>
      </c>
      <c r="G1131" s="222" t="s">
        <v>2215</v>
      </c>
      <c r="H1131" s="221" t="s">
        <v>2928</v>
      </c>
      <c r="I1131" s="221" t="s">
        <v>2931</v>
      </c>
      <c r="J1131" s="221" t="str">
        <f t="shared" si="110"/>
        <v>FM12-30-11-2026</v>
      </c>
    </row>
    <row r="1132" spans="1:10" x14ac:dyDescent="0.25">
      <c r="A1132" s="214">
        <v>2</v>
      </c>
      <c r="B1132" s="220" t="s">
        <v>674</v>
      </c>
      <c r="C1132" s="219">
        <f t="shared" ref="C1132:C1137" si="115">DATE(2026,12,A1132)</f>
        <v>46358</v>
      </c>
      <c r="D1132" s="214" t="s">
        <v>330</v>
      </c>
      <c r="E1132" s="220">
        <v>2</v>
      </c>
      <c r="F1132" s="221" t="str">
        <f t="shared" si="114"/>
        <v>AA 7810 OA // MERCY</v>
      </c>
      <c r="G1132" s="222" t="s">
        <v>2215</v>
      </c>
      <c r="H1132" s="221" t="s">
        <v>2928</v>
      </c>
      <c r="I1132" s="221" t="s">
        <v>2931</v>
      </c>
      <c r="J1132" s="221" t="str">
        <f t="shared" si="110"/>
        <v>FM12-2-12-2026</v>
      </c>
    </row>
    <row r="1133" spans="1:10" x14ac:dyDescent="0.25">
      <c r="A1133" s="214">
        <v>10</v>
      </c>
      <c r="B1133" s="214" t="s">
        <v>223</v>
      </c>
      <c r="C1133" s="219">
        <f t="shared" si="115"/>
        <v>46366</v>
      </c>
      <c r="D1133" s="214" t="s">
        <v>330</v>
      </c>
      <c r="E1133" s="214">
        <v>2</v>
      </c>
      <c r="F1133" s="221" t="str">
        <f t="shared" si="114"/>
        <v>AA 7714 OA</v>
      </c>
      <c r="G1133" s="222" t="s">
        <v>2215</v>
      </c>
      <c r="H1133" s="221" t="s">
        <v>2928</v>
      </c>
      <c r="I1133" s="221" t="s">
        <v>2931</v>
      </c>
      <c r="J1133" s="221" t="str">
        <f t="shared" si="110"/>
        <v>FM12-10-12-2026</v>
      </c>
    </row>
    <row r="1134" spans="1:10" x14ac:dyDescent="0.25">
      <c r="A1134" s="214">
        <v>13</v>
      </c>
      <c r="B1134" s="214" t="s">
        <v>432</v>
      </c>
      <c r="C1134" s="219">
        <f t="shared" si="115"/>
        <v>46369</v>
      </c>
      <c r="D1134" s="214" t="s">
        <v>330</v>
      </c>
      <c r="E1134" s="220">
        <v>1</v>
      </c>
      <c r="F1134" s="221" t="str">
        <f t="shared" si="114"/>
        <v>AA 7550 OA</v>
      </c>
      <c r="G1134" s="222" t="s">
        <v>2215</v>
      </c>
      <c r="H1134" s="221" t="s">
        <v>2928</v>
      </c>
      <c r="I1134" s="221" t="s">
        <v>2931</v>
      </c>
      <c r="J1134" s="221" t="str">
        <f t="shared" si="110"/>
        <v>FM12-13-12-2026</v>
      </c>
    </row>
    <row r="1135" spans="1:10" x14ac:dyDescent="0.25">
      <c r="A1135" s="214">
        <v>14</v>
      </c>
      <c r="B1135" s="220" t="s">
        <v>1104</v>
      </c>
      <c r="C1135" s="219">
        <f t="shared" si="115"/>
        <v>46370</v>
      </c>
      <c r="D1135" s="214" t="s">
        <v>330</v>
      </c>
      <c r="E1135" s="220">
        <v>1</v>
      </c>
      <c r="F1135" s="221" t="str">
        <f t="shared" si="114"/>
        <v>AA 7629 OA</v>
      </c>
      <c r="G1135" s="222" t="s">
        <v>2215</v>
      </c>
      <c r="H1135" s="221" t="s">
        <v>2928</v>
      </c>
      <c r="I1135" s="221" t="s">
        <v>2931</v>
      </c>
      <c r="J1135" s="221" t="str">
        <f t="shared" si="110"/>
        <v>FM12-14-12-2026</v>
      </c>
    </row>
    <row r="1136" spans="1:10" x14ac:dyDescent="0.25">
      <c r="A1136" s="214">
        <v>18</v>
      </c>
      <c r="B1136" s="214" t="s">
        <v>183</v>
      </c>
      <c r="C1136" s="219">
        <f t="shared" si="115"/>
        <v>46374</v>
      </c>
      <c r="D1136" s="214" t="s">
        <v>330</v>
      </c>
      <c r="E1136" s="220">
        <v>2</v>
      </c>
      <c r="F1136" s="221" t="str">
        <f t="shared" si="114"/>
        <v>AA 7716 OA</v>
      </c>
      <c r="G1136" s="222" t="s">
        <v>2215</v>
      </c>
      <c r="H1136" s="221" t="s">
        <v>2928</v>
      </c>
      <c r="I1136" s="221" t="s">
        <v>2931</v>
      </c>
      <c r="J1136" s="221" t="str">
        <f t="shared" si="110"/>
        <v>FM12-18-12-2026</v>
      </c>
    </row>
    <row r="1137" spans="1:10" x14ac:dyDescent="0.25">
      <c r="A1137" s="214">
        <v>31</v>
      </c>
      <c r="B1137" s="214" t="s">
        <v>806</v>
      </c>
      <c r="C1137" s="219">
        <f t="shared" si="115"/>
        <v>46387</v>
      </c>
      <c r="D1137" s="214" t="s">
        <v>330</v>
      </c>
      <c r="E1137" s="220">
        <v>3</v>
      </c>
      <c r="F1137" s="221" t="str">
        <f t="shared" si="114"/>
        <v>AA 7738 OA</v>
      </c>
      <c r="G1137" s="222" t="s">
        <v>2215</v>
      </c>
      <c r="H1137" s="221" t="s">
        <v>2928</v>
      </c>
      <c r="I1137" s="221" t="s">
        <v>2931</v>
      </c>
      <c r="J1137" s="221" t="str">
        <f t="shared" si="110"/>
        <v>FM12-31-12-2026</v>
      </c>
    </row>
    <row r="1138" spans="1:10" x14ac:dyDescent="0.25">
      <c r="A1138" s="214">
        <v>13</v>
      </c>
      <c r="B1138" s="214" t="s">
        <v>510</v>
      </c>
      <c r="C1138" s="219">
        <f>DATE(2026,11,A1138)</f>
        <v>46339</v>
      </c>
      <c r="D1138" s="214" t="s">
        <v>578</v>
      </c>
      <c r="E1138" s="220">
        <v>3</v>
      </c>
      <c r="F1138" s="221" t="str">
        <f t="shared" si="114"/>
        <v>AA 7072 OA</v>
      </c>
      <c r="G1138" s="222" t="s">
        <v>2215</v>
      </c>
      <c r="H1138" s="221" t="s">
        <v>2928</v>
      </c>
      <c r="I1138" s="221" t="s">
        <v>2931</v>
      </c>
      <c r="J1138" s="221" t="str">
        <f t="shared" si="110"/>
        <v>FM12-13-11-2026</v>
      </c>
    </row>
    <row r="1139" spans="1:10" x14ac:dyDescent="0.25">
      <c r="A1139" s="214">
        <v>19</v>
      </c>
      <c r="B1139" s="214" t="s">
        <v>933</v>
      </c>
      <c r="C1139" s="219">
        <f>DATE(2026,12,A1139)</f>
        <v>46375</v>
      </c>
      <c r="D1139" s="214" t="s">
        <v>578</v>
      </c>
      <c r="E1139" s="220">
        <v>4</v>
      </c>
      <c r="F1139" s="221" t="str">
        <f t="shared" si="114"/>
        <v>AA 7067 OA</v>
      </c>
      <c r="G1139" s="222" t="s">
        <v>2215</v>
      </c>
      <c r="H1139" s="221" t="s">
        <v>2928</v>
      </c>
      <c r="I1139" s="221" t="s">
        <v>2931</v>
      </c>
      <c r="J1139" s="221" t="str">
        <f t="shared" si="110"/>
        <v>FM12-19-12-2026</v>
      </c>
    </row>
    <row r="1140" spans="1:10" x14ac:dyDescent="0.25">
      <c r="A1140" s="214">
        <v>31</v>
      </c>
      <c r="B1140" s="214" t="s">
        <v>806</v>
      </c>
      <c r="C1140" s="219">
        <f>DATE(2026,12,A1140)</f>
        <v>46387</v>
      </c>
      <c r="D1140" s="214" t="s">
        <v>578</v>
      </c>
      <c r="E1140" s="220">
        <v>1</v>
      </c>
      <c r="F1140" s="221" t="str">
        <f t="shared" si="114"/>
        <v>AA 7738 OA</v>
      </c>
      <c r="G1140" s="222" t="s">
        <v>2215</v>
      </c>
      <c r="H1140" s="221" t="s">
        <v>2928</v>
      </c>
      <c r="I1140" s="221" t="s">
        <v>2931</v>
      </c>
      <c r="J1140" s="221" t="str">
        <f t="shared" si="110"/>
        <v>FM12-31-12-2026</v>
      </c>
    </row>
    <row r="1141" spans="1:10" x14ac:dyDescent="0.25">
      <c r="A1141" s="214">
        <v>30</v>
      </c>
      <c r="B1141" s="214" t="s">
        <v>1807</v>
      </c>
      <c r="C1141" s="223">
        <f>DATE(2026,1,A1141)</f>
        <v>46052</v>
      </c>
      <c r="D1141" s="214" t="s">
        <v>579</v>
      </c>
      <c r="E1141" s="220">
        <v>1</v>
      </c>
      <c r="F1141" s="221" t="str">
        <f t="shared" si="114"/>
        <v>AA 1607 DA</v>
      </c>
      <c r="G1141" s="222" t="s">
        <v>2215</v>
      </c>
      <c r="H1141" s="221" t="s">
        <v>2928</v>
      </c>
      <c r="I1141" s="221" t="s">
        <v>2931</v>
      </c>
      <c r="J1141" s="221" t="str">
        <f t="shared" si="110"/>
        <v>FM12-30-1-2026</v>
      </c>
    </row>
    <row r="1142" spans="1:10" x14ac:dyDescent="0.25">
      <c r="A1142" s="214">
        <v>13</v>
      </c>
      <c r="B1142" s="214" t="s">
        <v>510</v>
      </c>
      <c r="C1142" s="219">
        <f>DATE(2026,11,A1142)</f>
        <v>46339</v>
      </c>
      <c r="D1142" s="214" t="s">
        <v>579</v>
      </c>
      <c r="E1142" s="220">
        <v>4</v>
      </c>
      <c r="F1142" s="221" t="str">
        <f t="shared" si="114"/>
        <v>AA 7072 OA</v>
      </c>
      <c r="G1142" s="222" t="s">
        <v>2215</v>
      </c>
      <c r="H1142" s="221" t="s">
        <v>2928</v>
      </c>
      <c r="I1142" s="221" t="s">
        <v>2931</v>
      </c>
      <c r="J1142" s="221" t="str">
        <f t="shared" si="110"/>
        <v>FM12-13-11-2026</v>
      </c>
    </row>
    <row r="1143" spans="1:10" x14ac:dyDescent="0.25">
      <c r="A1143" s="214">
        <v>25</v>
      </c>
      <c r="B1143" s="214" t="s">
        <v>368</v>
      </c>
      <c r="C1143" s="219">
        <f>DATE(2026,12,A1143)</f>
        <v>46381</v>
      </c>
      <c r="D1143" s="214" t="s">
        <v>1297</v>
      </c>
      <c r="E1143" s="220">
        <v>1</v>
      </c>
      <c r="F1143" s="221" t="str">
        <f t="shared" si="114"/>
        <v>AA 7098 OA</v>
      </c>
      <c r="G1143" s="222" t="s">
        <v>2215</v>
      </c>
      <c r="H1143" s="221" t="s">
        <v>2928</v>
      </c>
      <c r="I1143" s="221" t="s">
        <v>2931</v>
      </c>
      <c r="J1143" s="221" t="str">
        <f t="shared" si="110"/>
        <v>FM12-25-12-2026</v>
      </c>
    </row>
    <row r="1144" spans="1:10" x14ac:dyDescent="0.25">
      <c r="A1144" s="214">
        <v>1</v>
      </c>
      <c r="B1144" s="220" t="s">
        <v>355</v>
      </c>
      <c r="C1144" s="223">
        <f>DATE(2026,1,A1144)</f>
        <v>46023</v>
      </c>
      <c r="D1144" s="214" t="s">
        <v>143</v>
      </c>
      <c r="E1144" s="214">
        <v>1</v>
      </c>
      <c r="F1144" s="221" t="str">
        <f t="shared" si="114"/>
        <v>AA 7617 OA</v>
      </c>
      <c r="G1144" s="222" t="s">
        <v>2215</v>
      </c>
      <c r="H1144" s="221" t="s">
        <v>2928</v>
      </c>
      <c r="I1144" s="221" t="s">
        <v>2931</v>
      </c>
      <c r="J1144" s="221" t="str">
        <f t="shared" si="110"/>
        <v>FM12-1-1-2026</v>
      </c>
    </row>
    <row r="1145" spans="1:10" x14ac:dyDescent="0.25">
      <c r="A1145" s="214">
        <v>15</v>
      </c>
      <c r="B1145" s="220" t="s">
        <v>1613</v>
      </c>
      <c r="C1145" s="223">
        <f>DATE(2026,1,A1145)</f>
        <v>46037</v>
      </c>
      <c r="D1145" s="214" t="s">
        <v>143</v>
      </c>
      <c r="E1145" s="220">
        <v>1</v>
      </c>
      <c r="F1145" s="221" t="str">
        <f t="shared" si="114"/>
        <v>AA 7033 OA</v>
      </c>
      <c r="G1145" s="222" t="s">
        <v>2215</v>
      </c>
      <c r="H1145" s="221" t="s">
        <v>2928</v>
      </c>
      <c r="I1145" s="221" t="s">
        <v>2931</v>
      </c>
      <c r="J1145" s="221" t="str">
        <f t="shared" si="110"/>
        <v>FM12-15-1-2026</v>
      </c>
    </row>
    <row r="1146" spans="1:10" x14ac:dyDescent="0.25">
      <c r="A1146" s="214">
        <v>30</v>
      </c>
      <c r="B1146" s="214" t="s">
        <v>333</v>
      </c>
      <c r="C1146" s="223">
        <f>DATE(2026,1,A1146)</f>
        <v>46052</v>
      </c>
      <c r="D1146" s="214" t="s">
        <v>143</v>
      </c>
      <c r="E1146" s="220">
        <v>1</v>
      </c>
      <c r="F1146" s="221" t="str">
        <f t="shared" si="114"/>
        <v>AA 7606 OA</v>
      </c>
      <c r="G1146" s="222" t="s">
        <v>2215</v>
      </c>
      <c r="H1146" s="221" t="s">
        <v>2928</v>
      </c>
      <c r="I1146" s="221" t="s">
        <v>2931</v>
      </c>
      <c r="J1146" s="221" t="str">
        <f t="shared" si="110"/>
        <v>FM12-30-1-2026</v>
      </c>
    </row>
    <row r="1147" spans="1:10" x14ac:dyDescent="0.25">
      <c r="A1147" s="214">
        <v>1</v>
      </c>
      <c r="B1147" s="220" t="s">
        <v>144</v>
      </c>
      <c r="C1147" s="219">
        <f>DATE(2026,11,A1147)</f>
        <v>46327</v>
      </c>
      <c r="D1147" s="214" t="s">
        <v>143</v>
      </c>
      <c r="E1147" s="214">
        <v>1</v>
      </c>
      <c r="F1147" s="221" t="str">
        <f t="shared" si="114"/>
        <v>AA 7620 OA</v>
      </c>
      <c r="G1147" s="222" t="s">
        <v>2215</v>
      </c>
      <c r="H1147" s="221" t="s">
        <v>2928</v>
      </c>
      <c r="I1147" s="221" t="s">
        <v>2931</v>
      </c>
      <c r="J1147" s="221" t="str">
        <f t="shared" si="110"/>
        <v>FM12-1-11-2026</v>
      </c>
    </row>
    <row r="1148" spans="1:10" x14ac:dyDescent="0.25">
      <c r="A1148" s="214">
        <v>20</v>
      </c>
      <c r="B1148" s="214" t="s">
        <v>196</v>
      </c>
      <c r="C1148" s="219">
        <f>DATE(2026,11,A1148)</f>
        <v>46346</v>
      </c>
      <c r="D1148" s="214" t="s">
        <v>143</v>
      </c>
      <c r="E1148" s="220">
        <v>1</v>
      </c>
      <c r="F1148" s="221" t="str">
        <f t="shared" si="114"/>
        <v>AA 7697 OA // MERCY</v>
      </c>
      <c r="G1148" s="222" t="s">
        <v>2215</v>
      </c>
      <c r="H1148" s="221" t="s">
        <v>2928</v>
      </c>
      <c r="I1148" s="221" t="s">
        <v>2931</v>
      </c>
      <c r="J1148" s="221" t="str">
        <f t="shared" si="110"/>
        <v>FM12-20-11-2026</v>
      </c>
    </row>
    <row r="1149" spans="1:10" x14ac:dyDescent="0.25">
      <c r="A1149" s="214">
        <v>22</v>
      </c>
      <c r="B1149" s="214" t="s">
        <v>612</v>
      </c>
      <c r="C1149" s="219">
        <f>DATE(2026,11,A1149)</f>
        <v>46348</v>
      </c>
      <c r="D1149" s="214" t="s">
        <v>143</v>
      </c>
      <c r="E1149" s="220">
        <v>1</v>
      </c>
      <c r="F1149" s="221" t="str">
        <f>B1149</f>
        <v>BA 7033 PU // MERCY ( 7640 OA )</v>
      </c>
      <c r="G1149" s="222" t="s">
        <v>2215</v>
      </c>
      <c r="H1149" s="221" t="s">
        <v>2928</v>
      </c>
      <c r="I1149" s="221" t="s">
        <v>2931</v>
      </c>
      <c r="J1149" s="221" t="str">
        <f t="shared" si="110"/>
        <v>FM12-22-11-2026</v>
      </c>
    </row>
    <row r="1150" spans="1:10" x14ac:dyDescent="0.25">
      <c r="A1150" s="214">
        <v>22</v>
      </c>
      <c r="B1150" s="214" t="s">
        <v>662</v>
      </c>
      <c r="C1150" s="219">
        <f>DATE(2026,11,A1150)</f>
        <v>46348</v>
      </c>
      <c r="D1150" s="214" t="s">
        <v>143</v>
      </c>
      <c r="E1150" s="220">
        <v>1</v>
      </c>
      <c r="F1150" s="221" t="str">
        <f t="shared" ref="F1150:F1190" si="116">"AA "&amp;B1150</f>
        <v>AA 7559 OA</v>
      </c>
      <c r="G1150" s="222" t="s">
        <v>2215</v>
      </c>
      <c r="H1150" s="221" t="s">
        <v>2928</v>
      </c>
      <c r="I1150" s="221" t="s">
        <v>2931</v>
      </c>
      <c r="J1150" s="221" t="str">
        <f t="shared" si="110"/>
        <v>FM12-22-11-2026</v>
      </c>
    </row>
    <row r="1151" spans="1:10" x14ac:dyDescent="0.25">
      <c r="A1151" s="214">
        <v>6</v>
      </c>
      <c r="B1151" s="214" t="s">
        <v>992</v>
      </c>
      <c r="C1151" s="219">
        <f>DATE(2026,12,A1151)</f>
        <v>46362</v>
      </c>
      <c r="D1151" s="214" t="s">
        <v>143</v>
      </c>
      <c r="E1151" s="214">
        <v>1</v>
      </c>
      <c r="F1151" s="221" t="str">
        <f t="shared" si="116"/>
        <v>AA 7560 OA // MERCY</v>
      </c>
      <c r="G1151" s="222" t="s">
        <v>2215</v>
      </c>
      <c r="H1151" s="221" t="s">
        <v>2928</v>
      </c>
      <c r="I1151" s="221" t="s">
        <v>2931</v>
      </c>
      <c r="J1151" s="221" t="str">
        <f t="shared" si="110"/>
        <v>FM12-6-12-2026</v>
      </c>
    </row>
    <row r="1152" spans="1:10" x14ac:dyDescent="0.25">
      <c r="A1152" s="214">
        <v>10</v>
      </c>
      <c r="B1152" s="214" t="s">
        <v>349</v>
      </c>
      <c r="C1152" s="219">
        <f>DATE(2026,12,A1152)</f>
        <v>46366</v>
      </c>
      <c r="D1152" s="214" t="s">
        <v>143</v>
      </c>
      <c r="E1152" s="214">
        <v>1</v>
      </c>
      <c r="F1152" s="221" t="str">
        <f t="shared" si="116"/>
        <v>AA 7029 OA</v>
      </c>
      <c r="G1152" s="222" t="s">
        <v>2215</v>
      </c>
      <c r="H1152" s="221" t="s">
        <v>2928</v>
      </c>
      <c r="I1152" s="221" t="s">
        <v>2931</v>
      </c>
      <c r="J1152" s="221" t="str">
        <f t="shared" si="110"/>
        <v>FM12-10-12-2026</v>
      </c>
    </row>
    <row r="1153" spans="1:10" x14ac:dyDescent="0.25">
      <c r="A1153" s="214">
        <v>25</v>
      </c>
      <c r="B1153" s="214" t="s">
        <v>685</v>
      </c>
      <c r="C1153" s="219">
        <f>DATE(2026,12,A1153)</f>
        <v>46381</v>
      </c>
      <c r="D1153" s="214" t="s">
        <v>143</v>
      </c>
      <c r="E1153" s="220">
        <v>1</v>
      </c>
      <c r="F1153" s="221" t="str">
        <f t="shared" si="116"/>
        <v>AA 7581 OA</v>
      </c>
      <c r="G1153" s="222" t="s">
        <v>2215</v>
      </c>
      <c r="H1153" s="221" t="s">
        <v>2928</v>
      </c>
      <c r="I1153" s="221" t="s">
        <v>2931</v>
      </c>
      <c r="J1153" s="221" t="str">
        <f t="shared" si="110"/>
        <v>FM12-25-12-2026</v>
      </c>
    </row>
    <row r="1154" spans="1:10" x14ac:dyDescent="0.25">
      <c r="A1154" s="214">
        <v>10</v>
      </c>
      <c r="B1154" s="214" t="s">
        <v>265</v>
      </c>
      <c r="C1154" s="223">
        <f>DATE(2026,1,A1154)</f>
        <v>46032</v>
      </c>
      <c r="D1154" s="214" t="s">
        <v>1585</v>
      </c>
      <c r="E1154" s="214">
        <v>1</v>
      </c>
      <c r="F1154" s="221" t="str">
        <f t="shared" si="116"/>
        <v>AA 7728 OA // MERCY</v>
      </c>
      <c r="G1154" s="222" t="s">
        <v>2215</v>
      </c>
      <c r="H1154" s="221" t="s">
        <v>2928</v>
      </c>
      <c r="I1154" s="221" t="s">
        <v>2931</v>
      </c>
      <c r="J1154" s="221" t="str">
        <f t="shared" si="110"/>
        <v>FM12-10-1-2026</v>
      </c>
    </row>
    <row r="1155" spans="1:10" x14ac:dyDescent="0.25">
      <c r="A1155" s="214">
        <v>18</v>
      </c>
      <c r="B1155" s="214" t="s">
        <v>933</v>
      </c>
      <c r="C1155" s="219">
        <f>DATE(2026,12,A1155)</f>
        <v>46374</v>
      </c>
      <c r="D1155" s="214" t="s">
        <v>1203</v>
      </c>
      <c r="E1155" s="220">
        <v>1</v>
      </c>
      <c r="F1155" s="221" t="str">
        <f t="shared" si="116"/>
        <v>AA 7067 OA</v>
      </c>
      <c r="G1155" s="222" t="s">
        <v>2211</v>
      </c>
      <c r="H1155" s="221" t="s">
        <v>2934</v>
      </c>
      <c r="I1155" s="221" t="s">
        <v>2932</v>
      </c>
      <c r="J1155" s="221" t="str">
        <f t="shared" ref="J1155:J1218" si="117">I1155 &amp; "-" &amp; DAY(C1155) &amp; "-" &amp; MONTH(C1155) &amp; "-" &amp; YEAR(C1155)</f>
        <v>FM13-18-12-2026</v>
      </c>
    </row>
    <row r="1156" spans="1:10" x14ac:dyDescent="0.25">
      <c r="A1156" s="214">
        <v>8</v>
      </c>
      <c r="B1156" s="214" t="s">
        <v>218</v>
      </c>
      <c r="C1156" s="219">
        <f>DATE(2026,12,A1156)</f>
        <v>46364</v>
      </c>
      <c r="D1156" s="214" t="s">
        <v>1012</v>
      </c>
      <c r="E1156" s="214">
        <v>1</v>
      </c>
      <c r="F1156" s="221" t="str">
        <f t="shared" si="116"/>
        <v>AA 7698 OA</v>
      </c>
      <c r="G1156" s="222" t="s">
        <v>2211</v>
      </c>
      <c r="H1156" s="221" t="s">
        <v>2934</v>
      </c>
      <c r="I1156" s="221" t="s">
        <v>2932</v>
      </c>
      <c r="J1156" s="221" t="str">
        <f t="shared" si="117"/>
        <v>FM13-8-12-2026</v>
      </c>
    </row>
    <row r="1157" spans="1:10" x14ac:dyDescent="0.25">
      <c r="A1157" s="214">
        <v>13</v>
      </c>
      <c r="B1157" s="214" t="s">
        <v>907</v>
      </c>
      <c r="C1157" s="223">
        <f>DATE(2026,1,A1157)</f>
        <v>46035</v>
      </c>
      <c r="D1157" s="214" t="s">
        <v>829</v>
      </c>
      <c r="E1157" s="220">
        <v>1</v>
      </c>
      <c r="F1157" s="221" t="str">
        <f t="shared" si="116"/>
        <v>AA 7804 OA</v>
      </c>
      <c r="G1157" s="222" t="s">
        <v>2211</v>
      </c>
      <c r="H1157" s="221" t="s">
        <v>2934</v>
      </c>
      <c r="I1157" s="221" t="s">
        <v>2932</v>
      </c>
      <c r="J1157" s="221" t="str">
        <f t="shared" si="117"/>
        <v>FM13-13-1-2026</v>
      </c>
    </row>
    <row r="1158" spans="1:10" x14ac:dyDescent="0.25">
      <c r="A1158" s="214">
        <v>25</v>
      </c>
      <c r="B1158" s="214" t="s">
        <v>172</v>
      </c>
      <c r="C1158" s="219">
        <f>DATE(2026,11,A1158)</f>
        <v>46351</v>
      </c>
      <c r="D1158" s="214" t="s">
        <v>829</v>
      </c>
      <c r="E1158" s="220">
        <v>1</v>
      </c>
      <c r="F1158" s="221" t="str">
        <f t="shared" si="116"/>
        <v>AA 7786 OA</v>
      </c>
      <c r="G1158" s="222" t="s">
        <v>2211</v>
      </c>
      <c r="H1158" s="221" t="s">
        <v>2934</v>
      </c>
      <c r="I1158" s="221" t="s">
        <v>2932</v>
      </c>
      <c r="J1158" s="221" t="str">
        <f t="shared" si="117"/>
        <v>FM13-25-11-2026</v>
      </c>
    </row>
    <row r="1159" spans="1:10" x14ac:dyDescent="0.25">
      <c r="A1159" s="214">
        <v>26</v>
      </c>
      <c r="B1159" s="214" t="s">
        <v>227</v>
      </c>
      <c r="C1159" s="219">
        <f>DATE(2026,11,A1159)</f>
        <v>46352</v>
      </c>
      <c r="D1159" s="214" t="s">
        <v>829</v>
      </c>
      <c r="E1159" s="220">
        <v>1</v>
      </c>
      <c r="F1159" s="221" t="str">
        <f t="shared" si="116"/>
        <v>AA 7814 OA</v>
      </c>
      <c r="G1159" s="222" t="s">
        <v>2211</v>
      </c>
      <c r="H1159" s="221" t="s">
        <v>2934</v>
      </c>
      <c r="I1159" s="221" t="s">
        <v>2932</v>
      </c>
      <c r="J1159" s="221" t="str">
        <f t="shared" si="117"/>
        <v>FM13-26-11-2026</v>
      </c>
    </row>
    <row r="1160" spans="1:10" x14ac:dyDescent="0.25">
      <c r="A1160" s="214">
        <v>9</v>
      </c>
      <c r="B1160" s="214" t="s">
        <v>115</v>
      </c>
      <c r="C1160" s="219">
        <f t="shared" ref="C1160:C1166" si="118">DATE(2026,12,A1160)</f>
        <v>46365</v>
      </c>
      <c r="D1160" s="214" t="s">
        <v>829</v>
      </c>
      <c r="E1160" s="214">
        <v>1</v>
      </c>
      <c r="F1160" s="221" t="str">
        <f t="shared" si="116"/>
        <v>AA 7739 OA</v>
      </c>
      <c r="G1160" s="222" t="s">
        <v>2211</v>
      </c>
      <c r="H1160" s="221" t="s">
        <v>2934</v>
      </c>
      <c r="I1160" s="221" t="s">
        <v>2932</v>
      </c>
      <c r="J1160" s="221" t="str">
        <f t="shared" si="117"/>
        <v>FM13-9-12-2026</v>
      </c>
    </row>
    <row r="1161" spans="1:10" x14ac:dyDescent="0.25">
      <c r="A1161" s="214">
        <v>12</v>
      </c>
      <c r="B1161" s="214" t="s">
        <v>796</v>
      </c>
      <c r="C1161" s="219">
        <f t="shared" si="118"/>
        <v>46368</v>
      </c>
      <c r="D1161" s="214" t="s">
        <v>829</v>
      </c>
      <c r="E1161" s="214">
        <v>1</v>
      </c>
      <c r="F1161" s="221" t="str">
        <f t="shared" si="116"/>
        <v>AA 7811 OA</v>
      </c>
      <c r="G1161" s="222" t="s">
        <v>2211</v>
      </c>
      <c r="H1161" s="221" t="s">
        <v>2934</v>
      </c>
      <c r="I1161" s="221" t="s">
        <v>2932</v>
      </c>
      <c r="J1161" s="221" t="str">
        <f t="shared" si="117"/>
        <v>FM13-12-12-2026</v>
      </c>
    </row>
    <row r="1162" spans="1:10" x14ac:dyDescent="0.25">
      <c r="A1162" s="214">
        <v>26</v>
      </c>
      <c r="B1162" s="214" t="s">
        <v>469</v>
      </c>
      <c r="C1162" s="219">
        <f t="shared" si="118"/>
        <v>46382</v>
      </c>
      <c r="D1162" s="214" t="s">
        <v>829</v>
      </c>
      <c r="E1162" s="220">
        <v>1</v>
      </c>
      <c r="F1162" s="221" t="str">
        <f t="shared" si="116"/>
        <v>AA 7715 OA</v>
      </c>
      <c r="G1162" s="222" t="s">
        <v>2211</v>
      </c>
      <c r="H1162" s="221" t="s">
        <v>2934</v>
      </c>
      <c r="I1162" s="221" t="s">
        <v>2932</v>
      </c>
      <c r="J1162" s="221" t="str">
        <f t="shared" si="117"/>
        <v>FM13-26-12-2026</v>
      </c>
    </row>
    <row r="1163" spans="1:10" x14ac:dyDescent="0.25">
      <c r="A1163" s="214">
        <v>28</v>
      </c>
      <c r="B1163" s="214" t="s">
        <v>841</v>
      </c>
      <c r="C1163" s="219">
        <f t="shared" si="118"/>
        <v>46384</v>
      </c>
      <c r="D1163" s="214" t="s">
        <v>1353</v>
      </c>
      <c r="E1163" s="220">
        <v>1</v>
      </c>
      <c r="F1163" s="221" t="str">
        <f t="shared" si="116"/>
        <v>AA 7817 OA</v>
      </c>
      <c r="G1163" s="222" t="s">
        <v>2211</v>
      </c>
      <c r="H1163" s="221" t="s">
        <v>2934</v>
      </c>
      <c r="I1163" s="221" t="s">
        <v>2932</v>
      </c>
      <c r="J1163" s="221" t="str">
        <f t="shared" si="117"/>
        <v>FM13-28-12-2026</v>
      </c>
    </row>
    <row r="1164" spans="1:10" x14ac:dyDescent="0.25">
      <c r="A1164" s="214">
        <v>23</v>
      </c>
      <c r="B1164" s="214" t="s">
        <v>1114</v>
      </c>
      <c r="C1164" s="219">
        <f t="shared" si="118"/>
        <v>46379</v>
      </c>
      <c r="D1164" s="214" t="s">
        <v>1272</v>
      </c>
      <c r="E1164" s="220">
        <v>1</v>
      </c>
      <c r="F1164" s="221" t="str">
        <f t="shared" si="116"/>
        <v>AA 7818 OA</v>
      </c>
      <c r="G1164" s="222" t="s">
        <v>2211</v>
      </c>
      <c r="H1164" s="221" t="s">
        <v>2934</v>
      </c>
      <c r="I1164" s="221" t="s">
        <v>2932</v>
      </c>
      <c r="J1164" s="221" t="str">
        <f t="shared" si="117"/>
        <v>FM13-23-12-2026</v>
      </c>
    </row>
    <row r="1165" spans="1:10" x14ac:dyDescent="0.25">
      <c r="A1165" s="214">
        <v>16</v>
      </c>
      <c r="B1165" s="220" t="s">
        <v>1145</v>
      </c>
      <c r="C1165" s="219">
        <f t="shared" si="118"/>
        <v>46372</v>
      </c>
      <c r="D1165" s="214" t="s">
        <v>1148</v>
      </c>
      <c r="E1165" s="220">
        <v>2</v>
      </c>
      <c r="F1165" s="221" t="str">
        <f t="shared" si="116"/>
        <v>AA 7670 OA</v>
      </c>
      <c r="G1165" s="222" t="s">
        <v>2211</v>
      </c>
      <c r="H1165" s="221" t="s">
        <v>2934</v>
      </c>
      <c r="I1165" s="221" t="s">
        <v>2932</v>
      </c>
      <c r="J1165" s="221" t="str">
        <f t="shared" si="117"/>
        <v>FM13-16-12-2026</v>
      </c>
    </row>
    <row r="1166" spans="1:10" x14ac:dyDescent="0.25">
      <c r="A1166" s="214">
        <v>10</v>
      </c>
      <c r="B1166" s="214" t="s">
        <v>280</v>
      </c>
      <c r="C1166" s="219">
        <f t="shared" si="118"/>
        <v>46366</v>
      </c>
      <c r="D1166" s="214" t="s">
        <v>1063</v>
      </c>
      <c r="E1166" s="214">
        <v>1</v>
      </c>
      <c r="F1166" s="221" t="str">
        <f t="shared" si="116"/>
        <v>AA 7547 OA</v>
      </c>
      <c r="G1166" s="222" t="s">
        <v>2211</v>
      </c>
      <c r="H1166" s="221" t="s">
        <v>2934</v>
      </c>
      <c r="I1166" s="221" t="s">
        <v>2932</v>
      </c>
      <c r="J1166" s="221" t="str">
        <f t="shared" si="117"/>
        <v>FM13-10-12-2026</v>
      </c>
    </row>
    <row r="1167" spans="1:10" x14ac:dyDescent="0.25">
      <c r="A1167" s="214">
        <v>7</v>
      </c>
      <c r="B1167" s="214" t="s">
        <v>399</v>
      </c>
      <c r="C1167" s="219">
        <f>DATE(2026,11,A1167)</f>
        <v>46333</v>
      </c>
      <c r="D1167" s="214" t="s">
        <v>421</v>
      </c>
      <c r="E1167" s="214">
        <v>10</v>
      </c>
      <c r="F1167" s="221" t="str">
        <f t="shared" si="116"/>
        <v>AA 7641 OA</v>
      </c>
      <c r="G1167" s="222" t="s">
        <v>2211</v>
      </c>
      <c r="H1167" s="221" t="s">
        <v>2933</v>
      </c>
      <c r="I1167" s="221" t="s">
        <v>2935</v>
      </c>
      <c r="J1167" s="221" t="str">
        <f t="shared" si="117"/>
        <v>FM14-7-11-2026</v>
      </c>
    </row>
    <row r="1168" spans="1:10" x14ac:dyDescent="0.25">
      <c r="A1168" s="214">
        <v>9</v>
      </c>
      <c r="B1168" s="214" t="s">
        <v>288</v>
      </c>
      <c r="C1168" s="219">
        <f>DATE(2026,11,A1168)</f>
        <v>46335</v>
      </c>
      <c r="D1168" s="214" t="s">
        <v>421</v>
      </c>
      <c r="E1168" s="214">
        <v>10</v>
      </c>
      <c r="F1168" s="221" t="str">
        <f t="shared" si="116"/>
        <v>AA 7535 OA</v>
      </c>
      <c r="G1168" s="222" t="s">
        <v>2211</v>
      </c>
      <c r="H1168" s="221" t="s">
        <v>2933</v>
      </c>
      <c r="I1168" s="221" t="s">
        <v>2935</v>
      </c>
      <c r="J1168" s="221" t="str">
        <f t="shared" si="117"/>
        <v>FM14-9-11-2026</v>
      </c>
    </row>
    <row r="1169" spans="1:10" x14ac:dyDescent="0.25">
      <c r="A1169" s="214">
        <v>15</v>
      </c>
      <c r="B1169" s="220" t="s">
        <v>84</v>
      </c>
      <c r="C1169" s="219">
        <f>DATE(2026,11,A1169)</f>
        <v>46341</v>
      </c>
      <c r="D1169" s="214" t="s">
        <v>421</v>
      </c>
      <c r="E1169" s="220">
        <v>20</v>
      </c>
      <c r="F1169" s="221" t="str">
        <f t="shared" si="116"/>
        <v>AA 7760 OA</v>
      </c>
      <c r="G1169" s="222" t="s">
        <v>2211</v>
      </c>
      <c r="H1169" s="221" t="s">
        <v>2933</v>
      </c>
      <c r="I1169" s="221" t="s">
        <v>2935</v>
      </c>
      <c r="J1169" s="221" t="str">
        <f t="shared" si="117"/>
        <v>FM14-15-11-2026</v>
      </c>
    </row>
    <row r="1170" spans="1:10" x14ac:dyDescent="0.25">
      <c r="A1170" s="214">
        <v>19</v>
      </c>
      <c r="B1170" s="214" t="s">
        <v>399</v>
      </c>
      <c r="C1170" s="219">
        <f>DATE(2026,11,A1170)</f>
        <v>46345</v>
      </c>
      <c r="D1170" s="214" t="s">
        <v>421</v>
      </c>
      <c r="E1170" s="220">
        <v>20</v>
      </c>
      <c r="F1170" s="221" t="str">
        <f t="shared" si="116"/>
        <v>AA 7641 OA</v>
      </c>
      <c r="G1170" s="222" t="s">
        <v>2211</v>
      </c>
      <c r="H1170" s="221" t="s">
        <v>2933</v>
      </c>
      <c r="I1170" s="221" t="s">
        <v>2935</v>
      </c>
      <c r="J1170" s="221" t="str">
        <f t="shared" si="117"/>
        <v>FM14-19-11-2026</v>
      </c>
    </row>
    <row r="1171" spans="1:10" x14ac:dyDescent="0.25">
      <c r="A1171" s="214">
        <v>2</v>
      </c>
      <c r="B1171" s="220" t="s">
        <v>674</v>
      </c>
      <c r="C1171" s="219">
        <f>DATE(2026,12,A1171)</f>
        <v>46358</v>
      </c>
      <c r="D1171" s="214" t="s">
        <v>421</v>
      </c>
      <c r="E1171" s="214">
        <v>20</v>
      </c>
      <c r="F1171" s="221" t="str">
        <f t="shared" si="116"/>
        <v>AA 7810 OA // MERCY</v>
      </c>
      <c r="G1171" s="222" t="s">
        <v>2211</v>
      </c>
      <c r="H1171" s="221" t="s">
        <v>2933</v>
      </c>
      <c r="I1171" s="221" t="s">
        <v>2935</v>
      </c>
      <c r="J1171" s="221" t="str">
        <f t="shared" si="117"/>
        <v>FM14-2-12-2026</v>
      </c>
    </row>
    <row r="1172" spans="1:10" x14ac:dyDescent="0.25">
      <c r="A1172" s="214">
        <v>2</v>
      </c>
      <c r="B1172" s="220" t="s">
        <v>216</v>
      </c>
      <c r="C1172" s="219">
        <f>DATE(2026,12,A1172)</f>
        <v>46358</v>
      </c>
      <c r="D1172" s="214" t="s">
        <v>421</v>
      </c>
      <c r="E1172" s="214">
        <v>12</v>
      </c>
      <c r="F1172" s="221" t="str">
        <f t="shared" si="116"/>
        <v>AA 7663 OA // MERCY</v>
      </c>
      <c r="G1172" s="222" t="s">
        <v>2211</v>
      </c>
      <c r="H1172" s="221" t="s">
        <v>2933</v>
      </c>
      <c r="I1172" s="221" t="s">
        <v>2935</v>
      </c>
      <c r="J1172" s="221" t="str">
        <f t="shared" si="117"/>
        <v>FM14-2-12-2026</v>
      </c>
    </row>
    <row r="1173" spans="1:10" x14ac:dyDescent="0.25">
      <c r="A1173" s="214">
        <v>2</v>
      </c>
      <c r="B1173" s="220" t="s">
        <v>596</v>
      </c>
      <c r="C1173" s="223">
        <f t="shared" ref="C1173:C1178" si="119">DATE(2026,1,A1173)</f>
        <v>46024</v>
      </c>
      <c r="D1173" s="214" t="s">
        <v>763</v>
      </c>
      <c r="E1173" s="214">
        <v>10</v>
      </c>
      <c r="F1173" s="221" t="str">
        <f t="shared" si="116"/>
        <v>AA 7628 OA</v>
      </c>
      <c r="G1173" s="222" t="s">
        <v>2211</v>
      </c>
      <c r="H1173" s="221" t="s">
        <v>2933</v>
      </c>
      <c r="I1173" s="221" t="s">
        <v>2935</v>
      </c>
      <c r="J1173" s="221" t="str">
        <f t="shared" si="117"/>
        <v>FM14-2-1-2026</v>
      </c>
    </row>
    <row r="1174" spans="1:10" x14ac:dyDescent="0.25">
      <c r="A1174" s="214">
        <v>2</v>
      </c>
      <c r="B1174" s="220" t="s">
        <v>608</v>
      </c>
      <c r="C1174" s="223">
        <f t="shared" si="119"/>
        <v>46024</v>
      </c>
      <c r="D1174" s="214" t="s">
        <v>763</v>
      </c>
      <c r="E1174" s="214">
        <v>12</v>
      </c>
      <c r="F1174" s="221" t="str">
        <f t="shared" si="116"/>
        <v>AA 7640 OA</v>
      </c>
      <c r="G1174" s="222" t="s">
        <v>2211</v>
      </c>
      <c r="H1174" s="221" t="s">
        <v>2933</v>
      </c>
      <c r="I1174" s="221" t="s">
        <v>2935</v>
      </c>
      <c r="J1174" s="221" t="str">
        <f t="shared" si="117"/>
        <v>FM14-2-1-2026</v>
      </c>
    </row>
    <row r="1175" spans="1:10" x14ac:dyDescent="0.25">
      <c r="A1175" s="214">
        <v>3</v>
      </c>
      <c r="B1175" s="214" t="s">
        <v>593</v>
      </c>
      <c r="C1175" s="223">
        <f t="shared" si="119"/>
        <v>46025</v>
      </c>
      <c r="D1175" s="214" t="s">
        <v>763</v>
      </c>
      <c r="E1175" s="214">
        <v>2</v>
      </c>
      <c r="F1175" s="221" t="str">
        <f t="shared" si="116"/>
        <v>AA 7765 OA</v>
      </c>
      <c r="G1175" s="222" t="s">
        <v>2211</v>
      </c>
      <c r="H1175" s="221" t="s">
        <v>2933</v>
      </c>
      <c r="I1175" s="221" t="s">
        <v>2935</v>
      </c>
      <c r="J1175" s="221" t="str">
        <f t="shared" si="117"/>
        <v>FM14-3-1-2026</v>
      </c>
    </row>
    <row r="1176" spans="1:10" x14ac:dyDescent="0.25">
      <c r="A1176" s="214">
        <v>6</v>
      </c>
      <c r="B1176" s="214" t="s">
        <v>136</v>
      </c>
      <c r="C1176" s="223">
        <f t="shared" si="119"/>
        <v>46028</v>
      </c>
      <c r="D1176" s="214" t="s">
        <v>763</v>
      </c>
      <c r="E1176" s="214">
        <v>1</v>
      </c>
      <c r="F1176" s="221" t="str">
        <f t="shared" si="116"/>
        <v>AA 7762 OA</v>
      </c>
      <c r="G1176" s="222" t="s">
        <v>2211</v>
      </c>
      <c r="H1176" s="221" t="s">
        <v>2933</v>
      </c>
      <c r="I1176" s="221" t="s">
        <v>2935</v>
      </c>
      <c r="J1176" s="221" t="str">
        <f t="shared" si="117"/>
        <v>FM14-6-1-2026</v>
      </c>
    </row>
    <row r="1177" spans="1:10" x14ac:dyDescent="0.25">
      <c r="A1177" s="214">
        <v>8</v>
      </c>
      <c r="B1177" s="214" t="s">
        <v>196</v>
      </c>
      <c r="C1177" s="223">
        <f t="shared" si="119"/>
        <v>46030</v>
      </c>
      <c r="D1177" s="214" t="s">
        <v>763</v>
      </c>
      <c r="E1177" s="214">
        <v>9</v>
      </c>
      <c r="F1177" s="221" t="str">
        <f t="shared" si="116"/>
        <v>AA 7697 OA // MERCY</v>
      </c>
      <c r="G1177" s="222" t="s">
        <v>2211</v>
      </c>
      <c r="H1177" s="221" t="s">
        <v>2933</v>
      </c>
      <c r="I1177" s="221" t="s">
        <v>2935</v>
      </c>
      <c r="J1177" s="221" t="str">
        <f t="shared" si="117"/>
        <v>FM14-8-1-2026</v>
      </c>
    </row>
    <row r="1178" spans="1:10" x14ac:dyDescent="0.25">
      <c r="A1178" s="214">
        <v>17</v>
      </c>
      <c r="B1178" s="214" t="s">
        <v>561</v>
      </c>
      <c r="C1178" s="223">
        <f t="shared" si="119"/>
        <v>46039</v>
      </c>
      <c r="D1178" s="214" t="s">
        <v>763</v>
      </c>
      <c r="E1178" s="220">
        <v>16</v>
      </c>
      <c r="F1178" s="221" t="str">
        <f t="shared" si="116"/>
        <v>AA 7066 OA</v>
      </c>
      <c r="G1178" s="222" t="s">
        <v>2211</v>
      </c>
      <c r="H1178" s="221" t="s">
        <v>2933</v>
      </c>
      <c r="I1178" s="221" t="s">
        <v>2935</v>
      </c>
      <c r="J1178" s="221" t="str">
        <f t="shared" si="117"/>
        <v>FM14-17-1-2026</v>
      </c>
    </row>
    <row r="1179" spans="1:10" x14ac:dyDescent="0.25">
      <c r="A1179" s="214">
        <v>22</v>
      </c>
      <c r="B1179" s="214" t="s">
        <v>232</v>
      </c>
      <c r="C1179" s="219">
        <f t="shared" ref="C1179:C1184" si="120">DATE(2026,11,A1179)</f>
        <v>46348</v>
      </c>
      <c r="D1179" s="214" t="s">
        <v>763</v>
      </c>
      <c r="E1179" s="220">
        <v>13</v>
      </c>
      <c r="F1179" s="221" t="str">
        <f t="shared" si="116"/>
        <v>AA 7595 OA</v>
      </c>
      <c r="G1179" s="222" t="s">
        <v>2211</v>
      </c>
      <c r="H1179" s="221" t="s">
        <v>2933</v>
      </c>
      <c r="I1179" s="221" t="s">
        <v>2935</v>
      </c>
      <c r="J1179" s="221" t="str">
        <f t="shared" si="117"/>
        <v>FM14-22-11-2026</v>
      </c>
    </row>
    <row r="1180" spans="1:10" x14ac:dyDescent="0.25">
      <c r="A1180" s="214">
        <v>23</v>
      </c>
      <c r="B1180" s="214" t="s">
        <v>662</v>
      </c>
      <c r="C1180" s="219">
        <f t="shared" si="120"/>
        <v>46349</v>
      </c>
      <c r="D1180" s="214" t="s">
        <v>763</v>
      </c>
      <c r="E1180" s="220">
        <v>20</v>
      </c>
      <c r="F1180" s="221" t="str">
        <f t="shared" si="116"/>
        <v>AA 7559 OA</v>
      </c>
      <c r="G1180" s="222" t="s">
        <v>2211</v>
      </c>
      <c r="H1180" s="221" t="s">
        <v>2933</v>
      </c>
      <c r="I1180" s="221" t="s">
        <v>2935</v>
      </c>
      <c r="J1180" s="221" t="str">
        <f t="shared" si="117"/>
        <v>FM14-23-11-2026</v>
      </c>
    </row>
    <row r="1181" spans="1:10" x14ac:dyDescent="0.25">
      <c r="A1181" s="214">
        <v>23</v>
      </c>
      <c r="B1181" s="214" t="s">
        <v>213</v>
      </c>
      <c r="C1181" s="219">
        <f t="shared" si="120"/>
        <v>46349</v>
      </c>
      <c r="D1181" s="214" t="s">
        <v>763</v>
      </c>
      <c r="E1181" s="220">
        <v>16</v>
      </c>
      <c r="F1181" s="221" t="str">
        <f t="shared" si="116"/>
        <v>AA 7559 OA // MERCY</v>
      </c>
      <c r="G1181" s="222" t="s">
        <v>2211</v>
      </c>
      <c r="H1181" s="221" t="s">
        <v>2933</v>
      </c>
      <c r="I1181" s="221" t="s">
        <v>2935</v>
      </c>
      <c r="J1181" s="221" t="str">
        <f t="shared" si="117"/>
        <v>FM14-23-11-2026</v>
      </c>
    </row>
    <row r="1182" spans="1:10" x14ac:dyDescent="0.25">
      <c r="A1182" s="214">
        <v>25</v>
      </c>
      <c r="B1182" s="214" t="s">
        <v>676</v>
      </c>
      <c r="C1182" s="219">
        <f t="shared" si="120"/>
        <v>46351</v>
      </c>
      <c r="D1182" s="214" t="s">
        <v>763</v>
      </c>
      <c r="E1182" s="220">
        <v>1</v>
      </c>
      <c r="F1182" s="221" t="str">
        <f t="shared" si="116"/>
        <v>AA 7740 OA</v>
      </c>
      <c r="G1182" s="222" t="s">
        <v>2211</v>
      </c>
      <c r="H1182" s="221" t="s">
        <v>2933</v>
      </c>
      <c r="I1182" s="221" t="s">
        <v>2935</v>
      </c>
      <c r="J1182" s="221" t="str">
        <f t="shared" si="117"/>
        <v>FM14-25-11-2026</v>
      </c>
    </row>
    <row r="1183" spans="1:10" x14ac:dyDescent="0.25">
      <c r="A1183" s="214">
        <v>26</v>
      </c>
      <c r="B1183" s="214" t="s">
        <v>531</v>
      </c>
      <c r="C1183" s="219">
        <f t="shared" si="120"/>
        <v>46352</v>
      </c>
      <c r="D1183" s="214" t="s">
        <v>763</v>
      </c>
      <c r="E1183" s="220">
        <v>4</v>
      </c>
      <c r="F1183" s="221" t="str">
        <f t="shared" si="116"/>
        <v>AA 7613 OA</v>
      </c>
      <c r="G1183" s="222" t="s">
        <v>2211</v>
      </c>
      <c r="H1183" s="221" t="s">
        <v>2933</v>
      </c>
      <c r="I1183" s="221" t="s">
        <v>2935</v>
      </c>
      <c r="J1183" s="221" t="str">
        <f t="shared" si="117"/>
        <v>FM14-26-11-2026</v>
      </c>
    </row>
    <row r="1184" spans="1:10" x14ac:dyDescent="0.25">
      <c r="A1184" s="214">
        <v>27</v>
      </c>
      <c r="B1184" s="214" t="s">
        <v>856</v>
      </c>
      <c r="C1184" s="219">
        <f t="shared" si="120"/>
        <v>46353</v>
      </c>
      <c r="D1184" s="214" t="s">
        <v>763</v>
      </c>
      <c r="E1184" s="220">
        <v>12</v>
      </c>
      <c r="F1184" s="221" t="str">
        <f t="shared" si="116"/>
        <v>AA 7796 OA</v>
      </c>
      <c r="G1184" s="222" t="s">
        <v>2211</v>
      </c>
      <c r="H1184" s="221" t="s">
        <v>2933</v>
      </c>
      <c r="I1184" s="221" t="s">
        <v>2935</v>
      </c>
      <c r="J1184" s="221" t="str">
        <f t="shared" si="117"/>
        <v>FM14-27-11-2026</v>
      </c>
    </row>
    <row r="1185" spans="1:10" x14ac:dyDescent="0.25">
      <c r="A1185" s="214">
        <v>3</v>
      </c>
      <c r="B1185" s="220" t="s">
        <v>674</v>
      </c>
      <c r="C1185" s="219">
        <f t="shared" ref="C1185:C1190" si="121">DATE(2026,12,A1185)</f>
        <v>46359</v>
      </c>
      <c r="D1185" s="214" t="s">
        <v>763</v>
      </c>
      <c r="E1185" s="214">
        <v>12</v>
      </c>
      <c r="F1185" s="221" t="str">
        <f t="shared" si="116"/>
        <v>AA 7810 OA // MERCY</v>
      </c>
      <c r="G1185" s="222" t="s">
        <v>2211</v>
      </c>
      <c r="H1185" s="221" t="s">
        <v>2933</v>
      </c>
      <c r="I1185" s="221" t="s">
        <v>2935</v>
      </c>
      <c r="J1185" s="221" t="str">
        <f t="shared" si="117"/>
        <v>FM14-3-12-2026</v>
      </c>
    </row>
    <row r="1186" spans="1:10" x14ac:dyDescent="0.25">
      <c r="A1186" s="214">
        <v>9</v>
      </c>
      <c r="B1186" s="214" t="s">
        <v>115</v>
      </c>
      <c r="C1186" s="219">
        <f t="shared" si="121"/>
        <v>46365</v>
      </c>
      <c r="D1186" s="214" t="s">
        <v>763</v>
      </c>
      <c r="E1186" s="214">
        <v>10</v>
      </c>
      <c r="F1186" s="221" t="str">
        <f t="shared" si="116"/>
        <v>AA 7739 OA</v>
      </c>
      <c r="G1186" s="222" t="s">
        <v>2211</v>
      </c>
      <c r="H1186" s="221" t="s">
        <v>2933</v>
      </c>
      <c r="I1186" s="221" t="s">
        <v>2935</v>
      </c>
      <c r="J1186" s="221" t="str">
        <f t="shared" si="117"/>
        <v>FM14-9-12-2026</v>
      </c>
    </row>
    <row r="1187" spans="1:10" x14ac:dyDescent="0.25">
      <c r="A1187" s="214">
        <v>13</v>
      </c>
      <c r="B1187" s="214" t="s">
        <v>432</v>
      </c>
      <c r="C1187" s="219">
        <f t="shared" si="121"/>
        <v>46369</v>
      </c>
      <c r="D1187" s="214" t="s">
        <v>763</v>
      </c>
      <c r="E1187" s="220">
        <v>1</v>
      </c>
      <c r="F1187" s="221" t="str">
        <f t="shared" si="116"/>
        <v>AA 7550 OA</v>
      </c>
      <c r="G1187" s="222" t="s">
        <v>2211</v>
      </c>
      <c r="H1187" s="221" t="s">
        <v>2933</v>
      </c>
      <c r="I1187" s="221" t="s">
        <v>2935</v>
      </c>
      <c r="J1187" s="221" t="str">
        <f t="shared" si="117"/>
        <v>FM14-13-12-2026</v>
      </c>
    </row>
    <row r="1188" spans="1:10" x14ac:dyDescent="0.25">
      <c r="A1188" s="214">
        <v>13</v>
      </c>
      <c r="B1188" s="214" t="s">
        <v>739</v>
      </c>
      <c r="C1188" s="219">
        <f t="shared" si="121"/>
        <v>46369</v>
      </c>
      <c r="D1188" s="214" t="s">
        <v>763</v>
      </c>
      <c r="E1188" s="220">
        <v>10</v>
      </c>
      <c r="F1188" s="221" t="str">
        <f t="shared" si="116"/>
        <v>AA 7806 OA</v>
      </c>
      <c r="G1188" s="222" t="s">
        <v>2211</v>
      </c>
      <c r="H1188" s="221" t="s">
        <v>2933</v>
      </c>
      <c r="I1188" s="221" t="s">
        <v>2935</v>
      </c>
      <c r="J1188" s="221" t="str">
        <f t="shared" si="117"/>
        <v>FM14-13-12-2026</v>
      </c>
    </row>
    <row r="1189" spans="1:10" x14ac:dyDescent="0.25">
      <c r="A1189" s="214">
        <v>22</v>
      </c>
      <c r="B1189" s="214" t="s">
        <v>539</v>
      </c>
      <c r="C1189" s="219">
        <f t="shared" si="121"/>
        <v>46378</v>
      </c>
      <c r="D1189" s="214" t="s">
        <v>763</v>
      </c>
      <c r="E1189" s="220">
        <v>10</v>
      </c>
      <c r="F1189" s="221" t="str">
        <f t="shared" si="116"/>
        <v>AA 7570 OA</v>
      </c>
      <c r="G1189" s="222" t="s">
        <v>2211</v>
      </c>
      <c r="H1189" s="221" t="s">
        <v>2933</v>
      </c>
      <c r="I1189" s="221" t="s">
        <v>2935</v>
      </c>
      <c r="J1189" s="221" t="str">
        <f t="shared" si="117"/>
        <v>FM14-22-12-2026</v>
      </c>
    </row>
    <row r="1190" spans="1:10" x14ac:dyDescent="0.25">
      <c r="A1190" s="214">
        <v>27</v>
      </c>
      <c r="B1190" s="214" t="s">
        <v>152</v>
      </c>
      <c r="C1190" s="219">
        <f t="shared" si="121"/>
        <v>46383</v>
      </c>
      <c r="D1190" s="214" t="s">
        <v>763</v>
      </c>
      <c r="E1190" s="220">
        <v>1</v>
      </c>
      <c r="F1190" s="221" t="str">
        <f t="shared" si="116"/>
        <v>AA 7594 OA</v>
      </c>
      <c r="G1190" s="222" t="s">
        <v>2211</v>
      </c>
      <c r="H1190" s="221" t="s">
        <v>2933</v>
      </c>
      <c r="I1190" s="221" t="s">
        <v>2935</v>
      </c>
      <c r="J1190" s="221" t="str">
        <f t="shared" si="117"/>
        <v>FM14-27-12-2026</v>
      </c>
    </row>
    <row r="1191" spans="1:10" x14ac:dyDescent="0.25">
      <c r="A1191" s="214">
        <v>16</v>
      </c>
      <c r="B1191" s="220" t="s">
        <v>642</v>
      </c>
      <c r="C1191" s="219">
        <f>DATE(2026,11,A1191)</f>
        <v>46342</v>
      </c>
      <c r="D1191" s="214" t="s">
        <v>650</v>
      </c>
      <c r="E1191" s="220">
        <v>12</v>
      </c>
      <c r="F1191" s="226" t="str">
        <f>B1191</f>
        <v>BA 7001 PU // MERCY ( 7620 OA )</v>
      </c>
      <c r="G1191" s="222" t="s">
        <v>2211</v>
      </c>
      <c r="H1191" s="221" t="s">
        <v>2933</v>
      </c>
      <c r="I1191" s="221" t="s">
        <v>2935</v>
      </c>
      <c r="J1191" s="221" t="str">
        <f t="shared" si="117"/>
        <v>FM14-16-11-2026</v>
      </c>
    </row>
    <row r="1192" spans="1:10" x14ac:dyDescent="0.25">
      <c r="A1192" s="214">
        <v>15</v>
      </c>
      <c r="B1192" s="220" t="s">
        <v>227</v>
      </c>
      <c r="C1192" s="219">
        <f>DATE(2026,12,A1192)</f>
        <v>46371</v>
      </c>
      <c r="D1192" s="214" t="s">
        <v>1140</v>
      </c>
      <c r="E1192" s="220">
        <v>1</v>
      </c>
      <c r="F1192" s="221" t="str">
        <f t="shared" ref="F1192:F1199" si="122">"AA "&amp;B1192</f>
        <v>AA 7814 OA</v>
      </c>
      <c r="G1192" s="222" t="s">
        <v>2211</v>
      </c>
      <c r="H1192" s="221" t="s">
        <v>2933</v>
      </c>
      <c r="I1192" s="221" t="s">
        <v>2935</v>
      </c>
      <c r="J1192" s="221" t="str">
        <f t="shared" si="117"/>
        <v>FM14-15-12-2026</v>
      </c>
    </row>
    <row r="1193" spans="1:10" x14ac:dyDescent="0.25">
      <c r="A1193" s="214">
        <v>30</v>
      </c>
      <c r="B1193" s="214" t="s">
        <v>333</v>
      </c>
      <c r="C1193" s="223">
        <f>DATE(2026,1,A1193)</f>
        <v>46052</v>
      </c>
      <c r="D1193" s="214" t="s">
        <v>1817</v>
      </c>
      <c r="E1193" s="220">
        <v>1</v>
      </c>
      <c r="F1193" s="221" t="str">
        <f t="shared" si="122"/>
        <v>AA 7606 OA</v>
      </c>
      <c r="G1193" s="222" t="s">
        <v>2211</v>
      </c>
      <c r="H1193" s="221" t="s">
        <v>2933</v>
      </c>
      <c r="I1193" s="221" t="s">
        <v>2935</v>
      </c>
      <c r="J1193" s="221" t="str">
        <f t="shared" si="117"/>
        <v>FM14-30-1-2026</v>
      </c>
    </row>
    <row r="1194" spans="1:10" x14ac:dyDescent="0.25">
      <c r="A1194" s="214">
        <v>10</v>
      </c>
      <c r="B1194" s="214" t="s">
        <v>419</v>
      </c>
      <c r="C1194" s="223">
        <f>DATE(2026,1,A1194)</f>
        <v>46032</v>
      </c>
      <c r="D1194" s="214" t="s">
        <v>1587</v>
      </c>
      <c r="E1194" s="214">
        <v>1</v>
      </c>
      <c r="F1194" s="221" t="str">
        <f t="shared" si="122"/>
        <v>AA 7813 OA</v>
      </c>
      <c r="G1194" s="222" t="s">
        <v>2208</v>
      </c>
      <c r="H1194" s="221" t="s">
        <v>2937</v>
      </c>
      <c r="I1194" s="221" t="s">
        <v>2938</v>
      </c>
      <c r="J1194" s="221" t="str">
        <f t="shared" si="117"/>
        <v>FM 15-10-1-2026</v>
      </c>
    </row>
    <row r="1195" spans="1:10" x14ac:dyDescent="0.25">
      <c r="A1195" s="214">
        <v>28</v>
      </c>
      <c r="B1195" s="214" t="s">
        <v>119</v>
      </c>
      <c r="C1195" s="219">
        <f>DATE(2026,12,A1195)</f>
        <v>46384</v>
      </c>
      <c r="D1195" s="214" t="s">
        <v>1363</v>
      </c>
      <c r="E1195" s="220">
        <v>1</v>
      </c>
      <c r="F1195" s="221" t="str">
        <f t="shared" si="122"/>
        <v>AA 7562 OA // MERCY</v>
      </c>
      <c r="G1195" s="222" t="s">
        <v>2208</v>
      </c>
      <c r="H1195" s="221" t="s">
        <v>2937</v>
      </c>
      <c r="I1195" s="221" t="s">
        <v>2938</v>
      </c>
      <c r="J1195" s="221" t="str">
        <f t="shared" si="117"/>
        <v>FM 15-28-12-2026</v>
      </c>
    </row>
    <row r="1196" spans="1:10" x14ac:dyDescent="0.25">
      <c r="A1196" s="214">
        <v>18</v>
      </c>
      <c r="B1196" s="214" t="s">
        <v>598</v>
      </c>
      <c r="C1196" s="219">
        <f>DATE(2026,12,A1196)</f>
        <v>46374</v>
      </c>
      <c r="D1196" s="214" t="s">
        <v>1206</v>
      </c>
      <c r="E1196" s="220">
        <v>1</v>
      </c>
      <c r="F1196" s="221" t="str">
        <f t="shared" si="122"/>
        <v>AA 7725 OA</v>
      </c>
      <c r="G1196" s="222" t="s">
        <v>2208</v>
      </c>
      <c r="H1196" s="221" t="s">
        <v>2937</v>
      </c>
      <c r="I1196" s="221" t="s">
        <v>2938</v>
      </c>
      <c r="J1196" s="221" t="str">
        <f t="shared" si="117"/>
        <v>FM 15-18-12-2026</v>
      </c>
    </row>
    <row r="1197" spans="1:10" x14ac:dyDescent="0.25">
      <c r="A1197" s="214">
        <v>15</v>
      </c>
      <c r="B1197" s="220" t="s">
        <v>1613</v>
      </c>
      <c r="C1197" s="223">
        <f>DATE(2026,1,A1197)</f>
        <v>46037</v>
      </c>
      <c r="D1197" s="214" t="s">
        <v>1628</v>
      </c>
      <c r="E1197" s="220">
        <v>2</v>
      </c>
      <c r="F1197" s="221" t="str">
        <f t="shared" si="122"/>
        <v>AA 7033 OA</v>
      </c>
      <c r="G1197" s="222" t="s">
        <v>2208</v>
      </c>
      <c r="H1197" s="221" t="s">
        <v>2937</v>
      </c>
      <c r="I1197" s="221" t="s">
        <v>2938</v>
      </c>
      <c r="J1197" s="221" t="str">
        <f t="shared" si="117"/>
        <v>FM 15-15-1-2026</v>
      </c>
    </row>
    <row r="1198" spans="1:10" x14ac:dyDescent="0.25">
      <c r="A1198" s="214">
        <v>12</v>
      </c>
      <c r="B1198" s="214" t="s">
        <v>510</v>
      </c>
      <c r="C1198" s="219">
        <f>DATE(2026,11,A1198)</f>
        <v>46338</v>
      </c>
      <c r="D1198" s="214" t="s">
        <v>542</v>
      </c>
      <c r="E1198" s="214">
        <v>2</v>
      </c>
      <c r="F1198" s="221" t="str">
        <f t="shared" si="122"/>
        <v>AA 7072 OA</v>
      </c>
      <c r="G1198" s="222" t="s">
        <v>2208</v>
      </c>
      <c r="H1198" s="221" t="s">
        <v>2937</v>
      </c>
      <c r="I1198" s="221" t="s">
        <v>2938</v>
      </c>
      <c r="J1198" s="221" t="str">
        <f t="shared" si="117"/>
        <v>FM 15-12-11-2026</v>
      </c>
    </row>
    <row r="1199" spans="1:10" x14ac:dyDescent="0.25">
      <c r="A1199" s="214">
        <v>2</v>
      </c>
      <c r="B1199" s="220" t="s">
        <v>373</v>
      </c>
      <c r="C1199" s="223">
        <f t="shared" ref="C1199:C1204" si="123">DATE(2026,1,A1199)</f>
        <v>46024</v>
      </c>
      <c r="D1199" s="214" t="s">
        <v>461</v>
      </c>
      <c r="E1199" s="214">
        <v>2</v>
      </c>
      <c r="F1199" s="221" t="str">
        <f t="shared" si="122"/>
        <v>AA 7769 OA</v>
      </c>
      <c r="G1199" s="222" t="s">
        <v>2208</v>
      </c>
      <c r="H1199" s="221" t="s">
        <v>2937</v>
      </c>
      <c r="I1199" s="221" t="s">
        <v>2938</v>
      </c>
      <c r="J1199" s="221" t="str">
        <f t="shared" si="117"/>
        <v>FM 15-2-1-2026</v>
      </c>
    </row>
    <row r="1200" spans="1:10" x14ac:dyDescent="0.25">
      <c r="A1200" s="214">
        <v>4</v>
      </c>
      <c r="B1200" s="220" t="s">
        <v>916</v>
      </c>
      <c r="C1200" s="223">
        <f t="shared" si="123"/>
        <v>46026</v>
      </c>
      <c r="D1200" s="214" t="s">
        <v>461</v>
      </c>
      <c r="E1200" s="214">
        <v>1</v>
      </c>
      <c r="F1200" s="226" t="str">
        <f>B1200</f>
        <v>DD 7291 MZ</v>
      </c>
      <c r="G1200" s="222" t="s">
        <v>2208</v>
      </c>
      <c r="H1200" s="221" t="s">
        <v>2937</v>
      </c>
      <c r="I1200" s="221" t="s">
        <v>2938</v>
      </c>
      <c r="J1200" s="221" t="str">
        <f t="shared" si="117"/>
        <v>FM 15-4-1-2026</v>
      </c>
    </row>
    <row r="1201" spans="1:10" x14ac:dyDescent="0.25">
      <c r="A1201" s="214">
        <v>7</v>
      </c>
      <c r="B1201" s="214" t="s">
        <v>469</v>
      </c>
      <c r="C1201" s="223">
        <f t="shared" si="123"/>
        <v>46029</v>
      </c>
      <c r="D1201" s="214" t="s">
        <v>461</v>
      </c>
      <c r="E1201" s="214">
        <v>1</v>
      </c>
      <c r="F1201" s="221" t="str">
        <f>"AA "&amp;B1201</f>
        <v>AA 7715 OA</v>
      </c>
      <c r="G1201" s="222" t="s">
        <v>2208</v>
      </c>
      <c r="H1201" s="221" t="s">
        <v>2937</v>
      </c>
      <c r="I1201" s="221" t="s">
        <v>2938</v>
      </c>
      <c r="J1201" s="221" t="str">
        <f t="shared" si="117"/>
        <v>FM 15-7-1-2026</v>
      </c>
    </row>
    <row r="1202" spans="1:10" x14ac:dyDescent="0.25">
      <c r="A1202" s="214">
        <v>24</v>
      </c>
      <c r="B1202" s="214" t="s">
        <v>156</v>
      </c>
      <c r="C1202" s="223">
        <f t="shared" si="123"/>
        <v>46046</v>
      </c>
      <c r="D1202" s="214" t="s">
        <v>461</v>
      </c>
      <c r="E1202" s="220">
        <v>2</v>
      </c>
      <c r="F1202" s="221" t="str">
        <f>"AA "&amp;B1202</f>
        <v>AA 7638 OA // MERCY</v>
      </c>
      <c r="G1202" s="222" t="s">
        <v>2208</v>
      </c>
      <c r="H1202" s="221" t="s">
        <v>2937</v>
      </c>
      <c r="I1202" s="221" t="s">
        <v>2938</v>
      </c>
      <c r="J1202" s="221" t="str">
        <f t="shared" si="117"/>
        <v>FM 15-24-1-2026</v>
      </c>
    </row>
    <row r="1203" spans="1:10" x14ac:dyDescent="0.25">
      <c r="A1203" s="214">
        <v>26</v>
      </c>
      <c r="B1203" s="214" t="s">
        <v>1755</v>
      </c>
      <c r="C1203" s="223">
        <f t="shared" si="123"/>
        <v>46048</v>
      </c>
      <c r="D1203" s="214" t="s">
        <v>461</v>
      </c>
      <c r="E1203" s="220">
        <v>2</v>
      </c>
      <c r="F1203" s="221" t="str">
        <f>"AA "&amp;B1203</f>
        <v>AA 7511 OD // EFISIENSI</v>
      </c>
      <c r="G1203" s="222" t="s">
        <v>2208</v>
      </c>
      <c r="H1203" s="221" t="s">
        <v>2937</v>
      </c>
      <c r="I1203" s="221" t="s">
        <v>2938</v>
      </c>
      <c r="J1203" s="221" t="str">
        <f t="shared" si="117"/>
        <v>FM 15-26-1-2026</v>
      </c>
    </row>
    <row r="1204" spans="1:10" x14ac:dyDescent="0.25">
      <c r="A1204" s="214">
        <v>28</v>
      </c>
      <c r="B1204" s="214" t="s">
        <v>128</v>
      </c>
      <c r="C1204" s="223">
        <f t="shared" si="123"/>
        <v>46050</v>
      </c>
      <c r="D1204" s="214" t="s">
        <v>461</v>
      </c>
      <c r="E1204" s="220">
        <v>2</v>
      </c>
      <c r="F1204" s="221" t="str">
        <f>"AA "&amp;B1204</f>
        <v>AA 7729 OA</v>
      </c>
      <c r="G1204" s="222" t="s">
        <v>2208</v>
      </c>
      <c r="H1204" s="221" t="s">
        <v>2937</v>
      </c>
      <c r="I1204" s="221" t="s">
        <v>2938</v>
      </c>
      <c r="J1204" s="221" t="str">
        <f t="shared" si="117"/>
        <v>FM 15-28-1-2026</v>
      </c>
    </row>
    <row r="1205" spans="1:10" x14ac:dyDescent="0.25">
      <c r="A1205" s="214">
        <v>9</v>
      </c>
      <c r="B1205" s="214" t="s">
        <v>101</v>
      </c>
      <c r="C1205" s="219">
        <f t="shared" ref="C1205:C1211" si="124">DATE(2026,11,A1205)</f>
        <v>46335</v>
      </c>
      <c r="D1205" s="214" t="s">
        <v>461</v>
      </c>
      <c r="E1205" s="214">
        <v>2</v>
      </c>
      <c r="F1205" s="221" t="str">
        <f>B1205</f>
        <v>BA 7033 PU // MERCY</v>
      </c>
      <c r="G1205" s="222" t="s">
        <v>2208</v>
      </c>
      <c r="H1205" s="221" t="s">
        <v>2937</v>
      </c>
      <c r="I1205" s="221" t="s">
        <v>2938</v>
      </c>
      <c r="J1205" s="221" t="str">
        <f t="shared" si="117"/>
        <v>FM 15-9-11-2026</v>
      </c>
    </row>
    <row r="1206" spans="1:10" x14ac:dyDescent="0.25">
      <c r="A1206" s="214">
        <v>14</v>
      </c>
      <c r="B1206" s="220" t="s">
        <v>510</v>
      </c>
      <c r="C1206" s="219">
        <f t="shared" si="124"/>
        <v>46340</v>
      </c>
      <c r="D1206" s="214" t="s">
        <v>461</v>
      </c>
      <c r="E1206" s="220">
        <v>2</v>
      </c>
      <c r="F1206" s="221" t="str">
        <f>"AA "&amp;B1206</f>
        <v>AA 7072 OA</v>
      </c>
      <c r="G1206" s="222" t="s">
        <v>2208</v>
      </c>
      <c r="H1206" s="221" t="s">
        <v>2937</v>
      </c>
      <c r="I1206" s="221" t="s">
        <v>2938</v>
      </c>
      <c r="J1206" s="221" t="str">
        <f t="shared" si="117"/>
        <v>FM 15-14-11-2026</v>
      </c>
    </row>
    <row r="1207" spans="1:10" x14ac:dyDescent="0.25">
      <c r="A1207" s="214">
        <v>16</v>
      </c>
      <c r="B1207" s="220" t="s">
        <v>368</v>
      </c>
      <c r="C1207" s="219">
        <f t="shared" si="124"/>
        <v>46342</v>
      </c>
      <c r="D1207" s="214" t="s">
        <v>461</v>
      </c>
      <c r="E1207" s="220">
        <v>2</v>
      </c>
      <c r="F1207" s="221" t="str">
        <f>"AA "&amp;B1207</f>
        <v>AA 7098 OA</v>
      </c>
      <c r="G1207" s="222" t="s">
        <v>2208</v>
      </c>
      <c r="H1207" s="221" t="s">
        <v>2937</v>
      </c>
      <c r="I1207" s="221" t="s">
        <v>2938</v>
      </c>
      <c r="J1207" s="221" t="str">
        <f t="shared" si="117"/>
        <v>FM 15-16-11-2026</v>
      </c>
    </row>
    <row r="1208" spans="1:10" x14ac:dyDescent="0.25">
      <c r="A1208" s="214">
        <v>20</v>
      </c>
      <c r="B1208" s="214" t="s">
        <v>180</v>
      </c>
      <c r="C1208" s="219">
        <f t="shared" si="124"/>
        <v>46346</v>
      </c>
      <c r="D1208" s="214" t="s">
        <v>461</v>
      </c>
      <c r="E1208" s="220">
        <v>2</v>
      </c>
      <c r="F1208" s="221" t="str">
        <f>"AA "&amp;B1208</f>
        <v>AA 7593 OA</v>
      </c>
      <c r="G1208" s="222" t="s">
        <v>2208</v>
      </c>
      <c r="H1208" s="221" t="s">
        <v>2937</v>
      </c>
      <c r="I1208" s="221" t="s">
        <v>2938</v>
      </c>
      <c r="J1208" s="221" t="str">
        <f t="shared" si="117"/>
        <v>FM 15-20-11-2026</v>
      </c>
    </row>
    <row r="1209" spans="1:10" x14ac:dyDescent="0.25">
      <c r="A1209" s="214">
        <v>29</v>
      </c>
      <c r="B1209" s="214" t="s">
        <v>642</v>
      </c>
      <c r="C1209" s="219">
        <f t="shared" si="124"/>
        <v>46355</v>
      </c>
      <c r="D1209" s="214" t="s">
        <v>461</v>
      </c>
      <c r="E1209" s="220">
        <v>2</v>
      </c>
      <c r="F1209" s="221" t="str">
        <f>B1209</f>
        <v>BA 7001 PU // MERCY ( 7620 OA )</v>
      </c>
      <c r="G1209" s="222" t="s">
        <v>2208</v>
      </c>
      <c r="H1209" s="221" t="s">
        <v>2937</v>
      </c>
      <c r="I1209" s="221" t="s">
        <v>2938</v>
      </c>
      <c r="J1209" s="221" t="str">
        <f t="shared" si="117"/>
        <v>FM 15-29-11-2026</v>
      </c>
    </row>
    <row r="1210" spans="1:10" x14ac:dyDescent="0.25">
      <c r="A1210" s="214">
        <v>29</v>
      </c>
      <c r="B1210" s="214" t="s">
        <v>342</v>
      </c>
      <c r="C1210" s="219">
        <f t="shared" si="124"/>
        <v>46355</v>
      </c>
      <c r="D1210" s="214" t="s">
        <v>461</v>
      </c>
      <c r="E1210" s="220">
        <v>2</v>
      </c>
      <c r="F1210" s="221" t="str">
        <f t="shared" ref="F1210:F1222" si="125">"AA "&amp;B1210</f>
        <v>AA 7803 OA</v>
      </c>
      <c r="G1210" s="222" t="s">
        <v>2208</v>
      </c>
      <c r="H1210" s="221" t="s">
        <v>2937</v>
      </c>
      <c r="I1210" s="221" t="s">
        <v>2938</v>
      </c>
      <c r="J1210" s="221" t="str">
        <f t="shared" si="117"/>
        <v>FM 15-29-11-2026</v>
      </c>
    </row>
    <row r="1211" spans="1:10" x14ac:dyDescent="0.25">
      <c r="A1211" s="214">
        <v>29</v>
      </c>
      <c r="B1211" s="214" t="s">
        <v>792</v>
      </c>
      <c r="C1211" s="219">
        <f t="shared" si="124"/>
        <v>46355</v>
      </c>
      <c r="D1211" s="214" t="s">
        <v>461</v>
      </c>
      <c r="E1211" s="220">
        <v>2</v>
      </c>
      <c r="F1211" s="221" t="str">
        <f t="shared" si="125"/>
        <v>AA 7625 OA</v>
      </c>
      <c r="G1211" s="222" t="s">
        <v>2208</v>
      </c>
      <c r="H1211" s="221" t="s">
        <v>2937</v>
      </c>
      <c r="I1211" s="221" t="s">
        <v>2938</v>
      </c>
      <c r="J1211" s="221" t="str">
        <f t="shared" si="117"/>
        <v>FM 15-29-11-2026</v>
      </c>
    </row>
    <row r="1212" spans="1:10" x14ac:dyDescent="0.25">
      <c r="A1212" s="214">
        <v>6</v>
      </c>
      <c r="B1212" s="214" t="s">
        <v>528</v>
      </c>
      <c r="C1212" s="219">
        <f t="shared" ref="C1212:C1223" si="126">DATE(2026,12,A1212)</f>
        <v>46362</v>
      </c>
      <c r="D1212" s="214" t="s">
        <v>461</v>
      </c>
      <c r="E1212" s="214">
        <v>2</v>
      </c>
      <c r="F1212" s="221" t="str">
        <f t="shared" si="125"/>
        <v>AA 7643 OA // MERCY</v>
      </c>
      <c r="G1212" s="222" t="s">
        <v>2208</v>
      </c>
      <c r="H1212" s="221" t="s">
        <v>2937</v>
      </c>
      <c r="I1212" s="221" t="s">
        <v>2938</v>
      </c>
      <c r="J1212" s="221" t="str">
        <f t="shared" si="117"/>
        <v>FM 15-6-12-2026</v>
      </c>
    </row>
    <row r="1213" spans="1:10" x14ac:dyDescent="0.25">
      <c r="A1213" s="214">
        <v>8</v>
      </c>
      <c r="B1213" s="214" t="s">
        <v>194</v>
      </c>
      <c r="C1213" s="219">
        <f t="shared" si="126"/>
        <v>46364</v>
      </c>
      <c r="D1213" s="214" t="s">
        <v>461</v>
      </c>
      <c r="E1213" s="214">
        <v>2</v>
      </c>
      <c r="F1213" s="221" t="str">
        <f t="shared" si="125"/>
        <v>AA 7581 OA // MERCY</v>
      </c>
      <c r="G1213" s="222" t="s">
        <v>2208</v>
      </c>
      <c r="H1213" s="221" t="s">
        <v>2937</v>
      </c>
      <c r="I1213" s="221" t="s">
        <v>2938</v>
      </c>
      <c r="J1213" s="221" t="str">
        <f t="shared" si="117"/>
        <v>FM 15-8-12-2026</v>
      </c>
    </row>
    <row r="1214" spans="1:10" x14ac:dyDescent="0.25">
      <c r="A1214" s="214">
        <v>8</v>
      </c>
      <c r="B1214" s="214" t="s">
        <v>423</v>
      </c>
      <c r="C1214" s="219">
        <f t="shared" si="126"/>
        <v>46364</v>
      </c>
      <c r="D1214" s="214" t="s">
        <v>461</v>
      </c>
      <c r="E1214" s="214">
        <v>2</v>
      </c>
      <c r="F1214" s="221" t="str">
        <f t="shared" si="125"/>
        <v>AA 7741 OA</v>
      </c>
      <c r="G1214" s="222" t="s">
        <v>2208</v>
      </c>
      <c r="H1214" s="221" t="s">
        <v>2937</v>
      </c>
      <c r="I1214" s="221" t="s">
        <v>2938</v>
      </c>
      <c r="J1214" s="221" t="str">
        <f t="shared" si="117"/>
        <v>FM 15-8-12-2026</v>
      </c>
    </row>
    <row r="1215" spans="1:10" x14ac:dyDescent="0.25">
      <c r="A1215" s="214">
        <v>9</v>
      </c>
      <c r="B1215" s="214" t="s">
        <v>665</v>
      </c>
      <c r="C1215" s="219">
        <f t="shared" si="126"/>
        <v>46365</v>
      </c>
      <c r="D1215" s="214" t="s">
        <v>461</v>
      </c>
      <c r="E1215" s="214">
        <v>2</v>
      </c>
      <c r="F1215" s="221" t="str">
        <f t="shared" si="125"/>
        <v>AA 7271 OA</v>
      </c>
      <c r="G1215" s="222" t="s">
        <v>2208</v>
      </c>
      <c r="H1215" s="221" t="s">
        <v>2937</v>
      </c>
      <c r="I1215" s="221" t="s">
        <v>2938</v>
      </c>
      <c r="J1215" s="221" t="str">
        <f t="shared" si="117"/>
        <v>FM 15-9-12-2026</v>
      </c>
    </row>
    <row r="1216" spans="1:10" x14ac:dyDescent="0.25">
      <c r="A1216" s="214">
        <v>16</v>
      </c>
      <c r="B1216" s="220" t="s">
        <v>1145</v>
      </c>
      <c r="C1216" s="219">
        <f t="shared" si="126"/>
        <v>46372</v>
      </c>
      <c r="D1216" s="214" t="s">
        <v>461</v>
      </c>
      <c r="E1216" s="220">
        <v>2</v>
      </c>
      <c r="F1216" s="221" t="str">
        <f t="shared" si="125"/>
        <v>AA 7670 OA</v>
      </c>
      <c r="G1216" s="222" t="s">
        <v>2208</v>
      </c>
      <c r="H1216" s="221" t="s">
        <v>2937</v>
      </c>
      <c r="I1216" s="221" t="s">
        <v>2938</v>
      </c>
      <c r="J1216" s="221" t="str">
        <f t="shared" si="117"/>
        <v>FM 15-16-12-2026</v>
      </c>
    </row>
    <row r="1217" spans="1:10" x14ac:dyDescent="0.25">
      <c r="A1217" s="214">
        <v>24</v>
      </c>
      <c r="B1217" s="214" t="s">
        <v>355</v>
      </c>
      <c r="C1217" s="219">
        <f t="shared" si="126"/>
        <v>46380</v>
      </c>
      <c r="D1217" s="214" t="s">
        <v>461</v>
      </c>
      <c r="E1217" s="220">
        <v>2</v>
      </c>
      <c r="F1217" s="221" t="str">
        <f t="shared" si="125"/>
        <v>AA 7617 OA</v>
      </c>
      <c r="G1217" s="222" t="s">
        <v>2208</v>
      </c>
      <c r="H1217" s="221" t="s">
        <v>2937</v>
      </c>
      <c r="I1217" s="221" t="s">
        <v>2938</v>
      </c>
      <c r="J1217" s="221" t="str">
        <f t="shared" si="117"/>
        <v>FM 15-24-12-2026</v>
      </c>
    </row>
    <row r="1218" spans="1:10" x14ac:dyDescent="0.25">
      <c r="A1218" s="214">
        <v>25</v>
      </c>
      <c r="B1218" s="214" t="s">
        <v>685</v>
      </c>
      <c r="C1218" s="219">
        <f t="shared" si="126"/>
        <v>46381</v>
      </c>
      <c r="D1218" s="214" t="s">
        <v>461</v>
      </c>
      <c r="E1218" s="220">
        <v>2</v>
      </c>
      <c r="F1218" s="221" t="str">
        <f t="shared" si="125"/>
        <v>AA 7581 OA</v>
      </c>
      <c r="G1218" s="222" t="s">
        <v>2208</v>
      </c>
      <c r="H1218" s="221" t="s">
        <v>2937</v>
      </c>
      <c r="I1218" s="221" t="s">
        <v>2938</v>
      </c>
      <c r="J1218" s="221" t="str">
        <f t="shared" si="117"/>
        <v>FM 15-25-12-2026</v>
      </c>
    </row>
    <row r="1219" spans="1:10" x14ac:dyDescent="0.25">
      <c r="A1219" s="214">
        <v>26</v>
      </c>
      <c r="B1219" s="214" t="s">
        <v>144</v>
      </c>
      <c r="C1219" s="219">
        <f t="shared" si="126"/>
        <v>46382</v>
      </c>
      <c r="D1219" s="214" t="s">
        <v>461</v>
      </c>
      <c r="E1219" s="220">
        <v>2</v>
      </c>
      <c r="F1219" s="221" t="str">
        <f t="shared" si="125"/>
        <v>AA 7620 OA</v>
      </c>
      <c r="G1219" s="222" t="s">
        <v>2208</v>
      </c>
      <c r="H1219" s="221" t="s">
        <v>2937</v>
      </c>
      <c r="I1219" s="221" t="s">
        <v>2938</v>
      </c>
      <c r="J1219" s="221" t="str">
        <f t="shared" ref="J1219:J1282" si="127">I1219 &amp; "-" &amp; DAY(C1219) &amp; "-" &amp; MONTH(C1219) &amp; "-" &amp; YEAR(C1219)</f>
        <v>FM 15-26-12-2026</v>
      </c>
    </row>
    <row r="1220" spans="1:10" x14ac:dyDescent="0.25">
      <c r="A1220" s="214">
        <v>28</v>
      </c>
      <c r="B1220" s="214" t="s">
        <v>429</v>
      </c>
      <c r="C1220" s="219">
        <f t="shared" si="126"/>
        <v>46384</v>
      </c>
      <c r="D1220" s="214" t="s">
        <v>461</v>
      </c>
      <c r="E1220" s="220">
        <v>2</v>
      </c>
      <c r="F1220" s="221" t="str">
        <f t="shared" si="125"/>
        <v>AA 7534 OA</v>
      </c>
      <c r="G1220" s="222" t="s">
        <v>2208</v>
      </c>
      <c r="H1220" s="221" t="s">
        <v>2937</v>
      </c>
      <c r="I1220" s="221" t="s">
        <v>2938</v>
      </c>
      <c r="J1220" s="221" t="str">
        <f t="shared" si="127"/>
        <v>FM 15-28-12-2026</v>
      </c>
    </row>
    <row r="1221" spans="1:10" x14ac:dyDescent="0.25">
      <c r="A1221" s="214">
        <v>30</v>
      </c>
      <c r="B1221" s="214" t="s">
        <v>856</v>
      </c>
      <c r="C1221" s="219">
        <f t="shared" si="126"/>
        <v>46386</v>
      </c>
      <c r="D1221" s="214" t="s">
        <v>461</v>
      </c>
      <c r="E1221" s="220">
        <v>1</v>
      </c>
      <c r="F1221" s="221" t="str">
        <f t="shared" si="125"/>
        <v>AA 7796 OA</v>
      </c>
      <c r="G1221" s="222" t="s">
        <v>2208</v>
      </c>
      <c r="H1221" s="221" t="s">
        <v>2937</v>
      </c>
      <c r="I1221" s="221" t="s">
        <v>2938</v>
      </c>
      <c r="J1221" s="221" t="str">
        <f t="shared" si="127"/>
        <v>FM 15-30-12-2026</v>
      </c>
    </row>
    <row r="1222" spans="1:10" x14ac:dyDescent="0.25">
      <c r="A1222" s="214">
        <v>11</v>
      </c>
      <c r="B1222" s="214" t="s">
        <v>186</v>
      </c>
      <c r="C1222" s="219">
        <f t="shared" si="126"/>
        <v>46367</v>
      </c>
      <c r="D1222" s="214" t="s">
        <v>1076</v>
      </c>
      <c r="E1222" s="214">
        <v>1</v>
      </c>
      <c r="F1222" s="221" t="str">
        <f t="shared" si="125"/>
        <v>AA 7552 OA</v>
      </c>
      <c r="G1222" s="222" t="s">
        <v>2208</v>
      </c>
      <c r="H1222" s="221" t="s">
        <v>2937</v>
      </c>
      <c r="I1222" s="221" t="s">
        <v>2938</v>
      </c>
      <c r="J1222" s="221" t="str">
        <f t="shared" si="127"/>
        <v>FM 15-11-12-2026</v>
      </c>
    </row>
    <row r="1223" spans="1:10" x14ac:dyDescent="0.25">
      <c r="A1223" s="214">
        <v>17</v>
      </c>
      <c r="B1223" s="214" t="s">
        <v>1187</v>
      </c>
      <c r="C1223" s="219">
        <f t="shared" si="126"/>
        <v>46373</v>
      </c>
      <c r="D1223" s="214" t="s">
        <v>1186</v>
      </c>
      <c r="E1223" s="220">
        <v>2</v>
      </c>
      <c r="F1223" s="221" t="str">
        <f>B1223</f>
        <v>L 7796 UV // KEMENENGAN</v>
      </c>
      <c r="G1223" s="222" t="s">
        <v>2208</v>
      </c>
      <c r="H1223" s="221" t="s">
        <v>2937</v>
      </c>
      <c r="I1223" s="221" t="s">
        <v>2938</v>
      </c>
      <c r="J1223" s="221" t="str">
        <f t="shared" si="127"/>
        <v>FM 15-17-12-2026</v>
      </c>
    </row>
    <row r="1224" spans="1:10" x14ac:dyDescent="0.25">
      <c r="A1224" s="214">
        <v>12</v>
      </c>
      <c r="B1224" s="214" t="s">
        <v>237</v>
      </c>
      <c r="C1224" s="223">
        <f>DATE(2026,1,A1224)</f>
        <v>46034</v>
      </c>
      <c r="D1224" s="214" t="s">
        <v>1603</v>
      </c>
      <c r="E1224" s="220">
        <v>2</v>
      </c>
      <c r="F1224" s="221" t="str">
        <f>"AA "&amp;B1224</f>
        <v>AA 7724 OA</v>
      </c>
      <c r="G1224" s="222" t="s">
        <v>2208</v>
      </c>
      <c r="H1224" s="221" t="s">
        <v>2937</v>
      </c>
      <c r="I1224" s="221" t="s">
        <v>2938</v>
      </c>
      <c r="J1224" s="221" t="str">
        <f t="shared" si="127"/>
        <v>FM 15-12-1-2026</v>
      </c>
    </row>
    <row r="1225" spans="1:10" x14ac:dyDescent="0.25">
      <c r="A1225" s="214">
        <v>29</v>
      </c>
      <c r="B1225" s="214" t="s">
        <v>1798</v>
      </c>
      <c r="C1225" s="223">
        <f>DATE(2026,1,A1225)</f>
        <v>46051</v>
      </c>
      <c r="D1225" s="214" t="s">
        <v>369</v>
      </c>
      <c r="E1225" s="220">
        <v>2</v>
      </c>
      <c r="F1225" s="221" t="str">
        <f>"AA "&amp;B1225</f>
        <v>AA 7258 OA</v>
      </c>
      <c r="G1225" s="222" t="s">
        <v>2208</v>
      </c>
      <c r="H1225" s="221" t="s">
        <v>2937</v>
      </c>
      <c r="I1225" s="221" t="s">
        <v>2938</v>
      </c>
      <c r="J1225" s="221" t="str">
        <f t="shared" si="127"/>
        <v>FM 15-29-1-2026</v>
      </c>
    </row>
    <row r="1226" spans="1:10" x14ac:dyDescent="0.25">
      <c r="A1226" s="214">
        <v>6</v>
      </c>
      <c r="B1226" s="214" t="s">
        <v>101</v>
      </c>
      <c r="C1226" s="219">
        <f>DATE(2026,11,A1226)</f>
        <v>46332</v>
      </c>
      <c r="D1226" s="214" t="s">
        <v>369</v>
      </c>
      <c r="E1226" s="214">
        <v>2</v>
      </c>
      <c r="F1226" s="221" t="str">
        <f>B1226</f>
        <v>BA 7033 PU // MERCY</v>
      </c>
      <c r="G1226" s="222" t="s">
        <v>2208</v>
      </c>
      <c r="H1226" s="221" t="s">
        <v>2937</v>
      </c>
      <c r="I1226" s="221" t="s">
        <v>2938</v>
      </c>
      <c r="J1226" s="221" t="str">
        <f t="shared" si="127"/>
        <v>FM 15-6-11-2026</v>
      </c>
    </row>
    <row r="1227" spans="1:10" x14ac:dyDescent="0.25">
      <c r="A1227" s="214">
        <v>6</v>
      </c>
      <c r="B1227" s="214" t="s">
        <v>183</v>
      </c>
      <c r="C1227" s="219">
        <f>DATE(2026,11,A1227)</f>
        <v>46332</v>
      </c>
      <c r="D1227" s="214" t="s">
        <v>369</v>
      </c>
      <c r="E1227" s="214">
        <v>2</v>
      </c>
      <c r="F1227" s="221" t="str">
        <f t="shared" ref="F1227:F1247" si="128">"AA "&amp;B1227</f>
        <v>AA 7716 OA</v>
      </c>
      <c r="G1227" s="222" t="s">
        <v>2208</v>
      </c>
      <c r="H1227" s="221" t="s">
        <v>2937</v>
      </c>
      <c r="I1227" s="221" t="s">
        <v>2938</v>
      </c>
      <c r="J1227" s="221" t="str">
        <f t="shared" si="127"/>
        <v>FM 15-6-11-2026</v>
      </c>
    </row>
    <row r="1228" spans="1:10" x14ac:dyDescent="0.25">
      <c r="A1228" s="214">
        <v>12</v>
      </c>
      <c r="B1228" s="214" t="s">
        <v>263</v>
      </c>
      <c r="C1228" s="219">
        <f>DATE(2026,11,A1228)</f>
        <v>46338</v>
      </c>
      <c r="D1228" s="214" t="s">
        <v>369</v>
      </c>
      <c r="E1228" s="220">
        <v>2</v>
      </c>
      <c r="F1228" s="221" t="str">
        <f t="shared" si="128"/>
        <v>AA 7708 OA</v>
      </c>
      <c r="G1228" s="222" t="s">
        <v>2208</v>
      </c>
      <c r="H1228" s="221" t="s">
        <v>2937</v>
      </c>
      <c r="I1228" s="221" t="s">
        <v>2938</v>
      </c>
      <c r="J1228" s="221" t="str">
        <f t="shared" si="127"/>
        <v>FM 15-12-11-2026</v>
      </c>
    </row>
    <row r="1229" spans="1:10" x14ac:dyDescent="0.25">
      <c r="A1229" s="214">
        <v>22</v>
      </c>
      <c r="B1229" s="214" t="s">
        <v>531</v>
      </c>
      <c r="C1229" s="219">
        <f>DATE(2026,11,A1229)</f>
        <v>46348</v>
      </c>
      <c r="D1229" s="214" t="s">
        <v>369</v>
      </c>
      <c r="E1229" s="220">
        <v>2</v>
      </c>
      <c r="F1229" s="221" t="str">
        <f t="shared" si="128"/>
        <v>AA 7613 OA</v>
      </c>
      <c r="G1229" s="222" t="s">
        <v>2208</v>
      </c>
      <c r="H1229" s="221" t="s">
        <v>2937</v>
      </c>
      <c r="I1229" s="221" t="s">
        <v>2938</v>
      </c>
      <c r="J1229" s="221" t="str">
        <f t="shared" si="127"/>
        <v>FM 15-22-11-2026</v>
      </c>
    </row>
    <row r="1230" spans="1:10" x14ac:dyDescent="0.25">
      <c r="A1230" s="214">
        <v>29</v>
      </c>
      <c r="B1230" s="214" t="s">
        <v>888</v>
      </c>
      <c r="C1230" s="219">
        <f>DATE(2026,11,A1230)</f>
        <v>46355</v>
      </c>
      <c r="D1230" s="214" t="s">
        <v>369</v>
      </c>
      <c r="E1230" s="220">
        <v>2</v>
      </c>
      <c r="F1230" s="221" t="str">
        <f t="shared" si="128"/>
        <v>AA 7582 OA // MERCY</v>
      </c>
      <c r="G1230" s="222" t="s">
        <v>2208</v>
      </c>
      <c r="H1230" s="221" t="s">
        <v>2937</v>
      </c>
      <c r="I1230" s="221" t="s">
        <v>2938</v>
      </c>
      <c r="J1230" s="221" t="str">
        <f t="shared" si="127"/>
        <v>FM 15-29-11-2026</v>
      </c>
    </row>
    <row r="1231" spans="1:10" x14ac:dyDescent="0.25">
      <c r="A1231" s="214">
        <v>3</v>
      </c>
      <c r="B1231" s="214" t="s">
        <v>196</v>
      </c>
      <c r="C1231" s="219">
        <f t="shared" ref="C1231:C1238" si="129">DATE(2026,12,A1231)</f>
        <v>46359</v>
      </c>
      <c r="D1231" s="214" t="s">
        <v>369</v>
      </c>
      <c r="E1231" s="214">
        <v>2</v>
      </c>
      <c r="F1231" s="221" t="str">
        <f t="shared" si="128"/>
        <v>AA 7697 OA // MERCY</v>
      </c>
      <c r="G1231" s="222" t="s">
        <v>2208</v>
      </c>
      <c r="H1231" s="221" t="s">
        <v>2937</v>
      </c>
      <c r="I1231" s="221" t="s">
        <v>2938</v>
      </c>
      <c r="J1231" s="221" t="str">
        <f t="shared" si="127"/>
        <v>FM 15-3-12-2026</v>
      </c>
    </row>
    <row r="1232" spans="1:10" x14ac:dyDescent="0.25">
      <c r="A1232" s="214">
        <v>6</v>
      </c>
      <c r="B1232" s="214" t="s">
        <v>194</v>
      </c>
      <c r="C1232" s="219">
        <f t="shared" si="129"/>
        <v>46362</v>
      </c>
      <c r="D1232" s="214" t="s">
        <v>369</v>
      </c>
      <c r="E1232" s="214">
        <v>2</v>
      </c>
      <c r="F1232" s="221" t="str">
        <f t="shared" si="128"/>
        <v>AA 7581 OA // MERCY</v>
      </c>
      <c r="G1232" s="222" t="s">
        <v>2208</v>
      </c>
      <c r="H1232" s="221" t="s">
        <v>2937</v>
      </c>
      <c r="I1232" s="221" t="s">
        <v>2938</v>
      </c>
      <c r="J1232" s="221" t="str">
        <f t="shared" si="127"/>
        <v>FM 15-6-12-2026</v>
      </c>
    </row>
    <row r="1233" spans="1:10" x14ac:dyDescent="0.25">
      <c r="A1233" s="214">
        <v>14</v>
      </c>
      <c r="B1233" s="220" t="s">
        <v>90</v>
      </c>
      <c r="C1233" s="219">
        <f t="shared" si="129"/>
        <v>46370</v>
      </c>
      <c r="D1233" s="214" t="s">
        <v>369</v>
      </c>
      <c r="E1233" s="220">
        <v>2</v>
      </c>
      <c r="F1233" s="221" t="str">
        <f t="shared" si="128"/>
        <v>AA 7045 OA</v>
      </c>
      <c r="G1233" s="222" t="s">
        <v>2208</v>
      </c>
      <c r="H1233" s="221" t="s">
        <v>2937</v>
      </c>
      <c r="I1233" s="221" t="s">
        <v>2938</v>
      </c>
      <c r="J1233" s="221" t="str">
        <f t="shared" si="127"/>
        <v>FM 15-14-12-2026</v>
      </c>
    </row>
    <row r="1234" spans="1:10" x14ac:dyDescent="0.25">
      <c r="A1234" s="214">
        <v>14</v>
      </c>
      <c r="B1234" s="220" t="s">
        <v>685</v>
      </c>
      <c r="C1234" s="219">
        <f t="shared" si="129"/>
        <v>46370</v>
      </c>
      <c r="D1234" s="214" t="s">
        <v>369</v>
      </c>
      <c r="E1234" s="220">
        <v>2</v>
      </c>
      <c r="F1234" s="221" t="str">
        <f t="shared" si="128"/>
        <v>AA 7581 OA</v>
      </c>
      <c r="G1234" s="222" t="s">
        <v>2208</v>
      </c>
      <c r="H1234" s="221" t="s">
        <v>2937</v>
      </c>
      <c r="I1234" s="221" t="s">
        <v>2938</v>
      </c>
      <c r="J1234" s="221" t="str">
        <f t="shared" si="127"/>
        <v>FM 15-14-12-2026</v>
      </c>
    </row>
    <row r="1235" spans="1:10" x14ac:dyDescent="0.25">
      <c r="A1235" s="214">
        <v>15</v>
      </c>
      <c r="B1235" s="220" t="s">
        <v>449</v>
      </c>
      <c r="C1235" s="219">
        <f t="shared" si="129"/>
        <v>46371</v>
      </c>
      <c r="D1235" s="214" t="s">
        <v>369</v>
      </c>
      <c r="E1235" s="220">
        <v>2</v>
      </c>
      <c r="F1235" s="221" t="str">
        <f t="shared" si="128"/>
        <v>AA 7645 OA</v>
      </c>
      <c r="G1235" s="222" t="s">
        <v>2208</v>
      </c>
      <c r="H1235" s="221" t="s">
        <v>2937</v>
      </c>
      <c r="I1235" s="221" t="s">
        <v>2938</v>
      </c>
      <c r="J1235" s="221" t="str">
        <f t="shared" si="127"/>
        <v>FM 15-15-12-2026</v>
      </c>
    </row>
    <row r="1236" spans="1:10" x14ac:dyDescent="0.25">
      <c r="A1236" s="214">
        <v>22</v>
      </c>
      <c r="B1236" s="214" t="s">
        <v>724</v>
      </c>
      <c r="C1236" s="219">
        <f t="shared" si="129"/>
        <v>46378</v>
      </c>
      <c r="D1236" s="214" t="s">
        <v>369</v>
      </c>
      <c r="E1236" s="220">
        <v>2</v>
      </c>
      <c r="F1236" s="221" t="str">
        <f t="shared" si="128"/>
        <v>AA 7161 OA</v>
      </c>
      <c r="G1236" s="222" t="s">
        <v>2208</v>
      </c>
      <c r="H1236" s="221" t="s">
        <v>2937</v>
      </c>
      <c r="I1236" s="221" t="s">
        <v>2938</v>
      </c>
      <c r="J1236" s="221" t="str">
        <f t="shared" si="127"/>
        <v>FM 15-22-12-2026</v>
      </c>
    </row>
    <row r="1237" spans="1:10" x14ac:dyDescent="0.25">
      <c r="A1237" s="214">
        <v>23</v>
      </c>
      <c r="B1237" s="214" t="s">
        <v>152</v>
      </c>
      <c r="C1237" s="219">
        <f t="shared" si="129"/>
        <v>46379</v>
      </c>
      <c r="D1237" s="214" t="s">
        <v>369</v>
      </c>
      <c r="E1237" s="220">
        <v>2</v>
      </c>
      <c r="F1237" s="221" t="str">
        <f t="shared" si="128"/>
        <v>AA 7594 OA</v>
      </c>
      <c r="G1237" s="222" t="s">
        <v>2208</v>
      </c>
      <c r="H1237" s="221" t="s">
        <v>2937</v>
      </c>
      <c r="I1237" s="221" t="s">
        <v>2938</v>
      </c>
      <c r="J1237" s="221" t="str">
        <f t="shared" si="127"/>
        <v>FM 15-23-12-2026</v>
      </c>
    </row>
    <row r="1238" spans="1:10" x14ac:dyDescent="0.25">
      <c r="A1238" s="214">
        <v>28</v>
      </c>
      <c r="B1238" s="214" t="s">
        <v>429</v>
      </c>
      <c r="C1238" s="219">
        <f t="shared" si="129"/>
        <v>46384</v>
      </c>
      <c r="D1238" s="214" t="s">
        <v>369</v>
      </c>
      <c r="E1238" s="220">
        <v>2</v>
      </c>
      <c r="F1238" s="221" t="str">
        <f t="shared" si="128"/>
        <v>AA 7534 OA</v>
      </c>
      <c r="G1238" s="222" t="s">
        <v>2208</v>
      </c>
      <c r="H1238" s="221" t="s">
        <v>2937</v>
      </c>
      <c r="I1238" s="221" t="s">
        <v>2938</v>
      </c>
      <c r="J1238" s="221" t="str">
        <f t="shared" si="127"/>
        <v>FM 15-28-12-2026</v>
      </c>
    </row>
    <row r="1239" spans="1:10" x14ac:dyDescent="0.25">
      <c r="A1239" s="214">
        <v>11</v>
      </c>
      <c r="B1239" s="214" t="s">
        <v>109</v>
      </c>
      <c r="C1239" s="223">
        <f>DATE(2026,1,A1239)</f>
        <v>46033</v>
      </c>
      <c r="D1239" s="214" t="s">
        <v>1588</v>
      </c>
      <c r="E1239" s="214">
        <v>1</v>
      </c>
      <c r="F1239" s="221" t="str">
        <f t="shared" si="128"/>
        <v>AA 7520 OA // MERCY</v>
      </c>
      <c r="G1239" s="222" t="s">
        <v>2208</v>
      </c>
      <c r="H1239" s="221" t="s">
        <v>2937</v>
      </c>
      <c r="I1239" s="221" t="s">
        <v>2938</v>
      </c>
      <c r="J1239" s="221" t="str">
        <f t="shared" si="127"/>
        <v>FM 15-11-1-2026</v>
      </c>
    </row>
    <row r="1240" spans="1:10" x14ac:dyDescent="0.25">
      <c r="A1240" s="214">
        <v>26</v>
      </c>
      <c r="B1240" s="214" t="s">
        <v>1755</v>
      </c>
      <c r="C1240" s="223">
        <f>DATE(2026,1,A1240)</f>
        <v>46048</v>
      </c>
      <c r="D1240" s="214" t="s">
        <v>1749</v>
      </c>
      <c r="E1240" s="220">
        <v>1</v>
      </c>
      <c r="F1240" s="221" t="str">
        <f t="shared" si="128"/>
        <v>AA 7511 OD // EFISIENSI</v>
      </c>
      <c r="G1240" s="222" t="s">
        <v>2208</v>
      </c>
      <c r="H1240" s="221" t="s">
        <v>2937</v>
      </c>
      <c r="I1240" s="221" t="s">
        <v>2938</v>
      </c>
      <c r="J1240" s="221" t="str">
        <f t="shared" si="127"/>
        <v>FM 15-26-1-2026</v>
      </c>
    </row>
    <row r="1241" spans="1:10" x14ac:dyDescent="0.25">
      <c r="A1241" s="214">
        <v>20</v>
      </c>
      <c r="B1241" s="214" t="s">
        <v>119</v>
      </c>
      <c r="C1241" s="219">
        <f>DATE(2026,12,A1241)</f>
        <v>46376</v>
      </c>
      <c r="D1241" s="214" t="s">
        <v>1239</v>
      </c>
      <c r="E1241" s="220">
        <v>1</v>
      </c>
      <c r="F1241" s="221" t="str">
        <f t="shared" si="128"/>
        <v>AA 7562 OA // MERCY</v>
      </c>
      <c r="G1241" s="222" t="s">
        <v>2208</v>
      </c>
      <c r="H1241" s="221" t="s">
        <v>2937</v>
      </c>
      <c r="I1241" s="221" t="s">
        <v>2938</v>
      </c>
      <c r="J1241" s="221" t="str">
        <f t="shared" si="127"/>
        <v>FM 15-20-12-2026</v>
      </c>
    </row>
    <row r="1242" spans="1:10" x14ac:dyDescent="0.25">
      <c r="A1242" s="214">
        <v>27</v>
      </c>
      <c r="B1242" s="214" t="s">
        <v>368</v>
      </c>
      <c r="C1242" s="223">
        <f>DATE(2026,1,A1242)</f>
        <v>46049</v>
      </c>
      <c r="D1242" s="214" t="s">
        <v>1760</v>
      </c>
      <c r="E1242" s="220">
        <v>1</v>
      </c>
      <c r="F1242" s="221" t="str">
        <f t="shared" si="128"/>
        <v>AA 7098 OA</v>
      </c>
      <c r="G1242" s="222" t="s">
        <v>2208</v>
      </c>
      <c r="H1242" s="221" t="s">
        <v>2937</v>
      </c>
      <c r="I1242" s="221" t="s">
        <v>2938</v>
      </c>
      <c r="J1242" s="221" t="str">
        <f t="shared" si="127"/>
        <v>FM 15-27-1-2026</v>
      </c>
    </row>
    <row r="1243" spans="1:10" x14ac:dyDescent="0.25">
      <c r="A1243" s="214">
        <v>20</v>
      </c>
      <c r="B1243" s="214" t="s">
        <v>109</v>
      </c>
      <c r="C1243" s="219">
        <f>DATE(2026,12,A1243)</f>
        <v>46376</v>
      </c>
      <c r="D1243" s="214" t="s">
        <v>1226</v>
      </c>
      <c r="E1243" s="220">
        <v>1</v>
      </c>
      <c r="F1243" s="221" t="str">
        <f t="shared" si="128"/>
        <v>AA 7520 OA // MERCY</v>
      </c>
      <c r="G1243" s="222" t="s">
        <v>2208</v>
      </c>
      <c r="H1243" s="221" t="s">
        <v>2937</v>
      </c>
      <c r="I1243" s="221" t="s">
        <v>2938</v>
      </c>
      <c r="J1243" s="221" t="str">
        <f t="shared" si="127"/>
        <v>FM 15-20-12-2026</v>
      </c>
    </row>
    <row r="1244" spans="1:10" x14ac:dyDescent="0.25">
      <c r="A1244" s="214">
        <v>27</v>
      </c>
      <c r="B1244" s="214" t="s">
        <v>368</v>
      </c>
      <c r="C1244" s="223">
        <f>DATE(2026,1,A1244)</f>
        <v>46049</v>
      </c>
      <c r="D1244" s="214" t="s">
        <v>1759</v>
      </c>
      <c r="E1244" s="220">
        <v>1</v>
      </c>
      <c r="F1244" s="221" t="str">
        <f t="shared" si="128"/>
        <v>AA 7098 OA</v>
      </c>
      <c r="G1244" s="222" t="s">
        <v>2208</v>
      </c>
      <c r="H1244" s="221" t="s">
        <v>2937</v>
      </c>
      <c r="I1244" s="221" t="s">
        <v>2938</v>
      </c>
      <c r="J1244" s="221" t="str">
        <f t="shared" si="127"/>
        <v>FM 15-27-1-2026</v>
      </c>
    </row>
    <row r="1245" spans="1:10" x14ac:dyDescent="0.25">
      <c r="A1245" s="214">
        <v>17</v>
      </c>
      <c r="B1245" s="214" t="s">
        <v>953</v>
      </c>
      <c r="C1245" s="219">
        <f>DATE(2026,12,A1245)</f>
        <v>46373</v>
      </c>
      <c r="D1245" s="214" t="s">
        <v>1171</v>
      </c>
      <c r="E1245" s="220">
        <v>1</v>
      </c>
      <c r="F1245" s="221" t="str">
        <f t="shared" si="128"/>
        <v>AA 7680 OA</v>
      </c>
      <c r="G1245" s="222" t="s">
        <v>2208</v>
      </c>
      <c r="H1245" s="221" t="s">
        <v>2937</v>
      </c>
      <c r="I1245" s="221" t="s">
        <v>2938</v>
      </c>
      <c r="J1245" s="221" t="str">
        <f t="shared" si="127"/>
        <v>FM 15-17-12-2026</v>
      </c>
    </row>
    <row r="1246" spans="1:10" x14ac:dyDescent="0.25">
      <c r="A1246" s="214">
        <v>1</v>
      </c>
      <c r="B1246" s="214" t="s">
        <v>739</v>
      </c>
      <c r="C1246" s="223">
        <f>DATE(2026,1,A1246)</f>
        <v>46023</v>
      </c>
      <c r="D1246" s="214" t="s">
        <v>1081</v>
      </c>
      <c r="E1246" s="214">
        <v>1</v>
      </c>
      <c r="F1246" s="221" t="str">
        <f t="shared" si="128"/>
        <v>AA 7806 OA</v>
      </c>
      <c r="G1246" s="222" t="s">
        <v>2208</v>
      </c>
      <c r="H1246" s="221" t="s">
        <v>2937</v>
      </c>
      <c r="I1246" s="221" t="s">
        <v>2938</v>
      </c>
      <c r="J1246" s="221" t="str">
        <f t="shared" si="127"/>
        <v>FM 15-1-1-2026</v>
      </c>
    </row>
    <row r="1247" spans="1:10" x14ac:dyDescent="0.25">
      <c r="A1247" s="214">
        <v>11</v>
      </c>
      <c r="B1247" s="214" t="s">
        <v>1045</v>
      </c>
      <c r="C1247" s="219">
        <f>DATE(2026,12,A1247)</f>
        <v>46367</v>
      </c>
      <c r="D1247" s="214" t="s">
        <v>1081</v>
      </c>
      <c r="E1247" s="214">
        <v>1</v>
      </c>
      <c r="F1247" s="221" t="str">
        <f t="shared" si="128"/>
        <v>AA 7288 OA</v>
      </c>
      <c r="G1247" s="222" t="s">
        <v>2208</v>
      </c>
      <c r="H1247" s="221" t="s">
        <v>2937</v>
      </c>
      <c r="I1247" s="221" t="s">
        <v>2938</v>
      </c>
      <c r="J1247" s="221" t="str">
        <f t="shared" si="127"/>
        <v>FM 15-11-12-2026</v>
      </c>
    </row>
    <row r="1248" spans="1:10" x14ac:dyDescent="0.25">
      <c r="A1248" s="214">
        <v>4</v>
      </c>
      <c r="B1248" s="220" t="s">
        <v>101</v>
      </c>
      <c r="C1248" s="219">
        <f>DATE(2026,11,A1248)</f>
        <v>46330</v>
      </c>
      <c r="D1248" s="214" t="s">
        <v>253</v>
      </c>
      <c r="E1248" s="214">
        <v>1</v>
      </c>
      <c r="F1248" s="220" t="s">
        <v>101</v>
      </c>
      <c r="G1248" s="222" t="s">
        <v>2208</v>
      </c>
      <c r="H1248" s="221" t="s">
        <v>2937</v>
      </c>
      <c r="I1248" s="221" t="s">
        <v>2938</v>
      </c>
      <c r="J1248" s="221" t="str">
        <f t="shared" si="127"/>
        <v>FM 15-4-11-2026</v>
      </c>
    </row>
    <row r="1249" spans="1:10" x14ac:dyDescent="0.25">
      <c r="A1249" s="214">
        <v>10</v>
      </c>
      <c r="B1249" s="214" t="s">
        <v>207</v>
      </c>
      <c r="C1249" s="219">
        <f>DATE(2026,12,A1249)</f>
        <v>46366</v>
      </c>
      <c r="D1249" s="214" t="s">
        <v>1053</v>
      </c>
      <c r="E1249" s="214">
        <v>1</v>
      </c>
      <c r="F1249" s="221" t="str">
        <f t="shared" ref="F1249:F1259" si="130">"AA "&amp;B1249</f>
        <v>AA 7742 OA</v>
      </c>
      <c r="G1249" s="222" t="s">
        <v>2208</v>
      </c>
      <c r="H1249" s="221" t="s">
        <v>2937</v>
      </c>
      <c r="I1249" s="221" t="s">
        <v>2938</v>
      </c>
      <c r="J1249" s="221" t="str">
        <f t="shared" si="127"/>
        <v>FM 15-10-12-2026</v>
      </c>
    </row>
    <row r="1250" spans="1:10" x14ac:dyDescent="0.25">
      <c r="A1250" s="214">
        <v>16</v>
      </c>
      <c r="B1250" s="214" t="s">
        <v>655</v>
      </c>
      <c r="C1250" s="223">
        <f>DATE(2026,1,A1250)</f>
        <v>46038</v>
      </c>
      <c r="D1250" s="214" t="s">
        <v>1645</v>
      </c>
      <c r="E1250" s="220">
        <v>1</v>
      </c>
      <c r="F1250" s="221" t="str">
        <f t="shared" si="130"/>
        <v>AA 7614 OA</v>
      </c>
      <c r="G1250" s="222" t="s">
        <v>2208</v>
      </c>
      <c r="H1250" s="221" t="s">
        <v>2937</v>
      </c>
      <c r="I1250" s="221" t="s">
        <v>2938</v>
      </c>
      <c r="J1250" s="221" t="str">
        <f t="shared" si="127"/>
        <v>FM 15-16-1-2026</v>
      </c>
    </row>
    <row r="1251" spans="1:10" x14ac:dyDescent="0.25">
      <c r="A1251" s="214">
        <v>13</v>
      </c>
      <c r="B1251" s="214" t="s">
        <v>739</v>
      </c>
      <c r="C1251" s="219">
        <f>DATE(2026,12,A1251)</f>
        <v>46369</v>
      </c>
      <c r="D1251" s="214" t="s">
        <v>1107</v>
      </c>
      <c r="E1251" s="220">
        <v>1</v>
      </c>
      <c r="F1251" s="221" t="str">
        <f t="shared" si="130"/>
        <v>AA 7806 OA</v>
      </c>
      <c r="G1251" s="222" t="s">
        <v>2208</v>
      </c>
      <c r="H1251" s="221" t="s">
        <v>2937</v>
      </c>
      <c r="I1251" s="221" t="s">
        <v>2938</v>
      </c>
      <c r="J1251" s="221" t="str">
        <f t="shared" si="127"/>
        <v>FM 15-13-12-2026</v>
      </c>
    </row>
    <row r="1252" spans="1:10" x14ac:dyDescent="0.25">
      <c r="A1252" s="214">
        <v>16</v>
      </c>
      <c r="B1252" s="220" t="s">
        <v>1145</v>
      </c>
      <c r="C1252" s="219">
        <f>DATE(2026,12,A1252)</f>
        <v>46372</v>
      </c>
      <c r="D1252" s="214" t="s">
        <v>1107</v>
      </c>
      <c r="E1252" s="220">
        <v>1</v>
      </c>
      <c r="F1252" s="221" t="str">
        <f t="shared" si="130"/>
        <v>AA 7670 OA</v>
      </c>
      <c r="G1252" s="222" t="s">
        <v>2208</v>
      </c>
      <c r="H1252" s="221" t="s">
        <v>2937</v>
      </c>
      <c r="I1252" s="221" t="s">
        <v>2938</v>
      </c>
      <c r="J1252" s="221" t="str">
        <f t="shared" si="127"/>
        <v>FM 15-16-12-2026</v>
      </c>
    </row>
    <row r="1253" spans="1:10" x14ac:dyDescent="0.25">
      <c r="A1253" s="214">
        <v>2</v>
      </c>
      <c r="B1253" s="220" t="s">
        <v>674</v>
      </c>
      <c r="C1253" s="219">
        <f>DATE(2026,12,A1253)</f>
        <v>46358</v>
      </c>
      <c r="D1253" s="214" t="s">
        <v>942</v>
      </c>
      <c r="E1253" s="214">
        <v>2</v>
      </c>
      <c r="F1253" s="221" t="str">
        <f t="shared" si="130"/>
        <v>AA 7810 OA // MERCY</v>
      </c>
      <c r="G1253" s="222" t="s">
        <v>2208</v>
      </c>
      <c r="H1253" s="221" t="s">
        <v>2937</v>
      </c>
      <c r="I1253" s="221" t="s">
        <v>2938</v>
      </c>
      <c r="J1253" s="221" t="str">
        <f t="shared" si="127"/>
        <v>FM 15-2-12-2026</v>
      </c>
    </row>
    <row r="1254" spans="1:10" x14ac:dyDescent="0.25">
      <c r="A1254" s="214">
        <v>18</v>
      </c>
      <c r="B1254" s="214" t="s">
        <v>358</v>
      </c>
      <c r="C1254" s="219">
        <f>DATE(2026,11,A1254)</f>
        <v>46344</v>
      </c>
      <c r="D1254" s="214" t="s">
        <v>680</v>
      </c>
      <c r="E1254" s="220">
        <v>2</v>
      </c>
      <c r="F1254" s="221" t="str">
        <f t="shared" si="130"/>
        <v>AA 7794 OA</v>
      </c>
      <c r="G1254" s="222" t="s">
        <v>2208</v>
      </c>
      <c r="H1254" s="221" t="s">
        <v>2937</v>
      </c>
      <c r="I1254" s="221" t="s">
        <v>2938</v>
      </c>
      <c r="J1254" s="221" t="str">
        <f t="shared" si="127"/>
        <v>FM 15-18-11-2026</v>
      </c>
    </row>
    <row r="1255" spans="1:10" x14ac:dyDescent="0.25">
      <c r="A1255" s="214">
        <v>2</v>
      </c>
      <c r="B1255" s="220" t="s">
        <v>93</v>
      </c>
      <c r="C1255" s="223">
        <f>DATE(2026,1,A1255)</f>
        <v>46024</v>
      </c>
      <c r="D1255" s="214" t="s">
        <v>1459</v>
      </c>
      <c r="E1255" s="214">
        <v>2</v>
      </c>
      <c r="F1255" s="221" t="str">
        <f t="shared" si="130"/>
        <v>AA 7802 OA</v>
      </c>
      <c r="G1255" s="222" t="s">
        <v>2208</v>
      </c>
      <c r="H1255" s="221" t="s">
        <v>2937</v>
      </c>
      <c r="I1255" s="221" t="s">
        <v>2938</v>
      </c>
      <c r="J1255" s="221" t="str">
        <f t="shared" si="127"/>
        <v>FM 15-2-1-2026</v>
      </c>
    </row>
    <row r="1256" spans="1:10" x14ac:dyDescent="0.25">
      <c r="A1256" s="214">
        <v>20</v>
      </c>
      <c r="B1256" s="214" t="s">
        <v>172</v>
      </c>
      <c r="C1256" s="223">
        <f>DATE(2026,1,A1256)</f>
        <v>46042</v>
      </c>
      <c r="D1256" s="214" t="s">
        <v>1681</v>
      </c>
      <c r="E1256" s="220">
        <v>200</v>
      </c>
      <c r="F1256" s="221" t="str">
        <f t="shared" si="130"/>
        <v>AA 7786 OA</v>
      </c>
      <c r="G1256" s="222" t="s">
        <v>2208</v>
      </c>
      <c r="H1256" s="221" t="s">
        <v>2937</v>
      </c>
      <c r="I1256" s="221" t="s">
        <v>2938</v>
      </c>
      <c r="J1256" s="221" t="str">
        <f t="shared" si="127"/>
        <v>FM 15-20-1-2026</v>
      </c>
    </row>
    <row r="1257" spans="1:10" x14ac:dyDescent="0.25">
      <c r="A1257" s="214">
        <v>17</v>
      </c>
      <c r="B1257" s="214" t="s">
        <v>655</v>
      </c>
      <c r="C1257" s="219">
        <f>DATE(2026,11,A1257)</f>
        <v>46343</v>
      </c>
      <c r="D1257" s="214" t="s">
        <v>657</v>
      </c>
      <c r="E1257" s="220">
        <v>1</v>
      </c>
      <c r="F1257" s="221" t="str">
        <f t="shared" si="130"/>
        <v>AA 7614 OA</v>
      </c>
      <c r="G1257" s="222" t="s">
        <v>2208</v>
      </c>
      <c r="H1257" s="221" t="s">
        <v>2937</v>
      </c>
      <c r="I1257" s="221" t="s">
        <v>2938</v>
      </c>
      <c r="J1257" s="221" t="str">
        <f t="shared" si="127"/>
        <v>FM 15-17-11-2026</v>
      </c>
    </row>
    <row r="1258" spans="1:10" x14ac:dyDescent="0.25">
      <c r="A1258" s="214">
        <v>22</v>
      </c>
      <c r="B1258" s="214" t="s">
        <v>342</v>
      </c>
      <c r="C1258" s="219">
        <f>DATE(2026,11,A1258)</f>
        <v>46348</v>
      </c>
      <c r="D1258" s="214" t="s">
        <v>657</v>
      </c>
      <c r="E1258" s="220">
        <v>1</v>
      </c>
      <c r="F1258" s="221" t="str">
        <f t="shared" si="130"/>
        <v>AA 7803 OA</v>
      </c>
      <c r="G1258" s="222" t="s">
        <v>2208</v>
      </c>
      <c r="H1258" s="221" t="s">
        <v>2937</v>
      </c>
      <c r="I1258" s="221" t="s">
        <v>2938</v>
      </c>
      <c r="J1258" s="221" t="str">
        <f t="shared" si="127"/>
        <v>FM 15-22-11-2026</v>
      </c>
    </row>
    <row r="1259" spans="1:10" x14ac:dyDescent="0.25">
      <c r="A1259" s="214">
        <v>23</v>
      </c>
      <c r="B1259" s="214" t="s">
        <v>259</v>
      </c>
      <c r="C1259" s="219">
        <f>DATE(2026,12,A1259)</f>
        <v>46379</v>
      </c>
      <c r="D1259" s="214" t="s">
        <v>657</v>
      </c>
      <c r="E1259" s="220">
        <v>1</v>
      </c>
      <c r="F1259" s="221" t="str">
        <f t="shared" si="130"/>
        <v>AA 7805 OA</v>
      </c>
      <c r="G1259" s="222" t="s">
        <v>2208</v>
      </c>
      <c r="H1259" s="221" t="s">
        <v>2937</v>
      </c>
      <c r="I1259" s="221" t="s">
        <v>2938</v>
      </c>
      <c r="J1259" s="221" t="str">
        <f t="shared" si="127"/>
        <v>FM 15-23-12-2026</v>
      </c>
    </row>
    <row r="1260" spans="1:10" x14ac:dyDescent="0.25">
      <c r="A1260" s="214">
        <v>23</v>
      </c>
      <c r="B1260" s="214" t="s">
        <v>1267</v>
      </c>
      <c r="C1260" s="219">
        <f>DATE(2026,12,A1260)</f>
        <v>46379</v>
      </c>
      <c r="D1260" s="214" t="s">
        <v>657</v>
      </c>
      <c r="E1260" s="220">
        <v>1</v>
      </c>
      <c r="F1260" s="221" t="str">
        <f>B1260</f>
        <v>DD 7618 ME</v>
      </c>
      <c r="G1260" s="222" t="s">
        <v>2208</v>
      </c>
      <c r="H1260" s="221" t="s">
        <v>2937</v>
      </c>
      <c r="I1260" s="221" t="s">
        <v>2938</v>
      </c>
      <c r="J1260" s="221" t="str">
        <f t="shared" si="127"/>
        <v>FM 15-23-12-2026</v>
      </c>
    </row>
    <row r="1261" spans="1:10" x14ac:dyDescent="0.25">
      <c r="A1261" s="214">
        <v>10</v>
      </c>
      <c r="B1261" s="214" t="s">
        <v>1045</v>
      </c>
      <c r="C1261" s="219">
        <f>DATE(2026,12,A1261)</f>
        <v>46366</v>
      </c>
      <c r="D1261" s="214" t="s">
        <v>1044</v>
      </c>
      <c r="E1261" s="214">
        <v>1</v>
      </c>
      <c r="F1261" s="221" t="str">
        <f t="shared" ref="F1261:F1288" si="131">"AA "&amp;B1261</f>
        <v>AA 7288 OA</v>
      </c>
      <c r="G1261" s="222" t="s">
        <v>2208</v>
      </c>
      <c r="H1261" s="221" t="s">
        <v>2937</v>
      </c>
      <c r="I1261" s="221" t="s">
        <v>2938</v>
      </c>
      <c r="J1261" s="221" t="str">
        <f t="shared" si="127"/>
        <v>FM 15-10-12-2026</v>
      </c>
    </row>
    <row r="1262" spans="1:10" x14ac:dyDescent="0.25">
      <c r="A1262" s="214">
        <v>9</v>
      </c>
      <c r="B1262" s="214" t="s">
        <v>265</v>
      </c>
      <c r="C1262" s="223">
        <f>DATE(2026,1,A1262)</f>
        <v>46031</v>
      </c>
      <c r="D1262" s="214" t="s">
        <v>1223</v>
      </c>
      <c r="E1262" s="214">
        <v>1</v>
      </c>
      <c r="F1262" s="221" t="str">
        <f t="shared" si="131"/>
        <v>AA 7728 OA // MERCY</v>
      </c>
      <c r="G1262" s="222" t="s">
        <v>2208</v>
      </c>
      <c r="H1262" s="221" t="s">
        <v>2937</v>
      </c>
      <c r="I1262" s="221" t="s">
        <v>2938</v>
      </c>
      <c r="J1262" s="221" t="str">
        <f t="shared" si="127"/>
        <v>FM 15-9-1-2026</v>
      </c>
    </row>
    <row r="1263" spans="1:10" x14ac:dyDescent="0.25">
      <c r="A1263" s="214">
        <v>20</v>
      </c>
      <c r="B1263" s="214" t="s">
        <v>109</v>
      </c>
      <c r="C1263" s="219">
        <f>DATE(2026,12,A1263)</f>
        <v>46376</v>
      </c>
      <c r="D1263" s="214" t="s">
        <v>1223</v>
      </c>
      <c r="E1263" s="220">
        <v>1</v>
      </c>
      <c r="F1263" s="221" t="str">
        <f t="shared" si="131"/>
        <v>AA 7520 OA // MERCY</v>
      </c>
      <c r="G1263" s="222" t="s">
        <v>2208</v>
      </c>
      <c r="H1263" s="221" t="s">
        <v>2937</v>
      </c>
      <c r="I1263" s="221" t="s">
        <v>2938</v>
      </c>
      <c r="J1263" s="221" t="str">
        <f t="shared" si="127"/>
        <v>FM 15-20-12-2026</v>
      </c>
    </row>
    <row r="1264" spans="1:10" x14ac:dyDescent="0.25">
      <c r="A1264" s="214">
        <v>28</v>
      </c>
      <c r="B1264" s="214" t="s">
        <v>992</v>
      </c>
      <c r="C1264" s="223">
        <f>DATE(2026,1,A1264)</f>
        <v>46050</v>
      </c>
      <c r="D1264" s="214" t="s">
        <v>1775</v>
      </c>
      <c r="E1264" s="220">
        <v>1</v>
      </c>
      <c r="F1264" s="221" t="str">
        <f t="shared" si="131"/>
        <v>AA 7560 OA // MERCY</v>
      </c>
      <c r="G1264" s="222" t="s">
        <v>2208</v>
      </c>
      <c r="H1264" s="221" t="s">
        <v>2937</v>
      </c>
      <c r="I1264" s="221" t="s">
        <v>2938</v>
      </c>
      <c r="J1264" s="221" t="str">
        <f t="shared" si="127"/>
        <v>FM 15-28-1-2026</v>
      </c>
    </row>
    <row r="1265" spans="1:10" x14ac:dyDescent="0.25">
      <c r="A1265" s="214">
        <v>20</v>
      </c>
      <c r="B1265" s="214" t="s">
        <v>109</v>
      </c>
      <c r="C1265" s="219">
        <f>DATE(2026,12,A1265)</f>
        <v>46376</v>
      </c>
      <c r="D1265" s="214" t="s">
        <v>1222</v>
      </c>
      <c r="E1265" s="220">
        <v>1</v>
      </c>
      <c r="F1265" s="221" t="str">
        <f t="shared" si="131"/>
        <v>AA 7520 OA // MERCY</v>
      </c>
      <c r="G1265" s="222" t="s">
        <v>2208</v>
      </c>
      <c r="H1265" s="221" t="s">
        <v>2937</v>
      </c>
      <c r="I1265" s="221" t="s">
        <v>2938</v>
      </c>
      <c r="J1265" s="221" t="str">
        <f t="shared" si="127"/>
        <v>FM 15-20-12-2026</v>
      </c>
    </row>
    <row r="1266" spans="1:10" x14ac:dyDescent="0.25">
      <c r="A1266" s="214">
        <v>16</v>
      </c>
      <c r="B1266" s="214" t="s">
        <v>265</v>
      </c>
      <c r="C1266" s="223">
        <f>DATE(2026,1,A1266)</f>
        <v>46038</v>
      </c>
      <c r="D1266" s="214" t="s">
        <v>1648</v>
      </c>
      <c r="E1266" s="220">
        <v>1</v>
      </c>
      <c r="F1266" s="221" t="str">
        <f t="shared" si="131"/>
        <v>AA 7728 OA // MERCY</v>
      </c>
      <c r="G1266" s="222" t="s">
        <v>2208</v>
      </c>
      <c r="H1266" s="221" t="s">
        <v>2937</v>
      </c>
      <c r="I1266" s="221" t="s">
        <v>2938</v>
      </c>
      <c r="J1266" s="221" t="str">
        <f t="shared" si="127"/>
        <v>FM 15-16-1-2026</v>
      </c>
    </row>
    <row r="1267" spans="1:10" x14ac:dyDescent="0.25">
      <c r="A1267" s="214">
        <v>31</v>
      </c>
      <c r="B1267" s="214" t="s">
        <v>465</v>
      </c>
      <c r="C1267" s="223">
        <f>DATE(2026,1,A1267)</f>
        <v>46053</v>
      </c>
      <c r="D1267" s="214" t="s">
        <v>1835</v>
      </c>
      <c r="E1267" s="220">
        <v>2</v>
      </c>
      <c r="F1267" s="221" t="str">
        <f t="shared" si="131"/>
        <v>AA 7583 OA // MERCY</v>
      </c>
      <c r="G1267" s="222" t="s">
        <v>2208</v>
      </c>
      <c r="H1267" s="221" t="s">
        <v>2937</v>
      </c>
      <c r="I1267" s="221" t="s">
        <v>2938</v>
      </c>
      <c r="J1267" s="221" t="str">
        <f t="shared" si="127"/>
        <v>FM 15-31-1-2026</v>
      </c>
    </row>
    <row r="1268" spans="1:10" x14ac:dyDescent="0.25">
      <c r="A1268" s="214">
        <v>6</v>
      </c>
      <c r="B1268" s="214" t="s">
        <v>401</v>
      </c>
      <c r="C1268" s="219">
        <f>DATE(2026,11,A1268)</f>
        <v>46332</v>
      </c>
      <c r="D1268" s="214" t="s">
        <v>402</v>
      </c>
      <c r="E1268" s="214">
        <v>1</v>
      </c>
      <c r="F1268" s="221" t="str">
        <f t="shared" si="131"/>
        <v>AA 7796 OA // MERCY</v>
      </c>
      <c r="G1268" s="222" t="s">
        <v>2208</v>
      </c>
      <c r="H1268" s="221" t="s">
        <v>2937</v>
      </c>
      <c r="I1268" s="221" t="s">
        <v>2938</v>
      </c>
      <c r="J1268" s="221" t="str">
        <f t="shared" si="127"/>
        <v>FM 15-6-11-2026</v>
      </c>
    </row>
    <row r="1269" spans="1:10" x14ac:dyDescent="0.25">
      <c r="A1269" s="214">
        <v>6</v>
      </c>
      <c r="B1269" s="214" t="s">
        <v>401</v>
      </c>
      <c r="C1269" s="219">
        <f>DATE(2026,11,A1269)</f>
        <v>46332</v>
      </c>
      <c r="D1269" s="214" t="s">
        <v>403</v>
      </c>
      <c r="E1269" s="214">
        <v>1</v>
      </c>
      <c r="F1269" s="221" t="str">
        <f t="shared" si="131"/>
        <v>AA 7796 OA // MERCY</v>
      </c>
      <c r="G1269" s="222" t="s">
        <v>2208</v>
      </c>
      <c r="H1269" s="221" t="s">
        <v>2937</v>
      </c>
      <c r="I1269" s="221" t="s">
        <v>2938</v>
      </c>
      <c r="J1269" s="221" t="str">
        <f t="shared" si="127"/>
        <v>FM 15-6-11-2026</v>
      </c>
    </row>
    <row r="1270" spans="1:10" x14ac:dyDescent="0.25">
      <c r="A1270" s="214">
        <v>4</v>
      </c>
      <c r="B1270" s="220" t="s">
        <v>263</v>
      </c>
      <c r="C1270" s="219">
        <f>DATE(2026,12,A1270)</f>
        <v>46360</v>
      </c>
      <c r="D1270" s="214" t="s">
        <v>967</v>
      </c>
      <c r="E1270" s="214">
        <v>1</v>
      </c>
      <c r="F1270" s="221" t="str">
        <f t="shared" si="131"/>
        <v>AA 7708 OA</v>
      </c>
      <c r="G1270" s="222" t="s">
        <v>2208</v>
      </c>
      <c r="H1270" s="221" t="s">
        <v>2937</v>
      </c>
      <c r="I1270" s="221" t="s">
        <v>2938</v>
      </c>
      <c r="J1270" s="221" t="str">
        <f t="shared" si="127"/>
        <v>FM 15-4-12-2026</v>
      </c>
    </row>
    <row r="1271" spans="1:10" x14ac:dyDescent="0.25">
      <c r="A1271" s="214">
        <v>31</v>
      </c>
      <c r="B1271" s="214" t="s">
        <v>1193</v>
      </c>
      <c r="C1271" s="219">
        <f>DATE(2026,12,A1271)</f>
        <v>46387</v>
      </c>
      <c r="D1271" s="214" t="s">
        <v>1419</v>
      </c>
      <c r="E1271" s="220">
        <v>1</v>
      </c>
      <c r="F1271" s="221" t="str">
        <f t="shared" si="131"/>
        <v>AA 7131 OA</v>
      </c>
      <c r="G1271" s="222" t="s">
        <v>2208</v>
      </c>
      <c r="H1271" s="221" t="s">
        <v>2937</v>
      </c>
      <c r="I1271" s="221" t="s">
        <v>2938</v>
      </c>
      <c r="J1271" s="221" t="str">
        <f t="shared" si="127"/>
        <v>FM 15-31-12-2026</v>
      </c>
    </row>
    <row r="1272" spans="1:10" x14ac:dyDescent="0.25">
      <c r="A1272" s="214">
        <v>22</v>
      </c>
      <c r="B1272" s="214" t="s">
        <v>1145</v>
      </c>
      <c r="C1272" s="223">
        <f>DATE(2026,1,A1272)</f>
        <v>46044</v>
      </c>
      <c r="D1272" s="214" t="s">
        <v>1709</v>
      </c>
      <c r="E1272" s="220">
        <v>1</v>
      </c>
      <c r="F1272" s="221" t="str">
        <f t="shared" si="131"/>
        <v>AA 7670 OA</v>
      </c>
      <c r="G1272" s="222" t="s">
        <v>2208</v>
      </c>
      <c r="H1272" s="221" t="s">
        <v>2937</v>
      </c>
      <c r="I1272" s="221" t="s">
        <v>2938</v>
      </c>
      <c r="J1272" s="221" t="str">
        <f t="shared" si="127"/>
        <v>FM 15-22-1-2026</v>
      </c>
    </row>
    <row r="1273" spans="1:10" x14ac:dyDescent="0.25">
      <c r="A1273" s="214">
        <v>9</v>
      </c>
      <c r="B1273" s="214" t="s">
        <v>159</v>
      </c>
      <c r="C1273" s="219">
        <f>DATE(2026,12,A1273)</f>
        <v>46365</v>
      </c>
      <c r="D1273" s="214" t="s">
        <v>1040</v>
      </c>
      <c r="E1273" s="214">
        <v>1</v>
      </c>
      <c r="F1273" s="221" t="str">
        <f t="shared" si="131"/>
        <v>AA 7268 OA</v>
      </c>
      <c r="G1273" s="222" t="s">
        <v>2208</v>
      </c>
      <c r="H1273" s="221" t="s">
        <v>2937</v>
      </c>
      <c r="I1273" s="221" t="s">
        <v>2938</v>
      </c>
      <c r="J1273" s="221" t="str">
        <f t="shared" si="127"/>
        <v>FM 15-9-12-2026</v>
      </c>
    </row>
    <row r="1274" spans="1:10" x14ac:dyDescent="0.25">
      <c r="A1274" s="214">
        <v>16</v>
      </c>
      <c r="B1274" s="220" t="s">
        <v>1145</v>
      </c>
      <c r="C1274" s="219">
        <f>DATE(2026,12,A1274)</f>
        <v>46372</v>
      </c>
      <c r="D1274" s="214" t="s">
        <v>1144</v>
      </c>
      <c r="E1274" s="220">
        <v>2</v>
      </c>
      <c r="F1274" s="221" t="str">
        <f t="shared" si="131"/>
        <v>AA 7670 OA</v>
      </c>
      <c r="G1274" s="222" t="s">
        <v>2208</v>
      </c>
      <c r="H1274" s="221" t="s">
        <v>2937</v>
      </c>
      <c r="I1274" s="221" t="s">
        <v>2938</v>
      </c>
      <c r="J1274" s="221" t="str">
        <f t="shared" si="127"/>
        <v>FM 15-16-12-2026</v>
      </c>
    </row>
    <row r="1275" spans="1:10" x14ac:dyDescent="0.25">
      <c r="A1275" s="214">
        <v>26</v>
      </c>
      <c r="B1275" s="214" t="s">
        <v>676</v>
      </c>
      <c r="C1275" s="219">
        <f>DATE(2026,12,A1275)</f>
        <v>46382</v>
      </c>
      <c r="D1275" s="214" t="s">
        <v>1327</v>
      </c>
      <c r="E1275" s="220">
        <v>2</v>
      </c>
      <c r="F1275" s="221" t="str">
        <f t="shared" si="131"/>
        <v>AA 7740 OA</v>
      </c>
      <c r="G1275" s="222" t="s">
        <v>2208</v>
      </c>
      <c r="H1275" s="221" t="s">
        <v>2937</v>
      </c>
      <c r="I1275" s="221" t="s">
        <v>2938</v>
      </c>
      <c r="J1275" s="221" t="str">
        <f t="shared" si="127"/>
        <v>FM 15-26-12-2026</v>
      </c>
    </row>
    <row r="1276" spans="1:10" x14ac:dyDescent="0.25">
      <c r="A1276" s="214">
        <v>4</v>
      </c>
      <c r="B1276" s="214" t="s">
        <v>263</v>
      </c>
      <c r="C1276" s="219">
        <f>DATE(2026,11,A1276)</f>
        <v>46330</v>
      </c>
      <c r="D1276" s="214" t="s">
        <v>264</v>
      </c>
      <c r="E1276" s="214">
        <v>1</v>
      </c>
      <c r="F1276" s="221" t="str">
        <f t="shared" si="131"/>
        <v>AA 7708 OA</v>
      </c>
      <c r="G1276" s="222" t="s">
        <v>2208</v>
      </c>
      <c r="H1276" s="221" t="s">
        <v>2937</v>
      </c>
      <c r="I1276" s="221" t="s">
        <v>2938</v>
      </c>
      <c r="J1276" s="221" t="str">
        <f t="shared" si="127"/>
        <v>FM 15-4-11-2026</v>
      </c>
    </row>
    <row r="1277" spans="1:10" x14ac:dyDescent="0.25">
      <c r="A1277" s="214">
        <v>10</v>
      </c>
      <c r="B1277" s="214" t="s">
        <v>540</v>
      </c>
      <c r="C1277" s="223">
        <f>DATE(2026,1,A1277)</f>
        <v>46032</v>
      </c>
      <c r="D1277" s="214" t="s">
        <v>1583</v>
      </c>
      <c r="E1277" s="214">
        <v>1</v>
      </c>
      <c r="F1277" s="221" t="str">
        <f t="shared" si="131"/>
        <v>AA 7099 OA</v>
      </c>
      <c r="G1277" s="222" t="s">
        <v>2208</v>
      </c>
      <c r="H1277" s="221" t="s">
        <v>2937</v>
      </c>
      <c r="I1277" s="221" t="s">
        <v>2938</v>
      </c>
      <c r="J1277" s="221" t="str">
        <f t="shared" si="127"/>
        <v>FM 15-10-1-2026</v>
      </c>
    </row>
    <row r="1278" spans="1:10" x14ac:dyDescent="0.25">
      <c r="A1278" s="214">
        <v>13</v>
      </c>
      <c r="B1278" s="214" t="s">
        <v>1133</v>
      </c>
      <c r="C1278" s="223">
        <f>DATE(2026,1,A1278)</f>
        <v>46035</v>
      </c>
      <c r="D1278" s="214" t="s">
        <v>1583</v>
      </c>
      <c r="E1278" s="220">
        <v>2</v>
      </c>
      <c r="F1278" s="221" t="str">
        <f t="shared" si="131"/>
        <v>AA 7602 OA</v>
      </c>
      <c r="G1278" s="222" t="s">
        <v>2208</v>
      </c>
      <c r="H1278" s="221" t="s">
        <v>2937</v>
      </c>
      <c r="I1278" s="221" t="s">
        <v>2938</v>
      </c>
      <c r="J1278" s="221" t="str">
        <f t="shared" si="127"/>
        <v>FM 15-13-1-2026</v>
      </c>
    </row>
    <row r="1279" spans="1:10" x14ac:dyDescent="0.25">
      <c r="A1279" s="214">
        <v>13</v>
      </c>
      <c r="B1279" s="214" t="s">
        <v>907</v>
      </c>
      <c r="C1279" s="223">
        <f>DATE(2026,1,A1279)</f>
        <v>46035</v>
      </c>
      <c r="D1279" s="214" t="s">
        <v>830</v>
      </c>
      <c r="E1279" s="220">
        <v>1</v>
      </c>
      <c r="F1279" s="221" t="str">
        <f t="shared" si="131"/>
        <v>AA 7804 OA</v>
      </c>
      <c r="G1279" s="222" t="s">
        <v>2208</v>
      </c>
      <c r="H1279" s="221" t="s">
        <v>2937</v>
      </c>
      <c r="I1279" s="221" t="s">
        <v>2938</v>
      </c>
      <c r="J1279" s="221" t="str">
        <f t="shared" si="127"/>
        <v>FM 15-13-1-2026</v>
      </c>
    </row>
    <row r="1280" spans="1:10" x14ac:dyDescent="0.25">
      <c r="A1280" s="214">
        <v>16</v>
      </c>
      <c r="B1280" s="214" t="s">
        <v>191</v>
      </c>
      <c r="C1280" s="223">
        <f>DATE(2026,1,A1280)</f>
        <v>46038</v>
      </c>
      <c r="D1280" s="214" t="s">
        <v>830</v>
      </c>
      <c r="E1280" s="220">
        <v>1</v>
      </c>
      <c r="F1280" s="221" t="str">
        <f t="shared" si="131"/>
        <v>AA 7768 OA</v>
      </c>
      <c r="G1280" s="222" t="s">
        <v>2208</v>
      </c>
      <c r="H1280" s="221" t="s">
        <v>2937</v>
      </c>
      <c r="I1280" s="221" t="s">
        <v>2938</v>
      </c>
      <c r="J1280" s="221" t="str">
        <f t="shared" si="127"/>
        <v>FM 15-16-1-2026</v>
      </c>
    </row>
    <row r="1281" spans="1:10" x14ac:dyDescent="0.25">
      <c r="A1281" s="214">
        <v>25</v>
      </c>
      <c r="B1281" s="214" t="s">
        <v>172</v>
      </c>
      <c r="C1281" s="219">
        <f>DATE(2026,11,A1281)</f>
        <v>46351</v>
      </c>
      <c r="D1281" s="214" t="s">
        <v>830</v>
      </c>
      <c r="E1281" s="220">
        <v>1</v>
      </c>
      <c r="F1281" s="221" t="str">
        <f t="shared" si="131"/>
        <v>AA 7786 OA</v>
      </c>
      <c r="G1281" s="222" t="s">
        <v>2208</v>
      </c>
      <c r="H1281" s="221" t="s">
        <v>2937</v>
      </c>
      <c r="I1281" s="221" t="s">
        <v>2938</v>
      </c>
      <c r="J1281" s="221" t="str">
        <f t="shared" si="127"/>
        <v>FM 15-25-11-2026</v>
      </c>
    </row>
    <row r="1282" spans="1:10" x14ac:dyDescent="0.25">
      <c r="A1282" s="214">
        <v>27</v>
      </c>
      <c r="B1282" s="214" t="s">
        <v>859</v>
      </c>
      <c r="C1282" s="219">
        <f>DATE(2026,11,A1282)</f>
        <v>46353</v>
      </c>
      <c r="D1282" s="214" t="s">
        <v>830</v>
      </c>
      <c r="E1282" s="220">
        <v>1</v>
      </c>
      <c r="F1282" s="221" t="str">
        <f t="shared" si="131"/>
        <v>AA 7597 OA</v>
      </c>
      <c r="G1282" s="222" t="s">
        <v>2208</v>
      </c>
      <c r="H1282" s="221" t="s">
        <v>2937</v>
      </c>
      <c r="I1282" s="221" t="s">
        <v>2938</v>
      </c>
      <c r="J1282" s="221" t="str">
        <f t="shared" si="127"/>
        <v>FM 15-27-11-2026</v>
      </c>
    </row>
    <row r="1283" spans="1:10" x14ac:dyDescent="0.25">
      <c r="A1283" s="214">
        <v>15</v>
      </c>
      <c r="B1283" s="220" t="s">
        <v>1133</v>
      </c>
      <c r="C1283" s="219">
        <f>DATE(2026,12,A1283)</f>
        <v>46371</v>
      </c>
      <c r="D1283" s="214" t="s">
        <v>830</v>
      </c>
      <c r="E1283" s="220">
        <v>1</v>
      </c>
      <c r="F1283" s="221" t="str">
        <f t="shared" si="131"/>
        <v>AA 7602 OA</v>
      </c>
      <c r="G1283" s="222" t="s">
        <v>2208</v>
      </c>
      <c r="H1283" s="221" t="s">
        <v>2937</v>
      </c>
      <c r="I1283" s="221" t="s">
        <v>2938</v>
      </c>
      <c r="J1283" s="221" t="str">
        <f t="shared" ref="J1283:J1346" si="132">I1283 &amp; "-" &amp; DAY(C1283) &amp; "-" &amp; MONTH(C1283) &amp; "-" &amp; YEAR(C1283)</f>
        <v>FM 15-15-12-2026</v>
      </c>
    </row>
    <row r="1284" spans="1:10" x14ac:dyDescent="0.25">
      <c r="A1284" s="214">
        <v>26</v>
      </c>
      <c r="B1284" s="214" t="s">
        <v>469</v>
      </c>
      <c r="C1284" s="219">
        <f>DATE(2026,12,A1284)</f>
        <v>46382</v>
      </c>
      <c r="D1284" s="214" t="s">
        <v>830</v>
      </c>
      <c r="E1284" s="220">
        <v>1</v>
      </c>
      <c r="F1284" s="221" t="str">
        <f t="shared" si="131"/>
        <v>AA 7715 OA</v>
      </c>
      <c r="G1284" s="222" t="s">
        <v>2208</v>
      </c>
      <c r="H1284" s="221" t="s">
        <v>2937</v>
      </c>
      <c r="I1284" s="221" t="s">
        <v>2938</v>
      </c>
      <c r="J1284" s="221" t="str">
        <f t="shared" si="132"/>
        <v>FM 15-26-12-2026</v>
      </c>
    </row>
    <row r="1285" spans="1:10" x14ac:dyDescent="0.25">
      <c r="A1285" s="214">
        <v>28</v>
      </c>
      <c r="B1285" s="214" t="s">
        <v>394</v>
      </c>
      <c r="C1285" s="219">
        <f>DATE(2026,11,A1285)</f>
        <v>46354</v>
      </c>
      <c r="D1285" s="214" t="s">
        <v>862</v>
      </c>
      <c r="E1285" s="220">
        <v>1</v>
      </c>
      <c r="F1285" s="221" t="str">
        <f t="shared" si="131"/>
        <v>AA 7270 OA</v>
      </c>
      <c r="G1285" s="222" t="s">
        <v>2208</v>
      </c>
      <c r="H1285" s="221" t="s">
        <v>2937</v>
      </c>
      <c r="I1285" s="221" t="s">
        <v>2938</v>
      </c>
      <c r="J1285" s="221" t="str">
        <f t="shared" si="132"/>
        <v>FM 15-28-11-2026</v>
      </c>
    </row>
    <row r="1286" spans="1:10" x14ac:dyDescent="0.25">
      <c r="A1286" s="214">
        <v>13</v>
      </c>
      <c r="B1286" s="214" t="s">
        <v>1133</v>
      </c>
      <c r="C1286" s="223">
        <f>DATE(2026,1,A1286)</f>
        <v>46035</v>
      </c>
      <c r="D1286" s="214" t="s">
        <v>1606</v>
      </c>
      <c r="E1286" s="220">
        <v>1</v>
      </c>
      <c r="F1286" s="221" t="str">
        <f t="shared" si="131"/>
        <v>AA 7602 OA</v>
      </c>
      <c r="G1286" s="222" t="s">
        <v>2208</v>
      </c>
      <c r="H1286" s="221" t="s">
        <v>2937</v>
      </c>
      <c r="I1286" s="221" t="s">
        <v>2938</v>
      </c>
      <c r="J1286" s="221" t="str">
        <f t="shared" si="132"/>
        <v>FM 15-13-1-2026</v>
      </c>
    </row>
    <row r="1287" spans="1:10" x14ac:dyDescent="0.25">
      <c r="A1287" s="214">
        <v>27</v>
      </c>
      <c r="B1287" s="214" t="s">
        <v>792</v>
      </c>
      <c r="C1287" s="223">
        <f>DATE(2026,1,A1287)</f>
        <v>46049</v>
      </c>
      <c r="D1287" s="214" t="s">
        <v>1606</v>
      </c>
      <c r="E1287" s="220">
        <v>1</v>
      </c>
      <c r="F1287" s="221" t="str">
        <f t="shared" si="131"/>
        <v>AA 7625 OA</v>
      </c>
      <c r="G1287" s="222" t="s">
        <v>2208</v>
      </c>
      <c r="H1287" s="221" t="s">
        <v>2937</v>
      </c>
      <c r="I1287" s="221" t="s">
        <v>2938</v>
      </c>
      <c r="J1287" s="221" t="str">
        <f t="shared" si="132"/>
        <v>FM 15-27-1-2026</v>
      </c>
    </row>
    <row r="1288" spans="1:10" x14ac:dyDescent="0.25">
      <c r="A1288" s="214">
        <v>16</v>
      </c>
      <c r="B1288" s="214" t="s">
        <v>347</v>
      </c>
      <c r="C1288" s="223">
        <f>DATE(2026,1,A1288)</f>
        <v>46038</v>
      </c>
      <c r="D1288" s="214" t="s">
        <v>1643</v>
      </c>
      <c r="E1288" s="220">
        <v>1</v>
      </c>
      <c r="F1288" s="221" t="str">
        <f t="shared" si="131"/>
        <v>AA 7522 OA // MERCY</v>
      </c>
      <c r="G1288" s="222" t="s">
        <v>2208</v>
      </c>
      <c r="H1288" s="221" t="s">
        <v>2937</v>
      </c>
      <c r="I1288" s="221" t="s">
        <v>2938</v>
      </c>
      <c r="J1288" s="221" t="str">
        <f t="shared" si="132"/>
        <v>FM 15-16-1-2026</v>
      </c>
    </row>
    <row r="1289" spans="1:10" x14ac:dyDescent="0.25">
      <c r="A1289" s="214">
        <v>29</v>
      </c>
      <c r="B1289" s="214" t="s">
        <v>642</v>
      </c>
      <c r="C1289" s="219">
        <f>DATE(2026,11,A1289)</f>
        <v>46355</v>
      </c>
      <c r="D1289" s="214" t="s">
        <v>887</v>
      </c>
      <c r="E1289" s="220">
        <v>1</v>
      </c>
      <c r="F1289" s="221" t="str">
        <f>B1289</f>
        <v>BA 7001 PU // MERCY ( 7620 OA )</v>
      </c>
      <c r="G1289" s="222" t="s">
        <v>2208</v>
      </c>
      <c r="H1289" s="221" t="s">
        <v>2937</v>
      </c>
      <c r="I1289" s="221" t="s">
        <v>2938</v>
      </c>
      <c r="J1289" s="221" t="str">
        <f t="shared" si="132"/>
        <v>FM 15-29-11-2026</v>
      </c>
    </row>
    <row r="1290" spans="1:10" x14ac:dyDescent="0.25">
      <c r="A1290" s="214">
        <v>13</v>
      </c>
      <c r="B1290" s="214" t="s">
        <v>963</v>
      </c>
      <c r="C1290" s="219">
        <f>DATE(2026,12,A1290)</f>
        <v>46369</v>
      </c>
      <c r="D1290" s="214" t="s">
        <v>1111</v>
      </c>
      <c r="E1290" s="220">
        <v>2</v>
      </c>
      <c r="F1290" s="221" t="str">
        <f>"AA "&amp;B1290</f>
        <v>AA 7818 OA // MERCY</v>
      </c>
      <c r="G1290" s="222" t="s">
        <v>2208</v>
      </c>
      <c r="H1290" s="221" t="s">
        <v>2937</v>
      </c>
      <c r="I1290" s="221" t="s">
        <v>2938</v>
      </c>
      <c r="J1290" s="221" t="str">
        <f t="shared" si="132"/>
        <v>FM 15-13-12-2026</v>
      </c>
    </row>
    <row r="1291" spans="1:10" x14ac:dyDescent="0.25">
      <c r="A1291" s="214">
        <v>21</v>
      </c>
      <c r="B1291" s="214" t="s">
        <v>213</v>
      </c>
      <c r="C1291" s="223">
        <f>DATE(2026,1,A1291)</f>
        <v>46043</v>
      </c>
      <c r="D1291" s="214" t="s">
        <v>1696</v>
      </c>
      <c r="E1291" s="220">
        <v>1</v>
      </c>
      <c r="F1291" s="221" t="str">
        <f>"AA "&amp;B1291</f>
        <v>AA 7559 OA // MERCY</v>
      </c>
      <c r="G1291" s="222" t="s">
        <v>2208</v>
      </c>
      <c r="H1291" s="221" t="s">
        <v>2937</v>
      </c>
      <c r="I1291" s="221" t="s">
        <v>2938</v>
      </c>
      <c r="J1291" s="221" t="str">
        <f t="shared" si="132"/>
        <v>FM 15-21-1-2026</v>
      </c>
    </row>
    <row r="1292" spans="1:10" x14ac:dyDescent="0.25">
      <c r="A1292" s="214">
        <v>19</v>
      </c>
      <c r="B1292" s="214" t="s">
        <v>642</v>
      </c>
      <c r="C1292" s="219">
        <f>DATE(2026,11,A1292)</f>
        <v>46345</v>
      </c>
      <c r="D1292" s="214" t="s">
        <v>686</v>
      </c>
      <c r="E1292" s="220">
        <v>1</v>
      </c>
      <c r="F1292" s="221" t="str">
        <f>B1292</f>
        <v>BA 7001 PU // MERCY ( 7620 OA )</v>
      </c>
      <c r="G1292" s="222" t="s">
        <v>2208</v>
      </c>
      <c r="H1292" s="221" t="s">
        <v>2937</v>
      </c>
      <c r="I1292" s="221" t="s">
        <v>2938</v>
      </c>
      <c r="J1292" s="221" t="str">
        <f t="shared" si="132"/>
        <v>FM 15-19-11-2026</v>
      </c>
    </row>
    <row r="1293" spans="1:10" x14ac:dyDescent="0.25">
      <c r="A1293" s="214">
        <v>2</v>
      </c>
      <c r="B1293" s="220" t="s">
        <v>152</v>
      </c>
      <c r="C1293" s="219">
        <f>DATE(2026,11,A1293)</f>
        <v>46328</v>
      </c>
      <c r="D1293" s="214" t="s">
        <v>169</v>
      </c>
      <c r="E1293" s="214">
        <v>1</v>
      </c>
      <c r="F1293" s="221" t="str">
        <f>"AA "&amp;B1293</f>
        <v>AA 7594 OA</v>
      </c>
      <c r="G1293" s="222" t="s">
        <v>2208</v>
      </c>
      <c r="H1293" s="221" t="s">
        <v>2937</v>
      </c>
      <c r="I1293" s="221" t="s">
        <v>2938</v>
      </c>
      <c r="J1293" s="221" t="str">
        <f t="shared" si="132"/>
        <v>FM 15-2-11-2026</v>
      </c>
    </row>
    <row r="1294" spans="1:10" x14ac:dyDescent="0.25">
      <c r="A1294" s="214">
        <v>21</v>
      </c>
      <c r="B1294" s="214" t="s">
        <v>963</v>
      </c>
      <c r="C1294" s="219">
        <f>DATE(2026,12,A1294)</f>
        <v>46377</v>
      </c>
      <c r="D1294" s="214" t="s">
        <v>1248</v>
      </c>
      <c r="E1294" s="220">
        <v>1</v>
      </c>
      <c r="F1294" s="221" t="str">
        <f>"AA "&amp;B1294</f>
        <v>AA 7818 OA // MERCY</v>
      </c>
      <c r="G1294" s="222" t="s">
        <v>2208</v>
      </c>
      <c r="H1294" s="221" t="s">
        <v>2937</v>
      </c>
      <c r="I1294" s="221" t="s">
        <v>2938</v>
      </c>
      <c r="J1294" s="221" t="str">
        <f t="shared" si="132"/>
        <v>FM 15-21-12-2026</v>
      </c>
    </row>
    <row r="1295" spans="1:10" x14ac:dyDescent="0.25">
      <c r="A1295" s="214">
        <v>3</v>
      </c>
      <c r="B1295" s="220" t="s">
        <v>245</v>
      </c>
      <c r="C1295" s="219">
        <f>DATE(2026,11,A1295)</f>
        <v>46329</v>
      </c>
      <c r="D1295" s="214" t="s">
        <v>244</v>
      </c>
      <c r="E1295" s="214">
        <v>1</v>
      </c>
      <c r="F1295" s="220" t="s">
        <v>245</v>
      </c>
      <c r="G1295" s="222" t="s">
        <v>2208</v>
      </c>
      <c r="H1295" s="221" t="s">
        <v>2937</v>
      </c>
      <c r="I1295" s="221" t="s">
        <v>2938</v>
      </c>
      <c r="J1295" s="221" t="str">
        <f t="shared" si="132"/>
        <v>FM 15-3-11-2026</v>
      </c>
    </row>
    <row r="1296" spans="1:10" x14ac:dyDescent="0.25">
      <c r="A1296" s="214">
        <v>19</v>
      </c>
      <c r="B1296" s="214" t="s">
        <v>394</v>
      </c>
      <c r="C1296" s="223">
        <f>DATE(2026,1,A1296)</f>
        <v>46041</v>
      </c>
      <c r="D1296" s="214" t="s">
        <v>1668</v>
      </c>
      <c r="E1296" s="220">
        <v>1</v>
      </c>
      <c r="F1296" s="221" t="str">
        <f t="shared" ref="F1296:F1318" si="133">"AA "&amp;B1296</f>
        <v>AA 7270 OA</v>
      </c>
      <c r="G1296" s="222" t="s">
        <v>2208</v>
      </c>
      <c r="H1296" s="221" t="s">
        <v>2937</v>
      </c>
      <c r="I1296" s="221" t="s">
        <v>2938</v>
      </c>
      <c r="J1296" s="221" t="str">
        <f t="shared" si="132"/>
        <v>FM 15-19-1-2026</v>
      </c>
    </row>
    <row r="1297" spans="1:10" x14ac:dyDescent="0.25">
      <c r="A1297" s="214">
        <v>22</v>
      </c>
      <c r="B1297" s="214" t="s">
        <v>454</v>
      </c>
      <c r="C1297" s="219">
        <f>DATE(2026,11,A1297)</f>
        <v>46348</v>
      </c>
      <c r="D1297" s="214" t="s">
        <v>746</v>
      </c>
      <c r="E1297" s="220">
        <v>1</v>
      </c>
      <c r="F1297" s="221" t="str">
        <f t="shared" si="133"/>
        <v>AA 7133 OA</v>
      </c>
      <c r="G1297" s="222" t="s">
        <v>2208</v>
      </c>
      <c r="H1297" s="221" t="s">
        <v>2937</v>
      </c>
      <c r="I1297" s="221" t="s">
        <v>2938</v>
      </c>
      <c r="J1297" s="221" t="str">
        <f t="shared" si="132"/>
        <v>FM 15-22-11-2026</v>
      </c>
    </row>
    <row r="1298" spans="1:10" x14ac:dyDescent="0.25">
      <c r="A1298" s="214">
        <v>23</v>
      </c>
      <c r="B1298" s="214" t="s">
        <v>724</v>
      </c>
      <c r="C1298" s="219">
        <f>DATE(2026,12,A1298)</f>
        <v>46379</v>
      </c>
      <c r="D1298" s="214" t="s">
        <v>1282</v>
      </c>
      <c r="E1298" s="220">
        <v>1</v>
      </c>
      <c r="F1298" s="221" t="str">
        <f t="shared" si="133"/>
        <v>AA 7161 OA</v>
      </c>
      <c r="G1298" s="222" t="s">
        <v>2208</v>
      </c>
      <c r="H1298" s="221" t="s">
        <v>2937</v>
      </c>
      <c r="I1298" s="221" t="s">
        <v>2938</v>
      </c>
      <c r="J1298" s="221" t="str">
        <f t="shared" si="132"/>
        <v>FM 15-23-12-2026</v>
      </c>
    </row>
    <row r="1299" spans="1:10" x14ac:dyDescent="0.25">
      <c r="A1299" s="214">
        <v>6</v>
      </c>
      <c r="B1299" s="214" t="s">
        <v>992</v>
      </c>
      <c r="C1299" s="219">
        <f>DATE(2026,12,A1299)</f>
        <v>46362</v>
      </c>
      <c r="D1299" s="214" t="s">
        <v>991</v>
      </c>
      <c r="E1299" s="214">
        <v>1</v>
      </c>
      <c r="F1299" s="221" t="str">
        <f t="shared" si="133"/>
        <v>AA 7560 OA // MERCY</v>
      </c>
      <c r="G1299" s="222" t="s">
        <v>2208</v>
      </c>
      <c r="H1299" s="221" t="s">
        <v>2937</v>
      </c>
      <c r="I1299" s="221" t="s">
        <v>2938</v>
      </c>
      <c r="J1299" s="221" t="str">
        <f t="shared" si="132"/>
        <v>FM 15-6-12-2026</v>
      </c>
    </row>
    <row r="1300" spans="1:10" x14ac:dyDescent="0.25">
      <c r="A1300" s="214">
        <v>8</v>
      </c>
      <c r="B1300" s="214" t="s">
        <v>194</v>
      </c>
      <c r="C1300" s="219">
        <f>DATE(2026,12,A1300)</f>
        <v>46364</v>
      </c>
      <c r="D1300" s="214" t="s">
        <v>991</v>
      </c>
      <c r="E1300" s="214">
        <v>1</v>
      </c>
      <c r="F1300" s="221" t="str">
        <f t="shared" si="133"/>
        <v>AA 7581 OA // MERCY</v>
      </c>
      <c r="G1300" s="222" t="s">
        <v>2208</v>
      </c>
      <c r="H1300" s="221" t="s">
        <v>2937</v>
      </c>
      <c r="I1300" s="221" t="s">
        <v>2938</v>
      </c>
      <c r="J1300" s="221" t="str">
        <f t="shared" si="132"/>
        <v>FM 15-8-12-2026</v>
      </c>
    </row>
    <row r="1301" spans="1:10" x14ac:dyDescent="0.25">
      <c r="A1301" s="214">
        <v>21</v>
      </c>
      <c r="B1301" s="214" t="s">
        <v>841</v>
      </c>
      <c r="C1301" s="219">
        <f>DATE(2026,12,A1301)</f>
        <v>46377</v>
      </c>
      <c r="D1301" s="214" t="s">
        <v>991</v>
      </c>
      <c r="E1301" s="220">
        <v>1</v>
      </c>
      <c r="F1301" s="221" t="str">
        <f t="shared" si="133"/>
        <v>AA 7817 OA</v>
      </c>
      <c r="G1301" s="222" t="s">
        <v>2208</v>
      </c>
      <c r="H1301" s="221" t="s">
        <v>2937</v>
      </c>
      <c r="I1301" s="221" t="s">
        <v>2938</v>
      </c>
      <c r="J1301" s="221" t="str">
        <f t="shared" si="132"/>
        <v>FM 15-21-12-2026</v>
      </c>
    </row>
    <row r="1302" spans="1:10" x14ac:dyDescent="0.25">
      <c r="A1302" s="214">
        <v>21</v>
      </c>
      <c r="B1302" s="214" t="s">
        <v>781</v>
      </c>
      <c r="C1302" s="219">
        <f>DATE(2026,12,A1302)</f>
        <v>46377</v>
      </c>
      <c r="D1302" s="214" t="s">
        <v>991</v>
      </c>
      <c r="E1302" s="220">
        <v>1</v>
      </c>
      <c r="F1302" s="221" t="str">
        <f t="shared" si="133"/>
        <v>AA 7794 OA // MERCY</v>
      </c>
      <c r="G1302" s="222" t="s">
        <v>2208</v>
      </c>
      <c r="H1302" s="221" t="s">
        <v>2937</v>
      </c>
      <c r="I1302" s="221" t="s">
        <v>2938</v>
      </c>
      <c r="J1302" s="221" t="str">
        <f t="shared" si="132"/>
        <v>FM 15-21-12-2026</v>
      </c>
    </row>
    <row r="1303" spans="1:10" x14ac:dyDescent="0.25">
      <c r="A1303" s="214">
        <v>7</v>
      </c>
      <c r="B1303" s="214" t="s">
        <v>263</v>
      </c>
      <c r="C1303" s="223">
        <f>DATE(2026,1,A1303)</f>
        <v>46029</v>
      </c>
      <c r="D1303" s="214" t="s">
        <v>1506</v>
      </c>
      <c r="E1303" s="214">
        <v>1</v>
      </c>
      <c r="F1303" s="221" t="str">
        <f t="shared" si="133"/>
        <v>AA 7708 OA</v>
      </c>
      <c r="G1303" s="222" t="s">
        <v>2208</v>
      </c>
      <c r="H1303" s="221" t="s">
        <v>2937</v>
      </c>
      <c r="I1303" s="221" t="s">
        <v>2938</v>
      </c>
      <c r="J1303" s="221" t="str">
        <f t="shared" si="132"/>
        <v>FM 15-7-1-2026</v>
      </c>
    </row>
    <row r="1304" spans="1:10" x14ac:dyDescent="0.25">
      <c r="A1304" s="214">
        <v>12</v>
      </c>
      <c r="B1304" s="214" t="s">
        <v>426</v>
      </c>
      <c r="C1304" s="223">
        <f>DATE(2026,1,A1304)</f>
        <v>46034</v>
      </c>
      <c r="D1304" s="214" t="s">
        <v>1506</v>
      </c>
      <c r="E1304" s="220">
        <v>1</v>
      </c>
      <c r="F1304" s="221" t="str">
        <f t="shared" si="133"/>
        <v>AA 7679 OA</v>
      </c>
      <c r="G1304" s="222" t="s">
        <v>2208</v>
      </c>
      <c r="H1304" s="221" t="s">
        <v>2937</v>
      </c>
      <c r="I1304" s="221" t="s">
        <v>2938</v>
      </c>
      <c r="J1304" s="221" t="str">
        <f t="shared" si="132"/>
        <v>FM 15-12-1-2026</v>
      </c>
    </row>
    <row r="1305" spans="1:10" x14ac:dyDescent="0.25">
      <c r="A1305" s="214">
        <v>11</v>
      </c>
      <c r="B1305" s="214" t="s">
        <v>529</v>
      </c>
      <c r="C1305" s="219">
        <f>DATE(2026,11,A1305)</f>
        <v>46337</v>
      </c>
      <c r="D1305" s="214" t="s">
        <v>533</v>
      </c>
      <c r="E1305" s="214">
        <v>1</v>
      </c>
      <c r="F1305" s="221" t="str">
        <f t="shared" si="133"/>
        <v>AA 7761 OA</v>
      </c>
      <c r="G1305" s="222" t="s">
        <v>2208</v>
      </c>
      <c r="H1305" s="221" t="s">
        <v>2937</v>
      </c>
      <c r="I1305" s="221" t="s">
        <v>2938</v>
      </c>
      <c r="J1305" s="221" t="str">
        <f t="shared" si="132"/>
        <v>FM 15-11-11-2026</v>
      </c>
    </row>
    <row r="1306" spans="1:10" x14ac:dyDescent="0.25">
      <c r="A1306" s="214">
        <v>22</v>
      </c>
      <c r="B1306" s="214" t="s">
        <v>598</v>
      </c>
      <c r="C1306" s="219">
        <f>DATE(2026,12,A1306)</f>
        <v>46378</v>
      </c>
      <c r="D1306" s="214" t="s">
        <v>533</v>
      </c>
      <c r="E1306" s="220">
        <v>1</v>
      </c>
      <c r="F1306" s="221" t="str">
        <f t="shared" si="133"/>
        <v>AA 7725 OA</v>
      </c>
      <c r="G1306" s="222" t="s">
        <v>2208</v>
      </c>
      <c r="H1306" s="221" t="s">
        <v>2937</v>
      </c>
      <c r="I1306" s="221" t="s">
        <v>2938</v>
      </c>
      <c r="J1306" s="221" t="str">
        <f t="shared" si="132"/>
        <v>FM 15-22-12-2026</v>
      </c>
    </row>
    <row r="1307" spans="1:10" x14ac:dyDescent="0.25">
      <c r="A1307" s="214">
        <v>12</v>
      </c>
      <c r="B1307" s="214" t="s">
        <v>165</v>
      </c>
      <c r="C1307" s="219">
        <f>DATE(2026,12,A1307)</f>
        <v>46368</v>
      </c>
      <c r="D1307" s="214" t="s">
        <v>1094</v>
      </c>
      <c r="E1307" s="214">
        <v>1</v>
      </c>
      <c r="F1307" s="221" t="str">
        <f t="shared" si="133"/>
        <v>AA 7753 OA // MERCY</v>
      </c>
      <c r="G1307" s="222" t="s">
        <v>2208</v>
      </c>
      <c r="H1307" s="221" t="s">
        <v>2937</v>
      </c>
      <c r="I1307" s="221" t="s">
        <v>2938</v>
      </c>
      <c r="J1307" s="221" t="str">
        <f t="shared" si="132"/>
        <v>FM 15-12-12-2026</v>
      </c>
    </row>
    <row r="1308" spans="1:10" x14ac:dyDescent="0.25">
      <c r="A1308" s="214">
        <v>23</v>
      </c>
      <c r="B1308" s="214" t="s">
        <v>1258</v>
      </c>
      <c r="C1308" s="219">
        <f>DATE(2026,12,A1308)</f>
        <v>46379</v>
      </c>
      <c r="D1308" s="214" t="s">
        <v>1094</v>
      </c>
      <c r="E1308" s="220">
        <v>1</v>
      </c>
      <c r="F1308" s="221" t="str">
        <f t="shared" si="133"/>
        <v>AA 7564 OA</v>
      </c>
      <c r="G1308" s="222" t="s">
        <v>2208</v>
      </c>
      <c r="H1308" s="221" t="s">
        <v>2937</v>
      </c>
      <c r="I1308" s="221" t="s">
        <v>2938</v>
      </c>
      <c r="J1308" s="221" t="str">
        <f t="shared" si="132"/>
        <v>FM 15-23-12-2026</v>
      </c>
    </row>
    <row r="1309" spans="1:10" x14ac:dyDescent="0.25">
      <c r="A1309" s="214">
        <v>8</v>
      </c>
      <c r="B1309" s="214" t="s">
        <v>119</v>
      </c>
      <c r="C1309" s="219">
        <f>DATE(2026,12,A1309)</f>
        <v>46364</v>
      </c>
      <c r="D1309" s="214" t="s">
        <v>1022</v>
      </c>
      <c r="E1309" s="214">
        <v>1</v>
      </c>
      <c r="F1309" s="221" t="str">
        <f t="shared" si="133"/>
        <v>AA 7562 OA // MERCY</v>
      </c>
      <c r="G1309" s="222" t="s">
        <v>2208</v>
      </c>
      <c r="H1309" s="221" t="s">
        <v>2937</v>
      </c>
      <c r="I1309" s="221" t="s">
        <v>2938</v>
      </c>
      <c r="J1309" s="221" t="str">
        <f t="shared" si="132"/>
        <v>FM 15-8-12-2026</v>
      </c>
    </row>
    <row r="1310" spans="1:10" x14ac:dyDescent="0.25">
      <c r="A1310" s="214">
        <v>2</v>
      </c>
      <c r="B1310" s="220" t="s">
        <v>894</v>
      </c>
      <c r="C1310" s="219">
        <f>DATE(2026,12,A1310)</f>
        <v>46358</v>
      </c>
      <c r="D1310" s="214" t="s">
        <v>945</v>
      </c>
      <c r="E1310" s="220">
        <v>1</v>
      </c>
      <c r="F1310" s="221" t="str">
        <f t="shared" si="133"/>
        <v>AA 7226 OA</v>
      </c>
      <c r="G1310" s="222" t="s">
        <v>2208</v>
      </c>
      <c r="H1310" s="221" t="s">
        <v>2937</v>
      </c>
      <c r="I1310" s="221" t="s">
        <v>2938</v>
      </c>
      <c r="J1310" s="221" t="str">
        <f t="shared" si="132"/>
        <v>FM 15-2-12-2026</v>
      </c>
    </row>
    <row r="1311" spans="1:10" x14ac:dyDescent="0.25">
      <c r="A1311" s="214">
        <v>27</v>
      </c>
      <c r="B1311" s="214" t="s">
        <v>109</v>
      </c>
      <c r="C1311" s="223">
        <f>DATE(2026,1,A1311)</f>
        <v>46049</v>
      </c>
      <c r="D1311" s="214" t="s">
        <v>1771</v>
      </c>
      <c r="E1311" s="220">
        <v>1</v>
      </c>
      <c r="F1311" s="221" t="str">
        <f t="shared" si="133"/>
        <v>AA 7520 OA // MERCY</v>
      </c>
      <c r="G1311" s="222" t="s">
        <v>2208</v>
      </c>
      <c r="H1311" s="221" t="s">
        <v>2937</v>
      </c>
      <c r="I1311" s="221" t="s">
        <v>2938</v>
      </c>
      <c r="J1311" s="221" t="str">
        <f t="shared" si="132"/>
        <v>FM 15-27-1-2026</v>
      </c>
    </row>
    <row r="1312" spans="1:10" x14ac:dyDescent="0.25">
      <c r="A1312" s="214">
        <v>9</v>
      </c>
      <c r="B1312" s="214" t="s">
        <v>109</v>
      </c>
      <c r="C1312" s="223">
        <f>DATE(2026,1,A1312)</f>
        <v>46031</v>
      </c>
      <c r="D1312" s="214" t="s">
        <v>1569</v>
      </c>
      <c r="E1312" s="214">
        <v>1</v>
      </c>
      <c r="F1312" s="221" t="str">
        <f t="shared" si="133"/>
        <v>AA 7520 OA // MERCY</v>
      </c>
      <c r="G1312" s="222" t="s">
        <v>2208</v>
      </c>
      <c r="H1312" s="221" t="s">
        <v>2937</v>
      </c>
      <c r="I1312" s="221" t="s">
        <v>2938</v>
      </c>
      <c r="J1312" s="221" t="str">
        <f t="shared" si="132"/>
        <v>FM 15-9-1-2026</v>
      </c>
    </row>
    <row r="1313" spans="1:10" x14ac:dyDescent="0.25">
      <c r="A1313" s="214">
        <v>30</v>
      </c>
      <c r="B1313" s="214" t="s">
        <v>526</v>
      </c>
      <c r="C1313" s="223">
        <f>DATE(2026,1,A1313)</f>
        <v>46052</v>
      </c>
      <c r="D1313" s="214" t="s">
        <v>646</v>
      </c>
      <c r="E1313" s="220">
        <v>1</v>
      </c>
      <c r="F1313" s="221" t="str">
        <f t="shared" si="133"/>
        <v>AA 7601 OA</v>
      </c>
      <c r="G1313" s="222" t="s">
        <v>2208</v>
      </c>
      <c r="H1313" s="221" t="s">
        <v>2937</v>
      </c>
      <c r="I1313" s="221" t="s">
        <v>2938</v>
      </c>
      <c r="J1313" s="221" t="str">
        <f t="shared" si="132"/>
        <v>FM 15-30-1-2026</v>
      </c>
    </row>
    <row r="1314" spans="1:10" x14ac:dyDescent="0.25">
      <c r="A1314" s="214">
        <v>16</v>
      </c>
      <c r="B1314" s="220" t="s">
        <v>179</v>
      </c>
      <c r="C1314" s="219">
        <f>DATE(2026,11,A1314)</f>
        <v>46342</v>
      </c>
      <c r="D1314" s="214" t="s">
        <v>646</v>
      </c>
      <c r="E1314" s="220">
        <v>1</v>
      </c>
      <c r="F1314" s="221" t="str">
        <f t="shared" si="133"/>
        <v>AA 7611 OA</v>
      </c>
      <c r="G1314" s="222" t="s">
        <v>2208</v>
      </c>
      <c r="H1314" s="221" t="s">
        <v>2937</v>
      </c>
      <c r="I1314" s="221" t="s">
        <v>2938</v>
      </c>
      <c r="J1314" s="221" t="str">
        <f t="shared" si="132"/>
        <v>FM 15-16-11-2026</v>
      </c>
    </row>
    <row r="1315" spans="1:10" x14ac:dyDescent="0.25">
      <c r="A1315" s="214">
        <v>17</v>
      </c>
      <c r="B1315" s="214" t="s">
        <v>933</v>
      </c>
      <c r="C1315" s="219">
        <f>DATE(2026,12,A1315)</f>
        <v>46373</v>
      </c>
      <c r="D1315" s="214" t="s">
        <v>1173</v>
      </c>
      <c r="E1315" s="220">
        <v>1</v>
      </c>
      <c r="F1315" s="221" t="str">
        <f t="shared" si="133"/>
        <v>AA 7067 OA</v>
      </c>
      <c r="G1315" s="222" t="s">
        <v>2208</v>
      </c>
      <c r="H1315" s="221" t="s">
        <v>2937</v>
      </c>
      <c r="I1315" s="221" t="s">
        <v>2938</v>
      </c>
      <c r="J1315" s="221" t="str">
        <f t="shared" si="132"/>
        <v>FM 15-17-12-2026</v>
      </c>
    </row>
    <row r="1316" spans="1:10" x14ac:dyDescent="0.25">
      <c r="A1316" s="214">
        <v>15</v>
      </c>
      <c r="B1316" s="214" t="s">
        <v>882</v>
      </c>
      <c r="C1316" s="219">
        <f>DATE(2026,12,A1316)</f>
        <v>46371</v>
      </c>
      <c r="D1316" s="214" t="s">
        <v>1163</v>
      </c>
      <c r="E1316" s="214">
        <v>1</v>
      </c>
      <c r="F1316" s="221" t="str">
        <f t="shared" si="133"/>
        <v>AA 7709 OA</v>
      </c>
      <c r="G1316" s="222" t="s">
        <v>2208</v>
      </c>
      <c r="H1316" s="221" t="s">
        <v>2937</v>
      </c>
      <c r="I1316" s="221" t="s">
        <v>2938</v>
      </c>
      <c r="J1316" s="221" t="str">
        <f t="shared" si="132"/>
        <v>FM 15-15-12-2026</v>
      </c>
    </row>
    <row r="1317" spans="1:10" x14ac:dyDescent="0.25">
      <c r="A1317" s="214">
        <v>15</v>
      </c>
      <c r="B1317" s="214" t="s">
        <v>882</v>
      </c>
      <c r="C1317" s="219">
        <f>DATE(2026,12,A1317)</f>
        <v>46371</v>
      </c>
      <c r="D1317" s="214" t="s">
        <v>1161</v>
      </c>
      <c r="E1317" s="220">
        <v>1</v>
      </c>
      <c r="F1317" s="221" t="str">
        <f t="shared" si="133"/>
        <v>AA 7709 OA</v>
      </c>
      <c r="G1317" s="222" t="s">
        <v>2208</v>
      </c>
      <c r="H1317" s="221" t="s">
        <v>2937</v>
      </c>
      <c r="I1317" s="221" t="s">
        <v>2938</v>
      </c>
      <c r="J1317" s="221" t="str">
        <f t="shared" si="132"/>
        <v>FM 15-15-12-2026</v>
      </c>
    </row>
    <row r="1318" spans="1:10" x14ac:dyDescent="0.25">
      <c r="A1318" s="214">
        <v>15</v>
      </c>
      <c r="B1318" s="214" t="s">
        <v>882</v>
      </c>
      <c r="C1318" s="219">
        <f>DATE(2026,12,A1318)</f>
        <v>46371</v>
      </c>
      <c r="D1318" s="214" t="s">
        <v>1160</v>
      </c>
      <c r="E1318" s="220">
        <v>1</v>
      </c>
      <c r="F1318" s="221" t="str">
        <f t="shared" si="133"/>
        <v>AA 7709 OA</v>
      </c>
      <c r="G1318" s="222" t="s">
        <v>2208</v>
      </c>
      <c r="H1318" s="221" t="s">
        <v>2937</v>
      </c>
      <c r="I1318" s="221" t="s">
        <v>2938</v>
      </c>
      <c r="J1318" s="221" t="str">
        <f t="shared" si="132"/>
        <v>FM 15-15-12-2026</v>
      </c>
    </row>
    <row r="1319" spans="1:10" x14ac:dyDescent="0.25">
      <c r="A1319" s="214">
        <v>31</v>
      </c>
      <c r="B1319" s="214" t="s">
        <v>916</v>
      </c>
      <c r="C1319" s="219">
        <f>DATE(2026,12,A1319)</f>
        <v>46387</v>
      </c>
      <c r="D1319" s="214" t="s">
        <v>1392</v>
      </c>
      <c r="E1319" s="220">
        <v>1</v>
      </c>
      <c r="F1319" s="221" t="str">
        <f>B1319</f>
        <v>DD 7291 MZ</v>
      </c>
      <c r="G1319" s="222" t="s">
        <v>2208</v>
      </c>
      <c r="H1319" s="221" t="s">
        <v>2937</v>
      </c>
      <c r="I1319" s="221" t="s">
        <v>2938</v>
      </c>
      <c r="J1319" s="221" t="str">
        <f t="shared" si="132"/>
        <v>FM 15-31-12-2026</v>
      </c>
    </row>
    <row r="1320" spans="1:10" x14ac:dyDescent="0.25">
      <c r="A1320" s="214">
        <v>2</v>
      </c>
      <c r="B1320" s="220" t="s">
        <v>277</v>
      </c>
      <c r="C1320" s="223">
        <f>DATE(2026,1,A1320)</f>
        <v>46024</v>
      </c>
      <c r="D1320" s="214" t="s">
        <v>1444</v>
      </c>
      <c r="E1320" s="214">
        <v>1</v>
      </c>
      <c r="F1320" s="221" t="str">
        <f t="shared" ref="F1320:F1328" si="134">"AA "&amp;B1320</f>
        <v>AA 7660 OA</v>
      </c>
      <c r="G1320" s="222" t="s">
        <v>2208</v>
      </c>
      <c r="H1320" s="221" t="s">
        <v>2937</v>
      </c>
      <c r="I1320" s="221" t="s">
        <v>2938</v>
      </c>
      <c r="J1320" s="221" t="str">
        <f t="shared" si="132"/>
        <v>FM 15-2-1-2026</v>
      </c>
    </row>
    <row r="1321" spans="1:10" x14ac:dyDescent="0.25">
      <c r="A1321" s="214">
        <v>27</v>
      </c>
      <c r="B1321" s="214" t="s">
        <v>423</v>
      </c>
      <c r="C1321" s="223">
        <f>DATE(2026,1,A1321)</f>
        <v>46049</v>
      </c>
      <c r="D1321" s="214" t="s">
        <v>1125</v>
      </c>
      <c r="E1321" s="220">
        <v>1</v>
      </c>
      <c r="F1321" s="221" t="str">
        <f t="shared" si="134"/>
        <v>AA 7741 OA</v>
      </c>
      <c r="G1321" s="222" t="s">
        <v>2208</v>
      </c>
      <c r="H1321" s="221" t="s">
        <v>2937</v>
      </c>
      <c r="I1321" s="221" t="s">
        <v>2938</v>
      </c>
      <c r="J1321" s="221" t="str">
        <f t="shared" si="132"/>
        <v>FM 15-27-1-2026</v>
      </c>
    </row>
    <row r="1322" spans="1:10" x14ac:dyDescent="0.25">
      <c r="A1322" s="214">
        <v>14</v>
      </c>
      <c r="B1322" s="214" t="s">
        <v>500</v>
      </c>
      <c r="C1322" s="219">
        <f>DATE(2026,12,A1322)</f>
        <v>46370</v>
      </c>
      <c r="D1322" s="214" t="s">
        <v>1125</v>
      </c>
      <c r="E1322" s="220">
        <v>1</v>
      </c>
      <c r="F1322" s="221" t="str">
        <f t="shared" si="134"/>
        <v>AA 7737 OA</v>
      </c>
      <c r="G1322" s="222" t="s">
        <v>2208</v>
      </c>
      <c r="H1322" s="221" t="s">
        <v>2937</v>
      </c>
      <c r="I1322" s="221" t="s">
        <v>2938</v>
      </c>
      <c r="J1322" s="221" t="str">
        <f t="shared" si="132"/>
        <v>FM 15-14-12-2026</v>
      </c>
    </row>
    <row r="1323" spans="1:10" x14ac:dyDescent="0.25">
      <c r="A1323" s="214">
        <v>15</v>
      </c>
      <c r="B1323" s="220" t="s">
        <v>415</v>
      </c>
      <c r="C1323" s="219">
        <f>DATE(2026,12,A1323)</f>
        <v>46371</v>
      </c>
      <c r="D1323" s="214" t="s">
        <v>1125</v>
      </c>
      <c r="E1323" s="220">
        <v>1</v>
      </c>
      <c r="F1323" s="221" t="str">
        <f t="shared" si="134"/>
        <v>AA 7812 OA</v>
      </c>
      <c r="G1323" s="222" t="s">
        <v>2208</v>
      </c>
      <c r="H1323" s="221" t="s">
        <v>2937</v>
      </c>
      <c r="I1323" s="221" t="s">
        <v>2938</v>
      </c>
      <c r="J1323" s="221" t="str">
        <f t="shared" si="132"/>
        <v>FM 15-15-12-2026</v>
      </c>
    </row>
    <row r="1324" spans="1:10" x14ac:dyDescent="0.25">
      <c r="A1324" s="214">
        <v>15</v>
      </c>
      <c r="B1324" s="220" t="s">
        <v>498</v>
      </c>
      <c r="C1324" s="219">
        <f>DATE(2026,12,A1324)</f>
        <v>46371</v>
      </c>
      <c r="D1324" s="214" t="s">
        <v>1125</v>
      </c>
      <c r="E1324" s="220">
        <v>1</v>
      </c>
      <c r="F1324" s="221" t="str">
        <f t="shared" si="134"/>
        <v>AA 7295 OA</v>
      </c>
      <c r="G1324" s="222" t="s">
        <v>2208</v>
      </c>
      <c r="H1324" s="221" t="s">
        <v>2937</v>
      </c>
      <c r="I1324" s="221" t="s">
        <v>2938</v>
      </c>
      <c r="J1324" s="221" t="str">
        <f t="shared" si="132"/>
        <v>FM 15-15-12-2026</v>
      </c>
    </row>
    <row r="1325" spans="1:10" x14ac:dyDescent="0.25">
      <c r="A1325" s="214">
        <v>15</v>
      </c>
      <c r="B1325" s="214" t="s">
        <v>882</v>
      </c>
      <c r="C1325" s="219">
        <f>DATE(2026,12,A1325)</f>
        <v>46371</v>
      </c>
      <c r="D1325" s="214" t="s">
        <v>1162</v>
      </c>
      <c r="E1325" s="220">
        <v>1</v>
      </c>
      <c r="F1325" s="221" t="str">
        <f t="shared" si="134"/>
        <v>AA 7709 OA</v>
      </c>
      <c r="G1325" s="222" t="s">
        <v>2208</v>
      </c>
      <c r="H1325" s="221" t="s">
        <v>2937</v>
      </c>
      <c r="I1325" s="221" t="s">
        <v>2938</v>
      </c>
      <c r="J1325" s="221" t="str">
        <f t="shared" si="132"/>
        <v>FM 15-15-12-2026</v>
      </c>
    </row>
    <row r="1326" spans="1:10" x14ac:dyDescent="0.25">
      <c r="A1326" s="214">
        <v>3</v>
      </c>
      <c r="B1326" s="220" t="s">
        <v>724</v>
      </c>
      <c r="C1326" s="219">
        <f>DATE(2026,12,A1326)</f>
        <v>46359</v>
      </c>
      <c r="D1326" s="214" t="s">
        <v>950</v>
      </c>
      <c r="E1326" s="214">
        <v>2</v>
      </c>
      <c r="F1326" s="221" t="str">
        <f t="shared" si="134"/>
        <v>AA 7161 OA</v>
      </c>
      <c r="G1326" s="222" t="s">
        <v>2208</v>
      </c>
      <c r="H1326" s="221" t="s">
        <v>2937</v>
      </c>
      <c r="I1326" s="221" t="s">
        <v>2938</v>
      </c>
      <c r="J1326" s="221" t="str">
        <f t="shared" si="132"/>
        <v>FM 15-3-12-2026</v>
      </c>
    </row>
    <row r="1327" spans="1:10" x14ac:dyDescent="0.25">
      <c r="A1327" s="214">
        <v>30</v>
      </c>
      <c r="B1327" s="214" t="s">
        <v>259</v>
      </c>
      <c r="C1327" s="223">
        <f>DATE(2026,1,A1327)</f>
        <v>46052</v>
      </c>
      <c r="D1327" s="214" t="s">
        <v>1812</v>
      </c>
      <c r="E1327" s="220">
        <v>1</v>
      </c>
      <c r="F1327" s="221" t="str">
        <f t="shared" si="134"/>
        <v>AA 7805 OA</v>
      </c>
      <c r="G1327" s="222" t="s">
        <v>2208</v>
      </c>
      <c r="H1327" s="221" t="s">
        <v>2937</v>
      </c>
      <c r="I1327" s="221" t="s">
        <v>2938</v>
      </c>
      <c r="J1327" s="221" t="str">
        <f t="shared" si="132"/>
        <v>FM 15-30-1-2026</v>
      </c>
    </row>
    <row r="1328" spans="1:10" x14ac:dyDescent="0.25">
      <c r="A1328" s="214">
        <v>27</v>
      </c>
      <c r="B1328" s="214" t="s">
        <v>737</v>
      </c>
      <c r="C1328" s="219">
        <f>DATE(2026,12,A1328)</f>
        <v>46383</v>
      </c>
      <c r="D1328" s="214" t="s">
        <v>1335</v>
      </c>
      <c r="E1328" s="220">
        <v>1</v>
      </c>
      <c r="F1328" s="221" t="str">
        <f t="shared" si="134"/>
        <v>AA 7696 OA // MERCY</v>
      </c>
      <c r="G1328" s="222" t="s">
        <v>2208</v>
      </c>
      <c r="H1328" s="221" t="s">
        <v>2937</v>
      </c>
      <c r="I1328" s="221" t="s">
        <v>2938</v>
      </c>
      <c r="J1328" s="221" t="str">
        <f t="shared" si="132"/>
        <v>FM 15-27-12-2026</v>
      </c>
    </row>
    <row r="1329" spans="1:10" x14ac:dyDescent="0.25">
      <c r="A1329" s="214">
        <v>4</v>
      </c>
      <c r="B1329" s="220" t="s">
        <v>260</v>
      </c>
      <c r="C1329" s="219">
        <f>DATE(2026,11,A1329)</f>
        <v>46330</v>
      </c>
      <c r="D1329" s="214" t="s">
        <v>271</v>
      </c>
      <c r="E1329" s="214">
        <v>1</v>
      </c>
      <c r="F1329" s="220" t="s">
        <v>260</v>
      </c>
      <c r="G1329" s="222" t="s">
        <v>2208</v>
      </c>
      <c r="H1329" s="221" t="s">
        <v>2937</v>
      </c>
      <c r="I1329" s="221" t="s">
        <v>2938</v>
      </c>
      <c r="J1329" s="221" t="str">
        <f t="shared" si="132"/>
        <v>FM 15-4-11-2026</v>
      </c>
    </row>
    <row r="1330" spans="1:10" x14ac:dyDescent="0.25">
      <c r="A1330" s="214">
        <v>6</v>
      </c>
      <c r="B1330" s="214" t="s">
        <v>371</v>
      </c>
      <c r="C1330" s="219">
        <f>DATE(2026,11,A1330)</f>
        <v>46332</v>
      </c>
      <c r="D1330" s="214" t="s">
        <v>271</v>
      </c>
      <c r="E1330" s="214">
        <v>1</v>
      </c>
      <c r="F1330" s="221" t="str">
        <f>B1330</f>
        <v>B 7728 IZ // MERCY</v>
      </c>
      <c r="G1330" s="222" t="s">
        <v>2208</v>
      </c>
      <c r="H1330" s="221" t="s">
        <v>2937</v>
      </c>
      <c r="I1330" s="221" t="s">
        <v>2938</v>
      </c>
      <c r="J1330" s="221" t="str">
        <f t="shared" si="132"/>
        <v>FM 15-6-11-2026</v>
      </c>
    </row>
    <row r="1331" spans="1:10" x14ac:dyDescent="0.25">
      <c r="A1331" s="214">
        <v>30</v>
      </c>
      <c r="B1331" s="214" t="s">
        <v>162</v>
      </c>
      <c r="C1331" s="219">
        <f>DATE(2026,11,A1331)</f>
        <v>46356</v>
      </c>
      <c r="D1331" s="214" t="s">
        <v>271</v>
      </c>
      <c r="E1331" s="220">
        <v>1</v>
      </c>
      <c r="F1331" s="221" t="str">
        <f>"AA "&amp;B1331</f>
        <v>AA 7795 OA</v>
      </c>
      <c r="G1331" s="222" t="s">
        <v>2208</v>
      </c>
      <c r="H1331" s="221" t="s">
        <v>2937</v>
      </c>
      <c r="I1331" s="221" t="s">
        <v>2938</v>
      </c>
      <c r="J1331" s="221" t="str">
        <f t="shared" si="132"/>
        <v>FM 15-30-11-2026</v>
      </c>
    </row>
    <row r="1332" spans="1:10" x14ac:dyDescent="0.25">
      <c r="A1332" s="214">
        <v>28</v>
      </c>
      <c r="B1332" s="214" t="s">
        <v>165</v>
      </c>
      <c r="C1332" s="219">
        <f>DATE(2026,12,A1332)</f>
        <v>46384</v>
      </c>
      <c r="D1332" s="214" t="s">
        <v>271</v>
      </c>
      <c r="E1332" s="220">
        <v>1</v>
      </c>
      <c r="F1332" s="221" t="str">
        <f>"AA "&amp;B1332</f>
        <v>AA 7753 OA // MERCY</v>
      </c>
      <c r="G1332" s="222" t="s">
        <v>2208</v>
      </c>
      <c r="H1332" s="221" t="s">
        <v>2937</v>
      </c>
      <c r="I1332" s="221" t="s">
        <v>2938</v>
      </c>
      <c r="J1332" s="221" t="str">
        <f t="shared" si="132"/>
        <v>FM 15-28-12-2026</v>
      </c>
    </row>
    <row r="1333" spans="1:10" x14ac:dyDescent="0.25">
      <c r="A1333" s="214">
        <v>27</v>
      </c>
      <c r="B1333" s="214" t="s">
        <v>737</v>
      </c>
      <c r="C1333" s="219">
        <f>DATE(2026,12,A1333)</f>
        <v>46383</v>
      </c>
      <c r="D1333" s="214" t="s">
        <v>1334</v>
      </c>
      <c r="E1333" s="220">
        <v>1</v>
      </c>
      <c r="F1333" s="221" t="str">
        <f>"AA "&amp;B1333</f>
        <v>AA 7696 OA // MERCY</v>
      </c>
      <c r="G1333" s="222" t="s">
        <v>2208</v>
      </c>
      <c r="H1333" s="221" t="s">
        <v>2937</v>
      </c>
      <c r="I1333" s="221" t="s">
        <v>2938</v>
      </c>
      <c r="J1333" s="221" t="str">
        <f t="shared" si="132"/>
        <v>FM 15-27-12-2026</v>
      </c>
    </row>
    <row r="1334" spans="1:10" x14ac:dyDescent="0.25">
      <c r="A1334" s="214">
        <v>13</v>
      </c>
      <c r="B1334" s="220" t="s">
        <v>781</v>
      </c>
      <c r="C1334" s="223">
        <f>DATE(2026,1,A1334)</f>
        <v>46035</v>
      </c>
      <c r="D1334" s="214" t="s">
        <v>273</v>
      </c>
      <c r="E1334" s="220">
        <v>1</v>
      </c>
      <c r="F1334" s="221" t="str">
        <f>"AA "&amp;B1334</f>
        <v>AA 7794 OA // MERCY</v>
      </c>
      <c r="G1334" s="222" t="s">
        <v>2208</v>
      </c>
      <c r="H1334" s="221" t="s">
        <v>2937</v>
      </c>
      <c r="I1334" s="221" t="s">
        <v>2938</v>
      </c>
      <c r="J1334" s="221" t="str">
        <f t="shared" si="132"/>
        <v>FM 15-13-1-2026</v>
      </c>
    </row>
    <row r="1335" spans="1:10" x14ac:dyDescent="0.25">
      <c r="A1335" s="214">
        <v>4</v>
      </c>
      <c r="B1335" s="220" t="s">
        <v>260</v>
      </c>
      <c r="C1335" s="219">
        <f>DATE(2026,11,A1335)</f>
        <v>46330</v>
      </c>
      <c r="D1335" s="214" t="s">
        <v>273</v>
      </c>
      <c r="E1335" s="214">
        <v>1</v>
      </c>
      <c r="F1335" s="220" t="s">
        <v>260</v>
      </c>
      <c r="G1335" s="222" t="s">
        <v>2208</v>
      </c>
      <c r="H1335" s="221" t="s">
        <v>2937</v>
      </c>
      <c r="I1335" s="221" t="s">
        <v>2938</v>
      </c>
      <c r="J1335" s="221" t="str">
        <f t="shared" si="132"/>
        <v>FM 15-4-11-2026</v>
      </c>
    </row>
    <row r="1336" spans="1:10" x14ac:dyDescent="0.25">
      <c r="A1336" s="214">
        <v>4</v>
      </c>
      <c r="B1336" s="220" t="s">
        <v>101</v>
      </c>
      <c r="C1336" s="219">
        <f>DATE(2026,11,A1336)</f>
        <v>46330</v>
      </c>
      <c r="D1336" s="214" t="s">
        <v>273</v>
      </c>
      <c r="E1336" s="214">
        <v>1</v>
      </c>
      <c r="F1336" s="220" t="s">
        <v>101</v>
      </c>
      <c r="G1336" s="222" t="s">
        <v>2208</v>
      </c>
      <c r="H1336" s="221" t="s">
        <v>2937</v>
      </c>
      <c r="I1336" s="221" t="s">
        <v>2938</v>
      </c>
      <c r="J1336" s="221" t="str">
        <f t="shared" si="132"/>
        <v>FM 15-4-11-2026</v>
      </c>
    </row>
    <row r="1337" spans="1:10" x14ac:dyDescent="0.25">
      <c r="A1337" s="214">
        <v>9</v>
      </c>
      <c r="B1337" s="214" t="s">
        <v>465</v>
      </c>
      <c r="C1337" s="219">
        <f>DATE(2026,11,A1337)</f>
        <v>46335</v>
      </c>
      <c r="D1337" s="214" t="s">
        <v>273</v>
      </c>
      <c r="E1337" s="214">
        <v>1</v>
      </c>
      <c r="F1337" s="221" t="str">
        <f>"AA "&amp;B1337</f>
        <v>AA 7583 OA // MERCY</v>
      </c>
      <c r="G1337" s="222" t="s">
        <v>2208</v>
      </c>
      <c r="H1337" s="221" t="s">
        <v>2937</v>
      </c>
      <c r="I1337" s="221" t="s">
        <v>2938</v>
      </c>
      <c r="J1337" s="221" t="str">
        <f t="shared" si="132"/>
        <v>FM 15-9-11-2026</v>
      </c>
    </row>
    <row r="1338" spans="1:10" x14ac:dyDescent="0.25">
      <c r="A1338" s="214">
        <v>29</v>
      </c>
      <c r="B1338" s="214" t="s">
        <v>265</v>
      </c>
      <c r="C1338" s="219">
        <f>DATE(2026,11,A1338)</f>
        <v>46355</v>
      </c>
      <c r="D1338" s="214" t="s">
        <v>273</v>
      </c>
      <c r="E1338" s="220">
        <v>1</v>
      </c>
      <c r="F1338" s="221" t="str">
        <f>"AA "&amp;B1338</f>
        <v>AA 7728 OA // MERCY</v>
      </c>
      <c r="G1338" s="222" t="s">
        <v>2208</v>
      </c>
      <c r="H1338" s="221" t="s">
        <v>2937</v>
      </c>
      <c r="I1338" s="221" t="s">
        <v>2938</v>
      </c>
      <c r="J1338" s="221" t="str">
        <f t="shared" si="132"/>
        <v>FM 15-29-11-2026</v>
      </c>
    </row>
    <row r="1339" spans="1:10" x14ac:dyDescent="0.25">
      <c r="A1339" s="214">
        <v>17</v>
      </c>
      <c r="B1339" s="228" t="s">
        <v>401</v>
      </c>
      <c r="C1339" s="219">
        <f>DATE(2026,12,A1339)</f>
        <v>46373</v>
      </c>
      <c r="D1339" s="214" t="s">
        <v>273</v>
      </c>
      <c r="E1339" s="220">
        <v>1</v>
      </c>
      <c r="F1339" s="221" t="str">
        <f>"AA "&amp;B1339</f>
        <v>AA 7796 OA // MERCY</v>
      </c>
      <c r="G1339" s="222" t="s">
        <v>2208</v>
      </c>
      <c r="H1339" s="221" t="s">
        <v>2937</v>
      </c>
      <c r="I1339" s="221" t="s">
        <v>2938</v>
      </c>
      <c r="J1339" s="221" t="str">
        <f t="shared" si="132"/>
        <v>FM 15-17-12-2026</v>
      </c>
    </row>
    <row r="1340" spans="1:10" x14ac:dyDescent="0.25">
      <c r="A1340" s="214">
        <v>28</v>
      </c>
      <c r="B1340" s="214" t="s">
        <v>165</v>
      </c>
      <c r="C1340" s="219">
        <f>DATE(2026,12,A1340)</f>
        <v>46384</v>
      </c>
      <c r="D1340" s="214" t="s">
        <v>273</v>
      </c>
      <c r="E1340" s="220">
        <v>1</v>
      </c>
      <c r="F1340" s="221" t="str">
        <f>"AA "&amp;B1340</f>
        <v>AA 7753 OA // MERCY</v>
      </c>
      <c r="G1340" s="222" t="s">
        <v>2208</v>
      </c>
      <c r="H1340" s="221" t="s">
        <v>2937</v>
      </c>
      <c r="I1340" s="221" t="s">
        <v>2938</v>
      </c>
      <c r="J1340" s="221" t="str">
        <f t="shared" si="132"/>
        <v>FM 15-28-12-2026</v>
      </c>
    </row>
    <row r="1341" spans="1:10" x14ac:dyDescent="0.25">
      <c r="A1341" s="214">
        <v>27</v>
      </c>
      <c r="B1341" s="214" t="s">
        <v>737</v>
      </c>
      <c r="C1341" s="219">
        <f>DATE(2026,12,A1341)</f>
        <v>46383</v>
      </c>
      <c r="D1341" s="214" t="s">
        <v>1333</v>
      </c>
      <c r="E1341" s="220">
        <v>1</v>
      </c>
      <c r="F1341" s="221" t="str">
        <f>"AA "&amp;B1341</f>
        <v>AA 7696 OA // MERCY</v>
      </c>
      <c r="G1341" s="222" t="s">
        <v>2208</v>
      </c>
      <c r="H1341" s="221" t="s">
        <v>2937</v>
      </c>
      <c r="I1341" s="221" t="s">
        <v>2938</v>
      </c>
      <c r="J1341" s="221" t="str">
        <f t="shared" si="132"/>
        <v>FM 15-27-12-2026</v>
      </c>
    </row>
    <row r="1342" spans="1:10" x14ac:dyDescent="0.25">
      <c r="A1342" s="214">
        <v>4</v>
      </c>
      <c r="B1342" s="220" t="s">
        <v>260</v>
      </c>
      <c r="C1342" s="219">
        <f>DATE(2026,11,A1342)</f>
        <v>46330</v>
      </c>
      <c r="D1342" s="214" t="s">
        <v>272</v>
      </c>
      <c r="E1342" s="214">
        <v>1</v>
      </c>
      <c r="F1342" s="220" t="s">
        <v>260</v>
      </c>
      <c r="G1342" s="222" t="s">
        <v>2208</v>
      </c>
      <c r="H1342" s="221" t="s">
        <v>2937</v>
      </c>
      <c r="I1342" s="221" t="s">
        <v>2938</v>
      </c>
      <c r="J1342" s="221" t="str">
        <f t="shared" si="132"/>
        <v>FM 15-4-11-2026</v>
      </c>
    </row>
    <row r="1343" spans="1:10" x14ac:dyDescent="0.25">
      <c r="A1343" s="214">
        <v>4</v>
      </c>
      <c r="B1343" s="220" t="s">
        <v>101</v>
      </c>
      <c r="C1343" s="219">
        <f>DATE(2026,11,A1343)</f>
        <v>46330</v>
      </c>
      <c r="D1343" s="214" t="s">
        <v>272</v>
      </c>
      <c r="E1343" s="214">
        <v>1</v>
      </c>
      <c r="F1343" s="220" t="s">
        <v>101</v>
      </c>
      <c r="G1343" s="222" t="s">
        <v>2208</v>
      </c>
      <c r="H1343" s="221" t="s">
        <v>2937</v>
      </c>
      <c r="I1343" s="221" t="s">
        <v>2938</v>
      </c>
      <c r="J1343" s="221" t="str">
        <f t="shared" si="132"/>
        <v>FM 15-4-11-2026</v>
      </c>
    </row>
    <row r="1344" spans="1:10" x14ac:dyDescent="0.25">
      <c r="A1344" s="214">
        <v>26</v>
      </c>
      <c r="B1344" s="214" t="s">
        <v>347</v>
      </c>
      <c r="C1344" s="219">
        <f>DATE(2026,11,A1344)</f>
        <v>46352</v>
      </c>
      <c r="D1344" s="214" t="s">
        <v>272</v>
      </c>
      <c r="E1344" s="220">
        <v>1</v>
      </c>
      <c r="F1344" s="221" t="str">
        <f>"AA "&amp;B1344</f>
        <v>AA 7522 OA // MERCY</v>
      </c>
      <c r="G1344" s="222" t="s">
        <v>2208</v>
      </c>
      <c r="H1344" s="221" t="s">
        <v>2937</v>
      </c>
      <c r="I1344" s="221" t="s">
        <v>2938</v>
      </c>
      <c r="J1344" s="221" t="str">
        <f t="shared" si="132"/>
        <v>FM 15-26-11-2026</v>
      </c>
    </row>
    <row r="1345" spans="1:10" x14ac:dyDescent="0.25">
      <c r="A1345" s="214">
        <v>4</v>
      </c>
      <c r="B1345" s="214" t="s">
        <v>178</v>
      </c>
      <c r="C1345" s="219">
        <f>DATE(2026,12,A1345)</f>
        <v>46360</v>
      </c>
      <c r="D1345" s="214" t="s">
        <v>272</v>
      </c>
      <c r="E1345" s="214">
        <v>1</v>
      </c>
      <c r="F1345" s="221" t="str">
        <f>"AA "&amp;B1345</f>
        <v>AA 7554 OA // MERCY</v>
      </c>
      <c r="G1345" s="222" t="s">
        <v>2208</v>
      </c>
      <c r="H1345" s="221" t="s">
        <v>2937</v>
      </c>
      <c r="I1345" s="221" t="s">
        <v>2938</v>
      </c>
      <c r="J1345" s="221" t="str">
        <f t="shared" si="132"/>
        <v>FM 15-4-12-2026</v>
      </c>
    </row>
    <row r="1346" spans="1:10" x14ac:dyDescent="0.25">
      <c r="A1346" s="214">
        <v>28</v>
      </c>
      <c r="B1346" s="214" t="s">
        <v>165</v>
      </c>
      <c r="C1346" s="219">
        <f>DATE(2026,12,A1346)</f>
        <v>46384</v>
      </c>
      <c r="D1346" s="214" t="s">
        <v>272</v>
      </c>
      <c r="E1346" s="220">
        <v>1</v>
      </c>
      <c r="F1346" s="221" t="str">
        <f>"AA "&amp;B1346</f>
        <v>AA 7753 OA // MERCY</v>
      </c>
      <c r="G1346" s="222" t="s">
        <v>2208</v>
      </c>
      <c r="H1346" s="221" t="s">
        <v>2937</v>
      </c>
      <c r="I1346" s="221" t="s">
        <v>2938</v>
      </c>
      <c r="J1346" s="221" t="str">
        <f t="shared" si="132"/>
        <v>FM 15-28-12-2026</v>
      </c>
    </row>
    <row r="1347" spans="1:10" x14ac:dyDescent="0.25">
      <c r="A1347" s="214">
        <v>4</v>
      </c>
      <c r="B1347" s="220" t="s">
        <v>101</v>
      </c>
      <c r="C1347" s="219">
        <f>DATE(2026,11,A1347)</f>
        <v>46330</v>
      </c>
      <c r="D1347" s="214" t="s">
        <v>274</v>
      </c>
      <c r="E1347" s="214">
        <v>1</v>
      </c>
      <c r="F1347" s="220" t="s">
        <v>101</v>
      </c>
      <c r="G1347" s="222" t="s">
        <v>2208</v>
      </c>
      <c r="H1347" s="221" t="s">
        <v>2937</v>
      </c>
      <c r="I1347" s="221" t="s">
        <v>2938</v>
      </c>
      <c r="J1347" s="221" t="str">
        <f t="shared" ref="J1347:J1410" si="135">I1347 &amp; "-" &amp; DAY(C1347) &amp; "-" &amp; MONTH(C1347) &amp; "-" &amp; YEAR(C1347)</f>
        <v>FM 15-4-11-2026</v>
      </c>
    </row>
    <row r="1348" spans="1:10" x14ac:dyDescent="0.25">
      <c r="A1348" s="214">
        <v>26</v>
      </c>
      <c r="B1348" s="214" t="s">
        <v>347</v>
      </c>
      <c r="C1348" s="219">
        <f>DATE(2026,11,A1348)</f>
        <v>46352</v>
      </c>
      <c r="D1348" s="214" t="s">
        <v>274</v>
      </c>
      <c r="E1348" s="220">
        <v>1</v>
      </c>
      <c r="F1348" s="221" t="str">
        <f>"AA "&amp;B1348</f>
        <v>AA 7522 OA // MERCY</v>
      </c>
      <c r="G1348" s="222" t="s">
        <v>2208</v>
      </c>
      <c r="H1348" s="221" t="s">
        <v>2937</v>
      </c>
      <c r="I1348" s="221" t="s">
        <v>2938</v>
      </c>
      <c r="J1348" s="221" t="str">
        <f t="shared" si="135"/>
        <v>FM 15-26-11-2026</v>
      </c>
    </row>
    <row r="1349" spans="1:10" x14ac:dyDescent="0.25">
      <c r="A1349" s="214">
        <v>29</v>
      </c>
      <c r="B1349" s="214" t="s">
        <v>162</v>
      </c>
      <c r="C1349" s="219">
        <f>DATE(2026,11,A1349)</f>
        <v>46355</v>
      </c>
      <c r="D1349" s="214" t="s">
        <v>274</v>
      </c>
      <c r="E1349" s="220">
        <v>1</v>
      </c>
      <c r="F1349" s="221" t="str">
        <f>"AA "&amp;B1349</f>
        <v>AA 7795 OA</v>
      </c>
      <c r="G1349" s="222" t="s">
        <v>2208</v>
      </c>
      <c r="H1349" s="221" t="s">
        <v>2937</v>
      </c>
      <c r="I1349" s="221" t="s">
        <v>2938</v>
      </c>
      <c r="J1349" s="221" t="str">
        <f t="shared" si="135"/>
        <v>FM 15-29-11-2026</v>
      </c>
    </row>
    <row r="1350" spans="1:10" x14ac:dyDescent="0.25">
      <c r="A1350" s="214">
        <v>21</v>
      </c>
      <c r="B1350" s="214" t="s">
        <v>841</v>
      </c>
      <c r="C1350" s="219">
        <f>DATE(2026,12,A1350)</f>
        <v>46377</v>
      </c>
      <c r="D1350" s="214" t="s">
        <v>274</v>
      </c>
      <c r="E1350" s="220">
        <v>1</v>
      </c>
      <c r="F1350" s="221" t="str">
        <f>"AA "&amp;B1350</f>
        <v>AA 7817 OA</v>
      </c>
      <c r="G1350" s="222" t="s">
        <v>2208</v>
      </c>
      <c r="H1350" s="221" t="s">
        <v>2937</v>
      </c>
      <c r="I1350" s="221" t="s">
        <v>2938</v>
      </c>
      <c r="J1350" s="221" t="str">
        <f t="shared" si="135"/>
        <v>FM 15-21-12-2026</v>
      </c>
    </row>
    <row r="1351" spans="1:10" x14ac:dyDescent="0.25">
      <c r="A1351" s="214">
        <v>31</v>
      </c>
      <c r="B1351" s="214" t="s">
        <v>109</v>
      </c>
      <c r="C1351" s="219">
        <f>DATE(2026,12,A1351)</f>
        <v>46387</v>
      </c>
      <c r="D1351" s="214" t="s">
        <v>274</v>
      </c>
      <c r="E1351" s="220">
        <v>1</v>
      </c>
      <c r="F1351" s="221" t="str">
        <f>"AA "&amp;B1351</f>
        <v>AA 7520 OA // MERCY</v>
      </c>
      <c r="G1351" s="222" t="s">
        <v>2208</v>
      </c>
      <c r="H1351" s="221" t="s">
        <v>2937</v>
      </c>
      <c r="I1351" s="221" t="s">
        <v>2938</v>
      </c>
      <c r="J1351" s="221" t="str">
        <f t="shared" si="135"/>
        <v>FM 15-31-12-2026</v>
      </c>
    </row>
    <row r="1352" spans="1:10" x14ac:dyDescent="0.25">
      <c r="A1352" s="214">
        <v>12</v>
      </c>
      <c r="B1352" s="214" t="s">
        <v>237</v>
      </c>
      <c r="C1352" s="223">
        <f>DATE(2026,1,A1352)</f>
        <v>46034</v>
      </c>
      <c r="D1352" s="214" t="s">
        <v>1599</v>
      </c>
      <c r="E1352" s="220">
        <v>1</v>
      </c>
      <c r="F1352" s="221" t="str">
        <f>"AA "&amp;B1352</f>
        <v>AA 7724 OA</v>
      </c>
      <c r="G1352" s="222" t="s">
        <v>2208</v>
      </c>
      <c r="H1352" s="221" t="s">
        <v>2937</v>
      </c>
      <c r="I1352" s="221" t="s">
        <v>2938</v>
      </c>
      <c r="J1352" s="221" t="str">
        <f t="shared" si="135"/>
        <v>FM 15-12-1-2026</v>
      </c>
    </row>
    <row r="1353" spans="1:10" x14ac:dyDescent="0.25">
      <c r="A1353" s="214">
        <v>7</v>
      </c>
      <c r="B1353" s="214" t="s">
        <v>916</v>
      </c>
      <c r="C1353" s="219">
        <f>DATE(2026,12,A1353)</f>
        <v>46363</v>
      </c>
      <c r="D1353" s="214" t="s">
        <v>1001</v>
      </c>
      <c r="E1353" s="214">
        <v>1</v>
      </c>
      <c r="F1353" s="221" t="str">
        <f>B1353</f>
        <v>DD 7291 MZ</v>
      </c>
      <c r="G1353" s="222" t="s">
        <v>2208</v>
      </c>
      <c r="H1353" s="221" t="s">
        <v>2937</v>
      </c>
      <c r="I1353" s="221" t="s">
        <v>2938</v>
      </c>
      <c r="J1353" s="221" t="str">
        <f t="shared" si="135"/>
        <v>FM 15-7-12-2026</v>
      </c>
    </row>
    <row r="1354" spans="1:10" x14ac:dyDescent="0.25">
      <c r="A1354" s="214">
        <v>8</v>
      </c>
      <c r="B1354" s="214" t="s">
        <v>265</v>
      </c>
      <c r="C1354" s="223">
        <f>DATE(2026,1,A1354)</f>
        <v>46030</v>
      </c>
      <c r="D1354" s="214" t="s">
        <v>1529</v>
      </c>
      <c r="E1354" s="214">
        <v>1</v>
      </c>
      <c r="F1354" s="221" t="str">
        <f t="shared" ref="F1354:F1417" si="136">"AA "&amp;B1354</f>
        <v>AA 7728 OA // MERCY</v>
      </c>
      <c r="G1354" s="222" t="s">
        <v>2208</v>
      </c>
      <c r="H1354" s="221" t="s">
        <v>2937</v>
      </c>
      <c r="I1354" s="221" t="s">
        <v>2938</v>
      </c>
      <c r="J1354" s="221" t="str">
        <f t="shared" si="135"/>
        <v>FM 15-8-1-2026</v>
      </c>
    </row>
    <row r="1355" spans="1:10" x14ac:dyDescent="0.25">
      <c r="A1355" s="214">
        <v>26</v>
      </c>
      <c r="B1355" s="214" t="s">
        <v>556</v>
      </c>
      <c r="C1355" s="219">
        <f>DATE(2026,12,A1355)</f>
        <v>46382</v>
      </c>
      <c r="D1355" s="214" t="s">
        <v>1326</v>
      </c>
      <c r="E1355" s="220">
        <v>1</v>
      </c>
      <c r="F1355" s="221" t="str">
        <f t="shared" si="136"/>
        <v>AA 7795 OA // MERCY</v>
      </c>
      <c r="G1355" s="222" t="s">
        <v>2208</v>
      </c>
      <c r="H1355" s="221" t="s">
        <v>2937</v>
      </c>
      <c r="I1355" s="221" t="s">
        <v>2938</v>
      </c>
      <c r="J1355" s="221" t="str">
        <f t="shared" si="135"/>
        <v>FM 15-26-12-2026</v>
      </c>
    </row>
    <row r="1356" spans="1:10" x14ac:dyDescent="0.25">
      <c r="A1356" s="214">
        <v>13</v>
      </c>
      <c r="B1356" s="214" t="s">
        <v>551</v>
      </c>
      <c r="C1356" s="219">
        <f>DATE(2026,11,A1356)</f>
        <v>46339</v>
      </c>
      <c r="D1356" s="214" t="s">
        <v>573</v>
      </c>
      <c r="E1356" s="220">
        <v>2</v>
      </c>
      <c r="F1356" s="221" t="str">
        <f t="shared" si="136"/>
        <v>AA 7813 OA // MERCY</v>
      </c>
      <c r="G1356" s="222" t="s">
        <v>2208</v>
      </c>
      <c r="H1356" s="221" t="s">
        <v>2937</v>
      </c>
      <c r="I1356" s="221" t="s">
        <v>2938</v>
      </c>
      <c r="J1356" s="221" t="str">
        <f t="shared" si="135"/>
        <v>FM 15-13-11-2026</v>
      </c>
    </row>
    <row r="1357" spans="1:10" x14ac:dyDescent="0.25">
      <c r="A1357" s="214">
        <v>20</v>
      </c>
      <c r="B1357" s="214" t="s">
        <v>752</v>
      </c>
      <c r="C1357" s="223">
        <f t="shared" ref="C1357:C1370" si="137">DATE(2026,1,A1357)</f>
        <v>46042</v>
      </c>
      <c r="D1357" s="214" t="s">
        <v>1680</v>
      </c>
      <c r="E1357" s="220">
        <v>2</v>
      </c>
      <c r="F1357" s="221" t="str">
        <f t="shared" si="136"/>
        <v>AA 7809 OA // MERCY</v>
      </c>
      <c r="G1357" s="222" t="s">
        <v>2208</v>
      </c>
      <c r="H1357" s="221" t="s">
        <v>2937</v>
      </c>
      <c r="I1357" s="221" t="s">
        <v>2938</v>
      </c>
      <c r="J1357" s="221" t="str">
        <f t="shared" si="135"/>
        <v>FM 15-20-1-2026</v>
      </c>
    </row>
    <row r="1358" spans="1:10" x14ac:dyDescent="0.25">
      <c r="A1358" s="214">
        <v>2</v>
      </c>
      <c r="B1358" s="220" t="s">
        <v>141</v>
      </c>
      <c r="C1358" s="223">
        <f t="shared" si="137"/>
        <v>46024</v>
      </c>
      <c r="D1358" s="214" t="s">
        <v>98</v>
      </c>
      <c r="E1358" s="214">
        <v>2</v>
      </c>
      <c r="F1358" s="221" t="str">
        <f t="shared" si="136"/>
        <v>AA 7695 OA</v>
      </c>
      <c r="G1358" s="222" t="s">
        <v>2208</v>
      </c>
      <c r="H1358" s="221" t="s">
        <v>2937</v>
      </c>
      <c r="I1358" s="221" t="s">
        <v>2938</v>
      </c>
      <c r="J1358" s="221" t="str">
        <f t="shared" si="135"/>
        <v>FM 15-2-1-2026</v>
      </c>
    </row>
    <row r="1359" spans="1:10" x14ac:dyDescent="0.25">
      <c r="A1359" s="214">
        <v>7</v>
      </c>
      <c r="B1359" s="214" t="s">
        <v>265</v>
      </c>
      <c r="C1359" s="223">
        <f t="shared" si="137"/>
        <v>46029</v>
      </c>
      <c r="D1359" s="214" t="s">
        <v>98</v>
      </c>
      <c r="E1359" s="214">
        <v>2</v>
      </c>
      <c r="F1359" s="221" t="str">
        <f t="shared" si="136"/>
        <v>AA 7728 OA // MERCY</v>
      </c>
      <c r="G1359" s="222" t="s">
        <v>2208</v>
      </c>
      <c r="H1359" s="221" t="s">
        <v>2937</v>
      </c>
      <c r="I1359" s="221" t="s">
        <v>2938</v>
      </c>
      <c r="J1359" s="221" t="str">
        <f t="shared" si="135"/>
        <v>FM 15-7-1-2026</v>
      </c>
    </row>
    <row r="1360" spans="1:10" x14ac:dyDescent="0.25">
      <c r="A1360" s="214">
        <v>8</v>
      </c>
      <c r="B1360" s="214" t="s">
        <v>410</v>
      </c>
      <c r="C1360" s="223">
        <f t="shared" si="137"/>
        <v>46030</v>
      </c>
      <c r="D1360" s="214" t="s">
        <v>98</v>
      </c>
      <c r="E1360" s="214">
        <v>2</v>
      </c>
      <c r="F1360" s="221" t="str">
        <f t="shared" si="136"/>
        <v>AA 7641 OA // MERCY</v>
      </c>
      <c r="G1360" s="222" t="s">
        <v>2208</v>
      </c>
      <c r="H1360" s="221" t="s">
        <v>2937</v>
      </c>
      <c r="I1360" s="221" t="s">
        <v>2938</v>
      </c>
      <c r="J1360" s="221" t="str">
        <f t="shared" si="135"/>
        <v>FM 15-8-1-2026</v>
      </c>
    </row>
    <row r="1361" spans="1:10" x14ac:dyDescent="0.25">
      <c r="A1361" s="214">
        <v>9</v>
      </c>
      <c r="B1361" s="214" t="s">
        <v>415</v>
      </c>
      <c r="C1361" s="223">
        <f t="shared" si="137"/>
        <v>46031</v>
      </c>
      <c r="D1361" s="214" t="s">
        <v>98</v>
      </c>
      <c r="E1361" s="214">
        <v>2</v>
      </c>
      <c r="F1361" s="221" t="str">
        <f t="shared" si="136"/>
        <v>AA 7812 OA</v>
      </c>
      <c r="G1361" s="222" t="s">
        <v>2208</v>
      </c>
      <c r="H1361" s="221" t="s">
        <v>2937</v>
      </c>
      <c r="I1361" s="221" t="s">
        <v>2938</v>
      </c>
      <c r="J1361" s="221" t="str">
        <f t="shared" si="135"/>
        <v>FM 15-9-1-2026</v>
      </c>
    </row>
    <row r="1362" spans="1:10" x14ac:dyDescent="0.25">
      <c r="A1362" s="214">
        <v>12</v>
      </c>
      <c r="B1362" s="214" t="s">
        <v>1595</v>
      </c>
      <c r="C1362" s="223">
        <f t="shared" si="137"/>
        <v>46034</v>
      </c>
      <c r="D1362" s="214" t="s">
        <v>98</v>
      </c>
      <c r="E1362" s="220">
        <v>2</v>
      </c>
      <c r="F1362" s="221" t="str">
        <f t="shared" si="136"/>
        <v>AA 7517 OD</v>
      </c>
      <c r="G1362" s="222" t="s">
        <v>2208</v>
      </c>
      <c r="H1362" s="221" t="s">
        <v>2937</v>
      </c>
      <c r="I1362" s="221" t="s">
        <v>2938</v>
      </c>
      <c r="J1362" s="221" t="str">
        <f t="shared" si="135"/>
        <v>FM 15-12-1-2026</v>
      </c>
    </row>
    <row r="1363" spans="1:10" x14ac:dyDescent="0.25">
      <c r="A1363" s="214">
        <v>12</v>
      </c>
      <c r="B1363" s="214" t="s">
        <v>907</v>
      </c>
      <c r="C1363" s="223">
        <f t="shared" si="137"/>
        <v>46034</v>
      </c>
      <c r="D1363" s="214" t="s">
        <v>98</v>
      </c>
      <c r="E1363" s="220">
        <v>2</v>
      </c>
      <c r="F1363" s="221" t="str">
        <f t="shared" si="136"/>
        <v>AA 7804 OA</v>
      </c>
      <c r="G1363" s="222" t="s">
        <v>2208</v>
      </c>
      <c r="H1363" s="221" t="s">
        <v>2937</v>
      </c>
      <c r="I1363" s="221" t="s">
        <v>2938</v>
      </c>
      <c r="J1363" s="221" t="str">
        <f t="shared" si="135"/>
        <v>FM 15-12-1-2026</v>
      </c>
    </row>
    <row r="1364" spans="1:10" x14ac:dyDescent="0.25">
      <c r="A1364" s="214">
        <v>16</v>
      </c>
      <c r="B1364" s="220" t="s">
        <v>186</v>
      </c>
      <c r="C1364" s="223">
        <f t="shared" si="137"/>
        <v>46038</v>
      </c>
      <c r="D1364" s="214" t="s">
        <v>98</v>
      </c>
      <c r="E1364" s="220">
        <v>2</v>
      </c>
      <c r="F1364" s="221" t="str">
        <f t="shared" si="136"/>
        <v>AA 7552 OA</v>
      </c>
      <c r="G1364" s="222" t="s">
        <v>2208</v>
      </c>
      <c r="H1364" s="221" t="s">
        <v>2937</v>
      </c>
      <c r="I1364" s="221" t="s">
        <v>2938</v>
      </c>
      <c r="J1364" s="221" t="str">
        <f t="shared" si="135"/>
        <v>FM 15-16-1-2026</v>
      </c>
    </row>
    <row r="1365" spans="1:10" x14ac:dyDescent="0.25">
      <c r="A1365" s="214">
        <v>16</v>
      </c>
      <c r="B1365" s="214" t="s">
        <v>347</v>
      </c>
      <c r="C1365" s="223">
        <f t="shared" si="137"/>
        <v>46038</v>
      </c>
      <c r="D1365" s="214" t="s">
        <v>98</v>
      </c>
      <c r="E1365" s="220">
        <v>2</v>
      </c>
      <c r="F1365" s="221" t="str">
        <f t="shared" si="136"/>
        <v>AA 7522 OA // MERCY</v>
      </c>
      <c r="G1365" s="222" t="s">
        <v>2208</v>
      </c>
      <c r="H1365" s="221" t="s">
        <v>2937</v>
      </c>
      <c r="I1365" s="221" t="s">
        <v>2938</v>
      </c>
      <c r="J1365" s="221" t="str">
        <f t="shared" si="135"/>
        <v>FM 15-16-1-2026</v>
      </c>
    </row>
    <row r="1366" spans="1:10" x14ac:dyDescent="0.25">
      <c r="A1366" s="214">
        <v>19</v>
      </c>
      <c r="B1366" s="214" t="s">
        <v>482</v>
      </c>
      <c r="C1366" s="223">
        <f t="shared" si="137"/>
        <v>46041</v>
      </c>
      <c r="D1366" s="214" t="s">
        <v>98</v>
      </c>
      <c r="E1366" s="220">
        <v>2</v>
      </c>
      <c r="F1366" s="221" t="str">
        <f t="shared" si="136"/>
        <v>AA 7059 OA</v>
      </c>
      <c r="G1366" s="222" t="s">
        <v>2208</v>
      </c>
      <c r="H1366" s="221" t="s">
        <v>2937</v>
      </c>
      <c r="I1366" s="221" t="s">
        <v>2938</v>
      </c>
      <c r="J1366" s="221" t="str">
        <f t="shared" si="135"/>
        <v>FM 15-19-1-2026</v>
      </c>
    </row>
    <row r="1367" spans="1:10" x14ac:dyDescent="0.25">
      <c r="A1367" s="214">
        <v>22</v>
      </c>
      <c r="B1367" s="214" t="s">
        <v>1641</v>
      </c>
      <c r="C1367" s="223">
        <f t="shared" si="137"/>
        <v>46044</v>
      </c>
      <c r="D1367" s="214" t="s">
        <v>98</v>
      </c>
      <c r="E1367" s="220">
        <v>2</v>
      </c>
      <c r="F1367" s="221" t="str">
        <f t="shared" si="136"/>
        <v>AA 7819 OA</v>
      </c>
      <c r="G1367" s="222" t="s">
        <v>2208</v>
      </c>
      <c r="H1367" s="221" t="s">
        <v>2937</v>
      </c>
      <c r="I1367" s="221" t="s">
        <v>2938</v>
      </c>
      <c r="J1367" s="221" t="str">
        <f t="shared" si="135"/>
        <v>FM 15-22-1-2026</v>
      </c>
    </row>
    <row r="1368" spans="1:10" x14ac:dyDescent="0.25">
      <c r="A1368" s="214">
        <v>22</v>
      </c>
      <c r="B1368" s="214" t="s">
        <v>528</v>
      </c>
      <c r="C1368" s="223">
        <f t="shared" si="137"/>
        <v>46044</v>
      </c>
      <c r="D1368" s="214" t="s">
        <v>98</v>
      </c>
      <c r="E1368" s="220">
        <v>2</v>
      </c>
      <c r="F1368" s="221" t="str">
        <f t="shared" si="136"/>
        <v>AA 7643 OA // MERCY</v>
      </c>
      <c r="G1368" s="222" t="s">
        <v>2208</v>
      </c>
      <c r="H1368" s="221" t="s">
        <v>2937</v>
      </c>
      <c r="I1368" s="221" t="s">
        <v>2938</v>
      </c>
      <c r="J1368" s="221" t="str">
        <f t="shared" si="135"/>
        <v>FM 15-22-1-2026</v>
      </c>
    </row>
    <row r="1369" spans="1:10" x14ac:dyDescent="0.25">
      <c r="A1369" s="214">
        <v>22</v>
      </c>
      <c r="B1369" s="214" t="s">
        <v>213</v>
      </c>
      <c r="C1369" s="223">
        <f t="shared" si="137"/>
        <v>46044</v>
      </c>
      <c r="D1369" s="214" t="s">
        <v>98</v>
      </c>
      <c r="E1369" s="220">
        <v>2</v>
      </c>
      <c r="F1369" s="221" t="str">
        <f t="shared" si="136"/>
        <v>AA 7559 OA // MERCY</v>
      </c>
      <c r="G1369" s="222" t="s">
        <v>2208</v>
      </c>
      <c r="H1369" s="221" t="s">
        <v>2937</v>
      </c>
      <c r="I1369" s="221" t="s">
        <v>2938</v>
      </c>
      <c r="J1369" s="221" t="str">
        <f t="shared" si="135"/>
        <v>FM 15-22-1-2026</v>
      </c>
    </row>
    <row r="1370" spans="1:10" x14ac:dyDescent="0.25">
      <c r="A1370" s="214">
        <v>26</v>
      </c>
      <c r="B1370" s="214" t="s">
        <v>257</v>
      </c>
      <c r="C1370" s="223">
        <f t="shared" si="137"/>
        <v>46048</v>
      </c>
      <c r="D1370" s="214" t="s">
        <v>98</v>
      </c>
      <c r="E1370" s="220">
        <v>2</v>
      </c>
      <c r="F1370" s="221" t="str">
        <f t="shared" si="136"/>
        <v>AA 7793 OA // MERCY</v>
      </c>
      <c r="G1370" s="222" t="s">
        <v>2208</v>
      </c>
      <c r="H1370" s="221" t="s">
        <v>2937</v>
      </c>
      <c r="I1370" s="221" t="s">
        <v>2938</v>
      </c>
      <c r="J1370" s="221" t="str">
        <f t="shared" si="135"/>
        <v>FM 15-26-1-2026</v>
      </c>
    </row>
    <row r="1371" spans="1:10" x14ac:dyDescent="0.25">
      <c r="A1371" s="214">
        <v>1</v>
      </c>
      <c r="B1371" s="220" t="s">
        <v>93</v>
      </c>
      <c r="C1371" s="219">
        <f t="shared" ref="C1371:C1376" si="138">DATE(2026,11,A1371)</f>
        <v>46327</v>
      </c>
      <c r="D1371" s="214" t="s">
        <v>98</v>
      </c>
      <c r="E1371" s="214">
        <v>2</v>
      </c>
      <c r="F1371" s="221" t="str">
        <f t="shared" si="136"/>
        <v>AA 7802 OA</v>
      </c>
      <c r="G1371" s="222" t="s">
        <v>2208</v>
      </c>
      <c r="H1371" s="221" t="s">
        <v>2937</v>
      </c>
      <c r="I1371" s="221" t="s">
        <v>2938</v>
      </c>
      <c r="J1371" s="221" t="str">
        <f t="shared" si="135"/>
        <v>FM 15-1-11-2026</v>
      </c>
    </row>
    <row r="1372" spans="1:10" x14ac:dyDescent="0.25">
      <c r="A1372" s="214">
        <v>6</v>
      </c>
      <c r="B1372" s="214" t="s">
        <v>265</v>
      </c>
      <c r="C1372" s="219">
        <f t="shared" si="138"/>
        <v>46332</v>
      </c>
      <c r="D1372" s="214" t="s">
        <v>98</v>
      </c>
      <c r="E1372" s="214">
        <v>2</v>
      </c>
      <c r="F1372" s="221" t="str">
        <f t="shared" si="136"/>
        <v>AA 7728 OA // MERCY</v>
      </c>
      <c r="G1372" s="222" t="s">
        <v>2208</v>
      </c>
      <c r="H1372" s="221" t="s">
        <v>2937</v>
      </c>
      <c r="I1372" s="221" t="s">
        <v>2938</v>
      </c>
      <c r="J1372" s="221" t="str">
        <f t="shared" si="135"/>
        <v>FM 15-6-11-2026</v>
      </c>
    </row>
    <row r="1373" spans="1:10" x14ac:dyDescent="0.25">
      <c r="A1373" s="214">
        <v>13</v>
      </c>
      <c r="B1373" s="214" t="s">
        <v>263</v>
      </c>
      <c r="C1373" s="219">
        <f t="shared" si="138"/>
        <v>46339</v>
      </c>
      <c r="D1373" s="214" t="s">
        <v>98</v>
      </c>
      <c r="E1373" s="220">
        <v>2</v>
      </c>
      <c r="F1373" s="221" t="str">
        <f t="shared" si="136"/>
        <v>AA 7708 OA</v>
      </c>
      <c r="G1373" s="222" t="s">
        <v>2208</v>
      </c>
      <c r="H1373" s="221" t="s">
        <v>2937</v>
      </c>
      <c r="I1373" s="221" t="s">
        <v>2938</v>
      </c>
      <c r="J1373" s="221" t="str">
        <f t="shared" si="135"/>
        <v>FM 15-13-11-2026</v>
      </c>
    </row>
    <row r="1374" spans="1:10" x14ac:dyDescent="0.25">
      <c r="A1374" s="214">
        <v>16</v>
      </c>
      <c r="B1374" s="220" t="s">
        <v>227</v>
      </c>
      <c r="C1374" s="219">
        <f t="shared" si="138"/>
        <v>46342</v>
      </c>
      <c r="D1374" s="214" t="s">
        <v>98</v>
      </c>
      <c r="E1374" s="220">
        <v>2</v>
      </c>
      <c r="F1374" s="221" t="str">
        <f t="shared" si="136"/>
        <v>AA 7814 OA</v>
      </c>
      <c r="G1374" s="222" t="s">
        <v>2208</v>
      </c>
      <c r="H1374" s="221" t="s">
        <v>2937</v>
      </c>
      <c r="I1374" s="221" t="s">
        <v>2938</v>
      </c>
      <c r="J1374" s="221" t="str">
        <f t="shared" si="135"/>
        <v>FM 15-16-11-2026</v>
      </c>
    </row>
    <row r="1375" spans="1:10" x14ac:dyDescent="0.25">
      <c r="A1375" s="214">
        <v>26</v>
      </c>
      <c r="B1375" s="214" t="s">
        <v>855</v>
      </c>
      <c r="C1375" s="219">
        <f t="shared" si="138"/>
        <v>46352</v>
      </c>
      <c r="D1375" s="214" t="s">
        <v>98</v>
      </c>
      <c r="E1375" s="220">
        <v>2</v>
      </c>
      <c r="F1375" s="221" t="str">
        <f t="shared" si="136"/>
        <v>AA 7793 OA</v>
      </c>
      <c r="G1375" s="222" t="s">
        <v>2208</v>
      </c>
      <c r="H1375" s="221" t="s">
        <v>2937</v>
      </c>
      <c r="I1375" s="221" t="s">
        <v>2938</v>
      </c>
      <c r="J1375" s="221" t="str">
        <f t="shared" si="135"/>
        <v>FM 15-26-11-2026</v>
      </c>
    </row>
    <row r="1376" spans="1:10" x14ac:dyDescent="0.25">
      <c r="A1376" s="214">
        <v>29</v>
      </c>
      <c r="B1376" s="214" t="s">
        <v>394</v>
      </c>
      <c r="C1376" s="219">
        <f t="shared" si="138"/>
        <v>46355</v>
      </c>
      <c r="D1376" s="214" t="s">
        <v>98</v>
      </c>
      <c r="E1376" s="220">
        <v>2</v>
      </c>
      <c r="F1376" s="221" t="str">
        <f t="shared" si="136"/>
        <v>AA 7270 OA</v>
      </c>
      <c r="G1376" s="222" t="s">
        <v>2208</v>
      </c>
      <c r="H1376" s="221" t="s">
        <v>2937</v>
      </c>
      <c r="I1376" s="221" t="s">
        <v>2938</v>
      </c>
      <c r="J1376" s="221" t="str">
        <f t="shared" si="135"/>
        <v>FM 15-29-11-2026</v>
      </c>
    </row>
    <row r="1377" spans="1:10" x14ac:dyDescent="0.25">
      <c r="A1377" s="214">
        <v>1</v>
      </c>
      <c r="B1377" s="220" t="s">
        <v>286</v>
      </c>
      <c r="C1377" s="219">
        <f t="shared" ref="C1377:C1388" si="139">DATE(2026,12,A1377)</f>
        <v>46357</v>
      </c>
      <c r="D1377" s="214" t="s">
        <v>98</v>
      </c>
      <c r="E1377" s="214">
        <v>2</v>
      </c>
      <c r="F1377" s="221" t="str">
        <f t="shared" si="136"/>
        <v>AA 7661 OA</v>
      </c>
      <c r="G1377" s="222" t="s">
        <v>2208</v>
      </c>
      <c r="H1377" s="221" t="s">
        <v>2937</v>
      </c>
      <c r="I1377" s="221" t="s">
        <v>2938</v>
      </c>
      <c r="J1377" s="221" t="str">
        <f t="shared" si="135"/>
        <v>FM 15-1-12-2026</v>
      </c>
    </row>
    <row r="1378" spans="1:10" x14ac:dyDescent="0.25">
      <c r="A1378" s="214">
        <v>3</v>
      </c>
      <c r="B1378" s="220" t="s">
        <v>282</v>
      </c>
      <c r="C1378" s="219">
        <f t="shared" si="139"/>
        <v>46359</v>
      </c>
      <c r="D1378" s="214" t="s">
        <v>98</v>
      </c>
      <c r="E1378" s="214">
        <v>2</v>
      </c>
      <c r="F1378" s="221" t="str">
        <f t="shared" si="136"/>
        <v>AA 7026 OA</v>
      </c>
      <c r="G1378" s="222" t="s">
        <v>2208</v>
      </c>
      <c r="H1378" s="221" t="s">
        <v>2937</v>
      </c>
      <c r="I1378" s="221" t="s">
        <v>2938</v>
      </c>
      <c r="J1378" s="221" t="str">
        <f t="shared" si="135"/>
        <v>FM 15-3-12-2026</v>
      </c>
    </row>
    <row r="1379" spans="1:10" x14ac:dyDescent="0.25">
      <c r="A1379" s="214">
        <v>3</v>
      </c>
      <c r="B1379" s="214" t="s">
        <v>888</v>
      </c>
      <c r="C1379" s="219">
        <f t="shared" si="139"/>
        <v>46359</v>
      </c>
      <c r="D1379" s="214" t="s">
        <v>98</v>
      </c>
      <c r="E1379" s="214">
        <v>2</v>
      </c>
      <c r="F1379" s="221" t="str">
        <f t="shared" si="136"/>
        <v>AA 7582 OA // MERCY</v>
      </c>
      <c r="G1379" s="222" t="s">
        <v>2208</v>
      </c>
      <c r="H1379" s="221" t="s">
        <v>2937</v>
      </c>
      <c r="I1379" s="221" t="s">
        <v>2938</v>
      </c>
      <c r="J1379" s="221" t="str">
        <f t="shared" si="135"/>
        <v>FM 15-3-12-2026</v>
      </c>
    </row>
    <row r="1380" spans="1:10" x14ac:dyDescent="0.25">
      <c r="A1380" s="214">
        <v>3</v>
      </c>
      <c r="B1380" s="220" t="s">
        <v>739</v>
      </c>
      <c r="C1380" s="219">
        <f t="shared" si="139"/>
        <v>46359</v>
      </c>
      <c r="D1380" s="214" t="s">
        <v>98</v>
      </c>
      <c r="E1380" s="214">
        <v>2</v>
      </c>
      <c r="F1380" s="221" t="str">
        <f t="shared" si="136"/>
        <v>AA 7806 OA</v>
      </c>
      <c r="G1380" s="222" t="s">
        <v>2208</v>
      </c>
      <c r="H1380" s="221" t="s">
        <v>2937</v>
      </c>
      <c r="I1380" s="221" t="s">
        <v>2938</v>
      </c>
      <c r="J1380" s="221" t="str">
        <f t="shared" si="135"/>
        <v>FM 15-3-12-2026</v>
      </c>
    </row>
    <row r="1381" spans="1:10" x14ac:dyDescent="0.25">
      <c r="A1381" s="214">
        <v>9</v>
      </c>
      <c r="B1381" s="214" t="s">
        <v>119</v>
      </c>
      <c r="C1381" s="219">
        <f t="shared" si="139"/>
        <v>46365</v>
      </c>
      <c r="D1381" s="227" t="s">
        <v>98</v>
      </c>
      <c r="E1381" s="214">
        <v>2</v>
      </c>
      <c r="F1381" s="221" t="str">
        <f t="shared" si="136"/>
        <v>AA 7562 OA // MERCY</v>
      </c>
      <c r="G1381" s="222" t="s">
        <v>2208</v>
      </c>
      <c r="H1381" s="221" t="s">
        <v>2937</v>
      </c>
      <c r="I1381" s="221" t="s">
        <v>2938</v>
      </c>
      <c r="J1381" s="221" t="str">
        <f t="shared" si="135"/>
        <v>FM 15-9-12-2026</v>
      </c>
    </row>
    <row r="1382" spans="1:10" x14ac:dyDescent="0.25">
      <c r="A1382" s="214">
        <v>10</v>
      </c>
      <c r="B1382" s="214" t="s">
        <v>280</v>
      </c>
      <c r="C1382" s="219">
        <f t="shared" si="139"/>
        <v>46366</v>
      </c>
      <c r="D1382" s="214" t="s">
        <v>98</v>
      </c>
      <c r="E1382" s="214">
        <v>2</v>
      </c>
      <c r="F1382" s="221" t="str">
        <f t="shared" si="136"/>
        <v>AA 7547 OA</v>
      </c>
      <c r="G1382" s="222" t="s">
        <v>2208</v>
      </c>
      <c r="H1382" s="221" t="s">
        <v>2937</v>
      </c>
      <c r="I1382" s="221" t="s">
        <v>2938</v>
      </c>
      <c r="J1382" s="221" t="str">
        <f t="shared" si="135"/>
        <v>FM 15-10-12-2026</v>
      </c>
    </row>
    <row r="1383" spans="1:10" x14ac:dyDescent="0.25">
      <c r="A1383" s="214">
        <v>10</v>
      </c>
      <c r="B1383" s="214" t="s">
        <v>1045</v>
      </c>
      <c r="C1383" s="219">
        <f t="shared" si="139"/>
        <v>46366</v>
      </c>
      <c r="D1383" s="214" t="s">
        <v>98</v>
      </c>
      <c r="E1383" s="214">
        <v>2</v>
      </c>
      <c r="F1383" s="221" t="str">
        <f t="shared" si="136"/>
        <v>AA 7288 OA</v>
      </c>
      <c r="G1383" s="222" t="s">
        <v>2208</v>
      </c>
      <c r="H1383" s="221" t="s">
        <v>2937</v>
      </c>
      <c r="I1383" s="221" t="s">
        <v>2938</v>
      </c>
      <c r="J1383" s="221" t="str">
        <f t="shared" si="135"/>
        <v>FM 15-10-12-2026</v>
      </c>
    </row>
    <row r="1384" spans="1:10" x14ac:dyDescent="0.25">
      <c r="A1384" s="214">
        <v>13</v>
      </c>
      <c r="B1384" s="214" t="s">
        <v>432</v>
      </c>
      <c r="C1384" s="219">
        <f t="shared" si="139"/>
        <v>46369</v>
      </c>
      <c r="D1384" s="214" t="s">
        <v>98</v>
      </c>
      <c r="E1384" s="220">
        <v>2</v>
      </c>
      <c r="F1384" s="221" t="str">
        <f t="shared" si="136"/>
        <v>AA 7550 OA</v>
      </c>
      <c r="G1384" s="222" t="s">
        <v>2208</v>
      </c>
      <c r="H1384" s="221" t="s">
        <v>2937</v>
      </c>
      <c r="I1384" s="221" t="s">
        <v>2938</v>
      </c>
      <c r="J1384" s="221" t="str">
        <f t="shared" si="135"/>
        <v>FM 15-13-12-2026</v>
      </c>
    </row>
    <row r="1385" spans="1:10" x14ac:dyDescent="0.25">
      <c r="A1385" s="214">
        <v>15</v>
      </c>
      <c r="B1385" s="220" t="s">
        <v>401</v>
      </c>
      <c r="C1385" s="219">
        <f t="shared" si="139"/>
        <v>46371</v>
      </c>
      <c r="D1385" s="214" t="s">
        <v>98</v>
      </c>
      <c r="E1385" s="220">
        <v>2</v>
      </c>
      <c r="F1385" s="221" t="str">
        <f t="shared" si="136"/>
        <v>AA 7796 OA // MERCY</v>
      </c>
      <c r="G1385" s="222" t="s">
        <v>2208</v>
      </c>
      <c r="H1385" s="221" t="s">
        <v>2937</v>
      </c>
      <c r="I1385" s="221" t="s">
        <v>2938</v>
      </c>
      <c r="J1385" s="221" t="str">
        <f t="shared" si="135"/>
        <v>FM 15-15-12-2026</v>
      </c>
    </row>
    <row r="1386" spans="1:10" x14ac:dyDescent="0.25">
      <c r="A1386" s="214">
        <v>22</v>
      </c>
      <c r="B1386" s="214" t="s">
        <v>194</v>
      </c>
      <c r="C1386" s="219">
        <f t="shared" si="139"/>
        <v>46378</v>
      </c>
      <c r="D1386" s="214" t="s">
        <v>98</v>
      </c>
      <c r="E1386" s="220">
        <v>2</v>
      </c>
      <c r="F1386" s="221" t="str">
        <f t="shared" si="136"/>
        <v>AA 7581 OA // MERCY</v>
      </c>
      <c r="G1386" s="222" t="s">
        <v>2208</v>
      </c>
      <c r="H1386" s="221" t="s">
        <v>2937</v>
      </c>
      <c r="I1386" s="221" t="s">
        <v>2938</v>
      </c>
      <c r="J1386" s="221" t="str">
        <f t="shared" si="135"/>
        <v>FM 15-22-12-2026</v>
      </c>
    </row>
    <row r="1387" spans="1:10" x14ac:dyDescent="0.25">
      <c r="A1387" s="214">
        <v>23</v>
      </c>
      <c r="B1387" s="214" t="s">
        <v>689</v>
      </c>
      <c r="C1387" s="219">
        <f t="shared" si="139"/>
        <v>46379</v>
      </c>
      <c r="D1387" s="214" t="s">
        <v>98</v>
      </c>
      <c r="E1387" s="220">
        <v>2</v>
      </c>
      <c r="F1387" s="221" t="str">
        <f t="shared" si="136"/>
        <v>AA 7027 OA</v>
      </c>
      <c r="G1387" s="222" t="s">
        <v>2208</v>
      </c>
      <c r="H1387" s="221" t="s">
        <v>2937</v>
      </c>
      <c r="I1387" s="221" t="s">
        <v>2938</v>
      </c>
      <c r="J1387" s="221" t="str">
        <f t="shared" si="135"/>
        <v>FM 15-23-12-2026</v>
      </c>
    </row>
    <row r="1388" spans="1:10" x14ac:dyDescent="0.25">
      <c r="A1388" s="214">
        <v>25</v>
      </c>
      <c r="B1388" s="214" t="s">
        <v>368</v>
      </c>
      <c r="C1388" s="219">
        <f t="shared" si="139"/>
        <v>46381</v>
      </c>
      <c r="D1388" s="214" t="s">
        <v>98</v>
      </c>
      <c r="E1388" s="220">
        <v>2</v>
      </c>
      <c r="F1388" s="221" t="str">
        <f t="shared" si="136"/>
        <v>AA 7098 OA</v>
      </c>
      <c r="G1388" s="222" t="s">
        <v>2208</v>
      </c>
      <c r="H1388" s="221" t="s">
        <v>2937</v>
      </c>
      <c r="I1388" s="221" t="s">
        <v>2938</v>
      </c>
      <c r="J1388" s="221" t="str">
        <f t="shared" si="135"/>
        <v>FM 15-25-12-2026</v>
      </c>
    </row>
    <row r="1389" spans="1:10" x14ac:dyDescent="0.25">
      <c r="A1389" s="214">
        <v>8</v>
      </c>
      <c r="B1389" s="214" t="s">
        <v>963</v>
      </c>
      <c r="C1389" s="223">
        <f>DATE(2026,1,A1389)</f>
        <v>46030</v>
      </c>
      <c r="D1389" s="214" t="s">
        <v>971</v>
      </c>
      <c r="E1389" s="214">
        <v>2</v>
      </c>
      <c r="F1389" s="221" t="str">
        <f t="shared" si="136"/>
        <v>AA 7818 OA // MERCY</v>
      </c>
      <c r="G1389" s="222" t="s">
        <v>2208</v>
      </c>
      <c r="H1389" s="221" t="s">
        <v>2937</v>
      </c>
      <c r="I1389" s="221" t="s">
        <v>2938</v>
      </c>
      <c r="J1389" s="221" t="str">
        <f t="shared" si="135"/>
        <v>FM 15-8-1-2026</v>
      </c>
    </row>
    <row r="1390" spans="1:10" x14ac:dyDescent="0.25">
      <c r="A1390" s="214">
        <v>9</v>
      </c>
      <c r="B1390" s="214" t="s">
        <v>841</v>
      </c>
      <c r="C1390" s="223">
        <f>DATE(2026,1,A1390)</f>
        <v>46031</v>
      </c>
      <c r="D1390" s="214" t="s">
        <v>971</v>
      </c>
      <c r="E1390" s="214">
        <v>2</v>
      </c>
      <c r="F1390" s="221" t="str">
        <f t="shared" si="136"/>
        <v>AA 7817 OA</v>
      </c>
      <c r="G1390" s="222" t="s">
        <v>2208</v>
      </c>
      <c r="H1390" s="221" t="s">
        <v>2937</v>
      </c>
      <c r="I1390" s="221" t="s">
        <v>2938</v>
      </c>
      <c r="J1390" s="221" t="str">
        <f t="shared" si="135"/>
        <v>FM 15-9-1-2026</v>
      </c>
    </row>
    <row r="1391" spans="1:10" x14ac:dyDescent="0.25">
      <c r="A1391" s="214">
        <v>25</v>
      </c>
      <c r="B1391" s="214" t="s">
        <v>665</v>
      </c>
      <c r="C1391" s="223">
        <f>DATE(2026,1,A1391)</f>
        <v>46047</v>
      </c>
      <c r="D1391" s="214" t="s">
        <v>971</v>
      </c>
      <c r="E1391" s="220">
        <v>2</v>
      </c>
      <c r="F1391" s="221" t="str">
        <f t="shared" si="136"/>
        <v>AA 7271 OA</v>
      </c>
      <c r="G1391" s="222" t="s">
        <v>2208</v>
      </c>
      <c r="H1391" s="221" t="s">
        <v>2937</v>
      </c>
      <c r="I1391" s="221" t="s">
        <v>2938</v>
      </c>
      <c r="J1391" s="221" t="str">
        <f t="shared" si="135"/>
        <v>FM 15-25-1-2026</v>
      </c>
    </row>
    <row r="1392" spans="1:10" x14ac:dyDescent="0.25">
      <c r="A1392" s="214">
        <v>5</v>
      </c>
      <c r="B1392" s="220" t="s">
        <v>550</v>
      </c>
      <c r="C1392" s="219">
        <f>DATE(2026,12,A1392)</f>
        <v>46361</v>
      </c>
      <c r="D1392" s="214" t="s">
        <v>971</v>
      </c>
      <c r="E1392" s="214">
        <v>2</v>
      </c>
      <c r="F1392" s="221" t="str">
        <f t="shared" si="136"/>
        <v>AA 7699 OA</v>
      </c>
      <c r="G1392" s="222" t="s">
        <v>2208</v>
      </c>
      <c r="H1392" s="221" t="s">
        <v>2937</v>
      </c>
      <c r="I1392" s="221" t="s">
        <v>2938</v>
      </c>
      <c r="J1392" s="221" t="str">
        <f t="shared" si="135"/>
        <v>FM 15-5-12-2026</v>
      </c>
    </row>
    <row r="1393" spans="1:10" x14ac:dyDescent="0.25">
      <c r="A1393" s="214">
        <v>6</v>
      </c>
      <c r="B1393" s="214" t="s">
        <v>841</v>
      </c>
      <c r="C1393" s="219">
        <f>DATE(2026,12,A1393)</f>
        <v>46362</v>
      </c>
      <c r="D1393" s="214" t="s">
        <v>971</v>
      </c>
      <c r="E1393" s="214">
        <v>2</v>
      </c>
      <c r="F1393" s="221" t="str">
        <f t="shared" si="136"/>
        <v>AA 7817 OA</v>
      </c>
      <c r="G1393" s="222" t="s">
        <v>2208</v>
      </c>
      <c r="H1393" s="221" t="s">
        <v>2937</v>
      </c>
      <c r="I1393" s="221" t="s">
        <v>2938</v>
      </c>
      <c r="J1393" s="221" t="str">
        <f t="shared" si="135"/>
        <v>FM 15-6-12-2026</v>
      </c>
    </row>
    <row r="1394" spans="1:10" x14ac:dyDescent="0.25">
      <c r="A1394" s="214">
        <v>27</v>
      </c>
      <c r="B1394" s="214" t="s">
        <v>429</v>
      </c>
      <c r="C1394" s="219">
        <f>DATE(2026,12,A1394)</f>
        <v>46383</v>
      </c>
      <c r="D1394" s="214" t="s">
        <v>971</v>
      </c>
      <c r="E1394" s="220">
        <v>2</v>
      </c>
      <c r="F1394" s="221" t="str">
        <f t="shared" si="136"/>
        <v>AA 7534 OA</v>
      </c>
      <c r="G1394" s="222" t="s">
        <v>2208</v>
      </c>
      <c r="H1394" s="221" t="s">
        <v>2937</v>
      </c>
      <c r="I1394" s="221" t="s">
        <v>2938</v>
      </c>
      <c r="J1394" s="221" t="str">
        <f t="shared" si="135"/>
        <v>FM 15-27-12-2026</v>
      </c>
    </row>
    <row r="1395" spans="1:10" x14ac:dyDescent="0.25">
      <c r="A1395" s="214">
        <v>27</v>
      </c>
      <c r="B1395" s="214" t="s">
        <v>737</v>
      </c>
      <c r="C1395" s="219">
        <f>DATE(2026,12,A1395)</f>
        <v>46383</v>
      </c>
      <c r="D1395" s="214" t="s">
        <v>971</v>
      </c>
      <c r="E1395" s="220">
        <v>2</v>
      </c>
      <c r="F1395" s="221" t="str">
        <f t="shared" si="136"/>
        <v>AA 7696 OA // MERCY</v>
      </c>
      <c r="G1395" s="222" t="s">
        <v>2208</v>
      </c>
      <c r="H1395" s="221" t="s">
        <v>2937</v>
      </c>
      <c r="I1395" s="221" t="s">
        <v>2938</v>
      </c>
      <c r="J1395" s="221" t="str">
        <f t="shared" si="135"/>
        <v>FM 15-27-12-2026</v>
      </c>
    </row>
    <row r="1396" spans="1:10" x14ac:dyDescent="0.25">
      <c r="A1396" s="214">
        <v>20</v>
      </c>
      <c r="B1396" s="214" t="s">
        <v>784</v>
      </c>
      <c r="C1396" s="223">
        <f>DATE(2026,1,A1396)</f>
        <v>46042</v>
      </c>
      <c r="D1396" s="214" t="s">
        <v>880</v>
      </c>
      <c r="E1396" s="220">
        <v>2</v>
      </c>
      <c r="F1396" s="221" t="str">
        <f t="shared" si="136"/>
        <v>AA 7642 OA</v>
      </c>
      <c r="G1396" s="222" t="s">
        <v>2208</v>
      </c>
      <c r="H1396" s="221" t="s">
        <v>2937</v>
      </c>
      <c r="I1396" s="221" t="s">
        <v>2938</v>
      </c>
      <c r="J1396" s="221" t="str">
        <f t="shared" si="135"/>
        <v>FM 15-20-1-2026</v>
      </c>
    </row>
    <row r="1397" spans="1:10" x14ac:dyDescent="0.25">
      <c r="A1397" s="214">
        <v>29</v>
      </c>
      <c r="B1397" s="214" t="s">
        <v>136</v>
      </c>
      <c r="C1397" s="219">
        <f>DATE(2026,11,A1397)</f>
        <v>46355</v>
      </c>
      <c r="D1397" s="214" t="s">
        <v>880</v>
      </c>
      <c r="E1397" s="220">
        <v>2</v>
      </c>
      <c r="F1397" s="221" t="str">
        <f t="shared" si="136"/>
        <v>AA 7762 OA</v>
      </c>
      <c r="G1397" s="222" t="s">
        <v>2208</v>
      </c>
      <c r="H1397" s="221" t="s">
        <v>2937</v>
      </c>
      <c r="I1397" s="221" t="s">
        <v>2938</v>
      </c>
      <c r="J1397" s="221" t="str">
        <f t="shared" si="135"/>
        <v>FM 15-29-11-2026</v>
      </c>
    </row>
    <row r="1398" spans="1:10" x14ac:dyDescent="0.25">
      <c r="A1398" s="214">
        <v>29</v>
      </c>
      <c r="B1398" s="214" t="s">
        <v>162</v>
      </c>
      <c r="C1398" s="219">
        <f>DATE(2026,11,A1398)</f>
        <v>46355</v>
      </c>
      <c r="D1398" s="214" t="s">
        <v>880</v>
      </c>
      <c r="E1398" s="220">
        <v>2</v>
      </c>
      <c r="F1398" s="221" t="str">
        <f t="shared" si="136"/>
        <v>AA 7795 OA</v>
      </c>
      <c r="G1398" s="222" t="s">
        <v>2208</v>
      </c>
      <c r="H1398" s="221" t="s">
        <v>2937</v>
      </c>
      <c r="I1398" s="221" t="s">
        <v>2938</v>
      </c>
      <c r="J1398" s="221" t="str">
        <f t="shared" si="135"/>
        <v>FM 15-29-11-2026</v>
      </c>
    </row>
    <row r="1399" spans="1:10" x14ac:dyDescent="0.25">
      <c r="A1399" s="214">
        <v>21</v>
      </c>
      <c r="B1399" s="214" t="s">
        <v>162</v>
      </c>
      <c r="C1399" s="219">
        <f>DATE(2026,12,A1399)</f>
        <v>46377</v>
      </c>
      <c r="D1399" s="214" t="s">
        <v>880</v>
      </c>
      <c r="E1399" s="220">
        <v>2</v>
      </c>
      <c r="F1399" s="221" t="str">
        <f t="shared" si="136"/>
        <v>AA 7795 OA</v>
      </c>
      <c r="G1399" s="222" t="s">
        <v>2208</v>
      </c>
      <c r="H1399" s="221" t="s">
        <v>2937</v>
      </c>
      <c r="I1399" s="221" t="s">
        <v>2938</v>
      </c>
      <c r="J1399" s="221" t="str">
        <f t="shared" si="135"/>
        <v>FM 15-21-12-2026</v>
      </c>
    </row>
    <row r="1400" spans="1:10" x14ac:dyDescent="0.25">
      <c r="A1400" s="214">
        <v>31</v>
      </c>
      <c r="B1400" s="214" t="s">
        <v>852</v>
      </c>
      <c r="C1400" s="219">
        <f>DATE(2026,12,A1400)</f>
        <v>46387</v>
      </c>
      <c r="D1400" s="214" t="s">
        <v>880</v>
      </c>
      <c r="E1400" s="220">
        <v>2</v>
      </c>
      <c r="F1400" s="221" t="str">
        <f t="shared" si="136"/>
        <v>AA 7753 OA</v>
      </c>
      <c r="G1400" s="222" t="s">
        <v>2208</v>
      </c>
      <c r="H1400" s="221" t="s">
        <v>2937</v>
      </c>
      <c r="I1400" s="221" t="s">
        <v>2938</v>
      </c>
      <c r="J1400" s="221" t="str">
        <f t="shared" si="135"/>
        <v>FM 15-31-12-2026</v>
      </c>
    </row>
    <row r="1401" spans="1:10" x14ac:dyDescent="0.25">
      <c r="A1401" s="214">
        <v>8</v>
      </c>
      <c r="B1401" s="214" t="s">
        <v>283</v>
      </c>
      <c r="C1401" s="223">
        <f t="shared" ref="C1401:C1406" si="140">DATE(2026,1,A1401)</f>
        <v>46030</v>
      </c>
      <c r="D1401" s="214" t="s">
        <v>127</v>
      </c>
      <c r="E1401" s="214">
        <v>2</v>
      </c>
      <c r="F1401" s="221" t="str">
        <f t="shared" si="136"/>
        <v>AA 7292 OA</v>
      </c>
      <c r="G1401" s="222" t="s">
        <v>2208</v>
      </c>
      <c r="H1401" s="221" t="s">
        <v>2937</v>
      </c>
      <c r="I1401" s="221" t="s">
        <v>2938</v>
      </c>
      <c r="J1401" s="221" t="str">
        <f t="shared" si="135"/>
        <v>FM 15-8-1-2026</v>
      </c>
    </row>
    <row r="1402" spans="1:10" x14ac:dyDescent="0.25">
      <c r="A1402" s="214">
        <v>15</v>
      </c>
      <c r="B1402" s="220" t="s">
        <v>781</v>
      </c>
      <c r="C1402" s="223">
        <f t="shared" si="140"/>
        <v>46037</v>
      </c>
      <c r="D1402" s="214" t="s">
        <v>127</v>
      </c>
      <c r="E1402" s="220">
        <v>2</v>
      </c>
      <c r="F1402" s="221" t="str">
        <f t="shared" si="136"/>
        <v>AA 7794 OA // MERCY</v>
      </c>
      <c r="G1402" s="222" t="s">
        <v>2208</v>
      </c>
      <c r="H1402" s="221" t="s">
        <v>2937</v>
      </c>
      <c r="I1402" s="221" t="s">
        <v>2938</v>
      </c>
      <c r="J1402" s="221" t="str">
        <f t="shared" si="135"/>
        <v>FM 15-15-1-2026</v>
      </c>
    </row>
    <row r="1403" spans="1:10" x14ac:dyDescent="0.25">
      <c r="A1403" s="214">
        <v>16</v>
      </c>
      <c r="B1403" s="214" t="s">
        <v>152</v>
      </c>
      <c r="C1403" s="223">
        <f t="shared" si="140"/>
        <v>46038</v>
      </c>
      <c r="D1403" s="214" t="s">
        <v>127</v>
      </c>
      <c r="E1403" s="220">
        <v>2</v>
      </c>
      <c r="F1403" s="221" t="str">
        <f t="shared" si="136"/>
        <v>AA 7594 OA</v>
      </c>
      <c r="G1403" s="222" t="s">
        <v>2208</v>
      </c>
      <c r="H1403" s="221" t="s">
        <v>2937</v>
      </c>
      <c r="I1403" s="221" t="s">
        <v>2938</v>
      </c>
      <c r="J1403" s="221" t="str">
        <f t="shared" si="135"/>
        <v>FM 15-16-1-2026</v>
      </c>
    </row>
    <row r="1404" spans="1:10" x14ac:dyDescent="0.25">
      <c r="A1404" s="214">
        <v>26</v>
      </c>
      <c r="B1404" s="214" t="s">
        <v>355</v>
      </c>
      <c r="C1404" s="223">
        <f t="shared" si="140"/>
        <v>46048</v>
      </c>
      <c r="D1404" s="214" t="s">
        <v>127</v>
      </c>
      <c r="E1404" s="220">
        <v>2</v>
      </c>
      <c r="F1404" s="221" t="str">
        <f t="shared" si="136"/>
        <v>AA 7617 OA</v>
      </c>
      <c r="G1404" s="222" t="s">
        <v>2208</v>
      </c>
      <c r="H1404" s="221" t="s">
        <v>2937</v>
      </c>
      <c r="I1404" s="221" t="s">
        <v>2938</v>
      </c>
      <c r="J1404" s="221" t="str">
        <f t="shared" si="135"/>
        <v>FM 15-26-1-2026</v>
      </c>
    </row>
    <row r="1405" spans="1:10" x14ac:dyDescent="0.25">
      <c r="A1405" s="214">
        <v>30</v>
      </c>
      <c r="B1405" s="214" t="s">
        <v>180</v>
      </c>
      <c r="C1405" s="223">
        <f t="shared" si="140"/>
        <v>46052</v>
      </c>
      <c r="D1405" s="214" t="s">
        <v>127</v>
      </c>
      <c r="E1405" s="220">
        <v>2</v>
      </c>
      <c r="F1405" s="221" t="str">
        <f t="shared" si="136"/>
        <v>AA 7593 OA</v>
      </c>
      <c r="G1405" s="222" t="s">
        <v>2208</v>
      </c>
      <c r="H1405" s="221" t="s">
        <v>2937</v>
      </c>
      <c r="I1405" s="221" t="s">
        <v>2938</v>
      </c>
      <c r="J1405" s="221" t="str">
        <f t="shared" si="135"/>
        <v>FM 15-30-1-2026</v>
      </c>
    </row>
    <row r="1406" spans="1:10" x14ac:dyDescent="0.25">
      <c r="A1406" s="214">
        <v>31</v>
      </c>
      <c r="B1406" s="214" t="s">
        <v>792</v>
      </c>
      <c r="C1406" s="223">
        <f t="shared" si="140"/>
        <v>46053</v>
      </c>
      <c r="D1406" s="214" t="s">
        <v>127</v>
      </c>
      <c r="E1406" s="220">
        <v>2</v>
      </c>
      <c r="F1406" s="221" t="str">
        <f t="shared" si="136"/>
        <v>AA 7625 OA</v>
      </c>
      <c r="G1406" s="222" t="s">
        <v>2208</v>
      </c>
      <c r="H1406" s="221" t="s">
        <v>2937</v>
      </c>
      <c r="I1406" s="221" t="s">
        <v>2938</v>
      </c>
      <c r="J1406" s="221" t="str">
        <f t="shared" si="135"/>
        <v>FM 15-31-1-2026</v>
      </c>
    </row>
    <row r="1407" spans="1:10" x14ac:dyDescent="0.25">
      <c r="A1407" s="214">
        <v>1</v>
      </c>
      <c r="B1407" s="220" t="s">
        <v>128</v>
      </c>
      <c r="C1407" s="219">
        <f t="shared" ref="C1407:C1416" si="141">DATE(2026,11,A1407)</f>
        <v>46327</v>
      </c>
      <c r="D1407" s="214" t="s">
        <v>127</v>
      </c>
      <c r="E1407" s="214">
        <v>2</v>
      </c>
      <c r="F1407" s="221" t="str">
        <f t="shared" si="136"/>
        <v>AA 7729 OA</v>
      </c>
      <c r="G1407" s="222" t="s">
        <v>2208</v>
      </c>
      <c r="H1407" s="221" t="s">
        <v>2937</v>
      </c>
      <c r="I1407" s="221" t="s">
        <v>2938</v>
      </c>
      <c r="J1407" s="221" t="str">
        <f t="shared" si="135"/>
        <v>FM 15-1-11-2026</v>
      </c>
    </row>
    <row r="1408" spans="1:10" x14ac:dyDescent="0.25">
      <c r="A1408" s="214">
        <v>2</v>
      </c>
      <c r="B1408" s="220" t="s">
        <v>183</v>
      </c>
      <c r="C1408" s="219">
        <f t="shared" si="141"/>
        <v>46328</v>
      </c>
      <c r="D1408" s="214" t="s">
        <v>127</v>
      </c>
      <c r="E1408" s="214">
        <v>2</v>
      </c>
      <c r="F1408" s="221" t="str">
        <f t="shared" si="136"/>
        <v>AA 7716 OA</v>
      </c>
      <c r="G1408" s="222" t="s">
        <v>2208</v>
      </c>
      <c r="H1408" s="221" t="s">
        <v>2937</v>
      </c>
      <c r="I1408" s="221" t="s">
        <v>2938</v>
      </c>
      <c r="J1408" s="221" t="str">
        <f t="shared" si="135"/>
        <v>FM 15-2-11-2026</v>
      </c>
    </row>
    <row r="1409" spans="1:10" x14ac:dyDescent="0.25">
      <c r="A1409" s="214">
        <v>4</v>
      </c>
      <c r="B1409" s="214" t="s">
        <v>255</v>
      </c>
      <c r="C1409" s="219">
        <f t="shared" si="141"/>
        <v>46330</v>
      </c>
      <c r="D1409" s="214" t="s">
        <v>127</v>
      </c>
      <c r="E1409" s="214">
        <v>2</v>
      </c>
      <c r="F1409" s="221" t="str">
        <f t="shared" si="136"/>
        <v>AA 7615 OA</v>
      </c>
      <c r="G1409" s="222" t="s">
        <v>2208</v>
      </c>
      <c r="H1409" s="221" t="s">
        <v>2937</v>
      </c>
      <c r="I1409" s="221" t="s">
        <v>2938</v>
      </c>
      <c r="J1409" s="221" t="str">
        <f t="shared" si="135"/>
        <v>FM 15-4-11-2026</v>
      </c>
    </row>
    <row r="1410" spans="1:10" x14ac:dyDescent="0.25">
      <c r="A1410" s="214">
        <v>9</v>
      </c>
      <c r="B1410" s="214" t="s">
        <v>128</v>
      </c>
      <c r="C1410" s="219">
        <f t="shared" si="141"/>
        <v>46335</v>
      </c>
      <c r="D1410" s="214" t="s">
        <v>127</v>
      </c>
      <c r="E1410" s="214">
        <v>2</v>
      </c>
      <c r="F1410" s="221" t="str">
        <f t="shared" si="136"/>
        <v>AA 7729 OA</v>
      </c>
      <c r="G1410" s="222" t="s">
        <v>2208</v>
      </c>
      <c r="H1410" s="221" t="s">
        <v>2937</v>
      </c>
      <c r="I1410" s="221" t="s">
        <v>2938</v>
      </c>
      <c r="J1410" s="221" t="str">
        <f t="shared" si="135"/>
        <v>FM 15-9-11-2026</v>
      </c>
    </row>
    <row r="1411" spans="1:10" x14ac:dyDescent="0.25">
      <c r="A1411" s="214">
        <v>13</v>
      </c>
      <c r="B1411" s="214" t="s">
        <v>577</v>
      </c>
      <c r="C1411" s="219">
        <f t="shared" si="141"/>
        <v>46339</v>
      </c>
      <c r="D1411" s="214" t="s">
        <v>127</v>
      </c>
      <c r="E1411" s="220">
        <v>2</v>
      </c>
      <c r="F1411" s="221" t="str">
        <f t="shared" si="136"/>
        <v>AA 7712 OA</v>
      </c>
      <c r="G1411" s="222" t="s">
        <v>2208</v>
      </c>
      <c r="H1411" s="221" t="s">
        <v>2937</v>
      </c>
      <c r="I1411" s="221" t="s">
        <v>2938</v>
      </c>
      <c r="J1411" s="221" t="str">
        <f t="shared" ref="J1411:J1474" si="142">I1411 &amp; "-" &amp; DAY(C1411) &amp; "-" &amp; MONTH(C1411) &amp; "-" &amp; YEAR(C1411)</f>
        <v>FM 15-13-11-2026</v>
      </c>
    </row>
    <row r="1412" spans="1:10" x14ac:dyDescent="0.25">
      <c r="A1412" s="214">
        <v>16</v>
      </c>
      <c r="B1412" s="220" t="s">
        <v>180</v>
      </c>
      <c r="C1412" s="219">
        <f t="shared" si="141"/>
        <v>46342</v>
      </c>
      <c r="D1412" s="214" t="s">
        <v>127</v>
      </c>
      <c r="E1412" s="220">
        <v>2</v>
      </c>
      <c r="F1412" s="221" t="str">
        <f t="shared" si="136"/>
        <v>AA 7593 OA</v>
      </c>
      <c r="G1412" s="222" t="s">
        <v>2208</v>
      </c>
      <c r="H1412" s="221" t="s">
        <v>2937</v>
      </c>
      <c r="I1412" s="221" t="s">
        <v>2938</v>
      </c>
      <c r="J1412" s="221" t="str">
        <f t="shared" si="142"/>
        <v>FM 15-16-11-2026</v>
      </c>
    </row>
    <row r="1413" spans="1:10" x14ac:dyDescent="0.25">
      <c r="A1413" s="214">
        <v>25</v>
      </c>
      <c r="B1413" s="214" t="s">
        <v>593</v>
      </c>
      <c r="C1413" s="219">
        <f t="shared" si="141"/>
        <v>46351</v>
      </c>
      <c r="D1413" s="214" t="s">
        <v>127</v>
      </c>
      <c r="E1413" s="220">
        <v>2</v>
      </c>
      <c r="F1413" s="221" t="str">
        <f t="shared" si="136"/>
        <v>AA 7765 OA</v>
      </c>
      <c r="G1413" s="222" t="s">
        <v>2208</v>
      </c>
      <c r="H1413" s="221" t="s">
        <v>2937</v>
      </c>
      <c r="I1413" s="221" t="s">
        <v>2938</v>
      </c>
      <c r="J1413" s="221" t="str">
        <f t="shared" si="142"/>
        <v>FM 15-25-11-2026</v>
      </c>
    </row>
    <row r="1414" spans="1:10" x14ac:dyDescent="0.25">
      <c r="A1414" s="214">
        <v>26</v>
      </c>
      <c r="B1414" s="214" t="s">
        <v>531</v>
      </c>
      <c r="C1414" s="219">
        <f t="shared" si="141"/>
        <v>46352</v>
      </c>
      <c r="D1414" s="214" t="s">
        <v>127</v>
      </c>
      <c r="E1414" s="220">
        <v>2</v>
      </c>
      <c r="F1414" s="221" t="str">
        <f t="shared" si="136"/>
        <v>AA 7613 OA</v>
      </c>
      <c r="G1414" s="222" t="s">
        <v>2208</v>
      </c>
      <c r="H1414" s="221" t="s">
        <v>2937</v>
      </c>
      <c r="I1414" s="221" t="s">
        <v>2938</v>
      </c>
      <c r="J1414" s="221" t="str">
        <f t="shared" si="142"/>
        <v>FM 15-26-11-2026</v>
      </c>
    </row>
    <row r="1415" spans="1:10" x14ac:dyDescent="0.25">
      <c r="A1415" s="214">
        <v>27</v>
      </c>
      <c r="B1415" s="214" t="s">
        <v>596</v>
      </c>
      <c r="C1415" s="219">
        <f t="shared" si="141"/>
        <v>46353</v>
      </c>
      <c r="D1415" s="214" t="s">
        <v>127</v>
      </c>
      <c r="E1415" s="220">
        <v>2</v>
      </c>
      <c r="F1415" s="221" t="str">
        <f t="shared" si="136"/>
        <v>AA 7628 OA</v>
      </c>
      <c r="G1415" s="222" t="s">
        <v>2208</v>
      </c>
      <c r="H1415" s="221" t="s">
        <v>2937</v>
      </c>
      <c r="I1415" s="221" t="s">
        <v>2938</v>
      </c>
      <c r="J1415" s="221" t="str">
        <f t="shared" si="142"/>
        <v>FM 15-27-11-2026</v>
      </c>
    </row>
    <row r="1416" spans="1:10" x14ac:dyDescent="0.25">
      <c r="A1416" s="214">
        <v>27</v>
      </c>
      <c r="B1416" s="214" t="s">
        <v>255</v>
      </c>
      <c r="C1416" s="219">
        <f t="shared" si="141"/>
        <v>46353</v>
      </c>
      <c r="D1416" s="214" t="s">
        <v>127</v>
      </c>
      <c r="E1416" s="220">
        <v>2</v>
      </c>
      <c r="F1416" s="221" t="str">
        <f t="shared" si="136"/>
        <v>AA 7615 OA</v>
      </c>
      <c r="G1416" s="222" t="s">
        <v>2208</v>
      </c>
      <c r="H1416" s="221" t="s">
        <v>2937</v>
      </c>
      <c r="I1416" s="221" t="s">
        <v>2938</v>
      </c>
      <c r="J1416" s="221" t="str">
        <f t="shared" si="142"/>
        <v>FM 15-27-11-2026</v>
      </c>
    </row>
    <row r="1417" spans="1:10" x14ac:dyDescent="0.25">
      <c r="A1417" s="214">
        <v>1</v>
      </c>
      <c r="B1417" s="220" t="s">
        <v>90</v>
      </c>
      <c r="C1417" s="219">
        <f t="shared" ref="C1417:C1426" si="143">DATE(2026,12,A1417)</f>
        <v>46357</v>
      </c>
      <c r="D1417" s="214" t="s">
        <v>127</v>
      </c>
      <c r="E1417" s="220">
        <v>2</v>
      </c>
      <c r="F1417" s="221" t="str">
        <f t="shared" si="136"/>
        <v>AA 7045 OA</v>
      </c>
      <c r="G1417" s="222" t="s">
        <v>2208</v>
      </c>
      <c r="H1417" s="221" t="s">
        <v>2937</v>
      </c>
      <c r="I1417" s="221" t="s">
        <v>2938</v>
      </c>
      <c r="J1417" s="221" t="str">
        <f t="shared" si="142"/>
        <v>FM 15-1-12-2026</v>
      </c>
    </row>
    <row r="1418" spans="1:10" x14ac:dyDescent="0.25">
      <c r="A1418" s="214">
        <v>5</v>
      </c>
      <c r="B1418" s="214" t="s">
        <v>500</v>
      </c>
      <c r="C1418" s="219">
        <f t="shared" si="143"/>
        <v>46361</v>
      </c>
      <c r="D1418" s="214" t="s">
        <v>127</v>
      </c>
      <c r="E1418" s="214">
        <v>2</v>
      </c>
      <c r="F1418" s="221" t="str">
        <f t="shared" ref="F1418:F1481" si="144">"AA "&amp;B1418</f>
        <v>AA 7737 OA</v>
      </c>
      <c r="G1418" s="222" t="s">
        <v>2208</v>
      </c>
      <c r="H1418" s="221" t="s">
        <v>2937</v>
      </c>
      <c r="I1418" s="221" t="s">
        <v>2938</v>
      </c>
      <c r="J1418" s="221" t="str">
        <f t="shared" si="142"/>
        <v>FM 15-5-12-2026</v>
      </c>
    </row>
    <row r="1419" spans="1:10" x14ac:dyDescent="0.25">
      <c r="A1419" s="214">
        <v>8</v>
      </c>
      <c r="B1419" s="214" t="s">
        <v>423</v>
      </c>
      <c r="C1419" s="219">
        <f t="shared" si="143"/>
        <v>46364</v>
      </c>
      <c r="D1419" s="214" t="s">
        <v>127</v>
      </c>
      <c r="E1419" s="214">
        <v>2</v>
      </c>
      <c r="F1419" s="221" t="str">
        <f t="shared" si="144"/>
        <v>AA 7741 OA</v>
      </c>
      <c r="G1419" s="222" t="s">
        <v>2208</v>
      </c>
      <c r="H1419" s="221" t="s">
        <v>2937</v>
      </c>
      <c r="I1419" s="221" t="s">
        <v>2938</v>
      </c>
      <c r="J1419" s="221" t="str">
        <f t="shared" si="142"/>
        <v>FM 15-8-12-2026</v>
      </c>
    </row>
    <row r="1420" spans="1:10" x14ac:dyDescent="0.25">
      <c r="A1420" s="214">
        <v>15</v>
      </c>
      <c r="B1420" s="220" t="s">
        <v>1133</v>
      </c>
      <c r="C1420" s="219">
        <f t="shared" si="143"/>
        <v>46371</v>
      </c>
      <c r="D1420" s="214" t="s">
        <v>127</v>
      </c>
      <c r="E1420" s="220">
        <v>2</v>
      </c>
      <c r="F1420" s="221" t="str">
        <f t="shared" si="144"/>
        <v>AA 7602 OA</v>
      </c>
      <c r="G1420" s="222" t="s">
        <v>2208</v>
      </c>
      <c r="H1420" s="221" t="s">
        <v>2937</v>
      </c>
      <c r="I1420" s="221" t="s">
        <v>2938</v>
      </c>
      <c r="J1420" s="221" t="str">
        <f t="shared" si="142"/>
        <v>FM 15-15-12-2026</v>
      </c>
    </row>
    <row r="1421" spans="1:10" x14ac:dyDescent="0.25">
      <c r="A1421" s="214">
        <v>17</v>
      </c>
      <c r="B1421" s="214" t="s">
        <v>183</v>
      </c>
      <c r="C1421" s="219">
        <f t="shared" si="143"/>
        <v>46373</v>
      </c>
      <c r="D1421" s="214" t="s">
        <v>127</v>
      </c>
      <c r="E1421" s="220">
        <v>2</v>
      </c>
      <c r="F1421" s="221" t="str">
        <f t="shared" si="144"/>
        <v>AA 7716 OA</v>
      </c>
      <c r="G1421" s="222" t="s">
        <v>2208</v>
      </c>
      <c r="H1421" s="221" t="s">
        <v>2937</v>
      </c>
      <c r="I1421" s="221" t="s">
        <v>2938</v>
      </c>
      <c r="J1421" s="221" t="str">
        <f t="shared" si="142"/>
        <v>FM 15-17-12-2026</v>
      </c>
    </row>
    <row r="1422" spans="1:10" x14ac:dyDescent="0.25">
      <c r="A1422" s="214">
        <v>21</v>
      </c>
      <c r="B1422" s="214" t="s">
        <v>806</v>
      </c>
      <c r="C1422" s="219">
        <f t="shared" si="143"/>
        <v>46377</v>
      </c>
      <c r="D1422" s="214" t="s">
        <v>127</v>
      </c>
      <c r="E1422" s="220">
        <v>2</v>
      </c>
      <c r="F1422" s="221" t="str">
        <f t="shared" si="144"/>
        <v>AA 7738 OA</v>
      </c>
      <c r="G1422" s="222" t="s">
        <v>2208</v>
      </c>
      <c r="H1422" s="221" t="s">
        <v>2937</v>
      </c>
      <c r="I1422" s="221" t="s">
        <v>2938</v>
      </c>
      <c r="J1422" s="221" t="str">
        <f t="shared" si="142"/>
        <v>FM 15-21-12-2026</v>
      </c>
    </row>
    <row r="1423" spans="1:10" x14ac:dyDescent="0.25">
      <c r="A1423" s="214">
        <v>25</v>
      </c>
      <c r="B1423" s="214" t="s">
        <v>655</v>
      </c>
      <c r="C1423" s="219">
        <f t="shared" si="143"/>
        <v>46381</v>
      </c>
      <c r="D1423" s="214" t="s">
        <v>127</v>
      </c>
      <c r="E1423" s="220">
        <v>2</v>
      </c>
      <c r="F1423" s="221" t="str">
        <f t="shared" si="144"/>
        <v>AA 7614 OA</v>
      </c>
      <c r="G1423" s="222" t="s">
        <v>2208</v>
      </c>
      <c r="H1423" s="221" t="s">
        <v>2937</v>
      </c>
      <c r="I1423" s="221" t="s">
        <v>2938</v>
      </c>
      <c r="J1423" s="221" t="str">
        <f t="shared" si="142"/>
        <v>FM 15-25-12-2026</v>
      </c>
    </row>
    <row r="1424" spans="1:10" x14ac:dyDescent="0.25">
      <c r="A1424" s="214">
        <v>26</v>
      </c>
      <c r="B1424" s="214" t="s">
        <v>471</v>
      </c>
      <c r="C1424" s="219">
        <f t="shared" si="143"/>
        <v>46382</v>
      </c>
      <c r="D1424" s="214" t="s">
        <v>127</v>
      </c>
      <c r="E1424" s="220">
        <v>2</v>
      </c>
      <c r="F1424" s="221" t="str">
        <f t="shared" si="144"/>
        <v>AA 7132 OA</v>
      </c>
      <c r="G1424" s="222" t="s">
        <v>2208</v>
      </c>
      <c r="H1424" s="221" t="s">
        <v>2937</v>
      </c>
      <c r="I1424" s="221" t="s">
        <v>2938</v>
      </c>
      <c r="J1424" s="221" t="str">
        <f t="shared" si="142"/>
        <v>FM 15-26-12-2026</v>
      </c>
    </row>
    <row r="1425" spans="1:10" x14ac:dyDescent="0.25">
      <c r="A1425" s="214">
        <v>29</v>
      </c>
      <c r="B1425" s="214" t="s">
        <v>162</v>
      </c>
      <c r="C1425" s="219">
        <f t="shared" si="143"/>
        <v>46385</v>
      </c>
      <c r="D1425" s="214" t="s">
        <v>127</v>
      </c>
      <c r="E1425" s="220">
        <v>2</v>
      </c>
      <c r="F1425" s="221" t="str">
        <f t="shared" si="144"/>
        <v>AA 7795 OA</v>
      </c>
      <c r="G1425" s="222" t="s">
        <v>2208</v>
      </c>
      <c r="H1425" s="221" t="s">
        <v>2937</v>
      </c>
      <c r="I1425" s="221" t="s">
        <v>2938</v>
      </c>
      <c r="J1425" s="221" t="str">
        <f t="shared" si="142"/>
        <v>FM 15-29-12-2026</v>
      </c>
    </row>
    <row r="1426" spans="1:10" x14ac:dyDescent="0.25">
      <c r="A1426" s="214">
        <v>4</v>
      </c>
      <c r="B1426" s="220" t="s">
        <v>894</v>
      </c>
      <c r="C1426" s="219">
        <f t="shared" si="143"/>
        <v>46360</v>
      </c>
      <c r="D1426" s="214" t="s">
        <v>966</v>
      </c>
      <c r="E1426" s="214">
        <v>2</v>
      </c>
      <c r="F1426" s="221" t="str">
        <f t="shared" si="144"/>
        <v>AA 7226 OA</v>
      </c>
      <c r="G1426" s="222" t="s">
        <v>2208</v>
      </c>
      <c r="H1426" s="221" t="s">
        <v>2937</v>
      </c>
      <c r="I1426" s="221" t="s">
        <v>2938</v>
      </c>
      <c r="J1426" s="221" t="str">
        <f t="shared" si="142"/>
        <v>FM 15-4-12-2026</v>
      </c>
    </row>
    <row r="1427" spans="1:10" x14ac:dyDescent="0.25">
      <c r="A1427" s="214">
        <v>2</v>
      </c>
      <c r="B1427" s="220" t="s">
        <v>141</v>
      </c>
      <c r="C1427" s="223">
        <f t="shared" ref="C1427:C1436" si="145">DATE(2026,1,A1427)</f>
        <v>46024</v>
      </c>
      <c r="D1427" s="214" t="s">
        <v>182</v>
      </c>
      <c r="E1427" s="214">
        <v>2</v>
      </c>
      <c r="F1427" s="221" t="str">
        <f t="shared" si="144"/>
        <v>AA 7695 OA</v>
      </c>
      <c r="G1427" s="222" t="s">
        <v>2208</v>
      </c>
      <c r="H1427" s="221" t="s">
        <v>2937</v>
      </c>
      <c r="I1427" s="221" t="s">
        <v>2938</v>
      </c>
      <c r="J1427" s="221" t="str">
        <f t="shared" si="142"/>
        <v>FM 15-2-1-2026</v>
      </c>
    </row>
    <row r="1428" spans="1:10" x14ac:dyDescent="0.25">
      <c r="A1428" s="214">
        <v>5</v>
      </c>
      <c r="B1428" s="214" t="s">
        <v>471</v>
      </c>
      <c r="C1428" s="223">
        <f t="shared" si="145"/>
        <v>46027</v>
      </c>
      <c r="D1428" s="214" t="s">
        <v>182</v>
      </c>
      <c r="E1428" s="214">
        <v>2</v>
      </c>
      <c r="F1428" s="221" t="str">
        <f t="shared" si="144"/>
        <v>AA 7132 OA</v>
      </c>
      <c r="G1428" s="222" t="s">
        <v>2208</v>
      </c>
      <c r="H1428" s="221" t="s">
        <v>2937</v>
      </c>
      <c r="I1428" s="221" t="s">
        <v>2938</v>
      </c>
      <c r="J1428" s="221" t="str">
        <f t="shared" si="142"/>
        <v>FM 15-5-1-2026</v>
      </c>
    </row>
    <row r="1429" spans="1:10" x14ac:dyDescent="0.25">
      <c r="A1429" s="214">
        <v>12</v>
      </c>
      <c r="B1429" s="214" t="s">
        <v>373</v>
      </c>
      <c r="C1429" s="223">
        <f t="shared" si="145"/>
        <v>46034</v>
      </c>
      <c r="D1429" s="214" t="s">
        <v>182</v>
      </c>
      <c r="E1429" s="220">
        <v>2</v>
      </c>
      <c r="F1429" s="221" t="str">
        <f t="shared" si="144"/>
        <v>AA 7769 OA</v>
      </c>
      <c r="G1429" s="222" t="s">
        <v>2208</v>
      </c>
      <c r="H1429" s="221" t="s">
        <v>2937</v>
      </c>
      <c r="I1429" s="221" t="s">
        <v>2938</v>
      </c>
      <c r="J1429" s="221" t="str">
        <f t="shared" si="142"/>
        <v>FM 15-12-1-2026</v>
      </c>
    </row>
    <row r="1430" spans="1:10" x14ac:dyDescent="0.25">
      <c r="A1430" s="214">
        <v>12</v>
      </c>
      <c r="B1430" s="214" t="s">
        <v>247</v>
      </c>
      <c r="C1430" s="223">
        <f t="shared" si="145"/>
        <v>46034</v>
      </c>
      <c r="D1430" s="214" t="s">
        <v>182</v>
      </c>
      <c r="E1430" s="220">
        <v>2</v>
      </c>
      <c r="F1430" s="221" t="str">
        <f t="shared" si="144"/>
        <v>AA 7748 OA</v>
      </c>
      <c r="G1430" s="222" t="s">
        <v>2208</v>
      </c>
      <c r="H1430" s="221" t="s">
        <v>2937</v>
      </c>
      <c r="I1430" s="221" t="s">
        <v>2938</v>
      </c>
      <c r="J1430" s="221" t="str">
        <f t="shared" si="142"/>
        <v>FM 15-12-1-2026</v>
      </c>
    </row>
    <row r="1431" spans="1:10" x14ac:dyDescent="0.25">
      <c r="A1431" s="214">
        <v>12</v>
      </c>
      <c r="B1431" s="214" t="s">
        <v>1595</v>
      </c>
      <c r="C1431" s="223">
        <f t="shared" si="145"/>
        <v>46034</v>
      </c>
      <c r="D1431" s="214" t="s">
        <v>182</v>
      </c>
      <c r="E1431" s="220">
        <v>2</v>
      </c>
      <c r="F1431" s="221" t="str">
        <f t="shared" si="144"/>
        <v>AA 7517 OD</v>
      </c>
      <c r="G1431" s="222" t="s">
        <v>2208</v>
      </c>
      <c r="H1431" s="221" t="s">
        <v>2937</v>
      </c>
      <c r="I1431" s="221" t="s">
        <v>2938</v>
      </c>
      <c r="J1431" s="221" t="str">
        <f t="shared" si="142"/>
        <v>FM 15-12-1-2026</v>
      </c>
    </row>
    <row r="1432" spans="1:10" x14ac:dyDescent="0.25">
      <c r="A1432" s="214">
        <v>12</v>
      </c>
      <c r="B1432" s="214" t="s">
        <v>907</v>
      </c>
      <c r="C1432" s="223">
        <f t="shared" si="145"/>
        <v>46034</v>
      </c>
      <c r="D1432" s="214" t="s">
        <v>182</v>
      </c>
      <c r="E1432" s="220">
        <v>2</v>
      </c>
      <c r="F1432" s="221" t="str">
        <f t="shared" si="144"/>
        <v>AA 7804 OA</v>
      </c>
      <c r="G1432" s="222" t="s">
        <v>2208</v>
      </c>
      <c r="H1432" s="221" t="s">
        <v>2937</v>
      </c>
      <c r="I1432" s="221" t="s">
        <v>2938</v>
      </c>
      <c r="J1432" s="221" t="str">
        <f t="shared" si="142"/>
        <v>FM 15-12-1-2026</v>
      </c>
    </row>
    <row r="1433" spans="1:10" x14ac:dyDescent="0.25">
      <c r="A1433" s="214">
        <v>16</v>
      </c>
      <c r="B1433" s="214" t="s">
        <v>152</v>
      </c>
      <c r="C1433" s="223">
        <f t="shared" si="145"/>
        <v>46038</v>
      </c>
      <c r="D1433" s="214" t="s">
        <v>182</v>
      </c>
      <c r="E1433" s="220">
        <v>2</v>
      </c>
      <c r="F1433" s="221" t="str">
        <f t="shared" si="144"/>
        <v>AA 7594 OA</v>
      </c>
      <c r="G1433" s="222" t="s">
        <v>2208</v>
      </c>
      <c r="H1433" s="221" t="s">
        <v>2937</v>
      </c>
      <c r="I1433" s="221" t="s">
        <v>2938</v>
      </c>
      <c r="J1433" s="221" t="str">
        <f t="shared" si="142"/>
        <v>FM 15-16-1-2026</v>
      </c>
    </row>
    <row r="1434" spans="1:10" x14ac:dyDescent="0.25">
      <c r="A1434" s="214">
        <v>17</v>
      </c>
      <c r="B1434" s="214" t="s">
        <v>655</v>
      </c>
      <c r="C1434" s="223">
        <f t="shared" si="145"/>
        <v>46039</v>
      </c>
      <c r="D1434" s="214" t="s">
        <v>182</v>
      </c>
      <c r="E1434" s="220">
        <v>2</v>
      </c>
      <c r="F1434" s="221" t="str">
        <f t="shared" si="144"/>
        <v>AA 7614 OA</v>
      </c>
      <c r="G1434" s="222" t="s">
        <v>2208</v>
      </c>
      <c r="H1434" s="221" t="s">
        <v>2937</v>
      </c>
      <c r="I1434" s="221" t="s">
        <v>2938</v>
      </c>
      <c r="J1434" s="221" t="str">
        <f t="shared" si="142"/>
        <v>FM 15-17-1-2026</v>
      </c>
    </row>
    <row r="1435" spans="1:10" x14ac:dyDescent="0.25">
      <c r="A1435" s="214">
        <v>19</v>
      </c>
      <c r="B1435" s="214" t="s">
        <v>469</v>
      </c>
      <c r="C1435" s="223">
        <f t="shared" si="145"/>
        <v>46041</v>
      </c>
      <c r="D1435" s="214" t="s">
        <v>182</v>
      </c>
      <c r="E1435" s="220">
        <v>2</v>
      </c>
      <c r="F1435" s="221" t="str">
        <f t="shared" si="144"/>
        <v>AA 7715 OA</v>
      </c>
      <c r="G1435" s="222" t="s">
        <v>2208</v>
      </c>
      <c r="H1435" s="221" t="s">
        <v>2937</v>
      </c>
      <c r="I1435" s="221" t="s">
        <v>2938</v>
      </c>
      <c r="J1435" s="221" t="str">
        <f t="shared" si="142"/>
        <v>FM 15-19-1-2026</v>
      </c>
    </row>
    <row r="1436" spans="1:10" x14ac:dyDescent="0.25">
      <c r="A1436" s="214">
        <v>27</v>
      </c>
      <c r="B1436" s="214" t="s">
        <v>1193</v>
      </c>
      <c r="C1436" s="223">
        <f t="shared" si="145"/>
        <v>46049</v>
      </c>
      <c r="D1436" s="214" t="s">
        <v>182</v>
      </c>
      <c r="E1436" s="220">
        <v>2</v>
      </c>
      <c r="F1436" s="221" t="str">
        <f t="shared" si="144"/>
        <v>AA 7131 OA</v>
      </c>
      <c r="G1436" s="222" t="s">
        <v>2208</v>
      </c>
      <c r="H1436" s="221" t="s">
        <v>2937</v>
      </c>
      <c r="I1436" s="221" t="s">
        <v>2938</v>
      </c>
      <c r="J1436" s="221" t="str">
        <f t="shared" si="142"/>
        <v>FM 15-27-1-2026</v>
      </c>
    </row>
    <row r="1437" spans="1:10" x14ac:dyDescent="0.25">
      <c r="A1437" s="214">
        <v>2</v>
      </c>
      <c r="B1437" s="220" t="s">
        <v>183</v>
      </c>
      <c r="C1437" s="219">
        <f t="shared" ref="C1437:C1443" si="146">DATE(2026,11,A1437)</f>
        <v>46328</v>
      </c>
      <c r="D1437" s="214" t="s">
        <v>182</v>
      </c>
      <c r="E1437" s="214">
        <v>2</v>
      </c>
      <c r="F1437" s="221" t="str">
        <f t="shared" si="144"/>
        <v>AA 7716 OA</v>
      </c>
      <c r="G1437" s="222" t="s">
        <v>2208</v>
      </c>
      <c r="H1437" s="221" t="s">
        <v>2937</v>
      </c>
      <c r="I1437" s="221" t="s">
        <v>2938</v>
      </c>
      <c r="J1437" s="221" t="str">
        <f t="shared" si="142"/>
        <v>FM 15-2-11-2026</v>
      </c>
    </row>
    <row r="1438" spans="1:10" x14ac:dyDescent="0.25">
      <c r="A1438" s="214">
        <v>4</v>
      </c>
      <c r="B1438" s="214" t="s">
        <v>255</v>
      </c>
      <c r="C1438" s="219">
        <f t="shared" si="146"/>
        <v>46330</v>
      </c>
      <c r="D1438" s="214" t="s">
        <v>182</v>
      </c>
      <c r="E1438" s="214">
        <v>2</v>
      </c>
      <c r="F1438" s="221" t="str">
        <f t="shared" si="144"/>
        <v>AA 7615 OA</v>
      </c>
      <c r="G1438" s="222" t="s">
        <v>2208</v>
      </c>
      <c r="H1438" s="221" t="s">
        <v>2937</v>
      </c>
      <c r="I1438" s="221" t="s">
        <v>2938</v>
      </c>
      <c r="J1438" s="221" t="str">
        <f t="shared" si="142"/>
        <v>FM 15-4-11-2026</v>
      </c>
    </row>
    <row r="1439" spans="1:10" x14ac:dyDescent="0.25">
      <c r="A1439" s="214">
        <v>5</v>
      </c>
      <c r="B1439" s="214" t="s">
        <v>232</v>
      </c>
      <c r="C1439" s="219">
        <f t="shared" si="146"/>
        <v>46331</v>
      </c>
      <c r="D1439" s="214" t="s">
        <v>182</v>
      </c>
      <c r="E1439" s="214">
        <v>2</v>
      </c>
      <c r="F1439" s="221" t="str">
        <f t="shared" si="144"/>
        <v>AA 7595 OA</v>
      </c>
      <c r="G1439" s="222" t="s">
        <v>2208</v>
      </c>
      <c r="H1439" s="221" t="s">
        <v>2937</v>
      </c>
      <c r="I1439" s="221" t="s">
        <v>2938</v>
      </c>
      <c r="J1439" s="221" t="str">
        <f t="shared" si="142"/>
        <v>FM 15-5-11-2026</v>
      </c>
    </row>
    <row r="1440" spans="1:10" x14ac:dyDescent="0.25">
      <c r="A1440" s="214">
        <v>12</v>
      </c>
      <c r="B1440" s="214" t="s">
        <v>263</v>
      </c>
      <c r="C1440" s="219">
        <f t="shared" si="146"/>
        <v>46338</v>
      </c>
      <c r="D1440" s="214" t="s">
        <v>182</v>
      </c>
      <c r="E1440" s="220">
        <v>2</v>
      </c>
      <c r="F1440" s="221" t="str">
        <f t="shared" si="144"/>
        <v>AA 7708 OA</v>
      </c>
      <c r="G1440" s="222" t="s">
        <v>2208</v>
      </c>
      <c r="H1440" s="221" t="s">
        <v>2937</v>
      </c>
      <c r="I1440" s="221" t="s">
        <v>2938</v>
      </c>
      <c r="J1440" s="221" t="str">
        <f t="shared" si="142"/>
        <v>FM 15-12-11-2026</v>
      </c>
    </row>
    <row r="1441" spans="1:10" x14ac:dyDescent="0.25">
      <c r="A1441" s="214">
        <v>14</v>
      </c>
      <c r="B1441" s="220" t="s">
        <v>159</v>
      </c>
      <c r="C1441" s="219">
        <f t="shared" si="146"/>
        <v>46340</v>
      </c>
      <c r="D1441" s="214" t="s">
        <v>182</v>
      </c>
      <c r="E1441" s="220">
        <v>2</v>
      </c>
      <c r="F1441" s="221" t="str">
        <f t="shared" si="144"/>
        <v>AA 7268 OA</v>
      </c>
      <c r="G1441" s="222" t="s">
        <v>2208</v>
      </c>
      <c r="H1441" s="221" t="s">
        <v>2937</v>
      </c>
      <c r="I1441" s="221" t="s">
        <v>2938</v>
      </c>
      <c r="J1441" s="221" t="str">
        <f t="shared" si="142"/>
        <v>FM 15-14-11-2026</v>
      </c>
    </row>
    <row r="1442" spans="1:10" x14ac:dyDescent="0.25">
      <c r="A1442" s="214">
        <v>25</v>
      </c>
      <c r="B1442" s="214" t="s">
        <v>676</v>
      </c>
      <c r="C1442" s="219">
        <f t="shared" si="146"/>
        <v>46351</v>
      </c>
      <c r="D1442" s="214" t="s">
        <v>182</v>
      </c>
      <c r="E1442" s="220">
        <v>2</v>
      </c>
      <c r="F1442" s="221" t="str">
        <f t="shared" si="144"/>
        <v>AA 7740 OA</v>
      </c>
      <c r="G1442" s="222" t="s">
        <v>2208</v>
      </c>
      <c r="H1442" s="221" t="s">
        <v>2937</v>
      </c>
      <c r="I1442" s="221" t="s">
        <v>2938</v>
      </c>
      <c r="J1442" s="221" t="str">
        <f t="shared" si="142"/>
        <v>FM 15-25-11-2026</v>
      </c>
    </row>
    <row r="1443" spans="1:10" x14ac:dyDescent="0.25">
      <c r="A1443" s="214">
        <v>29</v>
      </c>
      <c r="B1443" s="214" t="s">
        <v>394</v>
      </c>
      <c r="C1443" s="219">
        <f t="shared" si="146"/>
        <v>46355</v>
      </c>
      <c r="D1443" s="214" t="s">
        <v>182</v>
      </c>
      <c r="E1443" s="220">
        <v>2</v>
      </c>
      <c r="F1443" s="221" t="str">
        <f t="shared" si="144"/>
        <v>AA 7270 OA</v>
      </c>
      <c r="G1443" s="222" t="s">
        <v>2208</v>
      </c>
      <c r="H1443" s="221" t="s">
        <v>2937</v>
      </c>
      <c r="I1443" s="221" t="s">
        <v>2938</v>
      </c>
      <c r="J1443" s="221" t="str">
        <f t="shared" si="142"/>
        <v>FM 15-29-11-2026</v>
      </c>
    </row>
    <row r="1444" spans="1:10" x14ac:dyDescent="0.25">
      <c r="A1444" s="214">
        <v>2</v>
      </c>
      <c r="B1444" s="220" t="s">
        <v>933</v>
      </c>
      <c r="C1444" s="219">
        <f t="shared" ref="C1444:C1450" si="147">DATE(2026,12,A1444)</f>
        <v>46358</v>
      </c>
      <c r="D1444" s="214" t="s">
        <v>182</v>
      </c>
      <c r="E1444" s="214">
        <v>2</v>
      </c>
      <c r="F1444" s="221" t="str">
        <f t="shared" si="144"/>
        <v>AA 7067 OA</v>
      </c>
      <c r="G1444" s="222" t="s">
        <v>2208</v>
      </c>
      <c r="H1444" s="221" t="s">
        <v>2937</v>
      </c>
      <c r="I1444" s="221" t="s">
        <v>2938</v>
      </c>
      <c r="J1444" s="221" t="str">
        <f t="shared" si="142"/>
        <v>FM 15-2-12-2026</v>
      </c>
    </row>
    <row r="1445" spans="1:10" x14ac:dyDescent="0.25">
      <c r="A1445" s="214">
        <v>16</v>
      </c>
      <c r="B1445" s="220" t="s">
        <v>1145</v>
      </c>
      <c r="C1445" s="219">
        <f t="shared" si="147"/>
        <v>46372</v>
      </c>
      <c r="D1445" s="214" t="s">
        <v>182</v>
      </c>
      <c r="E1445" s="220">
        <v>2</v>
      </c>
      <c r="F1445" s="221" t="str">
        <f t="shared" si="144"/>
        <v>AA 7670 OA</v>
      </c>
      <c r="G1445" s="222" t="s">
        <v>2208</v>
      </c>
      <c r="H1445" s="221" t="s">
        <v>2937</v>
      </c>
      <c r="I1445" s="221" t="s">
        <v>2938</v>
      </c>
      <c r="J1445" s="221" t="str">
        <f t="shared" si="142"/>
        <v>FM 15-16-12-2026</v>
      </c>
    </row>
    <row r="1446" spans="1:10" x14ac:dyDescent="0.25">
      <c r="A1446" s="214">
        <v>16</v>
      </c>
      <c r="B1446" s="220" t="s">
        <v>430</v>
      </c>
      <c r="C1446" s="219">
        <f t="shared" si="147"/>
        <v>46372</v>
      </c>
      <c r="D1446" s="214" t="s">
        <v>182</v>
      </c>
      <c r="E1446" s="220">
        <v>2</v>
      </c>
      <c r="F1446" s="221" t="str">
        <f t="shared" si="144"/>
        <v>AA 7780 OA</v>
      </c>
      <c r="G1446" s="222" t="s">
        <v>2208</v>
      </c>
      <c r="H1446" s="221" t="s">
        <v>2937</v>
      </c>
      <c r="I1446" s="221" t="s">
        <v>2938</v>
      </c>
      <c r="J1446" s="221" t="str">
        <f t="shared" si="142"/>
        <v>FM 15-16-12-2026</v>
      </c>
    </row>
    <row r="1447" spans="1:10" x14ac:dyDescent="0.25">
      <c r="A1447" s="214">
        <v>18</v>
      </c>
      <c r="B1447" s="214" t="s">
        <v>596</v>
      </c>
      <c r="C1447" s="219">
        <f t="shared" si="147"/>
        <v>46374</v>
      </c>
      <c r="D1447" s="214" t="s">
        <v>182</v>
      </c>
      <c r="E1447" s="220">
        <v>2</v>
      </c>
      <c r="F1447" s="221" t="str">
        <f t="shared" si="144"/>
        <v>AA 7628 OA</v>
      </c>
      <c r="G1447" s="222" t="s">
        <v>2208</v>
      </c>
      <c r="H1447" s="221" t="s">
        <v>2937</v>
      </c>
      <c r="I1447" s="221" t="s">
        <v>2938</v>
      </c>
      <c r="J1447" s="221" t="str">
        <f t="shared" si="142"/>
        <v>FM 15-18-12-2026</v>
      </c>
    </row>
    <row r="1448" spans="1:10" x14ac:dyDescent="0.25">
      <c r="A1448" s="214">
        <v>20</v>
      </c>
      <c r="B1448" s="214" t="s">
        <v>218</v>
      </c>
      <c r="C1448" s="219">
        <f t="shared" si="147"/>
        <v>46376</v>
      </c>
      <c r="D1448" s="214" t="s">
        <v>182</v>
      </c>
      <c r="E1448" s="220">
        <v>2</v>
      </c>
      <c r="F1448" s="221" t="str">
        <f t="shared" si="144"/>
        <v>AA 7698 OA</v>
      </c>
      <c r="G1448" s="222" t="s">
        <v>2208</v>
      </c>
      <c r="H1448" s="221" t="s">
        <v>2937</v>
      </c>
      <c r="I1448" s="221" t="s">
        <v>2938</v>
      </c>
      <c r="J1448" s="221" t="str">
        <f t="shared" si="142"/>
        <v>FM 15-20-12-2026</v>
      </c>
    </row>
    <row r="1449" spans="1:10" x14ac:dyDescent="0.25">
      <c r="A1449" s="214">
        <v>23</v>
      </c>
      <c r="B1449" s="214" t="s">
        <v>724</v>
      </c>
      <c r="C1449" s="219">
        <f t="shared" si="147"/>
        <v>46379</v>
      </c>
      <c r="D1449" s="214" t="s">
        <v>182</v>
      </c>
      <c r="E1449" s="220">
        <v>2</v>
      </c>
      <c r="F1449" s="221" t="str">
        <f t="shared" si="144"/>
        <v>AA 7161 OA</v>
      </c>
      <c r="G1449" s="222" t="s">
        <v>2208</v>
      </c>
      <c r="H1449" s="221" t="s">
        <v>2937</v>
      </c>
      <c r="I1449" s="221" t="s">
        <v>2938</v>
      </c>
      <c r="J1449" s="221" t="str">
        <f t="shared" si="142"/>
        <v>FM 15-23-12-2026</v>
      </c>
    </row>
    <row r="1450" spans="1:10" x14ac:dyDescent="0.25">
      <c r="A1450" s="214">
        <v>27</v>
      </c>
      <c r="B1450" s="214" t="s">
        <v>283</v>
      </c>
      <c r="C1450" s="219">
        <f t="shared" si="147"/>
        <v>46383</v>
      </c>
      <c r="D1450" s="214" t="s">
        <v>182</v>
      </c>
      <c r="E1450" s="220">
        <v>2</v>
      </c>
      <c r="F1450" s="221" t="str">
        <f t="shared" si="144"/>
        <v>AA 7292 OA</v>
      </c>
      <c r="G1450" s="222" t="s">
        <v>2208</v>
      </c>
      <c r="H1450" s="221" t="s">
        <v>2937</v>
      </c>
      <c r="I1450" s="221" t="s">
        <v>2938</v>
      </c>
      <c r="J1450" s="221" t="str">
        <f t="shared" si="142"/>
        <v>FM 15-27-12-2026</v>
      </c>
    </row>
    <row r="1451" spans="1:10" x14ac:dyDescent="0.25">
      <c r="A1451" s="214">
        <v>9</v>
      </c>
      <c r="B1451" s="214" t="s">
        <v>415</v>
      </c>
      <c r="C1451" s="223">
        <f>DATE(2026,1,A1451)</f>
        <v>46031</v>
      </c>
      <c r="D1451" s="214" t="s">
        <v>714</v>
      </c>
      <c r="E1451" s="214">
        <v>2</v>
      </c>
      <c r="F1451" s="221" t="str">
        <f t="shared" si="144"/>
        <v>AA 7812 OA</v>
      </c>
      <c r="G1451" s="222" t="s">
        <v>2208</v>
      </c>
      <c r="H1451" s="221" t="s">
        <v>2937</v>
      </c>
      <c r="I1451" s="221" t="s">
        <v>2938</v>
      </c>
      <c r="J1451" s="221" t="str">
        <f t="shared" si="142"/>
        <v>FM 15-9-1-2026</v>
      </c>
    </row>
    <row r="1452" spans="1:10" x14ac:dyDescent="0.25">
      <c r="A1452" s="214">
        <v>27</v>
      </c>
      <c r="B1452" s="214" t="s">
        <v>540</v>
      </c>
      <c r="C1452" s="223">
        <f>DATE(2026,1,A1452)</f>
        <v>46049</v>
      </c>
      <c r="D1452" s="214" t="s">
        <v>714</v>
      </c>
      <c r="E1452" s="220">
        <v>2</v>
      </c>
      <c r="F1452" s="221" t="str">
        <f t="shared" si="144"/>
        <v>AA 7099 OA</v>
      </c>
      <c r="G1452" s="222" t="s">
        <v>2208</v>
      </c>
      <c r="H1452" s="221" t="s">
        <v>2937</v>
      </c>
      <c r="I1452" s="221" t="s">
        <v>2938</v>
      </c>
      <c r="J1452" s="221" t="str">
        <f t="shared" si="142"/>
        <v>FM 15-27-1-2026</v>
      </c>
    </row>
    <row r="1453" spans="1:10" x14ac:dyDescent="0.25">
      <c r="A1453" s="214">
        <v>20</v>
      </c>
      <c r="B1453" s="214" t="s">
        <v>263</v>
      </c>
      <c r="C1453" s="219">
        <f>DATE(2026,11,A1453)</f>
        <v>46346</v>
      </c>
      <c r="D1453" s="214" t="s">
        <v>714</v>
      </c>
      <c r="E1453" s="220">
        <v>2</v>
      </c>
      <c r="F1453" s="221" t="str">
        <f t="shared" si="144"/>
        <v>AA 7708 OA</v>
      </c>
      <c r="G1453" s="222" t="s">
        <v>2208</v>
      </c>
      <c r="H1453" s="221" t="s">
        <v>2937</v>
      </c>
      <c r="I1453" s="221" t="s">
        <v>2938</v>
      </c>
      <c r="J1453" s="221" t="str">
        <f t="shared" si="142"/>
        <v>FM 15-20-11-2026</v>
      </c>
    </row>
    <row r="1454" spans="1:10" x14ac:dyDescent="0.25">
      <c r="A1454" s="214">
        <v>3</v>
      </c>
      <c r="B1454" s="220" t="s">
        <v>282</v>
      </c>
      <c r="C1454" s="219">
        <f>DATE(2026,12,A1454)</f>
        <v>46359</v>
      </c>
      <c r="D1454" s="214" t="s">
        <v>714</v>
      </c>
      <c r="E1454" s="214">
        <v>2</v>
      </c>
      <c r="F1454" s="221" t="str">
        <f t="shared" si="144"/>
        <v>AA 7026 OA</v>
      </c>
      <c r="G1454" s="222" t="s">
        <v>2208</v>
      </c>
      <c r="H1454" s="221" t="s">
        <v>2937</v>
      </c>
      <c r="I1454" s="221" t="s">
        <v>2938</v>
      </c>
      <c r="J1454" s="221" t="str">
        <f t="shared" si="142"/>
        <v>FM 15-3-12-2026</v>
      </c>
    </row>
    <row r="1455" spans="1:10" x14ac:dyDescent="0.25">
      <c r="A1455" s="214">
        <v>7</v>
      </c>
      <c r="B1455" s="214" t="s">
        <v>436</v>
      </c>
      <c r="C1455" s="219">
        <f>DATE(2026,12,A1455)</f>
        <v>46363</v>
      </c>
      <c r="D1455" s="214" t="s">
        <v>714</v>
      </c>
      <c r="E1455" s="214">
        <v>2</v>
      </c>
      <c r="F1455" s="221" t="str">
        <f t="shared" si="144"/>
        <v>AA 7296 OA</v>
      </c>
      <c r="G1455" s="222" t="s">
        <v>2208</v>
      </c>
      <c r="H1455" s="221" t="s">
        <v>2937</v>
      </c>
      <c r="I1455" s="221" t="s">
        <v>2938</v>
      </c>
      <c r="J1455" s="221" t="str">
        <f t="shared" si="142"/>
        <v>FM 15-7-12-2026</v>
      </c>
    </row>
    <row r="1456" spans="1:10" x14ac:dyDescent="0.25">
      <c r="A1456" s="214">
        <v>8</v>
      </c>
      <c r="B1456" s="214" t="s">
        <v>349</v>
      </c>
      <c r="C1456" s="219">
        <f>DATE(2026,12,A1456)</f>
        <v>46364</v>
      </c>
      <c r="D1456" s="214" t="s">
        <v>714</v>
      </c>
      <c r="E1456" s="214">
        <v>2</v>
      </c>
      <c r="F1456" s="221" t="str">
        <f t="shared" si="144"/>
        <v>AA 7029 OA</v>
      </c>
      <c r="G1456" s="222" t="s">
        <v>2208</v>
      </c>
      <c r="H1456" s="221" t="s">
        <v>2937</v>
      </c>
      <c r="I1456" s="221" t="s">
        <v>2938</v>
      </c>
      <c r="J1456" s="221" t="str">
        <f t="shared" si="142"/>
        <v>FM 15-8-12-2026</v>
      </c>
    </row>
    <row r="1457" spans="1:10" x14ac:dyDescent="0.25">
      <c r="A1457" s="214">
        <v>25</v>
      </c>
      <c r="B1457" s="214" t="s">
        <v>368</v>
      </c>
      <c r="C1457" s="219">
        <f>DATE(2026,12,A1457)</f>
        <v>46381</v>
      </c>
      <c r="D1457" s="214" t="s">
        <v>714</v>
      </c>
      <c r="E1457" s="220">
        <v>2</v>
      </c>
      <c r="F1457" s="221" t="str">
        <f t="shared" si="144"/>
        <v>AA 7098 OA</v>
      </c>
      <c r="G1457" s="222" t="s">
        <v>2208</v>
      </c>
      <c r="H1457" s="221" t="s">
        <v>2937</v>
      </c>
      <c r="I1457" s="221" t="s">
        <v>2938</v>
      </c>
      <c r="J1457" s="221" t="str">
        <f t="shared" si="142"/>
        <v>FM 15-25-12-2026</v>
      </c>
    </row>
    <row r="1458" spans="1:10" x14ac:dyDescent="0.25">
      <c r="A1458" s="214">
        <v>29</v>
      </c>
      <c r="B1458" s="214" t="s">
        <v>394</v>
      </c>
      <c r="C1458" s="219">
        <f>DATE(2026,11,A1458)</f>
        <v>46355</v>
      </c>
      <c r="D1458" s="214" t="s">
        <v>891</v>
      </c>
      <c r="E1458" s="220">
        <v>2</v>
      </c>
      <c r="F1458" s="221" t="str">
        <f t="shared" si="144"/>
        <v>AA 7270 OA</v>
      </c>
      <c r="G1458" s="222" t="s">
        <v>2208</v>
      </c>
      <c r="H1458" s="221" t="s">
        <v>2937</v>
      </c>
      <c r="I1458" s="221" t="s">
        <v>2938</v>
      </c>
      <c r="J1458" s="221" t="str">
        <f t="shared" si="142"/>
        <v>FM 15-29-11-2026</v>
      </c>
    </row>
    <row r="1459" spans="1:10" x14ac:dyDescent="0.25">
      <c r="A1459" s="214">
        <v>1</v>
      </c>
      <c r="B1459" s="220" t="s">
        <v>286</v>
      </c>
      <c r="C1459" s="219">
        <f>DATE(2026,12,A1459)</f>
        <v>46357</v>
      </c>
      <c r="D1459" s="214" t="s">
        <v>891</v>
      </c>
      <c r="E1459" s="214">
        <v>2</v>
      </c>
      <c r="F1459" s="221" t="str">
        <f t="shared" si="144"/>
        <v>AA 7661 OA</v>
      </c>
      <c r="G1459" s="222" t="s">
        <v>2208</v>
      </c>
      <c r="H1459" s="221" t="s">
        <v>2937</v>
      </c>
      <c r="I1459" s="221" t="s">
        <v>2938</v>
      </c>
      <c r="J1459" s="221" t="str">
        <f t="shared" si="142"/>
        <v>FM 15-1-12-2026</v>
      </c>
    </row>
    <row r="1460" spans="1:10" x14ac:dyDescent="0.25">
      <c r="A1460" s="214">
        <v>10</v>
      </c>
      <c r="B1460" s="214" t="s">
        <v>280</v>
      </c>
      <c r="C1460" s="219">
        <f>DATE(2026,12,A1460)</f>
        <v>46366</v>
      </c>
      <c r="D1460" s="214" t="s">
        <v>891</v>
      </c>
      <c r="E1460" s="214">
        <v>2</v>
      </c>
      <c r="F1460" s="221" t="str">
        <f t="shared" si="144"/>
        <v>AA 7547 OA</v>
      </c>
      <c r="G1460" s="222" t="s">
        <v>2208</v>
      </c>
      <c r="H1460" s="221" t="s">
        <v>2937</v>
      </c>
      <c r="I1460" s="221" t="s">
        <v>2938</v>
      </c>
      <c r="J1460" s="221" t="str">
        <f t="shared" si="142"/>
        <v>FM 15-10-12-2026</v>
      </c>
    </row>
    <row r="1461" spans="1:10" x14ac:dyDescent="0.25">
      <c r="A1461" s="214">
        <v>11</v>
      </c>
      <c r="B1461" s="214" t="s">
        <v>552</v>
      </c>
      <c r="C1461" s="219">
        <f>DATE(2026,12,A1461)</f>
        <v>46367</v>
      </c>
      <c r="D1461" s="214" t="s">
        <v>891</v>
      </c>
      <c r="E1461" s="214">
        <v>2</v>
      </c>
      <c r="F1461" s="221" t="str">
        <f t="shared" si="144"/>
        <v>AA 7056 OA</v>
      </c>
      <c r="G1461" s="222" t="s">
        <v>2208</v>
      </c>
      <c r="H1461" s="221" t="s">
        <v>2937</v>
      </c>
      <c r="I1461" s="221" t="s">
        <v>2938</v>
      </c>
      <c r="J1461" s="221" t="str">
        <f t="shared" si="142"/>
        <v>FM 15-11-12-2026</v>
      </c>
    </row>
    <row r="1462" spans="1:10" x14ac:dyDescent="0.25">
      <c r="A1462" s="214">
        <v>25</v>
      </c>
      <c r="B1462" s="214" t="s">
        <v>394</v>
      </c>
      <c r="C1462" s="219">
        <f>DATE(2026,12,A1462)</f>
        <v>46381</v>
      </c>
      <c r="D1462" s="214" t="s">
        <v>891</v>
      </c>
      <c r="E1462" s="220">
        <v>2</v>
      </c>
      <c r="F1462" s="221" t="str">
        <f t="shared" si="144"/>
        <v>AA 7270 OA</v>
      </c>
      <c r="G1462" s="222" t="s">
        <v>2208</v>
      </c>
      <c r="H1462" s="221" t="s">
        <v>2937</v>
      </c>
      <c r="I1462" s="221" t="s">
        <v>2938</v>
      </c>
      <c r="J1462" s="221" t="str">
        <f t="shared" si="142"/>
        <v>FM 15-25-12-2026</v>
      </c>
    </row>
    <row r="1463" spans="1:10" x14ac:dyDescent="0.25">
      <c r="A1463" s="214">
        <v>27</v>
      </c>
      <c r="B1463" s="214" t="s">
        <v>429</v>
      </c>
      <c r="C1463" s="219">
        <f>DATE(2026,12,A1463)</f>
        <v>46383</v>
      </c>
      <c r="D1463" s="214" t="s">
        <v>891</v>
      </c>
      <c r="E1463" s="220">
        <v>2</v>
      </c>
      <c r="F1463" s="221" t="str">
        <f t="shared" si="144"/>
        <v>AA 7534 OA</v>
      </c>
      <c r="G1463" s="222" t="s">
        <v>2208</v>
      </c>
      <c r="H1463" s="221" t="s">
        <v>2937</v>
      </c>
      <c r="I1463" s="221" t="s">
        <v>2938</v>
      </c>
      <c r="J1463" s="221" t="str">
        <f t="shared" si="142"/>
        <v>FM 15-27-12-2026</v>
      </c>
    </row>
    <row r="1464" spans="1:10" x14ac:dyDescent="0.25">
      <c r="A1464" s="214">
        <v>12</v>
      </c>
      <c r="B1464" s="214" t="s">
        <v>907</v>
      </c>
      <c r="C1464" s="223">
        <f>DATE(2026,1,A1464)</f>
        <v>46034</v>
      </c>
      <c r="D1464" s="214" t="s">
        <v>905</v>
      </c>
      <c r="E1464" s="220">
        <v>2</v>
      </c>
      <c r="F1464" s="221" t="str">
        <f t="shared" si="144"/>
        <v>AA 7804 OA</v>
      </c>
      <c r="G1464" s="222" t="s">
        <v>2208</v>
      </c>
      <c r="H1464" s="221" t="s">
        <v>2937</v>
      </c>
      <c r="I1464" s="221" t="s">
        <v>2938</v>
      </c>
      <c r="J1464" s="221" t="str">
        <f t="shared" si="142"/>
        <v>FM 15-12-1-2026</v>
      </c>
    </row>
    <row r="1465" spans="1:10" x14ac:dyDescent="0.25">
      <c r="A1465" s="214">
        <v>19</v>
      </c>
      <c r="B1465" s="214" t="s">
        <v>482</v>
      </c>
      <c r="C1465" s="223">
        <f>DATE(2026,1,A1465)</f>
        <v>46041</v>
      </c>
      <c r="D1465" s="214" t="s">
        <v>905</v>
      </c>
      <c r="E1465" s="220">
        <v>2</v>
      </c>
      <c r="F1465" s="221" t="str">
        <f t="shared" si="144"/>
        <v>AA 7059 OA</v>
      </c>
      <c r="G1465" s="222" t="s">
        <v>2208</v>
      </c>
      <c r="H1465" s="221" t="s">
        <v>2937</v>
      </c>
      <c r="I1465" s="221" t="s">
        <v>2938</v>
      </c>
      <c r="J1465" s="221" t="str">
        <f t="shared" si="142"/>
        <v>FM 15-19-1-2026</v>
      </c>
    </row>
    <row r="1466" spans="1:10" x14ac:dyDescent="0.25">
      <c r="A1466" s="214">
        <v>30</v>
      </c>
      <c r="B1466" s="214" t="s">
        <v>702</v>
      </c>
      <c r="C1466" s="219">
        <f>DATE(2026,11,A1466)</f>
        <v>46356</v>
      </c>
      <c r="D1466" s="214" t="s">
        <v>905</v>
      </c>
      <c r="E1466" s="220">
        <v>2</v>
      </c>
      <c r="F1466" s="221" t="str">
        <f t="shared" si="144"/>
        <v>AA 7816 OA</v>
      </c>
      <c r="G1466" s="222" t="s">
        <v>2208</v>
      </c>
      <c r="H1466" s="221" t="s">
        <v>2937</v>
      </c>
      <c r="I1466" s="221" t="s">
        <v>2938</v>
      </c>
      <c r="J1466" s="221" t="str">
        <f t="shared" si="142"/>
        <v>FM 15-30-11-2026</v>
      </c>
    </row>
    <row r="1467" spans="1:10" x14ac:dyDescent="0.25">
      <c r="A1467" s="214">
        <v>2</v>
      </c>
      <c r="B1467" s="220" t="s">
        <v>933</v>
      </c>
      <c r="C1467" s="219">
        <f t="shared" ref="C1467:C1472" si="148">DATE(2026,12,A1467)</f>
        <v>46358</v>
      </c>
      <c r="D1467" s="214" t="s">
        <v>905</v>
      </c>
      <c r="E1467" s="214">
        <v>2</v>
      </c>
      <c r="F1467" s="221" t="str">
        <f t="shared" si="144"/>
        <v>AA 7067 OA</v>
      </c>
      <c r="G1467" s="222" t="s">
        <v>2208</v>
      </c>
      <c r="H1467" s="221" t="s">
        <v>2937</v>
      </c>
      <c r="I1467" s="221" t="s">
        <v>2938</v>
      </c>
      <c r="J1467" s="221" t="str">
        <f t="shared" si="142"/>
        <v>FM 15-2-12-2026</v>
      </c>
    </row>
    <row r="1468" spans="1:10" x14ac:dyDescent="0.25">
      <c r="A1468" s="214">
        <v>5</v>
      </c>
      <c r="B1468" s="220" t="s">
        <v>550</v>
      </c>
      <c r="C1468" s="219">
        <f t="shared" si="148"/>
        <v>46361</v>
      </c>
      <c r="D1468" s="214" t="s">
        <v>905</v>
      </c>
      <c r="E1468" s="214">
        <v>2</v>
      </c>
      <c r="F1468" s="221" t="str">
        <f t="shared" si="144"/>
        <v>AA 7699 OA</v>
      </c>
      <c r="G1468" s="222" t="s">
        <v>2208</v>
      </c>
      <c r="H1468" s="221" t="s">
        <v>2937</v>
      </c>
      <c r="I1468" s="221" t="s">
        <v>2938</v>
      </c>
      <c r="J1468" s="221" t="str">
        <f t="shared" si="142"/>
        <v>FM 15-5-12-2026</v>
      </c>
    </row>
    <row r="1469" spans="1:10" x14ac:dyDescent="0.25">
      <c r="A1469" s="214">
        <v>13</v>
      </c>
      <c r="B1469" s="214" t="s">
        <v>432</v>
      </c>
      <c r="C1469" s="219">
        <f t="shared" si="148"/>
        <v>46369</v>
      </c>
      <c r="D1469" s="214" t="s">
        <v>905</v>
      </c>
      <c r="E1469" s="220">
        <v>2</v>
      </c>
      <c r="F1469" s="221" t="str">
        <f t="shared" si="144"/>
        <v>AA 7550 OA</v>
      </c>
      <c r="G1469" s="222" t="s">
        <v>2208</v>
      </c>
      <c r="H1469" s="221" t="s">
        <v>2937</v>
      </c>
      <c r="I1469" s="221" t="s">
        <v>2938</v>
      </c>
      <c r="J1469" s="221" t="str">
        <f t="shared" si="142"/>
        <v>FM 15-13-12-2026</v>
      </c>
    </row>
    <row r="1470" spans="1:10" x14ac:dyDescent="0.25">
      <c r="A1470" s="214">
        <v>14</v>
      </c>
      <c r="B1470" s="214" t="s">
        <v>283</v>
      </c>
      <c r="C1470" s="219">
        <f t="shared" si="148"/>
        <v>46370</v>
      </c>
      <c r="D1470" s="214" t="s">
        <v>905</v>
      </c>
      <c r="E1470" s="220">
        <v>2</v>
      </c>
      <c r="F1470" s="221" t="str">
        <f t="shared" si="144"/>
        <v>AA 7292 OA</v>
      </c>
      <c r="G1470" s="222" t="s">
        <v>2208</v>
      </c>
      <c r="H1470" s="221" t="s">
        <v>2937</v>
      </c>
      <c r="I1470" s="221" t="s">
        <v>2938</v>
      </c>
      <c r="J1470" s="221" t="str">
        <f t="shared" si="142"/>
        <v>FM 15-14-12-2026</v>
      </c>
    </row>
    <row r="1471" spans="1:10" x14ac:dyDescent="0.25">
      <c r="A1471" s="214">
        <v>18</v>
      </c>
      <c r="B1471" s="214" t="s">
        <v>933</v>
      </c>
      <c r="C1471" s="219">
        <f t="shared" si="148"/>
        <v>46374</v>
      </c>
      <c r="D1471" s="214" t="s">
        <v>905</v>
      </c>
      <c r="E1471" s="220">
        <v>2</v>
      </c>
      <c r="F1471" s="221" t="str">
        <f t="shared" si="144"/>
        <v>AA 7067 OA</v>
      </c>
      <c r="G1471" s="222" t="s">
        <v>2208</v>
      </c>
      <c r="H1471" s="221" t="s">
        <v>2937</v>
      </c>
      <c r="I1471" s="221" t="s">
        <v>2938</v>
      </c>
      <c r="J1471" s="221" t="str">
        <f t="shared" si="142"/>
        <v>FM 15-18-12-2026</v>
      </c>
    </row>
    <row r="1472" spans="1:10" x14ac:dyDescent="0.25">
      <c r="A1472" s="214">
        <v>31</v>
      </c>
      <c r="B1472" s="214" t="s">
        <v>502</v>
      </c>
      <c r="C1472" s="219">
        <f t="shared" si="148"/>
        <v>46387</v>
      </c>
      <c r="D1472" s="214" t="s">
        <v>905</v>
      </c>
      <c r="E1472" s="220">
        <v>1</v>
      </c>
      <c r="F1472" s="221" t="str">
        <f t="shared" si="144"/>
        <v>AA 7202 OA</v>
      </c>
      <c r="G1472" s="222" t="s">
        <v>2208</v>
      </c>
      <c r="H1472" s="221" t="s">
        <v>2937</v>
      </c>
      <c r="I1472" s="221" t="s">
        <v>2938</v>
      </c>
      <c r="J1472" s="221" t="str">
        <f t="shared" si="142"/>
        <v>FM 15-31-12-2026</v>
      </c>
    </row>
    <row r="1473" spans="1:10" x14ac:dyDescent="0.25">
      <c r="A1473" s="214">
        <v>7</v>
      </c>
      <c r="B1473" s="214" t="s">
        <v>1104</v>
      </c>
      <c r="C1473" s="223">
        <f>DATE(2026,1,A1473)</f>
        <v>46029</v>
      </c>
      <c r="D1473" s="214" t="s">
        <v>489</v>
      </c>
      <c r="E1473" s="214">
        <v>2</v>
      </c>
      <c r="F1473" s="221" t="str">
        <f t="shared" si="144"/>
        <v>AA 7629 OA</v>
      </c>
      <c r="G1473" s="222" t="s">
        <v>2208</v>
      </c>
      <c r="H1473" s="221" t="s">
        <v>2937</v>
      </c>
      <c r="I1473" s="221" t="s">
        <v>2938</v>
      </c>
      <c r="J1473" s="221" t="str">
        <f t="shared" si="142"/>
        <v>FM 15-7-1-2026</v>
      </c>
    </row>
    <row r="1474" spans="1:10" x14ac:dyDescent="0.25">
      <c r="A1474" s="214">
        <v>26</v>
      </c>
      <c r="B1474" s="214" t="s">
        <v>355</v>
      </c>
      <c r="C1474" s="223">
        <f>DATE(2026,1,A1474)</f>
        <v>46048</v>
      </c>
      <c r="D1474" s="214" t="s">
        <v>489</v>
      </c>
      <c r="E1474" s="220">
        <v>2</v>
      </c>
      <c r="F1474" s="221" t="str">
        <f t="shared" si="144"/>
        <v>AA 7617 OA</v>
      </c>
      <c r="G1474" s="222" t="s">
        <v>2208</v>
      </c>
      <c r="H1474" s="221" t="s">
        <v>2937</v>
      </c>
      <c r="I1474" s="221" t="s">
        <v>2938</v>
      </c>
      <c r="J1474" s="221" t="str">
        <f t="shared" si="142"/>
        <v>FM 15-26-1-2026</v>
      </c>
    </row>
    <row r="1475" spans="1:10" x14ac:dyDescent="0.25">
      <c r="A1475" s="214">
        <v>10</v>
      </c>
      <c r="B1475" s="214" t="s">
        <v>191</v>
      </c>
      <c r="C1475" s="219">
        <f>DATE(2026,11,A1475)</f>
        <v>46336</v>
      </c>
      <c r="D1475" s="214" t="s">
        <v>489</v>
      </c>
      <c r="E1475" s="214">
        <v>2</v>
      </c>
      <c r="F1475" s="221" t="str">
        <f t="shared" si="144"/>
        <v>AA 7768 OA</v>
      </c>
      <c r="G1475" s="222" t="s">
        <v>2208</v>
      </c>
      <c r="H1475" s="221" t="s">
        <v>2937</v>
      </c>
      <c r="I1475" s="221" t="s">
        <v>2938</v>
      </c>
      <c r="J1475" s="221" t="str">
        <f t="shared" ref="J1475:J1538" si="149">I1475 &amp; "-" &amp; DAY(C1475) &amp; "-" &amp; MONTH(C1475) &amp; "-" &amp; YEAR(C1475)</f>
        <v>FM 15-10-11-2026</v>
      </c>
    </row>
    <row r="1476" spans="1:10" x14ac:dyDescent="0.25">
      <c r="A1476" s="214">
        <v>11</v>
      </c>
      <c r="B1476" s="214" t="s">
        <v>510</v>
      </c>
      <c r="C1476" s="219">
        <f>DATE(2026,11,A1476)</f>
        <v>46337</v>
      </c>
      <c r="D1476" s="214" t="s">
        <v>489</v>
      </c>
      <c r="E1476" s="214">
        <v>2</v>
      </c>
      <c r="F1476" s="221" t="str">
        <f t="shared" si="144"/>
        <v>AA 7072 OA</v>
      </c>
      <c r="G1476" s="222" t="s">
        <v>2208</v>
      </c>
      <c r="H1476" s="221" t="s">
        <v>2937</v>
      </c>
      <c r="I1476" s="221" t="s">
        <v>2938</v>
      </c>
      <c r="J1476" s="221" t="str">
        <f t="shared" si="149"/>
        <v>FM 15-11-11-2026</v>
      </c>
    </row>
    <row r="1477" spans="1:10" x14ac:dyDescent="0.25">
      <c r="A1477" s="214">
        <v>22</v>
      </c>
      <c r="B1477" s="214" t="s">
        <v>191</v>
      </c>
      <c r="C1477" s="219">
        <f>DATE(2026,11,A1477)</f>
        <v>46348</v>
      </c>
      <c r="D1477" s="214" t="s">
        <v>489</v>
      </c>
      <c r="E1477" s="220">
        <v>2</v>
      </c>
      <c r="F1477" s="221" t="str">
        <f t="shared" si="144"/>
        <v>AA 7768 OA</v>
      </c>
      <c r="G1477" s="222" t="s">
        <v>2208</v>
      </c>
      <c r="H1477" s="221" t="s">
        <v>2937</v>
      </c>
      <c r="I1477" s="221" t="s">
        <v>2938</v>
      </c>
      <c r="J1477" s="221" t="str">
        <f t="shared" si="149"/>
        <v>FM 15-22-11-2026</v>
      </c>
    </row>
    <row r="1478" spans="1:10" x14ac:dyDescent="0.25">
      <c r="A1478" s="214">
        <v>17</v>
      </c>
      <c r="B1478" s="214" t="s">
        <v>183</v>
      </c>
      <c r="C1478" s="219">
        <f>DATE(2026,12,A1478)</f>
        <v>46373</v>
      </c>
      <c r="D1478" s="214" t="s">
        <v>489</v>
      </c>
      <c r="E1478" s="220">
        <v>2</v>
      </c>
      <c r="F1478" s="221" t="str">
        <f t="shared" si="144"/>
        <v>AA 7716 OA</v>
      </c>
      <c r="G1478" s="222" t="s">
        <v>2208</v>
      </c>
      <c r="H1478" s="221" t="s">
        <v>2937</v>
      </c>
      <c r="I1478" s="221" t="s">
        <v>2938</v>
      </c>
      <c r="J1478" s="221" t="str">
        <f t="shared" si="149"/>
        <v>FM 15-17-12-2026</v>
      </c>
    </row>
    <row r="1479" spans="1:10" x14ac:dyDescent="0.25">
      <c r="A1479" s="214">
        <v>21</v>
      </c>
      <c r="B1479" s="214" t="s">
        <v>806</v>
      </c>
      <c r="C1479" s="219">
        <f>DATE(2026,12,A1479)</f>
        <v>46377</v>
      </c>
      <c r="D1479" s="214" t="s">
        <v>489</v>
      </c>
      <c r="E1479" s="220">
        <v>2</v>
      </c>
      <c r="F1479" s="221" t="str">
        <f t="shared" si="144"/>
        <v>AA 7738 OA</v>
      </c>
      <c r="G1479" s="222" t="s">
        <v>2208</v>
      </c>
      <c r="H1479" s="221" t="s">
        <v>2937</v>
      </c>
      <c r="I1479" s="221" t="s">
        <v>2938</v>
      </c>
      <c r="J1479" s="221" t="str">
        <f t="shared" si="149"/>
        <v>FM 15-21-12-2026</v>
      </c>
    </row>
    <row r="1480" spans="1:10" x14ac:dyDescent="0.25">
      <c r="A1480" s="214">
        <v>3</v>
      </c>
      <c r="B1480" s="220" t="s">
        <v>689</v>
      </c>
      <c r="C1480" s="223">
        <f t="shared" ref="C1480:C1487" si="150">DATE(2026,1,A1480)</f>
        <v>46025</v>
      </c>
      <c r="D1480" s="214" t="s">
        <v>580</v>
      </c>
      <c r="E1480" s="214">
        <v>2</v>
      </c>
      <c r="F1480" s="221" t="str">
        <f t="shared" si="144"/>
        <v>AA 7027 OA</v>
      </c>
      <c r="G1480" s="222" t="s">
        <v>2208</v>
      </c>
      <c r="H1480" s="221" t="s">
        <v>2937</v>
      </c>
      <c r="I1480" s="221" t="s">
        <v>2938</v>
      </c>
      <c r="J1480" s="221" t="str">
        <f t="shared" si="149"/>
        <v>FM 15-3-1-2026</v>
      </c>
    </row>
    <row r="1481" spans="1:10" x14ac:dyDescent="0.25">
      <c r="A1481" s="214">
        <v>8</v>
      </c>
      <c r="B1481" s="214" t="s">
        <v>283</v>
      </c>
      <c r="C1481" s="223">
        <f t="shared" si="150"/>
        <v>46030</v>
      </c>
      <c r="D1481" s="214" t="s">
        <v>580</v>
      </c>
      <c r="E1481" s="214">
        <v>2</v>
      </c>
      <c r="F1481" s="221" t="str">
        <f t="shared" si="144"/>
        <v>AA 7292 OA</v>
      </c>
      <c r="G1481" s="222" t="s">
        <v>2208</v>
      </c>
      <c r="H1481" s="221" t="s">
        <v>2937</v>
      </c>
      <c r="I1481" s="221" t="s">
        <v>2938</v>
      </c>
      <c r="J1481" s="221" t="str">
        <f t="shared" si="149"/>
        <v>FM 15-8-1-2026</v>
      </c>
    </row>
    <row r="1482" spans="1:10" x14ac:dyDescent="0.25">
      <c r="A1482" s="214">
        <v>16</v>
      </c>
      <c r="B1482" s="214" t="s">
        <v>152</v>
      </c>
      <c r="C1482" s="223">
        <f t="shared" si="150"/>
        <v>46038</v>
      </c>
      <c r="D1482" s="214" t="s">
        <v>580</v>
      </c>
      <c r="E1482" s="220">
        <v>2</v>
      </c>
      <c r="F1482" s="221" t="str">
        <f t="shared" ref="F1482:F1545" si="151">"AA "&amp;B1482</f>
        <v>AA 7594 OA</v>
      </c>
      <c r="G1482" s="222" t="s">
        <v>2208</v>
      </c>
      <c r="H1482" s="221" t="s">
        <v>2937</v>
      </c>
      <c r="I1482" s="221" t="s">
        <v>2938</v>
      </c>
      <c r="J1482" s="221" t="str">
        <f t="shared" si="149"/>
        <v>FM 15-16-1-2026</v>
      </c>
    </row>
    <row r="1483" spans="1:10" x14ac:dyDescent="0.25">
      <c r="A1483" s="214">
        <v>16</v>
      </c>
      <c r="B1483" s="214" t="s">
        <v>179</v>
      </c>
      <c r="C1483" s="223">
        <f t="shared" si="150"/>
        <v>46038</v>
      </c>
      <c r="D1483" s="214" t="s">
        <v>580</v>
      </c>
      <c r="E1483" s="220">
        <v>2</v>
      </c>
      <c r="F1483" s="221" t="str">
        <f t="shared" si="151"/>
        <v>AA 7611 OA</v>
      </c>
      <c r="G1483" s="222" t="s">
        <v>2208</v>
      </c>
      <c r="H1483" s="221" t="s">
        <v>2937</v>
      </c>
      <c r="I1483" s="221" t="s">
        <v>2938</v>
      </c>
      <c r="J1483" s="221" t="str">
        <f t="shared" si="149"/>
        <v>FM 15-16-1-2026</v>
      </c>
    </row>
    <row r="1484" spans="1:10" x14ac:dyDescent="0.25">
      <c r="A1484" s="214">
        <v>19</v>
      </c>
      <c r="B1484" s="214" t="s">
        <v>469</v>
      </c>
      <c r="C1484" s="223">
        <f t="shared" si="150"/>
        <v>46041</v>
      </c>
      <c r="D1484" s="214" t="s">
        <v>580</v>
      </c>
      <c r="E1484" s="220">
        <v>2</v>
      </c>
      <c r="F1484" s="221" t="str">
        <f t="shared" si="151"/>
        <v>AA 7715 OA</v>
      </c>
      <c r="G1484" s="222" t="s">
        <v>2208</v>
      </c>
      <c r="H1484" s="221" t="s">
        <v>2937</v>
      </c>
      <c r="I1484" s="221" t="s">
        <v>2938</v>
      </c>
      <c r="J1484" s="221" t="str">
        <f t="shared" si="149"/>
        <v>FM 15-19-1-2026</v>
      </c>
    </row>
    <row r="1485" spans="1:10" x14ac:dyDescent="0.25">
      <c r="A1485" s="214">
        <v>20</v>
      </c>
      <c r="B1485" s="214" t="s">
        <v>255</v>
      </c>
      <c r="C1485" s="223">
        <f t="shared" si="150"/>
        <v>46042</v>
      </c>
      <c r="D1485" s="214" t="s">
        <v>580</v>
      </c>
      <c r="E1485" s="220">
        <v>2</v>
      </c>
      <c r="F1485" s="221" t="str">
        <f t="shared" si="151"/>
        <v>AA 7615 OA</v>
      </c>
      <c r="G1485" s="222" t="s">
        <v>2208</v>
      </c>
      <c r="H1485" s="221" t="s">
        <v>2937</v>
      </c>
      <c r="I1485" s="221" t="s">
        <v>2938</v>
      </c>
      <c r="J1485" s="221" t="str">
        <f t="shared" si="149"/>
        <v>FM 15-20-1-2026</v>
      </c>
    </row>
    <row r="1486" spans="1:10" x14ac:dyDescent="0.25">
      <c r="A1486" s="214">
        <v>30</v>
      </c>
      <c r="B1486" s="214" t="s">
        <v>1807</v>
      </c>
      <c r="C1486" s="223">
        <f t="shared" si="150"/>
        <v>46052</v>
      </c>
      <c r="D1486" s="214" t="s">
        <v>580</v>
      </c>
      <c r="E1486" s="220">
        <v>2</v>
      </c>
      <c r="F1486" s="221" t="str">
        <f t="shared" si="151"/>
        <v>AA 1607 DA</v>
      </c>
      <c r="G1486" s="222" t="s">
        <v>2208</v>
      </c>
      <c r="H1486" s="221" t="s">
        <v>2937</v>
      </c>
      <c r="I1486" s="221" t="s">
        <v>2938</v>
      </c>
      <c r="J1486" s="221" t="str">
        <f t="shared" si="149"/>
        <v>FM 15-30-1-2026</v>
      </c>
    </row>
    <row r="1487" spans="1:10" x14ac:dyDescent="0.25">
      <c r="A1487" s="214">
        <v>30</v>
      </c>
      <c r="B1487" s="214" t="s">
        <v>180</v>
      </c>
      <c r="C1487" s="223">
        <f t="shared" si="150"/>
        <v>46052</v>
      </c>
      <c r="D1487" s="214" t="s">
        <v>580</v>
      </c>
      <c r="E1487" s="220">
        <v>2</v>
      </c>
      <c r="F1487" s="221" t="str">
        <f t="shared" si="151"/>
        <v>AA 7593 OA</v>
      </c>
      <c r="G1487" s="222" t="s">
        <v>2208</v>
      </c>
      <c r="H1487" s="221" t="s">
        <v>2937</v>
      </c>
      <c r="I1487" s="221" t="s">
        <v>2938</v>
      </c>
      <c r="J1487" s="221" t="str">
        <f t="shared" si="149"/>
        <v>FM 15-30-1-2026</v>
      </c>
    </row>
    <row r="1488" spans="1:10" x14ac:dyDescent="0.25">
      <c r="A1488" s="214">
        <v>13</v>
      </c>
      <c r="B1488" s="214" t="s">
        <v>577</v>
      </c>
      <c r="C1488" s="219">
        <f>DATE(2026,11,A1488)</f>
        <v>46339</v>
      </c>
      <c r="D1488" s="214" t="s">
        <v>580</v>
      </c>
      <c r="E1488" s="220">
        <v>2</v>
      </c>
      <c r="F1488" s="221" t="str">
        <f t="shared" si="151"/>
        <v>AA 7712 OA</v>
      </c>
      <c r="G1488" s="222" t="s">
        <v>2208</v>
      </c>
      <c r="H1488" s="221" t="s">
        <v>2937</v>
      </c>
      <c r="I1488" s="221" t="s">
        <v>2938</v>
      </c>
      <c r="J1488" s="221" t="str">
        <f t="shared" si="149"/>
        <v>FM 15-13-11-2026</v>
      </c>
    </row>
    <row r="1489" spans="1:10" x14ac:dyDescent="0.25">
      <c r="A1489" s="214">
        <v>16</v>
      </c>
      <c r="B1489" s="220" t="s">
        <v>180</v>
      </c>
      <c r="C1489" s="219">
        <f>DATE(2026,11,A1489)</f>
        <v>46342</v>
      </c>
      <c r="D1489" s="214" t="s">
        <v>580</v>
      </c>
      <c r="E1489" s="220">
        <v>2</v>
      </c>
      <c r="F1489" s="221" t="str">
        <f t="shared" si="151"/>
        <v>AA 7593 OA</v>
      </c>
      <c r="G1489" s="222" t="s">
        <v>2208</v>
      </c>
      <c r="H1489" s="221" t="s">
        <v>2937</v>
      </c>
      <c r="I1489" s="221" t="s">
        <v>2938</v>
      </c>
      <c r="J1489" s="221" t="str">
        <f t="shared" si="149"/>
        <v>FM 15-16-11-2026</v>
      </c>
    </row>
    <row r="1490" spans="1:10" x14ac:dyDescent="0.25">
      <c r="A1490" s="214">
        <v>26</v>
      </c>
      <c r="B1490" s="214" t="s">
        <v>531</v>
      </c>
      <c r="C1490" s="219">
        <f>DATE(2026,11,A1490)</f>
        <v>46352</v>
      </c>
      <c r="D1490" s="214" t="s">
        <v>580</v>
      </c>
      <c r="E1490" s="220">
        <v>2</v>
      </c>
      <c r="F1490" s="221" t="str">
        <f t="shared" si="151"/>
        <v>AA 7613 OA</v>
      </c>
      <c r="G1490" s="222" t="s">
        <v>2208</v>
      </c>
      <c r="H1490" s="221" t="s">
        <v>2937</v>
      </c>
      <c r="I1490" s="221" t="s">
        <v>2938</v>
      </c>
      <c r="J1490" s="221" t="str">
        <f t="shared" si="149"/>
        <v>FM 15-26-11-2026</v>
      </c>
    </row>
    <row r="1491" spans="1:10" x14ac:dyDescent="0.25">
      <c r="A1491" s="214">
        <v>29</v>
      </c>
      <c r="B1491" s="214" t="s">
        <v>136</v>
      </c>
      <c r="C1491" s="219">
        <f>DATE(2026,11,A1491)</f>
        <v>46355</v>
      </c>
      <c r="D1491" s="214" t="s">
        <v>580</v>
      </c>
      <c r="E1491" s="220">
        <v>2</v>
      </c>
      <c r="F1491" s="221" t="str">
        <f t="shared" si="151"/>
        <v>AA 7762 OA</v>
      </c>
      <c r="G1491" s="222" t="s">
        <v>2208</v>
      </c>
      <c r="H1491" s="221" t="s">
        <v>2937</v>
      </c>
      <c r="I1491" s="221" t="s">
        <v>2938</v>
      </c>
      <c r="J1491" s="221" t="str">
        <f t="shared" si="149"/>
        <v>FM 15-29-11-2026</v>
      </c>
    </row>
    <row r="1492" spans="1:10" x14ac:dyDescent="0.25">
      <c r="A1492" s="214">
        <v>30</v>
      </c>
      <c r="B1492" s="214" t="s">
        <v>676</v>
      </c>
      <c r="C1492" s="219">
        <f>DATE(2026,11,A1492)</f>
        <v>46356</v>
      </c>
      <c r="D1492" s="214" t="s">
        <v>580</v>
      </c>
      <c r="E1492" s="220">
        <v>2</v>
      </c>
      <c r="F1492" s="221" t="str">
        <f t="shared" si="151"/>
        <v>AA 7740 OA</v>
      </c>
      <c r="G1492" s="222" t="s">
        <v>2208</v>
      </c>
      <c r="H1492" s="221" t="s">
        <v>2937</v>
      </c>
      <c r="I1492" s="221" t="s">
        <v>2938</v>
      </c>
      <c r="J1492" s="221" t="str">
        <f t="shared" si="149"/>
        <v>FM 15-30-11-2026</v>
      </c>
    </row>
    <row r="1493" spans="1:10" x14ac:dyDescent="0.25">
      <c r="A1493" s="214">
        <v>17</v>
      </c>
      <c r="B1493" s="214" t="s">
        <v>191</v>
      </c>
      <c r="C1493" s="219">
        <f>DATE(2026,12,A1493)</f>
        <v>46373</v>
      </c>
      <c r="D1493" s="214" t="s">
        <v>580</v>
      </c>
      <c r="E1493" s="220">
        <v>2</v>
      </c>
      <c r="F1493" s="221" t="str">
        <f t="shared" si="151"/>
        <v>AA 7768 OA</v>
      </c>
      <c r="G1493" s="222" t="s">
        <v>2208</v>
      </c>
      <c r="H1493" s="221" t="s">
        <v>2937</v>
      </c>
      <c r="I1493" s="221" t="s">
        <v>2938</v>
      </c>
      <c r="J1493" s="221" t="str">
        <f t="shared" si="149"/>
        <v>FM 15-17-12-2026</v>
      </c>
    </row>
    <row r="1494" spans="1:10" x14ac:dyDescent="0.25">
      <c r="A1494" s="214">
        <v>26</v>
      </c>
      <c r="B1494" s="214" t="s">
        <v>471</v>
      </c>
      <c r="C1494" s="219">
        <f>DATE(2026,12,A1494)</f>
        <v>46382</v>
      </c>
      <c r="D1494" s="214" t="s">
        <v>580</v>
      </c>
      <c r="E1494" s="220">
        <v>2</v>
      </c>
      <c r="F1494" s="221" t="str">
        <f t="shared" si="151"/>
        <v>AA 7132 OA</v>
      </c>
      <c r="G1494" s="222" t="s">
        <v>2208</v>
      </c>
      <c r="H1494" s="221" t="s">
        <v>2937</v>
      </c>
      <c r="I1494" s="221" t="s">
        <v>2938</v>
      </c>
      <c r="J1494" s="221" t="str">
        <f t="shared" si="149"/>
        <v>FM 15-26-12-2026</v>
      </c>
    </row>
    <row r="1495" spans="1:10" x14ac:dyDescent="0.25">
      <c r="A1495" s="214">
        <v>1</v>
      </c>
      <c r="B1495" s="220" t="s">
        <v>531</v>
      </c>
      <c r="C1495" s="219">
        <f>DATE(2026,12,A1495)</f>
        <v>46357</v>
      </c>
      <c r="D1495" s="214" t="s">
        <v>921</v>
      </c>
      <c r="E1495" s="214">
        <v>2</v>
      </c>
      <c r="F1495" s="221" t="str">
        <f t="shared" si="151"/>
        <v>AA 7613 OA</v>
      </c>
      <c r="G1495" s="222" t="s">
        <v>2208</v>
      </c>
      <c r="H1495" s="221" t="s">
        <v>2937</v>
      </c>
      <c r="I1495" s="221" t="s">
        <v>2938</v>
      </c>
      <c r="J1495" s="221" t="str">
        <f t="shared" si="149"/>
        <v>FM 15-1-12-2026</v>
      </c>
    </row>
    <row r="1496" spans="1:10" x14ac:dyDescent="0.25">
      <c r="A1496" s="214">
        <v>2</v>
      </c>
      <c r="B1496" s="220" t="s">
        <v>128</v>
      </c>
      <c r="C1496" s="219">
        <f>DATE(2026,11,A1496)</f>
        <v>46328</v>
      </c>
      <c r="D1496" s="214" t="s">
        <v>173</v>
      </c>
      <c r="E1496" s="214">
        <v>1</v>
      </c>
      <c r="F1496" s="221" t="str">
        <f t="shared" si="151"/>
        <v>AA 7729 OA</v>
      </c>
      <c r="G1496" s="222" t="s">
        <v>2208</v>
      </c>
      <c r="H1496" s="221" t="s">
        <v>2937</v>
      </c>
      <c r="I1496" s="221" t="s">
        <v>2938</v>
      </c>
      <c r="J1496" s="221" t="str">
        <f t="shared" si="149"/>
        <v>FM 15-2-11-2026</v>
      </c>
    </row>
    <row r="1497" spans="1:10" x14ac:dyDescent="0.25">
      <c r="A1497" s="214">
        <v>16</v>
      </c>
      <c r="B1497" s="214" t="s">
        <v>347</v>
      </c>
      <c r="C1497" s="223">
        <f>DATE(2026,1,A1497)</f>
        <v>46038</v>
      </c>
      <c r="D1497" s="214" t="s">
        <v>696</v>
      </c>
      <c r="E1497" s="220">
        <v>2</v>
      </c>
      <c r="F1497" s="221" t="str">
        <f t="shared" si="151"/>
        <v>AA 7522 OA // MERCY</v>
      </c>
      <c r="G1497" s="222" t="s">
        <v>2208</v>
      </c>
      <c r="H1497" s="221" t="s">
        <v>2937</v>
      </c>
      <c r="I1497" s="221" t="s">
        <v>2938</v>
      </c>
      <c r="J1497" s="221" t="str">
        <f t="shared" si="149"/>
        <v>FM 15-16-1-2026</v>
      </c>
    </row>
    <row r="1498" spans="1:10" x14ac:dyDescent="0.25">
      <c r="A1498" s="214">
        <v>19</v>
      </c>
      <c r="B1498" s="214" t="s">
        <v>561</v>
      </c>
      <c r="C1498" s="219">
        <f>DATE(2026,11,A1498)</f>
        <v>46345</v>
      </c>
      <c r="D1498" s="214" t="s">
        <v>696</v>
      </c>
      <c r="E1498" s="220">
        <v>2</v>
      </c>
      <c r="F1498" s="221" t="str">
        <f t="shared" si="151"/>
        <v>AA 7066 OA</v>
      </c>
      <c r="G1498" s="222" t="s">
        <v>2208</v>
      </c>
      <c r="H1498" s="221" t="s">
        <v>2937</v>
      </c>
      <c r="I1498" s="221" t="s">
        <v>2938</v>
      </c>
      <c r="J1498" s="221" t="str">
        <f t="shared" si="149"/>
        <v>FM 15-19-11-2026</v>
      </c>
    </row>
    <row r="1499" spans="1:10" x14ac:dyDescent="0.25">
      <c r="A1499" s="214">
        <v>3</v>
      </c>
      <c r="B1499" s="214" t="s">
        <v>888</v>
      </c>
      <c r="C1499" s="219">
        <f>DATE(2026,12,A1499)</f>
        <v>46359</v>
      </c>
      <c r="D1499" s="214" t="s">
        <v>696</v>
      </c>
      <c r="E1499" s="214">
        <v>2</v>
      </c>
      <c r="F1499" s="221" t="str">
        <f t="shared" si="151"/>
        <v>AA 7582 OA // MERCY</v>
      </c>
      <c r="G1499" s="222" t="s">
        <v>2208</v>
      </c>
      <c r="H1499" s="221" t="s">
        <v>2937</v>
      </c>
      <c r="I1499" s="221" t="s">
        <v>2938</v>
      </c>
      <c r="J1499" s="221" t="str">
        <f t="shared" si="149"/>
        <v>FM 15-3-12-2026</v>
      </c>
    </row>
    <row r="1500" spans="1:10" x14ac:dyDescent="0.25">
      <c r="A1500" s="214">
        <v>9</v>
      </c>
      <c r="B1500" s="214" t="s">
        <v>119</v>
      </c>
      <c r="C1500" s="219">
        <f>DATE(2026,12,A1500)</f>
        <v>46365</v>
      </c>
      <c r="D1500" s="214" t="s">
        <v>696</v>
      </c>
      <c r="E1500" s="214">
        <v>2</v>
      </c>
      <c r="F1500" s="221" t="str">
        <f t="shared" si="151"/>
        <v>AA 7562 OA // MERCY</v>
      </c>
      <c r="G1500" s="222" t="s">
        <v>2208</v>
      </c>
      <c r="H1500" s="221" t="s">
        <v>2937</v>
      </c>
      <c r="I1500" s="221" t="s">
        <v>2938</v>
      </c>
      <c r="J1500" s="221" t="str">
        <f t="shared" si="149"/>
        <v>FM 15-9-12-2026</v>
      </c>
    </row>
    <row r="1501" spans="1:10" x14ac:dyDescent="0.25">
      <c r="A1501" s="214">
        <v>23</v>
      </c>
      <c r="B1501" s="214" t="s">
        <v>528</v>
      </c>
      <c r="C1501" s="223">
        <f>DATE(2026,1,A1501)</f>
        <v>46045</v>
      </c>
      <c r="D1501" s="214" t="s">
        <v>1330</v>
      </c>
      <c r="E1501" s="220">
        <v>2</v>
      </c>
      <c r="F1501" s="221" t="str">
        <f t="shared" si="151"/>
        <v>AA 7643 OA // MERCY</v>
      </c>
      <c r="G1501" s="222" t="s">
        <v>2208</v>
      </c>
      <c r="H1501" s="221" t="s">
        <v>2937</v>
      </c>
      <c r="I1501" s="221" t="s">
        <v>2938</v>
      </c>
      <c r="J1501" s="221" t="str">
        <f t="shared" si="149"/>
        <v>FM 15-23-1-2026</v>
      </c>
    </row>
    <row r="1502" spans="1:10" x14ac:dyDescent="0.25">
      <c r="A1502" s="214">
        <v>26</v>
      </c>
      <c r="B1502" s="214" t="s">
        <v>685</v>
      </c>
      <c r="C1502" s="219">
        <f>DATE(2026,12,A1502)</f>
        <v>46382</v>
      </c>
      <c r="D1502" s="214" t="s">
        <v>1330</v>
      </c>
      <c r="E1502" s="220">
        <v>2</v>
      </c>
      <c r="F1502" s="221" t="str">
        <f t="shared" si="151"/>
        <v>AA 7581 OA</v>
      </c>
      <c r="G1502" s="222" t="s">
        <v>2208</v>
      </c>
      <c r="H1502" s="221" t="s">
        <v>2937</v>
      </c>
      <c r="I1502" s="221" t="s">
        <v>2938</v>
      </c>
      <c r="J1502" s="221" t="str">
        <f t="shared" si="149"/>
        <v>FM 15-26-12-2026</v>
      </c>
    </row>
    <row r="1503" spans="1:10" x14ac:dyDescent="0.25">
      <c r="A1503" s="214">
        <v>10</v>
      </c>
      <c r="B1503" s="214" t="s">
        <v>327</v>
      </c>
      <c r="C1503" s="219">
        <f>DATE(2026,12,A1503)</f>
        <v>46366</v>
      </c>
      <c r="D1503" s="214" t="s">
        <v>1049</v>
      </c>
      <c r="E1503" s="214">
        <v>2</v>
      </c>
      <c r="F1503" s="221" t="str">
        <f t="shared" si="151"/>
        <v>AA 7758 OA</v>
      </c>
      <c r="G1503" s="222" t="s">
        <v>2208</v>
      </c>
      <c r="H1503" s="221" t="s">
        <v>2937</v>
      </c>
      <c r="I1503" s="221" t="s">
        <v>2938</v>
      </c>
      <c r="J1503" s="221" t="str">
        <f t="shared" si="149"/>
        <v>FM 15-10-12-2026</v>
      </c>
    </row>
    <row r="1504" spans="1:10" x14ac:dyDescent="0.25">
      <c r="A1504" s="214">
        <v>5</v>
      </c>
      <c r="B1504" s="214" t="s">
        <v>84</v>
      </c>
      <c r="C1504" s="219">
        <f>DATE(2026,11,A1504)</f>
        <v>46331</v>
      </c>
      <c r="D1504" s="214" t="s">
        <v>326</v>
      </c>
      <c r="E1504" s="214">
        <v>2</v>
      </c>
      <c r="F1504" s="221" t="str">
        <f t="shared" si="151"/>
        <v>AA 7760 OA</v>
      </c>
      <c r="G1504" s="222" t="s">
        <v>2208</v>
      </c>
      <c r="H1504" s="221" t="s">
        <v>2937</v>
      </c>
      <c r="I1504" s="221" t="s">
        <v>2938</v>
      </c>
      <c r="J1504" s="221" t="str">
        <f t="shared" si="149"/>
        <v>FM 15-5-11-2026</v>
      </c>
    </row>
    <row r="1505" spans="1:10" x14ac:dyDescent="0.25">
      <c r="A1505" s="214">
        <v>16</v>
      </c>
      <c r="B1505" s="220" t="s">
        <v>598</v>
      </c>
      <c r="C1505" s="219">
        <f>DATE(2026,12,A1505)</f>
        <v>46372</v>
      </c>
      <c r="D1505" s="214" t="s">
        <v>326</v>
      </c>
      <c r="E1505" s="220">
        <v>2</v>
      </c>
      <c r="F1505" s="221" t="str">
        <f t="shared" si="151"/>
        <v>AA 7725 OA</v>
      </c>
      <c r="G1505" s="222" t="s">
        <v>2208</v>
      </c>
      <c r="H1505" s="221" t="s">
        <v>2937</v>
      </c>
      <c r="I1505" s="221" t="s">
        <v>2938</v>
      </c>
      <c r="J1505" s="221" t="str">
        <f t="shared" si="149"/>
        <v>FM 15-16-12-2026</v>
      </c>
    </row>
    <row r="1506" spans="1:10" x14ac:dyDescent="0.25">
      <c r="A1506" s="214">
        <v>31</v>
      </c>
      <c r="B1506" s="214" t="s">
        <v>852</v>
      </c>
      <c r="C1506" s="219">
        <f>DATE(2026,12,A1506)</f>
        <v>46387</v>
      </c>
      <c r="D1506" s="214" t="s">
        <v>326</v>
      </c>
      <c r="E1506" s="220">
        <v>2</v>
      </c>
      <c r="F1506" s="221" t="str">
        <f t="shared" si="151"/>
        <v>AA 7753 OA</v>
      </c>
      <c r="G1506" s="222" t="s">
        <v>2208</v>
      </c>
      <c r="H1506" s="221" t="s">
        <v>2937</v>
      </c>
      <c r="I1506" s="221" t="s">
        <v>2938</v>
      </c>
      <c r="J1506" s="221" t="str">
        <f t="shared" si="149"/>
        <v>FM 15-31-12-2026</v>
      </c>
    </row>
    <row r="1507" spans="1:10" x14ac:dyDescent="0.25">
      <c r="A1507" s="214">
        <v>20</v>
      </c>
      <c r="B1507" s="214" t="s">
        <v>752</v>
      </c>
      <c r="C1507" s="223">
        <f>DATE(2026,1,A1507)</f>
        <v>46042</v>
      </c>
      <c r="D1507" s="214" t="s">
        <v>1679</v>
      </c>
      <c r="E1507" s="220">
        <v>2</v>
      </c>
      <c r="F1507" s="221" t="str">
        <f t="shared" si="151"/>
        <v>AA 7809 OA // MERCY</v>
      </c>
      <c r="G1507" s="222" t="s">
        <v>2208</v>
      </c>
      <c r="H1507" s="221" t="s">
        <v>2937</v>
      </c>
      <c r="I1507" s="221" t="s">
        <v>2938</v>
      </c>
      <c r="J1507" s="221" t="str">
        <f t="shared" si="149"/>
        <v>FM 15-20-1-2026</v>
      </c>
    </row>
    <row r="1508" spans="1:10" x14ac:dyDescent="0.25">
      <c r="A1508" s="214">
        <v>27</v>
      </c>
      <c r="B1508" s="214" t="s">
        <v>737</v>
      </c>
      <c r="C1508" s="219">
        <f>DATE(2026,12,A1508)</f>
        <v>46383</v>
      </c>
      <c r="D1508" s="214" t="s">
        <v>1345</v>
      </c>
      <c r="E1508" s="220">
        <v>2</v>
      </c>
      <c r="F1508" s="221" t="str">
        <f t="shared" si="151"/>
        <v>AA 7696 OA // MERCY</v>
      </c>
      <c r="G1508" s="222" t="s">
        <v>2208</v>
      </c>
      <c r="H1508" s="221" t="s">
        <v>2937</v>
      </c>
      <c r="I1508" s="221" t="s">
        <v>2938</v>
      </c>
      <c r="J1508" s="221" t="str">
        <f t="shared" si="149"/>
        <v>FM 15-27-12-2026</v>
      </c>
    </row>
    <row r="1509" spans="1:10" x14ac:dyDescent="0.25">
      <c r="A1509" s="214">
        <v>8</v>
      </c>
      <c r="B1509" s="214" t="s">
        <v>963</v>
      </c>
      <c r="C1509" s="223">
        <f>DATE(2026,1,A1509)</f>
        <v>46030</v>
      </c>
      <c r="D1509" s="214" t="s">
        <v>957</v>
      </c>
      <c r="E1509" s="214">
        <v>2</v>
      </c>
      <c r="F1509" s="221" t="str">
        <f t="shared" si="151"/>
        <v>AA 7818 OA // MERCY</v>
      </c>
      <c r="G1509" s="222" t="s">
        <v>2208</v>
      </c>
      <c r="H1509" s="221" t="s">
        <v>2937</v>
      </c>
      <c r="I1509" s="221" t="s">
        <v>2938</v>
      </c>
      <c r="J1509" s="221" t="str">
        <f t="shared" si="149"/>
        <v>FM 15-8-1-2026</v>
      </c>
    </row>
    <row r="1510" spans="1:10" x14ac:dyDescent="0.25">
      <c r="A1510" s="214">
        <v>9</v>
      </c>
      <c r="B1510" s="214" t="s">
        <v>841</v>
      </c>
      <c r="C1510" s="223">
        <f>DATE(2026,1,A1510)</f>
        <v>46031</v>
      </c>
      <c r="D1510" s="214" t="s">
        <v>957</v>
      </c>
      <c r="E1510" s="214">
        <v>2</v>
      </c>
      <c r="F1510" s="221" t="str">
        <f t="shared" si="151"/>
        <v>AA 7817 OA</v>
      </c>
      <c r="G1510" s="222" t="s">
        <v>2208</v>
      </c>
      <c r="H1510" s="221" t="s">
        <v>2937</v>
      </c>
      <c r="I1510" s="221" t="s">
        <v>2938</v>
      </c>
      <c r="J1510" s="221" t="str">
        <f t="shared" si="149"/>
        <v>FM 15-9-1-2026</v>
      </c>
    </row>
    <row r="1511" spans="1:10" x14ac:dyDescent="0.25">
      <c r="A1511" s="214">
        <v>3</v>
      </c>
      <c r="B1511" s="214" t="s">
        <v>196</v>
      </c>
      <c r="C1511" s="219">
        <f>DATE(2026,12,A1511)</f>
        <v>46359</v>
      </c>
      <c r="D1511" s="214" t="s">
        <v>957</v>
      </c>
      <c r="E1511" s="214">
        <v>2</v>
      </c>
      <c r="F1511" s="221" t="str">
        <f t="shared" si="151"/>
        <v>AA 7697 OA // MERCY</v>
      </c>
      <c r="G1511" s="222" t="s">
        <v>2208</v>
      </c>
      <c r="H1511" s="221" t="s">
        <v>2937</v>
      </c>
      <c r="I1511" s="221" t="s">
        <v>2938</v>
      </c>
      <c r="J1511" s="221" t="str">
        <f t="shared" si="149"/>
        <v>FM 15-3-12-2026</v>
      </c>
    </row>
    <row r="1512" spans="1:10" x14ac:dyDescent="0.25">
      <c r="A1512" s="214">
        <v>7</v>
      </c>
      <c r="B1512" s="214" t="s">
        <v>841</v>
      </c>
      <c r="C1512" s="219">
        <f>DATE(2026,12,A1512)</f>
        <v>46363</v>
      </c>
      <c r="D1512" s="214" t="s">
        <v>957</v>
      </c>
      <c r="E1512" s="214">
        <v>2</v>
      </c>
      <c r="F1512" s="221" t="str">
        <f t="shared" si="151"/>
        <v>AA 7817 OA</v>
      </c>
      <c r="G1512" s="222" t="s">
        <v>2208</v>
      </c>
      <c r="H1512" s="221" t="s">
        <v>2937</v>
      </c>
      <c r="I1512" s="221" t="s">
        <v>2938</v>
      </c>
      <c r="J1512" s="221" t="str">
        <f t="shared" si="149"/>
        <v>FM 15-7-12-2026</v>
      </c>
    </row>
    <row r="1513" spans="1:10" x14ac:dyDescent="0.25">
      <c r="A1513" s="214">
        <v>16</v>
      </c>
      <c r="B1513" s="220" t="s">
        <v>841</v>
      </c>
      <c r="C1513" s="219">
        <f>DATE(2026,12,A1513)</f>
        <v>46372</v>
      </c>
      <c r="D1513" s="214" t="s">
        <v>957</v>
      </c>
      <c r="E1513" s="220">
        <v>2</v>
      </c>
      <c r="F1513" s="221" t="str">
        <f t="shared" si="151"/>
        <v>AA 7817 OA</v>
      </c>
      <c r="G1513" s="222" t="s">
        <v>2208</v>
      </c>
      <c r="H1513" s="221" t="s">
        <v>2937</v>
      </c>
      <c r="I1513" s="221" t="s">
        <v>2938</v>
      </c>
      <c r="J1513" s="221" t="str">
        <f t="shared" si="149"/>
        <v>FM 15-16-12-2026</v>
      </c>
    </row>
    <row r="1514" spans="1:10" x14ac:dyDescent="0.25">
      <c r="A1514" s="214">
        <v>25</v>
      </c>
      <c r="B1514" s="214" t="s">
        <v>196</v>
      </c>
      <c r="C1514" s="219">
        <f>DATE(2026,12,A1514)</f>
        <v>46381</v>
      </c>
      <c r="D1514" s="214" t="s">
        <v>957</v>
      </c>
      <c r="E1514" s="220">
        <v>2</v>
      </c>
      <c r="F1514" s="221" t="str">
        <f t="shared" si="151"/>
        <v>AA 7697 OA // MERCY</v>
      </c>
      <c r="G1514" s="222" t="s">
        <v>2208</v>
      </c>
      <c r="H1514" s="221" t="s">
        <v>2937</v>
      </c>
      <c r="I1514" s="221" t="s">
        <v>2938</v>
      </c>
      <c r="J1514" s="221" t="str">
        <f t="shared" si="149"/>
        <v>FM 15-25-12-2026</v>
      </c>
    </row>
    <row r="1515" spans="1:10" x14ac:dyDescent="0.25">
      <c r="A1515" s="214">
        <v>13</v>
      </c>
      <c r="B1515" s="214" t="s">
        <v>551</v>
      </c>
      <c r="C1515" s="219">
        <f>DATE(2026,11,A1515)</f>
        <v>46339</v>
      </c>
      <c r="D1515" s="214" t="s">
        <v>572</v>
      </c>
      <c r="E1515" s="220">
        <v>2</v>
      </c>
      <c r="F1515" s="221" t="str">
        <f t="shared" si="151"/>
        <v>AA 7813 OA // MERCY</v>
      </c>
      <c r="G1515" s="222" t="s">
        <v>2208</v>
      </c>
      <c r="H1515" s="221" t="s">
        <v>2937</v>
      </c>
      <c r="I1515" s="221" t="s">
        <v>2938</v>
      </c>
      <c r="J1515" s="221" t="str">
        <f t="shared" si="149"/>
        <v>FM 15-13-11-2026</v>
      </c>
    </row>
    <row r="1516" spans="1:10" x14ac:dyDescent="0.25">
      <c r="A1516" s="214">
        <v>15</v>
      </c>
      <c r="B1516" s="220" t="s">
        <v>781</v>
      </c>
      <c r="C1516" s="223">
        <f>DATE(2026,1,A1516)</f>
        <v>46037</v>
      </c>
      <c r="D1516" s="214" t="s">
        <v>1237</v>
      </c>
      <c r="E1516" s="220">
        <v>2</v>
      </c>
      <c r="F1516" s="221" t="str">
        <f t="shared" si="151"/>
        <v>AA 7794 OA // MERCY</v>
      </c>
      <c r="G1516" s="222" t="s">
        <v>2208</v>
      </c>
      <c r="H1516" s="221" t="s">
        <v>2937</v>
      </c>
      <c r="I1516" s="221" t="s">
        <v>2938</v>
      </c>
      <c r="J1516" s="221" t="str">
        <f t="shared" si="149"/>
        <v>FM 15-15-1-2026</v>
      </c>
    </row>
    <row r="1517" spans="1:10" x14ac:dyDescent="0.25">
      <c r="A1517" s="214">
        <v>20</v>
      </c>
      <c r="B1517" s="214" t="s">
        <v>893</v>
      </c>
      <c r="C1517" s="219">
        <f>DATE(2026,12,A1517)</f>
        <v>46376</v>
      </c>
      <c r="D1517" s="214" t="s">
        <v>1237</v>
      </c>
      <c r="E1517" s="220">
        <v>2</v>
      </c>
      <c r="F1517" s="221" t="str">
        <f t="shared" si="151"/>
        <v>AA 7728 OA</v>
      </c>
      <c r="G1517" s="222" t="s">
        <v>2208</v>
      </c>
      <c r="H1517" s="221" t="s">
        <v>2937</v>
      </c>
      <c r="I1517" s="221" t="s">
        <v>2938</v>
      </c>
      <c r="J1517" s="221" t="str">
        <f t="shared" si="149"/>
        <v>FM 15-20-12-2026</v>
      </c>
    </row>
    <row r="1518" spans="1:10" x14ac:dyDescent="0.25">
      <c r="A1518" s="214">
        <v>24</v>
      </c>
      <c r="B1518" s="214" t="s">
        <v>1286</v>
      </c>
      <c r="C1518" s="219">
        <f>DATE(2026,12,A1518)</f>
        <v>46380</v>
      </c>
      <c r="D1518" s="214" t="s">
        <v>1237</v>
      </c>
      <c r="E1518" s="220">
        <v>2</v>
      </c>
      <c r="F1518" s="221" t="str">
        <f t="shared" si="151"/>
        <v>AA 7728 IZ // MERCY</v>
      </c>
      <c r="G1518" s="222" t="s">
        <v>2208</v>
      </c>
      <c r="H1518" s="221" t="s">
        <v>2937</v>
      </c>
      <c r="I1518" s="221" t="s">
        <v>2938</v>
      </c>
      <c r="J1518" s="221" t="str">
        <f t="shared" si="149"/>
        <v>FM 15-24-12-2026</v>
      </c>
    </row>
    <row r="1519" spans="1:10" x14ac:dyDescent="0.25">
      <c r="A1519" s="214">
        <v>2</v>
      </c>
      <c r="B1519" s="220" t="s">
        <v>141</v>
      </c>
      <c r="C1519" s="223">
        <f>DATE(2026,1,A1519)</f>
        <v>46024</v>
      </c>
      <c r="D1519" s="214" t="s">
        <v>1032</v>
      </c>
      <c r="E1519" s="214">
        <v>1</v>
      </c>
      <c r="F1519" s="221" t="str">
        <f t="shared" si="151"/>
        <v>AA 7695 OA</v>
      </c>
      <c r="G1519" s="222" t="s">
        <v>2208</v>
      </c>
      <c r="H1519" s="221" t="s">
        <v>2937</v>
      </c>
      <c r="I1519" s="221" t="s">
        <v>2938</v>
      </c>
      <c r="J1519" s="221" t="str">
        <f t="shared" si="149"/>
        <v>FM 15-2-1-2026</v>
      </c>
    </row>
    <row r="1520" spans="1:10" x14ac:dyDescent="0.25">
      <c r="A1520" s="214">
        <v>5</v>
      </c>
      <c r="B1520" s="214" t="s">
        <v>471</v>
      </c>
      <c r="C1520" s="223">
        <f>DATE(2026,1,A1520)</f>
        <v>46027</v>
      </c>
      <c r="D1520" s="214" t="s">
        <v>1032</v>
      </c>
      <c r="E1520" s="214">
        <v>1</v>
      </c>
      <c r="F1520" s="221" t="str">
        <f t="shared" si="151"/>
        <v>AA 7132 OA</v>
      </c>
      <c r="G1520" s="222" t="s">
        <v>2208</v>
      </c>
      <c r="H1520" s="221" t="s">
        <v>2937</v>
      </c>
      <c r="I1520" s="221" t="s">
        <v>2938</v>
      </c>
      <c r="J1520" s="221" t="str">
        <f t="shared" si="149"/>
        <v>FM 15-5-1-2026</v>
      </c>
    </row>
    <row r="1521" spans="1:10" x14ac:dyDescent="0.25">
      <c r="A1521" s="214">
        <v>12</v>
      </c>
      <c r="B1521" s="214" t="s">
        <v>907</v>
      </c>
      <c r="C1521" s="223">
        <f>DATE(2026,1,A1521)</f>
        <v>46034</v>
      </c>
      <c r="D1521" s="214" t="s">
        <v>1032</v>
      </c>
      <c r="E1521" s="220">
        <v>1</v>
      </c>
      <c r="F1521" s="221" t="str">
        <f t="shared" si="151"/>
        <v>AA 7804 OA</v>
      </c>
      <c r="G1521" s="222" t="s">
        <v>2208</v>
      </c>
      <c r="H1521" s="221" t="s">
        <v>2937</v>
      </c>
      <c r="I1521" s="221" t="s">
        <v>2938</v>
      </c>
      <c r="J1521" s="221" t="str">
        <f t="shared" si="149"/>
        <v>FM 15-12-1-2026</v>
      </c>
    </row>
    <row r="1522" spans="1:10" x14ac:dyDescent="0.25">
      <c r="A1522" s="214">
        <v>12</v>
      </c>
      <c r="B1522" s="214" t="s">
        <v>1595</v>
      </c>
      <c r="C1522" s="223">
        <f>DATE(2026,1,A1522)</f>
        <v>46034</v>
      </c>
      <c r="D1522" s="214" t="s">
        <v>1032</v>
      </c>
      <c r="E1522" s="220">
        <v>1</v>
      </c>
      <c r="F1522" s="221" t="str">
        <f t="shared" si="151"/>
        <v>AA 7517 OD</v>
      </c>
      <c r="G1522" s="222" t="s">
        <v>2208</v>
      </c>
      <c r="H1522" s="221" t="s">
        <v>2937</v>
      </c>
      <c r="I1522" s="221" t="s">
        <v>2938</v>
      </c>
      <c r="J1522" s="221" t="str">
        <f t="shared" si="149"/>
        <v>FM 15-12-1-2026</v>
      </c>
    </row>
    <row r="1523" spans="1:10" x14ac:dyDescent="0.25">
      <c r="A1523" s="214">
        <v>9</v>
      </c>
      <c r="B1523" s="214" t="s">
        <v>223</v>
      </c>
      <c r="C1523" s="219">
        <f>DATE(2026,12,A1523)</f>
        <v>46365</v>
      </c>
      <c r="D1523" s="214" t="s">
        <v>1032</v>
      </c>
      <c r="E1523" s="214">
        <v>1</v>
      </c>
      <c r="F1523" s="221" t="str">
        <f t="shared" si="151"/>
        <v>AA 7714 OA</v>
      </c>
      <c r="G1523" s="222" t="s">
        <v>2208</v>
      </c>
      <c r="H1523" s="221" t="s">
        <v>2937</v>
      </c>
      <c r="I1523" s="221" t="s">
        <v>2938</v>
      </c>
      <c r="J1523" s="221" t="str">
        <f t="shared" si="149"/>
        <v>FM 15-9-12-2026</v>
      </c>
    </row>
    <row r="1524" spans="1:10" x14ac:dyDescent="0.25">
      <c r="A1524" s="214">
        <v>13</v>
      </c>
      <c r="B1524" s="214" t="s">
        <v>1100</v>
      </c>
      <c r="C1524" s="219">
        <f>DATE(2026,12,A1524)</f>
        <v>46369</v>
      </c>
      <c r="D1524" s="214" t="s">
        <v>1032</v>
      </c>
      <c r="E1524" s="220">
        <v>1</v>
      </c>
      <c r="F1524" s="221" t="str">
        <f t="shared" si="151"/>
        <v>AA 7599 OA</v>
      </c>
      <c r="G1524" s="222" t="s">
        <v>2208</v>
      </c>
      <c r="H1524" s="221" t="s">
        <v>2937</v>
      </c>
      <c r="I1524" s="221" t="s">
        <v>2938</v>
      </c>
      <c r="J1524" s="221" t="str">
        <f t="shared" si="149"/>
        <v>FM 15-13-12-2026</v>
      </c>
    </row>
    <row r="1525" spans="1:10" x14ac:dyDescent="0.25">
      <c r="A1525" s="214">
        <v>14</v>
      </c>
      <c r="B1525" s="220" t="s">
        <v>333</v>
      </c>
      <c r="C1525" s="219">
        <f>DATE(2026,12,A1525)</f>
        <v>46370</v>
      </c>
      <c r="D1525" s="214" t="s">
        <v>1032</v>
      </c>
      <c r="E1525" s="220">
        <v>1</v>
      </c>
      <c r="F1525" s="221" t="str">
        <f t="shared" si="151"/>
        <v>AA 7606 OA</v>
      </c>
      <c r="G1525" s="222" t="s">
        <v>2208</v>
      </c>
      <c r="H1525" s="221" t="s">
        <v>2937</v>
      </c>
      <c r="I1525" s="221" t="s">
        <v>2938</v>
      </c>
      <c r="J1525" s="221" t="str">
        <f t="shared" si="149"/>
        <v>FM 15-14-12-2026</v>
      </c>
    </row>
    <row r="1526" spans="1:10" x14ac:dyDescent="0.25">
      <c r="A1526" s="214">
        <v>16</v>
      </c>
      <c r="B1526" s="220" t="s">
        <v>430</v>
      </c>
      <c r="C1526" s="219">
        <f>DATE(2026,12,A1526)</f>
        <v>46372</v>
      </c>
      <c r="D1526" s="214" t="s">
        <v>1032</v>
      </c>
      <c r="E1526" s="220">
        <v>1</v>
      </c>
      <c r="F1526" s="221" t="str">
        <f t="shared" si="151"/>
        <v>AA 7780 OA</v>
      </c>
      <c r="G1526" s="222" t="s">
        <v>2208</v>
      </c>
      <c r="H1526" s="221" t="s">
        <v>2937</v>
      </c>
      <c r="I1526" s="221" t="s">
        <v>2938</v>
      </c>
      <c r="J1526" s="221" t="str">
        <f t="shared" si="149"/>
        <v>FM 15-16-12-2026</v>
      </c>
    </row>
    <row r="1527" spans="1:10" x14ac:dyDescent="0.25">
      <c r="A1527" s="214">
        <v>30</v>
      </c>
      <c r="B1527" s="214" t="s">
        <v>498</v>
      </c>
      <c r="C1527" s="219">
        <f>DATE(2026,12,A1527)</f>
        <v>46386</v>
      </c>
      <c r="D1527" s="214" t="s">
        <v>1032</v>
      </c>
      <c r="E1527" s="220">
        <v>1</v>
      </c>
      <c r="F1527" s="221" t="str">
        <f t="shared" si="151"/>
        <v>AA 7295 OA</v>
      </c>
      <c r="G1527" s="222" t="s">
        <v>2208</v>
      </c>
      <c r="H1527" s="221" t="s">
        <v>2937</v>
      </c>
      <c r="I1527" s="221" t="s">
        <v>2938</v>
      </c>
      <c r="J1527" s="221" t="str">
        <f t="shared" si="149"/>
        <v>FM 15-30-12-2026</v>
      </c>
    </row>
    <row r="1528" spans="1:10" x14ac:dyDescent="0.25">
      <c r="A1528" s="214">
        <v>12</v>
      </c>
      <c r="B1528" s="214" t="s">
        <v>1316</v>
      </c>
      <c r="C1528" s="223">
        <f t="shared" ref="C1528:C1533" si="152">DATE(2026,1,A1528)</f>
        <v>46034</v>
      </c>
      <c r="D1528" s="214" t="s">
        <v>184</v>
      </c>
      <c r="E1528" s="220">
        <v>1</v>
      </c>
      <c r="F1528" s="221" t="str">
        <f t="shared" si="151"/>
        <v>AA 7516 OD</v>
      </c>
      <c r="G1528" s="222" t="s">
        <v>2208</v>
      </c>
      <c r="H1528" s="221" t="s">
        <v>2937</v>
      </c>
      <c r="I1528" s="221" t="s">
        <v>2938</v>
      </c>
      <c r="J1528" s="221" t="str">
        <f t="shared" si="149"/>
        <v>FM 15-12-1-2026</v>
      </c>
    </row>
    <row r="1529" spans="1:10" x14ac:dyDescent="0.25">
      <c r="A1529" s="214">
        <v>12</v>
      </c>
      <c r="B1529" s="214" t="s">
        <v>907</v>
      </c>
      <c r="C1529" s="223">
        <f t="shared" si="152"/>
        <v>46034</v>
      </c>
      <c r="D1529" s="214" t="s">
        <v>184</v>
      </c>
      <c r="E1529" s="220">
        <v>1</v>
      </c>
      <c r="F1529" s="221" t="str">
        <f t="shared" si="151"/>
        <v>AA 7804 OA</v>
      </c>
      <c r="G1529" s="222" t="s">
        <v>2208</v>
      </c>
      <c r="H1529" s="221" t="s">
        <v>2937</v>
      </c>
      <c r="I1529" s="221" t="s">
        <v>2938</v>
      </c>
      <c r="J1529" s="221" t="str">
        <f t="shared" si="149"/>
        <v>FM 15-12-1-2026</v>
      </c>
    </row>
    <row r="1530" spans="1:10" x14ac:dyDescent="0.25">
      <c r="A1530" s="214">
        <v>13</v>
      </c>
      <c r="B1530" s="220" t="s">
        <v>510</v>
      </c>
      <c r="C1530" s="223">
        <f t="shared" si="152"/>
        <v>46035</v>
      </c>
      <c r="D1530" s="214" t="s">
        <v>184</v>
      </c>
      <c r="E1530" s="220">
        <v>1</v>
      </c>
      <c r="F1530" s="221" t="str">
        <f t="shared" si="151"/>
        <v>AA 7072 OA</v>
      </c>
      <c r="G1530" s="222" t="s">
        <v>2208</v>
      </c>
      <c r="H1530" s="221" t="s">
        <v>2937</v>
      </c>
      <c r="I1530" s="221" t="s">
        <v>2938</v>
      </c>
      <c r="J1530" s="221" t="str">
        <f t="shared" si="149"/>
        <v>FM 15-13-1-2026</v>
      </c>
    </row>
    <row r="1531" spans="1:10" x14ac:dyDescent="0.25">
      <c r="A1531" s="214">
        <v>14</v>
      </c>
      <c r="B1531" s="220" t="s">
        <v>665</v>
      </c>
      <c r="C1531" s="223">
        <f t="shared" si="152"/>
        <v>46036</v>
      </c>
      <c r="D1531" s="214" t="s">
        <v>184</v>
      </c>
      <c r="E1531" s="220">
        <v>1</v>
      </c>
      <c r="F1531" s="221" t="str">
        <f t="shared" si="151"/>
        <v>AA 7271 OA</v>
      </c>
      <c r="G1531" s="222" t="s">
        <v>2208</v>
      </c>
      <c r="H1531" s="221" t="s">
        <v>2937</v>
      </c>
      <c r="I1531" s="221" t="s">
        <v>2938</v>
      </c>
      <c r="J1531" s="221" t="str">
        <f t="shared" si="149"/>
        <v>FM 15-14-1-2026</v>
      </c>
    </row>
    <row r="1532" spans="1:10" x14ac:dyDescent="0.25">
      <c r="A1532" s="214">
        <v>16</v>
      </c>
      <c r="B1532" s="214" t="s">
        <v>672</v>
      </c>
      <c r="C1532" s="223">
        <f t="shared" si="152"/>
        <v>46038</v>
      </c>
      <c r="D1532" s="214" t="s">
        <v>184</v>
      </c>
      <c r="E1532" s="220">
        <v>1</v>
      </c>
      <c r="F1532" s="221" t="str">
        <f t="shared" si="151"/>
        <v>AA 7743 OA</v>
      </c>
      <c r="G1532" s="222" t="s">
        <v>2208</v>
      </c>
      <c r="H1532" s="221" t="s">
        <v>2937</v>
      </c>
      <c r="I1532" s="221" t="s">
        <v>2938</v>
      </c>
      <c r="J1532" s="221" t="str">
        <f t="shared" si="149"/>
        <v>FM 15-16-1-2026</v>
      </c>
    </row>
    <row r="1533" spans="1:10" x14ac:dyDescent="0.25">
      <c r="A1533" s="214">
        <v>24</v>
      </c>
      <c r="B1533" s="214" t="s">
        <v>247</v>
      </c>
      <c r="C1533" s="223">
        <f t="shared" si="152"/>
        <v>46046</v>
      </c>
      <c r="D1533" s="214" t="s">
        <v>184</v>
      </c>
      <c r="E1533" s="220">
        <v>1</v>
      </c>
      <c r="F1533" s="221" t="str">
        <f t="shared" si="151"/>
        <v>AA 7748 OA</v>
      </c>
      <c r="G1533" s="222" t="s">
        <v>2208</v>
      </c>
      <c r="H1533" s="221" t="s">
        <v>2937</v>
      </c>
      <c r="I1533" s="221" t="s">
        <v>2938</v>
      </c>
      <c r="J1533" s="221" t="str">
        <f t="shared" si="149"/>
        <v>FM 15-24-1-2026</v>
      </c>
    </row>
    <row r="1534" spans="1:10" x14ac:dyDescent="0.25">
      <c r="A1534" s="214">
        <v>2</v>
      </c>
      <c r="B1534" s="220" t="s">
        <v>183</v>
      </c>
      <c r="C1534" s="219">
        <f t="shared" ref="C1534:C1542" si="153">DATE(2026,11,A1534)</f>
        <v>46328</v>
      </c>
      <c r="D1534" s="214" t="s">
        <v>184</v>
      </c>
      <c r="E1534" s="214">
        <v>1</v>
      </c>
      <c r="F1534" s="221" t="str">
        <f t="shared" si="151"/>
        <v>AA 7716 OA</v>
      </c>
      <c r="G1534" s="222" t="s">
        <v>2208</v>
      </c>
      <c r="H1534" s="221" t="s">
        <v>2937</v>
      </c>
      <c r="I1534" s="221" t="s">
        <v>2938</v>
      </c>
      <c r="J1534" s="221" t="str">
        <f t="shared" si="149"/>
        <v>FM 15-2-11-2026</v>
      </c>
    </row>
    <row r="1535" spans="1:10" x14ac:dyDescent="0.25">
      <c r="A1535" s="214">
        <v>12</v>
      </c>
      <c r="B1535" s="214" t="s">
        <v>263</v>
      </c>
      <c r="C1535" s="219">
        <f t="shared" si="153"/>
        <v>46338</v>
      </c>
      <c r="D1535" s="214" t="s">
        <v>184</v>
      </c>
      <c r="E1535" s="220">
        <v>1</v>
      </c>
      <c r="F1535" s="221" t="str">
        <f t="shared" si="151"/>
        <v>AA 7708 OA</v>
      </c>
      <c r="G1535" s="222" t="s">
        <v>2208</v>
      </c>
      <c r="H1535" s="221" t="s">
        <v>2937</v>
      </c>
      <c r="I1535" s="221" t="s">
        <v>2938</v>
      </c>
      <c r="J1535" s="221" t="str">
        <f t="shared" si="149"/>
        <v>FM 15-12-11-2026</v>
      </c>
    </row>
    <row r="1536" spans="1:10" x14ac:dyDescent="0.25">
      <c r="A1536" s="214">
        <v>15</v>
      </c>
      <c r="B1536" s="220" t="s">
        <v>128</v>
      </c>
      <c r="C1536" s="219">
        <f t="shared" si="153"/>
        <v>46341</v>
      </c>
      <c r="D1536" s="214" t="s">
        <v>184</v>
      </c>
      <c r="E1536" s="220">
        <v>1</v>
      </c>
      <c r="F1536" s="221" t="str">
        <f t="shared" si="151"/>
        <v>AA 7729 OA</v>
      </c>
      <c r="G1536" s="222" t="s">
        <v>2208</v>
      </c>
      <c r="H1536" s="221" t="s">
        <v>2937</v>
      </c>
      <c r="I1536" s="221" t="s">
        <v>2938</v>
      </c>
      <c r="J1536" s="221" t="str">
        <f t="shared" si="149"/>
        <v>FM 15-15-11-2026</v>
      </c>
    </row>
    <row r="1537" spans="1:10" x14ac:dyDescent="0.25">
      <c r="A1537" s="214">
        <v>19</v>
      </c>
      <c r="B1537" s="214" t="s">
        <v>577</v>
      </c>
      <c r="C1537" s="219">
        <f t="shared" si="153"/>
        <v>46345</v>
      </c>
      <c r="D1537" s="214" t="s">
        <v>184</v>
      </c>
      <c r="E1537" s="220">
        <v>1</v>
      </c>
      <c r="F1537" s="221" t="str">
        <f t="shared" si="151"/>
        <v>AA 7712 OA</v>
      </c>
      <c r="G1537" s="222" t="s">
        <v>2208</v>
      </c>
      <c r="H1537" s="221" t="s">
        <v>2937</v>
      </c>
      <c r="I1537" s="221" t="s">
        <v>2938</v>
      </c>
      <c r="J1537" s="221" t="str">
        <f t="shared" si="149"/>
        <v>FM 15-19-11-2026</v>
      </c>
    </row>
    <row r="1538" spans="1:10" x14ac:dyDescent="0.25">
      <c r="A1538" s="214">
        <v>25</v>
      </c>
      <c r="B1538" s="214" t="s">
        <v>394</v>
      </c>
      <c r="C1538" s="219">
        <f t="shared" si="153"/>
        <v>46351</v>
      </c>
      <c r="D1538" s="214" t="s">
        <v>184</v>
      </c>
      <c r="E1538" s="220">
        <v>1</v>
      </c>
      <c r="F1538" s="221" t="str">
        <f t="shared" si="151"/>
        <v>AA 7270 OA</v>
      </c>
      <c r="G1538" s="222" t="s">
        <v>2208</v>
      </c>
      <c r="H1538" s="221" t="s">
        <v>2937</v>
      </c>
      <c r="I1538" s="221" t="s">
        <v>2938</v>
      </c>
      <c r="J1538" s="221" t="str">
        <f t="shared" si="149"/>
        <v>FM 15-25-11-2026</v>
      </c>
    </row>
    <row r="1539" spans="1:10" x14ac:dyDescent="0.25">
      <c r="A1539" s="214">
        <v>26</v>
      </c>
      <c r="B1539" s="214" t="s">
        <v>531</v>
      </c>
      <c r="C1539" s="219">
        <f t="shared" si="153"/>
        <v>46352</v>
      </c>
      <c r="D1539" s="214" t="s">
        <v>184</v>
      </c>
      <c r="E1539" s="220">
        <v>1</v>
      </c>
      <c r="F1539" s="221" t="str">
        <f t="shared" si="151"/>
        <v>AA 7613 OA</v>
      </c>
      <c r="G1539" s="222" t="s">
        <v>2208</v>
      </c>
      <c r="H1539" s="221" t="s">
        <v>2937</v>
      </c>
      <c r="I1539" s="221" t="s">
        <v>2938</v>
      </c>
      <c r="J1539" s="221" t="str">
        <f t="shared" ref="J1539:J1602" si="154">I1539 &amp; "-" &amp; DAY(C1539) &amp; "-" &amp; MONTH(C1539) &amp; "-" &amp; YEAR(C1539)</f>
        <v>FM 15-26-11-2026</v>
      </c>
    </row>
    <row r="1540" spans="1:10" x14ac:dyDescent="0.25">
      <c r="A1540" s="214">
        <v>27</v>
      </c>
      <c r="B1540" s="214" t="s">
        <v>93</v>
      </c>
      <c r="C1540" s="219">
        <f t="shared" si="153"/>
        <v>46353</v>
      </c>
      <c r="D1540" s="214" t="s">
        <v>184</v>
      </c>
      <c r="E1540" s="220">
        <v>1</v>
      </c>
      <c r="F1540" s="221" t="str">
        <f t="shared" si="151"/>
        <v>AA 7802 OA</v>
      </c>
      <c r="G1540" s="222" t="s">
        <v>2208</v>
      </c>
      <c r="H1540" s="221" t="s">
        <v>2937</v>
      </c>
      <c r="I1540" s="221" t="s">
        <v>2938</v>
      </c>
      <c r="J1540" s="221" t="str">
        <f t="shared" si="154"/>
        <v>FM 15-27-11-2026</v>
      </c>
    </row>
    <row r="1541" spans="1:10" x14ac:dyDescent="0.25">
      <c r="A1541" s="214">
        <v>29</v>
      </c>
      <c r="B1541" s="214" t="s">
        <v>885</v>
      </c>
      <c r="C1541" s="219">
        <f t="shared" si="153"/>
        <v>46355</v>
      </c>
      <c r="D1541" s="214" t="s">
        <v>184</v>
      </c>
      <c r="E1541" s="220">
        <v>1</v>
      </c>
      <c r="F1541" s="221" t="str">
        <f t="shared" si="151"/>
        <v>AA 7225 OA</v>
      </c>
      <c r="G1541" s="222" t="s">
        <v>2208</v>
      </c>
      <c r="H1541" s="221" t="s">
        <v>2937</v>
      </c>
      <c r="I1541" s="221" t="s">
        <v>2938</v>
      </c>
      <c r="J1541" s="221" t="str">
        <f t="shared" si="154"/>
        <v>FM 15-29-11-2026</v>
      </c>
    </row>
    <row r="1542" spans="1:10" x14ac:dyDescent="0.25">
      <c r="A1542" s="214">
        <v>29</v>
      </c>
      <c r="B1542" s="214" t="s">
        <v>415</v>
      </c>
      <c r="C1542" s="219">
        <f t="shared" si="153"/>
        <v>46355</v>
      </c>
      <c r="D1542" s="214" t="s">
        <v>184</v>
      </c>
      <c r="E1542" s="220">
        <v>1</v>
      </c>
      <c r="F1542" s="221" t="str">
        <f t="shared" si="151"/>
        <v>AA 7812 OA</v>
      </c>
      <c r="G1542" s="222" t="s">
        <v>2208</v>
      </c>
      <c r="H1542" s="221" t="s">
        <v>2937</v>
      </c>
      <c r="I1542" s="221" t="s">
        <v>2938</v>
      </c>
      <c r="J1542" s="221" t="str">
        <f t="shared" si="154"/>
        <v>FM 15-29-11-2026</v>
      </c>
    </row>
    <row r="1543" spans="1:10" x14ac:dyDescent="0.25">
      <c r="A1543" s="214">
        <v>2</v>
      </c>
      <c r="B1543" s="220" t="s">
        <v>933</v>
      </c>
      <c r="C1543" s="219">
        <f t="shared" ref="C1543:C1554" si="155">DATE(2026,12,A1543)</f>
        <v>46358</v>
      </c>
      <c r="D1543" s="214" t="s">
        <v>184</v>
      </c>
      <c r="E1543" s="214">
        <v>1</v>
      </c>
      <c r="F1543" s="221" t="str">
        <f t="shared" si="151"/>
        <v>AA 7067 OA</v>
      </c>
      <c r="G1543" s="222" t="s">
        <v>2208</v>
      </c>
      <c r="H1543" s="221" t="s">
        <v>2937</v>
      </c>
      <c r="I1543" s="221" t="s">
        <v>2938</v>
      </c>
      <c r="J1543" s="221" t="str">
        <f t="shared" si="154"/>
        <v>FM 15-2-12-2026</v>
      </c>
    </row>
    <row r="1544" spans="1:10" x14ac:dyDescent="0.25">
      <c r="A1544" s="214">
        <v>7</v>
      </c>
      <c r="B1544" s="214" t="s">
        <v>436</v>
      </c>
      <c r="C1544" s="219">
        <f t="shared" si="155"/>
        <v>46363</v>
      </c>
      <c r="D1544" s="214" t="s">
        <v>184</v>
      </c>
      <c r="E1544" s="214">
        <v>1</v>
      </c>
      <c r="F1544" s="221" t="str">
        <f t="shared" si="151"/>
        <v>AA 7296 OA</v>
      </c>
      <c r="G1544" s="222" t="s">
        <v>2208</v>
      </c>
      <c r="H1544" s="221" t="s">
        <v>2937</v>
      </c>
      <c r="I1544" s="221" t="s">
        <v>2938</v>
      </c>
      <c r="J1544" s="221" t="str">
        <f t="shared" si="154"/>
        <v>FM 15-7-12-2026</v>
      </c>
    </row>
    <row r="1545" spans="1:10" x14ac:dyDescent="0.25">
      <c r="A1545" s="214">
        <v>8</v>
      </c>
      <c r="B1545" s="214" t="s">
        <v>394</v>
      </c>
      <c r="C1545" s="219">
        <f t="shared" si="155"/>
        <v>46364</v>
      </c>
      <c r="D1545" s="214" t="s">
        <v>184</v>
      </c>
      <c r="E1545" s="214">
        <v>1</v>
      </c>
      <c r="F1545" s="221" t="str">
        <f t="shared" si="151"/>
        <v>AA 7270 OA</v>
      </c>
      <c r="G1545" s="222" t="s">
        <v>2208</v>
      </c>
      <c r="H1545" s="221" t="s">
        <v>2937</v>
      </c>
      <c r="I1545" s="221" t="s">
        <v>2938</v>
      </c>
      <c r="J1545" s="221" t="str">
        <f t="shared" si="154"/>
        <v>FM 15-8-12-2026</v>
      </c>
    </row>
    <row r="1546" spans="1:10" x14ac:dyDescent="0.25">
      <c r="A1546" s="214">
        <v>9</v>
      </c>
      <c r="B1546" s="214" t="s">
        <v>223</v>
      </c>
      <c r="C1546" s="219">
        <f t="shared" si="155"/>
        <v>46365</v>
      </c>
      <c r="D1546" s="214" t="s">
        <v>184</v>
      </c>
      <c r="E1546" s="214">
        <v>1</v>
      </c>
      <c r="F1546" s="221" t="str">
        <f t="shared" ref="F1546:F1567" si="156">"AA "&amp;B1546</f>
        <v>AA 7714 OA</v>
      </c>
      <c r="G1546" s="222" t="s">
        <v>2208</v>
      </c>
      <c r="H1546" s="221" t="s">
        <v>2937</v>
      </c>
      <c r="I1546" s="221" t="s">
        <v>2938</v>
      </c>
      <c r="J1546" s="221" t="str">
        <f t="shared" si="154"/>
        <v>FM 15-9-12-2026</v>
      </c>
    </row>
    <row r="1547" spans="1:10" x14ac:dyDescent="0.25">
      <c r="A1547" s="214">
        <v>13</v>
      </c>
      <c r="B1547" s="214" t="s">
        <v>432</v>
      </c>
      <c r="C1547" s="219">
        <f t="shared" si="155"/>
        <v>46369</v>
      </c>
      <c r="D1547" s="214" t="s">
        <v>184</v>
      </c>
      <c r="E1547" s="220">
        <v>1</v>
      </c>
      <c r="F1547" s="221" t="str">
        <f t="shared" si="156"/>
        <v>AA 7550 OA</v>
      </c>
      <c r="G1547" s="222" t="s">
        <v>2208</v>
      </c>
      <c r="H1547" s="221" t="s">
        <v>2937</v>
      </c>
      <c r="I1547" s="221" t="s">
        <v>2938</v>
      </c>
      <c r="J1547" s="221" t="str">
        <f t="shared" si="154"/>
        <v>FM 15-13-12-2026</v>
      </c>
    </row>
    <row r="1548" spans="1:10" x14ac:dyDescent="0.25">
      <c r="A1548" s="214">
        <v>13</v>
      </c>
      <c r="B1548" s="214" t="s">
        <v>1100</v>
      </c>
      <c r="C1548" s="219">
        <f t="shared" si="155"/>
        <v>46369</v>
      </c>
      <c r="D1548" s="214" t="s">
        <v>184</v>
      </c>
      <c r="E1548" s="220">
        <v>1</v>
      </c>
      <c r="F1548" s="221" t="str">
        <f t="shared" si="156"/>
        <v>AA 7599 OA</v>
      </c>
      <c r="G1548" s="222" t="s">
        <v>2208</v>
      </c>
      <c r="H1548" s="221" t="s">
        <v>2937</v>
      </c>
      <c r="I1548" s="221" t="s">
        <v>2938</v>
      </c>
      <c r="J1548" s="221" t="str">
        <f t="shared" si="154"/>
        <v>FM 15-13-12-2026</v>
      </c>
    </row>
    <row r="1549" spans="1:10" x14ac:dyDescent="0.25">
      <c r="A1549" s="214">
        <v>14</v>
      </c>
      <c r="B1549" s="220" t="s">
        <v>333</v>
      </c>
      <c r="C1549" s="219">
        <f t="shared" si="155"/>
        <v>46370</v>
      </c>
      <c r="D1549" s="214" t="s">
        <v>184</v>
      </c>
      <c r="E1549" s="220">
        <v>1</v>
      </c>
      <c r="F1549" s="221" t="str">
        <f t="shared" si="156"/>
        <v>AA 7606 OA</v>
      </c>
      <c r="G1549" s="222" t="s">
        <v>2208</v>
      </c>
      <c r="H1549" s="221" t="s">
        <v>2937</v>
      </c>
      <c r="I1549" s="221" t="s">
        <v>2938</v>
      </c>
      <c r="J1549" s="221" t="str">
        <f t="shared" si="154"/>
        <v>FM 15-14-12-2026</v>
      </c>
    </row>
    <row r="1550" spans="1:10" x14ac:dyDescent="0.25">
      <c r="A1550" s="214">
        <v>15</v>
      </c>
      <c r="B1550" s="220" t="s">
        <v>283</v>
      </c>
      <c r="C1550" s="219">
        <f t="shared" si="155"/>
        <v>46371</v>
      </c>
      <c r="D1550" s="214" t="s">
        <v>184</v>
      </c>
      <c r="E1550" s="220">
        <v>1</v>
      </c>
      <c r="F1550" s="221" t="str">
        <f t="shared" si="156"/>
        <v>AA 7292 OA</v>
      </c>
      <c r="G1550" s="222" t="s">
        <v>2208</v>
      </c>
      <c r="H1550" s="221" t="s">
        <v>2937</v>
      </c>
      <c r="I1550" s="221" t="s">
        <v>2938</v>
      </c>
      <c r="J1550" s="221" t="str">
        <f t="shared" si="154"/>
        <v>FM 15-15-12-2026</v>
      </c>
    </row>
    <row r="1551" spans="1:10" x14ac:dyDescent="0.25">
      <c r="A1551" s="214">
        <v>16</v>
      </c>
      <c r="B1551" s="220" t="s">
        <v>1145</v>
      </c>
      <c r="C1551" s="219">
        <f t="shared" si="155"/>
        <v>46372</v>
      </c>
      <c r="D1551" s="214" t="s">
        <v>184</v>
      </c>
      <c r="E1551" s="220">
        <v>1</v>
      </c>
      <c r="F1551" s="221" t="str">
        <f t="shared" si="156"/>
        <v>AA 7670 OA</v>
      </c>
      <c r="G1551" s="222" t="s">
        <v>2208</v>
      </c>
      <c r="H1551" s="221" t="s">
        <v>2937</v>
      </c>
      <c r="I1551" s="221" t="s">
        <v>2938</v>
      </c>
      <c r="J1551" s="221" t="str">
        <f t="shared" si="154"/>
        <v>FM 15-16-12-2026</v>
      </c>
    </row>
    <row r="1552" spans="1:10" x14ac:dyDescent="0.25">
      <c r="A1552" s="214">
        <v>25</v>
      </c>
      <c r="B1552" s="214" t="s">
        <v>394</v>
      </c>
      <c r="C1552" s="219">
        <f t="shared" si="155"/>
        <v>46381</v>
      </c>
      <c r="D1552" s="214" t="s">
        <v>184</v>
      </c>
      <c r="E1552" s="220">
        <v>1</v>
      </c>
      <c r="F1552" s="221" t="str">
        <f t="shared" si="156"/>
        <v>AA 7270 OA</v>
      </c>
      <c r="G1552" s="222" t="s">
        <v>2208</v>
      </c>
      <c r="H1552" s="221" t="s">
        <v>2937</v>
      </c>
      <c r="I1552" s="221" t="s">
        <v>2938</v>
      </c>
      <c r="J1552" s="221" t="str">
        <f t="shared" si="154"/>
        <v>FM 15-25-12-2026</v>
      </c>
    </row>
    <row r="1553" spans="1:10" x14ac:dyDescent="0.25">
      <c r="A1553" s="214">
        <v>28</v>
      </c>
      <c r="B1553" s="214" t="s">
        <v>179</v>
      </c>
      <c r="C1553" s="219">
        <f t="shared" si="155"/>
        <v>46384</v>
      </c>
      <c r="D1553" s="214" t="s">
        <v>184</v>
      </c>
      <c r="E1553" s="220">
        <v>1</v>
      </c>
      <c r="F1553" s="221" t="str">
        <f t="shared" si="156"/>
        <v>AA 7611 OA</v>
      </c>
      <c r="G1553" s="222" t="s">
        <v>2208</v>
      </c>
      <c r="H1553" s="221" t="s">
        <v>2937</v>
      </c>
      <c r="I1553" s="221" t="s">
        <v>2938</v>
      </c>
      <c r="J1553" s="221" t="str">
        <f t="shared" si="154"/>
        <v>FM 15-28-12-2026</v>
      </c>
    </row>
    <row r="1554" spans="1:10" x14ac:dyDescent="0.25">
      <c r="A1554" s="214">
        <v>29</v>
      </c>
      <c r="B1554" s="214" t="s">
        <v>561</v>
      </c>
      <c r="C1554" s="219">
        <f t="shared" si="155"/>
        <v>46385</v>
      </c>
      <c r="D1554" s="214" t="s">
        <v>184</v>
      </c>
      <c r="E1554" s="220">
        <v>1</v>
      </c>
      <c r="F1554" s="221" t="str">
        <f t="shared" si="156"/>
        <v>AA 7066 OA</v>
      </c>
      <c r="G1554" s="222" t="s">
        <v>2208</v>
      </c>
      <c r="H1554" s="221" t="s">
        <v>2937</v>
      </c>
      <c r="I1554" s="221" t="s">
        <v>2938</v>
      </c>
      <c r="J1554" s="221" t="str">
        <f t="shared" si="154"/>
        <v>FM 15-29-12-2026</v>
      </c>
    </row>
    <row r="1555" spans="1:10" x14ac:dyDescent="0.25">
      <c r="A1555" s="214">
        <v>11</v>
      </c>
      <c r="B1555" s="214" t="s">
        <v>529</v>
      </c>
      <c r="C1555" s="219">
        <f>DATE(2026,11,A1555)</f>
        <v>46337</v>
      </c>
      <c r="D1555" s="214" t="s">
        <v>532</v>
      </c>
      <c r="E1555" s="214">
        <v>1</v>
      </c>
      <c r="F1555" s="221" t="str">
        <f t="shared" si="156"/>
        <v>AA 7761 OA</v>
      </c>
      <c r="G1555" s="222" t="s">
        <v>2208</v>
      </c>
      <c r="H1555" s="221" t="s">
        <v>2937</v>
      </c>
      <c r="I1555" s="221" t="s">
        <v>2938</v>
      </c>
      <c r="J1555" s="221" t="str">
        <f t="shared" si="154"/>
        <v>FM 15-11-11-2026</v>
      </c>
    </row>
    <row r="1556" spans="1:10" x14ac:dyDescent="0.25">
      <c r="A1556" s="214">
        <v>8</v>
      </c>
      <c r="B1556" s="214" t="s">
        <v>227</v>
      </c>
      <c r="C1556" s="223">
        <f>DATE(2026,1,A1556)</f>
        <v>46030</v>
      </c>
      <c r="D1556" s="214" t="s">
        <v>858</v>
      </c>
      <c r="E1556" s="214">
        <v>1</v>
      </c>
      <c r="F1556" s="221" t="str">
        <f t="shared" si="156"/>
        <v>AA 7814 OA</v>
      </c>
      <c r="G1556" s="222" t="s">
        <v>2208</v>
      </c>
      <c r="H1556" s="221" t="s">
        <v>2937</v>
      </c>
      <c r="I1556" s="221" t="s">
        <v>2938</v>
      </c>
      <c r="J1556" s="221" t="str">
        <f t="shared" si="154"/>
        <v>FM 15-8-1-2026</v>
      </c>
    </row>
    <row r="1557" spans="1:10" x14ac:dyDescent="0.25">
      <c r="A1557" s="214">
        <v>27</v>
      </c>
      <c r="B1557" s="214" t="s">
        <v>327</v>
      </c>
      <c r="C1557" s="219">
        <f>DATE(2026,11,A1557)</f>
        <v>46353</v>
      </c>
      <c r="D1557" s="214" t="s">
        <v>858</v>
      </c>
      <c r="E1557" s="220">
        <v>1</v>
      </c>
      <c r="F1557" s="221" t="str">
        <f t="shared" si="156"/>
        <v>AA 7758 OA</v>
      </c>
      <c r="G1557" s="222" t="s">
        <v>2208</v>
      </c>
      <c r="H1557" s="221" t="s">
        <v>2937</v>
      </c>
      <c r="I1557" s="221" t="s">
        <v>2938</v>
      </c>
      <c r="J1557" s="221" t="str">
        <f t="shared" si="154"/>
        <v>FM 15-27-11-2026</v>
      </c>
    </row>
    <row r="1558" spans="1:10" x14ac:dyDescent="0.25">
      <c r="A1558" s="224">
        <v>5</v>
      </c>
      <c r="B1558" s="225" t="s">
        <v>87</v>
      </c>
      <c r="C1558" s="223">
        <f>DATE(2026,2,A1558)</f>
        <v>46058</v>
      </c>
      <c r="D1558" s="224" t="s">
        <v>1885</v>
      </c>
      <c r="E1558" s="224">
        <v>1</v>
      </c>
      <c r="F1558" s="221" t="str">
        <f t="shared" si="156"/>
        <v>AA 7801 OA</v>
      </c>
      <c r="G1558" s="222" t="s">
        <v>2208</v>
      </c>
      <c r="H1558" s="221" t="s">
        <v>2937</v>
      </c>
      <c r="I1558" s="221" t="s">
        <v>2938</v>
      </c>
      <c r="J1558" s="221" t="str">
        <f t="shared" si="154"/>
        <v>FM 15-5-2-2026</v>
      </c>
    </row>
    <row r="1559" spans="1:10" x14ac:dyDescent="0.25">
      <c r="A1559" s="214">
        <v>2</v>
      </c>
      <c r="B1559" s="220" t="s">
        <v>929</v>
      </c>
      <c r="C1559" s="219">
        <f>DATE(2026,12,A1559)</f>
        <v>46358</v>
      </c>
      <c r="D1559" s="214" t="s">
        <v>930</v>
      </c>
      <c r="E1559" s="214">
        <v>1</v>
      </c>
      <c r="F1559" s="221" t="str">
        <f t="shared" si="156"/>
        <v>AA 7682 OA</v>
      </c>
      <c r="G1559" s="222" t="s">
        <v>2208</v>
      </c>
      <c r="H1559" s="221" t="s">
        <v>2937</v>
      </c>
      <c r="I1559" s="221" t="s">
        <v>2938</v>
      </c>
      <c r="J1559" s="221" t="str">
        <f t="shared" si="154"/>
        <v>FM 15-2-12-2026</v>
      </c>
    </row>
    <row r="1560" spans="1:10" x14ac:dyDescent="0.25">
      <c r="A1560" s="214">
        <v>5</v>
      </c>
      <c r="B1560" s="220" t="s">
        <v>84</v>
      </c>
      <c r="C1560" s="219">
        <f>DATE(2026,12,A1560)</f>
        <v>46361</v>
      </c>
      <c r="D1560" s="214" t="s">
        <v>930</v>
      </c>
      <c r="E1560" s="214">
        <v>1</v>
      </c>
      <c r="F1560" s="221" t="str">
        <f t="shared" si="156"/>
        <v>AA 7760 OA</v>
      </c>
      <c r="G1560" s="222" t="s">
        <v>2208</v>
      </c>
      <c r="H1560" s="221" t="s">
        <v>2937</v>
      </c>
      <c r="I1560" s="221" t="s">
        <v>2938</v>
      </c>
      <c r="J1560" s="221" t="str">
        <f t="shared" si="154"/>
        <v>FM 15-5-12-2026</v>
      </c>
    </row>
    <row r="1561" spans="1:10" x14ac:dyDescent="0.25">
      <c r="A1561" s="214">
        <v>2</v>
      </c>
      <c r="B1561" s="220" t="s">
        <v>237</v>
      </c>
      <c r="C1561" s="223">
        <f>DATE(2026,1,A1561)</f>
        <v>46024</v>
      </c>
      <c r="D1561" s="214" t="s">
        <v>1439</v>
      </c>
      <c r="E1561" s="220">
        <v>1</v>
      </c>
      <c r="F1561" s="221" t="str">
        <f t="shared" si="156"/>
        <v>AA 7724 OA</v>
      </c>
      <c r="G1561" s="222" t="s">
        <v>2208</v>
      </c>
      <c r="H1561" s="221" t="s">
        <v>2937</v>
      </c>
      <c r="I1561" s="221" t="s">
        <v>2938</v>
      </c>
      <c r="J1561" s="221" t="str">
        <f t="shared" si="154"/>
        <v>FM 15-2-1-2026</v>
      </c>
    </row>
    <row r="1562" spans="1:10" x14ac:dyDescent="0.25">
      <c r="A1562" s="214">
        <v>4</v>
      </c>
      <c r="B1562" s="220" t="s">
        <v>93</v>
      </c>
      <c r="C1562" s="223">
        <f>DATE(2026,1,A1562)</f>
        <v>46026</v>
      </c>
      <c r="D1562" s="214" t="s">
        <v>1439</v>
      </c>
      <c r="E1562" s="214">
        <v>1</v>
      </c>
      <c r="F1562" s="221" t="str">
        <f t="shared" si="156"/>
        <v>AA 7802 OA</v>
      </c>
      <c r="G1562" s="222" t="s">
        <v>2208</v>
      </c>
      <c r="H1562" s="221" t="s">
        <v>2937</v>
      </c>
      <c r="I1562" s="221" t="s">
        <v>2938</v>
      </c>
      <c r="J1562" s="221" t="str">
        <f t="shared" si="154"/>
        <v>FM 15-4-1-2026</v>
      </c>
    </row>
    <row r="1563" spans="1:10" x14ac:dyDescent="0.25">
      <c r="A1563" s="214">
        <v>24</v>
      </c>
      <c r="B1563" s="214" t="s">
        <v>483</v>
      </c>
      <c r="C1563" s="219">
        <f>DATE(2026,12,A1563)</f>
        <v>46380</v>
      </c>
      <c r="D1563" s="214" t="s">
        <v>1284</v>
      </c>
      <c r="E1563" s="220">
        <v>1</v>
      </c>
      <c r="F1563" s="221" t="str">
        <f t="shared" si="156"/>
        <v>AA 7678 OA</v>
      </c>
      <c r="G1563" s="222" t="s">
        <v>2208</v>
      </c>
      <c r="H1563" s="221" t="s">
        <v>2937</v>
      </c>
      <c r="I1563" s="221" t="s">
        <v>2938</v>
      </c>
      <c r="J1563" s="221" t="str">
        <f t="shared" si="154"/>
        <v>FM 15-24-12-2026</v>
      </c>
    </row>
    <row r="1564" spans="1:10" x14ac:dyDescent="0.25">
      <c r="A1564" s="214">
        <v>2</v>
      </c>
      <c r="B1564" s="220" t="s">
        <v>929</v>
      </c>
      <c r="C1564" s="219">
        <f>DATE(2026,12,A1564)</f>
        <v>46358</v>
      </c>
      <c r="D1564" s="214" t="s">
        <v>931</v>
      </c>
      <c r="E1564" s="214">
        <v>1</v>
      </c>
      <c r="F1564" s="221" t="str">
        <f t="shared" si="156"/>
        <v>AA 7682 OA</v>
      </c>
      <c r="G1564" s="222" t="s">
        <v>2208</v>
      </c>
      <c r="H1564" s="221" t="s">
        <v>2937</v>
      </c>
      <c r="I1564" s="221" t="s">
        <v>2938</v>
      </c>
      <c r="J1564" s="221" t="str">
        <f t="shared" si="154"/>
        <v>FM 15-2-12-2026</v>
      </c>
    </row>
    <row r="1565" spans="1:10" x14ac:dyDescent="0.25">
      <c r="A1565" s="214">
        <v>27</v>
      </c>
      <c r="B1565" s="214" t="s">
        <v>227</v>
      </c>
      <c r="C1565" s="219">
        <f>DATE(2026,12,A1565)</f>
        <v>46383</v>
      </c>
      <c r="D1565" s="214" t="s">
        <v>1346</v>
      </c>
      <c r="E1565" s="220">
        <v>1</v>
      </c>
      <c r="F1565" s="221" t="str">
        <f t="shared" si="156"/>
        <v>AA 7814 OA</v>
      </c>
      <c r="G1565" s="222" t="s">
        <v>2208</v>
      </c>
      <c r="H1565" s="221" t="s">
        <v>2937</v>
      </c>
      <c r="I1565" s="221" t="s">
        <v>2938</v>
      </c>
      <c r="J1565" s="221" t="str">
        <f t="shared" si="154"/>
        <v>FM 15-27-12-2026</v>
      </c>
    </row>
    <row r="1566" spans="1:10" x14ac:dyDescent="0.25">
      <c r="A1566" s="214">
        <v>24</v>
      </c>
      <c r="B1566" s="214" t="s">
        <v>483</v>
      </c>
      <c r="C1566" s="219">
        <f>DATE(2026,12,A1566)</f>
        <v>46380</v>
      </c>
      <c r="D1566" s="214" t="s">
        <v>1283</v>
      </c>
      <c r="E1566" s="220">
        <v>2</v>
      </c>
      <c r="F1566" s="221" t="str">
        <f t="shared" si="156"/>
        <v>AA 7678 OA</v>
      </c>
      <c r="G1566" s="222" t="s">
        <v>2208</v>
      </c>
      <c r="H1566" s="221" t="s">
        <v>2937</v>
      </c>
      <c r="I1566" s="221" t="s">
        <v>2938</v>
      </c>
      <c r="J1566" s="221" t="str">
        <f t="shared" si="154"/>
        <v>FM 15-24-12-2026</v>
      </c>
    </row>
    <row r="1567" spans="1:10" x14ac:dyDescent="0.25">
      <c r="A1567" s="214">
        <v>12</v>
      </c>
      <c r="B1567" s="214" t="s">
        <v>561</v>
      </c>
      <c r="C1567" s="219">
        <f>DATE(2026,11,A1567)</f>
        <v>46338</v>
      </c>
      <c r="D1567" s="214" t="s">
        <v>567</v>
      </c>
      <c r="E1567" s="220">
        <v>1</v>
      </c>
      <c r="F1567" s="221" t="str">
        <f t="shared" si="156"/>
        <v>AA 7066 OA</v>
      </c>
      <c r="G1567" s="222" t="s">
        <v>2208</v>
      </c>
      <c r="H1567" s="221" t="s">
        <v>2937</v>
      </c>
      <c r="I1567" s="221" t="s">
        <v>2938</v>
      </c>
      <c r="J1567" s="221" t="str">
        <f t="shared" si="154"/>
        <v>FM 15-12-11-2026</v>
      </c>
    </row>
    <row r="1568" spans="1:10" x14ac:dyDescent="0.25">
      <c r="A1568" s="214">
        <v>13</v>
      </c>
      <c r="B1568" s="220" t="s">
        <v>313</v>
      </c>
      <c r="C1568" s="219">
        <f>DATE(2026,11,A1568)</f>
        <v>46339</v>
      </c>
      <c r="D1568" s="214" t="s">
        <v>581</v>
      </c>
      <c r="E1568" s="220">
        <v>1</v>
      </c>
      <c r="F1568" s="226" t="str">
        <f>B1568</f>
        <v>D 7526 LA</v>
      </c>
      <c r="G1568" s="222" t="s">
        <v>2208</v>
      </c>
      <c r="H1568" s="221" t="s">
        <v>2937</v>
      </c>
      <c r="I1568" s="221" t="s">
        <v>2938</v>
      </c>
      <c r="J1568" s="221" t="str">
        <f t="shared" si="154"/>
        <v>FM 15-13-11-2026</v>
      </c>
    </row>
    <row r="1569" spans="1:10" x14ac:dyDescent="0.25">
      <c r="A1569" s="214">
        <v>19</v>
      </c>
      <c r="B1569" s="214" t="s">
        <v>860</v>
      </c>
      <c r="C1569" s="223">
        <f>DATE(2026,1,A1569)</f>
        <v>46041</v>
      </c>
      <c r="D1569" s="214" t="s">
        <v>1665</v>
      </c>
      <c r="E1569" s="220">
        <v>1</v>
      </c>
      <c r="F1569" s="221" t="str">
        <f>"AA "&amp;B1569</f>
        <v>AA 7643 OA</v>
      </c>
      <c r="G1569" s="222" t="s">
        <v>2208</v>
      </c>
      <c r="H1569" s="221" t="s">
        <v>2937</v>
      </c>
      <c r="I1569" s="221" t="s">
        <v>2938</v>
      </c>
      <c r="J1569" s="221" t="str">
        <f t="shared" si="154"/>
        <v>FM 15-19-1-2026</v>
      </c>
    </row>
    <row r="1570" spans="1:10" x14ac:dyDescent="0.25">
      <c r="A1570" s="224">
        <v>20</v>
      </c>
      <c r="B1570" s="224" t="s">
        <v>893</v>
      </c>
      <c r="C1570" s="223">
        <f>DATE(2026,2,A1570)</f>
        <v>46073</v>
      </c>
      <c r="D1570" s="224" t="s">
        <v>2092</v>
      </c>
      <c r="E1570" s="225">
        <v>1</v>
      </c>
      <c r="F1570" s="221" t="str">
        <f>"AA "&amp;B1570</f>
        <v>AA 7728 OA</v>
      </c>
      <c r="G1570" s="222" t="s">
        <v>2208</v>
      </c>
      <c r="H1570" s="221" t="s">
        <v>2937</v>
      </c>
      <c r="I1570" s="221" t="s">
        <v>2938</v>
      </c>
      <c r="J1570" s="221" t="str">
        <f t="shared" si="154"/>
        <v>FM 15-20-2-2026</v>
      </c>
    </row>
    <row r="1571" spans="1:10" x14ac:dyDescent="0.25">
      <c r="A1571" s="214">
        <v>15</v>
      </c>
      <c r="B1571" s="220" t="s">
        <v>1102</v>
      </c>
      <c r="C1571" s="219">
        <f>DATE(2026,12,A1571)</f>
        <v>46371</v>
      </c>
      <c r="D1571" s="214" t="s">
        <v>1130</v>
      </c>
      <c r="E1571" s="220">
        <v>1</v>
      </c>
      <c r="F1571" s="221" t="str">
        <f>"AA "&amp;B1571</f>
        <v>AA 7731 OA</v>
      </c>
      <c r="G1571" s="222" t="s">
        <v>2208</v>
      </c>
      <c r="H1571" s="221" t="s">
        <v>2937</v>
      </c>
      <c r="I1571" s="221" t="s">
        <v>2938</v>
      </c>
      <c r="J1571" s="221" t="str">
        <f t="shared" si="154"/>
        <v>FM 15-15-12-2026</v>
      </c>
    </row>
    <row r="1572" spans="1:10" x14ac:dyDescent="0.25">
      <c r="A1572" s="214">
        <v>14</v>
      </c>
      <c r="B1572" s="220" t="s">
        <v>781</v>
      </c>
      <c r="C1572" s="219">
        <f>DATE(2026,12,A1572)</f>
        <v>46370</v>
      </c>
      <c r="D1572" s="214" t="s">
        <v>1126</v>
      </c>
      <c r="E1572" s="220">
        <v>1</v>
      </c>
      <c r="F1572" s="221" t="str">
        <f>"AA "&amp;B1572</f>
        <v>AA 7794 OA // MERCY</v>
      </c>
      <c r="G1572" s="222" t="s">
        <v>2208</v>
      </c>
      <c r="H1572" s="221" t="s">
        <v>2937</v>
      </c>
      <c r="I1572" s="221" t="s">
        <v>2938</v>
      </c>
      <c r="J1572" s="221" t="str">
        <f t="shared" si="154"/>
        <v>FM 15-14-12-2026</v>
      </c>
    </row>
    <row r="1573" spans="1:10" x14ac:dyDescent="0.25">
      <c r="A1573" s="214">
        <v>19</v>
      </c>
      <c r="B1573" s="214" t="s">
        <v>642</v>
      </c>
      <c r="C1573" s="219">
        <f>DATE(2026,11,A1573)</f>
        <v>46345</v>
      </c>
      <c r="D1573" s="214" t="s">
        <v>691</v>
      </c>
      <c r="E1573" s="220">
        <v>1</v>
      </c>
      <c r="F1573" s="221" t="str">
        <f>B1573</f>
        <v>BA 7001 PU // MERCY ( 7620 OA )</v>
      </c>
      <c r="G1573" s="222" t="s">
        <v>2208</v>
      </c>
      <c r="H1573" s="221" t="s">
        <v>2937</v>
      </c>
      <c r="I1573" s="221" t="s">
        <v>2938</v>
      </c>
      <c r="J1573" s="221" t="str">
        <f t="shared" si="154"/>
        <v>FM 15-19-11-2026</v>
      </c>
    </row>
    <row r="1574" spans="1:10" x14ac:dyDescent="0.25">
      <c r="A1574" s="214">
        <v>1</v>
      </c>
      <c r="B1574" s="220" t="s">
        <v>101</v>
      </c>
      <c r="C1574" s="219">
        <f>DATE(2026,11,A1574)</f>
        <v>46327</v>
      </c>
      <c r="D1574" s="214" t="s">
        <v>124</v>
      </c>
      <c r="E1574" s="214">
        <v>1</v>
      </c>
      <c r="F1574" s="220" t="s">
        <v>101</v>
      </c>
      <c r="G1574" s="222" t="s">
        <v>2208</v>
      </c>
      <c r="H1574" s="221" t="s">
        <v>2937</v>
      </c>
      <c r="I1574" s="221" t="s">
        <v>2938</v>
      </c>
      <c r="J1574" s="221" t="str">
        <f t="shared" si="154"/>
        <v>FM 15-1-11-2026</v>
      </c>
    </row>
    <row r="1575" spans="1:10" x14ac:dyDescent="0.25">
      <c r="A1575" s="214">
        <v>4</v>
      </c>
      <c r="B1575" s="220" t="s">
        <v>101</v>
      </c>
      <c r="C1575" s="219">
        <f>DATE(2026,11,A1575)</f>
        <v>46330</v>
      </c>
      <c r="D1575" s="214" t="s">
        <v>124</v>
      </c>
      <c r="E1575" s="214">
        <v>1</v>
      </c>
      <c r="F1575" s="220" t="s">
        <v>101</v>
      </c>
      <c r="G1575" s="222" t="s">
        <v>2208</v>
      </c>
      <c r="H1575" s="221" t="s">
        <v>2937</v>
      </c>
      <c r="I1575" s="221" t="s">
        <v>2938</v>
      </c>
      <c r="J1575" s="221" t="str">
        <f t="shared" si="154"/>
        <v>FM 15-4-11-2026</v>
      </c>
    </row>
    <row r="1576" spans="1:10" x14ac:dyDescent="0.25">
      <c r="A1576" s="214">
        <v>4</v>
      </c>
      <c r="B1576" s="220" t="s">
        <v>179</v>
      </c>
      <c r="C1576" s="223">
        <f>DATE(2026,1,A1576)</f>
        <v>46026</v>
      </c>
      <c r="D1576" s="214" t="s">
        <v>1486</v>
      </c>
      <c r="E1576" s="214">
        <v>2</v>
      </c>
      <c r="F1576" s="221" t="str">
        <f t="shared" ref="F1576:F1593" si="157">"AA "&amp;B1576</f>
        <v>AA 7611 OA</v>
      </c>
      <c r="G1576" s="222" t="s">
        <v>2208</v>
      </c>
      <c r="H1576" s="221" t="s">
        <v>2937</v>
      </c>
      <c r="I1576" s="221" t="s">
        <v>2938</v>
      </c>
      <c r="J1576" s="221" t="str">
        <f t="shared" si="154"/>
        <v>FM 15-4-1-2026</v>
      </c>
    </row>
    <row r="1577" spans="1:10" x14ac:dyDescent="0.25">
      <c r="A1577" s="214">
        <v>11</v>
      </c>
      <c r="B1577" s="214" t="s">
        <v>247</v>
      </c>
      <c r="C1577" s="223">
        <f>DATE(2026,1,A1577)</f>
        <v>46033</v>
      </c>
      <c r="D1577" s="214" t="s">
        <v>1486</v>
      </c>
      <c r="E1577" s="214">
        <v>2</v>
      </c>
      <c r="F1577" s="221" t="str">
        <f t="shared" si="157"/>
        <v>AA 7748 OA</v>
      </c>
      <c r="G1577" s="222" t="s">
        <v>2208</v>
      </c>
      <c r="H1577" s="221" t="s">
        <v>2937</v>
      </c>
      <c r="I1577" s="221" t="s">
        <v>2938</v>
      </c>
      <c r="J1577" s="221" t="str">
        <f t="shared" si="154"/>
        <v>FM 15-11-1-2026</v>
      </c>
    </row>
    <row r="1578" spans="1:10" x14ac:dyDescent="0.25">
      <c r="A1578" s="214">
        <v>11</v>
      </c>
      <c r="B1578" s="214" t="s">
        <v>283</v>
      </c>
      <c r="C1578" s="223">
        <f>DATE(2026,1,A1578)</f>
        <v>46033</v>
      </c>
      <c r="D1578" s="214" t="s">
        <v>1486</v>
      </c>
      <c r="E1578" s="220">
        <v>2</v>
      </c>
      <c r="F1578" s="221" t="str">
        <f t="shared" si="157"/>
        <v>AA 7292 OA</v>
      </c>
      <c r="G1578" s="222" t="s">
        <v>2208</v>
      </c>
      <c r="H1578" s="221" t="s">
        <v>2937</v>
      </c>
      <c r="I1578" s="221" t="s">
        <v>2938</v>
      </c>
      <c r="J1578" s="221" t="str">
        <f t="shared" si="154"/>
        <v>FM 15-11-1-2026</v>
      </c>
    </row>
    <row r="1579" spans="1:10" x14ac:dyDescent="0.25">
      <c r="A1579" s="214">
        <v>10</v>
      </c>
      <c r="B1579" s="214" t="s">
        <v>539</v>
      </c>
      <c r="C1579" s="223">
        <f>DATE(2026,1,A1579)</f>
        <v>46032</v>
      </c>
      <c r="D1579" s="214" t="s">
        <v>597</v>
      </c>
      <c r="E1579" s="214">
        <v>1</v>
      </c>
      <c r="F1579" s="221" t="str">
        <f t="shared" si="157"/>
        <v>AA 7570 OA</v>
      </c>
      <c r="G1579" s="222" t="s">
        <v>2208</v>
      </c>
      <c r="H1579" s="221" t="s">
        <v>2937</v>
      </c>
      <c r="I1579" s="221" t="s">
        <v>2938</v>
      </c>
      <c r="J1579" s="221" t="str">
        <f t="shared" si="154"/>
        <v>FM 15-10-1-2026</v>
      </c>
    </row>
    <row r="1580" spans="1:10" x14ac:dyDescent="0.25">
      <c r="A1580" s="214">
        <v>14</v>
      </c>
      <c r="B1580" s="220" t="s">
        <v>591</v>
      </c>
      <c r="C1580" s="219">
        <f>DATE(2026,11,A1580)</f>
        <v>46340</v>
      </c>
      <c r="D1580" s="214" t="s">
        <v>597</v>
      </c>
      <c r="E1580" s="220">
        <v>1</v>
      </c>
      <c r="F1580" s="221" t="str">
        <f t="shared" si="157"/>
        <v>AA 7080 OA</v>
      </c>
      <c r="G1580" s="222" t="s">
        <v>2208</v>
      </c>
      <c r="H1580" s="221" t="s">
        <v>2937</v>
      </c>
      <c r="I1580" s="221" t="s">
        <v>2938</v>
      </c>
      <c r="J1580" s="221" t="str">
        <f t="shared" si="154"/>
        <v>FM 15-14-11-2026</v>
      </c>
    </row>
    <row r="1581" spans="1:10" x14ac:dyDescent="0.25">
      <c r="A1581" s="214">
        <v>4</v>
      </c>
      <c r="B1581" s="220" t="s">
        <v>179</v>
      </c>
      <c r="C1581" s="223">
        <f>DATE(2026,1,A1581)</f>
        <v>46026</v>
      </c>
      <c r="D1581" s="214" t="s">
        <v>1485</v>
      </c>
      <c r="E1581" s="214">
        <v>2</v>
      </c>
      <c r="F1581" s="221" t="str">
        <f t="shared" si="157"/>
        <v>AA 7611 OA</v>
      </c>
      <c r="G1581" s="222" t="s">
        <v>2208</v>
      </c>
      <c r="H1581" s="221" t="s">
        <v>2937</v>
      </c>
      <c r="I1581" s="221" t="s">
        <v>2938</v>
      </c>
      <c r="J1581" s="221" t="str">
        <f t="shared" si="154"/>
        <v>FM 15-4-1-2026</v>
      </c>
    </row>
    <row r="1582" spans="1:10" x14ac:dyDescent="0.25">
      <c r="A1582" s="214">
        <v>11</v>
      </c>
      <c r="B1582" s="214" t="s">
        <v>247</v>
      </c>
      <c r="C1582" s="223">
        <f>DATE(2026,1,A1582)</f>
        <v>46033</v>
      </c>
      <c r="D1582" s="214" t="s">
        <v>1485</v>
      </c>
      <c r="E1582" s="214">
        <v>2</v>
      </c>
      <c r="F1582" s="221" t="str">
        <f t="shared" si="157"/>
        <v>AA 7748 OA</v>
      </c>
      <c r="G1582" s="222" t="s">
        <v>2208</v>
      </c>
      <c r="H1582" s="221" t="s">
        <v>2937</v>
      </c>
      <c r="I1582" s="221" t="s">
        <v>2938</v>
      </c>
      <c r="J1582" s="221" t="str">
        <f t="shared" si="154"/>
        <v>FM 15-11-1-2026</v>
      </c>
    </row>
    <row r="1583" spans="1:10" x14ac:dyDescent="0.25">
      <c r="A1583" s="214">
        <v>10</v>
      </c>
      <c r="B1583" s="214" t="s">
        <v>288</v>
      </c>
      <c r="C1583" s="223">
        <f>DATE(2026,1,A1583)</f>
        <v>46032</v>
      </c>
      <c r="D1583" s="214" t="s">
        <v>440</v>
      </c>
      <c r="E1583" s="214">
        <v>1</v>
      </c>
      <c r="F1583" s="221" t="str">
        <f t="shared" si="157"/>
        <v>AA 7535 OA</v>
      </c>
      <c r="G1583" s="222" t="s">
        <v>2208</v>
      </c>
      <c r="H1583" s="221" t="s">
        <v>2937</v>
      </c>
      <c r="I1583" s="221" t="s">
        <v>2938</v>
      </c>
      <c r="J1583" s="221" t="str">
        <f t="shared" si="154"/>
        <v>FM 15-10-1-2026</v>
      </c>
    </row>
    <row r="1584" spans="1:10" x14ac:dyDescent="0.25">
      <c r="A1584" s="214">
        <v>16</v>
      </c>
      <c r="B1584" s="214" t="s">
        <v>152</v>
      </c>
      <c r="C1584" s="223">
        <f>DATE(2026,1,A1584)</f>
        <v>46038</v>
      </c>
      <c r="D1584" s="214" t="s">
        <v>440</v>
      </c>
      <c r="E1584" s="220">
        <v>1</v>
      </c>
      <c r="F1584" s="221" t="str">
        <f t="shared" si="157"/>
        <v>AA 7594 OA</v>
      </c>
      <c r="G1584" s="222" t="s">
        <v>2208</v>
      </c>
      <c r="H1584" s="221" t="s">
        <v>2937</v>
      </c>
      <c r="I1584" s="221" t="s">
        <v>2938</v>
      </c>
      <c r="J1584" s="221" t="str">
        <f t="shared" si="154"/>
        <v>FM 15-16-1-2026</v>
      </c>
    </row>
    <row r="1585" spans="1:10" x14ac:dyDescent="0.25">
      <c r="A1585" s="214">
        <v>8</v>
      </c>
      <c r="B1585" s="214" t="s">
        <v>437</v>
      </c>
      <c r="C1585" s="219">
        <f>DATE(2026,11,A1585)</f>
        <v>46334</v>
      </c>
      <c r="D1585" s="214" t="s">
        <v>440</v>
      </c>
      <c r="E1585" s="214">
        <v>1</v>
      </c>
      <c r="F1585" s="221" t="str">
        <f t="shared" si="157"/>
        <v>AA 7058 OA</v>
      </c>
      <c r="G1585" s="222" t="s">
        <v>2208</v>
      </c>
      <c r="H1585" s="221" t="s">
        <v>2937</v>
      </c>
      <c r="I1585" s="221" t="s">
        <v>2938</v>
      </c>
      <c r="J1585" s="221" t="str">
        <f t="shared" si="154"/>
        <v>FM 15-8-11-2026</v>
      </c>
    </row>
    <row r="1586" spans="1:10" x14ac:dyDescent="0.25">
      <c r="A1586" s="214">
        <v>12</v>
      </c>
      <c r="B1586" s="214" t="s">
        <v>263</v>
      </c>
      <c r="C1586" s="219">
        <f>DATE(2026,11,A1586)</f>
        <v>46338</v>
      </c>
      <c r="D1586" s="214" t="s">
        <v>440</v>
      </c>
      <c r="E1586" s="214">
        <v>1</v>
      </c>
      <c r="F1586" s="221" t="str">
        <f t="shared" si="157"/>
        <v>AA 7708 OA</v>
      </c>
      <c r="G1586" s="222" t="s">
        <v>2208</v>
      </c>
      <c r="H1586" s="221" t="s">
        <v>2937</v>
      </c>
      <c r="I1586" s="221" t="s">
        <v>2938</v>
      </c>
      <c r="J1586" s="221" t="str">
        <f t="shared" si="154"/>
        <v>FM 15-12-11-2026</v>
      </c>
    </row>
    <row r="1587" spans="1:10" x14ac:dyDescent="0.25">
      <c r="A1587" s="214">
        <v>19</v>
      </c>
      <c r="B1587" s="214" t="s">
        <v>577</v>
      </c>
      <c r="C1587" s="219">
        <f>DATE(2026,11,A1587)</f>
        <v>46345</v>
      </c>
      <c r="D1587" s="214" t="s">
        <v>440</v>
      </c>
      <c r="E1587" s="220">
        <v>1</v>
      </c>
      <c r="F1587" s="221" t="str">
        <f t="shared" si="157"/>
        <v>AA 7712 OA</v>
      </c>
      <c r="G1587" s="222" t="s">
        <v>2208</v>
      </c>
      <c r="H1587" s="221" t="s">
        <v>2937</v>
      </c>
      <c r="I1587" s="221" t="s">
        <v>2938</v>
      </c>
      <c r="J1587" s="221" t="str">
        <f t="shared" si="154"/>
        <v>FM 15-19-11-2026</v>
      </c>
    </row>
    <row r="1588" spans="1:10" x14ac:dyDescent="0.25">
      <c r="A1588" s="214">
        <v>25</v>
      </c>
      <c r="B1588" s="214" t="s">
        <v>676</v>
      </c>
      <c r="C1588" s="219">
        <f>DATE(2026,11,A1588)</f>
        <v>46351</v>
      </c>
      <c r="D1588" s="214" t="s">
        <v>440</v>
      </c>
      <c r="E1588" s="220">
        <v>1</v>
      </c>
      <c r="F1588" s="221" t="str">
        <f t="shared" si="157"/>
        <v>AA 7740 OA</v>
      </c>
      <c r="G1588" s="222" t="s">
        <v>2208</v>
      </c>
      <c r="H1588" s="221" t="s">
        <v>2937</v>
      </c>
      <c r="I1588" s="221" t="s">
        <v>2938</v>
      </c>
      <c r="J1588" s="221" t="str">
        <f t="shared" si="154"/>
        <v>FM 15-25-11-2026</v>
      </c>
    </row>
    <row r="1589" spans="1:10" x14ac:dyDescent="0.25">
      <c r="A1589" s="214">
        <v>2</v>
      </c>
      <c r="B1589" s="220" t="s">
        <v>933</v>
      </c>
      <c r="C1589" s="219">
        <f>DATE(2026,12,A1589)</f>
        <v>46358</v>
      </c>
      <c r="D1589" s="214" t="s">
        <v>440</v>
      </c>
      <c r="E1589" s="214">
        <v>1</v>
      </c>
      <c r="F1589" s="221" t="str">
        <f t="shared" si="157"/>
        <v>AA 7067 OA</v>
      </c>
      <c r="G1589" s="222" t="s">
        <v>2208</v>
      </c>
      <c r="H1589" s="221" t="s">
        <v>2937</v>
      </c>
      <c r="I1589" s="221" t="s">
        <v>2938</v>
      </c>
      <c r="J1589" s="221" t="str">
        <f t="shared" si="154"/>
        <v>FM 15-2-12-2026</v>
      </c>
    </row>
    <row r="1590" spans="1:10" x14ac:dyDescent="0.25">
      <c r="A1590" s="214">
        <v>17</v>
      </c>
      <c r="B1590" s="214" t="s">
        <v>933</v>
      </c>
      <c r="C1590" s="219">
        <f>DATE(2026,12,A1590)</f>
        <v>46373</v>
      </c>
      <c r="D1590" s="214" t="s">
        <v>440</v>
      </c>
      <c r="E1590" s="220">
        <v>1</v>
      </c>
      <c r="F1590" s="221" t="str">
        <f t="shared" si="157"/>
        <v>AA 7067 OA</v>
      </c>
      <c r="G1590" s="222" t="s">
        <v>2208</v>
      </c>
      <c r="H1590" s="221" t="s">
        <v>2937</v>
      </c>
      <c r="I1590" s="221" t="s">
        <v>2938</v>
      </c>
      <c r="J1590" s="221" t="str">
        <f t="shared" si="154"/>
        <v>FM 15-17-12-2026</v>
      </c>
    </row>
    <row r="1591" spans="1:10" x14ac:dyDescent="0.25">
      <c r="A1591" s="214">
        <v>6</v>
      </c>
      <c r="B1591" s="214" t="s">
        <v>1024</v>
      </c>
      <c r="C1591" s="223">
        <f>DATE(2026,1,A1591)</f>
        <v>46028</v>
      </c>
      <c r="D1591" s="214" t="s">
        <v>374</v>
      </c>
      <c r="E1591" s="214">
        <v>1</v>
      </c>
      <c r="F1591" s="221" t="str">
        <f t="shared" si="157"/>
        <v>AA 7817 OA // MERCY</v>
      </c>
      <c r="G1591" s="222" t="s">
        <v>2208</v>
      </c>
      <c r="H1591" s="221" t="s">
        <v>2937</v>
      </c>
      <c r="I1591" s="221" t="s">
        <v>2938</v>
      </c>
      <c r="J1591" s="221" t="str">
        <f t="shared" si="154"/>
        <v>FM 15-6-1-2026</v>
      </c>
    </row>
    <row r="1592" spans="1:10" x14ac:dyDescent="0.25">
      <c r="A1592" s="214">
        <v>11</v>
      </c>
      <c r="B1592" s="214" t="s">
        <v>781</v>
      </c>
      <c r="C1592" s="223">
        <f>DATE(2026,1,A1592)</f>
        <v>46033</v>
      </c>
      <c r="D1592" s="214" t="s">
        <v>374</v>
      </c>
      <c r="E1592" s="214">
        <v>1</v>
      </c>
      <c r="F1592" s="221" t="str">
        <f t="shared" si="157"/>
        <v>AA 7794 OA // MERCY</v>
      </c>
      <c r="G1592" s="222" t="s">
        <v>2208</v>
      </c>
      <c r="H1592" s="221" t="s">
        <v>2937</v>
      </c>
      <c r="I1592" s="221" t="s">
        <v>2938</v>
      </c>
      <c r="J1592" s="221" t="str">
        <f t="shared" si="154"/>
        <v>FM 15-11-1-2026</v>
      </c>
    </row>
    <row r="1593" spans="1:10" x14ac:dyDescent="0.25">
      <c r="A1593" s="214">
        <v>27</v>
      </c>
      <c r="B1593" s="214" t="s">
        <v>109</v>
      </c>
      <c r="C1593" s="223">
        <f>DATE(2026,1,A1593)</f>
        <v>46049</v>
      </c>
      <c r="D1593" s="214" t="s">
        <v>374</v>
      </c>
      <c r="E1593" s="220">
        <v>1</v>
      </c>
      <c r="F1593" s="221" t="str">
        <f t="shared" si="157"/>
        <v>AA 7520 OA // MERCY</v>
      </c>
      <c r="G1593" s="222" t="s">
        <v>2208</v>
      </c>
      <c r="H1593" s="221" t="s">
        <v>2937</v>
      </c>
      <c r="I1593" s="221" t="s">
        <v>2938</v>
      </c>
      <c r="J1593" s="221" t="str">
        <f t="shared" si="154"/>
        <v>FM 15-27-1-2026</v>
      </c>
    </row>
    <row r="1594" spans="1:10" x14ac:dyDescent="0.25">
      <c r="A1594" s="214">
        <v>6</v>
      </c>
      <c r="B1594" s="214" t="s">
        <v>101</v>
      </c>
      <c r="C1594" s="219">
        <f>DATE(2026,11,A1594)</f>
        <v>46332</v>
      </c>
      <c r="D1594" s="214" t="s">
        <v>374</v>
      </c>
      <c r="E1594" s="214">
        <v>1</v>
      </c>
      <c r="F1594" s="221" t="str">
        <f>B1594</f>
        <v>BA 7033 PU // MERCY</v>
      </c>
      <c r="G1594" s="222" t="s">
        <v>2208</v>
      </c>
      <c r="H1594" s="221" t="s">
        <v>2937</v>
      </c>
      <c r="I1594" s="221" t="s">
        <v>2938</v>
      </c>
      <c r="J1594" s="221" t="str">
        <f t="shared" si="154"/>
        <v>FM 15-6-11-2026</v>
      </c>
    </row>
    <row r="1595" spans="1:10" x14ac:dyDescent="0.25">
      <c r="A1595" s="214">
        <v>31</v>
      </c>
      <c r="B1595" s="214" t="s">
        <v>165</v>
      </c>
      <c r="C1595" s="219">
        <f>DATE(2026,12,A1595)</f>
        <v>46387</v>
      </c>
      <c r="D1595" s="214" t="s">
        <v>374</v>
      </c>
      <c r="E1595" s="220">
        <v>2</v>
      </c>
      <c r="F1595" s="221" t="str">
        <f>"AA "&amp;B1595</f>
        <v>AA 7753 OA // MERCY</v>
      </c>
      <c r="G1595" s="222" t="s">
        <v>2208</v>
      </c>
      <c r="H1595" s="221" t="s">
        <v>2937</v>
      </c>
      <c r="I1595" s="221" t="s">
        <v>2938</v>
      </c>
      <c r="J1595" s="221" t="str">
        <f t="shared" si="154"/>
        <v>FM 15-31-12-2026</v>
      </c>
    </row>
    <row r="1596" spans="1:10" x14ac:dyDescent="0.25">
      <c r="A1596" s="214">
        <v>26</v>
      </c>
      <c r="B1596" s="214" t="s">
        <v>227</v>
      </c>
      <c r="C1596" s="219">
        <f>DATE(2026,11,A1596)</f>
        <v>46352</v>
      </c>
      <c r="D1596" s="214" t="s">
        <v>842</v>
      </c>
      <c r="E1596" s="220">
        <v>2</v>
      </c>
      <c r="F1596" s="221" t="str">
        <f>"AA "&amp;B1596</f>
        <v>AA 7814 OA</v>
      </c>
      <c r="G1596" s="222" t="s">
        <v>2208</v>
      </c>
      <c r="H1596" s="221" t="s">
        <v>2937</v>
      </c>
      <c r="I1596" s="221" t="s">
        <v>2938</v>
      </c>
      <c r="J1596" s="221" t="str">
        <f t="shared" si="154"/>
        <v>FM 15-26-11-2026</v>
      </c>
    </row>
    <row r="1597" spans="1:10" x14ac:dyDescent="0.25">
      <c r="A1597" s="214">
        <v>10</v>
      </c>
      <c r="B1597" s="214" t="s">
        <v>856</v>
      </c>
      <c r="C1597" s="223">
        <f>DATE(2026,1,A1597)</f>
        <v>46032</v>
      </c>
      <c r="D1597" s="214" t="s">
        <v>1580</v>
      </c>
      <c r="E1597" s="214">
        <v>4</v>
      </c>
      <c r="F1597" s="221" t="str">
        <f>"AA "&amp;B1597</f>
        <v>AA 7796 OA</v>
      </c>
      <c r="G1597" s="222" t="s">
        <v>2208</v>
      </c>
      <c r="H1597" s="221" t="s">
        <v>2937</v>
      </c>
      <c r="I1597" s="221" t="s">
        <v>2938</v>
      </c>
      <c r="J1597" s="221" t="str">
        <f t="shared" si="154"/>
        <v>FM 15-10-1-2026</v>
      </c>
    </row>
    <row r="1598" spans="1:10" x14ac:dyDescent="0.25">
      <c r="A1598" s="214">
        <v>8</v>
      </c>
      <c r="B1598" s="214" t="s">
        <v>371</v>
      </c>
      <c r="C1598" s="219">
        <f>DATE(2026,11,A1598)</f>
        <v>46334</v>
      </c>
      <c r="D1598" s="214" t="s">
        <v>453</v>
      </c>
      <c r="E1598" s="214">
        <v>1</v>
      </c>
      <c r="F1598" s="221" t="str">
        <f>B1598</f>
        <v>B 7728 IZ // MERCY</v>
      </c>
      <c r="G1598" s="222" t="s">
        <v>2208</v>
      </c>
      <c r="H1598" s="221" t="s">
        <v>2937</v>
      </c>
      <c r="I1598" s="221" t="s">
        <v>2938</v>
      </c>
      <c r="J1598" s="221" t="str">
        <f t="shared" si="154"/>
        <v>FM 15-8-11-2026</v>
      </c>
    </row>
    <row r="1599" spans="1:10" x14ac:dyDescent="0.25">
      <c r="A1599" s="214">
        <v>6</v>
      </c>
      <c r="B1599" s="214" t="s">
        <v>347</v>
      </c>
      <c r="C1599" s="219">
        <f>DATE(2026,11,A1599)</f>
        <v>46332</v>
      </c>
      <c r="D1599" s="214" t="s">
        <v>348</v>
      </c>
      <c r="E1599" s="214">
        <v>1</v>
      </c>
      <c r="F1599" s="221" t="str">
        <f t="shared" ref="F1599:F1662" si="158">"AA "&amp;B1599</f>
        <v>AA 7522 OA // MERCY</v>
      </c>
      <c r="G1599" s="222" t="s">
        <v>2208</v>
      </c>
      <c r="H1599" s="221" t="s">
        <v>2937</v>
      </c>
      <c r="I1599" s="221" t="s">
        <v>2938</v>
      </c>
      <c r="J1599" s="221" t="str">
        <f t="shared" si="154"/>
        <v>FM 15-6-11-2026</v>
      </c>
    </row>
    <row r="1600" spans="1:10" x14ac:dyDescent="0.25">
      <c r="A1600" s="214">
        <v>6</v>
      </c>
      <c r="B1600" s="214" t="s">
        <v>963</v>
      </c>
      <c r="C1600" s="223">
        <f>DATE(2026,1,A1600)</f>
        <v>46028</v>
      </c>
      <c r="D1600" s="214" t="s">
        <v>1499</v>
      </c>
      <c r="E1600" s="214">
        <v>1</v>
      </c>
      <c r="F1600" s="221" t="str">
        <f t="shared" si="158"/>
        <v>AA 7818 OA // MERCY</v>
      </c>
      <c r="G1600" s="222" t="s">
        <v>2208</v>
      </c>
      <c r="H1600" s="221" t="s">
        <v>2937</v>
      </c>
      <c r="I1600" s="221" t="s">
        <v>2938</v>
      </c>
      <c r="J1600" s="221" t="str">
        <f t="shared" si="154"/>
        <v>FM 15-6-1-2026</v>
      </c>
    </row>
    <row r="1601" spans="1:10" x14ac:dyDescent="0.25">
      <c r="A1601" s="214">
        <v>10</v>
      </c>
      <c r="B1601" s="214" t="s">
        <v>368</v>
      </c>
      <c r="C1601" s="219">
        <f>DATE(2026,11,A1601)</f>
        <v>46336</v>
      </c>
      <c r="D1601" s="214" t="s">
        <v>496</v>
      </c>
      <c r="E1601" s="214">
        <v>4</v>
      </c>
      <c r="F1601" s="221" t="str">
        <f t="shared" si="158"/>
        <v>AA 7098 OA</v>
      </c>
      <c r="G1601" s="222" t="s">
        <v>2208</v>
      </c>
      <c r="H1601" s="221" t="s">
        <v>2937</v>
      </c>
      <c r="I1601" s="221" t="s">
        <v>2938</v>
      </c>
      <c r="J1601" s="221" t="str">
        <f t="shared" si="154"/>
        <v>FM 15-10-11-2026</v>
      </c>
    </row>
    <row r="1602" spans="1:10" x14ac:dyDescent="0.25">
      <c r="A1602" s="214">
        <v>10</v>
      </c>
      <c r="B1602" s="214" t="s">
        <v>368</v>
      </c>
      <c r="C1602" s="219">
        <f>DATE(2026,11,A1602)</f>
        <v>46336</v>
      </c>
      <c r="D1602" s="214" t="s">
        <v>495</v>
      </c>
      <c r="E1602" s="214">
        <v>4</v>
      </c>
      <c r="F1602" s="221" t="str">
        <f t="shared" si="158"/>
        <v>AA 7098 OA</v>
      </c>
      <c r="G1602" s="222" t="s">
        <v>2208</v>
      </c>
      <c r="H1602" s="221" t="s">
        <v>2937</v>
      </c>
      <c r="I1602" s="221" t="s">
        <v>2938</v>
      </c>
      <c r="J1602" s="221" t="str">
        <f t="shared" si="154"/>
        <v>FM 15-10-11-2026</v>
      </c>
    </row>
    <row r="1603" spans="1:10" x14ac:dyDescent="0.25">
      <c r="A1603" s="214">
        <v>5</v>
      </c>
      <c r="B1603" s="214" t="s">
        <v>250</v>
      </c>
      <c r="C1603" s="223">
        <f>DATE(2026,1,A1603)</f>
        <v>46027</v>
      </c>
      <c r="D1603" s="214" t="s">
        <v>1489</v>
      </c>
      <c r="E1603" s="214">
        <v>1</v>
      </c>
      <c r="F1603" s="221" t="str">
        <f t="shared" si="158"/>
        <v>AA 7521 OA // MERCY</v>
      </c>
      <c r="G1603" s="222" t="s">
        <v>2208</v>
      </c>
      <c r="H1603" s="221" t="s">
        <v>2937</v>
      </c>
      <c r="I1603" s="221" t="s">
        <v>2938</v>
      </c>
      <c r="J1603" s="221" t="str">
        <f t="shared" ref="J1603:J1666" si="159">I1603 &amp; "-" &amp; DAY(C1603) &amp; "-" &amp; MONTH(C1603) &amp; "-" &amp; YEAR(C1603)</f>
        <v>FM 15-5-1-2026</v>
      </c>
    </row>
    <row r="1604" spans="1:10" x14ac:dyDescent="0.25">
      <c r="A1604" s="214">
        <v>22</v>
      </c>
      <c r="B1604" s="214" t="s">
        <v>213</v>
      </c>
      <c r="C1604" s="223">
        <f>DATE(2026,1,A1604)</f>
        <v>46044</v>
      </c>
      <c r="D1604" s="214" t="s">
        <v>1489</v>
      </c>
      <c r="E1604" s="220">
        <v>2</v>
      </c>
      <c r="F1604" s="221" t="str">
        <f t="shared" si="158"/>
        <v>AA 7559 OA // MERCY</v>
      </c>
      <c r="G1604" s="222" t="s">
        <v>2208</v>
      </c>
      <c r="H1604" s="221" t="s">
        <v>2937</v>
      </c>
      <c r="I1604" s="221" t="s">
        <v>2938</v>
      </c>
      <c r="J1604" s="221" t="str">
        <f t="shared" si="159"/>
        <v>FM 15-22-1-2026</v>
      </c>
    </row>
    <row r="1605" spans="1:10" x14ac:dyDescent="0.25">
      <c r="A1605" s="214">
        <v>22</v>
      </c>
      <c r="B1605" s="214" t="s">
        <v>528</v>
      </c>
      <c r="C1605" s="223">
        <f>DATE(2026,1,A1605)</f>
        <v>46044</v>
      </c>
      <c r="D1605" s="214" t="s">
        <v>1489</v>
      </c>
      <c r="E1605" s="220">
        <v>1</v>
      </c>
      <c r="F1605" s="221" t="str">
        <f t="shared" si="158"/>
        <v>AA 7643 OA // MERCY</v>
      </c>
      <c r="G1605" s="222" t="s">
        <v>2208</v>
      </c>
      <c r="H1605" s="221" t="s">
        <v>2937</v>
      </c>
      <c r="I1605" s="221" t="s">
        <v>2938</v>
      </c>
      <c r="J1605" s="221" t="str">
        <f t="shared" si="159"/>
        <v>FM 15-22-1-2026</v>
      </c>
    </row>
    <row r="1606" spans="1:10" x14ac:dyDescent="0.25">
      <c r="A1606" s="214">
        <v>8</v>
      </c>
      <c r="B1606" s="214" t="s">
        <v>860</v>
      </c>
      <c r="C1606" s="219">
        <f>DATE(2026,12,A1606)</f>
        <v>46364</v>
      </c>
      <c r="D1606" s="214" t="s">
        <v>1023</v>
      </c>
      <c r="E1606" s="214">
        <v>1</v>
      </c>
      <c r="F1606" s="221" t="str">
        <f t="shared" si="158"/>
        <v>AA 7643 OA</v>
      </c>
      <c r="G1606" s="222" t="s">
        <v>2208</v>
      </c>
      <c r="H1606" s="221" t="s">
        <v>2937</v>
      </c>
      <c r="I1606" s="221" t="s">
        <v>2938</v>
      </c>
      <c r="J1606" s="221" t="str">
        <f t="shared" si="159"/>
        <v>FM 15-8-12-2026</v>
      </c>
    </row>
    <row r="1607" spans="1:10" x14ac:dyDescent="0.25">
      <c r="A1607" s="214">
        <v>22</v>
      </c>
      <c r="B1607" s="214" t="s">
        <v>213</v>
      </c>
      <c r="C1607" s="223">
        <f>DATE(2026,1,A1607)</f>
        <v>46044</v>
      </c>
      <c r="D1607" s="214" t="s">
        <v>1703</v>
      </c>
      <c r="E1607" s="220">
        <v>1</v>
      </c>
      <c r="F1607" s="221" t="str">
        <f t="shared" si="158"/>
        <v>AA 7559 OA // MERCY</v>
      </c>
      <c r="G1607" s="222" t="s">
        <v>2208</v>
      </c>
      <c r="H1607" s="221" t="s">
        <v>2937</v>
      </c>
      <c r="I1607" s="221" t="s">
        <v>2938</v>
      </c>
      <c r="J1607" s="221" t="str">
        <f t="shared" si="159"/>
        <v>FM 15-22-1-2026</v>
      </c>
    </row>
    <row r="1608" spans="1:10" x14ac:dyDescent="0.25">
      <c r="A1608" s="214">
        <v>12</v>
      </c>
      <c r="B1608" s="214" t="s">
        <v>178</v>
      </c>
      <c r="C1608" s="219">
        <f>DATE(2026,11,A1608)</f>
        <v>46338</v>
      </c>
      <c r="D1608" s="214" t="s">
        <v>534</v>
      </c>
      <c r="E1608" s="214">
        <v>2</v>
      </c>
      <c r="F1608" s="221" t="str">
        <f t="shared" si="158"/>
        <v>AA 7554 OA // MERCY</v>
      </c>
      <c r="G1608" s="222" t="s">
        <v>2208</v>
      </c>
      <c r="H1608" s="221" t="s">
        <v>2937</v>
      </c>
      <c r="I1608" s="221" t="s">
        <v>2938</v>
      </c>
      <c r="J1608" s="221" t="str">
        <f t="shared" si="159"/>
        <v>FM 15-12-11-2026</v>
      </c>
    </row>
    <row r="1609" spans="1:10" x14ac:dyDescent="0.25">
      <c r="A1609" s="214">
        <v>7</v>
      </c>
      <c r="B1609" s="214" t="s">
        <v>1193</v>
      </c>
      <c r="C1609" s="223">
        <f>DATE(2026,1,A1609)</f>
        <v>46029</v>
      </c>
      <c r="D1609" s="227" t="s">
        <v>1514</v>
      </c>
      <c r="E1609" s="214">
        <v>1</v>
      </c>
      <c r="F1609" s="221" t="str">
        <f t="shared" si="158"/>
        <v>AA 7131 OA</v>
      </c>
      <c r="G1609" s="222" t="s">
        <v>2208</v>
      </c>
      <c r="H1609" s="221" t="s">
        <v>2937</v>
      </c>
      <c r="I1609" s="221" t="s">
        <v>2938</v>
      </c>
      <c r="J1609" s="221" t="str">
        <f t="shared" si="159"/>
        <v>FM 15-7-1-2026</v>
      </c>
    </row>
    <row r="1610" spans="1:10" x14ac:dyDescent="0.25">
      <c r="A1610" s="214">
        <v>26</v>
      </c>
      <c r="B1610" s="214" t="s">
        <v>429</v>
      </c>
      <c r="C1610" s="219">
        <f>DATE(2026,12,A1610)</f>
        <v>46382</v>
      </c>
      <c r="D1610" s="214" t="s">
        <v>1329</v>
      </c>
      <c r="E1610" s="220">
        <v>1</v>
      </c>
      <c r="F1610" s="221" t="str">
        <f t="shared" si="158"/>
        <v>AA 7534 OA</v>
      </c>
      <c r="G1610" s="222" t="s">
        <v>2208</v>
      </c>
      <c r="H1610" s="221" t="s">
        <v>2937</v>
      </c>
      <c r="I1610" s="221" t="s">
        <v>2938</v>
      </c>
      <c r="J1610" s="221" t="str">
        <f t="shared" si="159"/>
        <v>FM 15-26-12-2026</v>
      </c>
    </row>
    <row r="1611" spans="1:10" x14ac:dyDescent="0.25">
      <c r="A1611" s="214">
        <v>22</v>
      </c>
      <c r="B1611" s="214" t="s">
        <v>702</v>
      </c>
      <c r="C1611" s="219">
        <f>DATE(2026,11,A1611)</f>
        <v>46348</v>
      </c>
      <c r="D1611" s="214" t="s">
        <v>749</v>
      </c>
      <c r="E1611" s="220">
        <v>1</v>
      </c>
      <c r="F1611" s="221" t="str">
        <f t="shared" si="158"/>
        <v>AA 7816 OA</v>
      </c>
      <c r="G1611" s="222" t="s">
        <v>2208</v>
      </c>
      <c r="H1611" s="221" t="s">
        <v>2937</v>
      </c>
      <c r="I1611" s="221" t="s">
        <v>2938</v>
      </c>
      <c r="J1611" s="221" t="str">
        <f t="shared" si="159"/>
        <v>FM 15-22-11-2026</v>
      </c>
    </row>
    <row r="1612" spans="1:10" x14ac:dyDescent="0.25">
      <c r="A1612" s="214">
        <v>3</v>
      </c>
      <c r="B1612" s="220" t="s">
        <v>852</v>
      </c>
      <c r="C1612" s="223">
        <f>DATE(2026,1,A1612)</f>
        <v>46025</v>
      </c>
      <c r="D1612" s="214" t="s">
        <v>1468</v>
      </c>
      <c r="E1612" s="214">
        <v>6</v>
      </c>
      <c r="F1612" s="221" t="str">
        <f t="shared" si="158"/>
        <v>AA 7753 OA</v>
      </c>
      <c r="G1612" s="222" t="s">
        <v>2208</v>
      </c>
      <c r="H1612" s="221" t="s">
        <v>2937</v>
      </c>
      <c r="I1612" s="221" t="s">
        <v>2938</v>
      </c>
      <c r="J1612" s="221" t="str">
        <f t="shared" si="159"/>
        <v>FM 15-3-1-2026</v>
      </c>
    </row>
    <row r="1613" spans="1:10" x14ac:dyDescent="0.25">
      <c r="A1613" s="214">
        <v>21</v>
      </c>
      <c r="B1613" s="214" t="s">
        <v>213</v>
      </c>
      <c r="C1613" s="223">
        <f>DATE(2026,1,A1613)</f>
        <v>46043</v>
      </c>
      <c r="D1613" s="214" t="s">
        <v>1468</v>
      </c>
      <c r="E1613" s="220">
        <v>6</v>
      </c>
      <c r="F1613" s="221" t="str">
        <f t="shared" si="158"/>
        <v>AA 7559 OA // MERCY</v>
      </c>
      <c r="G1613" s="222" t="s">
        <v>2208</v>
      </c>
      <c r="H1613" s="221" t="s">
        <v>2937</v>
      </c>
      <c r="I1613" s="221" t="s">
        <v>2938</v>
      </c>
      <c r="J1613" s="221" t="str">
        <f t="shared" si="159"/>
        <v>FM 15-21-1-2026</v>
      </c>
    </row>
    <row r="1614" spans="1:10" x14ac:dyDescent="0.25">
      <c r="A1614" s="214">
        <v>3</v>
      </c>
      <c r="B1614" s="220" t="s">
        <v>852</v>
      </c>
      <c r="C1614" s="223">
        <f>DATE(2026,1,A1614)</f>
        <v>46025</v>
      </c>
      <c r="D1614" s="214" t="s">
        <v>1467</v>
      </c>
      <c r="E1614" s="214">
        <v>12</v>
      </c>
      <c r="F1614" s="221" t="str">
        <f t="shared" si="158"/>
        <v>AA 7753 OA</v>
      </c>
      <c r="G1614" s="222" t="s">
        <v>2208</v>
      </c>
      <c r="H1614" s="221" t="s">
        <v>2937</v>
      </c>
      <c r="I1614" s="221" t="s">
        <v>2938</v>
      </c>
      <c r="J1614" s="221" t="str">
        <f t="shared" si="159"/>
        <v>FM 15-3-1-2026</v>
      </c>
    </row>
    <row r="1615" spans="1:10" x14ac:dyDescent="0.25">
      <c r="A1615" s="214">
        <v>21</v>
      </c>
      <c r="B1615" s="214" t="s">
        <v>213</v>
      </c>
      <c r="C1615" s="223">
        <f>DATE(2026,1,A1615)</f>
        <v>46043</v>
      </c>
      <c r="D1615" s="214" t="s">
        <v>1467</v>
      </c>
      <c r="E1615" s="220">
        <v>12</v>
      </c>
      <c r="F1615" s="221" t="str">
        <f t="shared" si="158"/>
        <v>AA 7559 OA // MERCY</v>
      </c>
      <c r="G1615" s="222" t="s">
        <v>2208</v>
      </c>
      <c r="H1615" s="221" t="s">
        <v>2937</v>
      </c>
      <c r="I1615" s="221" t="s">
        <v>2938</v>
      </c>
      <c r="J1615" s="221" t="str">
        <f t="shared" si="159"/>
        <v>FM 15-21-1-2026</v>
      </c>
    </row>
    <row r="1616" spans="1:10" x14ac:dyDescent="0.25">
      <c r="A1616" s="214">
        <v>30</v>
      </c>
      <c r="B1616" s="214" t="s">
        <v>358</v>
      </c>
      <c r="C1616" s="223">
        <f>DATE(2026,1,A1616)</f>
        <v>46052</v>
      </c>
      <c r="D1616" s="214" t="s">
        <v>1806</v>
      </c>
      <c r="E1616" s="220">
        <v>2</v>
      </c>
      <c r="F1616" s="221" t="str">
        <f t="shared" si="158"/>
        <v>AA 7794 OA</v>
      </c>
      <c r="G1616" s="222" t="s">
        <v>2208</v>
      </c>
      <c r="H1616" s="221" t="s">
        <v>2936</v>
      </c>
      <c r="I1616" s="221" t="s">
        <v>2939</v>
      </c>
      <c r="J1616" s="221" t="str">
        <f t="shared" si="159"/>
        <v>FM 16-30-1-2026</v>
      </c>
    </row>
    <row r="1617" spans="1:10" x14ac:dyDescent="0.25">
      <c r="A1617" s="214">
        <v>22</v>
      </c>
      <c r="B1617" s="214" t="s">
        <v>250</v>
      </c>
      <c r="C1617" s="219">
        <f>DATE(2026,12,A1617)</f>
        <v>46378</v>
      </c>
      <c r="D1617" s="214" t="s">
        <v>1255</v>
      </c>
      <c r="E1617" s="220">
        <v>1</v>
      </c>
      <c r="F1617" s="221" t="str">
        <f t="shared" si="158"/>
        <v>AA 7521 OA // MERCY</v>
      </c>
      <c r="G1617" s="222" t="s">
        <v>2208</v>
      </c>
      <c r="H1617" s="221" t="s">
        <v>2936</v>
      </c>
      <c r="I1617" s="221" t="s">
        <v>2939</v>
      </c>
      <c r="J1617" s="221" t="str">
        <f t="shared" si="159"/>
        <v>FM 16-22-12-2026</v>
      </c>
    </row>
    <row r="1618" spans="1:10" x14ac:dyDescent="0.25">
      <c r="A1618" s="214">
        <v>23</v>
      </c>
      <c r="B1618" s="214" t="s">
        <v>724</v>
      </c>
      <c r="C1618" s="219">
        <f>DATE(2026,12,A1618)</f>
        <v>46379</v>
      </c>
      <c r="D1618" s="214" t="s">
        <v>1255</v>
      </c>
      <c r="E1618" s="220">
        <v>1</v>
      </c>
      <c r="F1618" s="221" t="str">
        <f t="shared" si="158"/>
        <v>AA 7161 OA</v>
      </c>
      <c r="G1618" s="222" t="s">
        <v>2208</v>
      </c>
      <c r="H1618" s="221" t="s">
        <v>2936</v>
      </c>
      <c r="I1618" s="221" t="s">
        <v>2939</v>
      </c>
      <c r="J1618" s="221" t="str">
        <f t="shared" si="159"/>
        <v>FM 16-23-12-2026</v>
      </c>
    </row>
    <row r="1619" spans="1:10" x14ac:dyDescent="0.25">
      <c r="A1619" s="214">
        <v>20</v>
      </c>
      <c r="B1619" s="214" t="s">
        <v>1102</v>
      </c>
      <c r="C1619" s="219">
        <f>DATE(2026,12,A1619)</f>
        <v>46376</v>
      </c>
      <c r="D1619" s="214" t="s">
        <v>1225</v>
      </c>
      <c r="E1619" s="220">
        <v>1</v>
      </c>
      <c r="F1619" s="221" t="str">
        <f t="shared" si="158"/>
        <v>AA 7731 OA</v>
      </c>
      <c r="G1619" s="222" t="s">
        <v>2208</v>
      </c>
      <c r="H1619" s="221" t="s">
        <v>2936</v>
      </c>
      <c r="I1619" s="221" t="s">
        <v>2939</v>
      </c>
      <c r="J1619" s="221" t="str">
        <f t="shared" si="159"/>
        <v>FM 16-20-12-2026</v>
      </c>
    </row>
    <row r="1620" spans="1:10" x14ac:dyDescent="0.25">
      <c r="A1620" s="214">
        <v>2</v>
      </c>
      <c r="B1620" s="220" t="s">
        <v>196</v>
      </c>
      <c r="C1620" s="219">
        <f>DATE(2026,11,A1620)</f>
        <v>46328</v>
      </c>
      <c r="D1620" s="214" t="s">
        <v>195</v>
      </c>
      <c r="E1620" s="214">
        <v>1</v>
      </c>
      <c r="F1620" s="221" t="str">
        <f t="shared" si="158"/>
        <v>AA 7697 OA // MERCY</v>
      </c>
      <c r="G1620" s="222" t="s">
        <v>2208</v>
      </c>
      <c r="H1620" s="221" t="s">
        <v>2936</v>
      </c>
      <c r="I1620" s="221" t="s">
        <v>2939</v>
      </c>
      <c r="J1620" s="221" t="str">
        <f t="shared" si="159"/>
        <v>FM 16-2-11-2026</v>
      </c>
    </row>
    <row r="1621" spans="1:10" x14ac:dyDescent="0.25">
      <c r="A1621" s="214">
        <v>25</v>
      </c>
      <c r="B1621" s="214" t="s">
        <v>1156</v>
      </c>
      <c r="C1621" s="219">
        <f>DATE(2026,12,A1621)</f>
        <v>46381</v>
      </c>
      <c r="D1621" s="214" t="s">
        <v>1302</v>
      </c>
      <c r="E1621" s="220">
        <v>1</v>
      </c>
      <c r="F1621" s="221" t="str">
        <f t="shared" si="158"/>
        <v>AA 7730 OA</v>
      </c>
      <c r="G1621" s="222" t="s">
        <v>2208</v>
      </c>
      <c r="H1621" s="221" t="s">
        <v>2936</v>
      </c>
      <c r="I1621" s="221" t="s">
        <v>2939</v>
      </c>
      <c r="J1621" s="221" t="str">
        <f t="shared" si="159"/>
        <v>FM 16-25-12-2026</v>
      </c>
    </row>
    <row r="1622" spans="1:10" x14ac:dyDescent="0.25">
      <c r="A1622" s="214">
        <v>17</v>
      </c>
      <c r="B1622" s="214" t="s">
        <v>626</v>
      </c>
      <c r="C1622" s="219">
        <f>DATE(2026,11,A1622)</f>
        <v>46343</v>
      </c>
      <c r="D1622" s="214" t="s">
        <v>663</v>
      </c>
      <c r="E1622" s="220">
        <v>1</v>
      </c>
      <c r="F1622" s="221" t="str">
        <f t="shared" si="158"/>
        <v>AA 7730 OA // GOLDEN</v>
      </c>
      <c r="G1622" s="222" t="s">
        <v>2208</v>
      </c>
      <c r="H1622" s="221" t="s">
        <v>2936</v>
      </c>
      <c r="I1622" s="221" t="s">
        <v>2939</v>
      </c>
      <c r="J1622" s="221" t="str">
        <f t="shared" si="159"/>
        <v>FM 16-17-11-2026</v>
      </c>
    </row>
    <row r="1623" spans="1:10" x14ac:dyDescent="0.25">
      <c r="A1623" s="214">
        <v>13</v>
      </c>
      <c r="B1623" s="214" t="s">
        <v>1102</v>
      </c>
      <c r="C1623" s="219">
        <f>DATE(2026,12,A1623)</f>
        <v>46369</v>
      </c>
      <c r="D1623" s="214" t="s">
        <v>1103</v>
      </c>
      <c r="E1623" s="220">
        <v>1</v>
      </c>
      <c r="F1623" s="221" t="str">
        <f t="shared" si="158"/>
        <v>AA 7731 OA</v>
      </c>
      <c r="G1623" s="222" t="s">
        <v>2208</v>
      </c>
      <c r="H1623" s="221" t="s">
        <v>2936</v>
      </c>
      <c r="I1623" s="221" t="s">
        <v>2939</v>
      </c>
      <c r="J1623" s="221" t="str">
        <f t="shared" si="159"/>
        <v>FM 16-13-12-2026</v>
      </c>
    </row>
    <row r="1624" spans="1:10" x14ac:dyDescent="0.25">
      <c r="A1624" s="214">
        <v>1</v>
      </c>
      <c r="B1624" s="220" t="s">
        <v>352</v>
      </c>
      <c r="C1624" s="223">
        <f t="shared" ref="C1624:C1655" si="160">DATE(2026,1,A1624)</f>
        <v>46023</v>
      </c>
      <c r="D1624" s="214" t="s">
        <v>92</v>
      </c>
      <c r="E1624" s="214">
        <v>1</v>
      </c>
      <c r="F1624" s="221" t="str">
        <f t="shared" si="158"/>
        <v>AA 7764 OA</v>
      </c>
      <c r="G1624" s="222" t="s">
        <v>2208</v>
      </c>
      <c r="H1624" s="221" t="s">
        <v>2936</v>
      </c>
      <c r="I1624" s="221" t="s">
        <v>2939</v>
      </c>
      <c r="J1624" s="221" t="str">
        <f t="shared" si="159"/>
        <v>FM 16-1-1-2026</v>
      </c>
    </row>
    <row r="1625" spans="1:10" x14ac:dyDescent="0.25">
      <c r="A1625" s="214">
        <v>1</v>
      </c>
      <c r="B1625" s="220" t="s">
        <v>472</v>
      </c>
      <c r="C1625" s="223">
        <f t="shared" si="160"/>
        <v>46023</v>
      </c>
      <c r="D1625" s="214" t="s">
        <v>92</v>
      </c>
      <c r="E1625" s="214">
        <v>1</v>
      </c>
      <c r="F1625" s="221" t="str">
        <f t="shared" si="158"/>
        <v>AA 7618 OA</v>
      </c>
      <c r="G1625" s="222" t="s">
        <v>2208</v>
      </c>
      <c r="H1625" s="221" t="s">
        <v>2936</v>
      </c>
      <c r="I1625" s="221" t="s">
        <v>2939</v>
      </c>
      <c r="J1625" s="221" t="str">
        <f t="shared" si="159"/>
        <v>FM 16-1-1-2026</v>
      </c>
    </row>
    <row r="1626" spans="1:10" x14ac:dyDescent="0.25">
      <c r="A1626" s="214">
        <v>1</v>
      </c>
      <c r="B1626" s="214" t="s">
        <v>596</v>
      </c>
      <c r="C1626" s="223">
        <f t="shared" si="160"/>
        <v>46023</v>
      </c>
      <c r="D1626" s="214" t="s">
        <v>92</v>
      </c>
      <c r="E1626" s="220">
        <v>1</v>
      </c>
      <c r="F1626" s="221" t="str">
        <f t="shared" si="158"/>
        <v>AA 7628 OA</v>
      </c>
      <c r="G1626" s="222" t="s">
        <v>2208</v>
      </c>
      <c r="H1626" s="221" t="s">
        <v>2936</v>
      </c>
      <c r="I1626" s="221" t="s">
        <v>2939</v>
      </c>
      <c r="J1626" s="221" t="str">
        <f t="shared" si="159"/>
        <v>FM 16-1-1-2026</v>
      </c>
    </row>
    <row r="1627" spans="1:10" x14ac:dyDescent="0.25">
      <c r="A1627" s="214">
        <v>2</v>
      </c>
      <c r="B1627" s="220" t="s">
        <v>84</v>
      </c>
      <c r="C1627" s="223">
        <f t="shared" si="160"/>
        <v>46024</v>
      </c>
      <c r="D1627" s="214" t="s">
        <v>92</v>
      </c>
      <c r="E1627" s="214">
        <v>1</v>
      </c>
      <c r="F1627" s="221" t="str">
        <f t="shared" si="158"/>
        <v>AA 7760 OA</v>
      </c>
      <c r="G1627" s="222" t="s">
        <v>2208</v>
      </c>
      <c r="H1627" s="221" t="s">
        <v>2936</v>
      </c>
      <c r="I1627" s="221" t="s">
        <v>2939</v>
      </c>
      <c r="J1627" s="221" t="str">
        <f t="shared" si="159"/>
        <v>FM 16-2-1-2026</v>
      </c>
    </row>
    <row r="1628" spans="1:10" x14ac:dyDescent="0.25">
      <c r="A1628" s="214">
        <v>2</v>
      </c>
      <c r="B1628" s="220" t="s">
        <v>218</v>
      </c>
      <c r="C1628" s="223">
        <f t="shared" si="160"/>
        <v>46024</v>
      </c>
      <c r="D1628" s="214" t="s">
        <v>92</v>
      </c>
      <c r="E1628" s="214">
        <v>1</v>
      </c>
      <c r="F1628" s="221" t="str">
        <f t="shared" si="158"/>
        <v>AA 7698 OA</v>
      </c>
      <c r="G1628" s="222" t="s">
        <v>2208</v>
      </c>
      <c r="H1628" s="221" t="s">
        <v>2936</v>
      </c>
      <c r="I1628" s="221" t="s">
        <v>2939</v>
      </c>
      <c r="J1628" s="221" t="str">
        <f t="shared" si="159"/>
        <v>FM 16-2-1-2026</v>
      </c>
    </row>
    <row r="1629" spans="1:10" x14ac:dyDescent="0.25">
      <c r="A1629" s="214">
        <v>2</v>
      </c>
      <c r="B1629" s="220" t="s">
        <v>93</v>
      </c>
      <c r="C1629" s="223">
        <f t="shared" si="160"/>
        <v>46024</v>
      </c>
      <c r="D1629" s="214" t="s">
        <v>92</v>
      </c>
      <c r="E1629" s="214">
        <v>1</v>
      </c>
      <c r="F1629" s="221" t="str">
        <f t="shared" si="158"/>
        <v>AA 7802 OA</v>
      </c>
      <c r="G1629" s="222" t="s">
        <v>2208</v>
      </c>
      <c r="H1629" s="221" t="s">
        <v>2936</v>
      </c>
      <c r="I1629" s="221" t="s">
        <v>2939</v>
      </c>
      <c r="J1629" s="221" t="str">
        <f t="shared" si="159"/>
        <v>FM 16-2-1-2026</v>
      </c>
    </row>
    <row r="1630" spans="1:10" x14ac:dyDescent="0.25">
      <c r="A1630" s="214">
        <v>2</v>
      </c>
      <c r="B1630" s="220" t="s">
        <v>702</v>
      </c>
      <c r="C1630" s="223">
        <f t="shared" si="160"/>
        <v>46024</v>
      </c>
      <c r="D1630" s="214" t="s">
        <v>92</v>
      </c>
      <c r="E1630" s="214">
        <v>1</v>
      </c>
      <c r="F1630" s="221" t="str">
        <f t="shared" si="158"/>
        <v>AA 7816 OA</v>
      </c>
      <c r="G1630" s="222" t="s">
        <v>2208</v>
      </c>
      <c r="H1630" s="221" t="s">
        <v>2936</v>
      </c>
      <c r="I1630" s="221" t="s">
        <v>2939</v>
      </c>
      <c r="J1630" s="221" t="str">
        <f t="shared" si="159"/>
        <v>FM 16-2-1-2026</v>
      </c>
    </row>
    <row r="1631" spans="1:10" x14ac:dyDescent="0.25">
      <c r="A1631" s="214">
        <v>2</v>
      </c>
      <c r="B1631" s="220" t="s">
        <v>141</v>
      </c>
      <c r="C1631" s="223">
        <f t="shared" si="160"/>
        <v>46024</v>
      </c>
      <c r="D1631" s="214" t="s">
        <v>92</v>
      </c>
      <c r="E1631" s="214">
        <v>1</v>
      </c>
      <c r="F1631" s="221" t="str">
        <f t="shared" si="158"/>
        <v>AA 7695 OA</v>
      </c>
      <c r="G1631" s="222" t="s">
        <v>2208</v>
      </c>
      <c r="H1631" s="221" t="s">
        <v>2936</v>
      </c>
      <c r="I1631" s="221" t="s">
        <v>2939</v>
      </c>
      <c r="J1631" s="221" t="str">
        <f t="shared" si="159"/>
        <v>FM 16-2-1-2026</v>
      </c>
    </row>
    <row r="1632" spans="1:10" x14ac:dyDescent="0.25">
      <c r="A1632" s="214">
        <v>4</v>
      </c>
      <c r="B1632" s="214" t="s">
        <v>223</v>
      </c>
      <c r="C1632" s="223">
        <f t="shared" si="160"/>
        <v>46026</v>
      </c>
      <c r="D1632" s="214" t="s">
        <v>92</v>
      </c>
      <c r="E1632" s="214">
        <v>1</v>
      </c>
      <c r="F1632" s="221" t="str">
        <f t="shared" si="158"/>
        <v>AA 7714 OA</v>
      </c>
      <c r="G1632" s="222" t="s">
        <v>2208</v>
      </c>
      <c r="H1632" s="221" t="s">
        <v>2936</v>
      </c>
      <c r="I1632" s="221" t="s">
        <v>2939</v>
      </c>
      <c r="J1632" s="221" t="str">
        <f t="shared" si="159"/>
        <v>FM 16-4-1-2026</v>
      </c>
    </row>
    <row r="1633" spans="1:10" x14ac:dyDescent="0.25">
      <c r="A1633" s="214">
        <v>4</v>
      </c>
      <c r="B1633" s="220" t="s">
        <v>482</v>
      </c>
      <c r="C1633" s="223">
        <f t="shared" si="160"/>
        <v>46026</v>
      </c>
      <c r="D1633" s="214" t="s">
        <v>92</v>
      </c>
      <c r="E1633" s="214">
        <v>1</v>
      </c>
      <c r="F1633" s="221" t="str">
        <f t="shared" si="158"/>
        <v>AA 7059 OA</v>
      </c>
      <c r="G1633" s="222" t="s">
        <v>2208</v>
      </c>
      <c r="H1633" s="221" t="s">
        <v>2936</v>
      </c>
      <c r="I1633" s="221" t="s">
        <v>2939</v>
      </c>
      <c r="J1633" s="221" t="str">
        <f t="shared" si="159"/>
        <v>FM 16-4-1-2026</v>
      </c>
    </row>
    <row r="1634" spans="1:10" x14ac:dyDescent="0.25">
      <c r="A1634" s="214">
        <v>4</v>
      </c>
      <c r="B1634" s="220" t="s">
        <v>282</v>
      </c>
      <c r="C1634" s="223">
        <f t="shared" si="160"/>
        <v>46026</v>
      </c>
      <c r="D1634" s="214" t="s">
        <v>92</v>
      </c>
      <c r="E1634" s="214">
        <v>1</v>
      </c>
      <c r="F1634" s="221" t="str">
        <f t="shared" si="158"/>
        <v>AA 7026 OA</v>
      </c>
      <c r="G1634" s="222" t="s">
        <v>2208</v>
      </c>
      <c r="H1634" s="221" t="s">
        <v>2936</v>
      </c>
      <c r="I1634" s="221" t="s">
        <v>2939</v>
      </c>
      <c r="J1634" s="221" t="str">
        <f t="shared" si="159"/>
        <v>FM 16-4-1-2026</v>
      </c>
    </row>
    <row r="1635" spans="1:10" x14ac:dyDescent="0.25">
      <c r="A1635" s="214">
        <v>4</v>
      </c>
      <c r="B1635" s="220" t="s">
        <v>188</v>
      </c>
      <c r="C1635" s="223">
        <f t="shared" si="160"/>
        <v>46026</v>
      </c>
      <c r="D1635" s="214" t="s">
        <v>92</v>
      </c>
      <c r="E1635" s="214">
        <v>1</v>
      </c>
      <c r="F1635" s="221" t="str">
        <f t="shared" si="158"/>
        <v>AA 7807 OA</v>
      </c>
      <c r="G1635" s="222" t="s">
        <v>2208</v>
      </c>
      <c r="H1635" s="221" t="s">
        <v>2936</v>
      </c>
      <c r="I1635" s="221" t="s">
        <v>2939</v>
      </c>
      <c r="J1635" s="221" t="str">
        <f t="shared" si="159"/>
        <v>FM 16-4-1-2026</v>
      </c>
    </row>
    <row r="1636" spans="1:10" x14ac:dyDescent="0.25">
      <c r="A1636" s="214">
        <v>4</v>
      </c>
      <c r="B1636" s="220" t="s">
        <v>1104</v>
      </c>
      <c r="C1636" s="223">
        <f t="shared" si="160"/>
        <v>46026</v>
      </c>
      <c r="D1636" s="214" t="s">
        <v>92</v>
      </c>
      <c r="E1636" s="214">
        <v>1</v>
      </c>
      <c r="F1636" s="221" t="str">
        <f t="shared" si="158"/>
        <v>AA 7629 OA</v>
      </c>
      <c r="G1636" s="222" t="s">
        <v>2208</v>
      </c>
      <c r="H1636" s="221" t="s">
        <v>2936</v>
      </c>
      <c r="I1636" s="221" t="s">
        <v>2939</v>
      </c>
      <c r="J1636" s="221" t="str">
        <f t="shared" si="159"/>
        <v>FM 16-4-1-2026</v>
      </c>
    </row>
    <row r="1637" spans="1:10" x14ac:dyDescent="0.25">
      <c r="A1637" s="214">
        <v>5</v>
      </c>
      <c r="B1637" s="214" t="s">
        <v>263</v>
      </c>
      <c r="C1637" s="223">
        <f t="shared" si="160"/>
        <v>46027</v>
      </c>
      <c r="D1637" s="214" t="s">
        <v>92</v>
      </c>
      <c r="E1637" s="214">
        <v>1</v>
      </c>
      <c r="F1637" s="221" t="str">
        <f t="shared" si="158"/>
        <v>AA 7708 OA</v>
      </c>
      <c r="G1637" s="222" t="s">
        <v>2208</v>
      </c>
      <c r="H1637" s="221" t="s">
        <v>2936</v>
      </c>
      <c r="I1637" s="221" t="s">
        <v>2939</v>
      </c>
      <c r="J1637" s="221" t="str">
        <f t="shared" si="159"/>
        <v>FM 16-5-1-2026</v>
      </c>
    </row>
    <row r="1638" spans="1:10" x14ac:dyDescent="0.25">
      <c r="A1638" s="214">
        <v>5</v>
      </c>
      <c r="B1638" s="220" t="s">
        <v>301</v>
      </c>
      <c r="C1638" s="223">
        <f t="shared" si="160"/>
        <v>46027</v>
      </c>
      <c r="D1638" s="214" t="s">
        <v>92</v>
      </c>
      <c r="E1638" s="214">
        <v>1</v>
      </c>
      <c r="F1638" s="221" t="str">
        <f t="shared" si="158"/>
        <v>AA 7745 OA</v>
      </c>
      <c r="G1638" s="222" t="s">
        <v>2208</v>
      </c>
      <c r="H1638" s="221" t="s">
        <v>2936</v>
      </c>
      <c r="I1638" s="221" t="s">
        <v>2939</v>
      </c>
      <c r="J1638" s="221" t="str">
        <f t="shared" si="159"/>
        <v>FM 16-5-1-2026</v>
      </c>
    </row>
    <row r="1639" spans="1:10" x14ac:dyDescent="0.25">
      <c r="A1639" s="214">
        <v>5</v>
      </c>
      <c r="B1639" s="214" t="s">
        <v>186</v>
      </c>
      <c r="C1639" s="223">
        <f t="shared" si="160"/>
        <v>46027</v>
      </c>
      <c r="D1639" s="214" t="s">
        <v>92</v>
      </c>
      <c r="E1639" s="214">
        <v>1</v>
      </c>
      <c r="F1639" s="221" t="str">
        <f t="shared" si="158"/>
        <v>AA 7552 OA</v>
      </c>
      <c r="G1639" s="222" t="s">
        <v>2208</v>
      </c>
      <c r="H1639" s="221" t="s">
        <v>2936</v>
      </c>
      <c r="I1639" s="221" t="s">
        <v>2939</v>
      </c>
      <c r="J1639" s="221" t="str">
        <f t="shared" si="159"/>
        <v>FM 16-5-1-2026</v>
      </c>
    </row>
    <row r="1640" spans="1:10" x14ac:dyDescent="0.25">
      <c r="A1640" s="214">
        <v>5</v>
      </c>
      <c r="B1640" s="214" t="s">
        <v>186</v>
      </c>
      <c r="C1640" s="223">
        <f t="shared" si="160"/>
        <v>46027</v>
      </c>
      <c r="D1640" s="214" t="s">
        <v>92</v>
      </c>
      <c r="E1640" s="214">
        <v>3</v>
      </c>
      <c r="F1640" s="221" t="str">
        <f t="shared" si="158"/>
        <v>AA 7552 OA</v>
      </c>
      <c r="G1640" s="222" t="s">
        <v>2208</v>
      </c>
      <c r="H1640" s="221" t="s">
        <v>2936</v>
      </c>
      <c r="I1640" s="221" t="s">
        <v>2939</v>
      </c>
      <c r="J1640" s="221" t="str">
        <f t="shared" si="159"/>
        <v>FM 16-5-1-2026</v>
      </c>
    </row>
    <row r="1641" spans="1:10" x14ac:dyDescent="0.25">
      <c r="A1641" s="214">
        <v>6</v>
      </c>
      <c r="B1641" s="214" t="s">
        <v>454</v>
      </c>
      <c r="C1641" s="223">
        <f t="shared" si="160"/>
        <v>46028</v>
      </c>
      <c r="D1641" s="214" t="s">
        <v>92</v>
      </c>
      <c r="E1641" s="214">
        <v>1</v>
      </c>
      <c r="F1641" s="221" t="str">
        <f t="shared" si="158"/>
        <v>AA 7133 OA</v>
      </c>
      <c r="G1641" s="222" t="s">
        <v>2208</v>
      </c>
      <c r="H1641" s="221" t="s">
        <v>2936</v>
      </c>
      <c r="I1641" s="221" t="s">
        <v>2939</v>
      </c>
      <c r="J1641" s="221" t="str">
        <f t="shared" si="159"/>
        <v>FM 16-6-1-2026</v>
      </c>
    </row>
    <row r="1642" spans="1:10" x14ac:dyDescent="0.25">
      <c r="A1642" s="214">
        <v>6</v>
      </c>
      <c r="B1642" s="214" t="s">
        <v>152</v>
      </c>
      <c r="C1642" s="223">
        <f t="shared" si="160"/>
        <v>46028</v>
      </c>
      <c r="D1642" s="214" t="s">
        <v>92</v>
      </c>
      <c r="E1642" s="214">
        <v>1</v>
      </c>
      <c r="F1642" s="221" t="str">
        <f t="shared" si="158"/>
        <v>AA 7594 OA</v>
      </c>
      <c r="G1642" s="222" t="s">
        <v>2208</v>
      </c>
      <c r="H1642" s="221" t="s">
        <v>2936</v>
      </c>
      <c r="I1642" s="221" t="s">
        <v>2939</v>
      </c>
      <c r="J1642" s="221" t="str">
        <f t="shared" si="159"/>
        <v>FM 16-6-1-2026</v>
      </c>
    </row>
    <row r="1643" spans="1:10" x14ac:dyDescent="0.25">
      <c r="A1643" s="214">
        <v>6</v>
      </c>
      <c r="B1643" s="214" t="s">
        <v>368</v>
      </c>
      <c r="C1643" s="223">
        <f t="shared" si="160"/>
        <v>46028</v>
      </c>
      <c r="D1643" s="214" t="s">
        <v>92</v>
      </c>
      <c r="E1643" s="214">
        <v>1</v>
      </c>
      <c r="F1643" s="221" t="str">
        <f t="shared" si="158"/>
        <v>AA 7098 OA</v>
      </c>
      <c r="G1643" s="222" t="s">
        <v>2208</v>
      </c>
      <c r="H1643" s="221" t="s">
        <v>2936</v>
      </c>
      <c r="I1643" s="221" t="s">
        <v>2939</v>
      </c>
      <c r="J1643" s="221" t="str">
        <f t="shared" si="159"/>
        <v>FM 16-6-1-2026</v>
      </c>
    </row>
    <row r="1644" spans="1:10" x14ac:dyDescent="0.25">
      <c r="A1644" s="214">
        <v>6</v>
      </c>
      <c r="B1644" s="214" t="s">
        <v>333</v>
      </c>
      <c r="C1644" s="223">
        <f t="shared" si="160"/>
        <v>46028</v>
      </c>
      <c r="D1644" s="214" t="s">
        <v>92</v>
      </c>
      <c r="E1644" s="214">
        <v>1</v>
      </c>
      <c r="F1644" s="221" t="str">
        <f t="shared" si="158"/>
        <v>AA 7606 OA</v>
      </c>
      <c r="G1644" s="222" t="s">
        <v>2208</v>
      </c>
      <c r="H1644" s="221" t="s">
        <v>2936</v>
      </c>
      <c r="I1644" s="221" t="s">
        <v>2939</v>
      </c>
      <c r="J1644" s="221" t="str">
        <f t="shared" si="159"/>
        <v>FM 16-6-1-2026</v>
      </c>
    </row>
    <row r="1645" spans="1:10" x14ac:dyDescent="0.25">
      <c r="A1645" s="214">
        <v>6</v>
      </c>
      <c r="B1645" s="214" t="s">
        <v>136</v>
      </c>
      <c r="C1645" s="223">
        <f t="shared" si="160"/>
        <v>46028</v>
      </c>
      <c r="D1645" s="214" t="s">
        <v>92</v>
      </c>
      <c r="E1645" s="214">
        <v>1</v>
      </c>
      <c r="F1645" s="221" t="str">
        <f t="shared" si="158"/>
        <v>AA 7762 OA</v>
      </c>
      <c r="G1645" s="222" t="s">
        <v>2208</v>
      </c>
      <c r="H1645" s="221" t="s">
        <v>2936</v>
      </c>
      <c r="I1645" s="221" t="s">
        <v>2939</v>
      </c>
      <c r="J1645" s="221" t="str">
        <f t="shared" si="159"/>
        <v>FM 16-6-1-2026</v>
      </c>
    </row>
    <row r="1646" spans="1:10" x14ac:dyDescent="0.25">
      <c r="A1646" s="214">
        <v>7</v>
      </c>
      <c r="B1646" s="214" t="s">
        <v>469</v>
      </c>
      <c r="C1646" s="223">
        <f t="shared" si="160"/>
        <v>46029</v>
      </c>
      <c r="D1646" s="214" t="s">
        <v>92</v>
      </c>
      <c r="E1646" s="214">
        <v>1</v>
      </c>
      <c r="F1646" s="221" t="str">
        <f t="shared" si="158"/>
        <v>AA 7715 OA</v>
      </c>
      <c r="G1646" s="222" t="s">
        <v>2208</v>
      </c>
      <c r="H1646" s="221" t="s">
        <v>2936</v>
      </c>
      <c r="I1646" s="221" t="s">
        <v>2939</v>
      </c>
      <c r="J1646" s="221" t="str">
        <f t="shared" si="159"/>
        <v>FM 16-7-1-2026</v>
      </c>
    </row>
    <row r="1647" spans="1:10" x14ac:dyDescent="0.25">
      <c r="A1647" s="214">
        <v>7</v>
      </c>
      <c r="B1647" s="214" t="s">
        <v>373</v>
      </c>
      <c r="C1647" s="223">
        <f t="shared" si="160"/>
        <v>46029</v>
      </c>
      <c r="D1647" s="214" t="s">
        <v>92</v>
      </c>
      <c r="E1647" s="214">
        <v>1</v>
      </c>
      <c r="F1647" s="221" t="str">
        <f t="shared" si="158"/>
        <v>AA 7769 OA</v>
      </c>
      <c r="G1647" s="222" t="s">
        <v>2208</v>
      </c>
      <c r="H1647" s="221" t="s">
        <v>2936</v>
      </c>
      <c r="I1647" s="221" t="s">
        <v>2939</v>
      </c>
      <c r="J1647" s="221" t="str">
        <f t="shared" si="159"/>
        <v>FM 16-7-1-2026</v>
      </c>
    </row>
    <row r="1648" spans="1:10" x14ac:dyDescent="0.25">
      <c r="A1648" s="214">
        <v>7</v>
      </c>
      <c r="B1648" s="214" t="s">
        <v>449</v>
      </c>
      <c r="C1648" s="223">
        <f t="shared" si="160"/>
        <v>46029</v>
      </c>
      <c r="D1648" s="214" t="s">
        <v>92</v>
      </c>
      <c r="E1648" s="214">
        <v>1</v>
      </c>
      <c r="F1648" s="221" t="str">
        <f t="shared" si="158"/>
        <v>AA 7645 OA</v>
      </c>
      <c r="G1648" s="222" t="s">
        <v>2208</v>
      </c>
      <c r="H1648" s="221" t="s">
        <v>2936</v>
      </c>
      <c r="I1648" s="221" t="s">
        <v>2939</v>
      </c>
      <c r="J1648" s="221" t="str">
        <f t="shared" si="159"/>
        <v>FM 16-7-1-2026</v>
      </c>
    </row>
    <row r="1649" spans="1:10" x14ac:dyDescent="0.25">
      <c r="A1649" s="214">
        <v>8</v>
      </c>
      <c r="B1649" s="214" t="s">
        <v>207</v>
      </c>
      <c r="C1649" s="223">
        <f t="shared" si="160"/>
        <v>46030</v>
      </c>
      <c r="D1649" s="214" t="s">
        <v>92</v>
      </c>
      <c r="E1649" s="214">
        <v>1</v>
      </c>
      <c r="F1649" s="221" t="str">
        <f t="shared" si="158"/>
        <v>AA 7742 OA</v>
      </c>
      <c r="G1649" s="222" t="s">
        <v>2208</v>
      </c>
      <c r="H1649" s="221" t="s">
        <v>2936</v>
      </c>
      <c r="I1649" s="221" t="s">
        <v>2939</v>
      </c>
      <c r="J1649" s="221" t="str">
        <f t="shared" si="159"/>
        <v>FM 16-8-1-2026</v>
      </c>
    </row>
    <row r="1650" spans="1:10" x14ac:dyDescent="0.25">
      <c r="A1650" s="214">
        <v>8</v>
      </c>
      <c r="B1650" s="214" t="s">
        <v>436</v>
      </c>
      <c r="C1650" s="223">
        <f t="shared" si="160"/>
        <v>46030</v>
      </c>
      <c r="D1650" s="214" t="s">
        <v>92</v>
      </c>
      <c r="E1650" s="214">
        <v>1</v>
      </c>
      <c r="F1650" s="221" t="str">
        <f t="shared" si="158"/>
        <v>AA 7296 OA</v>
      </c>
      <c r="G1650" s="222" t="s">
        <v>2208</v>
      </c>
      <c r="H1650" s="221" t="s">
        <v>2936</v>
      </c>
      <c r="I1650" s="221" t="s">
        <v>2939</v>
      </c>
      <c r="J1650" s="221" t="str">
        <f t="shared" si="159"/>
        <v>FM 16-8-1-2026</v>
      </c>
    </row>
    <row r="1651" spans="1:10" x14ac:dyDescent="0.25">
      <c r="A1651" s="214">
        <v>9</v>
      </c>
      <c r="B1651" s="214" t="s">
        <v>593</v>
      </c>
      <c r="C1651" s="223">
        <f t="shared" si="160"/>
        <v>46031</v>
      </c>
      <c r="D1651" s="214" t="s">
        <v>92</v>
      </c>
      <c r="E1651" s="214">
        <v>1</v>
      </c>
      <c r="F1651" s="221" t="str">
        <f t="shared" si="158"/>
        <v>AA 7765 OA</v>
      </c>
      <c r="G1651" s="222" t="s">
        <v>2208</v>
      </c>
      <c r="H1651" s="221" t="s">
        <v>2936</v>
      </c>
      <c r="I1651" s="221" t="s">
        <v>2939</v>
      </c>
      <c r="J1651" s="221" t="str">
        <f t="shared" si="159"/>
        <v>FM 16-9-1-2026</v>
      </c>
    </row>
    <row r="1652" spans="1:10" x14ac:dyDescent="0.25">
      <c r="A1652" s="214">
        <v>9</v>
      </c>
      <c r="B1652" s="214" t="s">
        <v>434</v>
      </c>
      <c r="C1652" s="223">
        <f t="shared" si="160"/>
        <v>46031</v>
      </c>
      <c r="D1652" s="214" t="s">
        <v>92</v>
      </c>
      <c r="E1652" s="214">
        <v>1</v>
      </c>
      <c r="F1652" s="221" t="str">
        <f t="shared" si="158"/>
        <v>AA 7785 OA</v>
      </c>
      <c r="G1652" s="222" t="s">
        <v>2208</v>
      </c>
      <c r="H1652" s="221" t="s">
        <v>2936</v>
      </c>
      <c r="I1652" s="221" t="s">
        <v>2939</v>
      </c>
      <c r="J1652" s="221" t="str">
        <f t="shared" si="159"/>
        <v>FM 16-9-1-2026</v>
      </c>
    </row>
    <row r="1653" spans="1:10" x14ac:dyDescent="0.25">
      <c r="A1653" s="214">
        <v>9</v>
      </c>
      <c r="B1653" s="214" t="s">
        <v>415</v>
      </c>
      <c r="C1653" s="223">
        <f t="shared" si="160"/>
        <v>46031</v>
      </c>
      <c r="D1653" s="214" t="s">
        <v>92</v>
      </c>
      <c r="E1653" s="214">
        <v>1</v>
      </c>
      <c r="F1653" s="221" t="str">
        <f t="shared" si="158"/>
        <v>AA 7812 OA</v>
      </c>
      <c r="G1653" s="222" t="s">
        <v>2208</v>
      </c>
      <c r="H1653" s="221" t="s">
        <v>2936</v>
      </c>
      <c r="I1653" s="221" t="s">
        <v>2939</v>
      </c>
      <c r="J1653" s="221" t="str">
        <f t="shared" si="159"/>
        <v>FM 16-9-1-2026</v>
      </c>
    </row>
    <row r="1654" spans="1:10" x14ac:dyDescent="0.25">
      <c r="A1654" s="214">
        <v>9</v>
      </c>
      <c r="B1654" s="214" t="s">
        <v>498</v>
      </c>
      <c r="C1654" s="223">
        <f t="shared" si="160"/>
        <v>46031</v>
      </c>
      <c r="D1654" s="214" t="s">
        <v>92</v>
      </c>
      <c r="E1654" s="214">
        <v>4</v>
      </c>
      <c r="F1654" s="221" t="str">
        <f t="shared" si="158"/>
        <v>AA 7295 OA</v>
      </c>
      <c r="G1654" s="222" t="s">
        <v>2208</v>
      </c>
      <c r="H1654" s="221" t="s">
        <v>2936</v>
      </c>
      <c r="I1654" s="221" t="s">
        <v>2939</v>
      </c>
      <c r="J1654" s="221" t="str">
        <f t="shared" si="159"/>
        <v>FM 16-9-1-2026</v>
      </c>
    </row>
    <row r="1655" spans="1:10" x14ac:dyDescent="0.25">
      <c r="A1655" s="214">
        <v>9</v>
      </c>
      <c r="B1655" s="214" t="s">
        <v>498</v>
      </c>
      <c r="C1655" s="223">
        <f t="shared" si="160"/>
        <v>46031</v>
      </c>
      <c r="D1655" s="214" t="s">
        <v>92</v>
      </c>
      <c r="E1655" s="214">
        <v>1</v>
      </c>
      <c r="F1655" s="221" t="str">
        <f t="shared" si="158"/>
        <v>AA 7295 OA</v>
      </c>
      <c r="G1655" s="222" t="s">
        <v>2208</v>
      </c>
      <c r="H1655" s="221" t="s">
        <v>2936</v>
      </c>
      <c r="I1655" s="221" t="s">
        <v>2939</v>
      </c>
      <c r="J1655" s="221" t="str">
        <f t="shared" si="159"/>
        <v>FM 16-9-1-2026</v>
      </c>
    </row>
    <row r="1656" spans="1:10" x14ac:dyDescent="0.25">
      <c r="A1656" s="214">
        <v>10</v>
      </c>
      <c r="B1656" s="214" t="s">
        <v>232</v>
      </c>
      <c r="C1656" s="223">
        <f t="shared" ref="C1656:C1687" si="161">DATE(2026,1,A1656)</f>
        <v>46032</v>
      </c>
      <c r="D1656" s="214" t="s">
        <v>92</v>
      </c>
      <c r="E1656" s="214">
        <v>1</v>
      </c>
      <c r="F1656" s="221" t="str">
        <f t="shared" si="158"/>
        <v>AA 7595 OA</v>
      </c>
      <c r="G1656" s="222" t="s">
        <v>2208</v>
      </c>
      <c r="H1656" s="221" t="s">
        <v>2936</v>
      </c>
      <c r="I1656" s="221" t="s">
        <v>2939</v>
      </c>
      <c r="J1656" s="221" t="str">
        <f t="shared" si="159"/>
        <v>FM 16-10-1-2026</v>
      </c>
    </row>
    <row r="1657" spans="1:10" x14ac:dyDescent="0.25">
      <c r="A1657" s="214">
        <v>10</v>
      </c>
      <c r="B1657" s="214" t="s">
        <v>277</v>
      </c>
      <c r="C1657" s="223">
        <f t="shared" si="161"/>
        <v>46032</v>
      </c>
      <c r="D1657" s="214" t="s">
        <v>92</v>
      </c>
      <c r="E1657" s="214">
        <v>1</v>
      </c>
      <c r="F1657" s="221" t="str">
        <f t="shared" si="158"/>
        <v>AA 7660 OA</v>
      </c>
      <c r="G1657" s="222" t="s">
        <v>2208</v>
      </c>
      <c r="H1657" s="221" t="s">
        <v>2936</v>
      </c>
      <c r="I1657" s="221" t="s">
        <v>2939</v>
      </c>
      <c r="J1657" s="221" t="str">
        <f t="shared" si="159"/>
        <v>FM 16-10-1-2026</v>
      </c>
    </row>
    <row r="1658" spans="1:10" x14ac:dyDescent="0.25">
      <c r="A1658" s="214">
        <v>11</v>
      </c>
      <c r="B1658" s="214" t="s">
        <v>550</v>
      </c>
      <c r="C1658" s="223">
        <f t="shared" si="161"/>
        <v>46033</v>
      </c>
      <c r="D1658" s="214" t="s">
        <v>92</v>
      </c>
      <c r="E1658" s="214">
        <v>1</v>
      </c>
      <c r="F1658" s="221" t="str">
        <f t="shared" si="158"/>
        <v>AA 7699 OA</v>
      </c>
      <c r="G1658" s="222" t="s">
        <v>2208</v>
      </c>
      <c r="H1658" s="221" t="s">
        <v>2936</v>
      </c>
      <c r="I1658" s="221" t="s">
        <v>2939</v>
      </c>
      <c r="J1658" s="221" t="str">
        <f t="shared" si="159"/>
        <v>FM 16-11-1-2026</v>
      </c>
    </row>
    <row r="1659" spans="1:10" x14ac:dyDescent="0.25">
      <c r="A1659" s="214">
        <v>12</v>
      </c>
      <c r="B1659" s="214" t="s">
        <v>355</v>
      </c>
      <c r="C1659" s="223">
        <f t="shared" si="161"/>
        <v>46034</v>
      </c>
      <c r="D1659" s="214" t="s">
        <v>92</v>
      </c>
      <c r="E1659" s="220">
        <v>1</v>
      </c>
      <c r="F1659" s="221" t="str">
        <f t="shared" si="158"/>
        <v>AA 7617 OA</v>
      </c>
      <c r="G1659" s="222" t="s">
        <v>2208</v>
      </c>
      <c r="H1659" s="221" t="s">
        <v>2936</v>
      </c>
      <c r="I1659" s="221" t="s">
        <v>2939</v>
      </c>
      <c r="J1659" s="221" t="str">
        <f t="shared" si="159"/>
        <v>FM 16-12-1-2026</v>
      </c>
    </row>
    <row r="1660" spans="1:10" x14ac:dyDescent="0.25">
      <c r="A1660" s="214">
        <v>12</v>
      </c>
      <c r="B1660" s="214" t="s">
        <v>672</v>
      </c>
      <c r="C1660" s="223">
        <f t="shared" si="161"/>
        <v>46034</v>
      </c>
      <c r="D1660" s="214" t="s">
        <v>92</v>
      </c>
      <c r="E1660" s="220">
        <v>1</v>
      </c>
      <c r="F1660" s="221" t="str">
        <f t="shared" si="158"/>
        <v>AA 7743 OA</v>
      </c>
      <c r="G1660" s="222" t="s">
        <v>2208</v>
      </c>
      <c r="H1660" s="221" t="s">
        <v>2936</v>
      </c>
      <c r="I1660" s="221" t="s">
        <v>2939</v>
      </c>
      <c r="J1660" s="221" t="str">
        <f t="shared" si="159"/>
        <v>FM 16-12-1-2026</v>
      </c>
    </row>
    <row r="1661" spans="1:10" x14ac:dyDescent="0.25">
      <c r="A1661" s="214">
        <v>13</v>
      </c>
      <c r="B1661" s="220" t="s">
        <v>577</v>
      </c>
      <c r="C1661" s="223">
        <f t="shared" si="161"/>
        <v>46035</v>
      </c>
      <c r="D1661" s="214" t="s">
        <v>92</v>
      </c>
      <c r="E1661" s="220">
        <v>1</v>
      </c>
      <c r="F1661" s="221" t="str">
        <f t="shared" si="158"/>
        <v>AA 7712 OA</v>
      </c>
      <c r="G1661" s="222" t="s">
        <v>2208</v>
      </c>
      <c r="H1661" s="221" t="s">
        <v>2936</v>
      </c>
      <c r="I1661" s="221" t="s">
        <v>2939</v>
      </c>
      <c r="J1661" s="221" t="str">
        <f t="shared" si="159"/>
        <v>FM 16-13-1-2026</v>
      </c>
    </row>
    <row r="1662" spans="1:10" x14ac:dyDescent="0.25">
      <c r="A1662" s="214">
        <v>14</v>
      </c>
      <c r="B1662" s="220" t="s">
        <v>283</v>
      </c>
      <c r="C1662" s="223">
        <f t="shared" si="161"/>
        <v>46036</v>
      </c>
      <c r="D1662" s="214" t="s">
        <v>92</v>
      </c>
      <c r="E1662" s="220">
        <v>1</v>
      </c>
      <c r="F1662" s="221" t="str">
        <f t="shared" si="158"/>
        <v>AA 7292 OA</v>
      </c>
      <c r="G1662" s="222" t="s">
        <v>2208</v>
      </c>
      <c r="H1662" s="221" t="s">
        <v>2936</v>
      </c>
      <c r="I1662" s="221" t="s">
        <v>2939</v>
      </c>
      <c r="J1662" s="221" t="str">
        <f t="shared" si="159"/>
        <v>FM 16-14-1-2026</v>
      </c>
    </row>
    <row r="1663" spans="1:10" x14ac:dyDescent="0.25">
      <c r="A1663" s="214">
        <v>14</v>
      </c>
      <c r="B1663" s="220" t="s">
        <v>665</v>
      </c>
      <c r="C1663" s="223">
        <f t="shared" si="161"/>
        <v>46036</v>
      </c>
      <c r="D1663" s="214" t="s">
        <v>92</v>
      </c>
      <c r="E1663" s="220">
        <v>1</v>
      </c>
      <c r="F1663" s="221" t="str">
        <f t="shared" ref="F1663:F1726" si="162">"AA "&amp;B1663</f>
        <v>AA 7271 OA</v>
      </c>
      <c r="G1663" s="222" t="s">
        <v>2208</v>
      </c>
      <c r="H1663" s="221" t="s">
        <v>2936</v>
      </c>
      <c r="I1663" s="221" t="s">
        <v>2939</v>
      </c>
      <c r="J1663" s="221" t="str">
        <f t="shared" si="159"/>
        <v>FM 16-14-1-2026</v>
      </c>
    </row>
    <row r="1664" spans="1:10" x14ac:dyDescent="0.25">
      <c r="A1664" s="214">
        <v>14</v>
      </c>
      <c r="B1664" s="220" t="s">
        <v>933</v>
      </c>
      <c r="C1664" s="223">
        <f t="shared" si="161"/>
        <v>46036</v>
      </c>
      <c r="D1664" s="214" t="s">
        <v>92</v>
      </c>
      <c r="E1664" s="220">
        <v>1</v>
      </c>
      <c r="F1664" s="221" t="str">
        <f t="shared" si="162"/>
        <v>AA 7067 OA</v>
      </c>
      <c r="G1664" s="222" t="s">
        <v>2208</v>
      </c>
      <c r="H1664" s="221" t="s">
        <v>2936</v>
      </c>
      <c r="I1664" s="221" t="s">
        <v>2939</v>
      </c>
      <c r="J1664" s="221" t="str">
        <f t="shared" si="159"/>
        <v>FM 16-14-1-2026</v>
      </c>
    </row>
    <row r="1665" spans="1:10" x14ac:dyDescent="0.25">
      <c r="A1665" s="214">
        <v>15</v>
      </c>
      <c r="B1665" s="220" t="s">
        <v>437</v>
      </c>
      <c r="C1665" s="223">
        <f t="shared" si="161"/>
        <v>46037</v>
      </c>
      <c r="D1665" s="214" t="s">
        <v>92</v>
      </c>
      <c r="E1665" s="220">
        <v>1</v>
      </c>
      <c r="F1665" s="221" t="str">
        <f t="shared" si="162"/>
        <v>AA 7058 OA</v>
      </c>
      <c r="G1665" s="222" t="s">
        <v>2208</v>
      </c>
      <c r="H1665" s="221" t="s">
        <v>2936</v>
      </c>
      <c r="I1665" s="221" t="s">
        <v>2939</v>
      </c>
      <c r="J1665" s="221" t="str">
        <f t="shared" si="159"/>
        <v>FM 16-15-1-2026</v>
      </c>
    </row>
    <row r="1666" spans="1:10" x14ac:dyDescent="0.25">
      <c r="A1666" s="214">
        <v>16</v>
      </c>
      <c r="B1666" s="220" t="s">
        <v>191</v>
      </c>
      <c r="C1666" s="223">
        <f t="shared" si="161"/>
        <v>46038</v>
      </c>
      <c r="D1666" s="214" t="s">
        <v>92</v>
      </c>
      <c r="E1666" s="220">
        <v>1</v>
      </c>
      <c r="F1666" s="221" t="str">
        <f t="shared" si="162"/>
        <v>AA 7768 OA</v>
      </c>
      <c r="G1666" s="222" t="s">
        <v>2208</v>
      </c>
      <c r="H1666" s="221" t="s">
        <v>2936</v>
      </c>
      <c r="I1666" s="221" t="s">
        <v>2939</v>
      </c>
      <c r="J1666" s="221" t="str">
        <f t="shared" si="159"/>
        <v>FM 16-16-1-2026</v>
      </c>
    </row>
    <row r="1667" spans="1:10" x14ac:dyDescent="0.25">
      <c r="A1667" s="214">
        <v>16</v>
      </c>
      <c r="B1667" s="214" t="s">
        <v>255</v>
      </c>
      <c r="C1667" s="223">
        <f t="shared" si="161"/>
        <v>46038</v>
      </c>
      <c r="D1667" s="214" t="s">
        <v>92</v>
      </c>
      <c r="E1667" s="220">
        <v>1</v>
      </c>
      <c r="F1667" s="221" t="str">
        <f t="shared" si="162"/>
        <v>AA 7615 OA</v>
      </c>
      <c r="G1667" s="222" t="s">
        <v>2208</v>
      </c>
      <c r="H1667" s="221" t="s">
        <v>2936</v>
      </c>
      <c r="I1667" s="221" t="s">
        <v>2939</v>
      </c>
      <c r="J1667" s="221" t="str">
        <f t="shared" ref="J1667:J1730" si="163">I1667 &amp; "-" &amp; DAY(C1667) &amp; "-" &amp; MONTH(C1667) &amp; "-" &amp; YEAR(C1667)</f>
        <v>FM 16-16-1-2026</v>
      </c>
    </row>
    <row r="1668" spans="1:10" x14ac:dyDescent="0.25">
      <c r="A1668" s="214">
        <v>17</v>
      </c>
      <c r="B1668" s="214" t="s">
        <v>394</v>
      </c>
      <c r="C1668" s="223">
        <f t="shared" si="161"/>
        <v>46039</v>
      </c>
      <c r="D1668" s="214" t="s">
        <v>92</v>
      </c>
      <c r="E1668" s="220">
        <v>1</v>
      </c>
      <c r="F1668" s="221" t="str">
        <f t="shared" si="162"/>
        <v>AA 7270 OA</v>
      </c>
      <c r="G1668" s="222" t="s">
        <v>2208</v>
      </c>
      <c r="H1668" s="221" t="s">
        <v>2936</v>
      </c>
      <c r="I1668" s="221" t="s">
        <v>2939</v>
      </c>
      <c r="J1668" s="221" t="str">
        <f t="shared" si="163"/>
        <v>FM 16-17-1-2026</v>
      </c>
    </row>
    <row r="1669" spans="1:10" x14ac:dyDescent="0.25">
      <c r="A1669" s="214">
        <v>17</v>
      </c>
      <c r="B1669" s="214" t="s">
        <v>180</v>
      </c>
      <c r="C1669" s="223">
        <f t="shared" si="161"/>
        <v>46039</v>
      </c>
      <c r="D1669" s="214" t="s">
        <v>92</v>
      </c>
      <c r="E1669" s="220">
        <v>1</v>
      </c>
      <c r="F1669" s="221" t="str">
        <f t="shared" si="162"/>
        <v>AA 7593 OA</v>
      </c>
      <c r="G1669" s="222" t="s">
        <v>2208</v>
      </c>
      <c r="H1669" s="221" t="s">
        <v>2936</v>
      </c>
      <c r="I1669" s="221" t="s">
        <v>2939</v>
      </c>
      <c r="J1669" s="221" t="str">
        <f t="shared" si="163"/>
        <v>FM 16-17-1-2026</v>
      </c>
    </row>
    <row r="1670" spans="1:10" x14ac:dyDescent="0.25">
      <c r="A1670" s="214">
        <v>18</v>
      </c>
      <c r="B1670" s="214" t="s">
        <v>792</v>
      </c>
      <c r="C1670" s="223">
        <f t="shared" si="161"/>
        <v>46040</v>
      </c>
      <c r="D1670" s="214" t="s">
        <v>92</v>
      </c>
      <c r="E1670" s="220">
        <v>1</v>
      </c>
      <c r="F1670" s="221" t="str">
        <f t="shared" si="162"/>
        <v>AA 7625 OA</v>
      </c>
      <c r="G1670" s="222" t="s">
        <v>2208</v>
      </c>
      <c r="H1670" s="221" t="s">
        <v>2936</v>
      </c>
      <c r="I1670" s="221" t="s">
        <v>2939</v>
      </c>
      <c r="J1670" s="221" t="str">
        <f t="shared" si="163"/>
        <v>FM 16-18-1-2026</v>
      </c>
    </row>
    <row r="1671" spans="1:10" x14ac:dyDescent="0.25">
      <c r="A1671" s="214">
        <v>20</v>
      </c>
      <c r="B1671" s="214" t="s">
        <v>444</v>
      </c>
      <c r="C1671" s="223">
        <f t="shared" si="161"/>
        <v>46042</v>
      </c>
      <c r="D1671" s="214" t="s">
        <v>92</v>
      </c>
      <c r="E1671" s="220">
        <v>1</v>
      </c>
      <c r="F1671" s="221" t="str">
        <f t="shared" si="162"/>
        <v>AA 7612 OA</v>
      </c>
      <c r="G1671" s="222" t="s">
        <v>2208</v>
      </c>
      <c r="H1671" s="221" t="s">
        <v>2936</v>
      </c>
      <c r="I1671" s="221" t="s">
        <v>2939</v>
      </c>
      <c r="J1671" s="221" t="str">
        <f t="shared" si="163"/>
        <v>FM 16-20-1-2026</v>
      </c>
    </row>
    <row r="1672" spans="1:10" x14ac:dyDescent="0.25">
      <c r="A1672" s="214">
        <v>20</v>
      </c>
      <c r="B1672" s="214" t="s">
        <v>784</v>
      </c>
      <c r="C1672" s="223">
        <f t="shared" si="161"/>
        <v>46042</v>
      </c>
      <c r="D1672" s="214" t="s">
        <v>92</v>
      </c>
      <c r="E1672" s="220">
        <v>1</v>
      </c>
      <c r="F1672" s="221" t="str">
        <f t="shared" si="162"/>
        <v>AA 7642 OA</v>
      </c>
      <c r="G1672" s="222" t="s">
        <v>2208</v>
      </c>
      <c r="H1672" s="221" t="s">
        <v>2936</v>
      </c>
      <c r="I1672" s="221" t="s">
        <v>2939</v>
      </c>
      <c r="J1672" s="221" t="str">
        <f t="shared" si="163"/>
        <v>FM 16-20-1-2026</v>
      </c>
    </row>
    <row r="1673" spans="1:10" x14ac:dyDescent="0.25">
      <c r="A1673" s="214">
        <v>20</v>
      </c>
      <c r="B1673" s="214" t="s">
        <v>894</v>
      </c>
      <c r="C1673" s="223">
        <f t="shared" si="161"/>
        <v>46042</v>
      </c>
      <c r="D1673" s="214" t="s">
        <v>92</v>
      </c>
      <c r="E1673" s="220">
        <v>1</v>
      </c>
      <c r="F1673" s="221" t="str">
        <f t="shared" si="162"/>
        <v>AA 7226 OA</v>
      </c>
      <c r="G1673" s="222" t="s">
        <v>2208</v>
      </c>
      <c r="H1673" s="221" t="s">
        <v>2936</v>
      </c>
      <c r="I1673" s="221" t="s">
        <v>2939</v>
      </c>
      <c r="J1673" s="221" t="str">
        <f t="shared" si="163"/>
        <v>FM 16-20-1-2026</v>
      </c>
    </row>
    <row r="1674" spans="1:10" x14ac:dyDescent="0.25">
      <c r="A1674" s="214">
        <v>22</v>
      </c>
      <c r="B1674" s="214" t="s">
        <v>1165</v>
      </c>
      <c r="C1674" s="223">
        <f t="shared" si="161"/>
        <v>46044</v>
      </c>
      <c r="D1674" s="214" t="s">
        <v>92</v>
      </c>
      <c r="E1674" s="220">
        <v>1</v>
      </c>
      <c r="F1674" s="221" t="str">
        <f t="shared" si="162"/>
        <v>AA 7286 OA</v>
      </c>
      <c r="G1674" s="222" t="s">
        <v>2208</v>
      </c>
      <c r="H1674" s="221" t="s">
        <v>2936</v>
      </c>
      <c r="I1674" s="221" t="s">
        <v>2939</v>
      </c>
      <c r="J1674" s="221" t="str">
        <f t="shared" si="163"/>
        <v>FM 16-22-1-2026</v>
      </c>
    </row>
    <row r="1675" spans="1:10" x14ac:dyDescent="0.25">
      <c r="A1675" s="214">
        <v>22</v>
      </c>
      <c r="B1675" s="214" t="s">
        <v>1706</v>
      </c>
      <c r="C1675" s="223">
        <f t="shared" si="161"/>
        <v>46044</v>
      </c>
      <c r="D1675" s="214" t="s">
        <v>92</v>
      </c>
      <c r="E1675" s="220">
        <v>1</v>
      </c>
      <c r="F1675" s="221" t="str">
        <f t="shared" si="162"/>
        <v>AA 7591 OA</v>
      </c>
      <c r="G1675" s="222" t="s">
        <v>2208</v>
      </c>
      <c r="H1675" s="221" t="s">
        <v>2936</v>
      </c>
      <c r="I1675" s="221" t="s">
        <v>2939</v>
      </c>
      <c r="J1675" s="221" t="str">
        <f t="shared" si="163"/>
        <v>FM 16-22-1-2026</v>
      </c>
    </row>
    <row r="1676" spans="1:10" x14ac:dyDescent="0.25">
      <c r="A1676" s="214">
        <v>23</v>
      </c>
      <c r="B1676" s="214" t="s">
        <v>806</v>
      </c>
      <c r="C1676" s="223">
        <f t="shared" si="161"/>
        <v>46045</v>
      </c>
      <c r="D1676" s="214" t="s">
        <v>92</v>
      </c>
      <c r="E1676" s="220">
        <v>1</v>
      </c>
      <c r="F1676" s="221" t="str">
        <f t="shared" si="162"/>
        <v>AA 7738 OA</v>
      </c>
      <c r="G1676" s="222" t="s">
        <v>2208</v>
      </c>
      <c r="H1676" s="221" t="s">
        <v>2936</v>
      </c>
      <c r="I1676" s="221" t="s">
        <v>2939</v>
      </c>
      <c r="J1676" s="221" t="str">
        <f t="shared" si="163"/>
        <v>FM 16-23-1-2026</v>
      </c>
    </row>
    <row r="1677" spans="1:10" x14ac:dyDescent="0.25">
      <c r="A1677" s="214">
        <v>23</v>
      </c>
      <c r="B1677" s="214" t="s">
        <v>172</v>
      </c>
      <c r="C1677" s="223">
        <f t="shared" si="161"/>
        <v>46045</v>
      </c>
      <c r="D1677" s="214" t="s">
        <v>92</v>
      </c>
      <c r="E1677" s="220">
        <v>1</v>
      </c>
      <c r="F1677" s="221" t="str">
        <f t="shared" si="162"/>
        <v>AA 7786 OA</v>
      </c>
      <c r="G1677" s="222" t="s">
        <v>2208</v>
      </c>
      <c r="H1677" s="221" t="s">
        <v>2936</v>
      </c>
      <c r="I1677" s="221" t="s">
        <v>2939</v>
      </c>
      <c r="J1677" s="221" t="str">
        <f t="shared" si="163"/>
        <v>FM 16-23-1-2026</v>
      </c>
    </row>
    <row r="1678" spans="1:10" x14ac:dyDescent="0.25">
      <c r="A1678" s="214">
        <v>25</v>
      </c>
      <c r="B1678" s="214" t="s">
        <v>259</v>
      </c>
      <c r="C1678" s="223">
        <f t="shared" si="161"/>
        <v>46047</v>
      </c>
      <c r="D1678" s="214" t="s">
        <v>92</v>
      </c>
      <c r="E1678" s="220">
        <v>1</v>
      </c>
      <c r="F1678" s="221" t="str">
        <f t="shared" si="162"/>
        <v>AA 7805 OA</v>
      </c>
      <c r="G1678" s="222" t="s">
        <v>2208</v>
      </c>
      <c r="H1678" s="221" t="s">
        <v>2936</v>
      </c>
      <c r="I1678" s="221" t="s">
        <v>2939</v>
      </c>
      <c r="J1678" s="221" t="str">
        <f t="shared" si="163"/>
        <v>FM 16-25-1-2026</v>
      </c>
    </row>
    <row r="1679" spans="1:10" x14ac:dyDescent="0.25">
      <c r="A1679" s="214">
        <v>26</v>
      </c>
      <c r="B1679" s="214" t="s">
        <v>739</v>
      </c>
      <c r="C1679" s="223">
        <f t="shared" si="161"/>
        <v>46048</v>
      </c>
      <c r="D1679" s="214" t="s">
        <v>92</v>
      </c>
      <c r="E1679" s="220">
        <v>1</v>
      </c>
      <c r="F1679" s="221" t="str">
        <f t="shared" si="162"/>
        <v>AA 7806 OA</v>
      </c>
      <c r="G1679" s="222" t="s">
        <v>2208</v>
      </c>
      <c r="H1679" s="221" t="s">
        <v>2936</v>
      </c>
      <c r="I1679" s="221" t="s">
        <v>2939</v>
      </c>
      <c r="J1679" s="221" t="str">
        <f t="shared" si="163"/>
        <v>FM 16-26-1-2026</v>
      </c>
    </row>
    <row r="1680" spans="1:10" x14ac:dyDescent="0.25">
      <c r="A1680" s="214">
        <v>26</v>
      </c>
      <c r="B1680" s="214" t="s">
        <v>288</v>
      </c>
      <c r="C1680" s="223">
        <f t="shared" si="161"/>
        <v>46048</v>
      </c>
      <c r="D1680" s="214" t="s">
        <v>92</v>
      </c>
      <c r="E1680" s="220">
        <v>1</v>
      </c>
      <c r="F1680" s="221" t="str">
        <f t="shared" si="162"/>
        <v>AA 7535 OA</v>
      </c>
      <c r="G1680" s="222" t="s">
        <v>2208</v>
      </c>
      <c r="H1680" s="221" t="s">
        <v>2936</v>
      </c>
      <c r="I1680" s="221" t="s">
        <v>2939</v>
      </c>
      <c r="J1680" s="221" t="str">
        <f t="shared" si="163"/>
        <v>FM 16-26-1-2026</v>
      </c>
    </row>
    <row r="1681" spans="1:10" x14ac:dyDescent="0.25">
      <c r="A1681" s="214">
        <v>27</v>
      </c>
      <c r="B1681" s="214" t="s">
        <v>792</v>
      </c>
      <c r="C1681" s="223">
        <f t="shared" si="161"/>
        <v>46049</v>
      </c>
      <c r="D1681" s="214" t="s">
        <v>92</v>
      </c>
      <c r="E1681" s="220">
        <v>1</v>
      </c>
      <c r="F1681" s="221" t="str">
        <f t="shared" si="162"/>
        <v>AA 7625 OA</v>
      </c>
      <c r="G1681" s="222" t="s">
        <v>2208</v>
      </c>
      <c r="H1681" s="221" t="s">
        <v>2936</v>
      </c>
      <c r="I1681" s="221" t="s">
        <v>2939</v>
      </c>
      <c r="J1681" s="221" t="str">
        <f t="shared" si="163"/>
        <v>FM 16-27-1-2026</v>
      </c>
    </row>
    <row r="1682" spans="1:10" x14ac:dyDescent="0.25">
      <c r="A1682" s="214">
        <v>27</v>
      </c>
      <c r="B1682" s="214" t="s">
        <v>724</v>
      </c>
      <c r="C1682" s="223">
        <f t="shared" si="161"/>
        <v>46049</v>
      </c>
      <c r="D1682" s="214" t="s">
        <v>92</v>
      </c>
      <c r="E1682" s="220">
        <v>1</v>
      </c>
      <c r="F1682" s="221" t="str">
        <f t="shared" si="162"/>
        <v>AA 7161 OA</v>
      </c>
      <c r="G1682" s="222" t="s">
        <v>2208</v>
      </c>
      <c r="H1682" s="221" t="s">
        <v>2936</v>
      </c>
      <c r="I1682" s="221" t="s">
        <v>2939</v>
      </c>
      <c r="J1682" s="221" t="str">
        <f t="shared" si="163"/>
        <v>FM 16-27-1-2026</v>
      </c>
    </row>
    <row r="1683" spans="1:10" x14ac:dyDescent="0.25">
      <c r="A1683" s="214">
        <v>29</v>
      </c>
      <c r="B1683" s="214" t="s">
        <v>510</v>
      </c>
      <c r="C1683" s="223">
        <f t="shared" si="161"/>
        <v>46051</v>
      </c>
      <c r="D1683" s="214" t="s">
        <v>92</v>
      </c>
      <c r="E1683" s="220">
        <v>1</v>
      </c>
      <c r="F1683" s="221" t="str">
        <f t="shared" si="162"/>
        <v>AA 7072 OA</v>
      </c>
      <c r="G1683" s="222" t="s">
        <v>2208</v>
      </c>
      <c r="H1683" s="221" t="s">
        <v>2936</v>
      </c>
      <c r="I1683" s="221" t="s">
        <v>2939</v>
      </c>
      <c r="J1683" s="221" t="str">
        <f t="shared" si="163"/>
        <v>FM 16-29-1-2026</v>
      </c>
    </row>
    <row r="1684" spans="1:10" x14ac:dyDescent="0.25">
      <c r="A1684" s="214">
        <v>29</v>
      </c>
      <c r="B1684" s="214" t="s">
        <v>502</v>
      </c>
      <c r="C1684" s="223">
        <f t="shared" si="161"/>
        <v>46051</v>
      </c>
      <c r="D1684" s="214" t="s">
        <v>92</v>
      </c>
      <c r="E1684" s="220">
        <v>1</v>
      </c>
      <c r="F1684" s="221" t="str">
        <f t="shared" si="162"/>
        <v>AA 7202 OA</v>
      </c>
      <c r="G1684" s="222" t="s">
        <v>2208</v>
      </c>
      <c r="H1684" s="221" t="s">
        <v>2936</v>
      </c>
      <c r="I1684" s="221" t="s">
        <v>2939</v>
      </c>
      <c r="J1684" s="221" t="str">
        <f t="shared" si="163"/>
        <v>FM 16-29-1-2026</v>
      </c>
    </row>
    <row r="1685" spans="1:10" x14ac:dyDescent="0.25">
      <c r="A1685" s="214">
        <v>29</v>
      </c>
      <c r="B1685" s="214" t="s">
        <v>1748</v>
      </c>
      <c r="C1685" s="223">
        <f t="shared" si="161"/>
        <v>46051</v>
      </c>
      <c r="D1685" s="214" t="s">
        <v>92</v>
      </c>
      <c r="E1685" s="220">
        <v>1</v>
      </c>
      <c r="F1685" s="221" t="str">
        <f t="shared" si="162"/>
        <v>AA 7512 OD // EFISIENSI</v>
      </c>
      <c r="G1685" s="222" t="s">
        <v>2208</v>
      </c>
      <c r="H1685" s="221" t="s">
        <v>2936</v>
      </c>
      <c r="I1685" s="221" t="s">
        <v>2939</v>
      </c>
      <c r="J1685" s="221" t="str">
        <f t="shared" si="163"/>
        <v>FM 16-29-1-2026</v>
      </c>
    </row>
    <row r="1686" spans="1:10" x14ac:dyDescent="0.25">
      <c r="A1686" s="214">
        <v>30</v>
      </c>
      <c r="B1686" s="214" t="s">
        <v>676</v>
      </c>
      <c r="C1686" s="223">
        <f t="shared" si="161"/>
        <v>46052</v>
      </c>
      <c r="D1686" s="214" t="s">
        <v>92</v>
      </c>
      <c r="E1686" s="220">
        <v>1</v>
      </c>
      <c r="F1686" s="221" t="str">
        <f t="shared" si="162"/>
        <v>AA 7740 OA</v>
      </c>
      <c r="G1686" s="222" t="s">
        <v>2208</v>
      </c>
      <c r="H1686" s="221" t="s">
        <v>2936</v>
      </c>
      <c r="I1686" s="221" t="s">
        <v>2939</v>
      </c>
      <c r="J1686" s="221" t="str">
        <f t="shared" si="163"/>
        <v>FM 16-30-1-2026</v>
      </c>
    </row>
    <row r="1687" spans="1:10" x14ac:dyDescent="0.25">
      <c r="A1687" s="214">
        <v>31</v>
      </c>
      <c r="B1687" s="214" t="s">
        <v>598</v>
      </c>
      <c r="C1687" s="223">
        <f t="shared" si="161"/>
        <v>46053</v>
      </c>
      <c r="D1687" s="214" t="s">
        <v>92</v>
      </c>
      <c r="E1687" s="220">
        <v>1</v>
      </c>
      <c r="F1687" s="221" t="str">
        <f t="shared" si="162"/>
        <v>AA 7725 OA</v>
      </c>
      <c r="G1687" s="222" t="s">
        <v>2208</v>
      </c>
      <c r="H1687" s="221" t="s">
        <v>2936</v>
      </c>
      <c r="I1687" s="221" t="s">
        <v>2939</v>
      </c>
      <c r="J1687" s="221" t="str">
        <f t="shared" si="163"/>
        <v>FM 16-31-1-2026</v>
      </c>
    </row>
    <row r="1688" spans="1:10" x14ac:dyDescent="0.25">
      <c r="A1688" s="224">
        <v>3</v>
      </c>
      <c r="B1688" s="225" t="s">
        <v>561</v>
      </c>
      <c r="C1688" s="223">
        <f>DATE(2026,2,A1688)</f>
        <v>46056</v>
      </c>
      <c r="D1688" s="224" t="s">
        <v>92</v>
      </c>
      <c r="E1688" s="225">
        <v>1</v>
      </c>
      <c r="F1688" s="221" t="str">
        <f t="shared" si="162"/>
        <v>AA 7066 OA</v>
      </c>
      <c r="G1688" s="222" t="s">
        <v>2208</v>
      </c>
      <c r="H1688" s="221" t="s">
        <v>2936</v>
      </c>
      <c r="I1688" s="221" t="s">
        <v>2939</v>
      </c>
      <c r="J1688" s="221" t="str">
        <f t="shared" si="163"/>
        <v>FM 16-3-2-2026</v>
      </c>
    </row>
    <row r="1689" spans="1:10" x14ac:dyDescent="0.25">
      <c r="A1689" s="224">
        <v>5</v>
      </c>
      <c r="B1689" s="225" t="s">
        <v>341</v>
      </c>
      <c r="C1689" s="223">
        <f>DATE(2026,2,A1689)</f>
        <v>46058</v>
      </c>
      <c r="D1689" s="224" t="s">
        <v>92</v>
      </c>
      <c r="E1689" s="224">
        <v>1</v>
      </c>
      <c r="F1689" s="221" t="str">
        <f t="shared" si="162"/>
        <v>AA 7621 OA</v>
      </c>
      <c r="G1689" s="222" t="s">
        <v>2208</v>
      </c>
      <c r="H1689" s="221" t="s">
        <v>2936</v>
      </c>
      <c r="I1689" s="221" t="s">
        <v>2939</v>
      </c>
      <c r="J1689" s="221" t="str">
        <f t="shared" si="163"/>
        <v>FM 16-5-2-2026</v>
      </c>
    </row>
    <row r="1690" spans="1:10" x14ac:dyDescent="0.25">
      <c r="A1690" s="224">
        <v>5</v>
      </c>
      <c r="B1690" s="225" t="s">
        <v>596</v>
      </c>
      <c r="C1690" s="223">
        <f>DATE(2026,2,A1690)</f>
        <v>46058</v>
      </c>
      <c r="D1690" s="224" t="s">
        <v>92</v>
      </c>
      <c r="E1690" s="224">
        <v>1</v>
      </c>
      <c r="F1690" s="221" t="str">
        <f t="shared" si="162"/>
        <v>AA 7628 OA</v>
      </c>
      <c r="G1690" s="222" t="s">
        <v>2208</v>
      </c>
      <c r="H1690" s="221" t="s">
        <v>2936</v>
      </c>
      <c r="I1690" s="221" t="s">
        <v>2939</v>
      </c>
      <c r="J1690" s="221" t="str">
        <f t="shared" si="163"/>
        <v>FM 16-5-2-2026</v>
      </c>
    </row>
    <row r="1691" spans="1:10" x14ac:dyDescent="0.25">
      <c r="A1691" s="224">
        <v>7</v>
      </c>
      <c r="B1691" s="224" t="s">
        <v>434</v>
      </c>
      <c r="C1691" s="223">
        <f>DATE(2026,2,A1691)</f>
        <v>46060</v>
      </c>
      <c r="D1691" s="224" t="s">
        <v>92</v>
      </c>
      <c r="E1691" s="224">
        <v>1</v>
      </c>
      <c r="F1691" s="221" t="str">
        <f t="shared" si="162"/>
        <v>AA 7785 OA</v>
      </c>
      <c r="G1691" s="222" t="s">
        <v>2208</v>
      </c>
      <c r="H1691" s="221" t="s">
        <v>2936</v>
      </c>
      <c r="I1691" s="221" t="s">
        <v>2939</v>
      </c>
      <c r="J1691" s="221" t="str">
        <f t="shared" si="163"/>
        <v>FM 16-7-2-2026</v>
      </c>
    </row>
    <row r="1692" spans="1:10" x14ac:dyDescent="0.25">
      <c r="A1692" s="224">
        <v>19</v>
      </c>
      <c r="B1692" s="224" t="s">
        <v>784</v>
      </c>
      <c r="C1692" s="223">
        <f>DATE(2026,2,A1692)</f>
        <v>46072</v>
      </c>
      <c r="D1692" s="224" t="s">
        <v>92</v>
      </c>
      <c r="E1692" s="225">
        <v>1</v>
      </c>
      <c r="F1692" s="221" t="str">
        <f t="shared" si="162"/>
        <v>AA 7642 OA</v>
      </c>
      <c r="G1692" s="222" t="s">
        <v>2208</v>
      </c>
      <c r="H1692" s="221" t="s">
        <v>2936</v>
      </c>
      <c r="I1692" s="221" t="s">
        <v>2939</v>
      </c>
      <c r="J1692" s="221" t="str">
        <f t="shared" si="163"/>
        <v>FM 16-19-2-2026</v>
      </c>
    </row>
    <row r="1693" spans="1:10" x14ac:dyDescent="0.25">
      <c r="A1693" s="214">
        <v>1</v>
      </c>
      <c r="B1693" s="220" t="s">
        <v>152</v>
      </c>
      <c r="C1693" s="219">
        <f t="shared" ref="C1693:C1724" si="164">DATE(2026,11,A1693)</f>
        <v>46327</v>
      </c>
      <c r="D1693" s="214" t="s">
        <v>92</v>
      </c>
      <c r="E1693" s="214">
        <v>1</v>
      </c>
      <c r="F1693" s="221" t="str">
        <f t="shared" si="162"/>
        <v>AA 7594 OA</v>
      </c>
      <c r="G1693" s="222" t="s">
        <v>2208</v>
      </c>
      <c r="H1693" s="221" t="s">
        <v>2936</v>
      </c>
      <c r="I1693" s="221" t="s">
        <v>2939</v>
      </c>
      <c r="J1693" s="221" t="str">
        <f t="shared" si="163"/>
        <v>FM 16-1-11-2026</v>
      </c>
    </row>
    <row r="1694" spans="1:10" x14ac:dyDescent="0.25">
      <c r="A1694" s="214">
        <v>1</v>
      </c>
      <c r="B1694" s="220" t="s">
        <v>93</v>
      </c>
      <c r="C1694" s="219">
        <f t="shared" si="164"/>
        <v>46327</v>
      </c>
      <c r="D1694" s="214" t="s">
        <v>92</v>
      </c>
      <c r="E1694" s="214">
        <v>1</v>
      </c>
      <c r="F1694" s="221" t="str">
        <f t="shared" si="162"/>
        <v>AA 7802 OA</v>
      </c>
      <c r="G1694" s="222" t="s">
        <v>2208</v>
      </c>
      <c r="H1694" s="221" t="s">
        <v>2936</v>
      </c>
      <c r="I1694" s="221" t="s">
        <v>2939</v>
      </c>
      <c r="J1694" s="221" t="str">
        <f t="shared" si="163"/>
        <v>FM 16-1-11-2026</v>
      </c>
    </row>
    <row r="1695" spans="1:10" x14ac:dyDescent="0.25">
      <c r="A1695" s="214">
        <v>1</v>
      </c>
      <c r="B1695" s="220" t="s">
        <v>97</v>
      </c>
      <c r="C1695" s="219">
        <f t="shared" si="164"/>
        <v>46327</v>
      </c>
      <c r="D1695" s="214" t="s">
        <v>92</v>
      </c>
      <c r="E1695" s="214">
        <v>1</v>
      </c>
      <c r="F1695" s="221" t="str">
        <f t="shared" si="162"/>
        <v>AA 7616 OA</v>
      </c>
      <c r="G1695" s="222" t="s">
        <v>2208</v>
      </c>
      <c r="H1695" s="221" t="s">
        <v>2936</v>
      </c>
      <c r="I1695" s="221" t="s">
        <v>2939</v>
      </c>
      <c r="J1695" s="221" t="str">
        <f t="shared" si="163"/>
        <v>FM 16-1-11-2026</v>
      </c>
    </row>
    <row r="1696" spans="1:10" x14ac:dyDescent="0.25">
      <c r="A1696" s="214">
        <v>2</v>
      </c>
      <c r="B1696" s="220" t="s">
        <v>179</v>
      </c>
      <c r="C1696" s="219">
        <f t="shared" si="164"/>
        <v>46328</v>
      </c>
      <c r="D1696" s="214" t="s">
        <v>92</v>
      </c>
      <c r="E1696" s="214">
        <v>1</v>
      </c>
      <c r="F1696" s="221" t="str">
        <f t="shared" si="162"/>
        <v>AA 7611 OA</v>
      </c>
      <c r="G1696" s="222" t="s">
        <v>2208</v>
      </c>
      <c r="H1696" s="221" t="s">
        <v>2936</v>
      </c>
      <c r="I1696" s="221" t="s">
        <v>2939</v>
      </c>
      <c r="J1696" s="221" t="str">
        <f t="shared" si="163"/>
        <v>FM 16-2-11-2026</v>
      </c>
    </row>
    <row r="1697" spans="1:10" x14ac:dyDescent="0.25">
      <c r="A1697" s="214">
        <v>2</v>
      </c>
      <c r="B1697" s="220" t="s">
        <v>180</v>
      </c>
      <c r="C1697" s="219">
        <f t="shared" si="164"/>
        <v>46328</v>
      </c>
      <c r="D1697" s="214" t="s">
        <v>92</v>
      </c>
      <c r="E1697" s="214">
        <v>1</v>
      </c>
      <c r="F1697" s="221" t="str">
        <f t="shared" si="162"/>
        <v>AA 7593 OA</v>
      </c>
      <c r="G1697" s="222" t="s">
        <v>2208</v>
      </c>
      <c r="H1697" s="221" t="s">
        <v>2936</v>
      </c>
      <c r="I1697" s="221" t="s">
        <v>2939</v>
      </c>
      <c r="J1697" s="221" t="str">
        <f t="shared" si="163"/>
        <v>FM 16-2-11-2026</v>
      </c>
    </row>
    <row r="1698" spans="1:10" x14ac:dyDescent="0.25">
      <c r="A1698" s="214">
        <v>4</v>
      </c>
      <c r="B1698" s="220" t="s">
        <v>283</v>
      </c>
      <c r="C1698" s="219">
        <f t="shared" si="164"/>
        <v>46330</v>
      </c>
      <c r="D1698" s="214" t="s">
        <v>92</v>
      </c>
      <c r="E1698" s="214">
        <v>1</v>
      </c>
      <c r="F1698" s="221" t="str">
        <f t="shared" si="162"/>
        <v>AA 7292 OA</v>
      </c>
      <c r="G1698" s="222" t="s">
        <v>2208</v>
      </c>
      <c r="H1698" s="221" t="s">
        <v>2936</v>
      </c>
      <c r="I1698" s="221" t="s">
        <v>2939</v>
      </c>
      <c r="J1698" s="221" t="str">
        <f t="shared" si="163"/>
        <v>FM 16-4-11-2026</v>
      </c>
    </row>
    <row r="1699" spans="1:10" x14ac:dyDescent="0.25">
      <c r="A1699" s="214">
        <v>5</v>
      </c>
      <c r="B1699" s="214" t="s">
        <v>232</v>
      </c>
      <c r="C1699" s="219">
        <f t="shared" si="164"/>
        <v>46331</v>
      </c>
      <c r="D1699" s="214" t="s">
        <v>92</v>
      </c>
      <c r="E1699" s="214">
        <v>1</v>
      </c>
      <c r="F1699" s="221" t="str">
        <f t="shared" si="162"/>
        <v>AA 7595 OA</v>
      </c>
      <c r="G1699" s="222" t="s">
        <v>2208</v>
      </c>
      <c r="H1699" s="221" t="s">
        <v>2936</v>
      </c>
      <c r="I1699" s="221" t="s">
        <v>2939</v>
      </c>
      <c r="J1699" s="221" t="str">
        <f t="shared" si="163"/>
        <v>FM 16-5-11-2026</v>
      </c>
    </row>
    <row r="1700" spans="1:10" x14ac:dyDescent="0.25">
      <c r="A1700" s="214">
        <v>5</v>
      </c>
      <c r="B1700" s="214" t="s">
        <v>188</v>
      </c>
      <c r="C1700" s="219">
        <f t="shared" si="164"/>
        <v>46331</v>
      </c>
      <c r="D1700" s="214" t="s">
        <v>92</v>
      </c>
      <c r="E1700" s="214">
        <v>1</v>
      </c>
      <c r="F1700" s="221" t="str">
        <f t="shared" si="162"/>
        <v>AA 7807 OA</v>
      </c>
      <c r="G1700" s="222" t="s">
        <v>2208</v>
      </c>
      <c r="H1700" s="221" t="s">
        <v>2936</v>
      </c>
      <c r="I1700" s="221" t="s">
        <v>2939</v>
      </c>
      <c r="J1700" s="221" t="str">
        <f t="shared" si="163"/>
        <v>FM 16-5-11-2026</v>
      </c>
    </row>
    <row r="1701" spans="1:10" x14ac:dyDescent="0.25">
      <c r="A1701" s="214">
        <v>6</v>
      </c>
      <c r="B1701" s="214" t="s">
        <v>387</v>
      </c>
      <c r="C1701" s="219">
        <f t="shared" si="164"/>
        <v>46332</v>
      </c>
      <c r="D1701" s="214" t="s">
        <v>92</v>
      </c>
      <c r="E1701" s="214">
        <v>3</v>
      </c>
      <c r="F1701" s="221" t="str">
        <f t="shared" si="162"/>
        <v>AA JOMBOR</v>
      </c>
      <c r="G1701" s="222" t="s">
        <v>2208</v>
      </c>
      <c r="H1701" s="221" t="s">
        <v>2936</v>
      </c>
      <c r="I1701" s="221" t="s">
        <v>2939</v>
      </c>
      <c r="J1701" s="221" t="str">
        <f t="shared" si="163"/>
        <v>FM 16-6-11-2026</v>
      </c>
    </row>
    <row r="1702" spans="1:10" x14ac:dyDescent="0.25">
      <c r="A1702" s="214">
        <v>6</v>
      </c>
      <c r="B1702" s="214" t="s">
        <v>394</v>
      </c>
      <c r="C1702" s="219">
        <f t="shared" si="164"/>
        <v>46332</v>
      </c>
      <c r="D1702" s="214" t="s">
        <v>92</v>
      </c>
      <c r="E1702" s="214">
        <v>1</v>
      </c>
      <c r="F1702" s="221" t="str">
        <f t="shared" si="162"/>
        <v>AA 7270 OA</v>
      </c>
      <c r="G1702" s="222" t="s">
        <v>2208</v>
      </c>
      <c r="H1702" s="221" t="s">
        <v>2936</v>
      </c>
      <c r="I1702" s="221" t="s">
        <v>2939</v>
      </c>
      <c r="J1702" s="221" t="str">
        <f t="shared" si="163"/>
        <v>FM 16-6-11-2026</v>
      </c>
    </row>
    <row r="1703" spans="1:10" x14ac:dyDescent="0.25">
      <c r="A1703" s="214">
        <v>6</v>
      </c>
      <c r="B1703" s="214" t="s">
        <v>349</v>
      </c>
      <c r="C1703" s="219">
        <f t="shared" si="164"/>
        <v>46332</v>
      </c>
      <c r="D1703" s="214" t="s">
        <v>92</v>
      </c>
      <c r="E1703" s="214">
        <v>1</v>
      </c>
      <c r="F1703" s="221" t="str">
        <f t="shared" si="162"/>
        <v>AA 7029 OA</v>
      </c>
      <c r="G1703" s="222" t="s">
        <v>2208</v>
      </c>
      <c r="H1703" s="221" t="s">
        <v>2936</v>
      </c>
      <c r="I1703" s="221" t="s">
        <v>2939</v>
      </c>
      <c r="J1703" s="221" t="str">
        <f t="shared" si="163"/>
        <v>FM 16-6-11-2026</v>
      </c>
    </row>
    <row r="1704" spans="1:10" x14ac:dyDescent="0.25">
      <c r="A1704" s="214">
        <v>7</v>
      </c>
      <c r="B1704" s="214" t="s">
        <v>207</v>
      </c>
      <c r="C1704" s="219">
        <f t="shared" si="164"/>
        <v>46333</v>
      </c>
      <c r="D1704" s="227" t="s">
        <v>92</v>
      </c>
      <c r="E1704" s="214">
        <v>1</v>
      </c>
      <c r="F1704" s="221" t="str">
        <f t="shared" si="162"/>
        <v>AA 7742 OA</v>
      </c>
      <c r="G1704" s="222" t="s">
        <v>2208</v>
      </c>
      <c r="H1704" s="221" t="s">
        <v>2936</v>
      </c>
      <c r="I1704" s="221" t="s">
        <v>2939</v>
      </c>
      <c r="J1704" s="221" t="str">
        <f t="shared" si="163"/>
        <v>FM 16-7-11-2026</v>
      </c>
    </row>
    <row r="1705" spans="1:10" x14ac:dyDescent="0.25">
      <c r="A1705" s="214">
        <v>7</v>
      </c>
      <c r="B1705" s="214" t="s">
        <v>368</v>
      </c>
      <c r="C1705" s="219">
        <f t="shared" si="164"/>
        <v>46333</v>
      </c>
      <c r="D1705" s="227" t="s">
        <v>92</v>
      </c>
      <c r="E1705" s="214">
        <v>1</v>
      </c>
      <c r="F1705" s="221" t="str">
        <f t="shared" si="162"/>
        <v>AA 7098 OA</v>
      </c>
      <c r="G1705" s="222" t="s">
        <v>2208</v>
      </c>
      <c r="H1705" s="221" t="s">
        <v>2936</v>
      </c>
      <c r="I1705" s="221" t="s">
        <v>2939</v>
      </c>
      <c r="J1705" s="221" t="str">
        <f t="shared" si="163"/>
        <v>FM 16-7-11-2026</v>
      </c>
    </row>
    <row r="1706" spans="1:10" x14ac:dyDescent="0.25">
      <c r="A1706" s="214">
        <v>8</v>
      </c>
      <c r="B1706" s="214" t="s">
        <v>115</v>
      </c>
      <c r="C1706" s="219">
        <f t="shared" si="164"/>
        <v>46334</v>
      </c>
      <c r="D1706" s="214" t="s">
        <v>92</v>
      </c>
      <c r="E1706" s="214">
        <v>1</v>
      </c>
      <c r="F1706" s="221" t="str">
        <f t="shared" si="162"/>
        <v>AA 7739 OA</v>
      </c>
      <c r="G1706" s="222" t="s">
        <v>2208</v>
      </c>
      <c r="H1706" s="221" t="s">
        <v>2936</v>
      </c>
      <c r="I1706" s="221" t="s">
        <v>2939</v>
      </c>
      <c r="J1706" s="221" t="str">
        <f t="shared" si="163"/>
        <v>FM 16-8-11-2026</v>
      </c>
    </row>
    <row r="1707" spans="1:10" x14ac:dyDescent="0.25">
      <c r="A1707" s="214">
        <v>9</v>
      </c>
      <c r="B1707" s="214" t="s">
        <v>126</v>
      </c>
      <c r="C1707" s="219">
        <f t="shared" si="164"/>
        <v>46335</v>
      </c>
      <c r="D1707" s="214" t="s">
        <v>92</v>
      </c>
      <c r="E1707" s="214">
        <v>1</v>
      </c>
      <c r="F1707" s="221" t="str">
        <f t="shared" si="162"/>
        <v>AA 7763 OA</v>
      </c>
      <c r="G1707" s="222" t="s">
        <v>2208</v>
      </c>
      <c r="H1707" s="221" t="s">
        <v>2936</v>
      </c>
      <c r="I1707" s="221" t="s">
        <v>2939</v>
      </c>
      <c r="J1707" s="221" t="str">
        <f t="shared" si="163"/>
        <v>FM 16-9-11-2026</v>
      </c>
    </row>
    <row r="1708" spans="1:10" x14ac:dyDescent="0.25">
      <c r="A1708" s="214">
        <v>9</v>
      </c>
      <c r="B1708" s="214" t="s">
        <v>128</v>
      </c>
      <c r="C1708" s="219">
        <f t="shared" si="164"/>
        <v>46335</v>
      </c>
      <c r="D1708" s="214" t="s">
        <v>92</v>
      </c>
      <c r="E1708" s="214">
        <v>1</v>
      </c>
      <c r="F1708" s="221" t="str">
        <f t="shared" si="162"/>
        <v>AA 7729 OA</v>
      </c>
      <c r="G1708" s="222" t="s">
        <v>2208</v>
      </c>
      <c r="H1708" s="221" t="s">
        <v>2936</v>
      </c>
      <c r="I1708" s="221" t="s">
        <v>2939</v>
      </c>
      <c r="J1708" s="221" t="str">
        <f t="shared" si="163"/>
        <v>FM 16-9-11-2026</v>
      </c>
    </row>
    <row r="1709" spans="1:10" x14ac:dyDescent="0.25">
      <c r="A1709" s="214">
        <v>10</v>
      </c>
      <c r="B1709" s="214" t="s">
        <v>373</v>
      </c>
      <c r="C1709" s="219">
        <f t="shared" si="164"/>
        <v>46336</v>
      </c>
      <c r="D1709" s="214" t="s">
        <v>92</v>
      </c>
      <c r="E1709" s="214">
        <v>1</v>
      </c>
      <c r="F1709" s="221" t="str">
        <f t="shared" si="162"/>
        <v>AA 7769 OA</v>
      </c>
      <c r="G1709" s="222" t="s">
        <v>2208</v>
      </c>
      <c r="H1709" s="221" t="s">
        <v>2936</v>
      </c>
      <c r="I1709" s="221" t="s">
        <v>2939</v>
      </c>
      <c r="J1709" s="221" t="str">
        <f t="shared" si="163"/>
        <v>FM 16-10-11-2026</v>
      </c>
    </row>
    <row r="1710" spans="1:10" x14ac:dyDescent="0.25">
      <c r="A1710" s="214">
        <v>10</v>
      </c>
      <c r="B1710" s="214" t="s">
        <v>301</v>
      </c>
      <c r="C1710" s="219">
        <f t="shared" si="164"/>
        <v>46336</v>
      </c>
      <c r="D1710" s="214" t="s">
        <v>92</v>
      </c>
      <c r="E1710" s="214">
        <v>1</v>
      </c>
      <c r="F1710" s="221" t="str">
        <f t="shared" si="162"/>
        <v>AA 7745 OA</v>
      </c>
      <c r="G1710" s="222" t="s">
        <v>2208</v>
      </c>
      <c r="H1710" s="221" t="s">
        <v>2936</v>
      </c>
      <c r="I1710" s="221" t="s">
        <v>2939</v>
      </c>
      <c r="J1710" s="221" t="str">
        <f t="shared" si="163"/>
        <v>FM 16-10-11-2026</v>
      </c>
    </row>
    <row r="1711" spans="1:10" x14ac:dyDescent="0.25">
      <c r="A1711" s="214">
        <v>10</v>
      </c>
      <c r="B1711" s="214" t="s">
        <v>191</v>
      </c>
      <c r="C1711" s="219">
        <f t="shared" si="164"/>
        <v>46336</v>
      </c>
      <c r="D1711" s="214" t="s">
        <v>92</v>
      </c>
      <c r="E1711" s="214">
        <v>1</v>
      </c>
      <c r="F1711" s="221" t="str">
        <f t="shared" si="162"/>
        <v>AA 7768 OA</v>
      </c>
      <c r="G1711" s="222" t="s">
        <v>2208</v>
      </c>
      <c r="H1711" s="221" t="s">
        <v>2936</v>
      </c>
      <c r="I1711" s="221" t="s">
        <v>2939</v>
      </c>
      <c r="J1711" s="221" t="str">
        <f t="shared" si="163"/>
        <v>FM 16-10-11-2026</v>
      </c>
    </row>
    <row r="1712" spans="1:10" x14ac:dyDescent="0.25">
      <c r="A1712" s="214">
        <v>12</v>
      </c>
      <c r="B1712" s="214" t="s">
        <v>263</v>
      </c>
      <c r="C1712" s="219">
        <f t="shared" si="164"/>
        <v>46338</v>
      </c>
      <c r="D1712" s="214" t="s">
        <v>92</v>
      </c>
      <c r="E1712" s="220">
        <v>1</v>
      </c>
      <c r="F1712" s="221" t="str">
        <f t="shared" si="162"/>
        <v>AA 7708 OA</v>
      </c>
      <c r="G1712" s="222" t="s">
        <v>2208</v>
      </c>
      <c r="H1712" s="221" t="s">
        <v>2936</v>
      </c>
      <c r="I1712" s="221" t="s">
        <v>2939</v>
      </c>
      <c r="J1712" s="221" t="str">
        <f t="shared" si="163"/>
        <v>FM 16-12-11-2026</v>
      </c>
    </row>
    <row r="1713" spans="1:10" x14ac:dyDescent="0.25">
      <c r="A1713" s="214">
        <v>12</v>
      </c>
      <c r="B1713" s="214" t="s">
        <v>550</v>
      </c>
      <c r="C1713" s="219">
        <f t="shared" si="164"/>
        <v>46338</v>
      </c>
      <c r="D1713" s="214" t="s">
        <v>92</v>
      </c>
      <c r="E1713" s="220">
        <v>1</v>
      </c>
      <c r="F1713" s="221" t="str">
        <f t="shared" si="162"/>
        <v>AA 7699 OA</v>
      </c>
      <c r="G1713" s="222" t="s">
        <v>2208</v>
      </c>
      <c r="H1713" s="221" t="s">
        <v>2936</v>
      </c>
      <c r="I1713" s="221" t="s">
        <v>2939</v>
      </c>
      <c r="J1713" s="221" t="str">
        <f t="shared" si="163"/>
        <v>FM 16-12-11-2026</v>
      </c>
    </row>
    <row r="1714" spans="1:10" x14ac:dyDescent="0.25">
      <c r="A1714" s="214">
        <v>12</v>
      </c>
      <c r="B1714" s="214" t="s">
        <v>355</v>
      </c>
      <c r="C1714" s="219">
        <f t="shared" si="164"/>
        <v>46338</v>
      </c>
      <c r="D1714" s="214" t="s">
        <v>92</v>
      </c>
      <c r="E1714" s="220">
        <v>1</v>
      </c>
      <c r="F1714" s="221" t="str">
        <f t="shared" si="162"/>
        <v>AA 7617 OA</v>
      </c>
      <c r="G1714" s="222" t="s">
        <v>2208</v>
      </c>
      <c r="H1714" s="221" t="s">
        <v>2936</v>
      </c>
      <c r="I1714" s="221" t="s">
        <v>2939</v>
      </c>
      <c r="J1714" s="221" t="str">
        <f t="shared" si="163"/>
        <v>FM 16-12-11-2026</v>
      </c>
    </row>
    <row r="1715" spans="1:10" x14ac:dyDescent="0.25">
      <c r="A1715" s="214">
        <v>12</v>
      </c>
      <c r="B1715" s="214" t="s">
        <v>277</v>
      </c>
      <c r="C1715" s="219">
        <f t="shared" si="164"/>
        <v>46338</v>
      </c>
      <c r="D1715" s="214" t="s">
        <v>92</v>
      </c>
      <c r="E1715" s="220">
        <v>1</v>
      </c>
      <c r="F1715" s="221" t="str">
        <f t="shared" si="162"/>
        <v>AA 7660 OA</v>
      </c>
      <c r="G1715" s="222" t="s">
        <v>2208</v>
      </c>
      <c r="H1715" s="221" t="s">
        <v>2936</v>
      </c>
      <c r="I1715" s="221" t="s">
        <v>2939</v>
      </c>
      <c r="J1715" s="221" t="str">
        <f t="shared" si="163"/>
        <v>FM 16-12-11-2026</v>
      </c>
    </row>
    <row r="1716" spans="1:10" x14ac:dyDescent="0.25">
      <c r="A1716" s="214">
        <v>12</v>
      </c>
      <c r="B1716" s="214" t="s">
        <v>432</v>
      </c>
      <c r="C1716" s="219">
        <f t="shared" si="164"/>
        <v>46338</v>
      </c>
      <c r="D1716" s="214" t="s">
        <v>92</v>
      </c>
      <c r="E1716" s="220">
        <v>1</v>
      </c>
      <c r="F1716" s="221" t="str">
        <f t="shared" si="162"/>
        <v>AA 7550 OA</v>
      </c>
      <c r="G1716" s="222" t="s">
        <v>2208</v>
      </c>
      <c r="H1716" s="221" t="s">
        <v>2936</v>
      </c>
      <c r="I1716" s="221" t="s">
        <v>2939</v>
      </c>
      <c r="J1716" s="221" t="str">
        <f t="shared" si="163"/>
        <v>FM 16-12-11-2026</v>
      </c>
    </row>
    <row r="1717" spans="1:10" x14ac:dyDescent="0.25">
      <c r="A1717" s="214">
        <v>13</v>
      </c>
      <c r="B1717" s="214" t="s">
        <v>510</v>
      </c>
      <c r="C1717" s="219">
        <f t="shared" si="164"/>
        <v>46339</v>
      </c>
      <c r="D1717" s="214" t="s">
        <v>92</v>
      </c>
      <c r="E1717" s="220">
        <v>1</v>
      </c>
      <c r="F1717" s="221" t="str">
        <f t="shared" si="162"/>
        <v>AA 7072 OA</v>
      </c>
      <c r="G1717" s="222" t="s">
        <v>2208</v>
      </c>
      <c r="H1717" s="221" t="s">
        <v>2936</v>
      </c>
      <c r="I1717" s="221" t="s">
        <v>2939</v>
      </c>
      <c r="J1717" s="221" t="str">
        <f t="shared" si="163"/>
        <v>FM 16-13-11-2026</v>
      </c>
    </row>
    <row r="1718" spans="1:10" x14ac:dyDescent="0.25">
      <c r="A1718" s="214">
        <v>14</v>
      </c>
      <c r="B1718" s="220" t="s">
        <v>159</v>
      </c>
      <c r="C1718" s="219">
        <f t="shared" si="164"/>
        <v>46340</v>
      </c>
      <c r="D1718" s="214" t="s">
        <v>92</v>
      </c>
      <c r="E1718" s="220">
        <v>1</v>
      </c>
      <c r="F1718" s="221" t="str">
        <f t="shared" si="162"/>
        <v>AA 7268 OA</v>
      </c>
      <c r="G1718" s="222" t="s">
        <v>2208</v>
      </c>
      <c r="H1718" s="221" t="s">
        <v>2936</v>
      </c>
      <c r="I1718" s="221" t="s">
        <v>2939</v>
      </c>
      <c r="J1718" s="221" t="str">
        <f t="shared" si="163"/>
        <v>FM 16-14-11-2026</v>
      </c>
    </row>
    <row r="1719" spans="1:10" x14ac:dyDescent="0.25">
      <c r="A1719" s="214">
        <v>14</v>
      </c>
      <c r="B1719" s="220" t="s">
        <v>591</v>
      </c>
      <c r="C1719" s="219">
        <f t="shared" si="164"/>
        <v>46340</v>
      </c>
      <c r="D1719" s="214" t="s">
        <v>92</v>
      </c>
      <c r="E1719" s="220">
        <v>1</v>
      </c>
      <c r="F1719" s="221" t="str">
        <f t="shared" si="162"/>
        <v>AA 7080 OA</v>
      </c>
      <c r="G1719" s="222" t="s">
        <v>2208</v>
      </c>
      <c r="H1719" s="221" t="s">
        <v>2936</v>
      </c>
      <c r="I1719" s="221" t="s">
        <v>2939</v>
      </c>
      <c r="J1719" s="221" t="str">
        <f t="shared" si="163"/>
        <v>FM 16-14-11-2026</v>
      </c>
    </row>
    <row r="1720" spans="1:10" x14ac:dyDescent="0.25">
      <c r="A1720" s="214">
        <v>16</v>
      </c>
      <c r="B1720" s="220" t="s">
        <v>255</v>
      </c>
      <c r="C1720" s="219">
        <f t="shared" si="164"/>
        <v>46342</v>
      </c>
      <c r="D1720" s="214" t="s">
        <v>92</v>
      </c>
      <c r="E1720" s="220">
        <v>1</v>
      </c>
      <c r="F1720" s="221" t="str">
        <f t="shared" si="162"/>
        <v>AA 7615 OA</v>
      </c>
      <c r="G1720" s="222" t="s">
        <v>2208</v>
      </c>
      <c r="H1720" s="221" t="s">
        <v>2936</v>
      </c>
      <c r="I1720" s="221" t="s">
        <v>2939</v>
      </c>
      <c r="J1720" s="221" t="str">
        <f t="shared" si="163"/>
        <v>FM 16-16-11-2026</v>
      </c>
    </row>
    <row r="1721" spans="1:10" x14ac:dyDescent="0.25">
      <c r="A1721" s="214">
        <v>17</v>
      </c>
      <c r="B1721" s="214" t="s">
        <v>655</v>
      </c>
      <c r="C1721" s="219">
        <f t="shared" si="164"/>
        <v>46343</v>
      </c>
      <c r="D1721" s="214" t="s">
        <v>92</v>
      </c>
      <c r="E1721" s="220">
        <v>1</v>
      </c>
      <c r="F1721" s="221" t="str">
        <f t="shared" si="162"/>
        <v>AA 7614 OA</v>
      </c>
      <c r="G1721" s="222" t="s">
        <v>2208</v>
      </c>
      <c r="H1721" s="221" t="s">
        <v>2936</v>
      </c>
      <c r="I1721" s="221" t="s">
        <v>2939</v>
      </c>
      <c r="J1721" s="221" t="str">
        <f t="shared" si="163"/>
        <v>FM 16-17-11-2026</v>
      </c>
    </row>
    <row r="1722" spans="1:10" x14ac:dyDescent="0.25">
      <c r="A1722" s="214">
        <v>18</v>
      </c>
      <c r="B1722" s="214" t="s">
        <v>665</v>
      </c>
      <c r="C1722" s="219">
        <f t="shared" si="164"/>
        <v>46344</v>
      </c>
      <c r="D1722" s="214" t="s">
        <v>92</v>
      </c>
      <c r="E1722" s="220">
        <v>1</v>
      </c>
      <c r="F1722" s="221" t="str">
        <f t="shared" si="162"/>
        <v>AA 7271 OA</v>
      </c>
      <c r="G1722" s="222" t="s">
        <v>2208</v>
      </c>
      <c r="H1722" s="221" t="s">
        <v>2936</v>
      </c>
      <c r="I1722" s="221" t="s">
        <v>2939</v>
      </c>
      <c r="J1722" s="221" t="str">
        <f t="shared" si="163"/>
        <v>FM 16-18-11-2026</v>
      </c>
    </row>
    <row r="1723" spans="1:10" x14ac:dyDescent="0.25">
      <c r="A1723" s="214">
        <v>18</v>
      </c>
      <c r="B1723" s="214" t="s">
        <v>282</v>
      </c>
      <c r="C1723" s="219">
        <f t="shared" si="164"/>
        <v>46344</v>
      </c>
      <c r="D1723" s="214" t="s">
        <v>92</v>
      </c>
      <c r="E1723" s="220">
        <v>1</v>
      </c>
      <c r="F1723" s="221" t="str">
        <f t="shared" si="162"/>
        <v>AA 7026 OA</v>
      </c>
      <c r="G1723" s="222" t="s">
        <v>2208</v>
      </c>
      <c r="H1723" s="221" t="s">
        <v>2936</v>
      </c>
      <c r="I1723" s="221" t="s">
        <v>2939</v>
      </c>
      <c r="J1723" s="221" t="str">
        <f t="shared" si="163"/>
        <v>FM 16-18-11-2026</v>
      </c>
    </row>
    <row r="1724" spans="1:10" x14ac:dyDescent="0.25">
      <c r="A1724" s="214">
        <v>18</v>
      </c>
      <c r="B1724" s="214" t="s">
        <v>672</v>
      </c>
      <c r="C1724" s="219">
        <f t="shared" si="164"/>
        <v>46344</v>
      </c>
      <c r="D1724" s="214" t="s">
        <v>92</v>
      </c>
      <c r="E1724" s="220">
        <v>1</v>
      </c>
      <c r="F1724" s="221" t="str">
        <f t="shared" si="162"/>
        <v>AA 7743 OA</v>
      </c>
      <c r="G1724" s="222" t="s">
        <v>2208</v>
      </c>
      <c r="H1724" s="221" t="s">
        <v>2936</v>
      </c>
      <c r="I1724" s="221" t="s">
        <v>2939</v>
      </c>
      <c r="J1724" s="221" t="str">
        <f t="shared" si="163"/>
        <v>FM 16-18-11-2026</v>
      </c>
    </row>
    <row r="1725" spans="1:10" x14ac:dyDescent="0.25">
      <c r="A1725" s="214">
        <v>18</v>
      </c>
      <c r="B1725" s="214" t="s">
        <v>676</v>
      </c>
      <c r="C1725" s="219">
        <f t="shared" ref="C1725:C1747" si="165">DATE(2026,11,A1725)</f>
        <v>46344</v>
      </c>
      <c r="D1725" s="214" t="s">
        <v>92</v>
      </c>
      <c r="E1725" s="220">
        <v>1</v>
      </c>
      <c r="F1725" s="221" t="str">
        <f t="shared" si="162"/>
        <v>AA 7740 OA</v>
      </c>
      <c r="G1725" s="222" t="s">
        <v>2208</v>
      </c>
      <c r="H1725" s="221" t="s">
        <v>2936</v>
      </c>
      <c r="I1725" s="221" t="s">
        <v>2939</v>
      </c>
      <c r="J1725" s="221" t="str">
        <f t="shared" si="163"/>
        <v>FM 16-18-11-2026</v>
      </c>
    </row>
    <row r="1726" spans="1:10" x14ac:dyDescent="0.25">
      <c r="A1726" s="214">
        <v>18</v>
      </c>
      <c r="B1726" s="214" t="s">
        <v>526</v>
      </c>
      <c r="C1726" s="219">
        <f t="shared" si="165"/>
        <v>46344</v>
      </c>
      <c r="D1726" s="214" t="s">
        <v>92</v>
      </c>
      <c r="E1726" s="220">
        <v>1</v>
      </c>
      <c r="F1726" s="221" t="str">
        <f t="shared" si="162"/>
        <v>AA 7601 OA</v>
      </c>
      <c r="G1726" s="222" t="s">
        <v>2208</v>
      </c>
      <c r="H1726" s="221" t="s">
        <v>2936</v>
      </c>
      <c r="I1726" s="221" t="s">
        <v>2939</v>
      </c>
      <c r="J1726" s="221" t="str">
        <f t="shared" si="163"/>
        <v>FM 16-18-11-2026</v>
      </c>
    </row>
    <row r="1727" spans="1:10" x14ac:dyDescent="0.25">
      <c r="A1727" s="214">
        <v>19</v>
      </c>
      <c r="B1727" s="214" t="s">
        <v>561</v>
      </c>
      <c r="C1727" s="219">
        <f t="shared" si="165"/>
        <v>46345</v>
      </c>
      <c r="D1727" s="214" t="s">
        <v>92</v>
      </c>
      <c r="E1727" s="220">
        <v>1</v>
      </c>
      <c r="F1727" s="221" t="str">
        <f t="shared" ref="F1727:F1790" si="166">"AA "&amp;B1727</f>
        <v>AA 7066 OA</v>
      </c>
      <c r="G1727" s="222" t="s">
        <v>2208</v>
      </c>
      <c r="H1727" s="221" t="s">
        <v>2936</v>
      </c>
      <c r="I1727" s="221" t="s">
        <v>2939</v>
      </c>
      <c r="J1727" s="221" t="str">
        <f t="shared" si="163"/>
        <v>FM 16-19-11-2026</v>
      </c>
    </row>
    <row r="1728" spans="1:10" x14ac:dyDescent="0.25">
      <c r="A1728" s="214">
        <v>19</v>
      </c>
      <c r="B1728" s="214" t="s">
        <v>702</v>
      </c>
      <c r="C1728" s="219">
        <f t="shared" si="165"/>
        <v>46345</v>
      </c>
      <c r="D1728" s="214" t="s">
        <v>92</v>
      </c>
      <c r="E1728" s="220">
        <v>1</v>
      </c>
      <c r="F1728" s="221" t="str">
        <f t="shared" si="166"/>
        <v>AA 7816 OA</v>
      </c>
      <c r="G1728" s="222" t="s">
        <v>2208</v>
      </c>
      <c r="H1728" s="221" t="s">
        <v>2936</v>
      </c>
      <c r="I1728" s="221" t="s">
        <v>2939</v>
      </c>
      <c r="J1728" s="221" t="str">
        <f t="shared" si="163"/>
        <v>FM 16-19-11-2026</v>
      </c>
    </row>
    <row r="1729" spans="1:10" x14ac:dyDescent="0.25">
      <c r="A1729" s="214">
        <v>20</v>
      </c>
      <c r="B1729" s="214" t="s">
        <v>577</v>
      </c>
      <c r="C1729" s="219">
        <f t="shared" si="165"/>
        <v>46346</v>
      </c>
      <c r="D1729" s="214" t="s">
        <v>92</v>
      </c>
      <c r="E1729" s="220">
        <v>1</v>
      </c>
      <c r="F1729" s="221" t="str">
        <f t="shared" si="166"/>
        <v>AA 7712 OA</v>
      </c>
      <c r="G1729" s="222" t="s">
        <v>2208</v>
      </c>
      <c r="H1729" s="221" t="s">
        <v>2936</v>
      </c>
      <c r="I1729" s="221" t="s">
        <v>2939</v>
      </c>
      <c r="J1729" s="221" t="str">
        <f t="shared" si="163"/>
        <v>FM 16-20-11-2026</v>
      </c>
    </row>
    <row r="1730" spans="1:10" x14ac:dyDescent="0.25">
      <c r="A1730" s="214">
        <v>20</v>
      </c>
      <c r="B1730" s="214" t="s">
        <v>423</v>
      </c>
      <c r="C1730" s="219">
        <f t="shared" si="165"/>
        <v>46346</v>
      </c>
      <c r="D1730" s="214" t="s">
        <v>92</v>
      </c>
      <c r="E1730" s="220">
        <v>1</v>
      </c>
      <c r="F1730" s="221" t="str">
        <f t="shared" si="166"/>
        <v>AA 7741 OA</v>
      </c>
      <c r="G1730" s="222" t="s">
        <v>2208</v>
      </c>
      <c r="H1730" s="221" t="s">
        <v>2936</v>
      </c>
      <c r="I1730" s="221" t="s">
        <v>2939</v>
      </c>
      <c r="J1730" s="221" t="str">
        <f t="shared" si="163"/>
        <v>FM 16-20-11-2026</v>
      </c>
    </row>
    <row r="1731" spans="1:10" x14ac:dyDescent="0.25">
      <c r="A1731" s="214">
        <v>21</v>
      </c>
      <c r="B1731" s="214" t="s">
        <v>721</v>
      </c>
      <c r="C1731" s="219">
        <f t="shared" si="165"/>
        <v>46347</v>
      </c>
      <c r="D1731" s="214" t="s">
        <v>92</v>
      </c>
      <c r="E1731" s="220">
        <v>1</v>
      </c>
      <c r="F1731" s="221" t="str">
        <f t="shared" si="166"/>
        <v>AA 7592 OA</v>
      </c>
      <c r="G1731" s="222" t="s">
        <v>2208</v>
      </c>
      <c r="H1731" s="221" t="s">
        <v>2936</v>
      </c>
      <c r="I1731" s="221" t="s">
        <v>2939</v>
      </c>
      <c r="J1731" s="221" t="str">
        <f t="shared" ref="J1731:J1794" si="167">I1731 &amp; "-" &amp; DAY(C1731) &amp; "-" &amp; MONTH(C1731) &amp; "-" &amp; YEAR(C1731)</f>
        <v>FM 16-21-11-2026</v>
      </c>
    </row>
    <row r="1732" spans="1:10" x14ac:dyDescent="0.25">
      <c r="A1732" s="214">
        <v>21</v>
      </c>
      <c r="B1732" s="214" t="s">
        <v>444</v>
      </c>
      <c r="C1732" s="219">
        <f t="shared" si="165"/>
        <v>46347</v>
      </c>
      <c r="D1732" s="214" t="s">
        <v>92</v>
      </c>
      <c r="E1732" s="220">
        <v>1</v>
      </c>
      <c r="F1732" s="221" t="str">
        <f t="shared" si="166"/>
        <v>AA 7612 OA</v>
      </c>
      <c r="G1732" s="222" t="s">
        <v>2208</v>
      </c>
      <c r="H1732" s="221" t="s">
        <v>2936</v>
      </c>
      <c r="I1732" s="221" t="s">
        <v>2939</v>
      </c>
      <c r="J1732" s="221" t="str">
        <f t="shared" si="167"/>
        <v>FM 16-21-11-2026</v>
      </c>
    </row>
    <row r="1733" spans="1:10" x14ac:dyDescent="0.25">
      <c r="A1733" s="214">
        <v>22</v>
      </c>
      <c r="B1733" s="214" t="s">
        <v>434</v>
      </c>
      <c r="C1733" s="219">
        <f t="shared" si="165"/>
        <v>46348</v>
      </c>
      <c r="D1733" s="214" t="s">
        <v>92</v>
      </c>
      <c r="E1733" s="220">
        <v>1</v>
      </c>
      <c r="F1733" s="221" t="str">
        <f t="shared" si="166"/>
        <v>AA 7785 OA</v>
      </c>
      <c r="G1733" s="222" t="s">
        <v>2208</v>
      </c>
      <c r="H1733" s="221" t="s">
        <v>2936</v>
      </c>
      <c r="I1733" s="221" t="s">
        <v>2939</v>
      </c>
      <c r="J1733" s="221" t="str">
        <f t="shared" si="167"/>
        <v>FM 16-22-11-2026</v>
      </c>
    </row>
    <row r="1734" spans="1:10" x14ac:dyDescent="0.25">
      <c r="A1734" s="214">
        <v>23</v>
      </c>
      <c r="B1734" s="214" t="s">
        <v>784</v>
      </c>
      <c r="C1734" s="219">
        <f t="shared" si="165"/>
        <v>46349</v>
      </c>
      <c r="D1734" s="214" t="s">
        <v>92</v>
      </c>
      <c r="E1734" s="220">
        <v>1</v>
      </c>
      <c r="F1734" s="221" t="str">
        <f t="shared" si="166"/>
        <v>AA 7642 OA</v>
      </c>
      <c r="G1734" s="222" t="s">
        <v>2208</v>
      </c>
      <c r="H1734" s="221" t="s">
        <v>2936</v>
      </c>
      <c r="I1734" s="221" t="s">
        <v>2939</v>
      </c>
      <c r="J1734" s="221" t="str">
        <f t="shared" si="167"/>
        <v>FM 16-23-11-2026</v>
      </c>
    </row>
    <row r="1735" spans="1:10" x14ac:dyDescent="0.25">
      <c r="A1735" s="214">
        <v>24</v>
      </c>
      <c r="B1735" s="214" t="s">
        <v>792</v>
      </c>
      <c r="C1735" s="219">
        <f t="shared" si="165"/>
        <v>46350</v>
      </c>
      <c r="D1735" s="214" t="s">
        <v>92</v>
      </c>
      <c r="E1735" s="220">
        <v>1</v>
      </c>
      <c r="F1735" s="221" t="str">
        <f t="shared" si="166"/>
        <v>AA 7625 OA</v>
      </c>
      <c r="G1735" s="222" t="s">
        <v>2208</v>
      </c>
      <c r="H1735" s="221" t="s">
        <v>2936</v>
      </c>
      <c r="I1735" s="221" t="s">
        <v>2939</v>
      </c>
      <c r="J1735" s="221" t="str">
        <f t="shared" si="167"/>
        <v>FM 16-24-11-2026</v>
      </c>
    </row>
    <row r="1736" spans="1:10" x14ac:dyDescent="0.25">
      <c r="A1736" s="214">
        <v>24</v>
      </c>
      <c r="B1736" s="214" t="s">
        <v>782</v>
      </c>
      <c r="C1736" s="219">
        <f t="shared" si="165"/>
        <v>46350</v>
      </c>
      <c r="D1736" s="214" t="s">
        <v>92</v>
      </c>
      <c r="E1736" s="220">
        <v>1</v>
      </c>
      <c r="F1736" s="221" t="str">
        <f t="shared" si="166"/>
        <v>AA 7734 OA</v>
      </c>
      <c r="G1736" s="222" t="s">
        <v>2208</v>
      </c>
      <c r="H1736" s="221" t="s">
        <v>2936</v>
      </c>
      <c r="I1736" s="221" t="s">
        <v>2939</v>
      </c>
      <c r="J1736" s="221" t="str">
        <f t="shared" si="167"/>
        <v>FM 16-24-11-2026</v>
      </c>
    </row>
    <row r="1737" spans="1:10" x14ac:dyDescent="0.25">
      <c r="A1737" s="214">
        <v>24</v>
      </c>
      <c r="B1737" s="214" t="s">
        <v>469</v>
      </c>
      <c r="C1737" s="219">
        <f t="shared" si="165"/>
        <v>46350</v>
      </c>
      <c r="D1737" s="214" t="s">
        <v>92</v>
      </c>
      <c r="E1737" s="220">
        <v>1</v>
      </c>
      <c r="F1737" s="221" t="str">
        <f t="shared" si="166"/>
        <v>AA 7715 OA</v>
      </c>
      <c r="G1737" s="222" t="s">
        <v>2208</v>
      </c>
      <c r="H1737" s="221" t="s">
        <v>2936</v>
      </c>
      <c r="I1737" s="221" t="s">
        <v>2939</v>
      </c>
      <c r="J1737" s="221" t="str">
        <f t="shared" si="167"/>
        <v>FM 16-24-11-2026</v>
      </c>
    </row>
    <row r="1738" spans="1:10" x14ac:dyDescent="0.25">
      <c r="A1738" s="214">
        <v>24</v>
      </c>
      <c r="B1738" s="214" t="s">
        <v>288</v>
      </c>
      <c r="C1738" s="219">
        <f t="shared" si="165"/>
        <v>46350</v>
      </c>
      <c r="D1738" s="214" t="s">
        <v>92</v>
      </c>
      <c r="E1738" s="220">
        <v>1</v>
      </c>
      <c r="F1738" s="221" t="str">
        <f t="shared" si="166"/>
        <v>AA 7535 OA</v>
      </c>
      <c r="G1738" s="222" t="s">
        <v>2208</v>
      </c>
      <c r="H1738" s="221" t="s">
        <v>2936</v>
      </c>
      <c r="I1738" s="221" t="s">
        <v>2939</v>
      </c>
      <c r="J1738" s="221" t="str">
        <f t="shared" si="167"/>
        <v>FM 16-24-11-2026</v>
      </c>
    </row>
    <row r="1739" spans="1:10" x14ac:dyDescent="0.25">
      <c r="A1739" s="214">
        <v>25</v>
      </c>
      <c r="B1739" s="214" t="s">
        <v>172</v>
      </c>
      <c r="C1739" s="219">
        <f t="shared" si="165"/>
        <v>46351</v>
      </c>
      <c r="D1739" s="214" t="s">
        <v>92</v>
      </c>
      <c r="E1739" s="220">
        <v>1</v>
      </c>
      <c r="F1739" s="221" t="str">
        <f t="shared" si="166"/>
        <v>AA 7786 OA</v>
      </c>
      <c r="G1739" s="222" t="s">
        <v>2208</v>
      </c>
      <c r="H1739" s="221" t="s">
        <v>2936</v>
      </c>
      <c r="I1739" s="221" t="s">
        <v>2939</v>
      </c>
      <c r="J1739" s="221" t="str">
        <f t="shared" si="167"/>
        <v>FM 16-25-11-2026</v>
      </c>
    </row>
    <row r="1740" spans="1:10" x14ac:dyDescent="0.25">
      <c r="A1740" s="214">
        <v>26</v>
      </c>
      <c r="B1740" s="214" t="s">
        <v>689</v>
      </c>
      <c r="C1740" s="219">
        <f t="shared" si="165"/>
        <v>46352</v>
      </c>
      <c r="D1740" s="214" t="s">
        <v>92</v>
      </c>
      <c r="E1740" s="220">
        <v>1</v>
      </c>
      <c r="F1740" s="221" t="str">
        <f t="shared" si="166"/>
        <v>AA 7027 OA</v>
      </c>
      <c r="G1740" s="222" t="s">
        <v>2208</v>
      </c>
      <c r="H1740" s="221" t="s">
        <v>2936</v>
      </c>
      <c r="I1740" s="221" t="s">
        <v>2939</v>
      </c>
      <c r="J1740" s="221" t="str">
        <f t="shared" si="167"/>
        <v>FM 16-26-11-2026</v>
      </c>
    </row>
    <row r="1741" spans="1:10" x14ac:dyDescent="0.25">
      <c r="A1741" s="214">
        <v>27</v>
      </c>
      <c r="B1741" s="214" t="s">
        <v>596</v>
      </c>
      <c r="C1741" s="219">
        <f t="shared" si="165"/>
        <v>46353</v>
      </c>
      <c r="D1741" s="214" t="s">
        <v>92</v>
      </c>
      <c r="E1741" s="220">
        <v>1</v>
      </c>
      <c r="F1741" s="221" t="str">
        <f t="shared" si="166"/>
        <v>AA 7628 OA</v>
      </c>
      <c r="G1741" s="222" t="s">
        <v>2208</v>
      </c>
      <c r="H1741" s="221" t="s">
        <v>2936</v>
      </c>
      <c r="I1741" s="221" t="s">
        <v>2939</v>
      </c>
      <c r="J1741" s="221" t="str">
        <f t="shared" si="167"/>
        <v>FM 16-27-11-2026</v>
      </c>
    </row>
    <row r="1742" spans="1:10" x14ac:dyDescent="0.25">
      <c r="A1742" s="214">
        <v>28</v>
      </c>
      <c r="B1742" s="214" t="s">
        <v>867</v>
      </c>
      <c r="C1742" s="219">
        <f t="shared" si="165"/>
        <v>46354</v>
      </c>
      <c r="D1742" s="214" t="s">
        <v>92</v>
      </c>
      <c r="E1742" s="220">
        <v>1</v>
      </c>
      <c r="F1742" s="221" t="str">
        <f t="shared" si="166"/>
        <v>AA 7626 OA ( B 7458 VGA )</v>
      </c>
      <c r="G1742" s="222" t="s">
        <v>2208</v>
      </c>
      <c r="H1742" s="221" t="s">
        <v>2936</v>
      </c>
      <c r="I1742" s="221" t="s">
        <v>2939</v>
      </c>
      <c r="J1742" s="221" t="str">
        <f t="shared" si="167"/>
        <v>FM 16-28-11-2026</v>
      </c>
    </row>
    <row r="1743" spans="1:10" x14ac:dyDescent="0.25">
      <c r="A1743" s="214">
        <v>28</v>
      </c>
      <c r="B1743" s="214" t="s">
        <v>472</v>
      </c>
      <c r="C1743" s="219">
        <f t="shared" si="165"/>
        <v>46354</v>
      </c>
      <c r="D1743" s="214" t="s">
        <v>92</v>
      </c>
      <c r="E1743" s="220">
        <v>1</v>
      </c>
      <c r="F1743" s="221" t="str">
        <f t="shared" si="166"/>
        <v>AA 7618 OA</v>
      </c>
      <c r="G1743" s="222" t="s">
        <v>2208</v>
      </c>
      <c r="H1743" s="221" t="s">
        <v>2936</v>
      </c>
      <c r="I1743" s="221" t="s">
        <v>2939</v>
      </c>
      <c r="J1743" s="221" t="str">
        <f t="shared" si="167"/>
        <v>FM 16-28-11-2026</v>
      </c>
    </row>
    <row r="1744" spans="1:10" x14ac:dyDescent="0.25">
      <c r="A1744" s="214">
        <v>28</v>
      </c>
      <c r="B1744" s="214" t="s">
        <v>180</v>
      </c>
      <c r="C1744" s="219">
        <f t="shared" si="165"/>
        <v>46354</v>
      </c>
      <c r="D1744" s="214" t="s">
        <v>92</v>
      </c>
      <c r="E1744" s="220">
        <v>1</v>
      </c>
      <c r="F1744" s="221" t="str">
        <f t="shared" si="166"/>
        <v>AA 7593 OA</v>
      </c>
      <c r="G1744" s="222" t="s">
        <v>2208</v>
      </c>
      <c r="H1744" s="221" t="s">
        <v>2936</v>
      </c>
      <c r="I1744" s="221" t="s">
        <v>2939</v>
      </c>
      <c r="J1744" s="221" t="str">
        <f t="shared" si="167"/>
        <v>FM 16-28-11-2026</v>
      </c>
    </row>
    <row r="1745" spans="1:10" x14ac:dyDescent="0.25">
      <c r="A1745" s="214">
        <v>28</v>
      </c>
      <c r="B1745" s="214" t="s">
        <v>218</v>
      </c>
      <c r="C1745" s="219">
        <f t="shared" si="165"/>
        <v>46354</v>
      </c>
      <c r="D1745" s="214" t="s">
        <v>92</v>
      </c>
      <c r="E1745" s="220">
        <v>1</v>
      </c>
      <c r="F1745" s="221" t="str">
        <f t="shared" si="166"/>
        <v>AA 7698 OA</v>
      </c>
      <c r="G1745" s="222" t="s">
        <v>2208</v>
      </c>
      <c r="H1745" s="221" t="s">
        <v>2936</v>
      </c>
      <c r="I1745" s="221" t="s">
        <v>2939</v>
      </c>
      <c r="J1745" s="221" t="str">
        <f t="shared" si="167"/>
        <v>FM 16-28-11-2026</v>
      </c>
    </row>
    <row r="1746" spans="1:10" x14ac:dyDescent="0.25">
      <c r="A1746" s="214">
        <v>28</v>
      </c>
      <c r="B1746" s="214" t="s">
        <v>394</v>
      </c>
      <c r="C1746" s="219">
        <f t="shared" si="165"/>
        <v>46354</v>
      </c>
      <c r="D1746" s="214" t="s">
        <v>92</v>
      </c>
      <c r="E1746" s="220">
        <v>1</v>
      </c>
      <c r="F1746" s="221" t="str">
        <f t="shared" si="166"/>
        <v>AA 7270 OA</v>
      </c>
      <c r="G1746" s="222" t="s">
        <v>2208</v>
      </c>
      <c r="H1746" s="221" t="s">
        <v>2936</v>
      </c>
      <c r="I1746" s="221" t="s">
        <v>2939</v>
      </c>
      <c r="J1746" s="221" t="str">
        <f t="shared" si="167"/>
        <v>FM 16-28-11-2026</v>
      </c>
    </row>
    <row r="1747" spans="1:10" x14ac:dyDescent="0.25">
      <c r="A1747" s="214">
        <v>29</v>
      </c>
      <c r="B1747" s="214" t="s">
        <v>415</v>
      </c>
      <c r="C1747" s="219">
        <f t="shared" si="165"/>
        <v>46355</v>
      </c>
      <c r="D1747" s="214" t="s">
        <v>92</v>
      </c>
      <c r="E1747" s="220">
        <v>1</v>
      </c>
      <c r="F1747" s="221" t="str">
        <f t="shared" si="166"/>
        <v>AA 7812 OA</v>
      </c>
      <c r="G1747" s="222" t="s">
        <v>2208</v>
      </c>
      <c r="H1747" s="221" t="s">
        <v>2936</v>
      </c>
      <c r="I1747" s="221" t="s">
        <v>2939</v>
      </c>
      <c r="J1747" s="221" t="str">
        <f t="shared" si="167"/>
        <v>FM 16-29-11-2026</v>
      </c>
    </row>
    <row r="1748" spans="1:10" x14ac:dyDescent="0.25">
      <c r="A1748" s="214">
        <v>1</v>
      </c>
      <c r="B1748" s="220" t="s">
        <v>449</v>
      </c>
      <c r="C1748" s="219">
        <f t="shared" ref="C1748:C1779" si="168">DATE(2026,12,A1748)</f>
        <v>46357</v>
      </c>
      <c r="D1748" s="214" t="s">
        <v>92</v>
      </c>
      <c r="E1748" s="214">
        <v>1</v>
      </c>
      <c r="F1748" s="221" t="str">
        <f t="shared" si="166"/>
        <v>AA 7645 OA</v>
      </c>
      <c r="G1748" s="222" t="s">
        <v>2208</v>
      </c>
      <c r="H1748" s="221" t="s">
        <v>2936</v>
      </c>
      <c r="I1748" s="221" t="s">
        <v>2939</v>
      </c>
      <c r="J1748" s="221" t="str">
        <f t="shared" si="167"/>
        <v>FM 16-1-12-2026</v>
      </c>
    </row>
    <row r="1749" spans="1:10" x14ac:dyDescent="0.25">
      <c r="A1749" s="214">
        <v>2</v>
      </c>
      <c r="B1749" s="220" t="s">
        <v>933</v>
      </c>
      <c r="C1749" s="219">
        <f t="shared" si="168"/>
        <v>46358</v>
      </c>
      <c r="D1749" s="214" t="s">
        <v>92</v>
      </c>
      <c r="E1749" s="214">
        <v>1</v>
      </c>
      <c r="F1749" s="221" t="str">
        <f t="shared" si="166"/>
        <v>AA 7067 OA</v>
      </c>
      <c r="G1749" s="222" t="s">
        <v>2208</v>
      </c>
      <c r="H1749" s="221" t="s">
        <v>2936</v>
      </c>
      <c r="I1749" s="221" t="s">
        <v>2939</v>
      </c>
      <c r="J1749" s="221" t="str">
        <f t="shared" si="167"/>
        <v>FM 16-2-12-2026</v>
      </c>
    </row>
    <row r="1750" spans="1:10" x14ac:dyDescent="0.25">
      <c r="A1750" s="214">
        <v>2</v>
      </c>
      <c r="B1750" s="220" t="s">
        <v>471</v>
      </c>
      <c r="C1750" s="219">
        <f t="shared" si="168"/>
        <v>46358</v>
      </c>
      <c r="D1750" s="214" t="s">
        <v>92</v>
      </c>
      <c r="E1750" s="214">
        <v>1</v>
      </c>
      <c r="F1750" s="221" t="str">
        <f t="shared" si="166"/>
        <v>AA 7132 OA</v>
      </c>
      <c r="G1750" s="222" t="s">
        <v>2208</v>
      </c>
      <c r="H1750" s="221" t="s">
        <v>2936</v>
      </c>
      <c r="I1750" s="221" t="s">
        <v>2939</v>
      </c>
      <c r="J1750" s="221" t="str">
        <f t="shared" si="167"/>
        <v>FM 16-2-12-2026</v>
      </c>
    </row>
    <row r="1751" spans="1:10" x14ac:dyDescent="0.25">
      <c r="A1751" s="214">
        <v>2</v>
      </c>
      <c r="B1751" s="220" t="s">
        <v>136</v>
      </c>
      <c r="C1751" s="219">
        <f t="shared" si="168"/>
        <v>46358</v>
      </c>
      <c r="D1751" s="214" t="s">
        <v>92</v>
      </c>
      <c r="E1751" s="220">
        <v>1</v>
      </c>
      <c r="F1751" s="221" t="str">
        <f t="shared" si="166"/>
        <v>AA 7762 OA</v>
      </c>
      <c r="G1751" s="222" t="s">
        <v>2208</v>
      </c>
      <c r="H1751" s="221" t="s">
        <v>2936</v>
      </c>
      <c r="I1751" s="221" t="s">
        <v>2939</v>
      </c>
      <c r="J1751" s="221" t="str">
        <f t="shared" si="167"/>
        <v>FM 16-2-12-2026</v>
      </c>
    </row>
    <row r="1752" spans="1:10" x14ac:dyDescent="0.25">
      <c r="A1752" s="214">
        <v>4</v>
      </c>
      <c r="B1752" s="220" t="s">
        <v>806</v>
      </c>
      <c r="C1752" s="219">
        <f t="shared" si="168"/>
        <v>46360</v>
      </c>
      <c r="D1752" s="214" t="s">
        <v>92</v>
      </c>
      <c r="E1752" s="214">
        <v>1</v>
      </c>
      <c r="F1752" s="221" t="str">
        <f t="shared" si="166"/>
        <v>AA 7738 OA</v>
      </c>
      <c r="G1752" s="222" t="s">
        <v>2208</v>
      </c>
      <c r="H1752" s="221" t="s">
        <v>2936</v>
      </c>
      <c r="I1752" s="221" t="s">
        <v>2939</v>
      </c>
      <c r="J1752" s="221" t="str">
        <f t="shared" si="167"/>
        <v>FM 16-4-12-2026</v>
      </c>
    </row>
    <row r="1753" spans="1:10" x14ac:dyDescent="0.25">
      <c r="A1753" s="214">
        <v>5</v>
      </c>
      <c r="B1753" s="220" t="s">
        <v>859</v>
      </c>
      <c r="C1753" s="219">
        <f t="shared" si="168"/>
        <v>46361</v>
      </c>
      <c r="D1753" s="214" t="s">
        <v>92</v>
      </c>
      <c r="E1753" s="214">
        <v>3</v>
      </c>
      <c r="F1753" s="221" t="str">
        <f t="shared" si="166"/>
        <v>AA 7597 OA</v>
      </c>
      <c r="G1753" s="222" t="s">
        <v>2208</v>
      </c>
      <c r="H1753" s="221" t="s">
        <v>2936</v>
      </c>
      <c r="I1753" s="221" t="s">
        <v>2939</v>
      </c>
      <c r="J1753" s="221" t="str">
        <f t="shared" si="167"/>
        <v>FM 16-5-12-2026</v>
      </c>
    </row>
    <row r="1754" spans="1:10" x14ac:dyDescent="0.25">
      <c r="A1754" s="214">
        <v>6</v>
      </c>
      <c r="B1754" s="214" t="s">
        <v>352</v>
      </c>
      <c r="C1754" s="219">
        <f t="shared" si="168"/>
        <v>46362</v>
      </c>
      <c r="D1754" s="214" t="s">
        <v>92</v>
      </c>
      <c r="E1754" s="214">
        <v>1</v>
      </c>
      <c r="F1754" s="221" t="str">
        <f t="shared" si="166"/>
        <v>AA 7764 OA</v>
      </c>
      <c r="G1754" s="222" t="s">
        <v>2208</v>
      </c>
      <c r="H1754" s="221" t="s">
        <v>2936</v>
      </c>
      <c r="I1754" s="221" t="s">
        <v>2939</v>
      </c>
      <c r="J1754" s="221" t="str">
        <f t="shared" si="167"/>
        <v>FM 16-6-12-2026</v>
      </c>
    </row>
    <row r="1755" spans="1:10" x14ac:dyDescent="0.25">
      <c r="A1755" s="214">
        <v>6</v>
      </c>
      <c r="B1755" s="214" t="s">
        <v>152</v>
      </c>
      <c r="C1755" s="219">
        <f t="shared" si="168"/>
        <v>46362</v>
      </c>
      <c r="D1755" s="214" t="s">
        <v>92</v>
      </c>
      <c r="E1755" s="214">
        <v>1</v>
      </c>
      <c r="F1755" s="221" t="str">
        <f t="shared" si="166"/>
        <v>AA 7594 OA</v>
      </c>
      <c r="G1755" s="222" t="s">
        <v>2208</v>
      </c>
      <c r="H1755" s="221" t="s">
        <v>2936</v>
      </c>
      <c r="I1755" s="221" t="s">
        <v>2939</v>
      </c>
      <c r="J1755" s="221" t="str">
        <f t="shared" si="167"/>
        <v>FM 16-6-12-2026</v>
      </c>
    </row>
    <row r="1756" spans="1:10" x14ac:dyDescent="0.25">
      <c r="A1756" s="214">
        <v>6</v>
      </c>
      <c r="B1756" s="214" t="s">
        <v>286</v>
      </c>
      <c r="C1756" s="219">
        <f t="shared" si="168"/>
        <v>46362</v>
      </c>
      <c r="D1756" s="214" t="s">
        <v>92</v>
      </c>
      <c r="E1756" s="214">
        <v>1</v>
      </c>
      <c r="F1756" s="221" t="str">
        <f t="shared" si="166"/>
        <v>AA 7661 OA</v>
      </c>
      <c r="G1756" s="222" t="s">
        <v>2208</v>
      </c>
      <c r="H1756" s="221" t="s">
        <v>2936</v>
      </c>
      <c r="I1756" s="221" t="s">
        <v>2939</v>
      </c>
      <c r="J1756" s="221" t="str">
        <f t="shared" si="167"/>
        <v>FM 16-6-12-2026</v>
      </c>
    </row>
    <row r="1757" spans="1:10" x14ac:dyDescent="0.25">
      <c r="A1757" s="214">
        <v>6</v>
      </c>
      <c r="B1757" s="214" t="s">
        <v>436</v>
      </c>
      <c r="C1757" s="219">
        <f t="shared" si="168"/>
        <v>46362</v>
      </c>
      <c r="D1757" s="214" t="s">
        <v>92</v>
      </c>
      <c r="E1757" s="214">
        <v>1</v>
      </c>
      <c r="F1757" s="221" t="str">
        <f t="shared" si="166"/>
        <v>AA 7296 OA</v>
      </c>
      <c r="G1757" s="222" t="s">
        <v>2208</v>
      </c>
      <c r="H1757" s="221" t="s">
        <v>2936</v>
      </c>
      <c r="I1757" s="221" t="s">
        <v>2939</v>
      </c>
      <c r="J1757" s="221" t="str">
        <f t="shared" si="167"/>
        <v>FM 16-6-12-2026</v>
      </c>
    </row>
    <row r="1758" spans="1:10" x14ac:dyDescent="0.25">
      <c r="A1758" s="214">
        <v>7</v>
      </c>
      <c r="B1758" s="214" t="s">
        <v>498</v>
      </c>
      <c r="C1758" s="219">
        <f t="shared" si="168"/>
        <v>46363</v>
      </c>
      <c r="D1758" s="214" t="s">
        <v>92</v>
      </c>
      <c r="E1758" s="214">
        <v>1</v>
      </c>
      <c r="F1758" s="221" t="str">
        <f t="shared" si="166"/>
        <v>AA 7295 OA</v>
      </c>
      <c r="G1758" s="222" t="s">
        <v>2208</v>
      </c>
      <c r="H1758" s="221" t="s">
        <v>2936</v>
      </c>
      <c r="I1758" s="221" t="s">
        <v>2939</v>
      </c>
      <c r="J1758" s="221" t="str">
        <f t="shared" si="167"/>
        <v>FM 16-7-12-2026</v>
      </c>
    </row>
    <row r="1759" spans="1:10" x14ac:dyDescent="0.25">
      <c r="A1759" s="214">
        <v>7</v>
      </c>
      <c r="B1759" s="214" t="s">
        <v>186</v>
      </c>
      <c r="C1759" s="219">
        <f t="shared" si="168"/>
        <v>46363</v>
      </c>
      <c r="D1759" s="214" t="s">
        <v>92</v>
      </c>
      <c r="E1759" s="214">
        <v>1</v>
      </c>
      <c r="F1759" s="221" t="str">
        <f t="shared" si="166"/>
        <v>AA 7552 OA</v>
      </c>
      <c r="G1759" s="222" t="s">
        <v>2208</v>
      </c>
      <c r="H1759" s="221" t="s">
        <v>2936</v>
      </c>
      <c r="I1759" s="221" t="s">
        <v>2939</v>
      </c>
      <c r="J1759" s="221" t="str">
        <f t="shared" si="167"/>
        <v>FM 16-7-12-2026</v>
      </c>
    </row>
    <row r="1760" spans="1:10" x14ac:dyDescent="0.25">
      <c r="A1760" s="214">
        <v>9</v>
      </c>
      <c r="B1760" s="214" t="s">
        <v>223</v>
      </c>
      <c r="C1760" s="219">
        <f t="shared" si="168"/>
        <v>46365</v>
      </c>
      <c r="D1760" s="214" t="s">
        <v>92</v>
      </c>
      <c r="E1760" s="214">
        <v>1</v>
      </c>
      <c r="F1760" s="221" t="str">
        <f t="shared" si="166"/>
        <v>AA 7714 OA</v>
      </c>
      <c r="G1760" s="222" t="s">
        <v>2208</v>
      </c>
      <c r="H1760" s="221" t="s">
        <v>2936</v>
      </c>
      <c r="I1760" s="221" t="s">
        <v>2939</v>
      </c>
      <c r="J1760" s="221" t="str">
        <f t="shared" si="167"/>
        <v>FM 16-9-12-2026</v>
      </c>
    </row>
    <row r="1761" spans="1:10" x14ac:dyDescent="0.25">
      <c r="A1761" s="214">
        <v>9</v>
      </c>
      <c r="B1761" s="214" t="s">
        <v>115</v>
      </c>
      <c r="C1761" s="219">
        <f t="shared" si="168"/>
        <v>46365</v>
      </c>
      <c r="D1761" s="214" t="s">
        <v>92</v>
      </c>
      <c r="E1761" s="214">
        <v>1</v>
      </c>
      <c r="F1761" s="221" t="str">
        <f t="shared" si="166"/>
        <v>AA 7739 OA</v>
      </c>
      <c r="G1761" s="222" t="s">
        <v>2208</v>
      </c>
      <c r="H1761" s="221" t="s">
        <v>2936</v>
      </c>
      <c r="I1761" s="221" t="s">
        <v>2939</v>
      </c>
      <c r="J1761" s="221" t="str">
        <f t="shared" si="167"/>
        <v>FM 16-9-12-2026</v>
      </c>
    </row>
    <row r="1762" spans="1:10" x14ac:dyDescent="0.25">
      <c r="A1762" s="214">
        <v>9</v>
      </c>
      <c r="B1762" s="214" t="s">
        <v>333</v>
      </c>
      <c r="C1762" s="219">
        <f t="shared" si="168"/>
        <v>46365</v>
      </c>
      <c r="D1762" s="214" t="s">
        <v>92</v>
      </c>
      <c r="E1762" s="214">
        <v>1</v>
      </c>
      <c r="F1762" s="221" t="str">
        <f t="shared" si="166"/>
        <v>AA 7606 OA</v>
      </c>
      <c r="G1762" s="222" t="s">
        <v>2208</v>
      </c>
      <c r="H1762" s="221" t="s">
        <v>2936</v>
      </c>
      <c r="I1762" s="221" t="s">
        <v>2939</v>
      </c>
      <c r="J1762" s="221" t="str">
        <f t="shared" si="167"/>
        <v>FM 16-9-12-2026</v>
      </c>
    </row>
    <row r="1763" spans="1:10" x14ac:dyDescent="0.25">
      <c r="A1763" s="214">
        <v>9</v>
      </c>
      <c r="B1763" s="214" t="s">
        <v>550</v>
      </c>
      <c r="C1763" s="219">
        <f t="shared" si="168"/>
        <v>46365</v>
      </c>
      <c r="D1763" s="214" t="s">
        <v>92</v>
      </c>
      <c r="E1763" s="214">
        <v>1</v>
      </c>
      <c r="F1763" s="221" t="str">
        <f t="shared" si="166"/>
        <v>AA 7699 OA</v>
      </c>
      <c r="G1763" s="222" t="s">
        <v>2208</v>
      </c>
      <c r="H1763" s="221" t="s">
        <v>2936</v>
      </c>
      <c r="I1763" s="221" t="s">
        <v>2939</v>
      </c>
      <c r="J1763" s="221" t="str">
        <f t="shared" si="167"/>
        <v>FM 16-9-12-2026</v>
      </c>
    </row>
    <row r="1764" spans="1:10" x14ac:dyDescent="0.25">
      <c r="A1764" s="214">
        <v>10</v>
      </c>
      <c r="B1764" s="214" t="s">
        <v>454</v>
      </c>
      <c r="C1764" s="219">
        <f t="shared" si="168"/>
        <v>46366</v>
      </c>
      <c r="D1764" s="214" t="s">
        <v>92</v>
      </c>
      <c r="E1764" s="214">
        <v>1</v>
      </c>
      <c r="F1764" s="221" t="str">
        <f t="shared" si="166"/>
        <v>AA 7133 OA</v>
      </c>
      <c r="G1764" s="222" t="s">
        <v>2208</v>
      </c>
      <c r="H1764" s="221" t="s">
        <v>2936</v>
      </c>
      <c r="I1764" s="221" t="s">
        <v>2939</v>
      </c>
      <c r="J1764" s="221" t="str">
        <f t="shared" si="167"/>
        <v>FM 16-10-12-2026</v>
      </c>
    </row>
    <row r="1765" spans="1:10" x14ac:dyDescent="0.25">
      <c r="A1765" s="214">
        <v>10</v>
      </c>
      <c r="B1765" s="214" t="s">
        <v>593</v>
      </c>
      <c r="C1765" s="219">
        <f t="shared" si="168"/>
        <v>46366</v>
      </c>
      <c r="D1765" s="214" t="s">
        <v>92</v>
      </c>
      <c r="E1765" s="214">
        <v>1</v>
      </c>
      <c r="F1765" s="221" t="str">
        <f t="shared" si="166"/>
        <v>AA 7765 OA</v>
      </c>
      <c r="G1765" s="222" t="s">
        <v>2208</v>
      </c>
      <c r="H1765" s="221" t="s">
        <v>2936</v>
      </c>
      <c r="I1765" s="221" t="s">
        <v>2939</v>
      </c>
      <c r="J1765" s="221" t="str">
        <f t="shared" si="167"/>
        <v>FM 16-10-12-2026</v>
      </c>
    </row>
    <row r="1766" spans="1:10" x14ac:dyDescent="0.25">
      <c r="A1766" s="214">
        <v>10</v>
      </c>
      <c r="B1766" s="214" t="s">
        <v>207</v>
      </c>
      <c r="C1766" s="219">
        <f t="shared" si="168"/>
        <v>46366</v>
      </c>
      <c r="D1766" s="214" t="s">
        <v>92</v>
      </c>
      <c r="E1766" s="214">
        <v>1</v>
      </c>
      <c r="F1766" s="221" t="str">
        <f t="shared" si="166"/>
        <v>AA 7742 OA</v>
      </c>
      <c r="G1766" s="222" t="s">
        <v>2208</v>
      </c>
      <c r="H1766" s="221" t="s">
        <v>2936</v>
      </c>
      <c r="I1766" s="221" t="s">
        <v>2939</v>
      </c>
      <c r="J1766" s="221" t="str">
        <f t="shared" si="167"/>
        <v>FM 16-10-12-2026</v>
      </c>
    </row>
    <row r="1767" spans="1:10" x14ac:dyDescent="0.25">
      <c r="A1767" s="214">
        <v>10</v>
      </c>
      <c r="B1767" s="214" t="s">
        <v>1045</v>
      </c>
      <c r="C1767" s="219">
        <f t="shared" si="168"/>
        <v>46366</v>
      </c>
      <c r="D1767" s="214" t="s">
        <v>92</v>
      </c>
      <c r="E1767" s="214">
        <v>1</v>
      </c>
      <c r="F1767" s="221" t="str">
        <f t="shared" si="166"/>
        <v>AA 7288 OA</v>
      </c>
      <c r="G1767" s="222" t="s">
        <v>2208</v>
      </c>
      <c r="H1767" s="221" t="s">
        <v>2936</v>
      </c>
      <c r="I1767" s="221" t="s">
        <v>2939</v>
      </c>
      <c r="J1767" s="221" t="str">
        <f t="shared" si="167"/>
        <v>FM 16-10-12-2026</v>
      </c>
    </row>
    <row r="1768" spans="1:10" x14ac:dyDescent="0.25">
      <c r="A1768" s="214">
        <v>10</v>
      </c>
      <c r="B1768" s="214" t="s">
        <v>341</v>
      </c>
      <c r="C1768" s="219">
        <f t="shared" si="168"/>
        <v>46366</v>
      </c>
      <c r="D1768" s="214" t="s">
        <v>92</v>
      </c>
      <c r="E1768" s="214">
        <v>1</v>
      </c>
      <c r="F1768" s="221" t="str">
        <f t="shared" si="166"/>
        <v>AA 7621 OA</v>
      </c>
      <c r="G1768" s="222" t="s">
        <v>2208</v>
      </c>
      <c r="H1768" s="221" t="s">
        <v>2936</v>
      </c>
      <c r="I1768" s="221" t="s">
        <v>2939</v>
      </c>
      <c r="J1768" s="221" t="str">
        <f t="shared" si="167"/>
        <v>FM 16-10-12-2026</v>
      </c>
    </row>
    <row r="1769" spans="1:10" x14ac:dyDescent="0.25">
      <c r="A1769" s="214">
        <v>11</v>
      </c>
      <c r="B1769" s="214" t="s">
        <v>502</v>
      </c>
      <c r="C1769" s="219">
        <f t="shared" si="168"/>
        <v>46367</v>
      </c>
      <c r="D1769" s="214" t="s">
        <v>92</v>
      </c>
      <c r="E1769" s="214">
        <v>1</v>
      </c>
      <c r="F1769" s="221" t="str">
        <f t="shared" si="166"/>
        <v>AA 7202 OA</v>
      </c>
      <c r="G1769" s="222" t="s">
        <v>2208</v>
      </c>
      <c r="H1769" s="221" t="s">
        <v>2936</v>
      </c>
      <c r="I1769" s="221" t="s">
        <v>2939</v>
      </c>
      <c r="J1769" s="221" t="str">
        <f t="shared" si="167"/>
        <v>FM 16-11-12-2026</v>
      </c>
    </row>
    <row r="1770" spans="1:10" x14ac:dyDescent="0.25">
      <c r="A1770" s="214">
        <v>11</v>
      </c>
      <c r="B1770" s="214" t="s">
        <v>531</v>
      </c>
      <c r="C1770" s="219">
        <f t="shared" si="168"/>
        <v>46367</v>
      </c>
      <c r="D1770" s="214" t="s">
        <v>92</v>
      </c>
      <c r="E1770" s="214">
        <v>1</v>
      </c>
      <c r="F1770" s="221" t="str">
        <f t="shared" si="166"/>
        <v>AA 7613 OA</v>
      </c>
      <c r="G1770" s="222" t="s">
        <v>2208</v>
      </c>
      <c r="H1770" s="221" t="s">
        <v>2936</v>
      </c>
      <c r="I1770" s="221" t="s">
        <v>2939</v>
      </c>
      <c r="J1770" s="221" t="str">
        <f t="shared" si="167"/>
        <v>FM 16-11-12-2026</v>
      </c>
    </row>
    <row r="1771" spans="1:10" x14ac:dyDescent="0.25">
      <c r="A1771" s="214">
        <v>12</v>
      </c>
      <c r="B1771" s="214" t="s">
        <v>526</v>
      </c>
      <c r="C1771" s="219">
        <f t="shared" si="168"/>
        <v>46368</v>
      </c>
      <c r="D1771" s="214" t="s">
        <v>92</v>
      </c>
      <c r="E1771" s="214">
        <v>1</v>
      </c>
      <c r="F1771" s="221" t="str">
        <f t="shared" si="166"/>
        <v>AA 7601 OA</v>
      </c>
      <c r="G1771" s="222" t="s">
        <v>2208</v>
      </c>
      <c r="H1771" s="221" t="s">
        <v>2936</v>
      </c>
      <c r="I1771" s="221" t="s">
        <v>2939</v>
      </c>
      <c r="J1771" s="221" t="str">
        <f t="shared" si="167"/>
        <v>FM 16-12-12-2026</v>
      </c>
    </row>
    <row r="1772" spans="1:10" x14ac:dyDescent="0.25">
      <c r="A1772" s="214">
        <v>13</v>
      </c>
      <c r="B1772" s="214" t="s">
        <v>232</v>
      </c>
      <c r="C1772" s="219">
        <f t="shared" si="168"/>
        <v>46369</v>
      </c>
      <c r="D1772" s="214" t="s">
        <v>92</v>
      </c>
      <c r="E1772" s="214">
        <v>1</v>
      </c>
      <c r="F1772" s="221" t="str">
        <f t="shared" si="166"/>
        <v>AA 7595 OA</v>
      </c>
      <c r="G1772" s="222" t="s">
        <v>2208</v>
      </c>
      <c r="H1772" s="221" t="s">
        <v>2936</v>
      </c>
      <c r="I1772" s="221" t="s">
        <v>2939</v>
      </c>
      <c r="J1772" s="221" t="str">
        <f t="shared" si="167"/>
        <v>FM 16-13-12-2026</v>
      </c>
    </row>
    <row r="1773" spans="1:10" x14ac:dyDescent="0.25">
      <c r="A1773" s="214">
        <v>13</v>
      </c>
      <c r="B1773" s="214" t="s">
        <v>739</v>
      </c>
      <c r="C1773" s="219">
        <f t="shared" si="168"/>
        <v>46369</v>
      </c>
      <c r="D1773" s="214" t="s">
        <v>92</v>
      </c>
      <c r="E1773" s="220">
        <v>1</v>
      </c>
      <c r="F1773" s="221" t="str">
        <f t="shared" si="166"/>
        <v>AA 7806 OA</v>
      </c>
      <c r="G1773" s="222" t="s">
        <v>2208</v>
      </c>
      <c r="H1773" s="221" t="s">
        <v>2936</v>
      </c>
      <c r="I1773" s="221" t="s">
        <v>2939</v>
      </c>
      <c r="J1773" s="221" t="str">
        <f t="shared" si="167"/>
        <v>FM 16-13-12-2026</v>
      </c>
    </row>
    <row r="1774" spans="1:10" x14ac:dyDescent="0.25">
      <c r="A1774" s="214">
        <v>15</v>
      </c>
      <c r="B1774" s="220" t="s">
        <v>1133</v>
      </c>
      <c r="C1774" s="219">
        <f t="shared" si="168"/>
        <v>46371</v>
      </c>
      <c r="D1774" s="214" t="s">
        <v>92</v>
      </c>
      <c r="E1774" s="220">
        <v>1</v>
      </c>
      <c r="F1774" s="221" t="str">
        <f t="shared" si="166"/>
        <v>AA 7602 OA</v>
      </c>
      <c r="G1774" s="222" t="s">
        <v>2208</v>
      </c>
      <c r="H1774" s="221" t="s">
        <v>2936</v>
      </c>
      <c r="I1774" s="221" t="s">
        <v>2939</v>
      </c>
      <c r="J1774" s="221" t="str">
        <f t="shared" si="167"/>
        <v>FM 16-15-12-2026</v>
      </c>
    </row>
    <row r="1775" spans="1:10" x14ac:dyDescent="0.25">
      <c r="A1775" s="214">
        <v>15</v>
      </c>
      <c r="B1775" s="220" t="s">
        <v>269</v>
      </c>
      <c r="C1775" s="219">
        <f t="shared" si="168"/>
        <v>46371</v>
      </c>
      <c r="D1775" s="214" t="s">
        <v>92</v>
      </c>
      <c r="E1775" s="220">
        <v>1</v>
      </c>
      <c r="F1775" s="221" t="str">
        <f t="shared" si="166"/>
        <v>AA 7525 OA</v>
      </c>
      <c r="G1775" s="222" t="s">
        <v>2208</v>
      </c>
      <c r="H1775" s="221" t="s">
        <v>2936</v>
      </c>
      <c r="I1775" s="221" t="s">
        <v>2939</v>
      </c>
      <c r="J1775" s="221" t="str">
        <f t="shared" si="167"/>
        <v>FM 16-15-12-2026</v>
      </c>
    </row>
    <row r="1776" spans="1:10" x14ac:dyDescent="0.25">
      <c r="A1776" s="214">
        <v>15</v>
      </c>
      <c r="B1776" s="220" t="s">
        <v>665</v>
      </c>
      <c r="C1776" s="219">
        <f t="shared" si="168"/>
        <v>46371</v>
      </c>
      <c r="D1776" s="214" t="s">
        <v>92</v>
      </c>
      <c r="E1776" s="220">
        <v>1</v>
      </c>
      <c r="F1776" s="221" t="str">
        <f t="shared" si="166"/>
        <v>AA 7271 OA</v>
      </c>
      <c r="G1776" s="222" t="s">
        <v>2208</v>
      </c>
      <c r="H1776" s="221" t="s">
        <v>2936</v>
      </c>
      <c r="I1776" s="221" t="s">
        <v>2939</v>
      </c>
      <c r="J1776" s="221" t="str">
        <f t="shared" si="167"/>
        <v>FM 16-15-12-2026</v>
      </c>
    </row>
    <row r="1777" spans="1:10" x14ac:dyDescent="0.25">
      <c r="A1777" s="214">
        <v>15</v>
      </c>
      <c r="B1777" s="220" t="s">
        <v>283</v>
      </c>
      <c r="C1777" s="219">
        <f t="shared" si="168"/>
        <v>46371</v>
      </c>
      <c r="D1777" s="214" t="s">
        <v>92</v>
      </c>
      <c r="E1777" s="220">
        <v>1</v>
      </c>
      <c r="F1777" s="221" t="str">
        <f t="shared" si="166"/>
        <v>AA 7292 OA</v>
      </c>
      <c r="G1777" s="222" t="s">
        <v>2208</v>
      </c>
      <c r="H1777" s="221" t="s">
        <v>2936</v>
      </c>
      <c r="I1777" s="221" t="s">
        <v>2939</v>
      </c>
      <c r="J1777" s="221" t="str">
        <f t="shared" si="167"/>
        <v>FM 16-15-12-2026</v>
      </c>
    </row>
    <row r="1778" spans="1:10" x14ac:dyDescent="0.25">
      <c r="A1778" s="214">
        <v>15</v>
      </c>
      <c r="B1778" s="220" t="s">
        <v>444</v>
      </c>
      <c r="C1778" s="219">
        <f t="shared" si="168"/>
        <v>46371</v>
      </c>
      <c r="D1778" s="214" t="s">
        <v>92</v>
      </c>
      <c r="E1778" s="220">
        <v>1</v>
      </c>
      <c r="F1778" s="221" t="str">
        <f t="shared" si="166"/>
        <v>AA 7612 OA</v>
      </c>
      <c r="G1778" s="222" t="s">
        <v>2208</v>
      </c>
      <c r="H1778" s="221" t="s">
        <v>2936</v>
      </c>
      <c r="I1778" s="221" t="s">
        <v>2939</v>
      </c>
      <c r="J1778" s="221" t="str">
        <f t="shared" si="167"/>
        <v>FM 16-15-12-2026</v>
      </c>
    </row>
    <row r="1779" spans="1:10" x14ac:dyDescent="0.25">
      <c r="A1779" s="214">
        <v>15</v>
      </c>
      <c r="B1779" s="220" t="s">
        <v>894</v>
      </c>
      <c r="C1779" s="219">
        <f t="shared" si="168"/>
        <v>46371</v>
      </c>
      <c r="D1779" s="214" t="s">
        <v>92</v>
      </c>
      <c r="E1779" s="220">
        <v>1</v>
      </c>
      <c r="F1779" s="221" t="str">
        <f t="shared" si="166"/>
        <v>AA 7226 OA</v>
      </c>
      <c r="G1779" s="222" t="s">
        <v>2208</v>
      </c>
      <c r="H1779" s="221" t="s">
        <v>2936</v>
      </c>
      <c r="I1779" s="221" t="s">
        <v>2939</v>
      </c>
      <c r="J1779" s="221" t="str">
        <f t="shared" si="167"/>
        <v>FM 16-15-12-2026</v>
      </c>
    </row>
    <row r="1780" spans="1:10" x14ac:dyDescent="0.25">
      <c r="A1780" s="214">
        <v>16</v>
      </c>
      <c r="B1780" s="220" t="s">
        <v>255</v>
      </c>
      <c r="C1780" s="219">
        <f t="shared" ref="C1780:C1814" si="169">DATE(2026,12,A1780)</f>
        <v>46372</v>
      </c>
      <c r="D1780" s="214" t="s">
        <v>92</v>
      </c>
      <c r="E1780" s="220">
        <v>1</v>
      </c>
      <c r="F1780" s="221" t="str">
        <f t="shared" si="166"/>
        <v>AA 7615 OA</v>
      </c>
      <c r="G1780" s="222" t="s">
        <v>2208</v>
      </c>
      <c r="H1780" s="221" t="s">
        <v>2936</v>
      </c>
      <c r="I1780" s="221" t="s">
        <v>2939</v>
      </c>
      <c r="J1780" s="221" t="str">
        <f t="shared" si="167"/>
        <v>FM 16-16-12-2026</v>
      </c>
    </row>
    <row r="1781" spans="1:10" x14ac:dyDescent="0.25">
      <c r="A1781" s="214">
        <v>16</v>
      </c>
      <c r="B1781" s="220" t="s">
        <v>183</v>
      </c>
      <c r="C1781" s="219">
        <f t="shared" si="169"/>
        <v>46372</v>
      </c>
      <c r="D1781" s="214" t="s">
        <v>92</v>
      </c>
      <c r="E1781" s="220">
        <v>1</v>
      </c>
      <c r="F1781" s="221" t="str">
        <f t="shared" si="166"/>
        <v>AA 7716 OA</v>
      </c>
      <c r="G1781" s="222" t="s">
        <v>2208</v>
      </c>
      <c r="H1781" s="221" t="s">
        <v>2936</v>
      </c>
      <c r="I1781" s="221" t="s">
        <v>2939</v>
      </c>
      <c r="J1781" s="221" t="str">
        <f t="shared" si="167"/>
        <v>FM 16-16-12-2026</v>
      </c>
    </row>
    <row r="1782" spans="1:10" x14ac:dyDescent="0.25">
      <c r="A1782" s="228">
        <v>16</v>
      </c>
      <c r="B1782" s="214" t="s">
        <v>1165</v>
      </c>
      <c r="C1782" s="219">
        <f t="shared" si="169"/>
        <v>46372</v>
      </c>
      <c r="D1782" s="214" t="s">
        <v>92</v>
      </c>
      <c r="E1782" s="220">
        <v>1</v>
      </c>
      <c r="F1782" s="221" t="str">
        <f t="shared" si="166"/>
        <v>AA 7286 OA</v>
      </c>
      <c r="G1782" s="222" t="s">
        <v>2208</v>
      </c>
      <c r="H1782" s="221" t="s">
        <v>2936</v>
      </c>
      <c r="I1782" s="221" t="s">
        <v>2939</v>
      </c>
      <c r="J1782" s="221" t="str">
        <f t="shared" si="167"/>
        <v>FM 16-16-12-2026</v>
      </c>
    </row>
    <row r="1783" spans="1:10" x14ac:dyDescent="0.25">
      <c r="A1783" s="214">
        <v>17</v>
      </c>
      <c r="B1783" s="214" t="s">
        <v>191</v>
      </c>
      <c r="C1783" s="219">
        <f t="shared" si="169"/>
        <v>46373</v>
      </c>
      <c r="D1783" s="214" t="s">
        <v>92</v>
      </c>
      <c r="E1783" s="220">
        <v>1</v>
      </c>
      <c r="F1783" s="221" t="str">
        <f t="shared" si="166"/>
        <v>AA 7768 OA</v>
      </c>
      <c r="G1783" s="222" t="s">
        <v>2208</v>
      </c>
      <c r="H1783" s="221" t="s">
        <v>2936</v>
      </c>
      <c r="I1783" s="221" t="s">
        <v>2939</v>
      </c>
      <c r="J1783" s="221" t="str">
        <f t="shared" si="167"/>
        <v>FM 16-17-12-2026</v>
      </c>
    </row>
    <row r="1784" spans="1:10" x14ac:dyDescent="0.25">
      <c r="A1784" s="214">
        <v>17</v>
      </c>
      <c r="B1784" s="214" t="s">
        <v>500</v>
      </c>
      <c r="C1784" s="219">
        <f t="shared" si="169"/>
        <v>46373</v>
      </c>
      <c r="D1784" s="214" t="s">
        <v>92</v>
      </c>
      <c r="E1784" s="220">
        <v>1</v>
      </c>
      <c r="F1784" s="221" t="str">
        <f t="shared" si="166"/>
        <v>AA 7737 OA</v>
      </c>
      <c r="G1784" s="222" t="s">
        <v>2208</v>
      </c>
      <c r="H1784" s="221" t="s">
        <v>2936</v>
      </c>
      <c r="I1784" s="221" t="s">
        <v>2939</v>
      </c>
      <c r="J1784" s="221" t="str">
        <f t="shared" si="167"/>
        <v>FM 16-17-12-2026</v>
      </c>
    </row>
    <row r="1785" spans="1:10" x14ac:dyDescent="0.25">
      <c r="A1785" s="214">
        <v>17</v>
      </c>
      <c r="B1785" s="214" t="s">
        <v>655</v>
      </c>
      <c r="C1785" s="219">
        <f t="shared" si="169"/>
        <v>46373</v>
      </c>
      <c r="D1785" s="214" t="s">
        <v>92</v>
      </c>
      <c r="E1785" s="220">
        <v>1</v>
      </c>
      <c r="F1785" s="221" t="str">
        <f t="shared" si="166"/>
        <v>AA 7614 OA</v>
      </c>
      <c r="G1785" s="222" t="s">
        <v>2208</v>
      </c>
      <c r="H1785" s="221" t="s">
        <v>2936</v>
      </c>
      <c r="I1785" s="221" t="s">
        <v>2939</v>
      </c>
      <c r="J1785" s="221" t="str">
        <f t="shared" si="167"/>
        <v>FM 16-17-12-2026</v>
      </c>
    </row>
    <row r="1786" spans="1:10" x14ac:dyDescent="0.25">
      <c r="A1786" s="214">
        <v>18</v>
      </c>
      <c r="B1786" s="214" t="s">
        <v>1193</v>
      </c>
      <c r="C1786" s="219">
        <f t="shared" si="169"/>
        <v>46374</v>
      </c>
      <c r="D1786" s="214" t="s">
        <v>92</v>
      </c>
      <c r="E1786" s="220">
        <v>1</v>
      </c>
      <c r="F1786" s="221" t="str">
        <f t="shared" si="166"/>
        <v>AA 7131 OA</v>
      </c>
      <c r="G1786" s="222" t="s">
        <v>2208</v>
      </c>
      <c r="H1786" s="221" t="s">
        <v>2936</v>
      </c>
      <c r="I1786" s="221" t="s">
        <v>2939</v>
      </c>
      <c r="J1786" s="221" t="str">
        <f t="shared" si="167"/>
        <v>FM 16-18-12-2026</v>
      </c>
    </row>
    <row r="1787" spans="1:10" x14ac:dyDescent="0.25">
      <c r="A1787" s="214">
        <v>18</v>
      </c>
      <c r="B1787" s="214" t="s">
        <v>329</v>
      </c>
      <c r="C1787" s="219">
        <f t="shared" si="169"/>
        <v>46374</v>
      </c>
      <c r="D1787" s="214" t="s">
        <v>92</v>
      </c>
      <c r="E1787" s="220">
        <v>1</v>
      </c>
      <c r="F1787" s="221" t="str">
        <f t="shared" si="166"/>
        <v>AA 7269 OA</v>
      </c>
      <c r="G1787" s="222" t="s">
        <v>2208</v>
      </c>
      <c r="H1787" s="221" t="s">
        <v>2936</v>
      </c>
      <c r="I1787" s="221" t="s">
        <v>2939</v>
      </c>
      <c r="J1787" s="221" t="str">
        <f t="shared" si="167"/>
        <v>FM 16-18-12-2026</v>
      </c>
    </row>
    <row r="1788" spans="1:10" x14ac:dyDescent="0.25">
      <c r="A1788" s="214">
        <v>18</v>
      </c>
      <c r="B1788" s="214" t="s">
        <v>744</v>
      </c>
      <c r="C1788" s="219">
        <f t="shared" si="169"/>
        <v>46374</v>
      </c>
      <c r="D1788" s="214" t="s">
        <v>92</v>
      </c>
      <c r="E1788" s="220">
        <v>1</v>
      </c>
      <c r="F1788" s="221" t="str">
        <f t="shared" si="166"/>
        <v>AA 7809 OA</v>
      </c>
      <c r="G1788" s="222" t="s">
        <v>2208</v>
      </c>
      <c r="H1788" s="221" t="s">
        <v>2936</v>
      </c>
      <c r="I1788" s="221" t="s">
        <v>2939</v>
      </c>
      <c r="J1788" s="221" t="str">
        <f t="shared" si="167"/>
        <v>FM 16-18-12-2026</v>
      </c>
    </row>
    <row r="1789" spans="1:10" x14ac:dyDescent="0.25">
      <c r="A1789" s="214">
        <v>18</v>
      </c>
      <c r="B1789" s="214" t="s">
        <v>355</v>
      </c>
      <c r="C1789" s="219">
        <f t="shared" si="169"/>
        <v>46374</v>
      </c>
      <c r="D1789" s="214" t="s">
        <v>92</v>
      </c>
      <c r="E1789" s="220">
        <v>1</v>
      </c>
      <c r="F1789" s="221" t="str">
        <f t="shared" si="166"/>
        <v>AA 7617 OA</v>
      </c>
      <c r="G1789" s="222" t="s">
        <v>2208</v>
      </c>
      <c r="H1789" s="221" t="s">
        <v>2936</v>
      </c>
      <c r="I1789" s="221" t="s">
        <v>2939</v>
      </c>
      <c r="J1789" s="221" t="str">
        <f t="shared" si="167"/>
        <v>FM 16-18-12-2026</v>
      </c>
    </row>
    <row r="1790" spans="1:10" x14ac:dyDescent="0.25">
      <c r="A1790" s="214">
        <v>18</v>
      </c>
      <c r="B1790" s="214" t="s">
        <v>434</v>
      </c>
      <c r="C1790" s="219">
        <f t="shared" si="169"/>
        <v>46374</v>
      </c>
      <c r="D1790" s="214" t="s">
        <v>92</v>
      </c>
      <c r="E1790" s="220">
        <v>1</v>
      </c>
      <c r="F1790" s="221" t="str">
        <f t="shared" si="166"/>
        <v>AA 7785 OA</v>
      </c>
      <c r="G1790" s="222" t="s">
        <v>2208</v>
      </c>
      <c r="H1790" s="221" t="s">
        <v>2936</v>
      </c>
      <c r="I1790" s="221" t="s">
        <v>2939</v>
      </c>
      <c r="J1790" s="221" t="str">
        <f t="shared" si="167"/>
        <v>FM 16-18-12-2026</v>
      </c>
    </row>
    <row r="1791" spans="1:10" x14ac:dyDescent="0.25">
      <c r="A1791" s="214">
        <v>19</v>
      </c>
      <c r="B1791" s="214" t="s">
        <v>97</v>
      </c>
      <c r="C1791" s="219">
        <f t="shared" si="169"/>
        <v>46375</v>
      </c>
      <c r="D1791" s="214" t="s">
        <v>92</v>
      </c>
      <c r="E1791" s="220">
        <v>1</v>
      </c>
      <c r="F1791" s="221" t="str">
        <f t="shared" ref="F1791:F1837" si="170">"AA "&amp;B1791</f>
        <v>AA 7616 OA</v>
      </c>
      <c r="G1791" s="222" t="s">
        <v>2208</v>
      </c>
      <c r="H1791" s="221" t="s">
        <v>2936</v>
      </c>
      <c r="I1791" s="221" t="s">
        <v>2939</v>
      </c>
      <c r="J1791" s="221" t="str">
        <f t="shared" si="167"/>
        <v>FM 16-19-12-2026</v>
      </c>
    </row>
    <row r="1792" spans="1:10" x14ac:dyDescent="0.25">
      <c r="A1792" s="214">
        <v>19</v>
      </c>
      <c r="B1792" s="214" t="s">
        <v>540</v>
      </c>
      <c r="C1792" s="219">
        <f t="shared" si="169"/>
        <v>46375</v>
      </c>
      <c r="D1792" s="214" t="s">
        <v>92</v>
      </c>
      <c r="E1792" s="220">
        <v>1</v>
      </c>
      <c r="F1792" s="221" t="str">
        <f t="shared" si="170"/>
        <v>AA 7099 OA</v>
      </c>
      <c r="G1792" s="222" t="s">
        <v>2208</v>
      </c>
      <c r="H1792" s="221" t="s">
        <v>2936</v>
      </c>
      <c r="I1792" s="221" t="s">
        <v>2939</v>
      </c>
      <c r="J1792" s="221" t="str">
        <f t="shared" si="167"/>
        <v>FM 16-19-12-2026</v>
      </c>
    </row>
    <row r="1793" spans="1:10" x14ac:dyDescent="0.25">
      <c r="A1793" s="214">
        <v>19</v>
      </c>
      <c r="B1793" s="214" t="s">
        <v>437</v>
      </c>
      <c r="C1793" s="219">
        <f t="shared" si="169"/>
        <v>46375</v>
      </c>
      <c r="D1793" s="214" t="s">
        <v>92</v>
      </c>
      <c r="E1793" s="220">
        <v>1</v>
      </c>
      <c r="F1793" s="221" t="str">
        <f t="shared" si="170"/>
        <v>AA 7058 OA</v>
      </c>
      <c r="G1793" s="222" t="s">
        <v>2208</v>
      </c>
      <c r="H1793" s="221" t="s">
        <v>2936</v>
      </c>
      <c r="I1793" s="221" t="s">
        <v>2939</v>
      </c>
      <c r="J1793" s="221" t="str">
        <f t="shared" si="167"/>
        <v>FM 16-19-12-2026</v>
      </c>
    </row>
    <row r="1794" spans="1:10" x14ac:dyDescent="0.25">
      <c r="A1794" s="214">
        <v>20</v>
      </c>
      <c r="B1794" s="214" t="s">
        <v>676</v>
      </c>
      <c r="C1794" s="219">
        <f t="shared" si="169"/>
        <v>46376</v>
      </c>
      <c r="D1794" s="214" t="s">
        <v>92</v>
      </c>
      <c r="E1794" s="220">
        <v>1</v>
      </c>
      <c r="F1794" s="221" t="str">
        <f t="shared" si="170"/>
        <v>AA 7740 OA</v>
      </c>
      <c r="G1794" s="222" t="s">
        <v>2208</v>
      </c>
      <c r="H1794" s="221" t="s">
        <v>2936</v>
      </c>
      <c r="I1794" s="221" t="s">
        <v>2939</v>
      </c>
      <c r="J1794" s="221" t="str">
        <f t="shared" si="167"/>
        <v>FM 16-20-12-2026</v>
      </c>
    </row>
    <row r="1795" spans="1:10" x14ac:dyDescent="0.25">
      <c r="A1795" s="214">
        <v>21</v>
      </c>
      <c r="B1795" s="214" t="s">
        <v>180</v>
      </c>
      <c r="C1795" s="219">
        <f t="shared" si="169"/>
        <v>46377</v>
      </c>
      <c r="D1795" s="214" t="s">
        <v>92</v>
      </c>
      <c r="E1795" s="220">
        <v>1</v>
      </c>
      <c r="F1795" s="221" t="str">
        <f t="shared" si="170"/>
        <v>AA 7593 OA</v>
      </c>
      <c r="G1795" s="222" t="s">
        <v>2208</v>
      </c>
      <c r="H1795" s="221" t="s">
        <v>2936</v>
      </c>
      <c r="I1795" s="221" t="s">
        <v>2939</v>
      </c>
      <c r="J1795" s="221" t="str">
        <f t="shared" ref="J1795:J1858" si="171">I1795 &amp; "-" &amp; DAY(C1795) &amp; "-" &amp; MONTH(C1795) &amp; "-" &amp; YEAR(C1795)</f>
        <v>FM 16-21-12-2026</v>
      </c>
    </row>
    <row r="1796" spans="1:10" x14ac:dyDescent="0.25">
      <c r="A1796" s="214">
        <v>21</v>
      </c>
      <c r="B1796" s="214" t="s">
        <v>561</v>
      </c>
      <c r="C1796" s="219">
        <f t="shared" si="169"/>
        <v>46377</v>
      </c>
      <c r="D1796" s="214" t="s">
        <v>92</v>
      </c>
      <c r="E1796" s="220">
        <v>1</v>
      </c>
      <c r="F1796" s="221" t="str">
        <f t="shared" si="170"/>
        <v>AA 7066 OA</v>
      </c>
      <c r="G1796" s="222" t="s">
        <v>2208</v>
      </c>
      <c r="H1796" s="221" t="s">
        <v>2936</v>
      </c>
      <c r="I1796" s="221" t="s">
        <v>2939</v>
      </c>
      <c r="J1796" s="221" t="str">
        <f t="shared" si="171"/>
        <v>FM 16-21-12-2026</v>
      </c>
    </row>
    <row r="1797" spans="1:10" x14ac:dyDescent="0.25">
      <c r="A1797" s="214">
        <v>22</v>
      </c>
      <c r="B1797" s="214" t="s">
        <v>724</v>
      </c>
      <c r="C1797" s="219">
        <f t="shared" si="169"/>
        <v>46378</v>
      </c>
      <c r="D1797" s="214" t="s">
        <v>92</v>
      </c>
      <c r="E1797" s="220">
        <v>1</v>
      </c>
      <c r="F1797" s="221" t="str">
        <f t="shared" si="170"/>
        <v>AA 7161 OA</v>
      </c>
      <c r="G1797" s="222" t="s">
        <v>2208</v>
      </c>
      <c r="H1797" s="221" t="s">
        <v>2936</v>
      </c>
      <c r="I1797" s="221" t="s">
        <v>2939</v>
      </c>
      <c r="J1797" s="221" t="str">
        <f t="shared" si="171"/>
        <v>FM 16-22-12-2026</v>
      </c>
    </row>
    <row r="1798" spans="1:10" x14ac:dyDescent="0.25">
      <c r="A1798" s="214">
        <v>22</v>
      </c>
      <c r="B1798" s="214" t="s">
        <v>792</v>
      </c>
      <c r="C1798" s="219">
        <f t="shared" si="169"/>
        <v>46378</v>
      </c>
      <c r="D1798" s="214" t="s">
        <v>92</v>
      </c>
      <c r="E1798" s="220">
        <v>1</v>
      </c>
      <c r="F1798" s="221" t="str">
        <f t="shared" si="170"/>
        <v>AA 7625 OA</v>
      </c>
      <c r="G1798" s="222" t="s">
        <v>2208</v>
      </c>
      <c r="H1798" s="221" t="s">
        <v>2936</v>
      </c>
      <c r="I1798" s="221" t="s">
        <v>2939</v>
      </c>
      <c r="J1798" s="221" t="str">
        <f t="shared" si="171"/>
        <v>FM 16-22-12-2026</v>
      </c>
    </row>
    <row r="1799" spans="1:10" x14ac:dyDescent="0.25">
      <c r="A1799" s="214">
        <v>23</v>
      </c>
      <c r="B1799" s="214" t="s">
        <v>552</v>
      </c>
      <c r="C1799" s="219">
        <f t="shared" si="169"/>
        <v>46379</v>
      </c>
      <c r="D1799" s="214" t="s">
        <v>92</v>
      </c>
      <c r="E1799" s="220">
        <v>1</v>
      </c>
      <c r="F1799" s="221" t="str">
        <f t="shared" si="170"/>
        <v>AA 7056 OA</v>
      </c>
      <c r="G1799" s="222" t="s">
        <v>2208</v>
      </c>
      <c r="H1799" s="221" t="s">
        <v>2936</v>
      </c>
      <c r="I1799" s="221" t="s">
        <v>2939</v>
      </c>
      <c r="J1799" s="221" t="str">
        <f t="shared" si="171"/>
        <v>FM 16-23-12-2026</v>
      </c>
    </row>
    <row r="1800" spans="1:10" x14ac:dyDescent="0.25">
      <c r="A1800" s="214">
        <v>23</v>
      </c>
      <c r="B1800" s="214" t="s">
        <v>1145</v>
      </c>
      <c r="C1800" s="219">
        <f t="shared" si="169"/>
        <v>46379</v>
      </c>
      <c r="D1800" s="214" t="s">
        <v>92</v>
      </c>
      <c r="E1800" s="220">
        <v>1</v>
      </c>
      <c r="F1800" s="221" t="str">
        <f t="shared" si="170"/>
        <v>AA 7670 OA</v>
      </c>
      <c r="G1800" s="222" t="s">
        <v>2208</v>
      </c>
      <c r="H1800" s="221" t="s">
        <v>2936</v>
      </c>
      <c r="I1800" s="221" t="s">
        <v>2939</v>
      </c>
      <c r="J1800" s="221" t="str">
        <f t="shared" si="171"/>
        <v>FM 16-23-12-2026</v>
      </c>
    </row>
    <row r="1801" spans="1:10" x14ac:dyDescent="0.25">
      <c r="A1801" s="214">
        <v>25</v>
      </c>
      <c r="B1801" s="214" t="s">
        <v>401</v>
      </c>
      <c r="C1801" s="219">
        <f t="shared" si="169"/>
        <v>46381</v>
      </c>
      <c r="D1801" s="214" t="s">
        <v>92</v>
      </c>
      <c r="E1801" s="220">
        <v>1</v>
      </c>
      <c r="F1801" s="221" t="str">
        <f t="shared" si="170"/>
        <v>AA 7796 OA // MERCY</v>
      </c>
      <c r="G1801" s="222" t="s">
        <v>2208</v>
      </c>
      <c r="H1801" s="221" t="s">
        <v>2936</v>
      </c>
      <c r="I1801" s="221" t="s">
        <v>2939</v>
      </c>
      <c r="J1801" s="221" t="str">
        <f t="shared" si="171"/>
        <v>FM 16-25-12-2026</v>
      </c>
    </row>
    <row r="1802" spans="1:10" x14ac:dyDescent="0.25">
      <c r="A1802" s="214">
        <v>25</v>
      </c>
      <c r="B1802" s="214" t="s">
        <v>510</v>
      </c>
      <c r="C1802" s="219">
        <f t="shared" si="169"/>
        <v>46381</v>
      </c>
      <c r="D1802" s="214" t="s">
        <v>92</v>
      </c>
      <c r="E1802" s="220">
        <v>1</v>
      </c>
      <c r="F1802" s="221" t="str">
        <f t="shared" si="170"/>
        <v>AA 7072 OA</v>
      </c>
      <c r="G1802" s="222" t="s">
        <v>2208</v>
      </c>
      <c r="H1802" s="221" t="s">
        <v>2936</v>
      </c>
      <c r="I1802" s="221" t="s">
        <v>2939</v>
      </c>
      <c r="J1802" s="221" t="str">
        <f t="shared" si="171"/>
        <v>FM 16-25-12-2026</v>
      </c>
    </row>
    <row r="1803" spans="1:10" x14ac:dyDescent="0.25">
      <c r="A1803" s="214">
        <v>25</v>
      </c>
      <c r="B1803" s="214" t="s">
        <v>159</v>
      </c>
      <c r="C1803" s="219">
        <f t="shared" si="169"/>
        <v>46381</v>
      </c>
      <c r="D1803" s="214" t="s">
        <v>92</v>
      </c>
      <c r="E1803" s="220">
        <v>1</v>
      </c>
      <c r="F1803" s="221" t="str">
        <f t="shared" si="170"/>
        <v>AA 7268 OA</v>
      </c>
      <c r="G1803" s="222" t="s">
        <v>2208</v>
      </c>
      <c r="H1803" s="221" t="s">
        <v>2936</v>
      </c>
      <c r="I1803" s="221" t="s">
        <v>2939</v>
      </c>
      <c r="J1803" s="221" t="str">
        <f t="shared" si="171"/>
        <v>FM 16-25-12-2026</v>
      </c>
    </row>
    <row r="1804" spans="1:10" x14ac:dyDescent="0.25">
      <c r="A1804" s="214">
        <v>25</v>
      </c>
      <c r="B1804" s="214" t="s">
        <v>1294</v>
      </c>
      <c r="C1804" s="219">
        <f t="shared" si="169"/>
        <v>46381</v>
      </c>
      <c r="D1804" s="214" t="s">
        <v>92</v>
      </c>
      <c r="E1804" s="220">
        <v>1</v>
      </c>
      <c r="F1804" s="221" t="str">
        <f t="shared" si="170"/>
        <v>AA 7603 OA</v>
      </c>
      <c r="G1804" s="222" t="s">
        <v>2208</v>
      </c>
      <c r="H1804" s="221" t="s">
        <v>2936</v>
      </c>
      <c r="I1804" s="221" t="s">
        <v>2939</v>
      </c>
      <c r="J1804" s="221" t="str">
        <f t="shared" si="171"/>
        <v>FM 16-25-12-2026</v>
      </c>
    </row>
    <row r="1805" spans="1:10" x14ac:dyDescent="0.25">
      <c r="A1805" s="214">
        <v>25</v>
      </c>
      <c r="B1805" s="214" t="s">
        <v>784</v>
      </c>
      <c r="C1805" s="219">
        <f t="shared" si="169"/>
        <v>46381</v>
      </c>
      <c r="D1805" s="214" t="s">
        <v>92</v>
      </c>
      <c r="E1805" s="220">
        <v>1</v>
      </c>
      <c r="F1805" s="221" t="str">
        <f t="shared" si="170"/>
        <v>AA 7642 OA</v>
      </c>
      <c r="G1805" s="222" t="s">
        <v>2208</v>
      </c>
      <c r="H1805" s="221" t="s">
        <v>2936</v>
      </c>
      <c r="I1805" s="221" t="s">
        <v>2939</v>
      </c>
      <c r="J1805" s="221" t="str">
        <f t="shared" si="171"/>
        <v>FM 16-25-12-2026</v>
      </c>
    </row>
    <row r="1806" spans="1:10" x14ac:dyDescent="0.25">
      <c r="A1806" s="214">
        <v>25</v>
      </c>
      <c r="B1806" s="214" t="s">
        <v>394</v>
      </c>
      <c r="C1806" s="219">
        <f t="shared" si="169"/>
        <v>46381</v>
      </c>
      <c r="D1806" s="214" t="s">
        <v>92</v>
      </c>
      <c r="E1806" s="220">
        <v>1</v>
      </c>
      <c r="F1806" s="221" t="str">
        <f t="shared" si="170"/>
        <v>AA 7270 OA</v>
      </c>
      <c r="G1806" s="222" t="s">
        <v>2208</v>
      </c>
      <c r="H1806" s="221" t="s">
        <v>2936</v>
      </c>
      <c r="I1806" s="221" t="s">
        <v>2939</v>
      </c>
      <c r="J1806" s="221" t="str">
        <f t="shared" si="171"/>
        <v>FM 16-25-12-2026</v>
      </c>
    </row>
    <row r="1807" spans="1:10" x14ac:dyDescent="0.25">
      <c r="A1807" s="214">
        <v>25</v>
      </c>
      <c r="B1807" s="214" t="s">
        <v>172</v>
      </c>
      <c r="C1807" s="219">
        <f t="shared" si="169"/>
        <v>46381</v>
      </c>
      <c r="D1807" s="214" t="s">
        <v>92</v>
      </c>
      <c r="E1807" s="220">
        <v>1</v>
      </c>
      <c r="F1807" s="221" t="str">
        <f t="shared" si="170"/>
        <v>AA 7786 OA</v>
      </c>
      <c r="G1807" s="222" t="s">
        <v>2208</v>
      </c>
      <c r="H1807" s="221" t="s">
        <v>2936</v>
      </c>
      <c r="I1807" s="221" t="s">
        <v>2939</v>
      </c>
      <c r="J1807" s="221" t="str">
        <f t="shared" si="171"/>
        <v>FM 16-25-12-2026</v>
      </c>
    </row>
    <row r="1808" spans="1:10" x14ac:dyDescent="0.25">
      <c r="A1808" s="214">
        <v>26</v>
      </c>
      <c r="B1808" s="214" t="s">
        <v>432</v>
      </c>
      <c r="C1808" s="219">
        <f t="shared" si="169"/>
        <v>46382</v>
      </c>
      <c r="D1808" s="214" t="s">
        <v>92</v>
      </c>
      <c r="E1808" s="220">
        <v>1</v>
      </c>
      <c r="F1808" s="221" t="str">
        <f t="shared" si="170"/>
        <v>AA 7550 OA</v>
      </c>
      <c r="G1808" s="222" t="s">
        <v>2208</v>
      </c>
      <c r="H1808" s="221" t="s">
        <v>2936</v>
      </c>
      <c r="I1808" s="221" t="s">
        <v>2939</v>
      </c>
      <c r="J1808" s="221" t="str">
        <f t="shared" si="171"/>
        <v>FM 16-26-12-2026</v>
      </c>
    </row>
    <row r="1809" spans="1:10" x14ac:dyDescent="0.25">
      <c r="A1809" s="214">
        <v>27</v>
      </c>
      <c r="B1809" s="214" t="s">
        <v>349</v>
      </c>
      <c r="C1809" s="219">
        <f t="shared" si="169"/>
        <v>46383</v>
      </c>
      <c r="D1809" s="214" t="s">
        <v>92</v>
      </c>
      <c r="E1809" s="220">
        <v>1</v>
      </c>
      <c r="F1809" s="221" t="str">
        <f t="shared" si="170"/>
        <v>AA 7029 OA</v>
      </c>
      <c r="G1809" s="222" t="s">
        <v>2208</v>
      </c>
      <c r="H1809" s="221" t="s">
        <v>2936</v>
      </c>
      <c r="I1809" s="221" t="s">
        <v>2939</v>
      </c>
      <c r="J1809" s="221" t="str">
        <f t="shared" si="171"/>
        <v>FM 16-27-12-2026</v>
      </c>
    </row>
    <row r="1810" spans="1:10" x14ac:dyDescent="0.25">
      <c r="A1810" s="214">
        <v>27</v>
      </c>
      <c r="B1810" s="214" t="s">
        <v>423</v>
      </c>
      <c r="C1810" s="219">
        <f t="shared" si="169"/>
        <v>46383</v>
      </c>
      <c r="D1810" s="214" t="s">
        <v>92</v>
      </c>
      <c r="E1810" s="220">
        <v>1</v>
      </c>
      <c r="F1810" s="221" t="str">
        <f t="shared" si="170"/>
        <v>AA 7741 OA</v>
      </c>
      <c r="G1810" s="222" t="s">
        <v>2208</v>
      </c>
      <c r="H1810" s="221" t="s">
        <v>2936</v>
      </c>
      <c r="I1810" s="221" t="s">
        <v>2939</v>
      </c>
      <c r="J1810" s="221" t="str">
        <f t="shared" si="171"/>
        <v>FM 16-27-12-2026</v>
      </c>
    </row>
    <row r="1811" spans="1:10" x14ac:dyDescent="0.25">
      <c r="A1811" s="214">
        <v>28</v>
      </c>
      <c r="B1811" s="214" t="s">
        <v>471</v>
      </c>
      <c r="C1811" s="219">
        <f t="shared" si="169"/>
        <v>46384</v>
      </c>
      <c r="D1811" s="214" t="s">
        <v>92</v>
      </c>
      <c r="E1811" s="220">
        <v>1</v>
      </c>
      <c r="F1811" s="221" t="str">
        <f t="shared" si="170"/>
        <v>AA 7132 OA</v>
      </c>
      <c r="G1811" s="222" t="s">
        <v>2208</v>
      </c>
      <c r="H1811" s="221" t="s">
        <v>2936</v>
      </c>
      <c r="I1811" s="221" t="s">
        <v>2939</v>
      </c>
      <c r="J1811" s="221" t="str">
        <f t="shared" si="171"/>
        <v>FM 16-28-12-2026</v>
      </c>
    </row>
    <row r="1812" spans="1:10" x14ac:dyDescent="0.25">
      <c r="A1812" s="214">
        <v>31</v>
      </c>
      <c r="B1812" s="214" t="s">
        <v>806</v>
      </c>
      <c r="C1812" s="219">
        <f t="shared" si="169"/>
        <v>46387</v>
      </c>
      <c r="D1812" s="214" t="s">
        <v>92</v>
      </c>
      <c r="E1812" s="220">
        <v>1</v>
      </c>
      <c r="F1812" s="221" t="str">
        <f t="shared" si="170"/>
        <v>AA 7738 OA</v>
      </c>
      <c r="G1812" s="222" t="s">
        <v>2208</v>
      </c>
      <c r="H1812" s="221" t="s">
        <v>2936</v>
      </c>
      <c r="I1812" s="221" t="s">
        <v>2939</v>
      </c>
      <c r="J1812" s="221" t="str">
        <f t="shared" si="171"/>
        <v>FM 16-31-12-2026</v>
      </c>
    </row>
    <row r="1813" spans="1:10" x14ac:dyDescent="0.25">
      <c r="A1813" s="214">
        <v>31</v>
      </c>
      <c r="B1813" s="214" t="s">
        <v>539</v>
      </c>
      <c r="C1813" s="219">
        <f t="shared" si="169"/>
        <v>46387</v>
      </c>
      <c r="D1813" s="214" t="s">
        <v>92</v>
      </c>
      <c r="E1813" s="220">
        <v>1</v>
      </c>
      <c r="F1813" s="221" t="str">
        <f t="shared" si="170"/>
        <v>AA 7570 OA</v>
      </c>
      <c r="G1813" s="222" t="s">
        <v>2208</v>
      </c>
      <c r="H1813" s="221" t="s">
        <v>2936</v>
      </c>
      <c r="I1813" s="221" t="s">
        <v>2939</v>
      </c>
      <c r="J1813" s="221" t="str">
        <f t="shared" si="171"/>
        <v>FM 16-31-12-2026</v>
      </c>
    </row>
    <row r="1814" spans="1:10" x14ac:dyDescent="0.25">
      <c r="A1814" s="214">
        <v>31</v>
      </c>
      <c r="B1814" s="214" t="s">
        <v>1193</v>
      </c>
      <c r="C1814" s="219">
        <f t="shared" si="169"/>
        <v>46387</v>
      </c>
      <c r="D1814" s="214" t="s">
        <v>92</v>
      </c>
      <c r="E1814" s="220">
        <v>1</v>
      </c>
      <c r="F1814" s="221" t="str">
        <f t="shared" si="170"/>
        <v>AA 7131 OA</v>
      </c>
      <c r="G1814" s="222" t="s">
        <v>2208</v>
      </c>
      <c r="H1814" s="221" t="s">
        <v>2936</v>
      </c>
      <c r="I1814" s="221" t="s">
        <v>2939</v>
      </c>
      <c r="J1814" s="221" t="str">
        <f t="shared" si="171"/>
        <v>FM 16-31-12-2026</v>
      </c>
    </row>
    <row r="1815" spans="1:10" x14ac:dyDescent="0.25">
      <c r="A1815" s="214">
        <v>2</v>
      </c>
      <c r="B1815" s="220" t="s">
        <v>237</v>
      </c>
      <c r="C1815" s="223">
        <f t="shared" ref="C1815:C1825" si="172">DATE(2026,1,A1815)</f>
        <v>46024</v>
      </c>
      <c r="D1815" s="214" t="s">
        <v>386</v>
      </c>
      <c r="E1815" s="220">
        <v>1</v>
      </c>
      <c r="F1815" s="221" t="str">
        <f t="shared" si="170"/>
        <v>AA 7724 OA</v>
      </c>
      <c r="G1815" s="222" t="s">
        <v>2208</v>
      </c>
      <c r="H1815" s="221" t="s">
        <v>2936</v>
      </c>
      <c r="I1815" s="221" t="s">
        <v>2939</v>
      </c>
      <c r="J1815" s="221" t="str">
        <f t="shared" si="171"/>
        <v>FM 16-2-1-2026</v>
      </c>
    </row>
    <row r="1816" spans="1:10" x14ac:dyDescent="0.25">
      <c r="A1816" s="214">
        <v>4</v>
      </c>
      <c r="B1816" s="220" t="s">
        <v>426</v>
      </c>
      <c r="C1816" s="223">
        <f t="shared" si="172"/>
        <v>46026</v>
      </c>
      <c r="D1816" s="214" t="s">
        <v>386</v>
      </c>
      <c r="E1816" s="214">
        <v>1</v>
      </c>
      <c r="F1816" s="221" t="str">
        <f t="shared" si="170"/>
        <v>AA 7679 OA</v>
      </c>
      <c r="G1816" s="222" t="s">
        <v>2208</v>
      </c>
      <c r="H1816" s="221" t="s">
        <v>2936</v>
      </c>
      <c r="I1816" s="221" t="s">
        <v>2939</v>
      </c>
      <c r="J1816" s="221" t="str">
        <f t="shared" si="171"/>
        <v>FM 16-4-1-2026</v>
      </c>
    </row>
    <row r="1817" spans="1:10" x14ac:dyDescent="0.25">
      <c r="A1817" s="214">
        <v>5</v>
      </c>
      <c r="B1817" s="214" t="s">
        <v>186</v>
      </c>
      <c r="C1817" s="223">
        <f t="shared" si="172"/>
        <v>46027</v>
      </c>
      <c r="D1817" s="214" t="s">
        <v>386</v>
      </c>
      <c r="E1817" s="214">
        <v>1</v>
      </c>
      <c r="F1817" s="221" t="str">
        <f t="shared" si="170"/>
        <v>AA 7552 OA</v>
      </c>
      <c r="G1817" s="222" t="s">
        <v>2208</v>
      </c>
      <c r="H1817" s="221" t="s">
        <v>2936</v>
      </c>
      <c r="I1817" s="221" t="s">
        <v>2939</v>
      </c>
      <c r="J1817" s="221" t="str">
        <f t="shared" si="171"/>
        <v>FM 16-5-1-2026</v>
      </c>
    </row>
    <row r="1818" spans="1:10" x14ac:dyDescent="0.25">
      <c r="A1818" s="214">
        <v>5</v>
      </c>
      <c r="B1818" s="214" t="s">
        <v>186</v>
      </c>
      <c r="C1818" s="223">
        <f t="shared" si="172"/>
        <v>46027</v>
      </c>
      <c r="D1818" s="214" t="s">
        <v>386</v>
      </c>
      <c r="E1818" s="214">
        <v>1</v>
      </c>
      <c r="F1818" s="221" t="str">
        <f t="shared" si="170"/>
        <v>AA 7552 OA</v>
      </c>
      <c r="G1818" s="222" t="s">
        <v>2208</v>
      </c>
      <c r="H1818" s="221" t="s">
        <v>2936</v>
      </c>
      <c r="I1818" s="221" t="s">
        <v>2939</v>
      </c>
      <c r="J1818" s="221" t="str">
        <f t="shared" si="171"/>
        <v>FM 16-5-1-2026</v>
      </c>
    </row>
    <row r="1819" spans="1:10" x14ac:dyDescent="0.25">
      <c r="A1819" s="214">
        <v>8</v>
      </c>
      <c r="B1819" s="214" t="s">
        <v>227</v>
      </c>
      <c r="C1819" s="223">
        <f t="shared" si="172"/>
        <v>46030</v>
      </c>
      <c r="D1819" s="214" t="s">
        <v>386</v>
      </c>
      <c r="E1819" s="214">
        <v>1</v>
      </c>
      <c r="F1819" s="221" t="str">
        <f t="shared" si="170"/>
        <v>AA 7814 OA</v>
      </c>
      <c r="G1819" s="222" t="s">
        <v>2208</v>
      </c>
      <c r="H1819" s="221" t="s">
        <v>2936</v>
      </c>
      <c r="I1819" s="221" t="s">
        <v>2939</v>
      </c>
      <c r="J1819" s="221" t="str">
        <f t="shared" si="171"/>
        <v>FM 16-8-1-2026</v>
      </c>
    </row>
    <row r="1820" spans="1:10" x14ac:dyDescent="0.25">
      <c r="A1820" s="214">
        <v>8</v>
      </c>
      <c r="B1820" s="214" t="s">
        <v>529</v>
      </c>
      <c r="C1820" s="223">
        <f t="shared" si="172"/>
        <v>46030</v>
      </c>
      <c r="D1820" s="214" t="s">
        <v>386</v>
      </c>
      <c r="E1820" s="214">
        <v>1</v>
      </c>
      <c r="F1820" s="221" t="str">
        <f t="shared" si="170"/>
        <v>AA 7761 OA</v>
      </c>
      <c r="G1820" s="222" t="s">
        <v>2208</v>
      </c>
      <c r="H1820" s="221" t="s">
        <v>2936</v>
      </c>
      <c r="I1820" s="221" t="s">
        <v>2939</v>
      </c>
      <c r="J1820" s="221" t="str">
        <f t="shared" si="171"/>
        <v>FM 16-8-1-2026</v>
      </c>
    </row>
    <row r="1821" spans="1:10" x14ac:dyDescent="0.25">
      <c r="A1821" s="214">
        <v>8</v>
      </c>
      <c r="B1821" s="214" t="s">
        <v>607</v>
      </c>
      <c r="C1821" s="223">
        <f t="shared" si="172"/>
        <v>46030</v>
      </c>
      <c r="D1821" s="214" t="s">
        <v>386</v>
      </c>
      <c r="E1821" s="214">
        <v>1</v>
      </c>
      <c r="F1821" s="221" t="str">
        <f t="shared" si="170"/>
        <v>AA 7759 OA</v>
      </c>
      <c r="G1821" s="222" t="s">
        <v>2208</v>
      </c>
      <c r="H1821" s="221" t="s">
        <v>2936</v>
      </c>
      <c r="I1821" s="221" t="s">
        <v>2939</v>
      </c>
      <c r="J1821" s="221" t="str">
        <f t="shared" si="171"/>
        <v>FM 16-8-1-2026</v>
      </c>
    </row>
    <row r="1822" spans="1:10" x14ac:dyDescent="0.25">
      <c r="A1822" s="214">
        <v>9</v>
      </c>
      <c r="B1822" s="214" t="s">
        <v>327</v>
      </c>
      <c r="C1822" s="223">
        <f t="shared" si="172"/>
        <v>46031</v>
      </c>
      <c r="D1822" s="214" t="s">
        <v>386</v>
      </c>
      <c r="E1822" s="214">
        <v>1</v>
      </c>
      <c r="F1822" s="221" t="str">
        <f t="shared" si="170"/>
        <v>AA 7758 OA</v>
      </c>
      <c r="G1822" s="222" t="s">
        <v>2208</v>
      </c>
      <c r="H1822" s="221" t="s">
        <v>2936</v>
      </c>
      <c r="I1822" s="221" t="s">
        <v>2939</v>
      </c>
      <c r="J1822" s="221" t="str">
        <f t="shared" si="171"/>
        <v>FM 16-9-1-2026</v>
      </c>
    </row>
    <row r="1823" spans="1:10" x14ac:dyDescent="0.25">
      <c r="A1823" s="214">
        <v>23</v>
      </c>
      <c r="B1823" s="214" t="s">
        <v>483</v>
      </c>
      <c r="C1823" s="223">
        <f t="shared" si="172"/>
        <v>46045</v>
      </c>
      <c r="D1823" s="214" t="s">
        <v>386</v>
      </c>
      <c r="E1823" s="220">
        <v>1</v>
      </c>
      <c r="F1823" s="221" t="str">
        <f t="shared" si="170"/>
        <v>AA 7678 OA</v>
      </c>
      <c r="G1823" s="222" t="s">
        <v>2208</v>
      </c>
      <c r="H1823" s="221" t="s">
        <v>2936</v>
      </c>
      <c r="I1823" s="221" t="s">
        <v>2939</v>
      </c>
      <c r="J1823" s="221" t="str">
        <f t="shared" si="171"/>
        <v>FM 16-23-1-2026</v>
      </c>
    </row>
    <row r="1824" spans="1:10" x14ac:dyDescent="0.25">
      <c r="A1824" s="214">
        <v>26</v>
      </c>
      <c r="B1824" s="214" t="s">
        <v>1641</v>
      </c>
      <c r="C1824" s="223">
        <f t="shared" si="172"/>
        <v>46048</v>
      </c>
      <c r="D1824" s="214" t="s">
        <v>386</v>
      </c>
      <c r="E1824" s="220">
        <v>1</v>
      </c>
      <c r="F1824" s="221" t="str">
        <f t="shared" si="170"/>
        <v>AA 7819 OA</v>
      </c>
      <c r="G1824" s="222" t="s">
        <v>2208</v>
      </c>
      <c r="H1824" s="221" t="s">
        <v>2936</v>
      </c>
      <c r="I1824" s="221" t="s">
        <v>2939</v>
      </c>
      <c r="J1824" s="221" t="str">
        <f t="shared" si="171"/>
        <v>FM 16-26-1-2026</v>
      </c>
    </row>
    <row r="1825" spans="1:10" x14ac:dyDescent="0.25">
      <c r="A1825" s="214">
        <v>28</v>
      </c>
      <c r="B1825" s="214" t="s">
        <v>237</v>
      </c>
      <c r="C1825" s="223">
        <f t="shared" si="172"/>
        <v>46050</v>
      </c>
      <c r="D1825" s="214" t="s">
        <v>386</v>
      </c>
      <c r="E1825" s="220">
        <v>1</v>
      </c>
      <c r="F1825" s="221" t="str">
        <f t="shared" si="170"/>
        <v>AA 7724 OA</v>
      </c>
      <c r="G1825" s="222" t="s">
        <v>2208</v>
      </c>
      <c r="H1825" s="221" t="s">
        <v>2936</v>
      </c>
      <c r="I1825" s="221" t="s">
        <v>2939</v>
      </c>
      <c r="J1825" s="221" t="str">
        <f t="shared" si="171"/>
        <v>FM 16-28-1-2026</v>
      </c>
    </row>
    <row r="1826" spans="1:10" x14ac:dyDescent="0.25">
      <c r="A1826" s="214">
        <v>6</v>
      </c>
      <c r="B1826" s="214" t="s">
        <v>387</v>
      </c>
      <c r="C1826" s="219">
        <f t="shared" ref="C1826:C1837" si="173">DATE(2026,11,A1826)</f>
        <v>46332</v>
      </c>
      <c r="D1826" s="214" t="s">
        <v>386</v>
      </c>
      <c r="E1826" s="214">
        <v>1</v>
      </c>
      <c r="F1826" s="221" t="str">
        <f t="shared" si="170"/>
        <v>AA JOMBOR</v>
      </c>
      <c r="G1826" s="222" t="s">
        <v>2208</v>
      </c>
      <c r="H1826" s="221" t="s">
        <v>2936</v>
      </c>
      <c r="I1826" s="221" t="s">
        <v>2939</v>
      </c>
      <c r="J1826" s="221" t="str">
        <f t="shared" si="171"/>
        <v>FM 16-6-11-2026</v>
      </c>
    </row>
    <row r="1827" spans="1:10" x14ac:dyDescent="0.25">
      <c r="A1827" s="214">
        <v>6</v>
      </c>
      <c r="B1827" s="214" t="s">
        <v>84</v>
      </c>
      <c r="C1827" s="219">
        <f t="shared" si="173"/>
        <v>46332</v>
      </c>
      <c r="D1827" s="214" t="s">
        <v>386</v>
      </c>
      <c r="E1827" s="214">
        <v>1</v>
      </c>
      <c r="F1827" s="221" t="str">
        <f t="shared" si="170"/>
        <v>AA 7760 OA</v>
      </c>
      <c r="G1827" s="222" t="s">
        <v>2208</v>
      </c>
      <c r="H1827" s="221" t="s">
        <v>2936</v>
      </c>
      <c r="I1827" s="221" t="s">
        <v>2939</v>
      </c>
      <c r="J1827" s="221" t="str">
        <f t="shared" si="171"/>
        <v>FM 16-6-11-2026</v>
      </c>
    </row>
    <row r="1828" spans="1:10" x14ac:dyDescent="0.25">
      <c r="A1828" s="214">
        <v>7</v>
      </c>
      <c r="B1828" s="214" t="s">
        <v>259</v>
      </c>
      <c r="C1828" s="219">
        <f t="shared" si="173"/>
        <v>46333</v>
      </c>
      <c r="D1828" s="214" t="s">
        <v>386</v>
      </c>
      <c r="E1828" s="214">
        <v>1</v>
      </c>
      <c r="F1828" s="221" t="str">
        <f t="shared" si="170"/>
        <v>AA 7805 OA</v>
      </c>
      <c r="G1828" s="222" t="s">
        <v>2208</v>
      </c>
      <c r="H1828" s="221" t="s">
        <v>2936</v>
      </c>
      <c r="I1828" s="221" t="s">
        <v>2939</v>
      </c>
      <c r="J1828" s="221" t="str">
        <f t="shared" si="171"/>
        <v>FM 16-7-11-2026</v>
      </c>
    </row>
    <row r="1829" spans="1:10" x14ac:dyDescent="0.25">
      <c r="A1829" s="214">
        <v>7</v>
      </c>
      <c r="B1829" s="214" t="s">
        <v>237</v>
      </c>
      <c r="C1829" s="219">
        <f t="shared" si="173"/>
        <v>46333</v>
      </c>
      <c r="D1829" s="214" t="s">
        <v>386</v>
      </c>
      <c r="E1829" s="214">
        <v>1</v>
      </c>
      <c r="F1829" s="221" t="str">
        <f t="shared" si="170"/>
        <v>AA 7724 OA</v>
      </c>
      <c r="G1829" s="222" t="s">
        <v>2208</v>
      </c>
      <c r="H1829" s="221" t="s">
        <v>2936</v>
      </c>
      <c r="I1829" s="221" t="s">
        <v>2939</v>
      </c>
      <c r="J1829" s="221" t="str">
        <f t="shared" si="171"/>
        <v>FM 16-7-11-2026</v>
      </c>
    </row>
    <row r="1830" spans="1:10" x14ac:dyDescent="0.25">
      <c r="A1830" s="214">
        <v>10</v>
      </c>
      <c r="B1830" s="214" t="s">
        <v>327</v>
      </c>
      <c r="C1830" s="219">
        <f t="shared" si="173"/>
        <v>46336</v>
      </c>
      <c r="D1830" s="214" t="s">
        <v>386</v>
      </c>
      <c r="E1830" s="214">
        <v>1</v>
      </c>
      <c r="F1830" s="221" t="str">
        <f t="shared" si="170"/>
        <v>AA 7758 OA</v>
      </c>
      <c r="G1830" s="222" t="s">
        <v>2208</v>
      </c>
      <c r="H1830" s="221" t="s">
        <v>2936</v>
      </c>
      <c r="I1830" s="221" t="s">
        <v>2939</v>
      </c>
      <c r="J1830" s="221" t="str">
        <f t="shared" si="171"/>
        <v>FM 16-10-11-2026</v>
      </c>
    </row>
    <row r="1831" spans="1:10" x14ac:dyDescent="0.25">
      <c r="A1831" s="214">
        <v>11</v>
      </c>
      <c r="B1831" s="214" t="s">
        <v>529</v>
      </c>
      <c r="C1831" s="219">
        <f t="shared" si="173"/>
        <v>46337</v>
      </c>
      <c r="D1831" s="214" t="s">
        <v>386</v>
      </c>
      <c r="E1831" s="214">
        <v>1</v>
      </c>
      <c r="F1831" s="221" t="str">
        <f t="shared" si="170"/>
        <v>AA 7761 OA</v>
      </c>
      <c r="G1831" s="222" t="s">
        <v>2208</v>
      </c>
      <c r="H1831" s="221" t="s">
        <v>2936</v>
      </c>
      <c r="I1831" s="221" t="s">
        <v>2939</v>
      </c>
      <c r="J1831" s="221" t="str">
        <f t="shared" si="171"/>
        <v>FM 16-11-11-2026</v>
      </c>
    </row>
    <row r="1832" spans="1:10" x14ac:dyDescent="0.25">
      <c r="A1832" s="214">
        <v>14</v>
      </c>
      <c r="B1832" s="220" t="s">
        <v>598</v>
      </c>
      <c r="C1832" s="219">
        <f t="shared" si="173"/>
        <v>46340</v>
      </c>
      <c r="D1832" s="214" t="s">
        <v>386</v>
      </c>
      <c r="E1832" s="220">
        <v>1</v>
      </c>
      <c r="F1832" s="221" t="str">
        <f t="shared" si="170"/>
        <v>AA 7725 OA</v>
      </c>
      <c r="G1832" s="222" t="s">
        <v>2208</v>
      </c>
      <c r="H1832" s="221" t="s">
        <v>2936</v>
      </c>
      <c r="I1832" s="221" t="s">
        <v>2939</v>
      </c>
      <c r="J1832" s="221" t="str">
        <f t="shared" si="171"/>
        <v>FM 16-14-11-2026</v>
      </c>
    </row>
    <row r="1833" spans="1:10" x14ac:dyDescent="0.25">
      <c r="A1833" s="214">
        <v>15</v>
      </c>
      <c r="B1833" s="220" t="s">
        <v>607</v>
      </c>
      <c r="C1833" s="219">
        <f t="shared" si="173"/>
        <v>46341</v>
      </c>
      <c r="D1833" s="214" t="s">
        <v>386</v>
      </c>
      <c r="E1833" s="220">
        <v>1</v>
      </c>
      <c r="F1833" s="221" t="str">
        <f t="shared" si="170"/>
        <v>AA 7759 OA</v>
      </c>
      <c r="G1833" s="222" t="s">
        <v>2208</v>
      </c>
      <c r="H1833" s="221" t="s">
        <v>2936</v>
      </c>
      <c r="I1833" s="221" t="s">
        <v>2939</v>
      </c>
      <c r="J1833" s="221" t="str">
        <f t="shared" si="171"/>
        <v>FM 16-15-11-2026</v>
      </c>
    </row>
    <row r="1834" spans="1:10" x14ac:dyDescent="0.25">
      <c r="A1834" s="214">
        <v>15</v>
      </c>
      <c r="B1834" s="220" t="s">
        <v>483</v>
      </c>
      <c r="C1834" s="219">
        <f t="shared" si="173"/>
        <v>46341</v>
      </c>
      <c r="D1834" s="214" t="s">
        <v>386</v>
      </c>
      <c r="E1834" s="220">
        <v>1</v>
      </c>
      <c r="F1834" s="221" t="str">
        <f t="shared" si="170"/>
        <v>AA 7678 OA</v>
      </c>
      <c r="G1834" s="222" t="s">
        <v>2208</v>
      </c>
      <c r="H1834" s="221" t="s">
        <v>2936</v>
      </c>
      <c r="I1834" s="221" t="s">
        <v>2939</v>
      </c>
      <c r="J1834" s="221" t="str">
        <f t="shared" si="171"/>
        <v>FM 16-15-11-2026</v>
      </c>
    </row>
    <row r="1835" spans="1:10" x14ac:dyDescent="0.25">
      <c r="A1835" s="214">
        <v>18</v>
      </c>
      <c r="B1835" s="214" t="s">
        <v>87</v>
      </c>
      <c r="C1835" s="219">
        <f t="shared" si="173"/>
        <v>46344</v>
      </c>
      <c r="D1835" s="214" t="s">
        <v>386</v>
      </c>
      <c r="E1835" s="220">
        <v>1</v>
      </c>
      <c r="F1835" s="221" t="str">
        <f t="shared" si="170"/>
        <v>AA 7801 OA</v>
      </c>
      <c r="G1835" s="222" t="s">
        <v>2208</v>
      </c>
      <c r="H1835" s="221" t="s">
        <v>2936</v>
      </c>
      <c r="I1835" s="221" t="s">
        <v>2939</v>
      </c>
      <c r="J1835" s="221" t="str">
        <f t="shared" si="171"/>
        <v>FM 16-18-11-2026</v>
      </c>
    </row>
    <row r="1836" spans="1:10" x14ac:dyDescent="0.25">
      <c r="A1836" s="214">
        <v>22</v>
      </c>
      <c r="B1836" s="214" t="s">
        <v>342</v>
      </c>
      <c r="C1836" s="219">
        <f t="shared" si="173"/>
        <v>46348</v>
      </c>
      <c r="D1836" s="214" t="s">
        <v>386</v>
      </c>
      <c r="E1836" s="220">
        <v>1</v>
      </c>
      <c r="F1836" s="221" t="str">
        <f t="shared" si="170"/>
        <v>AA 7803 OA</v>
      </c>
      <c r="G1836" s="222" t="s">
        <v>2208</v>
      </c>
      <c r="H1836" s="221" t="s">
        <v>2936</v>
      </c>
      <c r="I1836" s="221" t="s">
        <v>2939</v>
      </c>
      <c r="J1836" s="221" t="str">
        <f t="shared" si="171"/>
        <v>FM 16-22-11-2026</v>
      </c>
    </row>
    <row r="1837" spans="1:10" x14ac:dyDescent="0.25">
      <c r="A1837" s="214">
        <v>28</v>
      </c>
      <c r="B1837" s="214" t="s">
        <v>865</v>
      </c>
      <c r="C1837" s="219">
        <f t="shared" si="173"/>
        <v>46354</v>
      </c>
      <c r="D1837" s="214" t="s">
        <v>386</v>
      </c>
      <c r="E1837" s="220">
        <v>1</v>
      </c>
      <c r="F1837" s="221" t="str">
        <f t="shared" si="170"/>
        <v>AA 7681 OA</v>
      </c>
      <c r="G1837" s="222" t="s">
        <v>2208</v>
      </c>
      <c r="H1837" s="221" t="s">
        <v>2936</v>
      </c>
      <c r="I1837" s="221" t="s">
        <v>2939</v>
      </c>
      <c r="J1837" s="221" t="str">
        <f t="shared" si="171"/>
        <v>FM 16-28-11-2026</v>
      </c>
    </row>
    <row r="1838" spans="1:10" x14ac:dyDescent="0.25">
      <c r="A1838" s="214">
        <v>1</v>
      </c>
      <c r="B1838" s="214" t="s">
        <v>916</v>
      </c>
      <c r="C1838" s="219">
        <f t="shared" ref="C1838:C1854" si="174">DATE(2026,12,A1838)</f>
        <v>46357</v>
      </c>
      <c r="D1838" s="214" t="s">
        <v>386</v>
      </c>
      <c r="E1838" s="220">
        <v>1</v>
      </c>
      <c r="F1838" s="221" t="str">
        <f>B1838</f>
        <v>DD 7291 MZ</v>
      </c>
      <c r="G1838" s="222" t="s">
        <v>2208</v>
      </c>
      <c r="H1838" s="221" t="s">
        <v>2936</v>
      </c>
      <c r="I1838" s="221" t="s">
        <v>2939</v>
      </c>
      <c r="J1838" s="221" t="str">
        <f t="shared" si="171"/>
        <v>FM 16-1-12-2026</v>
      </c>
    </row>
    <row r="1839" spans="1:10" x14ac:dyDescent="0.25">
      <c r="A1839" s="214">
        <v>3</v>
      </c>
      <c r="B1839" s="220" t="s">
        <v>953</v>
      </c>
      <c r="C1839" s="219">
        <f t="shared" si="174"/>
        <v>46359</v>
      </c>
      <c r="D1839" s="214" t="s">
        <v>386</v>
      </c>
      <c r="E1839" s="214">
        <v>1</v>
      </c>
      <c r="F1839" s="221" t="str">
        <f t="shared" ref="F1839:F1848" si="175">"AA "&amp;B1839</f>
        <v>AA 7680 OA</v>
      </c>
      <c r="G1839" s="222" t="s">
        <v>2208</v>
      </c>
      <c r="H1839" s="221" t="s">
        <v>2936</v>
      </c>
      <c r="I1839" s="221" t="s">
        <v>2939</v>
      </c>
      <c r="J1839" s="221" t="str">
        <f t="shared" si="171"/>
        <v>FM 16-3-12-2026</v>
      </c>
    </row>
    <row r="1840" spans="1:10" x14ac:dyDescent="0.25">
      <c r="A1840" s="214">
        <v>3</v>
      </c>
      <c r="B1840" s="220" t="s">
        <v>237</v>
      </c>
      <c r="C1840" s="219">
        <f t="shared" si="174"/>
        <v>46359</v>
      </c>
      <c r="D1840" s="214" t="s">
        <v>386</v>
      </c>
      <c r="E1840" s="214">
        <v>1</v>
      </c>
      <c r="F1840" s="221" t="str">
        <f t="shared" si="175"/>
        <v>AA 7724 OA</v>
      </c>
      <c r="G1840" s="222" t="s">
        <v>2208</v>
      </c>
      <c r="H1840" s="221" t="s">
        <v>2936</v>
      </c>
      <c r="I1840" s="221" t="s">
        <v>2939</v>
      </c>
      <c r="J1840" s="221" t="str">
        <f t="shared" si="171"/>
        <v>FM 16-3-12-2026</v>
      </c>
    </row>
    <row r="1841" spans="1:10" x14ac:dyDescent="0.25">
      <c r="A1841" s="214">
        <v>5</v>
      </c>
      <c r="B1841" s="220" t="s">
        <v>84</v>
      </c>
      <c r="C1841" s="219">
        <f t="shared" si="174"/>
        <v>46361</v>
      </c>
      <c r="D1841" s="214" t="s">
        <v>386</v>
      </c>
      <c r="E1841" s="214">
        <v>1</v>
      </c>
      <c r="F1841" s="221" t="str">
        <f t="shared" si="175"/>
        <v>AA 7760 OA</v>
      </c>
      <c r="G1841" s="222" t="s">
        <v>2208</v>
      </c>
      <c r="H1841" s="221" t="s">
        <v>2936</v>
      </c>
      <c r="I1841" s="221" t="s">
        <v>2939</v>
      </c>
      <c r="J1841" s="221" t="str">
        <f t="shared" si="171"/>
        <v>FM 16-5-12-2026</v>
      </c>
    </row>
    <row r="1842" spans="1:10" x14ac:dyDescent="0.25">
      <c r="A1842" s="214">
        <v>5</v>
      </c>
      <c r="B1842" s="220" t="s">
        <v>859</v>
      </c>
      <c r="C1842" s="219">
        <f t="shared" si="174"/>
        <v>46361</v>
      </c>
      <c r="D1842" s="214" t="s">
        <v>386</v>
      </c>
      <c r="E1842" s="214">
        <v>1</v>
      </c>
      <c r="F1842" s="221" t="str">
        <f t="shared" si="175"/>
        <v>AA 7597 OA</v>
      </c>
      <c r="G1842" s="222" t="s">
        <v>2208</v>
      </c>
      <c r="H1842" s="221" t="s">
        <v>2936</v>
      </c>
      <c r="I1842" s="221" t="s">
        <v>2939</v>
      </c>
      <c r="J1842" s="221" t="str">
        <f t="shared" si="171"/>
        <v>FM 16-5-12-2026</v>
      </c>
    </row>
    <row r="1843" spans="1:10" x14ac:dyDescent="0.25">
      <c r="A1843" s="214">
        <v>8</v>
      </c>
      <c r="B1843" s="214" t="s">
        <v>227</v>
      </c>
      <c r="C1843" s="219">
        <f t="shared" si="174"/>
        <v>46364</v>
      </c>
      <c r="D1843" s="214" t="s">
        <v>386</v>
      </c>
      <c r="E1843" s="214">
        <v>1</v>
      </c>
      <c r="F1843" s="221" t="str">
        <f t="shared" si="175"/>
        <v>AA 7814 OA</v>
      </c>
      <c r="G1843" s="222" t="s">
        <v>2208</v>
      </c>
      <c r="H1843" s="221" t="s">
        <v>2936</v>
      </c>
      <c r="I1843" s="221" t="s">
        <v>2939</v>
      </c>
      <c r="J1843" s="221" t="str">
        <f t="shared" si="171"/>
        <v>FM 16-8-12-2026</v>
      </c>
    </row>
    <row r="1844" spans="1:10" x14ac:dyDescent="0.25">
      <c r="A1844" s="214">
        <v>8</v>
      </c>
      <c r="B1844" s="214" t="s">
        <v>598</v>
      </c>
      <c r="C1844" s="219">
        <f t="shared" si="174"/>
        <v>46364</v>
      </c>
      <c r="D1844" s="214" t="s">
        <v>386</v>
      </c>
      <c r="E1844" s="214">
        <v>1</v>
      </c>
      <c r="F1844" s="221" t="str">
        <f t="shared" si="175"/>
        <v>AA 7725 OA</v>
      </c>
      <c r="G1844" s="222" t="s">
        <v>2208</v>
      </c>
      <c r="H1844" s="221" t="s">
        <v>2936</v>
      </c>
      <c r="I1844" s="221" t="s">
        <v>2939</v>
      </c>
      <c r="J1844" s="221" t="str">
        <f t="shared" si="171"/>
        <v>FM 16-8-12-2026</v>
      </c>
    </row>
    <row r="1845" spans="1:10" x14ac:dyDescent="0.25">
      <c r="A1845" s="214">
        <v>10</v>
      </c>
      <c r="B1845" s="214" t="s">
        <v>327</v>
      </c>
      <c r="C1845" s="219">
        <f t="shared" si="174"/>
        <v>46366</v>
      </c>
      <c r="D1845" s="214" t="s">
        <v>386</v>
      </c>
      <c r="E1845" s="214">
        <v>1</v>
      </c>
      <c r="F1845" s="221" t="str">
        <f t="shared" si="175"/>
        <v>AA 7758 OA</v>
      </c>
      <c r="G1845" s="222" t="s">
        <v>2208</v>
      </c>
      <c r="H1845" s="221" t="s">
        <v>2936</v>
      </c>
      <c r="I1845" s="221" t="s">
        <v>2939</v>
      </c>
      <c r="J1845" s="221" t="str">
        <f t="shared" si="171"/>
        <v>FM 16-10-12-2026</v>
      </c>
    </row>
    <row r="1846" spans="1:10" x14ac:dyDescent="0.25">
      <c r="A1846" s="214">
        <v>12</v>
      </c>
      <c r="B1846" s="214" t="s">
        <v>529</v>
      </c>
      <c r="C1846" s="219">
        <f t="shared" si="174"/>
        <v>46368</v>
      </c>
      <c r="D1846" s="214" t="s">
        <v>386</v>
      </c>
      <c r="E1846" s="214">
        <v>1</v>
      </c>
      <c r="F1846" s="221" t="str">
        <f t="shared" si="175"/>
        <v>AA 7761 OA</v>
      </c>
      <c r="G1846" s="222" t="s">
        <v>2208</v>
      </c>
      <c r="H1846" s="221" t="s">
        <v>2936</v>
      </c>
      <c r="I1846" s="221" t="s">
        <v>2939</v>
      </c>
      <c r="J1846" s="221" t="str">
        <f t="shared" si="171"/>
        <v>FM 16-12-12-2026</v>
      </c>
    </row>
    <row r="1847" spans="1:10" x14ac:dyDescent="0.25">
      <c r="A1847" s="214">
        <v>14</v>
      </c>
      <c r="B1847" s="220" t="s">
        <v>607</v>
      </c>
      <c r="C1847" s="219">
        <f t="shared" si="174"/>
        <v>46370</v>
      </c>
      <c r="D1847" s="214" t="s">
        <v>386</v>
      </c>
      <c r="E1847" s="220">
        <v>1</v>
      </c>
      <c r="F1847" s="221" t="str">
        <f t="shared" si="175"/>
        <v>AA 7759 OA</v>
      </c>
      <c r="G1847" s="222" t="s">
        <v>2208</v>
      </c>
      <c r="H1847" s="221" t="s">
        <v>2936</v>
      </c>
      <c r="I1847" s="221" t="s">
        <v>2939</v>
      </c>
      <c r="J1847" s="221" t="str">
        <f t="shared" si="171"/>
        <v>FM 16-14-12-2026</v>
      </c>
    </row>
    <row r="1848" spans="1:10" x14ac:dyDescent="0.25">
      <c r="A1848" s="214">
        <v>17</v>
      </c>
      <c r="B1848" s="214" t="s">
        <v>87</v>
      </c>
      <c r="C1848" s="219">
        <f t="shared" si="174"/>
        <v>46373</v>
      </c>
      <c r="D1848" s="214" t="s">
        <v>386</v>
      </c>
      <c r="E1848" s="220">
        <v>1</v>
      </c>
      <c r="F1848" s="221" t="str">
        <f t="shared" si="175"/>
        <v>AA 7801 OA</v>
      </c>
      <c r="G1848" s="222" t="s">
        <v>2208</v>
      </c>
      <c r="H1848" s="221" t="s">
        <v>2936</v>
      </c>
      <c r="I1848" s="221" t="s">
        <v>2939</v>
      </c>
      <c r="J1848" s="221" t="str">
        <f t="shared" si="171"/>
        <v>FM 16-17-12-2026</v>
      </c>
    </row>
    <row r="1849" spans="1:10" x14ac:dyDescent="0.25">
      <c r="A1849" s="214">
        <v>23</v>
      </c>
      <c r="B1849" s="214" t="s">
        <v>1264</v>
      </c>
      <c r="C1849" s="219">
        <f t="shared" si="174"/>
        <v>46379</v>
      </c>
      <c r="D1849" s="214" t="s">
        <v>386</v>
      </c>
      <c r="E1849" s="220">
        <v>1</v>
      </c>
      <c r="F1849" s="221" t="str">
        <f>B1849</f>
        <v>DD 7715 ME</v>
      </c>
      <c r="G1849" s="222" t="s">
        <v>2208</v>
      </c>
      <c r="H1849" s="221" t="s">
        <v>2936</v>
      </c>
      <c r="I1849" s="221" t="s">
        <v>2939</v>
      </c>
      <c r="J1849" s="221" t="str">
        <f t="shared" si="171"/>
        <v>FM 16-23-12-2026</v>
      </c>
    </row>
    <row r="1850" spans="1:10" x14ac:dyDescent="0.25">
      <c r="A1850" s="214">
        <v>23</v>
      </c>
      <c r="B1850" s="214" t="s">
        <v>259</v>
      </c>
      <c r="C1850" s="219">
        <f t="shared" si="174"/>
        <v>46379</v>
      </c>
      <c r="D1850" s="214" t="s">
        <v>386</v>
      </c>
      <c r="E1850" s="220">
        <v>1</v>
      </c>
      <c r="F1850" s="221" t="str">
        <f>"AA "&amp;B1850</f>
        <v>AA 7805 OA</v>
      </c>
      <c r="G1850" s="222" t="s">
        <v>2208</v>
      </c>
      <c r="H1850" s="221" t="s">
        <v>2936</v>
      </c>
      <c r="I1850" s="221" t="s">
        <v>2939</v>
      </c>
      <c r="J1850" s="221" t="str">
        <f t="shared" si="171"/>
        <v>FM 16-23-12-2026</v>
      </c>
    </row>
    <row r="1851" spans="1:10" x14ac:dyDescent="0.25">
      <c r="A1851" s="214">
        <v>23</v>
      </c>
      <c r="B1851" s="214" t="s">
        <v>1267</v>
      </c>
      <c r="C1851" s="219">
        <f t="shared" si="174"/>
        <v>46379</v>
      </c>
      <c r="D1851" s="214" t="s">
        <v>386</v>
      </c>
      <c r="E1851" s="220">
        <v>1</v>
      </c>
      <c r="F1851" s="221" t="str">
        <f>B1851</f>
        <v>DD 7618 ME</v>
      </c>
      <c r="G1851" s="222" t="s">
        <v>2208</v>
      </c>
      <c r="H1851" s="221" t="s">
        <v>2936</v>
      </c>
      <c r="I1851" s="221" t="s">
        <v>2939</v>
      </c>
      <c r="J1851" s="221" t="str">
        <f t="shared" si="171"/>
        <v>FM 16-23-12-2026</v>
      </c>
    </row>
    <row r="1852" spans="1:10" x14ac:dyDescent="0.25">
      <c r="A1852" s="214">
        <v>24</v>
      </c>
      <c r="B1852" s="214" t="s">
        <v>1285</v>
      </c>
      <c r="C1852" s="219">
        <f t="shared" si="174"/>
        <v>46380</v>
      </c>
      <c r="D1852" s="214" t="s">
        <v>386</v>
      </c>
      <c r="E1852" s="220">
        <v>1</v>
      </c>
      <c r="F1852" s="221" t="str">
        <f>"AA "&amp;B1852</f>
        <v>AA 7516 OD // EFESIENSI</v>
      </c>
      <c r="G1852" s="222" t="s">
        <v>2208</v>
      </c>
      <c r="H1852" s="221" t="s">
        <v>2936</v>
      </c>
      <c r="I1852" s="221" t="s">
        <v>2939</v>
      </c>
      <c r="J1852" s="221" t="str">
        <f t="shared" si="171"/>
        <v>FM 16-24-12-2026</v>
      </c>
    </row>
    <row r="1853" spans="1:10" x14ac:dyDescent="0.25">
      <c r="A1853" s="214">
        <v>24</v>
      </c>
      <c r="B1853" s="214" t="s">
        <v>483</v>
      </c>
      <c r="C1853" s="219">
        <f t="shared" si="174"/>
        <v>46380</v>
      </c>
      <c r="D1853" s="214" t="s">
        <v>386</v>
      </c>
      <c r="E1853" s="220">
        <v>1</v>
      </c>
      <c r="F1853" s="221" t="str">
        <f>"AA "&amp;B1853</f>
        <v>AA 7678 OA</v>
      </c>
      <c r="G1853" s="222" t="s">
        <v>2208</v>
      </c>
      <c r="H1853" s="221" t="s">
        <v>2936</v>
      </c>
      <c r="I1853" s="221" t="s">
        <v>2939</v>
      </c>
      <c r="J1853" s="221" t="str">
        <f t="shared" si="171"/>
        <v>FM 16-24-12-2026</v>
      </c>
    </row>
    <row r="1854" spans="1:10" x14ac:dyDescent="0.25">
      <c r="A1854" s="214">
        <v>31</v>
      </c>
      <c r="B1854" s="214" t="s">
        <v>916</v>
      </c>
      <c r="C1854" s="219">
        <f t="shared" si="174"/>
        <v>46387</v>
      </c>
      <c r="D1854" s="214" t="s">
        <v>386</v>
      </c>
      <c r="E1854" s="220">
        <v>1</v>
      </c>
      <c r="F1854" s="221" t="str">
        <f>B1854</f>
        <v>DD 7291 MZ</v>
      </c>
      <c r="G1854" s="222" t="s">
        <v>2208</v>
      </c>
      <c r="H1854" s="221" t="s">
        <v>2936</v>
      </c>
      <c r="I1854" s="221" t="s">
        <v>2939</v>
      </c>
      <c r="J1854" s="221" t="str">
        <f t="shared" si="171"/>
        <v>FM 16-31-12-2026</v>
      </c>
    </row>
    <row r="1855" spans="1:10" x14ac:dyDescent="0.25">
      <c r="A1855" s="214">
        <v>1</v>
      </c>
      <c r="B1855" s="220" t="s">
        <v>194</v>
      </c>
      <c r="C1855" s="223">
        <f t="shared" ref="C1855:C1877" si="176">DATE(2026,1,A1855)</f>
        <v>46023</v>
      </c>
      <c r="D1855" s="214" t="s">
        <v>267</v>
      </c>
      <c r="E1855" s="214">
        <v>1</v>
      </c>
      <c r="F1855" s="221" t="str">
        <f t="shared" ref="F1855:F1876" si="177">"AA "&amp;B1855</f>
        <v>AA 7581 OA // MERCY</v>
      </c>
      <c r="G1855" s="222" t="s">
        <v>2208</v>
      </c>
      <c r="H1855" s="221" t="s">
        <v>2936</v>
      </c>
      <c r="I1855" s="221" t="s">
        <v>2939</v>
      </c>
      <c r="J1855" s="221" t="str">
        <f t="shared" si="171"/>
        <v>FM 16-1-1-2026</v>
      </c>
    </row>
    <row r="1856" spans="1:10" x14ac:dyDescent="0.25">
      <c r="A1856" s="214">
        <v>2</v>
      </c>
      <c r="B1856" s="220" t="s">
        <v>465</v>
      </c>
      <c r="C1856" s="223">
        <f t="shared" si="176"/>
        <v>46024</v>
      </c>
      <c r="D1856" s="214" t="s">
        <v>267</v>
      </c>
      <c r="E1856" s="214">
        <v>1</v>
      </c>
      <c r="F1856" s="221" t="str">
        <f t="shared" si="177"/>
        <v>AA 7583 OA // MERCY</v>
      </c>
      <c r="G1856" s="222" t="s">
        <v>2208</v>
      </c>
      <c r="H1856" s="221" t="s">
        <v>2936</v>
      </c>
      <c r="I1856" s="221" t="s">
        <v>2939</v>
      </c>
      <c r="J1856" s="221" t="str">
        <f t="shared" si="171"/>
        <v>FM 16-2-1-2026</v>
      </c>
    </row>
    <row r="1857" spans="1:10" x14ac:dyDescent="0.25">
      <c r="A1857" s="214">
        <v>3</v>
      </c>
      <c r="B1857" s="220" t="s">
        <v>855</v>
      </c>
      <c r="C1857" s="223">
        <f t="shared" si="176"/>
        <v>46025</v>
      </c>
      <c r="D1857" s="214" t="s">
        <v>267</v>
      </c>
      <c r="E1857" s="214">
        <v>1</v>
      </c>
      <c r="F1857" s="221" t="str">
        <f t="shared" si="177"/>
        <v>AA 7793 OA</v>
      </c>
      <c r="G1857" s="222" t="s">
        <v>2208</v>
      </c>
      <c r="H1857" s="221" t="s">
        <v>2936</v>
      </c>
      <c r="I1857" s="221" t="s">
        <v>2939</v>
      </c>
      <c r="J1857" s="221" t="str">
        <f t="shared" si="171"/>
        <v>FM 16-3-1-2026</v>
      </c>
    </row>
    <row r="1858" spans="1:10" x14ac:dyDescent="0.25">
      <c r="A1858" s="214">
        <v>4</v>
      </c>
      <c r="B1858" s="220" t="s">
        <v>556</v>
      </c>
      <c r="C1858" s="223">
        <f t="shared" si="176"/>
        <v>46026</v>
      </c>
      <c r="D1858" s="214" t="s">
        <v>267</v>
      </c>
      <c r="E1858" s="214">
        <v>1</v>
      </c>
      <c r="F1858" s="221" t="str">
        <f t="shared" si="177"/>
        <v>AA 7795 OA // MERCY</v>
      </c>
      <c r="G1858" s="222" t="s">
        <v>2208</v>
      </c>
      <c r="H1858" s="221" t="s">
        <v>2936</v>
      </c>
      <c r="I1858" s="221" t="s">
        <v>2939</v>
      </c>
      <c r="J1858" s="221" t="str">
        <f t="shared" si="171"/>
        <v>FM 16-4-1-2026</v>
      </c>
    </row>
    <row r="1859" spans="1:10" x14ac:dyDescent="0.25">
      <c r="A1859" s="214">
        <v>4</v>
      </c>
      <c r="B1859" s="220" t="s">
        <v>551</v>
      </c>
      <c r="C1859" s="223">
        <f t="shared" si="176"/>
        <v>46026</v>
      </c>
      <c r="D1859" s="214" t="s">
        <v>267</v>
      </c>
      <c r="E1859" s="214">
        <v>1</v>
      </c>
      <c r="F1859" s="221" t="str">
        <f t="shared" si="177"/>
        <v>AA 7813 OA // MERCY</v>
      </c>
      <c r="G1859" s="222" t="s">
        <v>2208</v>
      </c>
      <c r="H1859" s="221" t="s">
        <v>2936</v>
      </c>
      <c r="I1859" s="221" t="s">
        <v>2939</v>
      </c>
      <c r="J1859" s="221" t="str">
        <f t="shared" ref="J1859:J1922" si="178">I1859 &amp; "-" &amp; DAY(C1859) &amp; "-" &amp; MONTH(C1859) &amp; "-" &amp; YEAR(C1859)</f>
        <v>FM 16-4-1-2026</v>
      </c>
    </row>
    <row r="1860" spans="1:10" x14ac:dyDescent="0.25">
      <c r="A1860" s="214">
        <v>4</v>
      </c>
      <c r="B1860" s="220" t="s">
        <v>737</v>
      </c>
      <c r="C1860" s="223">
        <f t="shared" si="176"/>
        <v>46026</v>
      </c>
      <c r="D1860" s="214" t="s">
        <v>267</v>
      </c>
      <c r="E1860" s="214">
        <v>1</v>
      </c>
      <c r="F1860" s="221" t="str">
        <f t="shared" si="177"/>
        <v>AA 7696 OA // MERCY</v>
      </c>
      <c r="G1860" s="222" t="s">
        <v>2208</v>
      </c>
      <c r="H1860" s="221" t="s">
        <v>2936</v>
      </c>
      <c r="I1860" s="221" t="s">
        <v>2939</v>
      </c>
      <c r="J1860" s="221" t="str">
        <f t="shared" si="178"/>
        <v>FM 16-4-1-2026</v>
      </c>
    </row>
    <row r="1861" spans="1:10" x14ac:dyDescent="0.25">
      <c r="A1861" s="214">
        <v>5</v>
      </c>
      <c r="B1861" s="220" t="s">
        <v>250</v>
      </c>
      <c r="C1861" s="223">
        <f t="shared" si="176"/>
        <v>46027</v>
      </c>
      <c r="D1861" s="214" t="s">
        <v>267</v>
      </c>
      <c r="E1861" s="214">
        <v>1</v>
      </c>
      <c r="F1861" s="221" t="str">
        <f t="shared" si="177"/>
        <v>AA 7521 OA // MERCY</v>
      </c>
      <c r="G1861" s="222" t="s">
        <v>2208</v>
      </c>
      <c r="H1861" s="221" t="s">
        <v>2936</v>
      </c>
      <c r="I1861" s="221" t="s">
        <v>2939</v>
      </c>
      <c r="J1861" s="221" t="str">
        <f t="shared" si="178"/>
        <v>FM 16-5-1-2026</v>
      </c>
    </row>
    <row r="1862" spans="1:10" x14ac:dyDescent="0.25">
      <c r="A1862" s="214">
        <v>6</v>
      </c>
      <c r="B1862" s="214" t="s">
        <v>614</v>
      </c>
      <c r="C1862" s="223">
        <f t="shared" si="176"/>
        <v>46028</v>
      </c>
      <c r="D1862" s="214" t="s">
        <v>267</v>
      </c>
      <c r="E1862" s="214">
        <v>1</v>
      </c>
      <c r="F1862" s="221" t="str">
        <f t="shared" si="177"/>
        <v>AA 7553 OA // MERCY</v>
      </c>
      <c r="G1862" s="222" t="s">
        <v>2208</v>
      </c>
      <c r="H1862" s="221" t="s">
        <v>2936</v>
      </c>
      <c r="I1862" s="221" t="s">
        <v>2939</v>
      </c>
      <c r="J1862" s="221" t="str">
        <f t="shared" si="178"/>
        <v>FM 16-6-1-2026</v>
      </c>
    </row>
    <row r="1863" spans="1:10" x14ac:dyDescent="0.25">
      <c r="A1863" s="214">
        <v>6</v>
      </c>
      <c r="B1863" s="214" t="s">
        <v>347</v>
      </c>
      <c r="C1863" s="223">
        <f t="shared" si="176"/>
        <v>46028</v>
      </c>
      <c r="D1863" s="214" t="s">
        <v>267</v>
      </c>
      <c r="E1863" s="214">
        <v>1</v>
      </c>
      <c r="F1863" s="221" t="str">
        <f t="shared" si="177"/>
        <v>AA 7522 OA // MERCY</v>
      </c>
      <c r="G1863" s="222" t="s">
        <v>2208</v>
      </c>
      <c r="H1863" s="221" t="s">
        <v>2936</v>
      </c>
      <c r="I1863" s="221" t="s">
        <v>2939</v>
      </c>
      <c r="J1863" s="221" t="str">
        <f t="shared" si="178"/>
        <v>FM 16-6-1-2026</v>
      </c>
    </row>
    <row r="1864" spans="1:10" x14ac:dyDescent="0.25">
      <c r="A1864" s="214">
        <v>6</v>
      </c>
      <c r="B1864" s="214" t="s">
        <v>674</v>
      </c>
      <c r="C1864" s="223">
        <f t="shared" si="176"/>
        <v>46028</v>
      </c>
      <c r="D1864" s="214" t="s">
        <v>267</v>
      </c>
      <c r="E1864" s="214">
        <v>1</v>
      </c>
      <c r="F1864" s="221" t="str">
        <f t="shared" si="177"/>
        <v>AA 7810 OA // MERCY</v>
      </c>
      <c r="G1864" s="222" t="s">
        <v>2208</v>
      </c>
      <c r="H1864" s="221" t="s">
        <v>2936</v>
      </c>
      <c r="I1864" s="221" t="s">
        <v>2939</v>
      </c>
      <c r="J1864" s="221" t="str">
        <f t="shared" si="178"/>
        <v>FM 16-6-1-2026</v>
      </c>
    </row>
    <row r="1865" spans="1:10" x14ac:dyDescent="0.25">
      <c r="A1865" s="214">
        <v>7</v>
      </c>
      <c r="B1865" s="214" t="s">
        <v>178</v>
      </c>
      <c r="C1865" s="223">
        <f t="shared" si="176"/>
        <v>46029</v>
      </c>
      <c r="D1865" s="214" t="s">
        <v>267</v>
      </c>
      <c r="E1865" s="214">
        <v>1</v>
      </c>
      <c r="F1865" s="221" t="str">
        <f t="shared" si="177"/>
        <v>AA 7554 OA // MERCY</v>
      </c>
      <c r="G1865" s="222" t="s">
        <v>2208</v>
      </c>
      <c r="H1865" s="221" t="s">
        <v>2936</v>
      </c>
      <c r="I1865" s="221" t="s">
        <v>2939</v>
      </c>
      <c r="J1865" s="221" t="str">
        <f t="shared" si="178"/>
        <v>FM 16-7-1-2026</v>
      </c>
    </row>
    <row r="1866" spans="1:10" x14ac:dyDescent="0.25">
      <c r="A1866" s="214">
        <v>10</v>
      </c>
      <c r="B1866" s="214" t="s">
        <v>109</v>
      </c>
      <c r="C1866" s="223">
        <f t="shared" si="176"/>
        <v>46032</v>
      </c>
      <c r="D1866" s="214" t="s">
        <v>267</v>
      </c>
      <c r="E1866" s="214">
        <v>1</v>
      </c>
      <c r="F1866" s="221" t="str">
        <f t="shared" si="177"/>
        <v>AA 7520 OA // MERCY</v>
      </c>
      <c r="G1866" s="222" t="s">
        <v>2208</v>
      </c>
      <c r="H1866" s="221" t="s">
        <v>2936</v>
      </c>
      <c r="I1866" s="221" t="s">
        <v>2939</v>
      </c>
      <c r="J1866" s="221" t="str">
        <f t="shared" si="178"/>
        <v>FM 16-10-1-2026</v>
      </c>
    </row>
    <row r="1867" spans="1:10" x14ac:dyDescent="0.25">
      <c r="A1867" s="214">
        <v>11</v>
      </c>
      <c r="B1867" s="214" t="s">
        <v>1024</v>
      </c>
      <c r="C1867" s="223">
        <f t="shared" si="176"/>
        <v>46033</v>
      </c>
      <c r="D1867" s="214" t="s">
        <v>267</v>
      </c>
      <c r="E1867" s="214">
        <v>1</v>
      </c>
      <c r="F1867" s="221" t="str">
        <f t="shared" si="177"/>
        <v>AA 7817 OA // MERCY</v>
      </c>
      <c r="G1867" s="222" t="s">
        <v>2208</v>
      </c>
      <c r="H1867" s="221" t="s">
        <v>2936</v>
      </c>
      <c r="I1867" s="221" t="s">
        <v>2939</v>
      </c>
      <c r="J1867" s="221" t="str">
        <f t="shared" si="178"/>
        <v>FM 16-11-1-2026</v>
      </c>
    </row>
    <row r="1868" spans="1:10" x14ac:dyDescent="0.25">
      <c r="A1868" s="214">
        <v>15</v>
      </c>
      <c r="B1868" s="220" t="s">
        <v>781</v>
      </c>
      <c r="C1868" s="223">
        <f t="shared" si="176"/>
        <v>46037</v>
      </c>
      <c r="D1868" s="214" t="s">
        <v>267</v>
      </c>
      <c r="E1868" s="220">
        <v>1</v>
      </c>
      <c r="F1868" s="221" t="str">
        <f t="shared" si="177"/>
        <v>AA 7794 OA // MERCY</v>
      </c>
      <c r="G1868" s="222" t="s">
        <v>2208</v>
      </c>
      <c r="H1868" s="221" t="s">
        <v>2936</v>
      </c>
      <c r="I1868" s="221" t="s">
        <v>2939</v>
      </c>
      <c r="J1868" s="221" t="str">
        <f t="shared" si="178"/>
        <v>FM 16-15-1-2026</v>
      </c>
    </row>
    <row r="1869" spans="1:10" x14ac:dyDescent="0.25">
      <c r="A1869" s="214">
        <v>17</v>
      </c>
      <c r="B1869" s="214" t="s">
        <v>119</v>
      </c>
      <c r="C1869" s="223">
        <f t="shared" si="176"/>
        <v>46039</v>
      </c>
      <c r="D1869" s="214" t="s">
        <v>267</v>
      </c>
      <c r="E1869" s="220">
        <v>1</v>
      </c>
      <c r="F1869" s="221" t="str">
        <f t="shared" si="177"/>
        <v>AA 7562 OA // MERCY</v>
      </c>
      <c r="G1869" s="222" t="s">
        <v>2208</v>
      </c>
      <c r="H1869" s="221" t="s">
        <v>2936</v>
      </c>
      <c r="I1869" s="221" t="s">
        <v>2939</v>
      </c>
      <c r="J1869" s="221" t="str">
        <f t="shared" si="178"/>
        <v>FM 16-17-1-2026</v>
      </c>
    </row>
    <row r="1870" spans="1:10" x14ac:dyDescent="0.25">
      <c r="A1870" s="214">
        <v>20</v>
      </c>
      <c r="B1870" s="214" t="s">
        <v>752</v>
      </c>
      <c r="C1870" s="223">
        <f t="shared" si="176"/>
        <v>46042</v>
      </c>
      <c r="D1870" s="214" t="s">
        <v>267</v>
      </c>
      <c r="E1870" s="220">
        <v>1</v>
      </c>
      <c r="F1870" s="221" t="str">
        <f t="shared" si="177"/>
        <v>AA 7809 OA // MERCY</v>
      </c>
      <c r="G1870" s="222" t="s">
        <v>2208</v>
      </c>
      <c r="H1870" s="221" t="s">
        <v>2936</v>
      </c>
      <c r="I1870" s="221" t="s">
        <v>2939</v>
      </c>
      <c r="J1870" s="221" t="str">
        <f t="shared" si="178"/>
        <v>FM 16-20-1-2026</v>
      </c>
    </row>
    <row r="1871" spans="1:10" x14ac:dyDescent="0.25">
      <c r="A1871" s="214">
        <v>22</v>
      </c>
      <c r="B1871" s="214" t="s">
        <v>213</v>
      </c>
      <c r="C1871" s="223">
        <f t="shared" si="176"/>
        <v>46044</v>
      </c>
      <c r="D1871" s="214" t="s">
        <v>267</v>
      </c>
      <c r="E1871" s="220">
        <v>1</v>
      </c>
      <c r="F1871" s="221" t="str">
        <f t="shared" si="177"/>
        <v>AA 7559 OA // MERCY</v>
      </c>
      <c r="G1871" s="222" t="s">
        <v>2208</v>
      </c>
      <c r="H1871" s="221" t="s">
        <v>2936</v>
      </c>
      <c r="I1871" s="221" t="s">
        <v>2939</v>
      </c>
      <c r="J1871" s="221" t="str">
        <f t="shared" si="178"/>
        <v>FM 16-22-1-2026</v>
      </c>
    </row>
    <row r="1872" spans="1:10" x14ac:dyDescent="0.25">
      <c r="A1872" s="214">
        <v>22</v>
      </c>
      <c r="B1872" s="214" t="s">
        <v>1310</v>
      </c>
      <c r="C1872" s="223">
        <f t="shared" si="176"/>
        <v>46044</v>
      </c>
      <c r="D1872" s="214" t="s">
        <v>267</v>
      </c>
      <c r="E1872" s="220">
        <v>1</v>
      </c>
      <c r="F1872" s="221" t="str">
        <f t="shared" si="177"/>
        <v>AA 7663 OA</v>
      </c>
      <c r="G1872" s="222" t="s">
        <v>2208</v>
      </c>
      <c r="H1872" s="221" t="s">
        <v>2936</v>
      </c>
      <c r="I1872" s="221" t="s">
        <v>2939</v>
      </c>
      <c r="J1872" s="221" t="str">
        <f t="shared" si="178"/>
        <v>FM 16-22-1-2026</v>
      </c>
    </row>
    <row r="1873" spans="1:10" x14ac:dyDescent="0.25">
      <c r="A1873" s="214">
        <v>24</v>
      </c>
      <c r="B1873" s="214" t="s">
        <v>963</v>
      </c>
      <c r="C1873" s="223">
        <f t="shared" si="176"/>
        <v>46046</v>
      </c>
      <c r="D1873" s="214" t="s">
        <v>267</v>
      </c>
      <c r="E1873" s="220">
        <v>1</v>
      </c>
      <c r="F1873" s="221" t="str">
        <f t="shared" si="177"/>
        <v>AA 7818 OA // MERCY</v>
      </c>
      <c r="G1873" s="222" t="s">
        <v>2208</v>
      </c>
      <c r="H1873" s="221" t="s">
        <v>2936</v>
      </c>
      <c r="I1873" s="221" t="s">
        <v>2939</v>
      </c>
      <c r="J1873" s="221" t="str">
        <f t="shared" si="178"/>
        <v>FM 16-24-1-2026</v>
      </c>
    </row>
    <row r="1874" spans="1:10" x14ac:dyDescent="0.25">
      <c r="A1874" s="214">
        <v>25</v>
      </c>
      <c r="B1874" s="214" t="s">
        <v>1106</v>
      </c>
      <c r="C1874" s="223">
        <f t="shared" si="176"/>
        <v>46047</v>
      </c>
      <c r="D1874" s="214" t="s">
        <v>267</v>
      </c>
      <c r="E1874" s="220">
        <v>1</v>
      </c>
      <c r="F1874" s="221" t="str">
        <f t="shared" si="177"/>
        <v>AA 7564 OA // MERCY</v>
      </c>
      <c r="G1874" s="222" t="s">
        <v>2208</v>
      </c>
      <c r="H1874" s="221" t="s">
        <v>2936</v>
      </c>
      <c r="I1874" s="221" t="s">
        <v>2939</v>
      </c>
      <c r="J1874" s="221" t="str">
        <f t="shared" si="178"/>
        <v>FM 16-25-1-2026</v>
      </c>
    </row>
    <row r="1875" spans="1:10" x14ac:dyDescent="0.25">
      <c r="A1875" s="214">
        <v>28</v>
      </c>
      <c r="B1875" s="214" t="s">
        <v>992</v>
      </c>
      <c r="C1875" s="223">
        <f t="shared" si="176"/>
        <v>46050</v>
      </c>
      <c r="D1875" s="214" t="s">
        <v>267</v>
      </c>
      <c r="E1875" s="220">
        <v>1</v>
      </c>
      <c r="F1875" s="221" t="str">
        <f t="shared" si="177"/>
        <v>AA 7560 OA // MERCY</v>
      </c>
      <c r="G1875" s="222" t="s">
        <v>2208</v>
      </c>
      <c r="H1875" s="221" t="s">
        <v>2936</v>
      </c>
      <c r="I1875" s="221" t="s">
        <v>2939</v>
      </c>
      <c r="J1875" s="221" t="str">
        <f t="shared" si="178"/>
        <v>FM 16-28-1-2026</v>
      </c>
    </row>
    <row r="1876" spans="1:10" x14ac:dyDescent="0.25">
      <c r="A1876" s="214">
        <v>29</v>
      </c>
      <c r="B1876" s="214" t="s">
        <v>401</v>
      </c>
      <c r="C1876" s="223">
        <f t="shared" si="176"/>
        <v>46051</v>
      </c>
      <c r="D1876" s="214" t="s">
        <v>267</v>
      </c>
      <c r="E1876" s="220">
        <v>1</v>
      </c>
      <c r="F1876" s="221" t="str">
        <f t="shared" si="177"/>
        <v>AA 7796 OA // MERCY</v>
      </c>
      <c r="G1876" s="222" t="s">
        <v>2208</v>
      </c>
      <c r="H1876" s="221" t="s">
        <v>2936</v>
      </c>
      <c r="I1876" s="221" t="s">
        <v>2939</v>
      </c>
      <c r="J1876" s="221" t="str">
        <f t="shared" si="178"/>
        <v>FM 16-29-1-2026</v>
      </c>
    </row>
    <row r="1877" spans="1:10" x14ac:dyDescent="0.25">
      <c r="A1877" s="214">
        <v>31</v>
      </c>
      <c r="B1877" s="214" t="s">
        <v>245</v>
      </c>
      <c r="C1877" s="223">
        <f t="shared" si="176"/>
        <v>46053</v>
      </c>
      <c r="D1877" s="214" t="s">
        <v>267</v>
      </c>
      <c r="E1877" s="220">
        <v>1</v>
      </c>
      <c r="F1877" s="221" t="str">
        <f>B1877</f>
        <v>B 7728 IZ</v>
      </c>
      <c r="G1877" s="222" t="s">
        <v>2208</v>
      </c>
      <c r="H1877" s="221" t="s">
        <v>2936</v>
      </c>
      <c r="I1877" s="221" t="s">
        <v>2939</v>
      </c>
      <c r="J1877" s="221" t="str">
        <f t="shared" si="178"/>
        <v>FM 16-31-1-2026</v>
      </c>
    </row>
    <row r="1878" spans="1:10" x14ac:dyDescent="0.25">
      <c r="A1878" s="224">
        <v>19</v>
      </c>
      <c r="B1878" s="224" t="s">
        <v>737</v>
      </c>
      <c r="C1878" s="223">
        <f>DATE(2026,2,A1878)</f>
        <v>46072</v>
      </c>
      <c r="D1878" s="224" t="s">
        <v>267</v>
      </c>
      <c r="E1878" s="225">
        <v>1</v>
      </c>
      <c r="F1878" s="221" t="str">
        <f t="shared" ref="F1878:F1885" si="179">"AA "&amp;B1878</f>
        <v>AA 7696 OA // MERCY</v>
      </c>
      <c r="G1878" s="222" t="s">
        <v>2208</v>
      </c>
      <c r="H1878" s="221" t="s">
        <v>2936</v>
      </c>
      <c r="I1878" s="221" t="s">
        <v>2939</v>
      </c>
      <c r="J1878" s="221" t="str">
        <f t="shared" si="178"/>
        <v>FM 16-19-2-2026</v>
      </c>
    </row>
    <row r="1879" spans="1:10" x14ac:dyDescent="0.25">
      <c r="A1879" s="214">
        <v>4</v>
      </c>
      <c r="B1879" s="214" t="s">
        <v>257</v>
      </c>
      <c r="C1879" s="219">
        <f t="shared" ref="C1879:C1892" si="180">DATE(2026,11,A1879)</f>
        <v>46330</v>
      </c>
      <c r="D1879" s="214" t="s">
        <v>267</v>
      </c>
      <c r="E1879" s="214">
        <v>1</v>
      </c>
      <c r="F1879" s="221" t="str">
        <f t="shared" si="179"/>
        <v>AA 7793 OA // MERCY</v>
      </c>
      <c r="G1879" s="222" t="s">
        <v>2208</v>
      </c>
      <c r="H1879" s="221" t="s">
        <v>2936</v>
      </c>
      <c r="I1879" s="221" t="s">
        <v>2939</v>
      </c>
      <c r="J1879" s="221" t="str">
        <f t="shared" si="178"/>
        <v>FM 16-4-11-2026</v>
      </c>
    </row>
    <row r="1880" spans="1:10" x14ac:dyDescent="0.25">
      <c r="A1880" s="214">
        <v>6</v>
      </c>
      <c r="B1880" s="214" t="s">
        <v>401</v>
      </c>
      <c r="C1880" s="219">
        <f t="shared" si="180"/>
        <v>46332</v>
      </c>
      <c r="D1880" s="214" t="s">
        <v>267</v>
      </c>
      <c r="E1880" s="214">
        <v>1</v>
      </c>
      <c r="F1880" s="221" t="str">
        <f t="shared" si="179"/>
        <v>AA 7796 OA // MERCY</v>
      </c>
      <c r="G1880" s="222" t="s">
        <v>2208</v>
      </c>
      <c r="H1880" s="221" t="s">
        <v>2936</v>
      </c>
      <c r="I1880" s="221" t="s">
        <v>2939</v>
      </c>
      <c r="J1880" s="221" t="str">
        <f t="shared" si="178"/>
        <v>FM 16-6-11-2026</v>
      </c>
    </row>
    <row r="1881" spans="1:10" x14ac:dyDescent="0.25">
      <c r="A1881" s="214">
        <v>7</v>
      </c>
      <c r="B1881" s="214" t="s">
        <v>410</v>
      </c>
      <c r="C1881" s="219">
        <f t="shared" si="180"/>
        <v>46333</v>
      </c>
      <c r="D1881" s="214" t="s">
        <v>267</v>
      </c>
      <c r="E1881" s="214">
        <v>1</v>
      </c>
      <c r="F1881" s="221" t="str">
        <f t="shared" si="179"/>
        <v>AA 7641 OA // MERCY</v>
      </c>
      <c r="G1881" s="222" t="s">
        <v>2208</v>
      </c>
      <c r="H1881" s="221" t="s">
        <v>2936</v>
      </c>
      <c r="I1881" s="221" t="s">
        <v>2939</v>
      </c>
      <c r="J1881" s="221" t="str">
        <f t="shared" si="178"/>
        <v>FM 16-7-11-2026</v>
      </c>
    </row>
    <row r="1882" spans="1:10" x14ac:dyDescent="0.25">
      <c r="A1882" s="214">
        <v>11</v>
      </c>
      <c r="B1882" s="214" t="s">
        <v>529</v>
      </c>
      <c r="C1882" s="219">
        <f t="shared" si="180"/>
        <v>46337</v>
      </c>
      <c r="D1882" s="214" t="s">
        <v>267</v>
      </c>
      <c r="E1882" s="214">
        <v>1</v>
      </c>
      <c r="F1882" s="221" t="str">
        <f t="shared" si="179"/>
        <v>AA 7761 OA</v>
      </c>
      <c r="G1882" s="222" t="s">
        <v>2208</v>
      </c>
      <c r="H1882" s="221" t="s">
        <v>2936</v>
      </c>
      <c r="I1882" s="221" t="s">
        <v>2939</v>
      </c>
      <c r="J1882" s="221" t="str">
        <f t="shared" si="178"/>
        <v>FM 16-11-11-2026</v>
      </c>
    </row>
    <row r="1883" spans="1:10" x14ac:dyDescent="0.25">
      <c r="A1883" s="214">
        <v>15</v>
      </c>
      <c r="B1883" s="220" t="s">
        <v>614</v>
      </c>
      <c r="C1883" s="219">
        <f t="shared" si="180"/>
        <v>46341</v>
      </c>
      <c r="D1883" s="214" t="s">
        <v>267</v>
      </c>
      <c r="E1883" s="220">
        <v>1</v>
      </c>
      <c r="F1883" s="221" t="str">
        <f t="shared" si="179"/>
        <v>AA 7553 OA // MERCY</v>
      </c>
      <c r="G1883" s="222" t="s">
        <v>2208</v>
      </c>
      <c r="H1883" s="221" t="s">
        <v>2936</v>
      </c>
      <c r="I1883" s="221" t="s">
        <v>2939</v>
      </c>
      <c r="J1883" s="221" t="str">
        <f t="shared" si="178"/>
        <v>FM 16-15-11-2026</v>
      </c>
    </row>
    <row r="1884" spans="1:10" x14ac:dyDescent="0.25">
      <c r="A1884" s="214">
        <v>18</v>
      </c>
      <c r="B1884" s="214" t="s">
        <v>674</v>
      </c>
      <c r="C1884" s="219">
        <f t="shared" si="180"/>
        <v>46344</v>
      </c>
      <c r="D1884" s="214" t="s">
        <v>267</v>
      </c>
      <c r="E1884" s="220">
        <v>1</v>
      </c>
      <c r="F1884" s="221" t="str">
        <f t="shared" si="179"/>
        <v>AA 7810 OA // MERCY</v>
      </c>
      <c r="G1884" s="222" t="s">
        <v>2208</v>
      </c>
      <c r="H1884" s="221" t="s">
        <v>2936</v>
      </c>
      <c r="I1884" s="221" t="s">
        <v>2939</v>
      </c>
      <c r="J1884" s="221" t="str">
        <f t="shared" si="178"/>
        <v>FM 16-18-11-2026</v>
      </c>
    </row>
    <row r="1885" spans="1:10" x14ac:dyDescent="0.25">
      <c r="A1885" s="214">
        <v>19</v>
      </c>
      <c r="B1885" s="214" t="s">
        <v>465</v>
      </c>
      <c r="C1885" s="219">
        <f t="shared" si="180"/>
        <v>46345</v>
      </c>
      <c r="D1885" s="214" t="s">
        <v>267</v>
      </c>
      <c r="E1885" s="220">
        <v>1</v>
      </c>
      <c r="F1885" s="221" t="str">
        <f t="shared" si="179"/>
        <v>AA 7583 OA // MERCY</v>
      </c>
      <c r="G1885" s="222" t="s">
        <v>2208</v>
      </c>
      <c r="H1885" s="221" t="s">
        <v>2936</v>
      </c>
      <c r="I1885" s="221" t="s">
        <v>2939</v>
      </c>
      <c r="J1885" s="221" t="str">
        <f t="shared" si="178"/>
        <v>FM 16-19-11-2026</v>
      </c>
    </row>
    <row r="1886" spans="1:10" x14ac:dyDescent="0.25">
      <c r="A1886" s="214">
        <v>22</v>
      </c>
      <c r="B1886" s="214" t="s">
        <v>745</v>
      </c>
      <c r="C1886" s="219">
        <f t="shared" si="180"/>
        <v>46348</v>
      </c>
      <c r="D1886" s="214" t="s">
        <v>267</v>
      </c>
      <c r="E1886" s="220">
        <v>1</v>
      </c>
      <c r="F1886" s="221" t="str">
        <f>B1886</f>
        <v>B 7728 IZ ( PINJAM 7559 OA )</v>
      </c>
      <c r="G1886" s="222" t="s">
        <v>2208</v>
      </c>
      <c r="H1886" s="221" t="s">
        <v>2936</v>
      </c>
      <c r="I1886" s="221" t="s">
        <v>2939</v>
      </c>
      <c r="J1886" s="221" t="str">
        <f t="shared" si="178"/>
        <v>FM 16-22-11-2026</v>
      </c>
    </row>
    <row r="1887" spans="1:10" x14ac:dyDescent="0.25">
      <c r="A1887" s="214">
        <v>22</v>
      </c>
      <c r="B1887" s="214" t="s">
        <v>347</v>
      </c>
      <c r="C1887" s="219">
        <f t="shared" si="180"/>
        <v>46348</v>
      </c>
      <c r="D1887" s="214" t="s">
        <v>267</v>
      </c>
      <c r="E1887" s="220">
        <v>1</v>
      </c>
      <c r="F1887" s="221" t="str">
        <f t="shared" ref="F1887:F1950" si="181">"AA "&amp;B1887</f>
        <v>AA 7522 OA // MERCY</v>
      </c>
      <c r="G1887" s="222" t="s">
        <v>2208</v>
      </c>
      <c r="H1887" s="221" t="s">
        <v>2936</v>
      </c>
      <c r="I1887" s="221" t="s">
        <v>2939</v>
      </c>
      <c r="J1887" s="221" t="str">
        <f t="shared" si="178"/>
        <v>FM 16-22-11-2026</v>
      </c>
    </row>
    <row r="1888" spans="1:10" x14ac:dyDescent="0.25">
      <c r="A1888" s="214">
        <v>23</v>
      </c>
      <c r="B1888" s="214" t="s">
        <v>178</v>
      </c>
      <c r="C1888" s="219">
        <f t="shared" si="180"/>
        <v>46349</v>
      </c>
      <c r="D1888" s="214" t="s">
        <v>267</v>
      </c>
      <c r="E1888" s="220">
        <v>1</v>
      </c>
      <c r="F1888" s="221" t="str">
        <f t="shared" si="181"/>
        <v>AA 7554 OA // MERCY</v>
      </c>
      <c r="G1888" s="222" t="s">
        <v>2208</v>
      </c>
      <c r="H1888" s="221" t="s">
        <v>2936</v>
      </c>
      <c r="I1888" s="221" t="s">
        <v>2939</v>
      </c>
      <c r="J1888" s="221" t="str">
        <f t="shared" si="178"/>
        <v>FM 16-23-11-2026</v>
      </c>
    </row>
    <row r="1889" spans="1:10" x14ac:dyDescent="0.25">
      <c r="A1889" s="214">
        <v>28</v>
      </c>
      <c r="B1889" s="214" t="s">
        <v>250</v>
      </c>
      <c r="C1889" s="219">
        <f t="shared" si="180"/>
        <v>46354</v>
      </c>
      <c r="D1889" s="214" t="s">
        <v>267</v>
      </c>
      <c r="E1889" s="220">
        <v>1</v>
      </c>
      <c r="F1889" s="221" t="str">
        <f t="shared" si="181"/>
        <v>AA 7521 OA // MERCY</v>
      </c>
      <c r="G1889" s="222" t="s">
        <v>2208</v>
      </c>
      <c r="H1889" s="221" t="s">
        <v>2936</v>
      </c>
      <c r="I1889" s="221" t="s">
        <v>2939</v>
      </c>
      <c r="J1889" s="221" t="str">
        <f t="shared" si="178"/>
        <v>FM 16-28-11-2026</v>
      </c>
    </row>
    <row r="1890" spans="1:10" x14ac:dyDescent="0.25">
      <c r="A1890" s="214">
        <v>28</v>
      </c>
      <c r="B1890" s="214" t="s">
        <v>194</v>
      </c>
      <c r="C1890" s="219">
        <f t="shared" si="180"/>
        <v>46354</v>
      </c>
      <c r="D1890" s="214" t="s">
        <v>267</v>
      </c>
      <c r="E1890" s="214">
        <v>1</v>
      </c>
      <c r="F1890" s="221" t="str">
        <f t="shared" si="181"/>
        <v>AA 7581 OA // MERCY</v>
      </c>
      <c r="G1890" s="222" t="s">
        <v>2208</v>
      </c>
      <c r="H1890" s="221" t="s">
        <v>2936</v>
      </c>
      <c r="I1890" s="221" t="s">
        <v>2939</v>
      </c>
      <c r="J1890" s="221" t="str">
        <f t="shared" si="178"/>
        <v>FM 16-28-11-2026</v>
      </c>
    </row>
    <row r="1891" spans="1:10" x14ac:dyDescent="0.25">
      <c r="A1891" s="214">
        <v>29</v>
      </c>
      <c r="B1891" s="214" t="s">
        <v>737</v>
      </c>
      <c r="C1891" s="219">
        <f t="shared" si="180"/>
        <v>46355</v>
      </c>
      <c r="D1891" s="214" t="s">
        <v>267</v>
      </c>
      <c r="E1891" s="220">
        <v>1</v>
      </c>
      <c r="F1891" s="221" t="str">
        <f t="shared" si="181"/>
        <v>AA 7696 OA // MERCY</v>
      </c>
      <c r="G1891" s="222" t="s">
        <v>2208</v>
      </c>
      <c r="H1891" s="221" t="s">
        <v>2936</v>
      </c>
      <c r="I1891" s="221" t="s">
        <v>2939</v>
      </c>
      <c r="J1891" s="221" t="str">
        <f t="shared" si="178"/>
        <v>FM 16-29-11-2026</v>
      </c>
    </row>
    <row r="1892" spans="1:10" x14ac:dyDescent="0.25">
      <c r="A1892" s="214">
        <v>30</v>
      </c>
      <c r="B1892" s="214" t="s">
        <v>216</v>
      </c>
      <c r="C1892" s="219">
        <f t="shared" si="180"/>
        <v>46356</v>
      </c>
      <c r="D1892" s="214" t="s">
        <v>267</v>
      </c>
      <c r="E1892" s="220">
        <v>1</v>
      </c>
      <c r="F1892" s="221" t="str">
        <f t="shared" si="181"/>
        <v>AA 7663 OA // MERCY</v>
      </c>
      <c r="G1892" s="222" t="s">
        <v>2208</v>
      </c>
      <c r="H1892" s="221" t="s">
        <v>2936</v>
      </c>
      <c r="I1892" s="221" t="s">
        <v>2939</v>
      </c>
      <c r="J1892" s="221" t="str">
        <f t="shared" si="178"/>
        <v>FM 16-30-11-2026</v>
      </c>
    </row>
    <row r="1893" spans="1:10" x14ac:dyDescent="0.25">
      <c r="A1893" s="214">
        <v>5</v>
      </c>
      <c r="B1893" s="220" t="s">
        <v>975</v>
      </c>
      <c r="C1893" s="219">
        <f t="shared" ref="C1893:C1907" si="182">DATE(2026,12,A1893)</f>
        <v>46361</v>
      </c>
      <c r="D1893" s="214" t="s">
        <v>267</v>
      </c>
      <c r="E1893" s="214">
        <v>1</v>
      </c>
      <c r="F1893" s="221" t="str">
        <f t="shared" si="181"/>
        <v>AA 7795 OA //MERCY</v>
      </c>
      <c r="G1893" s="222" t="s">
        <v>2208</v>
      </c>
      <c r="H1893" s="221" t="s">
        <v>2936</v>
      </c>
      <c r="I1893" s="221" t="s">
        <v>2939</v>
      </c>
      <c r="J1893" s="221" t="str">
        <f t="shared" si="178"/>
        <v>FM 16-5-12-2026</v>
      </c>
    </row>
    <row r="1894" spans="1:10" x14ac:dyDescent="0.25">
      <c r="A1894" s="214">
        <v>11</v>
      </c>
      <c r="B1894" s="214" t="s">
        <v>213</v>
      </c>
      <c r="C1894" s="219">
        <f t="shared" si="182"/>
        <v>46367</v>
      </c>
      <c r="D1894" s="214" t="s">
        <v>267</v>
      </c>
      <c r="E1894" s="214">
        <v>1</v>
      </c>
      <c r="F1894" s="221" t="str">
        <f t="shared" si="181"/>
        <v>AA 7559 OA // MERCY</v>
      </c>
      <c r="G1894" s="222" t="s">
        <v>2208</v>
      </c>
      <c r="H1894" s="221" t="s">
        <v>2936</v>
      </c>
      <c r="I1894" s="221" t="s">
        <v>2939</v>
      </c>
      <c r="J1894" s="221" t="str">
        <f t="shared" si="178"/>
        <v>FM 16-11-12-2026</v>
      </c>
    </row>
    <row r="1895" spans="1:10" x14ac:dyDescent="0.25">
      <c r="A1895" s="214">
        <v>11</v>
      </c>
      <c r="B1895" s="214" t="s">
        <v>165</v>
      </c>
      <c r="C1895" s="219">
        <f t="shared" si="182"/>
        <v>46367</v>
      </c>
      <c r="D1895" s="214" t="s">
        <v>267</v>
      </c>
      <c r="E1895" s="214">
        <v>1</v>
      </c>
      <c r="F1895" s="221" t="str">
        <f t="shared" si="181"/>
        <v>AA 7753 OA // MERCY</v>
      </c>
      <c r="G1895" s="222" t="s">
        <v>2208</v>
      </c>
      <c r="H1895" s="221" t="s">
        <v>2936</v>
      </c>
      <c r="I1895" s="221" t="s">
        <v>2939</v>
      </c>
      <c r="J1895" s="221" t="str">
        <f t="shared" si="178"/>
        <v>FM 16-11-12-2026</v>
      </c>
    </row>
    <row r="1896" spans="1:10" x14ac:dyDescent="0.25">
      <c r="A1896" s="214">
        <v>14</v>
      </c>
      <c r="B1896" s="214" t="s">
        <v>358</v>
      </c>
      <c r="C1896" s="219">
        <f t="shared" si="182"/>
        <v>46370</v>
      </c>
      <c r="D1896" s="214" t="s">
        <v>267</v>
      </c>
      <c r="E1896" s="220">
        <v>1</v>
      </c>
      <c r="F1896" s="221" t="str">
        <f t="shared" si="181"/>
        <v>AA 7794 OA</v>
      </c>
      <c r="G1896" s="222" t="s">
        <v>2208</v>
      </c>
      <c r="H1896" s="221" t="s">
        <v>2936</v>
      </c>
      <c r="I1896" s="221" t="s">
        <v>2939</v>
      </c>
      <c r="J1896" s="221" t="str">
        <f t="shared" si="178"/>
        <v>FM 16-14-12-2026</v>
      </c>
    </row>
    <row r="1897" spans="1:10" x14ac:dyDescent="0.25">
      <c r="A1897" s="214">
        <v>16</v>
      </c>
      <c r="B1897" s="214" t="s">
        <v>1166</v>
      </c>
      <c r="C1897" s="219">
        <f t="shared" si="182"/>
        <v>46372</v>
      </c>
      <c r="D1897" s="214" t="s">
        <v>267</v>
      </c>
      <c r="E1897" s="220">
        <v>1</v>
      </c>
      <c r="F1897" s="221" t="str">
        <f t="shared" si="181"/>
        <v>AA 7560 OA</v>
      </c>
      <c r="G1897" s="222" t="s">
        <v>2208</v>
      </c>
      <c r="H1897" s="221" t="s">
        <v>2936</v>
      </c>
      <c r="I1897" s="221" t="s">
        <v>2939</v>
      </c>
      <c r="J1897" s="221" t="str">
        <f t="shared" si="178"/>
        <v>FM 16-16-12-2026</v>
      </c>
    </row>
    <row r="1898" spans="1:10" x14ac:dyDescent="0.25">
      <c r="A1898" s="214">
        <v>19</v>
      </c>
      <c r="B1898" s="214" t="s">
        <v>893</v>
      </c>
      <c r="C1898" s="219">
        <f t="shared" si="182"/>
        <v>46375</v>
      </c>
      <c r="D1898" s="214" t="s">
        <v>267</v>
      </c>
      <c r="E1898" s="220">
        <v>1</v>
      </c>
      <c r="F1898" s="221" t="str">
        <f t="shared" si="181"/>
        <v>AA 7728 OA</v>
      </c>
      <c r="G1898" s="222" t="s">
        <v>2208</v>
      </c>
      <c r="H1898" s="221" t="s">
        <v>2936</v>
      </c>
      <c r="I1898" s="221" t="s">
        <v>2939</v>
      </c>
      <c r="J1898" s="221" t="str">
        <f t="shared" si="178"/>
        <v>FM 16-19-12-2026</v>
      </c>
    </row>
    <row r="1899" spans="1:10" x14ac:dyDescent="0.25">
      <c r="A1899" s="214">
        <v>20</v>
      </c>
      <c r="B1899" s="214" t="s">
        <v>860</v>
      </c>
      <c r="C1899" s="219">
        <f t="shared" si="182"/>
        <v>46376</v>
      </c>
      <c r="D1899" s="214" t="s">
        <v>267</v>
      </c>
      <c r="E1899" s="220">
        <v>1</v>
      </c>
      <c r="F1899" s="221" t="str">
        <f t="shared" si="181"/>
        <v>AA 7643 OA</v>
      </c>
      <c r="G1899" s="222" t="s">
        <v>2208</v>
      </c>
      <c r="H1899" s="221" t="s">
        <v>2936</v>
      </c>
      <c r="I1899" s="221" t="s">
        <v>2939</v>
      </c>
      <c r="J1899" s="221" t="str">
        <f t="shared" si="178"/>
        <v>FM 16-20-12-2026</v>
      </c>
    </row>
    <row r="1900" spans="1:10" x14ac:dyDescent="0.25">
      <c r="A1900" s="214">
        <v>20</v>
      </c>
      <c r="B1900" s="214" t="s">
        <v>119</v>
      </c>
      <c r="C1900" s="219">
        <f t="shared" si="182"/>
        <v>46376</v>
      </c>
      <c r="D1900" s="214" t="s">
        <v>267</v>
      </c>
      <c r="E1900" s="220">
        <v>1</v>
      </c>
      <c r="F1900" s="221" t="str">
        <f t="shared" si="181"/>
        <v>AA 7562 OA // MERCY</v>
      </c>
      <c r="G1900" s="222" t="s">
        <v>2208</v>
      </c>
      <c r="H1900" s="221" t="s">
        <v>2936</v>
      </c>
      <c r="I1900" s="221" t="s">
        <v>2939</v>
      </c>
      <c r="J1900" s="221" t="str">
        <f t="shared" si="178"/>
        <v>FM 16-20-12-2026</v>
      </c>
    </row>
    <row r="1901" spans="1:10" x14ac:dyDescent="0.25">
      <c r="A1901" s="214">
        <v>21</v>
      </c>
      <c r="B1901" s="214" t="s">
        <v>963</v>
      </c>
      <c r="C1901" s="219">
        <f t="shared" si="182"/>
        <v>46377</v>
      </c>
      <c r="D1901" s="214" t="s">
        <v>267</v>
      </c>
      <c r="E1901" s="220">
        <v>1</v>
      </c>
      <c r="F1901" s="221" t="str">
        <f t="shared" si="181"/>
        <v>AA 7818 OA // MERCY</v>
      </c>
      <c r="G1901" s="222" t="s">
        <v>2208</v>
      </c>
      <c r="H1901" s="221" t="s">
        <v>2936</v>
      </c>
      <c r="I1901" s="221" t="s">
        <v>2939</v>
      </c>
      <c r="J1901" s="221" t="str">
        <f t="shared" si="178"/>
        <v>FM 16-21-12-2026</v>
      </c>
    </row>
    <row r="1902" spans="1:10" x14ac:dyDescent="0.25">
      <c r="A1902" s="214">
        <v>22</v>
      </c>
      <c r="B1902" s="214" t="s">
        <v>410</v>
      </c>
      <c r="C1902" s="219">
        <f t="shared" si="182"/>
        <v>46378</v>
      </c>
      <c r="D1902" s="214" t="s">
        <v>267</v>
      </c>
      <c r="E1902" s="220">
        <v>1</v>
      </c>
      <c r="F1902" s="221" t="str">
        <f t="shared" si="181"/>
        <v>AA 7641 OA // MERCY</v>
      </c>
      <c r="G1902" s="222" t="s">
        <v>2208</v>
      </c>
      <c r="H1902" s="221" t="s">
        <v>2936</v>
      </c>
      <c r="I1902" s="221" t="s">
        <v>2939</v>
      </c>
      <c r="J1902" s="221" t="str">
        <f t="shared" si="178"/>
        <v>FM 16-22-12-2026</v>
      </c>
    </row>
    <row r="1903" spans="1:10" x14ac:dyDescent="0.25">
      <c r="A1903" s="214">
        <v>22</v>
      </c>
      <c r="B1903" s="214" t="s">
        <v>1258</v>
      </c>
      <c r="C1903" s="219">
        <f t="shared" si="182"/>
        <v>46378</v>
      </c>
      <c r="D1903" s="214" t="s">
        <v>267</v>
      </c>
      <c r="E1903" s="220">
        <v>1</v>
      </c>
      <c r="F1903" s="221" t="str">
        <f t="shared" si="181"/>
        <v>AA 7564 OA</v>
      </c>
      <c r="G1903" s="222" t="s">
        <v>2208</v>
      </c>
      <c r="H1903" s="221" t="s">
        <v>2936</v>
      </c>
      <c r="I1903" s="221" t="s">
        <v>2939</v>
      </c>
      <c r="J1903" s="221" t="str">
        <f t="shared" si="178"/>
        <v>FM 16-22-12-2026</v>
      </c>
    </row>
    <row r="1904" spans="1:10" x14ac:dyDescent="0.25">
      <c r="A1904" s="214">
        <v>23</v>
      </c>
      <c r="B1904" s="214" t="s">
        <v>888</v>
      </c>
      <c r="C1904" s="219">
        <f t="shared" si="182"/>
        <v>46379</v>
      </c>
      <c r="D1904" s="214" t="s">
        <v>267</v>
      </c>
      <c r="E1904" s="220">
        <v>1</v>
      </c>
      <c r="F1904" s="221" t="str">
        <f t="shared" si="181"/>
        <v>AA 7582 OA // MERCY</v>
      </c>
      <c r="G1904" s="222" t="s">
        <v>2208</v>
      </c>
      <c r="H1904" s="221" t="s">
        <v>2936</v>
      </c>
      <c r="I1904" s="221" t="s">
        <v>2939</v>
      </c>
      <c r="J1904" s="221" t="str">
        <f t="shared" si="178"/>
        <v>FM 16-23-12-2026</v>
      </c>
    </row>
    <row r="1905" spans="1:10" x14ac:dyDescent="0.25">
      <c r="A1905" s="214">
        <v>25</v>
      </c>
      <c r="B1905" s="214" t="s">
        <v>196</v>
      </c>
      <c r="C1905" s="219">
        <f t="shared" si="182"/>
        <v>46381</v>
      </c>
      <c r="D1905" s="214" t="s">
        <v>267</v>
      </c>
      <c r="E1905" s="220">
        <v>1</v>
      </c>
      <c r="F1905" s="221" t="str">
        <f t="shared" si="181"/>
        <v>AA 7697 OA // MERCY</v>
      </c>
      <c r="G1905" s="222" t="s">
        <v>2208</v>
      </c>
      <c r="H1905" s="221" t="s">
        <v>2936</v>
      </c>
      <c r="I1905" s="221" t="s">
        <v>2939</v>
      </c>
      <c r="J1905" s="221" t="str">
        <f t="shared" si="178"/>
        <v>FM 16-25-12-2026</v>
      </c>
    </row>
    <row r="1906" spans="1:10" x14ac:dyDescent="0.25">
      <c r="A1906" s="214">
        <v>25</v>
      </c>
      <c r="B1906" s="214" t="s">
        <v>604</v>
      </c>
      <c r="C1906" s="219">
        <f t="shared" si="182"/>
        <v>46381</v>
      </c>
      <c r="D1906" s="214" t="s">
        <v>267</v>
      </c>
      <c r="E1906" s="220">
        <v>1</v>
      </c>
      <c r="F1906" s="221" t="str">
        <f t="shared" si="181"/>
        <v>AA 7519 OA // MERCY</v>
      </c>
      <c r="G1906" s="222" t="s">
        <v>2208</v>
      </c>
      <c r="H1906" s="221" t="s">
        <v>2936</v>
      </c>
      <c r="I1906" s="221" t="s">
        <v>2939</v>
      </c>
      <c r="J1906" s="221" t="str">
        <f t="shared" si="178"/>
        <v>FM 16-25-12-2026</v>
      </c>
    </row>
    <row r="1907" spans="1:10" x14ac:dyDescent="0.25">
      <c r="A1907" s="214">
        <v>8</v>
      </c>
      <c r="B1907" s="214" t="s">
        <v>1024</v>
      </c>
      <c r="C1907" s="219">
        <f t="shared" si="182"/>
        <v>46364</v>
      </c>
      <c r="D1907" s="214" t="s">
        <v>1026</v>
      </c>
      <c r="E1907" s="214">
        <v>1</v>
      </c>
      <c r="F1907" s="221" t="str">
        <f t="shared" si="181"/>
        <v>AA 7817 OA // MERCY</v>
      </c>
      <c r="G1907" s="222" t="s">
        <v>2208</v>
      </c>
      <c r="H1907" s="221" t="s">
        <v>2936</v>
      </c>
      <c r="I1907" s="221" t="s">
        <v>2939</v>
      </c>
      <c r="J1907" s="221" t="str">
        <f t="shared" si="178"/>
        <v>FM 16-8-12-2026</v>
      </c>
    </row>
    <row r="1908" spans="1:10" x14ac:dyDescent="0.25">
      <c r="A1908" s="214">
        <v>11</v>
      </c>
      <c r="B1908" s="214" t="s">
        <v>172</v>
      </c>
      <c r="C1908" s="219">
        <f>DATE(2026,11,A1908)</f>
        <v>46337</v>
      </c>
      <c r="D1908" s="214" t="s">
        <v>911</v>
      </c>
      <c r="E1908" s="220">
        <v>1</v>
      </c>
      <c r="F1908" s="221" t="str">
        <f t="shared" si="181"/>
        <v>AA 7786 OA</v>
      </c>
      <c r="G1908" s="222" t="s">
        <v>2208</v>
      </c>
      <c r="H1908" s="221" t="s">
        <v>2936</v>
      </c>
      <c r="I1908" s="221" t="s">
        <v>2939</v>
      </c>
      <c r="J1908" s="221" t="str">
        <f t="shared" si="178"/>
        <v>FM 16-11-11-2026</v>
      </c>
    </row>
    <row r="1909" spans="1:10" x14ac:dyDescent="0.25">
      <c r="A1909" s="214">
        <v>11</v>
      </c>
      <c r="B1909" s="214" t="s">
        <v>172</v>
      </c>
      <c r="C1909" s="219">
        <f>DATE(2026,11,A1909)</f>
        <v>46337</v>
      </c>
      <c r="D1909" s="214" t="s">
        <v>912</v>
      </c>
      <c r="E1909" s="220">
        <v>1</v>
      </c>
      <c r="F1909" s="221" t="str">
        <f t="shared" si="181"/>
        <v>AA 7786 OA</v>
      </c>
      <c r="G1909" s="222" t="s">
        <v>2208</v>
      </c>
      <c r="H1909" s="221" t="s">
        <v>2936</v>
      </c>
      <c r="I1909" s="221" t="s">
        <v>2939</v>
      </c>
      <c r="J1909" s="221" t="str">
        <f t="shared" si="178"/>
        <v>FM 16-11-11-2026</v>
      </c>
    </row>
    <row r="1910" spans="1:10" x14ac:dyDescent="0.25">
      <c r="A1910" s="214">
        <v>1</v>
      </c>
      <c r="B1910" s="214" t="s">
        <v>596</v>
      </c>
      <c r="C1910" s="223">
        <f t="shared" ref="C1910:C1941" si="183">DATE(2026,1,A1910)</f>
        <v>46023</v>
      </c>
      <c r="D1910" s="214" t="s">
        <v>96</v>
      </c>
      <c r="E1910" s="220">
        <v>1</v>
      </c>
      <c r="F1910" s="221" t="str">
        <f t="shared" si="181"/>
        <v>AA 7628 OA</v>
      </c>
      <c r="G1910" s="222" t="s">
        <v>2208</v>
      </c>
      <c r="H1910" s="221" t="s">
        <v>2936</v>
      </c>
      <c r="I1910" s="221" t="s">
        <v>2939</v>
      </c>
      <c r="J1910" s="221" t="str">
        <f t="shared" si="178"/>
        <v>FM 16-1-1-2026</v>
      </c>
    </row>
    <row r="1911" spans="1:10" x14ac:dyDescent="0.25">
      <c r="A1911" s="214">
        <v>1</v>
      </c>
      <c r="B1911" s="220" t="s">
        <v>352</v>
      </c>
      <c r="C1911" s="223">
        <f t="shared" si="183"/>
        <v>46023</v>
      </c>
      <c r="D1911" s="214" t="s">
        <v>96</v>
      </c>
      <c r="E1911" s="214">
        <v>1</v>
      </c>
      <c r="F1911" s="221" t="str">
        <f t="shared" si="181"/>
        <v>AA 7764 OA</v>
      </c>
      <c r="G1911" s="222" t="s">
        <v>2208</v>
      </c>
      <c r="H1911" s="221" t="s">
        <v>2936</v>
      </c>
      <c r="I1911" s="221" t="s">
        <v>2939</v>
      </c>
      <c r="J1911" s="221" t="str">
        <f t="shared" si="178"/>
        <v>FM 16-1-1-2026</v>
      </c>
    </row>
    <row r="1912" spans="1:10" x14ac:dyDescent="0.25">
      <c r="A1912" s="214">
        <v>1</v>
      </c>
      <c r="B1912" s="220" t="s">
        <v>472</v>
      </c>
      <c r="C1912" s="223">
        <f t="shared" si="183"/>
        <v>46023</v>
      </c>
      <c r="D1912" s="214" t="s">
        <v>96</v>
      </c>
      <c r="E1912" s="214">
        <v>1</v>
      </c>
      <c r="F1912" s="221" t="str">
        <f t="shared" si="181"/>
        <v>AA 7618 OA</v>
      </c>
      <c r="G1912" s="222" t="s">
        <v>2208</v>
      </c>
      <c r="H1912" s="221" t="s">
        <v>2936</v>
      </c>
      <c r="I1912" s="221" t="s">
        <v>2939</v>
      </c>
      <c r="J1912" s="221" t="str">
        <f t="shared" si="178"/>
        <v>FM 16-1-1-2026</v>
      </c>
    </row>
    <row r="1913" spans="1:10" x14ac:dyDescent="0.25">
      <c r="A1913" s="214">
        <v>2</v>
      </c>
      <c r="B1913" s="220" t="s">
        <v>702</v>
      </c>
      <c r="C1913" s="223">
        <f t="shared" si="183"/>
        <v>46024</v>
      </c>
      <c r="D1913" s="214" t="s">
        <v>96</v>
      </c>
      <c r="E1913" s="214">
        <v>1</v>
      </c>
      <c r="F1913" s="221" t="str">
        <f t="shared" si="181"/>
        <v>AA 7816 OA</v>
      </c>
      <c r="G1913" s="222" t="s">
        <v>2208</v>
      </c>
      <c r="H1913" s="221" t="s">
        <v>2936</v>
      </c>
      <c r="I1913" s="221" t="s">
        <v>2939</v>
      </c>
      <c r="J1913" s="221" t="str">
        <f t="shared" si="178"/>
        <v>FM 16-2-1-2026</v>
      </c>
    </row>
    <row r="1914" spans="1:10" x14ac:dyDescent="0.25">
      <c r="A1914" s="214">
        <v>2</v>
      </c>
      <c r="B1914" s="220" t="s">
        <v>141</v>
      </c>
      <c r="C1914" s="223">
        <f t="shared" si="183"/>
        <v>46024</v>
      </c>
      <c r="D1914" s="214" t="s">
        <v>96</v>
      </c>
      <c r="E1914" s="214">
        <v>1</v>
      </c>
      <c r="F1914" s="221" t="str">
        <f t="shared" si="181"/>
        <v>AA 7695 OA</v>
      </c>
      <c r="G1914" s="222" t="s">
        <v>2208</v>
      </c>
      <c r="H1914" s="221" t="s">
        <v>2936</v>
      </c>
      <c r="I1914" s="221" t="s">
        <v>2939</v>
      </c>
      <c r="J1914" s="221" t="str">
        <f t="shared" si="178"/>
        <v>FM 16-2-1-2026</v>
      </c>
    </row>
    <row r="1915" spans="1:10" x14ac:dyDescent="0.25">
      <c r="A1915" s="214">
        <v>2</v>
      </c>
      <c r="B1915" s="220" t="s">
        <v>218</v>
      </c>
      <c r="C1915" s="223">
        <f t="shared" si="183"/>
        <v>46024</v>
      </c>
      <c r="D1915" s="214" t="s">
        <v>96</v>
      </c>
      <c r="E1915" s="214">
        <v>1</v>
      </c>
      <c r="F1915" s="221" t="str">
        <f t="shared" si="181"/>
        <v>AA 7698 OA</v>
      </c>
      <c r="G1915" s="222" t="s">
        <v>2208</v>
      </c>
      <c r="H1915" s="221" t="s">
        <v>2936</v>
      </c>
      <c r="I1915" s="221" t="s">
        <v>2939</v>
      </c>
      <c r="J1915" s="221" t="str">
        <f t="shared" si="178"/>
        <v>FM 16-2-1-2026</v>
      </c>
    </row>
    <row r="1916" spans="1:10" x14ac:dyDescent="0.25">
      <c r="A1916" s="214">
        <v>2</v>
      </c>
      <c r="B1916" s="220" t="s">
        <v>93</v>
      </c>
      <c r="C1916" s="223">
        <f t="shared" si="183"/>
        <v>46024</v>
      </c>
      <c r="D1916" s="214" t="s">
        <v>96</v>
      </c>
      <c r="E1916" s="214">
        <v>1</v>
      </c>
      <c r="F1916" s="221" t="str">
        <f t="shared" si="181"/>
        <v>AA 7802 OA</v>
      </c>
      <c r="G1916" s="222" t="s">
        <v>2208</v>
      </c>
      <c r="H1916" s="221" t="s">
        <v>2936</v>
      </c>
      <c r="I1916" s="221" t="s">
        <v>2939</v>
      </c>
      <c r="J1916" s="221" t="str">
        <f t="shared" si="178"/>
        <v>FM 16-2-1-2026</v>
      </c>
    </row>
    <row r="1917" spans="1:10" x14ac:dyDescent="0.25">
      <c r="A1917" s="214">
        <v>2</v>
      </c>
      <c r="B1917" s="220" t="s">
        <v>84</v>
      </c>
      <c r="C1917" s="223">
        <f t="shared" si="183"/>
        <v>46024</v>
      </c>
      <c r="D1917" s="214" t="s">
        <v>96</v>
      </c>
      <c r="E1917" s="214">
        <v>1</v>
      </c>
      <c r="F1917" s="221" t="str">
        <f t="shared" si="181"/>
        <v>AA 7760 OA</v>
      </c>
      <c r="G1917" s="222" t="s">
        <v>2208</v>
      </c>
      <c r="H1917" s="221" t="s">
        <v>2936</v>
      </c>
      <c r="I1917" s="221" t="s">
        <v>2939</v>
      </c>
      <c r="J1917" s="221" t="str">
        <f t="shared" si="178"/>
        <v>FM 16-2-1-2026</v>
      </c>
    </row>
    <row r="1918" spans="1:10" x14ac:dyDescent="0.25">
      <c r="A1918" s="214">
        <v>4</v>
      </c>
      <c r="B1918" s="214" t="s">
        <v>223</v>
      </c>
      <c r="C1918" s="223">
        <f t="shared" si="183"/>
        <v>46026</v>
      </c>
      <c r="D1918" s="214" t="s">
        <v>96</v>
      </c>
      <c r="E1918" s="214">
        <v>1</v>
      </c>
      <c r="F1918" s="221" t="str">
        <f t="shared" si="181"/>
        <v>AA 7714 OA</v>
      </c>
      <c r="G1918" s="222" t="s">
        <v>2208</v>
      </c>
      <c r="H1918" s="221" t="s">
        <v>2936</v>
      </c>
      <c r="I1918" s="221" t="s">
        <v>2939</v>
      </c>
      <c r="J1918" s="221" t="str">
        <f t="shared" si="178"/>
        <v>FM 16-4-1-2026</v>
      </c>
    </row>
    <row r="1919" spans="1:10" x14ac:dyDescent="0.25">
      <c r="A1919" s="214">
        <v>4</v>
      </c>
      <c r="B1919" s="220" t="s">
        <v>482</v>
      </c>
      <c r="C1919" s="223">
        <f t="shared" si="183"/>
        <v>46026</v>
      </c>
      <c r="D1919" s="214" t="s">
        <v>96</v>
      </c>
      <c r="E1919" s="214">
        <v>1</v>
      </c>
      <c r="F1919" s="221" t="str">
        <f t="shared" si="181"/>
        <v>AA 7059 OA</v>
      </c>
      <c r="G1919" s="222" t="s">
        <v>2208</v>
      </c>
      <c r="H1919" s="221" t="s">
        <v>2936</v>
      </c>
      <c r="I1919" s="221" t="s">
        <v>2939</v>
      </c>
      <c r="J1919" s="221" t="str">
        <f t="shared" si="178"/>
        <v>FM 16-4-1-2026</v>
      </c>
    </row>
    <row r="1920" spans="1:10" x14ac:dyDescent="0.25">
      <c r="A1920" s="214">
        <v>4</v>
      </c>
      <c r="B1920" s="220" t="s">
        <v>282</v>
      </c>
      <c r="C1920" s="223">
        <f t="shared" si="183"/>
        <v>46026</v>
      </c>
      <c r="D1920" s="214" t="s">
        <v>96</v>
      </c>
      <c r="E1920" s="214">
        <v>1</v>
      </c>
      <c r="F1920" s="221" t="str">
        <f t="shared" si="181"/>
        <v>AA 7026 OA</v>
      </c>
      <c r="G1920" s="222" t="s">
        <v>2208</v>
      </c>
      <c r="H1920" s="221" t="s">
        <v>2936</v>
      </c>
      <c r="I1920" s="221" t="s">
        <v>2939</v>
      </c>
      <c r="J1920" s="221" t="str">
        <f t="shared" si="178"/>
        <v>FM 16-4-1-2026</v>
      </c>
    </row>
    <row r="1921" spans="1:10" x14ac:dyDescent="0.25">
      <c r="A1921" s="214">
        <v>4</v>
      </c>
      <c r="B1921" s="220" t="s">
        <v>188</v>
      </c>
      <c r="C1921" s="223">
        <f t="shared" si="183"/>
        <v>46026</v>
      </c>
      <c r="D1921" s="214" t="s">
        <v>96</v>
      </c>
      <c r="E1921" s="214">
        <v>1</v>
      </c>
      <c r="F1921" s="221" t="str">
        <f t="shared" si="181"/>
        <v>AA 7807 OA</v>
      </c>
      <c r="G1921" s="222" t="s">
        <v>2208</v>
      </c>
      <c r="H1921" s="221" t="s">
        <v>2936</v>
      </c>
      <c r="I1921" s="221" t="s">
        <v>2939</v>
      </c>
      <c r="J1921" s="221" t="str">
        <f t="shared" si="178"/>
        <v>FM 16-4-1-2026</v>
      </c>
    </row>
    <row r="1922" spans="1:10" x14ac:dyDescent="0.25">
      <c r="A1922" s="214">
        <v>4</v>
      </c>
      <c r="B1922" s="220" t="s">
        <v>1104</v>
      </c>
      <c r="C1922" s="223">
        <f t="shared" si="183"/>
        <v>46026</v>
      </c>
      <c r="D1922" s="214" t="s">
        <v>96</v>
      </c>
      <c r="E1922" s="214">
        <v>1</v>
      </c>
      <c r="F1922" s="221" t="str">
        <f t="shared" si="181"/>
        <v>AA 7629 OA</v>
      </c>
      <c r="G1922" s="222" t="s">
        <v>2208</v>
      </c>
      <c r="H1922" s="221" t="s">
        <v>2936</v>
      </c>
      <c r="I1922" s="221" t="s">
        <v>2939</v>
      </c>
      <c r="J1922" s="221" t="str">
        <f t="shared" si="178"/>
        <v>FM 16-4-1-2026</v>
      </c>
    </row>
    <row r="1923" spans="1:10" x14ac:dyDescent="0.25">
      <c r="A1923" s="214">
        <v>5</v>
      </c>
      <c r="B1923" s="220" t="s">
        <v>301</v>
      </c>
      <c r="C1923" s="223">
        <f t="shared" si="183"/>
        <v>46027</v>
      </c>
      <c r="D1923" s="214" t="s">
        <v>96</v>
      </c>
      <c r="E1923" s="214">
        <v>1</v>
      </c>
      <c r="F1923" s="221" t="str">
        <f t="shared" si="181"/>
        <v>AA 7745 OA</v>
      </c>
      <c r="G1923" s="222" t="s">
        <v>2208</v>
      </c>
      <c r="H1923" s="221" t="s">
        <v>2936</v>
      </c>
      <c r="I1923" s="221" t="s">
        <v>2939</v>
      </c>
      <c r="J1923" s="221" t="str">
        <f t="shared" ref="J1923:J1986" si="184">I1923 &amp; "-" &amp; DAY(C1923) &amp; "-" &amp; MONTH(C1923) &amp; "-" &amp; YEAR(C1923)</f>
        <v>FM 16-5-1-2026</v>
      </c>
    </row>
    <row r="1924" spans="1:10" x14ac:dyDescent="0.25">
      <c r="A1924" s="214">
        <v>5</v>
      </c>
      <c r="B1924" s="214" t="s">
        <v>186</v>
      </c>
      <c r="C1924" s="223">
        <f t="shared" si="183"/>
        <v>46027</v>
      </c>
      <c r="D1924" s="214" t="s">
        <v>96</v>
      </c>
      <c r="E1924" s="214">
        <v>1</v>
      </c>
      <c r="F1924" s="221" t="str">
        <f t="shared" si="181"/>
        <v>AA 7552 OA</v>
      </c>
      <c r="G1924" s="222" t="s">
        <v>2208</v>
      </c>
      <c r="H1924" s="221" t="s">
        <v>2936</v>
      </c>
      <c r="I1924" s="221" t="s">
        <v>2939</v>
      </c>
      <c r="J1924" s="221" t="str">
        <f t="shared" si="184"/>
        <v>FM 16-5-1-2026</v>
      </c>
    </row>
    <row r="1925" spans="1:10" x14ac:dyDescent="0.25">
      <c r="A1925" s="214">
        <v>5</v>
      </c>
      <c r="B1925" s="214" t="s">
        <v>263</v>
      </c>
      <c r="C1925" s="223">
        <f t="shared" si="183"/>
        <v>46027</v>
      </c>
      <c r="D1925" s="214" t="s">
        <v>96</v>
      </c>
      <c r="E1925" s="214">
        <v>1</v>
      </c>
      <c r="F1925" s="221" t="str">
        <f t="shared" si="181"/>
        <v>AA 7708 OA</v>
      </c>
      <c r="G1925" s="222" t="s">
        <v>2208</v>
      </c>
      <c r="H1925" s="221" t="s">
        <v>2936</v>
      </c>
      <c r="I1925" s="221" t="s">
        <v>2939</v>
      </c>
      <c r="J1925" s="221" t="str">
        <f t="shared" si="184"/>
        <v>FM 16-5-1-2026</v>
      </c>
    </row>
    <row r="1926" spans="1:10" x14ac:dyDescent="0.25">
      <c r="A1926" s="214">
        <v>6</v>
      </c>
      <c r="B1926" s="214" t="s">
        <v>136</v>
      </c>
      <c r="C1926" s="223">
        <f t="shared" si="183"/>
        <v>46028</v>
      </c>
      <c r="D1926" s="214" t="s">
        <v>96</v>
      </c>
      <c r="E1926" s="214">
        <v>1</v>
      </c>
      <c r="F1926" s="221" t="str">
        <f t="shared" si="181"/>
        <v>AA 7762 OA</v>
      </c>
      <c r="G1926" s="222" t="s">
        <v>2208</v>
      </c>
      <c r="H1926" s="221" t="s">
        <v>2936</v>
      </c>
      <c r="I1926" s="221" t="s">
        <v>2939</v>
      </c>
      <c r="J1926" s="221" t="str">
        <f t="shared" si="184"/>
        <v>FM 16-6-1-2026</v>
      </c>
    </row>
    <row r="1927" spans="1:10" x14ac:dyDescent="0.25">
      <c r="A1927" s="214">
        <v>6</v>
      </c>
      <c r="B1927" s="214" t="s">
        <v>152</v>
      </c>
      <c r="C1927" s="223">
        <f t="shared" si="183"/>
        <v>46028</v>
      </c>
      <c r="D1927" s="214" t="s">
        <v>96</v>
      </c>
      <c r="E1927" s="214">
        <v>1</v>
      </c>
      <c r="F1927" s="221" t="str">
        <f t="shared" si="181"/>
        <v>AA 7594 OA</v>
      </c>
      <c r="G1927" s="222" t="s">
        <v>2208</v>
      </c>
      <c r="H1927" s="221" t="s">
        <v>2936</v>
      </c>
      <c r="I1927" s="221" t="s">
        <v>2939</v>
      </c>
      <c r="J1927" s="221" t="str">
        <f t="shared" si="184"/>
        <v>FM 16-6-1-2026</v>
      </c>
    </row>
    <row r="1928" spans="1:10" x14ac:dyDescent="0.25">
      <c r="A1928" s="214">
        <v>6</v>
      </c>
      <c r="B1928" s="214" t="s">
        <v>368</v>
      </c>
      <c r="C1928" s="223">
        <f t="shared" si="183"/>
        <v>46028</v>
      </c>
      <c r="D1928" s="214" t="s">
        <v>96</v>
      </c>
      <c r="E1928" s="214">
        <v>1</v>
      </c>
      <c r="F1928" s="221" t="str">
        <f t="shared" si="181"/>
        <v>AA 7098 OA</v>
      </c>
      <c r="G1928" s="222" t="s">
        <v>2208</v>
      </c>
      <c r="H1928" s="221" t="s">
        <v>2936</v>
      </c>
      <c r="I1928" s="221" t="s">
        <v>2939</v>
      </c>
      <c r="J1928" s="221" t="str">
        <f t="shared" si="184"/>
        <v>FM 16-6-1-2026</v>
      </c>
    </row>
    <row r="1929" spans="1:10" x14ac:dyDescent="0.25">
      <c r="A1929" s="214">
        <v>6</v>
      </c>
      <c r="B1929" s="214" t="s">
        <v>333</v>
      </c>
      <c r="C1929" s="223">
        <f t="shared" si="183"/>
        <v>46028</v>
      </c>
      <c r="D1929" s="214" t="s">
        <v>96</v>
      </c>
      <c r="E1929" s="214">
        <v>1</v>
      </c>
      <c r="F1929" s="221" t="str">
        <f t="shared" si="181"/>
        <v>AA 7606 OA</v>
      </c>
      <c r="G1929" s="222" t="s">
        <v>2208</v>
      </c>
      <c r="H1929" s="221" t="s">
        <v>2936</v>
      </c>
      <c r="I1929" s="221" t="s">
        <v>2939</v>
      </c>
      <c r="J1929" s="221" t="str">
        <f t="shared" si="184"/>
        <v>FM 16-6-1-2026</v>
      </c>
    </row>
    <row r="1930" spans="1:10" x14ac:dyDescent="0.25">
      <c r="A1930" s="214">
        <v>7</v>
      </c>
      <c r="B1930" s="214" t="s">
        <v>469</v>
      </c>
      <c r="C1930" s="223">
        <f t="shared" si="183"/>
        <v>46029</v>
      </c>
      <c r="D1930" s="214" t="s">
        <v>96</v>
      </c>
      <c r="E1930" s="214">
        <v>1</v>
      </c>
      <c r="F1930" s="221" t="str">
        <f t="shared" si="181"/>
        <v>AA 7715 OA</v>
      </c>
      <c r="G1930" s="222" t="s">
        <v>2208</v>
      </c>
      <c r="H1930" s="221" t="s">
        <v>2936</v>
      </c>
      <c r="I1930" s="221" t="s">
        <v>2939</v>
      </c>
      <c r="J1930" s="221" t="str">
        <f t="shared" si="184"/>
        <v>FM 16-7-1-2026</v>
      </c>
    </row>
    <row r="1931" spans="1:10" x14ac:dyDescent="0.25">
      <c r="A1931" s="214">
        <v>7</v>
      </c>
      <c r="B1931" s="214" t="s">
        <v>449</v>
      </c>
      <c r="C1931" s="223">
        <f t="shared" si="183"/>
        <v>46029</v>
      </c>
      <c r="D1931" s="214" t="s">
        <v>96</v>
      </c>
      <c r="E1931" s="214">
        <v>1</v>
      </c>
      <c r="F1931" s="221" t="str">
        <f t="shared" si="181"/>
        <v>AA 7645 OA</v>
      </c>
      <c r="G1931" s="222" t="s">
        <v>2208</v>
      </c>
      <c r="H1931" s="221" t="s">
        <v>2936</v>
      </c>
      <c r="I1931" s="221" t="s">
        <v>2939</v>
      </c>
      <c r="J1931" s="221" t="str">
        <f t="shared" si="184"/>
        <v>FM 16-7-1-2026</v>
      </c>
    </row>
    <row r="1932" spans="1:10" x14ac:dyDescent="0.25">
      <c r="A1932" s="214">
        <v>8</v>
      </c>
      <c r="B1932" s="214" t="s">
        <v>436</v>
      </c>
      <c r="C1932" s="223">
        <f t="shared" si="183"/>
        <v>46030</v>
      </c>
      <c r="D1932" s="214" t="s">
        <v>96</v>
      </c>
      <c r="E1932" s="214">
        <v>1</v>
      </c>
      <c r="F1932" s="221" t="str">
        <f t="shared" si="181"/>
        <v>AA 7296 OA</v>
      </c>
      <c r="G1932" s="222" t="s">
        <v>2208</v>
      </c>
      <c r="H1932" s="221" t="s">
        <v>2936</v>
      </c>
      <c r="I1932" s="221" t="s">
        <v>2939</v>
      </c>
      <c r="J1932" s="221" t="str">
        <f t="shared" si="184"/>
        <v>FM 16-8-1-2026</v>
      </c>
    </row>
    <row r="1933" spans="1:10" x14ac:dyDescent="0.25">
      <c r="A1933" s="214">
        <v>8</v>
      </c>
      <c r="B1933" s="214" t="s">
        <v>207</v>
      </c>
      <c r="C1933" s="223">
        <f t="shared" si="183"/>
        <v>46030</v>
      </c>
      <c r="D1933" s="214" t="s">
        <v>96</v>
      </c>
      <c r="E1933" s="214">
        <v>1</v>
      </c>
      <c r="F1933" s="221" t="str">
        <f t="shared" si="181"/>
        <v>AA 7742 OA</v>
      </c>
      <c r="G1933" s="222" t="s">
        <v>2208</v>
      </c>
      <c r="H1933" s="221" t="s">
        <v>2936</v>
      </c>
      <c r="I1933" s="221" t="s">
        <v>2939</v>
      </c>
      <c r="J1933" s="221" t="str">
        <f t="shared" si="184"/>
        <v>FM 16-8-1-2026</v>
      </c>
    </row>
    <row r="1934" spans="1:10" x14ac:dyDescent="0.25">
      <c r="A1934" s="214">
        <v>9</v>
      </c>
      <c r="B1934" s="214" t="s">
        <v>593</v>
      </c>
      <c r="C1934" s="223">
        <f t="shared" si="183"/>
        <v>46031</v>
      </c>
      <c r="D1934" s="214" t="s">
        <v>96</v>
      </c>
      <c r="E1934" s="214">
        <v>1</v>
      </c>
      <c r="F1934" s="221" t="str">
        <f t="shared" si="181"/>
        <v>AA 7765 OA</v>
      </c>
      <c r="G1934" s="222" t="s">
        <v>2208</v>
      </c>
      <c r="H1934" s="221" t="s">
        <v>2936</v>
      </c>
      <c r="I1934" s="221" t="s">
        <v>2939</v>
      </c>
      <c r="J1934" s="221" t="str">
        <f t="shared" si="184"/>
        <v>FM 16-9-1-2026</v>
      </c>
    </row>
    <row r="1935" spans="1:10" x14ac:dyDescent="0.25">
      <c r="A1935" s="214">
        <v>9</v>
      </c>
      <c r="B1935" s="214" t="s">
        <v>434</v>
      </c>
      <c r="C1935" s="223">
        <f t="shared" si="183"/>
        <v>46031</v>
      </c>
      <c r="D1935" s="214" t="s">
        <v>96</v>
      </c>
      <c r="E1935" s="214">
        <v>1</v>
      </c>
      <c r="F1935" s="221" t="str">
        <f t="shared" si="181"/>
        <v>AA 7785 OA</v>
      </c>
      <c r="G1935" s="222" t="s">
        <v>2208</v>
      </c>
      <c r="H1935" s="221" t="s">
        <v>2936</v>
      </c>
      <c r="I1935" s="221" t="s">
        <v>2939</v>
      </c>
      <c r="J1935" s="221" t="str">
        <f t="shared" si="184"/>
        <v>FM 16-9-1-2026</v>
      </c>
    </row>
    <row r="1936" spans="1:10" x14ac:dyDescent="0.25">
      <c r="A1936" s="214">
        <v>9</v>
      </c>
      <c r="B1936" s="214" t="s">
        <v>415</v>
      </c>
      <c r="C1936" s="223">
        <f t="shared" si="183"/>
        <v>46031</v>
      </c>
      <c r="D1936" s="214" t="s">
        <v>96</v>
      </c>
      <c r="E1936" s="214">
        <v>1</v>
      </c>
      <c r="F1936" s="221" t="str">
        <f t="shared" si="181"/>
        <v>AA 7812 OA</v>
      </c>
      <c r="G1936" s="222" t="s">
        <v>2208</v>
      </c>
      <c r="H1936" s="221" t="s">
        <v>2936</v>
      </c>
      <c r="I1936" s="221" t="s">
        <v>2939</v>
      </c>
      <c r="J1936" s="221" t="str">
        <f t="shared" si="184"/>
        <v>FM 16-9-1-2026</v>
      </c>
    </row>
    <row r="1937" spans="1:10" x14ac:dyDescent="0.25">
      <c r="A1937" s="214">
        <v>9</v>
      </c>
      <c r="B1937" s="214" t="s">
        <v>498</v>
      </c>
      <c r="C1937" s="223">
        <f t="shared" si="183"/>
        <v>46031</v>
      </c>
      <c r="D1937" s="214" t="s">
        <v>96</v>
      </c>
      <c r="E1937" s="214">
        <v>4</v>
      </c>
      <c r="F1937" s="221" t="str">
        <f t="shared" si="181"/>
        <v>AA 7295 OA</v>
      </c>
      <c r="G1937" s="222" t="s">
        <v>2208</v>
      </c>
      <c r="H1937" s="221" t="s">
        <v>2936</v>
      </c>
      <c r="I1937" s="221" t="s">
        <v>2939</v>
      </c>
      <c r="J1937" s="221" t="str">
        <f t="shared" si="184"/>
        <v>FM 16-9-1-2026</v>
      </c>
    </row>
    <row r="1938" spans="1:10" x14ac:dyDescent="0.25">
      <c r="A1938" s="214">
        <v>9</v>
      </c>
      <c r="B1938" s="214" t="s">
        <v>498</v>
      </c>
      <c r="C1938" s="223">
        <f t="shared" si="183"/>
        <v>46031</v>
      </c>
      <c r="D1938" s="214" t="s">
        <v>96</v>
      </c>
      <c r="E1938" s="214">
        <v>1</v>
      </c>
      <c r="F1938" s="221" t="str">
        <f t="shared" si="181"/>
        <v>AA 7295 OA</v>
      </c>
      <c r="G1938" s="222" t="s">
        <v>2208</v>
      </c>
      <c r="H1938" s="221" t="s">
        <v>2936</v>
      </c>
      <c r="I1938" s="221" t="s">
        <v>2939</v>
      </c>
      <c r="J1938" s="221" t="str">
        <f t="shared" si="184"/>
        <v>FM 16-9-1-2026</v>
      </c>
    </row>
    <row r="1939" spans="1:10" x14ac:dyDescent="0.25">
      <c r="A1939" s="214">
        <v>10</v>
      </c>
      <c r="B1939" s="214" t="s">
        <v>232</v>
      </c>
      <c r="C1939" s="223">
        <f t="shared" si="183"/>
        <v>46032</v>
      </c>
      <c r="D1939" s="214" t="s">
        <v>96</v>
      </c>
      <c r="E1939" s="214">
        <v>1</v>
      </c>
      <c r="F1939" s="221" t="str">
        <f t="shared" si="181"/>
        <v>AA 7595 OA</v>
      </c>
      <c r="G1939" s="222" t="s">
        <v>2208</v>
      </c>
      <c r="H1939" s="221" t="s">
        <v>2936</v>
      </c>
      <c r="I1939" s="221" t="s">
        <v>2939</v>
      </c>
      <c r="J1939" s="221" t="str">
        <f t="shared" si="184"/>
        <v>FM 16-10-1-2026</v>
      </c>
    </row>
    <row r="1940" spans="1:10" x14ac:dyDescent="0.25">
      <c r="A1940" s="214">
        <v>10</v>
      </c>
      <c r="B1940" s="214" t="s">
        <v>277</v>
      </c>
      <c r="C1940" s="223">
        <f t="shared" si="183"/>
        <v>46032</v>
      </c>
      <c r="D1940" s="214" t="s">
        <v>96</v>
      </c>
      <c r="E1940" s="214">
        <v>1</v>
      </c>
      <c r="F1940" s="221" t="str">
        <f t="shared" si="181"/>
        <v>AA 7660 OA</v>
      </c>
      <c r="G1940" s="222" t="s">
        <v>2208</v>
      </c>
      <c r="H1940" s="221" t="s">
        <v>2936</v>
      </c>
      <c r="I1940" s="221" t="s">
        <v>2939</v>
      </c>
      <c r="J1940" s="221" t="str">
        <f t="shared" si="184"/>
        <v>FM 16-10-1-2026</v>
      </c>
    </row>
    <row r="1941" spans="1:10" x14ac:dyDescent="0.25">
      <c r="A1941" s="214">
        <v>11</v>
      </c>
      <c r="B1941" s="214" t="s">
        <v>550</v>
      </c>
      <c r="C1941" s="223">
        <f t="shared" si="183"/>
        <v>46033</v>
      </c>
      <c r="D1941" s="214" t="s">
        <v>96</v>
      </c>
      <c r="E1941" s="214">
        <v>1</v>
      </c>
      <c r="F1941" s="221" t="str">
        <f t="shared" si="181"/>
        <v>AA 7699 OA</v>
      </c>
      <c r="G1941" s="222" t="s">
        <v>2208</v>
      </c>
      <c r="H1941" s="221" t="s">
        <v>2936</v>
      </c>
      <c r="I1941" s="221" t="s">
        <v>2939</v>
      </c>
      <c r="J1941" s="221" t="str">
        <f t="shared" si="184"/>
        <v>FM 16-11-1-2026</v>
      </c>
    </row>
    <row r="1942" spans="1:10" x14ac:dyDescent="0.25">
      <c r="A1942" s="214">
        <v>12</v>
      </c>
      <c r="B1942" s="214" t="s">
        <v>355</v>
      </c>
      <c r="C1942" s="223">
        <f t="shared" ref="C1942:C1967" si="185">DATE(2026,1,A1942)</f>
        <v>46034</v>
      </c>
      <c r="D1942" s="214" t="s">
        <v>96</v>
      </c>
      <c r="E1942" s="220">
        <v>1</v>
      </c>
      <c r="F1942" s="221" t="str">
        <f t="shared" si="181"/>
        <v>AA 7617 OA</v>
      </c>
      <c r="G1942" s="222" t="s">
        <v>2208</v>
      </c>
      <c r="H1942" s="221" t="s">
        <v>2936</v>
      </c>
      <c r="I1942" s="221" t="s">
        <v>2939</v>
      </c>
      <c r="J1942" s="221" t="str">
        <f t="shared" si="184"/>
        <v>FM 16-12-1-2026</v>
      </c>
    </row>
    <row r="1943" spans="1:10" x14ac:dyDescent="0.25">
      <c r="A1943" s="214">
        <v>12</v>
      </c>
      <c r="B1943" s="214" t="s">
        <v>672</v>
      </c>
      <c r="C1943" s="223">
        <f t="shared" si="185"/>
        <v>46034</v>
      </c>
      <c r="D1943" s="214" t="s">
        <v>96</v>
      </c>
      <c r="E1943" s="220">
        <v>1</v>
      </c>
      <c r="F1943" s="221" t="str">
        <f t="shared" si="181"/>
        <v>AA 7743 OA</v>
      </c>
      <c r="G1943" s="222" t="s">
        <v>2208</v>
      </c>
      <c r="H1943" s="221" t="s">
        <v>2936</v>
      </c>
      <c r="I1943" s="221" t="s">
        <v>2939</v>
      </c>
      <c r="J1943" s="221" t="str">
        <f t="shared" si="184"/>
        <v>FM 16-12-1-2026</v>
      </c>
    </row>
    <row r="1944" spans="1:10" x14ac:dyDescent="0.25">
      <c r="A1944" s="214">
        <v>13</v>
      </c>
      <c r="B1944" s="220" t="s">
        <v>577</v>
      </c>
      <c r="C1944" s="223">
        <f t="shared" si="185"/>
        <v>46035</v>
      </c>
      <c r="D1944" s="214" t="s">
        <v>96</v>
      </c>
      <c r="E1944" s="220">
        <v>1</v>
      </c>
      <c r="F1944" s="221" t="str">
        <f t="shared" si="181"/>
        <v>AA 7712 OA</v>
      </c>
      <c r="G1944" s="222" t="s">
        <v>2208</v>
      </c>
      <c r="H1944" s="221" t="s">
        <v>2936</v>
      </c>
      <c r="I1944" s="221" t="s">
        <v>2939</v>
      </c>
      <c r="J1944" s="221" t="str">
        <f t="shared" si="184"/>
        <v>FM 16-13-1-2026</v>
      </c>
    </row>
    <row r="1945" spans="1:10" x14ac:dyDescent="0.25">
      <c r="A1945" s="214">
        <v>14</v>
      </c>
      <c r="B1945" s="220" t="s">
        <v>283</v>
      </c>
      <c r="C1945" s="223">
        <f t="shared" si="185"/>
        <v>46036</v>
      </c>
      <c r="D1945" s="214" t="s">
        <v>96</v>
      </c>
      <c r="E1945" s="220">
        <v>1</v>
      </c>
      <c r="F1945" s="221" t="str">
        <f t="shared" si="181"/>
        <v>AA 7292 OA</v>
      </c>
      <c r="G1945" s="222" t="s">
        <v>2208</v>
      </c>
      <c r="H1945" s="221" t="s">
        <v>2936</v>
      </c>
      <c r="I1945" s="221" t="s">
        <v>2939</v>
      </c>
      <c r="J1945" s="221" t="str">
        <f t="shared" si="184"/>
        <v>FM 16-14-1-2026</v>
      </c>
    </row>
    <row r="1946" spans="1:10" x14ac:dyDescent="0.25">
      <c r="A1946" s="214">
        <v>14</v>
      </c>
      <c r="B1946" s="220" t="s">
        <v>665</v>
      </c>
      <c r="C1946" s="223">
        <f t="shared" si="185"/>
        <v>46036</v>
      </c>
      <c r="D1946" s="214" t="s">
        <v>96</v>
      </c>
      <c r="E1946" s="220">
        <v>1</v>
      </c>
      <c r="F1946" s="221" t="str">
        <f t="shared" si="181"/>
        <v>AA 7271 OA</v>
      </c>
      <c r="G1946" s="222" t="s">
        <v>2208</v>
      </c>
      <c r="H1946" s="221" t="s">
        <v>2936</v>
      </c>
      <c r="I1946" s="221" t="s">
        <v>2939</v>
      </c>
      <c r="J1946" s="221" t="str">
        <f t="shared" si="184"/>
        <v>FM 16-14-1-2026</v>
      </c>
    </row>
    <row r="1947" spans="1:10" x14ac:dyDescent="0.25">
      <c r="A1947" s="214">
        <v>14</v>
      </c>
      <c r="B1947" s="220" t="s">
        <v>933</v>
      </c>
      <c r="C1947" s="223">
        <f t="shared" si="185"/>
        <v>46036</v>
      </c>
      <c r="D1947" s="214" t="s">
        <v>96</v>
      </c>
      <c r="E1947" s="220">
        <v>1</v>
      </c>
      <c r="F1947" s="221" t="str">
        <f t="shared" si="181"/>
        <v>AA 7067 OA</v>
      </c>
      <c r="G1947" s="222" t="s">
        <v>2208</v>
      </c>
      <c r="H1947" s="221" t="s">
        <v>2936</v>
      </c>
      <c r="I1947" s="221" t="s">
        <v>2939</v>
      </c>
      <c r="J1947" s="221" t="str">
        <f t="shared" si="184"/>
        <v>FM 16-14-1-2026</v>
      </c>
    </row>
    <row r="1948" spans="1:10" x14ac:dyDescent="0.25">
      <c r="A1948" s="214">
        <v>15</v>
      </c>
      <c r="B1948" s="220" t="s">
        <v>437</v>
      </c>
      <c r="C1948" s="223">
        <f t="shared" si="185"/>
        <v>46037</v>
      </c>
      <c r="D1948" s="214" t="s">
        <v>96</v>
      </c>
      <c r="E1948" s="220">
        <v>1</v>
      </c>
      <c r="F1948" s="221" t="str">
        <f t="shared" si="181"/>
        <v>AA 7058 OA</v>
      </c>
      <c r="G1948" s="222" t="s">
        <v>2208</v>
      </c>
      <c r="H1948" s="221" t="s">
        <v>2936</v>
      </c>
      <c r="I1948" s="221" t="s">
        <v>2939</v>
      </c>
      <c r="J1948" s="221" t="str">
        <f t="shared" si="184"/>
        <v>FM 16-15-1-2026</v>
      </c>
    </row>
    <row r="1949" spans="1:10" x14ac:dyDescent="0.25">
      <c r="A1949" s="214">
        <v>16</v>
      </c>
      <c r="B1949" s="214" t="s">
        <v>255</v>
      </c>
      <c r="C1949" s="223">
        <f t="shared" si="185"/>
        <v>46038</v>
      </c>
      <c r="D1949" s="214" t="s">
        <v>96</v>
      </c>
      <c r="E1949" s="220">
        <v>1</v>
      </c>
      <c r="F1949" s="221" t="str">
        <f t="shared" si="181"/>
        <v>AA 7615 OA</v>
      </c>
      <c r="G1949" s="222" t="s">
        <v>2208</v>
      </c>
      <c r="H1949" s="221" t="s">
        <v>2936</v>
      </c>
      <c r="I1949" s="221" t="s">
        <v>2939</v>
      </c>
      <c r="J1949" s="221" t="str">
        <f t="shared" si="184"/>
        <v>FM 16-16-1-2026</v>
      </c>
    </row>
    <row r="1950" spans="1:10" x14ac:dyDescent="0.25">
      <c r="A1950" s="214">
        <v>16</v>
      </c>
      <c r="B1950" s="220" t="s">
        <v>191</v>
      </c>
      <c r="C1950" s="223">
        <f t="shared" si="185"/>
        <v>46038</v>
      </c>
      <c r="D1950" s="214" t="s">
        <v>96</v>
      </c>
      <c r="E1950" s="220">
        <v>1</v>
      </c>
      <c r="F1950" s="221" t="str">
        <f t="shared" si="181"/>
        <v>AA 7768 OA</v>
      </c>
      <c r="G1950" s="222" t="s">
        <v>2208</v>
      </c>
      <c r="H1950" s="221" t="s">
        <v>2936</v>
      </c>
      <c r="I1950" s="221" t="s">
        <v>2939</v>
      </c>
      <c r="J1950" s="221" t="str">
        <f t="shared" si="184"/>
        <v>FM 16-16-1-2026</v>
      </c>
    </row>
    <row r="1951" spans="1:10" x14ac:dyDescent="0.25">
      <c r="A1951" s="214">
        <v>17</v>
      </c>
      <c r="B1951" s="214" t="s">
        <v>394</v>
      </c>
      <c r="C1951" s="223">
        <f t="shared" si="185"/>
        <v>46039</v>
      </c>
      <c r="D1951" s="214" t="s">
        <v>96</v>
      </c>
      <c r="E1951" s="220">
        <v>1</v>
      </c>
      <c r="F1951" s="221" t="str">
        <f t="shared" ref="F1951:F2014" si="186">"AA "&amp;B1951</f>
        <v>AA 7270 OA</v>
      </c>
      <c r="G1951" s="222" t="s">
        <v>2208</v>
      </c>
      <c r="H1951" s="221" t="s">
        <v>2936</v>
      </c>
      <c r="I1951" s="221" t="s">
        <v>2939</v>
      </c>
      <c r="J1951" s="221" t="str">
        <f t="shared" si="184"/>
        <v>FM 16-17-1-2026</v>
      </c>
    </row>
    <row r="1952" spans="1:10" x14ac:dyDescent="0.25">
      <c r="A1952" s="214">
        <v>17</v>
      </c>
      <c r="B1952" s="214" t="s">
        <v>180</v>
      </c>
      <c r="C1952" s="223">
        <f t="shared" si="185"/>
        <v>46039</v>
      </c>
      <c r="D1952" s="214" t="s">
        <v>96</v>
      </c>
      <c r="E1952" s="220">
        <v>1</v>
      </c>
      <c r="F1952" s="221" t="str">
        <f t="shared" si="186"/>
        <v>AA 7593 OA</v>
      </c>
      <c r="G1952" s="222" t="s">
        <v>2208</v>
      </c>
      <c r="H1952" s="221" t="s">
        <v>2936</v>
      </c>
      <c r="I1952" s="221" t="s">
        <v>2939</v>
      </c>
      <c r="J1952" s="221" t="str">
        <f t="shared" si="184"/>
        <v>FM 16-17-1-2026</v>
      </c>
    </row>
    <row r="1953" spans="1:10" x14ac:dyDescent="0.25">
      <c r="A1953" s="214">
        <v>18</v>
      </c>
      <c r="B1953" s="214" t="s">
        <v>792</v>
      </c>
      <c r="C1953" s="223">
        <f t="shared" si="185"/>
        <v>46040</v>
      </c>
      <c r="D1953" s="214" t="s">
        <v>96</v>
      </c>
      <c r="E1953" s="220">
        <v>1</v>
      </c>
      <c r="F1953" s="221" t="str">
        <f t="shared" si="186"/>
        <v>AA 7625 OA</v>
      </c>
      <c r="G1953" s="222" t="s">
        <v>2208</v>
      </c>
      <c r="H1953" s="221" t="s">
        <v>2936</v>
      </c>
      <c r="I1953" s="221" t="s">
        <v>2939</v>
      </c>
      <c r="J1953" s="221" t="str">
        <f t="shared" si="184"/>
        <v>FM 16-18-1-2026</v>
      </c>
    </row>
    <row r="1954" spans="1:10" x14ac:dyDescent="0.25">
      <c r="A1954" s="214">
        <v>20</v>
      </c>
      <c r="B1954" s="214" t="s">
        <v>444</v>
      </c>
      <c r="C1954" s="223">
        <f t="shared" si="185"/>
        <v>46042</v>
      </c>
      <c r="D1954" s="214" t="s">
        <v>96</v>
      </c>
      <c r="E1954" s="220">
        <v>1</v>
      </c>
      <c r="F1954" s="221" t="str">
        <f t="shared" si="186"/>
        <v>AA 7612 OA</v>
      </c>
      <c r="G1954" s="222" t="s">
        <v>2208</v>
      </c>
      <c r="H1954" s="221" t="s">
        <v>2936</v>
      </c>
      <c r="I1954" s="221" t="s">
        <v>2939</v>
      </c>
      <c r="J1954" s="221" t="str">
        <f t="shared" si="184"/>
        <v>FM 16-20-1-2026</v>
      </c>
    </row>
    <row r="1955" spans="1:10" x14ac:dyDescent="0.25">
      <c r="A1955" s="214">
        <v>20</v>
      </c>
      <c r="B1955" s="214" t="s">
        <v>784</v>
      </c>
      <c r="C1955" s="223">
        <f t="shared" si="185"/>
        <v>46042</v>
      </c>
      <c r="D1955" s="214" t="s">
        <v>96</v>
      </c>
      <c r="E1955" s="220">
        <v>1</v>
      </c>
      <c r="F1955" s="221" t="str">
        <f t="shared" si="186"/>
        <v>AA 7642 OA</v>
      </c>
      <c r="G1955" s="222" t="s">
        <v>2208</v>
      </c>
      <c r="H1955" s="221" t="s">
        <v>2936</v>
      </c>
      <c r="I1955" s="221" t="s">
        <v>2939</v>
      </c>
      <c r="J1955" s="221" t="str">
        <f t="shared" si="184"/>
        <v>FM 16-20-1-2026</v>
      </c>
    </row>
    <row r="1956" spans="1:10" x14ac:dyDescent="0.25">
      <c r="A1956" s="214">
        <v>20</v>
      </c>
      <c r="B1956" s="214" t="s">
        <v>894</v>
      </c>
      <c r="C1956" s="223">
        <f t="shared" si="185"/>
        <v>46042</v>
      </c>
      <c r="D1956" s="214" t="s">
        <v>96</v>
      </c>
      <c r="E1956" s="220">
        <v>1</v>
      </c>
      <c r="F1956" s="221" t="str">
        <f t="shared" si="186"/>
        <v>AA 7226 OA</v>
      </c>
      <c r="G1956" s="222" t="s">
        <v>2208</v>
      </c>
      <c r="H1956" s="221" t="s">
        <v>2936</v>
      </c>
      <c r="I1956" s="221" t="s">
        <v>2939</v>
      </c>
      <c r="J1956" s="221" t="str">
        <f t="shared" si="184"/>
        <v>FM 16-20-1-2026</v>
      </c>
    </row>
    <row r="1957" spans="1:10" x14ac:dyDescent="0.25">
      <c r="A1957" s="214">
        <v>22</v>
      </c>
      <c r="B1957" s="214" t="s">
        <v>1165</v>
      </c>
      <c r="C1957" s="223">
        <f t="shared" si="185"/>
        <v>46044</v>
      </c>
      <c r="D1957" s="214" t="s">
        <v>96</v>
      </c>
      <c r="E1957" s="220">
        <v>1</v>
      </c>
      <c r="F1957" s="221" t="str">
        <f t="shared" si="186"/>
        <v>AA 7286 OA</v>
      </c>
      <c r="G1957" s="222" t="s">
        <v>2208</v>
      </c>
      <c r="H1957" s="221" t="s">
        <v>2936</v>
      </c>
      <c r="I1957" s="221" t="s">
        <v>2939</v>
      </c>
      <c r="J1957" s="221" t="str">
        <f t="shared" si="184"/>
        <v>FM 16-22-1-2026</v>
      </c>
    </row>
    <row r="1958" spans="1:10" x14ac:dyDescent="0.25">
      <c r="A1958" s="214">
        <v>22</v>
      </c>
      <c r="B1958" s="214" t="s">
        <v>1706</v>
      </c>
      <c r="C1958" s="223">
        <f t="shared" si="185"/>
        <v>46044</v>
      </c>
      <c r="D1958" s="214" t="s">
        <v>96</v>
      </c>
      <c r="E1958" s="220">
        <v>1</v>
      </c>
      <c r="F1958" s="221" t="str">
        <f t="shared" si="186"/>
        <v>AA 7591 OA</v>
      </c>
      <c r="G1958" s="222" t="s">
        <v>2208</v>
      </c>
      <c r="H1958" s="221" t="s">
        <v>2936</v>
      </c>
      <c r="I1958" s="221" t="s">
        <v>2939</v>
      </c>
      <c r="J1958" s="221" t="str">
        <f t="shared" si="184"/>
        <v>FM 16-22-1-2026</v>
      </c>
    </row>
    <row r="1959" spans="1:10" x14ac:dyDescent="0.25">
      <c r="A1959" s="214">
        <v>23</v>
      </c>
      <c r="B1959" s="214" t="s">
        <v>806</v>
      </c>
      <c r="C1959" s="223">
        <f t="shared" si="185"/>
        <v>46045</v>
      </c>
      <c r="D1959" s="214" t="s">
        <v>96</v>
      </c>
      <c r="E1959" s="220">
        <v>1</v>
      </c>
      <c r="F1959" s="221" t="str">
        <f t="shared" si="186"/>
        <v>AA 7738 OA</v>
      </c>
      <c r="G1959" s="222" t="s">
        <v>2208</v>
      </c>
      <c r="H1959" s="221" t="s">
        <v>2936</v>
      </c>
      <c r="I1959" s="221" t="s">
        <v>2939</v>
      </c>
      <c r="J1959" s="221" t="str">
        <f t="shared" si="184"/>
        <v>FM 16-23-1-2026</v>
      </c>
    </row>
    <row r="1960" spans="1:10" x14ac:dyDescent="0.25">
      <c r="A1960" s="214">
        <v>25</v>
      </c>
      <c r="B1960" s="214" t="s">
        <v>259</v>
      </c>
      <c r="C1960" s="223">
        <f t="shared" si="185"/>
        <v>46047</v>
      </c>
      <c r="D1960" s="214" t="s">
        <v>96</v>
      </c>
      <c r="E1960" s="220">
        <v>1</v>
      </c>
      <c r="F1960" s="221" t="str">
        <f t="shared" si="186"/>
        <v>AA 7805 OA</v>
      </c>
      <c r="G1960" s="222" t="s">
        <v>2208</v>
      </c>
      <c r="H1960" s="221" t="s">
        <v>2936</v>
      </c>
      <c r="I1960" s="221" t="s">
        <v>2939</v>
      </c>
      <c r="J1960" s="221" t="str">
        <f t="shared" si="184"/>
        <v>FM 16-25-1-2026</v>
      </c>
    </row>
    <row r="1961" spans="1:10" x14ac:dyDescent="0.25">
      <c r="A1961" s="214">
        <v>26</v>
      </c>
      <c r="B1961" s="214" t="s">
        <v>739</v>
      </c>
      <c r="C1961" s="223">
        <f t="shared" si="185"/>
        <v>46048</v>
      </c>
      <c r="D1961" s="214" t="s">
        <v>96</v>
      </c>
      <c r="E1961" s="220">
        <v>1</v>
      </c>
      <c r="F1961" s="221" t="str">
        <f t="shared" si="186"/>
        <v>AA 7806 OA</v>
      </c>
      <c r="G1961" s="222" t="s">
        <v>2208</v>
      </c>
      <c r="H1961" s="221" t="s">
        <v>2936</v>
      </c>
      <c r="I1961" s="221" t="s">
        <v>2939</v>
      </c>
      <c r="J1961" s="221" t="str">
        <f t="shared" si="184"/>
        <v>FM 16-26-1-2026</v>
      </c>
    </row>
    <row r="1962" spans="1:10" x14ac:dyDescent="0.25">
      <c r="A1962" s="214">
        <v>26</v>
      </c>
      <c r="B1962" s="214" t="s">
        <v>288</v>
      </c>
      <c r="C1962" s="223">
        <f t="shared" si="185"/>
        <v>46048</v>
      </c>
      <c r="D1962" s="214" t="s">
        <v>96</v>
      </c>
      <c r="E1962" s="220">
        <v>1</v>
      </c>
      <c r="F1962" s="221" t="str">
        <f t="shared" si="186"/>
        <v>AA 7535 OA</v>
      </c>
      <c r="G1962" s="222" t="s">
        <v>2208</v>
      </c>
      <c r="H1962" s="221" t="s">
        <v>2936</v>
      </c>
      <c r="I1962" s="221" t="s">
        <v>2939</v>
      </c>
      <c r="J1962" s="221" t="str">
        <f t="shared" si="184"/>
        <v>FM 16-26-1-2026</v>
      </c>
    </row>
    <row r="1963" spans="1:10" x14ac:dyDescent="0.25">
      <c r="A1963" s="214">
        <v>27</v>
      </c>
      <c r="B1963" s="214" t="s">
        <v>724</v>
      </c>
      <c r="C1963" s="223">
        <f t="shared" si="185"/>
        <v>46049</v>
      </c>
      <c r="D1963" s="214" t="s">
        <v>96</v>
      </c>
      <c r="E1963" s="220">
        <v>1</v>
      </c>
      <c r="F1963" s="221" t="str">
        <f t="shared" si="186"/>
        <v>AA 7161 OA</v>
      </c>
      <c r="G1963" s="222" t="s">
        <v>2208</v>
      </c>
      <c r="H1963" s="221" t="s">
        <v>2936</v>
      </c>
      <c r="I1963" s="221" t="s">
        <v>2939</v>
      </c>
      <c r="J1963" s="221" t="str">
        <f t="shared" si="184"/>
        <v>FM 16-27-1-2026</v>
      </c>
    </row>
    <row r="1964" spans="1:10" x14ac:dyDescent="0.25">
      <c r="A1964" s="214">
        <v>29</v>
      </c>
      <c r="B1964" s="214" t="s">
        <v>502</v>
      </c>
      <c r="C1964" s="223">
        <f t="shared" si="185"/>
        <v>46051</v>
      </c>
      <c r="D1964" s="214" t="s">
        <v>96</v>
      </c>
      <c r="E1964" s="220">
        <v>1</v>
      </c>
      <c r="F1964" s="221" t="str">
        <f t="shared" si="186"/>
        <v>AA 7202 OA</v>
      </c>
      <c r="G1964" s="222" t="s">
        <v>2208</v>
      </c>
      <c r="H1964" s="221" t="s">
        <v>2936</v>
      </c>
      <c r="I1964" s="221" t="s">
        <v>2939</v>
      </c>
      <c r="J1964" s="221" t="str">
        <f t="shared" si="184"/>
        <v>FM 16-29-1-2026</v>
      </c>
    </row>
    <row r="1965" spans="1:10" x14ac:dyDescent="0.25">
      <c r="A1965" s="214">
        <v>29</v>
      </c>
      <c r="B1965" s="214" t="s">
        <v>510</v>
      </c>
      <c r="C1965" s="223">
        <f t="shared" si="185"/>
        <v>46051</v>
      </c>
      <c r="D1965" s="214" t="s">
        <v>96</v>
      </c>
      <c r="E1965" s="220">
        <v>1</v>
      </c>
      <c r="F1965" s="221" t="str">
        <f t="shared" si="186"/>
        <v>AA 7072 OA</v>
      </c>
      <c r="G1965" s="222" t="s">
        <v>2208</v>
      </c>
      <c r="H1965" s="221" t="s">
        <v>2936</v>
      </c>
      <c r="I1965" s="221" t="s">
        <v>2939</v>
      </c>
      <c r="J1965" s="221" t="str">
        <f t="shared" si="184"/>
        <v>FM 16-29-1-2026</v>
      </c>
    </row>
    <row r="1966" spans="1:10" x14ac:dyDescent="0.25">
      <c r="A1966" s="214">
        <v>30</v>
      </c>
      <c r="B1966" s="214" t="s">
        <v>676</v>
      </c>
      <c r="C1966" s="223">
        <f t="shared" si="185"/>
        <v>46052</v>
      </c>
      <c r="D1966" s="214" t="s">
        <v>96</v>
      </c>
      <c r="E1966" s="220">
        <v>1</v>
      </c>
      <c r="F1966" s="221" t="str">
        <f t="shared" si="186"/>
        <v>AA 7740 OA</v>
      </c>
      <c r="G1966" s="222" t="s">
        <v>2208</v>
      </c>
      <c r="H1966" s="221" t="s">
        <v>2936</v>
      </c>
      <c r="I1966" s="221" t="s">
        <v>2939</v>
      </c>
      <c r="J1966" s="221" t="str">
        <f t="shared" si="184"/>
        <v>FM 16-30-1-2026</v>
      </c>
    </row>
    <row r="1967" spans="1:10" x14ac:dyDescent="0.25">
      <c r="A1967" s="214">
        <v>31</v>
      </c>
      <c r="B1967" s="214" t="s">
        <v>598</v>
      </c>
      <c r="C1967" s="223">
        <f t="shared" si="185"/>
        <v>46053</v>
      </c>
      <c r="D1967" s="214" t="s">
        <v>96</v>
      </c>
      <c r="E1967" s="220">
        <v>1</v>
      </c>
      <c r="F1967" s="221" t="str">
        <f t="shared" si="186"/>
        <v>AA 7725 OA</v>
      </c>
      <c r="G1967" s="222" t="s">
        <v>2208</v>
      </c>
      <c r="H1967" s="221" t="s">
        <v>2936</v>
      </c>
      <c r="I1967" s="221" t="s">
        <v>2939</v>
      </c>
      <c r="J1967" s="221" t="str">
        <f t="shared" si="184"/>
        <v>FM 16-31-1-2026</v>
      </c>
    </row>
    <row r="1968" spans="1:10" x14ac:dyDescent="0.25">
      <c r="A1968" s="224">
        <v>3</v>
      </c>
      <c r="B1968" s="225" t="s">
        <v>561</v>
      </c>
      <c r="C1968" s="223">
        <f>DATE(2026,2,A1968)</f>
        <v>46056</v>
      </c>
      <c r="D1968" s="224" t="s">
        <v>96</v>
      </c>
      <c r="E1968" s="225">
        <v>1</v>
      </c>
      <c r="F1968" s="221" t="str">
        <f t="shared" si="186"/>
        <v>AA 7066 OA</v>
      </c>
      <c r="G1968" s="222" t="s">
        <v>2208</v>
      </c>
      <c r="H1968" s="221" t="s">
        <v>2936</v>
      </c>
      <c r="I1968" s="221" t="s">
        <v>2939</v>
      </c>
      <c r="J1968" s="221" t="str">
        <f t="shared" si="184"/>
        <v>FM 16-3-2-2026</v>
      </c>
    </row>
    <row r="1969" spans="1:10" x14ac:dyDescent="0.25">
      <c r="A1969" s="224">
        <v>5</v>
      </c>
      <c r="B1969" s="225" t="s">
        <v>341</v>
      </c>
      <c r="C1969" s="223">
        <f>DATE(2026,2,A1969)</f>
        <v>46058</v>
      </c>
      <c r="D1969" s="224" t="s">
        <v>96</v>
      </c>
      <c r="E1969" s="224">
        <v>1</v>
      </c>
      <c r="F1969" s="221" t="str">
        <f t="shared" si="186"/>
        <v>AA 7621 OA</v>
      </c>
      <c r="G1969" s="222" t="s">
        <v>2208</v>
      </c>
      <c r="H1969" s="221" t="s">
        <v>2936</v>
      </c>
      <c r="I1969" s="221" t="s">
        <v>2939</v>
      </c>
      <c r="J1969" s="221" t="str">
        <f t="shared" si="184"/>
        <v>FM 16-5-2-2026</v>
      </c>
    </row>
    <row r="1970" spans="1:10" x14ac:dyDescent="0.25">
      <c r="A1970" s="224">
        <v>7</v>
      </c>
      <c r="B1970" s="224" t="s">
        <v>434</v>
      </c>
      <c r="C1970" s="223">
        <f>DATE(2026,2,A1970)</f>
        <v>46060</v>
      </c>
      <c r="D1970" s="224" t="s">
        <v>96</v>
      </c>
      <c r="E1970" s="224">
        <v>1</v>
      </c>
      <c r="F1970" s="221" t="str">
        <f t="shared" si="186"/>
        <v>AA 7785 OA</v>
      </c>
      <c r="G1970" s="222" t="s">
        <v>2208</v>
      </c>
      <c r="H1970" s="221" t="s">
        <v>2936</v>
      </c>
      <c r="I1970" s="221" t="s">
        <v>2939</v>
      </c>
      <c r="J1970" s="221" t="str">
        <f t="shared" si="184"/>
        <v>FM 16-7-2-2026</v>
      </c>
    </row>
    <row r="1971" spans="1:10" x14ac:dyDescent="0.25">
      <c r="A1971" s="224">
        <v>19</v>
      </c>
      <c r="B1971" s="224" t="s">
        <v>784</v>
      </c>
      <c r="C1971" s="223">
        <f>DATE(2026,2,A1971)</f>
        <v>46072</v>
      </c>
      <c r="D1971" s="224" t="s">
        <v>96</v>
      </c>
      <c r="E1971" s="225">
        <v>1</v>
      </c>
      <c r="F1971" s="221" t="str">
        <f t="shared" si="186"/>
        <v>AA 7642 OA</v>
      </c>
      <c r="G1971" s="222" t="s">
        <v>2208</v>
      </c>
      <c r="H1971" s="221" t="s">
        <v>2936</v>
      </c>
      <c r="I1971" s="221" t="s">
        <v>2939</v>
      </c>
      <c r="J1971" s="221" t="str">
        <f t="shared" si="184"/>
        <v>FM 16-19-2-2026</v>
      </c>
    </row>
    <row r="1972" spans="1:10" x14ac:dyDescent="0.25">
      <c r="A1972" s="214">
        <v>1</v>
      </c>
      <c r="B1972" s="220" t="s">
        <v>152</v>
      </c>
      <c r="C1972" s="219">
        <f t="shared" ref="C1972:C2003" si="187">DATE(2026,11,A1972)</f>
        <v>46327</v>
      </c>
      <c r="D1972" s="214" t="s">
        <v>96</v>
      </c>
      <c r="E1972" s="214">
        <v>1</v>
      </c>
      <c r="F1972" s="221" t="str">
        <f t="shared" si="186"/>
        <v>AA 7594 OA</v>
      </c>
      <c r="G1972" s="222" t="s">
        <v>2208</v>
      </c>
      <c r="H1972" s="221" t="s">
        <v>2936</v>
      </c>
      <c r="I1972" s="221" t="s">
        <v>2939</v>
      </c>
      <c r="J1972" s="221" t="str">
        <f t="shared" si="184"/>
        <v>FM 16-1-11-2026</v>
      </c>
    </row>
    <row r="1973" spans="1:10" x14ac:dyDescent="0.25">
      <c r="A1973" s="214">
        <v>1</v>
      </c>
      <c r="B1973" s="220" t="s">
        <v>93</v>
      </c>
      <c r="C1973" s="219">
        <f t="shared" si="187"/>
        <v>46327</v>
      </c>
      <c r="D1973" s="214" t="s">
        <v>96</v>
      </c>
      <c r="E1973" s="214">
        <v>1</v>
      </c>
      <c r="F1973" s="221" t="str">
        <f t="shared" si="186"/>
        <v>AA 7802 OA</v>
      </c>
      <c r="G1973" s="222" t="s">
        <v>2208</v>
      </c>
      <c r="H1973" s="221" t="s">
        <v>2936</v>
      </c>
      <c r="I1973" s="221" t="s">
        <v>2939</v>
      </c>
      <c r="J1973" s="221" t="str">
        <f t="shared" si="184"/>
        <v>FM 16-1-11-2026</v>
      </c>
    </row>
    <row r="1974" spans="1:10" x14ac:dyDescent="0.25">
      <c r="A1974" s="214">
        <v>1</v>
      </c>
      <c r="B1974" s="220" t="s">
        <v>97</v>
      </c>
      <c r="C1974" s="219">
        <f t="shared" si="187"/>
        <v>46327</v>
      </c>
      <c r="D1974" s="214" t="s">
        <v>96</v>
      </c>
      <c r="E1974" s="214">
        <v>1</v>
      </c>
      <c r="F1974" s="221" t="str">
        <f t="shared" si="186"/>
        <v>AA 7616 OA</v>
      </c>
      <c r="G1974" s="222" t="s">
        <v>2208</v>
      </c>
      <c r="H1974" s="221" t="s">
        <v>2936</v>
      </c>
      <c r="I1974" s="221" t="s">
        <v>2939</v>
      </c>
      <c r="J1974" s="221" t="str">
        <f t="shared" si="184"/>
        <v>FM 16-1-11-2026</v>
      </c>
    </row>
    <row r="1975" spans="1:10" x14ac:dyDescent="0.25">
      <c r="A1975" s="214">
        <v>2</v>
      </c>
      <c r="B1975" s="220" t="s">
        <v>179</v>
      </c>
      <c r="C1975" s="219">
        <f t="shared" si="187"/>
        <v>46328</v>
      </c>
      <c r="D1975" s="214" t="s">
        <v>96</v>
      </c>
      <c r="E1975" s="214">
        <v>1</v>
      </c>
      <c r="F1975" s="221" t="str">
        <f t="shared" si="186"/>
        <v>AA 7611 OA</v>
      </c>
      <c r="G1975" s="222" t="s">
        <v>2208</v>
      </c>
      <c r="H1975" s="221" t="s">
        <v>2936</v>
      </c>
      <c r="I1975" s="221" t="s">
        <v>2939</v>
      </c>
      <c r="J1975" s="221" t="str">
        <f t="shared" si="184"/>
        <v>FM 16-2-11-2026</v>
      </c>
    </row>
    <row r="1976" spans="1:10" x14ac:dyDescent="0.25">
      <c r="A1976" s="214">
        <v>2</v>
      </c>
      <c r="B1976" s="220" t="s">
        <v>180</v>
      </c>
      <c r="C1976" s="219">
        <f t="shared" si="187"/>
        <v>46328</v>
      </c>
      <c r="D1976" s="214" t="s">
        <v>96</v>
      </c>
      <c r="E1976" s="214">
        <v>1</v>
      </c>
      <c r="F1976" s="221" t="str">
        <f t="shared" si="186"/>
        <v>AA 7593 OA</v>
      </c>
      <c r="G1976" s="222" t="s">
        <v>2208</v>
      </c>
      <c r="H1976" s="221" t="s">
        <v>2936</v>
      </c>
      <c r="I1976" s="221" t="s">
        <v>2939</v>
      </c>
      <c r="J1976" s="221" t="str">
        <f t="shared" si="184"/>
        <v>FM 16-2-11-2026</v>
      </c>
    </row>
    <row r="1977" spans="1:10" x14ac:dyDescent="0.25">
      <c r="A1977" s="214">
        <v>4</v>
      </c>
      <c r="B1977" s="220" t="s">
        <v>283</v>
      </c>
      <c r="C1977" s="219">
        <f t="shared" si="187"/>
        <v>46330</v>
      </c>
      <c r="D1977" s="214" t="s">
        <v>96</v>
      </c>
      <c r="E1977" s="214">
        <v>1</v>
      </c>
      <c r="F1977" s="221" t="str">
        <f t="shared" si="186"/>
        <v>AA 7292 OA</v>
      </c>
      <c r="G1977" s="222" t="s">
        <v>2208</v>
      </c>
      <c r="H1977" s="221" t="s">
        <v>2936</v>
      </c>
      <c r="I1977" s="221" t="s">
        <v>2939</v>
      </c>
      <c r="J1977" s="221" t="str">
        <f t="shared" si="184"/>
        <v>FM 16-4-11-2026</v>
      </c>
    </row>
    <row r="1978" spans="1:10" x14ac:dyDescent="0.25">
      <c r="A1978" s="214">
        <v>5</v>
      </c>
      <c r="B1978" s="214" t="s">
        <v>232</v>
      </c>
      <c r="C1978" s="219">
        <f t="shared" si="187"/>
        <v>46331</v>
      </c>
      <c r="D1978" s="214" t="s">
        <v>96</v>
      </c>
      <c r="E1978" s="214">
        <v>1</v>
      </c>
      <c r="F1978" s="221" t="str">
        <f t="shared" si="186"/>
        <v>AA 7595 OA</v>
      </c>
      <c r="G1978" s="222" t="s">
        <v>2208</v>
      </c>
      <c r="H1978" s="221" t="s">
        <v>2936</v>
      </c>
      <c r="I1978" s="221" t="s">
        <v>2939</v>
      </c>
      <c r="J1978" s="221" t="str">
        <f t="shared" si="184"/>
        <v>FM 16-5-11-2026</v>
      </c>
    </row>
    <row r="1979" spans="1:10" x14ac:dyDescent="0.25">
      <c r="A1979" s="214">
        <v>5</v>
      </c>
      <c r="B1979" s="214" t="s">
        <v>188</v>
      </c>
      <c r="C1979" s="219">
        <f t="shared" si="187"/>
        <v>46331</v>
      </c>
      <c r="D1979" s="214" t="s">
        <v>96</v>
      </c>
      <c r="E1979" s="214">
        <v>1</v>
      </c>
      <c r="F1979" s="221" t="str">
        <f t="shared" si="186"/>
        <v>AA 7807 OA</v>
      </c>
      <c r="G1979" s="222" t="s">
        <v>2208</v>
      </c>
      <c r="H1979" s="221" t="s">
        <v>2936</v>
      </c>
      <c r="I1979" s="221" t="s">
        <v>2939</v>
      </c>
      <c r="J1979" s="221" t="str">
        <f t="shared" si="184"/>
        <v>FM 16-5-11-2026</v>
      </c>
    </row>
    <row r="1980" spans="1:10" x14ac:dyDescent="0.25">
      <c r="A1980" s="214">
        <v>6</v>
      </c>
      <c r="B1980" s="214" t="s">
        <v>387</v>
      </c>
      <c r="C1980" s="219">
        <f t="shared" si="187"/>
        <v>46332</v>
      </c>
      <c r="D1980" s="214" t="s">
        <v>96</v>
      </c>
      <c r="E1980" s="214">
        <v>3</v>
      </c>
      <c r="F1980" s="221" t="str">
        <f t="shared" si="186"/>
        <v>AA JOMBOR</v>
      </c>
      <c r="G1980" s="222" t="s">
        <v>2208</v>
      </c>
      <c r="H1980" s="221" t="s">
        <v>2936</v>
      </c>
      <c r="I1980" s="221" t="s">
        <v>2939</v>
      </c>
      <c r="J1980" s="221" t="str">
        <f t="shared" si="184"/>
        <v>FM 16-6-11-2026</v>
      </c>
    </row>
    <row r="1981" spans="1:10" x14ac:dyDescent="0.25">
      <c r="A1981" s="214">
        <v>6</v>
      </c>
      <c r="B1981" s="214" t="s">
        <v>394</v>
      </c>
      <c r="C1981" s="219">
        <f t="shared" si="187"/>
        <v>46332</v>
      </c>
      <c r="D1981" s="214" t="s">
        <v>96</v>
      </c>
      <c r="E1981" s="214">
        <v>1</v>
      </c>
      <c r="F1981" s="221" t="str">
        <f t="shared" si="186"/>
        <v>AA 7270 OA</v>
      </c>
      <c r="G1981" s="222" t="s">
        <v>2208</v>
      </c>
      <c r="H1981" s="221" t="s">
        <v>2936</v>
      </c>
      <c r="I1981" s="221" t="s">
        <v>2939</v>
      </c>
      <c r="J1981" s="221" t="str">
        <f t="shared" si="184"/>
        <v>FM 16-6-11-2026</v>
      </c>
    </row>
    <row r="1982" spans="1:10" x14ac:dyDescent="0.25">
      <c r="A1982" s="214">
        <v>7</v>
      </c>
      <c r="B1982" s="214" t="s">
        <v>207</v>
      </c>
      <c r="C1982" s="219">
        <f t="shared" si="187"/>
        <v>46333</v>
      </c>
      <c r="D1982" s="214" t="s">
        <v>96</v>
      </c>
      <c r="E1982" s="214">
        <v>1</v>
      </c>
      <c r="F1982" s="221" t="str">
        <f t="shared" si="186"/>
        <v>AA 7742 OA</v>
      </c>
      <c r="G1982" s="222" t="s">
        <v>2208</v>
      </c>
      <c r="H1982" s="221" t="s">
        <v>2936</v>
      </c>
      <c r="I1982" s="221" t="s">
        <v>2939</v>
      </c>
      <c r="J1982" s="221" t="str">
        <f t="shared" si="184"/>
        <v>FM 16-7-11-2026</v>
      </c>
    </row>
    <row r="1983" spans="1:10" x14ac:dyDescent="0.25">
      <c r="A1983" s="214">
        <v>7</v>
      </c>
      <c r="B1983" s="214" t="s">
        <v>368</v>
      </c>
      <c r="C1983" s="219">
        <f t="shared" si="187"/>
        <v>46333</v>
      </c>
      <c r="D1983" s="214" t="s">
        <v>96</v>
      </c>
      <c r="E1983" s="214">
        <v>1</v>
      </c>
      <c r="F1983" s="221" t="str">
        <f t="shared" si="186"/>
        <v>AA 7098 OA</v>
      </c>
      <c r="G1983" s="222" t="s">
        <v>2208</v>
      </c>
      <c r="H1983" s="221" t="s">
        <v>2936</v>
      </c>
      <c r="I1983" s="221" t="s">
        <v>2939</v>
      </c>
      <c r="J1983" s="221" t="str">
        <f t="shared" si="184"/>
        <v>FM 16-7-11-2026</v>
      </c>
    </row>
    <row r="1984" spans="1:10" x14ac:dyDescent="0.25">
      <c r="A1984" s="214">
        <v>8</v>
      </c>
      <c r="B1984" s="214" t="s">
        <v>115</v>
      </c>
      <c r="C1984" s="219">
        <f t="shared" si="187"/>
        <v>46334</v>
      </c>
      <c r="D1984" s="214" t="s">
        <v>96</v>
      </c>
      <c r="E1984" s="214">
        <v>1</v>
      </c>
      <c r="F1984" s="221" t="str">
        <f t="shared" si="186"/>
        <v>AA 7739 OA</v>
      </c>
      <c r="G1984" s="222" t="s">
        <v>2208</v>
      </c>
      <c r="H1984" s="221" t="s">
        <v>2936</v>
      </c>
      <c r="I1984" s="221" t="s">
        <v>2939</v>
      </c>
      <c r="J1984" s="221" t="str">
        <f t="shared" si="184"/>
        <v>FM 16-8-11-2026</v>
      </c>
    </row>
    <row r="1985" spans="1:10" x14ac:dyDescent="0.25">
      <c r="A1985" s="214">
        <v>9</v>
      </c>
      <c r="B1985" s="214" t="s">
        <v>126</v>
      </c>
      <c r="C1985" s="219">
        <f t="shared" si="187"/>
        <v>46335</v>
      </c>
      <c r="D1985" s="214" t="s">
        <v>96</v>
      </c>
      <c r="E1985" s="214">
        <v>1</v>
      </c>
      <c r="F1985" s="221" t="str">
        <f t="shared" si="186"/>
        <v>AA 7763 OA</v>
      </c>
      <c r="G1985" s="222" t="s">
        <v>2208</v>
      </c>
      <c r="H1985" s="221" t="s">
        <v>2936</v>
      </c>
      <c r="I1985" s="221" t="s">
        <v>2939</v>
      </c>
      <c r="J1985" s="221" t="str">
        <f t="shared" si="184"/>
        <v>FM 16-9-11-2026</v>
      </c>
    </row>
    <row r="1986" spans="1:10" x14ac:dyDescent="0.25">
      <c r="A1986" s="214">
        <v>9</v>
      </c>
      <c r="B1986" s="214" t="s">
        <v>128</v>
      </c>
      <c r="C1986" s="219">
        <f t="shared" si="187"/>
        <v>46335</v>
      </c>
      <c r="D1986" s="214" t="s">
        <v>96</v>
      </c>
      <c r="E1986" s="214">
        <v>1</v>
      </c>
      <c r="F1986" s="221" t="str">
        <f t="shared" si="186"/>
        <v>AA 7729 OA</v>
      </c>
      <c r="G1986" s="222" t="s">
        <v>2208</v>
      </c>
      <c r="H1986" s="221" t="s">
        <v>2936</v>
      </c>
      <c r="I1986" s="221" t="s">
        <v>2939</v>
      </c>
      <c r="J1986" s="221" t="str">
        <f t="shared" si="184"/>
        <v>FM 16-9-11-2026</v>
      </c>
    </row>
    <row r="1987" spans="1:10" x14ac:dyDescent="0.25">
      <c r="A1987" s="214">
        <v>10</v>
      </c>
      <c r="B1987" s="214" t="s">
        <v>373</v>
      </c>
      <c r="C1987" s="219">
        <f t="shared" si="187"/>
        <v>46336</v>
      </c>
      <c r="D1987" s="214" t="s">
        <v>96</v>
      </c>
      <c r="E1987" s="214">
        <v>1</v>
      </c>
      <c r="F1987" s="221" t="str">
        <f t="shared" si="186"/>
        <v>AA 7769 OA</v>
      </c>
      <c r="G1987" s="222" t="s">
        <v>2208</v>
      </c>
      <c r="H1987" s="221" t="s">
        <v>2936</v>
      </c>
      <c r="I1987" s="221" t="s">
        <v>2939</v>
      </c>
      <c r="J1987" s="221" t="str">
        <f t="shared" ref="J1987:J2050" si="188">I1987 &amp; "-" &amp; DAY(C1987) &amp; "-" &amp; MONTH(C1987) &amp; "-" &amp; YEAR(C1987)</f>
        <v>FM 16-10-11-2026</v>
      </c>
    </row>
    <row r="1988" spans="1:10" x14ac:dyDescent="0.25">
      <c r="A1988" s="214">
        <v>10</v>
      </c>
      <c r="B1988" s="214" t="s">
        <v>301</v>
      </c>
      <c r="C1988" s="219">
        <f t="shared" si="187"/>
        <v>46336</v>
      </c>
      <c r="D1988" s="214" t="s">
        <v>96</v>
      </c>
      <c r="E1988" s="214">
        <v>1</v>
      </c>
      <c r="F1988" s="221" t="str">
        <f t="shared" si="186"/>
        <v>AA 7745 OA</v>
      </c>
      <c r="G1988" s="222" t="s">
        <v>2208</v>
      </c>
      <c r="H1988" s="221" t="s">
        <v>2936</v>
      </c>
      <c r="I1988" s="221" t="s">
        <v>2939</v>
      </c>
      <c r="J1988" s="221" t="str">
        <f t="shared" si="188"/>
        <v>FM 16-10-11-2026</v>
      </c>
    </row>
    <row r="1989" spans="1:10" x14ac:dyDescent="0.25">
      <c r="A1989" s="214">
        <v>10</v>
      </c>
      <c r="B1989" s="214" t="s">
        <v>191</v>
      </c>
      <c r="C1989" s="219">
        <f t="shared" si="187"/>
        <v>46336</v>
      </c>
      <c r="D1989" s="214" t="s">
        <v>96</v>
      </c>
      <c r="E1989" s="214">
        <v>1</v>
      </c>
      <c r="F1989" s="221" t="str">
        <f t="shared" si="186"/>
        <v>AA 7768 OA</v>
      </c>
      <c r="G1989" s="222" t="s">
        <v>2208</v>
      </c>
      <c r="H1989" s="221" t="s">
        <v>2936</v>
      </c>
      <c r="I1989" s="221" t="s">
        <v>2939</v>
      </c>
      <c r="J1989" s="221" t="str">
        <f t="shared" si="188"/>
        <v>FM 16-10-11-2026</v>
      </c>
    </row>
    <row r="1990" spans="1:10" x14ac:dyDescent="0.25">
      <c r="A1990" s="214">
        <v>12</v>
      </c>
      <c r="B1990" s="214" t="s">
        <v>550</v>
      </c>
      <c r="C1990" s="219">
        <f t="shared" si="187"/>
        <v>46338</v>
      </c>
      <c r="D1990" s="214" t="s">
        <v>96</v>
      </c>
      <c r="E1990" s="220">
        <v>1</v>
      </c>
      <c r="F1990" s="221" t="str">
        <f t="shared" si="186"/>
        <v>AA 7699 OA</v>
      </c>
      <c r="G1990" s="222" t="s">
        <v>2208</v>
      </c>
      <c r="H1990" s="221" t="s">
        <v>2936</v>
      </c>
      <c r="I1990" s="221" t="s">
        <v>2939</v>
      </c>
      <c r="J1990" s="221" t="str">
        <f t="shared" si="188"/>
        <v>FM 16-12-11-2026</v>
      </c>
    </row>
    <row r="1991" spans="1:10" x14ac:dyDescent="0.25">
      <c r="A1991" s="214">
        <v>12</v>
      </c>
      <c r="B1991" s="214" t="s">
        <v>355</v>
      </c>
      <c r="C1991" s="219">
        <f t="shared" si="187"/>
        <v>46338</v>
      </c>
      <c r="D1991" s="214" t="s">
        <v>96</v>
      </c>
      <c r="E1991" s="220">
        <v>1</v>
      </c>
      <c r="F1991" s="221" t="str">
        <f t="shared" si="186"/>
        <v>AA 7617 OA</v>
      </c>
      <c r="G1991" s="222" t="s">
        <v>2208</v>
      </c>
      <c r="H1991" s="221" t="s">
        <v>2936</v>
      </c>
      <c r="I1991" s="221" t="s">
        <v>2939</v>
      </c>
      <c r="J1991" s="221" t="str">
        <f t="shared" si="188"/>
        <v>FM 16-12-11-2026</v>
      </c>
    </row>
    <row r="1992" spans="1:10" x14ac:dyDescent="0.25">
      <c r="A1992" s="214">
        <v>12</v>
      </c>
      <c r="B1992" s="214" t="s">
        <v>277</v>
      </c>
      <c r="C1992" s="219">
        <f t="shared" si="187"/>
        <v>46338</v>
      </c>
      <c r="D1992" s="214" t="s">
        <v>96</v>
      </c>
      <c r="E1992" s="220">
        <v>1</v>
      </c>
      <c r="F1992" s="221" t="str">
        <f t="shared" si="186"/>
        <v>AA 7660 OA</v>
      </c>
      <c r="G1992" s="222" t="s">
        <v>2208</v>
      </c>
      <c r="H1992" s="221" t="s">
        <v>2936</v>
      </c>
      <c r="I1992" s="221" t="s">
        <v>2939</v>
      </c>
      <c r="J1992" s="221" t="str">
        <f t="shared" si="188"/>
        <v>FM 16-12-11-2026</v>
      </c>
    </row>
    <row r="1993" spans="1:10" x14ac:dyDescent="0.25">
      <c r="A1993" s="214">
        <v>12</v>
      </c>
      <c r="B1993" s="214" t="s">
        <v>432</v>
      </c>
      <c r="C1993" s="219">
        <f t="shared" si="187"/>
        <v>46338</v>
      </c>
      <c r="D1993" s="214" t="s">
        <v>96</v>
      </c>
      <c r="E1993" s="220">
        <v>1</v>
      </c>
      <c r="F1993" s="221" t="str">
        <f t="shared" si="186"/>
        <v>AA 7550 OA</v>
      </c>
      <c r="G1993" s="222" t="s">
        <v>2208</v>
      </c>
      <c r="H1993" s="221" t="s">
        <v>2936</v>
      </c>
      <c r="I1993" s="221" t="s">
        <v>2939</v>
      </c>
      <c r="J1993" s="221" t="str">
        <f t="shared" si="188"/>
        <v>FM 16-12-11-2026</v>
      </c>
    </row>
    <row r="1994" spans="1:10" x14ac:dyDescent="0.25">
      <c r="A1994" s="214">
        <v>13</v>
      </c>
      <c r="B1994" s="214" t="s">
        <v>510</v>
      </c>
      <c r="C1994" s="219">
        <f t="shared" si="187"/>
        <v>46339</v>
      </c>
      <c r="D1994" s="214" t="s">
        <v>96</v>
      </c>
      <c r="E1994" s="220">
        <v>1</v>
      </c>
      <c r="F1994" s="221" t="str">
        <f t="shared" si="186"/>
        <v>AA 7072 OA</v>
      </c>
      <c r="G1994" s="222" t="s">
        <v>2208</v>
      </c>
      <c r="H1994" s="221" t="s">
        <v>2936</v>
      </c>
      <c r="I1994" s="221" t="s">
        <v>2939</v>
      </c>
      <c r="J1994" s="221" t="str">
        <f t="shared" si="188"/>
        <v>FM 16-13-11-2026</v>
      </c>
    </row>
    <row r="1995" spans="1:10" x14ac:dyDescent="0.25">
      <c r="A1995" s="214">
        <v>14</v>
      </c>
      <c r="B1995" s="220" t="s">
        <v>159</v>
      </c>
      <c r="C1995" s="219">
        <f t="shared" si="187"/>
        <v>46340</v>
      </c>
      <c r="D1995" s="214" t="s">
        <v>96</v>
      </c>
      <c r="E1995" s="220">
        <v>1</v>
      </c>
      <c r="F1995" s="221" t="str">
        <f t="shared" si="186"/>
        <v>AA 7268 OA</v>
      </c>
      <c r="G1995" s="222" t="s">
        <v>2208</v>
      </c>
      <c r="H1995" s="221" t="s">
        <v>2936</v>
      </c>
      <c r="I1995" s="221" t="s">
        <v>2939</v>
      </c>
      <c r="J1995" s="221" t="str">
        <f t="shared" si="188"/>
        <v>FM 16-14-11-2026</v>
      </c>
    </row>
    <row r="1996" spans="1:10" x14ac:dyDescent="0.25">
      <c r="A1996" s="214">
        <v>14</v>
      </c>
      <c r="B1996" s="220" t="s">
        <v>591</v>
      </c>
      <c r="C1996" s="219">
        <f t="shared" si="187"/>
        <v>46340</v>
      </c>
      <c r="D1996" s="214" t="s">
        <v>96</v>
      </c>
      <c r="E1996" s="220">
        <v>1</v>
      </c>
      <c r="F1996" s="221" t="str">
        <f t="shared" si="186"/>
        <v>AA 7080 OA</v>
      </c>
      <c r="G1996" s="222" t="s">
        <v>2208</v>
      </c>
      <c r="H1996" s="221" t="s">
        <v>2936</v>
      </c>
      <c r="I1996" s="221" t="s">
        <v>2939</v>
      </c>
      <c r="J1996" s="221" t="str">
        <f t="shared" si="188"/>
        <v>FM 16-14-11-2026</v>
      </c>
    </row>
    <row r="1997" spans="1:10" x14ac:dyDescent="0.25">
      <c r="A1997" s="214">
        <v>16</v>
      </c>
      <c r="B1997" s="220" t="s">
        <v>255</v>
      </c>
      <c r="C1997" s="219">
        <f t="shared" si="187"/>
        <v>46342</v>
      </c>
      <c r="D1997" s="214" t="s">
        <v>96</v>
      </c>
      <c r="E1997" s="220">
        <v>1</v>
      </c>
      <c r="F1997" s="221" t="str">
        <f t="shared" si="186"/>
        <v>AA 7615 OA</v>
      </c>
      <c r="G1997" s="222" t="s">
        <v>2208</v>
      </c>
      <c r="H1997" s="221" t="s">
        <v>2936</v>
      </c>
      <c r="I1997" s="221" t="s">
        <v>2939</v>
      </c>
      <c r="J1997" s="221" t="str">
        <f t="shared" si="188"/>
        <v>FM 16-16-11-2026</v>
      </c>
    </row>
    <row r="1998" spans="1:10" x14ac:dyDescent="0.25">
      <c r="A1998" s="214">
        <v>17</v>
      </c>
      <c r="B1998" s="214" t="s">
        <v>655</v>
      </c>
      <c r="C1998" s="219">
        <f t="shared" si="187"/>
        <v>46343</v>
      </c>
      <c r="D1998" s="214" t="s">
        <v>96</v>
      </c>
      <c r="E1998" s="220">
        <v>1</v>
      </c>
      <c r="F1998" s="221" t="str">
        <f t="shared" si="186"/>
        <v>AA 7614 OA</v>
      </c>
      <c r="G1998" s="222" t="s">
        <v>2208</v>
      </c>
      <c r="H1998" s="221" t="s">
        <v>2936</v>
      </c>
      <c r="I1998" s="221" t="s">
        <v>2939</v>
      </c>
      <c r="J1998" s="221" t="str">
        <f t="shared" si="188"/>
        <v>FM 16-17-11-2026</v>
      </c>
    </row>
    <row r="1999" spans="1:10" x14ac:dyDescent="0.25">
      <c r="A1999" s="214">
        <v>18</v>
      </c>
      <c r="B1999" s="214" t="s">
        <v>665</v>
      </c>
      <c r="C1999" s="219">
        <f t="shared" si="187"/>
        <v>46344</v>
      </c>
      <c r="D1999" s="214" t="s">
        <v>96</v>
      </c>
      <c r="E1999" s="220">
        <v>1</v>
      </c>
      <c r="F1999" s="221" t="str">
        <f t="shared" si="186"/>
        <v>AA 7271 OA</v>
      </c>
      <c r="G1999" s="222" t="s">
        <v>2208</v>
      </c>
      <c r="H1999" s="221" t="s">
        <v>2936</v>
      </c>
      <c r="I1999" s="221" t="s">
        <v>2939</v>
      </c>
      <c r="J1999" s="221" t="str">
        <f t="shared" si="188"/>
        <v>FM 16-18-11-2026</v>
      </c>
    </row>
    <row r="2000" spans="1:10" x14ac:dyDescent="0.25">
      <c r="A2000" s="214">
        <v>18</v>
      </c>
      <c r="B2000" s="214" t="s">
        <v>282</v>
      </c>
      <c r="C2000" s="219">
        <f t="shared" si="187"/>
        <v>46344</v>
      </c>
      <c r="D2000" s="214" t="s">
        <v>96</v>
      </c>
      <c r="E2000" s="220">
        <v>1</v>
      </c>
      <c r="F2000" s="221" t="str">
        <f t="shared" si="186"/>
        <v>AA 7026 OA</v>
      </c>
      <c r="G2000" s="222" t="s">
        <v>2208</v>
      </c>
      <c r="H2000" s="221" t="s">
        <v>2936</v>
      </c>
      <c r="I2000" s="221" t="s">
        <v>2939</v>
      </c>
      <c r="J2000" s="221" t="str">
        <f t="shared" si="188"/>
        <v>FM 16-18-11-2026</v>
      </c>
    </row>
    <row r="2001" spans="1:10" x14ac:dyDescent="0.25">
      <c r="A2001" s="214">
        <v>18</v>
      </c>
      <c r="B2001" s="214" t="s">
        <v>672</v>
      </c>
      <c r="C2001" s="219">
        <f t="shared" si="187"/>
        <v>46344</v>
      </c>
      <c r="D2001" s="214" t="s">
        <v>96</v>
      </c>
      <c r="E2001" s="220">
        <v>1</v>
      </c>
      <c r="F2001" s="221" t="str">
        <f t="shared" si="186"/>
        <v>AA 7743 OA</v>
      </c>
      <c r="G2001" s="222" t="s">
        <v>2208</v>
      </c>
      <c r="H2001" s="221" t="s">
        <v>2936</v>
      </c>
      <c r="I2001" s="221" t="s">
        <v>2939</v>
      </c>
      <c r="J2001" s="221" t="str">
        <f t="shared" si="188"/>
        <v>FM 16-18-11-2026</v>
      </c>
    </row>
    <row r="2002" spans="1:10" x14ac:dyDescent="0.25">
      <c r="A2002" s="214">
        <v>18</v>
      </c>
      <c r="B2002" s="214" t="s">
        <v>676</v>
      </c>
      <c r="C2002" s="219">
        <f t="shared" si="187"/>
        <v>46344</v>
      </c>
      <c r="D2002" s="214" t="s">
        <v>96</v>
      </c>
      <c r="E2002" s="220">
        <v>1</v>
      </c>
      <c r="F2002" s="221" t="str">
        <f t="shared" si="186"/>
        <v>AA 7740 OA</v>
      </c>
      <c r="G2002" s="222" t="s">
        <v>2208</v>
      </c>
      <c r="H2002" s="221" t="s">
        <v>2936</v>
      </c>
      <c r="I2002" s="221" t="s">
        <v>2939</v>
      </c>
      <c r="J2002" s="221" t="str">
        <f t="shared" si="188"/>
        <v>FM 16-18-11-2026</v>
      </c>
    </row>
    <row r="2003" spans="1:10" x14ac:dyDescent="0.25">
      <c r="A2003" s="214">
        <v>18</v>
      </c>
      <c r="B2003" s="214" t="s">
        <v>186</v>
      </c>
      <c r="C2003" s="219">
        <f t="shared" si="187"/>
        <v>46344</v>
      </c>
      <c r="D2003" s="214" t="s">
        <v>96</v>
      </c>
      <c r="E2003" s="220">
        <v>1</v>
      </c>
      <c r="F2003" s="221" t="str">
        <f t="shared" si="186"/>
        <v>AA 7552 OA</v>
      </c>
      <c r="G2003" s="222" t="s">
        <v>2208</v>
      </c>
      <c r="H2003" s="221" t="s">
        <v>2936</v>
      </c>
      <c r="I2003" s="221" t="s">
        <v>2939</v>
      </c>
      <c r="J2003" s="221" t="str">
        <f t="shared" si="188"/>
        <v>FM 16-18-11-2026</v>
      </c>
    </row>
    <row r="2004" spans="1:10" x14ac:dyDescent="0.25">
      <c r="A2004" s="214">
        <v>18</v>
      </c>
      <c r="B2004" s="214" t="s">
        <v>526</v>
      </c>
      <c r="C2004" s="219">
        <f t="shared" ref="C2004:C2022" si="189">DATE(2026,11,A2004)</f>
        <v>46344</v>
      </c>
      <c r="D2004" s="214" t="s">
        <v>96</v>
      </c>
      <c r="E2004" s="220">
        <v>1</v>
      </c>
      <c r="F2004" s="221" t="str">
        <f t="shared" si="186"/>
        <v>AA 7601 OA</v>
      </c>
      <c r="G2004" s="222" t="s">
        <v>2208</v>
      </c>
      <c r="H2004" s="221" t="s">
        <v>2936</v>
      </c>
      <c r="I2004" s="221" t="s">
        <v>2939</v>
      </c>
      <c r="J2004" s="221" t="str">
        <f t="shared" si="188"/>
        <v>FM 16-18-11-2026</v>
      </c>
    </row>
    <row r="2005" spans="1:10" x14ac:dyDescent="0.25">
      <c r="A2005" s="214">
        <v>19</v>
      </c>
      <c r="B2005" s="214" t="s">
        <v>561</v>
      </c>
      <c r="C2005" s="219">
        <f t="shared" si="189"/>
        <v>46345</v>
      </c>
      <c r="D2005" s="214" t="s">
        <v>96</v>
      </c>
      <c r="E2005" s="220">
        <v>1</v>
      </c>
      <c r="F2005" s="221" t="str">
        <f t="shared" si="186"/>
        <v>AA 7066 OA</v>
      </c>
      <c r="G2005" s="222" t="s">
        <v>2208</v>
      </c>
      <c r="H2005" s="221" t="s">
        <v>2936</v>
      </c>
      <c r="I2005" s="221" t="s">
        <v>2939</v>
      </c>
      <c r="J2005" s="221" t="str">
        <f t="shared" si="188"/>
        <v>FM 16-19-11-2026</v>
      </c>
    </row>
    <row r="2006" spans="1:10" x14ac:dyDescent="0.25">
      <c r="A2006" s="214">
        <v>19</v>
      </c>
      <c r="B2006" s="214" t="s">
        <v>702</v>
      </c>
      <c r="C2006" s="219">
        <f t="shared" si="189"/>
        <v>46345</v>
      </c>
      <c r="D2006" s="214" t="s">
        <v>96</v>
      </c>
      <c r="E2006" s="220">
        <v>1</v>
      </c>
      <c r="F2006" s="221" t="str">
        <f t="shared" si="186"/>
        <v>AA 7816 OA</v>
      </c>
      <c r="G2006" s="222" t="s">
        <v>2208</v>
      </c>
      <c r="H2006" s="221" t="s">
        <v>2936</v>
      </c>
      <c r="I2006" s="221" t="s">
        <v>2939</v>
      </c>
      <c r="J2006" s="221" t="str">
        <f t="shared" si="188"/>
        <v>FM 16-19-11-2026</v>
      </c>
    </row>
    <row r="2007" spans="1:10" x14ac:dyDescent="0.25">
      <c r="A2007" s="214">
        <v>20</v>
      </c>
      <c r="B2007" s="214" t="s">
        <v>577</v>
      </c>
      <c r="C2007" s="219">
        <f t="shared" si="189"/>
        <v>46346</v>
      </c>
      <c r="D2007" s="214" t="s">
        <v>96</v>
      </c>
      <c r="E2007" s="220">
        <v>1</v>
      </c>
      <c r="F2007" s="221" t="str">
        <f t="shared" si="186"/>
        <v>AA 7712 OA</v>
      </c>
      <c r="G2007" s="222" t="s">
        <v>2208</v>
      </c>
      <c r="H2007" s="221" t="s">
        <v>2936</v>
      </c>
      <c r="I2007" s="221" t="s">
        <v>2939</v>
      </c>
      <c r="J2007" s="221" t="str">
        <f t="shared" si="188"/>
        <v>FM 16-20-11-2026</v>
      </c>
    </row>
    <row r="2008" spans="1:10" x14ac:dyDescent="0.25">
      <c r="A2008" s="214">
        <v>20</v>
      </c>
      <c r="B2008" s="214" t="s">
        <v>423</v>
      </c>
      <c r="C2008" s="219">
        <f t="shared" si="189"/>
        <v>46346</v>
      </c>
      <c r="D2008" s="214" t="s">
        <v>96</v>
      </c>
      <c r="E2008" s="220">
        <v>1</v>
      </c>
      <c r="F2008" s="221" t="str">
        <f t="shared" si="186"/>
        <v>AA 7741 OA</v>
      </c>
      <c r="G2008" s="222" t="s">
        <v>2208</v>
      </c>
      <c r="H2008" s="221" t="s">
        <v>2936</v>
      </c>
      <c r="I2008" s="221" t="s">
        <v>2939</v>
      </c>
      <c r="J2008" s="221" t="str">
        <f t="shared" si="188"/>
        <v>FM 16-20-11-2026</v>
      </c>
    </row>
    <row r="2009" spans="1:10" x14ac:dyDescent="0.25">
      <c r="A2009" s="214">
        <v>21</v>
      </c>
      <c r="B2009" s="214" t="s">
        <v>721</v>
      </c>
      <c r="C2009" s="219">
        <f t="shared" si="189"/>
        <v>46347</v>
      </c>
      <c r="D2009" s="214" t="s">
        <v>96</v>
      </c>
      <c r="E2009" s="220">
        <v>1</v>
      </c>
      <c r="F2009" s="221" t="str">
        <f t="shared" si="186"/>
        <v>AA 7592 OA</v>
      </c>
      <c r="G2009" s="222" t="s">
        <v>2208</v>
      </c>
      <c r="H2009" s="221" t="s">
        <v>2936</v>
      </c>
      <c r="I2009" s="221" t="s">
        <v>2939</v>
      </c>
      <c r="J2009" s="221" t="str">
        <f t="shared" si="188"/>
        <v>FM 16-21-11-2026</v>
      </c>
    </row>
    <row r="2010" spans="1:10" x14ac:dyDescent="0.25">
      <c r="A2010" s="214">
        <v>21</v>
      </c>
      <c r="B2010" s="214" t="s">
        <v>444</v>
      </c>
      <c r="C2010" s="219">
        <f t="shared" si="189"/>
        <v>46347</v>
      </c>
      <c r="D2010" s="214" t="s">
        <v>96</v>
      </c>
      <c r="E2010" s="220">
        <v>1</v>
      </c>
      <c r="F2010" s="221" t="str">
        <f t="shared" si="186"/>
        <v>AA 7612 OA</v>
      </c>
      <c r="G2010" s="222" t="s">
        <v>2208</v>
      </c>
      <c r="H2010" s="221" t="s">
        <v>2936</v>
      </c>
      <c r="I2010" s="221" t="s">
        <v>2939</v>
      </c>
      <c r="J2010" s="221" t="str">
        <f t="shared" si="188"/>
        <v>FM 16-21-11-2026</v>
      </c>
    </row>
    <row r="2011" spans="1:10" x14ac:dyDescent="0.25">
      <c r="A2011" s="214">
        <v>23</v>
      </c>
      <c r="B2011" s="214" t="s">
        <v>784</v>
      </c>
      <c r="C2011" s="219">
        <f t="shared" si="189"/>
        <v>46349</v>
      </c>
      <c r="D2011" s="214" t="s">
        <v>96</v>
      </c>
      <c r="E2011" s="220">
        <v>1</v>
      </c>
      <c r="F2011" s="221" t="str">
        <f t="shared" si="186"/>
        <v>AA 7642 OA</v>
      </c>
      <c r="G2011" s="222" t="s">
        <v>2208</v>
      </c>
      <c r="H2011" s="221" t="s">
        <v>2936</v>
      </c>
      <c r="I2011" s="221" t="s">
        <v>2939</v>
      </c>
      <c r="J2011" s="221" t="str">
        <f t="shared" si="188"/>
        <v>FM 16-23-11-2026</v>
      </c>
    </row>
    <row r="2012" spans="1:10" x14ac:dyDescent="0.25">
      <c r="A2012" s="214">
        <v>24</v>
      </c>
      <c r="B2012" s="214" t="s">
        <v>792</v>
      </c>
      <c r="C2012" s="219">
        <f t="shared" si="189"/>
        <v>46350</v>
      </c>
      <c r="D2012" s="214" t="s">
        <v>96</v>
      </c>
      <c r="E2012" s="220">
        <v>1</v>
      </c>
      <c r="F2012" s="221" t="str">
        <f t="shared" si="186"/>
        <v>AA 7625 OA</v>
      </c>
      <c r="G2012" s="222" t="s">
        <v>2208</v>
      </c>
      <c r="H2012" s="221" t="s">
        <v>2936</v>
      </c>
      <c r="I2012" s="221" t="s">
        <v>2939</v>
      </c>
      <c r="J2012" s="221" t="str">
        <f t="shared" si="188"/>
        <v>FM 16-24-11-2026</v>
      </c>
    </row>
    <row r="2013" spans="1:10" x14ac:dyDescent="0.25">
      <c r="A2013" s="214">
        <v>24</v>
      </c>
      <c r="B2013" s="214" t="s">
        <v>469</v>
      </c>
      <c r="C2013" s="219">
        <f t="shared" si="189"/>
        <v>46350</v>
      </c>
      <c r="D2013" s="214" t="s">
        <v>96</v>
      </c>
      <c r="E2013" s="220">
        <v>1</v>
      </c>
      <c r="F2013" s="221" t="str">
        <f t="shared" si="186"/>
        <v>AA 7715 OA</v>
      </c>
      <c r="G2013" s="222" t="s">
        <v>2208</v>
      </c>
      <c r="H2013" s="221" t="s">
        <v>2936</v>
      </c>
      <c r="I2013" s="221" t="s">
        <v>2939</v>
      </c>
      <c r="J2013" s="221" t="str">
        <f t="shared" si="188"/>
        <v>FM 16-24-11-2026</v>
      </c>
    </row>
    <row r="2014" spans="1:10" x14ac:dyDescent="0.25">
      <c r="A2014" s="214">
        <v>24</v>
      </c>
      <c r="B2014" s="214" t="s">
        <v>288</v>
      </c>
      <c r="C2014" s="219">
        <f t="shared" si="189"/>
        <v>46350</v>
      </c>
      <c r="D2014" s="214" t="s">
        <v>96</v>
      </c>
      <c r="E2014" s="220">
        <v>1</v>
      </c>
      <c r="F2014" s="221" t="str">
        <f t="shared" si="186"/>
        <v>AA 7535 OA</v>
      </c>
      <c r="G2014" s="222" t="s">
        <v>2208</v>
      </c>
      <c r="H2014" s="221" t="s">
        <v>2936</v>
      </c>
      <c r="I2014" s="221" t="s">
        <v>2939</v>
      </c>
      <c r="J2014" s="221" t="str">
        <f t="shared" si="188"/>
        <v>FM 16-24-11-2026</v>
      </c>
    </row>
    <row r="2015" spans="1:10" x14ac:dyDescent="0.25">
      <c r="A2015" s="214">
        <v>26</v>
      </c>
      <c r="B2015" s="214" t="s">
        <v>689</v>
      </c>
      <c r="C2015" s="219">
        <f t="shared" si="189"/>
        <v>46352</v>
      </c>
      <c r="D2015" s="214" t="s">
        <v>96</v>
      </c>
      <c r="E2015" s="220">
        <v>1</v>
      </c>
      <c r="F2015" s="221" t="str">
        <f t="shared" ref="F2015:F2078" si="190">"AA "&amp;B2015</f>
        <v>AA 7027 OA</v>
      </c>
      <c r="G2015" s="222" t="s">
        <v>2208</v>
      </c>
      <c r="H2015" s="221" t="s">
        <v>2936</v>
      </c>
      <c r="I2015" s="221" t="s">
        <v>2939</v>
      </c>
      <c r="J2015" s="221" t="str">
        <f t="shared" si="188"/>
        <v>FM 16-26-11-2026</v>
      </c>
    </row>
    <row r="2016" spans="1:10" x14ac:dyDescent="0.25">
      <c r="A2016" s="214">
        <v>27</v>
      </c>
      <c r="B2016" s="214" t="s">
        <v>596</v>
      </c>
      <c r="C2016" s="219">
        <f t="shared" si="189"/>
        <v>46353</v>
      </c>
      <c r="D2016" s="214" t="s">
        <v>96</v>
      </c>
      <c r="E2016" s="220">
        <v>1</v>
      </c>
      <c r="F2016" s="221" t="str">
        <f t="shared" si="190"/>
        <v>AA 7628 OA</v>
      </c>
      <c r="G2016" s="222" t="s">
        <v>2208</v>
      </c>
      <c r="H2016" s="221" t="s">
        <v>2936</v>
      </c>
      <c r="I2016" s="221" t="s">
        <v>2939</v>
      </c>
      <c r="J2016" s="221" t="str">
        <f t="shared" si="188"/>
        <v>FM 16-27-11-2026</v>
      </c>
    </row>
    <row r="2017" spans="1:10" x14ac:dyDescent="0.25">
      <c r="A2017" s="214">
        <v>28</v>
      </c>
      <c r="B2017" s="214" t="s">
        <v>867</v>
      </c>
      <c r="C2017" s="219">
        <f t="shared" si="189"/>
        <v>46354</v>
      </c>
      <c r="D2017" s="214" t="s">
        <v>96</v>
      </c>
      <c r="E2017" s="220">
        <v>1</v>
      </c>
      <c r="F2017" s="221" t="str">
        <f t="shared" si="190"/>
        <v>AA 7626 OA ( B 7458 VGA )</v>
      </c>
      <c r="G2017" s="222" t="s">
        <v>2208</v>
      </c>
      <c r="H2017" s="221" t="s">
        <v>2936</v>
      </c>
      <c r="I2017" s="221" t="s">
        <v>2939</v>
      </c>
      <c r="J2017" s="221" t="str">
        <f t="shared" si="188"/>
        <v>FM 16-28-11-2026</v>
      </c>
    </row>
    <row r="2018" spans="1:10" x14ac:dyDescent="0.25">
      <c r="A2018" s="214">
        <v>28</v>
      </c>
      <c r="B2018" s="214" t="s">
        <v>472</v>
      </c>
      <c r="C2018" s="219">
        <f t="shared" si="189"/>
        <v>46354</v>
      </c>
      <c r="D2018" s="214" t="s">
        <v>96</v>
      </c>
      <c r="E2018" s="220">
        <v>1</v>
      </c>
      <c r="F2018" s="221" t="str">
        <f t="shared" si="190"/>
        <v>AA 7618 OA</v>
      </c>
      <c r="G2018" s="222" t="s">
        <v>2208</v>
      </c>
      <c r="H2018" s="221" t="s">
        <v>2936</v>
      </c>
      <c r="I2018" s="221" t="s">
        <v>2939</v>
      </c>
      <c r="J2018" s="221" t="str">
        <f t="shared" si="188"/>
        <v>FM 16-28-11-2026</v>
      </c>
    </row>
    <row r="2019" spans="1:10" x14ac:dyDescent="0.25">
      <c r="A2019" s="214">
        <v>28</v>
      </c>
      <c r="B2019" s="214" t="s">
        <v>180</v>
      </c>
      <c r="C2019" s="219">
        <f t="shared" si="189"/>
        <v>46354</v>
      </c>
      <c r="D2019" s="214" t="s">
        <v>96</v>
      </c>
      <c r="E2019" s="220">
        <v>1</v>
      </c>
      <c r="F2019" s="221" t="str">
        <f t="shared" si="190"/>
        <v>AA 7593 OA</v>
      </c>
      <c r="G2019" s="222" t="s">
        <v>2208</v>
      </c>
      <c r="H2019" s="221" t="s">
        <v>2936</v>
      </c>
      <c r="I2019" s="221" t="s">
        <v>2939</v>
      </c>
      <c r="J2019" s="221" t="str">
        <f t="shared" si="188"/>
        <v>FM 16-28-11-2026</v>
      </c>
    </row>
    <row r="2020" spans="1:10" x14ac:dyDescent="0.25">
      <c r="A2020" s="214">
        <v>28</v>
      </c>
      <c r="B2020" s="214" t="s">
        <v>218</v>
      </c>
      <c r="C2020" s="219">
        <f t="shared" si="189"/>
        <v>46354</v>
      </c>
      <c r="D2020" s="214" t="s">
        <v>96</v>
      </c>
      <c r="E2020" s="220">
        <v>1</v>
      </c>
      <c r="F2020" s="221" t="str">
        <f t="shared" si="190"/>
        <v>AA 7698 OA</v>
      </c>
      <c r="G2020" s="222" t="s">
        <v>2208</v>
      </c>
      <c r="H2020" s="221" t="s">
        <v>2936</v>
      </c>
      <c r="I2020" s="221" t="s">
        <v>2939</v>
      </c>
      <c r="J2020" s="221" t="str">
        <f t="shared" si="188"/>
        <v>FM 16-28-11-2026</v>
      </c>
    </row>
    <row r="2021" spans="1:10" x14ac:dyDescent="0.25">
      <c r="A2021" s="214">
        <v>28</v>
      </c>
      <c r="B2021" s="214" t="s">
        <v>394</v>
      </c>
      <c r="C2021" s="219">
        <f t="shared" si="189"/>
        <v>46354</v>
      </c>
      <c r="D2021" s="214" t="s">
        <v>96</v>
      </c>
      <c r="E2021" s="220">
        <v>1</v>
      </c>
      <c r="F2021" s="221" t="str">
        <f t="shared" si="190"/>
        <v>AA 7270 OA</v>
      </c>
      <c r="G2021" s="222" t="s">
        <v>2208</v>
      </c>
      <c r="H2021" s="221" t="s">
        <v>2936</v>
      </c>
      <c r="I2021" s="221" t="s">
        <v>2939</v>
      </c>
      <c r="J2021" s="221" t="str">
        <f t="shared" si="188"/>
        <v>FM 16-28-11-2026</v>
      </c>
    </row>
    <row r="2022" spans="1:10" x14ac:dyDescent="0.25">
      <c r="A2022" s="214">
        <v>29</v>
      </c>
      <c r="B2022" s="214" t="s">
        <v>415</v>
      </c>
      <c r="C2022" s="219">
        <f t="shared" si="189"/>
        <v>46355</v>
      </c>
      <c r="D2022" s="214" t="s">
        <v>96</v>
      </c>
      <c r="E2022" s="220">
        <v>1</v>
      </c>
      <c r="F2022" s="221" t="str">
        <f t="shared" si="190"/>
        <v>AA 7812 OA</v>
      </c>
      <c r="G2022" s="222" t="s">
        <v>2208</v>
      </c>
      <c r="H2022" s="221" t="s">
        <v>2936</v>
      </c>
      <c r="I2022" s="221" t="s">
        <v>2939</v>
      </c>
      <c r="J2022" s="221" t="str">
        <f t="shared" si="188"/>
        <v>FM 16-29-11-2026</v>
      </c>
    </row>
    <row r="2023" spans="1:10" x14ac:dyDescent="0.25">
      <c r="A2023" s="214">
        <v>1</v>
      </c>
      <c r="B2023" s="220" t="s">
        <v>449</v>
      </c>
      <c r="C2023" s="219">
        <f t="shared" ref="C2023:C2054" si="191">DATE(2026,12,A2023)</f>
        <v>46357</v>
      </c>
      <c r="D2023" s="214" t="s">
        <v>96</v>
      </c>
      <c r="E2023" s="214">
        <v>1</v>
      </c>
      <c r="F2023" s="221" t="str">
        <f t="shared" si="190"/>
        <v>AA 7645 OA</v>
      </c>
      <c r="G2023" s="222" t="s">
        <v>2208</v>
      </c>
      <c r="H2023" s="221" t="s">
        <v>2936</v>
      </c>
      <c r="I2023" s="221" t="s">
        <v>2939</v>
      </c>
      <c r="J2023" s="221" t="str">
        <f t="shared" si="188"/>
        <v>FM 16-1-12-2026</v>
      </c>
    </row>
    <row r="2024" spans="1:10" x14ac:dyDescent="0.25">
      <c r="A2024" s="214">
        <v>2</v>
      </c>
      <c r="B2024" s="220" t="s">
        <v>933</v>
      </c>
      <c r="C2024" s="219">
        <f t="shared" si="191"/>
        <v>46358</v>
      </c>
      <c r="D2024" s="214" t="s">
        <v>96</v>
      </c>
      <c r="E2024" s="214">
        <v>1</v>
      </c>
      <c r="F2024" s="221" t="str">
        <f t="shared" si="190"/>
        <v>AA 7067 OA</v>
      </c>
      <c r="G2024" s="222" t="s">
        <v>2208</v>
      </c>
      <c r="H2024" s="221" t="s">
        <v>2936</v>
      </c>
      <c r="I2024" s="221" t="s">
        <v>2939</v>
      </c>
      <c r="J2024" s="221" t="str">
        <f t="shared" si="188"/>
        <v>FM 16-2-12-2026</v>
      </c>
    </row>
    <row r="2025" spans="1:10" x14ac:dyDescent="0.25">
      <c r="A2025" s="214">
        <v>2</v>
      </c>
      <c r="B2025" s="220" t="s">
        <v>136</v>
      </c>
      <c r="C2025" s="219">
        <f t="shared" si="191"/>
        <v>46358</v>
      </c>
      <c r="D2025" s="214" t="s">
        <v>96</v>
      </c>
      <c r="E2025" s="220">
        <v>1</v>
      </c>
      <c r="F2025" s="221" t="str">
        <f t="shared" si="190"/>
        <v>AA 7762 OA</v>
      </c>
      <c r="G2025" s="222" t="s">
        <v>2208</v>
      </c>
      <c r="H2025" s="221" t="s">
        <v>2936</v>
      </c>
      <c r="I2025" s="221" t="s">
        <v>2939</v>
      </c>
      <c r="J2025" s="221" t="str">
        <f t="shared" si="188"/>
        <v>FM 16-2-12-2026</v>
      </c>
    </row>
    <row r="2026" spans="1:10" x14ac:dyDescent="0.25">
      <c r="A2026" s="214">
        <v>5</v>
      </c>
      <c r="B2026" s="220" t="s">
        <v>859</v>
      </c>
      <c r="C2026" s="219">
        <f t="shared" si="191"/>
        <v>46361</v>
      </c>
      <c r="D2026" s="214" t="s">
        <v>96</v>
      </c>
      <c r="E2026" s="214">
        <v>3</v>
      </c>
      <c r="F2026" s="221" t="str">
        <f t="shared" si="190"/>
        <v>AA 7597 OA</v>
      </c>
      <c r="G2026" s="222" t="s">
        <v>2208</v>
      </c>
      <c r="H2026" s="221" t="s">
        <v>2936</v>
      </c>
      <c r="I2026" s="221" t="s">
        <v>2939</v>
      </c>
      <c r="J2026" s="221" t="str">
        <f t="shared" si="188"/>
        <v>FM 16-5-12-2026</v>
      </c>
    </row>
    <row r="2027" spans="1:10" x14ac:dyDescent="0.25">
      <c r="A2027" s="214">
        <v>6</v>
      </c>
      <c r="B2027" s="214" t="s">
        <v>352</v>
      </c>
      <c r="C2027" s="219">
        <f t="shared" si="191"/>
        <v>46362</v>
      </c>
      <c r="D2027" s="214" t="s">
        <v>96</v>
      </c>
      <c r="E2027" s="214">
        <v>1</v>
      </c>
      <c r="F2027" s="221" t="str">
        <f t="shared" si="190"/>
        <v>AA 7764 OA</v>
      </c>
      <c r="G2027" s="222" t="s">
        <v>2208</v>
      </c>
      <c r="H2027" s="221" t="s">
        <v>2936</v>
      </c>
      <c r="I2027" s="221" t="s">
        <v>2939</v>
      </c>
      <c r="J2027" s="221" t="str">
        <f t="shared" si="188"/>
        <v>FM 16-6-12-2026</v>
      </c>
    </row>
    <row r="2028" spans="1:10" x14ac:dyDescent="0.25">
      <c r="A2028" s="214">
        <v>6</v>
      </c>
      <c r="B2028" s="214" t="s">
        <v>152</v>
      </c>
      <c r="C2028" s="219">
        <f t="shared" si="191"/>
        <v>46362</v>
      </c>
      <c r="D2028" s="214" t="s">
        <v>96</v>
      </c>
      <c r="E2028" s="214">
        <v>1</v>
      </c>
      <c r="F2028" s="221" t="str">
        <f t="shared" si="190"/>
        <v>AA 7594 OA</v>
      </c>
      <c r="G2028" s="222" t="s">
        <v>2208</v>
      </c>
      <c r="H2028" s="221" t="s">
        <v>2936</v>
      </c>
      <c r="I2028" s="221" t="s">
        <v>2939</v>
      </c>
      <c r="J2028" s="221" t="str">
        <f t="shared" si="188"/>
        <v>FM 16-6-12-2026</v>
      </c>
    </row>
    <row r="2029" spans="1:10" x14ac:dyDescent="0.25">
      <c r="A2029" s="214">
        <v>6</v>
      </c>
      <c r="B2029" s="214" t="s">
        <v>286</v>
      </c>
      <c r="C2029" s="219">
        <f t="shared" si="191"/>
        <v>46362</v>
      </c>
      <c r="D2029" s="214" t="s">
        <v>96</v>
      </c>
      <c r="E2029" s="214">
        <v>1</v>
      </c>
      <c r="F2029" s="221" t="str">
        <f t="shared" si="190"/>
        <v>AA 7661 OA</v>
      </c>
      <c r="G2029" s="222" t="s">
        <v>2208</v>
      </c>
      <c r="H2029" s="221" t="s">
        <v>2936</v>
      </c>
      <c r="I2029" s="221" t="s">
        <v>2939</v>
      </c>
      <c r="J2029" s="221" t="str">
        <f t="shared" si="188"/>
        <v>FM 16-6-12-2026</v>
      </c>
    </row>
    <row r="2030" spans="1:10" x14ac:dyDescent="0.25">
      <c r="A2030" s="214">
        <v>6</v>
      </c>
      <c r="B2030" s="214" t="s">
        <v>436</v>
      </c>
      <c r="C2030" s="219">
        <f t="shared" si="191"/>
        <v>46362</v>
      </c>
      <c r="D2030" s="214" t="s">
        <v>96</v>
      </c>
      <c r="E2030" s="214">
        <v>1</v>
      </c>
      <c r="F2030" s="221" t="str">
        <f t="shared" si="190"/>
        <v>AA 7296 OA</v>
      </c>
      <c r="G2030" s="222" t="s">
        <v>2208</v>
      </c>
      <c r="H2030" s="221" t="s">
        <v>2936</v>
      </c>
      <c r="I2030" s="221" t="s">
        <v>2939</v>
      </c>
      <c r="J2030" s="221" t="str">
        <f t="shared" si="188"/>
        <v>FM 16-6-12-2026</v>
      </c>
    </row>
    <row r="2031" spans="1:10" x14ac:dyDescent="0.25">
      <c r="A2031" s="214">
        <v>7</v>
      </c>
      <c r="B2031" s="214" t="s">
        <v>498</v>
      </c>
      <c r="C2031" s="219">
        <f t="shared" si="191"/>
        <v>46363</v>
      </c>
      <c r="D2031" s="214" t="s">
        <v>96</v>
      </c>
      <c r="E2031" s="214">
        <v>1</v>
      </c>
      <c r="F2031" s="221" t="str">
        <f t="shared" si="190"/>
        <v>AA 7295 OA</v>
      </c>
      <c r="G2031" s="222" t="s">
        <v>2208</v>
      </c>
      <c r="H2031" s="221" t="s">
        <v>2936</v>
      </c>
      <c r="I2031" s="221" t="s">
        <v>2939</v>
      </c>
      <c r="J2031" s="221" t="str">
        <f t="shared" si="188"/>
        <v>FM 16-7-12-2026</v>
      </c>
    </row>
    <row r="2032" spans="1:10" x14ac:dyDescent="0.25">
      <c r="A2032" s="214">
        <v>7</v>
      </c>
      <c r="B2032" s="214" t="s">
        <v>186</v>
      </c>
      <c r="C2032" s="219">
        <f t="shared" si="191"/>
        <v>46363</v>
      </c>
      <c r="D2032" s="214" t="s">
        <v>96</v>
      </c>
      <c r="E2032" s="214">
        <v>1</v>
      </c>
      <c r="F2032" s="221" t="str">
        <f t="shared" si="190"/>
        <v>AA 7552 OA</v>
      </c>
      <c r="G2032" s="222" t="s">
        <v>2208</v>
      </c>
      <c r="H2032" s="221" t="s">
        <v>2936</v>
      </c>
      <c r="I2032" s="221" t="s">
        <v>2939</v>
      </c>
      <c r="J2032" s="221" t="str">
        <f t="shared" si="188"/>
        <v>FM 16-7-12-2026</v>
      </c>
    </row>
    <row r="2033" spans="1:10" x14ac:dyDescent="0.25">
      <c r="A2033" s="214">
        <v>9</v>
      </c>
      <c r="B2033" s="214" t="s">
        <v>223</v>
      </c>
      <c r="C2033" s="219">
        <f t="shared" si="191"/>
        <v>46365</v>
      </c>
      <c r="D2033" s="214" t="s">
        <v>96</v>
      </c>
      <c r="E2033" s="214">
        <v>1</v>
      </c>
      <c r="F2033" s="221" t="str">
        <f t="shared" si="190"/>
        <v>AA 7714 OA</v>
      </c>
      <c r="G2033" s="222" t="s">
        <v>2208</v>
      </c>
      <c r="H2033" s="221" t="s">
        <v>2936</v>
      </c>
      <c r="I2033" s="221" t="s">
        <v>2939</v>
      </c>
      <c r="J2033" s="221" t="str">
        <f t="shared" si="188"/>
        <v>FM 16-9-12-2026</v>
      </c>
    </row>
    <row r="2034" spans="1:10" x14ac:dyDescent="0.25">
      <c r="A2034" s="214">
        <v>9</v>
      </c>
      <c r="B2034" s="214" t="s">
        <v>115</v>
      </c>
      <c r="C2034" s="219">
        <f t="shared" si="191"/>
        <v>46365</v>
      </c>
      <c r="D2034" s="214" t="s">
        <v>96</v>
      </c>
      <c r="E2034" s="214">
        <v>1</v>
      </c>
      <c r="F2034" s="221" t="str">
        <f t="shared" si="190"/>
        <v>AA 7739 OA</v>
      </c>
      <c r="G2034" s="222" t="s">
        <v>2208</v>
      </c>
      <c r="H2034" s="221" t="s">
        <v>2936</v>
      </c>
      <c r="I2034" s="221" t="s">
        <v>2939</v>
      </c>
      <c r="J2034" s="221" t="str">
        <f t="shared" si="188"/>
        <v>FM 16-9-12-2026</v>
      </c>
    </row>
    <row r="2035" spans="1:10" x14ac:dyDescent="0.25">
      <c r="A2035" s="214">
        <v>9</v>
      </c>
      <c r="B2035" s="214" t="s">
        <v>333</v>
      </c>
      <c r="C2035" s="219">
        <f t="shared" si="191"/>
        <v>46365</v>
      </c>
      <c r="D2035" s="214" t="s">
        <v>96</v>
      </c>
      <c r="E2035" s="214">
        <v>1</v>
      </c>
      <c r="F2035" s="221" t="str">
        <f t="shared" si="190"/>
        <v>AA 7606 OA</v>
      </c>
      <c r="G2035" s="222" t="s">
        <v>2208</v>
      </c>
      <c r="H2035" s="221" t="s">
        <v>2936</v>
      </c>
      <c r="I2035" s="221" t="s">
        <v>2939</v>
      </c>
      <c r="J2035" s="221" t="str">
        <f t="shared" si="188"/>
        <v>FM 16-9-12-2026</v>
      </c>
    </row>
    <row r="2036" spans="1:10" x14ac:dyDescent="0.25">
      <c r="A2036" s="214">
        <v>9</v>
      </c>
      <c r="B2036" s="214" t="s">
        <v>550</v>
      </c>
      <c r="C2036" s="219">
        <f t="shared" si="191"/>
        <v>46365</v>
      </c>
      <c r="D2036" s="214" t="s">
        <v>96</v>
      </c>
      <c r="E2036" s="214">
        <v>1</v>
      </c>
      <c r="F2036" s="221" t="str">
        <f t="shared" si="190"/>
        <v>AA 7699 OA</v>
      </c>
      <c r="G2036" s="222" t="s">
        <v>2208</v>
      </c>
      <c r="H2036" s="221" t="s">
        <v>2936</v>
      </c>
      <c r="I2036" s="221" t="s">
        <v>2939</v>
      </c>
      <c r="J2036" s="221" t="str">
        <f t="shared" si="188"/>
        <v>FM 16-9-12-2026</v>
      </c>
    </row>
    <row r="2037" spans="1:10" x14ac:dyDescent="0.25">
      <c r="A2037" s="214">
        <v>10</v>
      </c>
      <c r="B2037" s="214" t="s">
        <v>593</v>
      </c>
      <c r="C2037" s="219">
        <f t="shared" si="191"/>
        <v>46366</v>
      </c>
      <c r="D2037" s="214" t="s">
        <v>96</v>
      </c>
      <c r="E2037" s="214">
        <v>1</v>
      </c>
      <c r="F2037" s="221" t="str">
        <f t="shared" si="190"/>
        <v>AA 7765 OA</v>
      </c>
      <c r="G2037" s="222" t="s">
        <v>2208</v>
      </c>
      <c r="H2037" s="221" t="s">
        <v>2936</v>
      </c>
      <c r="I2037" s="221" t="s">
        <v>2939</v>
      </c>
      <c r="J2037" s="221" t="str">
        <f t="shared" si="188"/>
        <v>FM 16-10-12-2026</v>
      </c>
    </row>
    <row r="2038" spans="1:10" x14ac:dyDescent="0.25">
      <c r="A2038" s="214">
        <v>10</v>
      </c>
      <c r="B2038" s="214" t="s">
        <v>207</v>
      </c>
      <c r="C2038" s="219">
        <f t="shared" si="191"/>
        <v>46366</v>
      </c>
      <c r="D2038" s="214" t="s">
        <v>96</v>
      </c>
      <c r="E2038" s="214">
        <v>1</v>
      </c>
      <c r="F2038" s="221" t="str">
        <f t="shared" si="190"/>
        <v>AA 7742 OA</v>
      </c>
      <c r="G2038" s="222" t="s">
        <v>2208</v>
      </c>
      <c r="H2038" s="221" t="s">
        <v>2936</v>
      </c>
      <c r="I2038" s="221" t="s">
        <v>2939</v>
      </c>
      <c r="J2038" s="221" t="str">
        <f t="shared" si="188"/>
        <v>FM 16-10-12-2026</v>
      </c>
    </row>
    <row r="2039" spans="1:10" x14ac:dyDescent="0.25">
      <c r="A2039" s="214">
        <v>10</v>
      </c>
      <c r="B2039" s="214" t="s">
        <v>1045</v>
      </c>
      <c r="C2039" s="219">
        <f t="shared" si="191"/>
        <v>46366</v>
      </c>
      <c r="D2039" s="214" t="s">
        <v>96</v>
      </c>
      <c r="E2039" s="214">
        <v>1</v>
      </c>
      <c r="F2039" s="221" t="str">
        <f t="shared" si="190"/>
        <v>AA 7288 OA</v>
      </c>
      <c r="G2039" s="222" t="s">
        <v>2208</v>
      </c>
      <c r="H2039" s="221" t="s">
        <v>2936</v>
      </c>
      <c r="I2039" s="221" t="s">
        <v>2939</v>
      </c>
      <c r="J2039" s="221" t="str">
        <f t="shared" si="188"/>
        <v>FM 16-10-12-2026</v>
      </c>
    </row>
    <row r="2040" spans="1:10" x14ac:dyDescent="0.25">
      <c r="A2040" s="214">
        <v>10</v>
      </c>
      <c r="B2040" s="214" t="s">
        <v>341</v>
      </c>
      <c r="C2040" s="219">
        <f t="shared" si="191"/>
        <v>46366</v>
      </c>
      <c r="D2040" s="214" t="s">
        <v>96</v>
      </c>
      <c r="E2040" s="214">
        <v>1</v>
      </c>
      <c r="F2040" s="221" t="str">
        <f t="shared" si="190"/>
        <v>AA 7621 OA</v>
      </c>
      <c r="G2040" s="222" t="s">
        <v>2208</v>
      </c>
      <c r="H2040" s="221" t="s">
        <v>2936</v>
      </c>
      <c r="I2040" s="221" t="s">
        <v>2939</v>
      </c>
      <c r="J2040" s="221" t="str">
        <f t="shared" si="188"/>
        <v>FM 16-10-12-2026</v>
      </c>
    </row>
    <row r="2041" spans="1:10" x14ac:dyDescent="0.25">
      <c r="A2041" s="214">
        <v>11</v>
      </c>
      <c r="B2041" s="214" t="s">
        <v>502</v>
      </c>
      <c r="C2041" s="219">
        <f t="shared" si="191"/>
        <v>46367</v>
      </c>
      <c r="D2041" s="214" t="s">
        <v>96</v>
      </c>
      <c r="E2041" s="214">
        <v>1</v>
      </c>
      <c r="F2041" s="221" t="str">
        <f t="shared" si="190"/>
        <v>AA 7202 OA</v>
      </c>
      <c r="G2041" s="222" t="s">
        <v>2208</v>
      </c>
      <c r="H2041" s="221" t="s">
        <v>2936</v>
      </c>
      <c r="I2041" s="221" t="s">
        <v>2939</v>
      </c>
      <c r="J2041" s="221" t="str">
        <f t="shared" si="188"/>
        <v>FM 16-11-12-2026</v>
      </c>
    </row>
    <row r="2042" spans="1:10" x14ac:dyDescent="0.25">
      <c r="A2042" s="214">
        <v>11</v>
      </c>
      <c r="B2042" s="214" t="s">
        <v>531</v>
      </c>
      <c r="C2042" s="219">
        <f t="shared" si="191"/>
        <v>46367</v>
      </c>
      <c r="D2042" s="214" t="s">
        <v>96</v>
      </c>
      <c r="E2042" s="214">
        <v>1</v>
      </c>
      <c r="F2042" s="221" t="str">
        <f t="shared" si="190"/>
        <v>AA 7613 OA</v>
      </c>
      <c r="G2042" s="222" t="s">
        <v>2208</v>
      </c>
      <c r="H2042" s="221" t="s">
        <v>2936</v>
      </c>
      <c r="I2042" s="221" t="s">
        <v>2939</v>
      </c>
      <c r="J2042" s="221" t="str">
        <f t="shared" si="188"/>
        <v>FM 16-11-12-2026</v>
      </c>
    </row>
    <row r="2043" spans="1:10" x14ac:dyDescent="0.25">
      <c r="A2043" s="214">
        <v>12</v>
      </c>
      <c r="B2043" s="214" t="s">
        <v>526</v>
      </c>
      <c r="C2043" s="219">
        <f t="shared" si="191"/>
        <v>46368</v>
      </c>
      <c r="D2043" s="214" t="s">
        <v>96</v>
      </c>
      <c r="E2043" s="214">
        <v>1</v>
      </c>
      <c r="F2043" s="221" t="str">
        <f t="shared" si="190"/>
        <v>AA 7601 OA</v>
      </c>
      <c r="G2043" s="222" t="s">
        <v>2208</v>
      </c>
      <c r="H2043" s="221" t="s">
        <v>2936</v>
      </c>
      <c r="I2043" s="221" t="s">
        <v>2939</v>
      </c>
      <c r="J2043" s="221" t="str">
        <f t="shared" si="188"/>
        <v>FM 16-12-12-2026</v>
      </c>
    </row>
    <row r="2044" spans="1:10" x14ac:dyDescent="0.25">
      <c r="A2044" s="214">
        <v>13</v>
      </c>
      <c r="B2044" s="214" t="s">
        <v>232</v>
      </c>
      <c r="C2044" s="219">
        <f t="shared" si="191"/>
        <v>46369</v>
      </c>
      <c r="D2044" s="214" t="s">
        <v>96</v>
      </c>
      <c r="E2044" s="214">
        <v>1</v>
      </c>
      <c r="F2044" s="221" t="str">
        <f t="shared" si="190"/>
        <v>AA 7595 OA</v>
      </c>
      <c r="G2044" s="222" t="s">
        <v>2208</v>
      </c>
      <c r="H2044" s="221" t="s">
        <v>2936</v>
      </c>
      <c r="I2044" s="221" t="s">
        <v>2939</v>
      </c>
      <c r="J2044" s="221" t="str">
        <f t="shared" si="188"/>
        <v>FM 16-13-12-2026</v>
      </c>
    </row>
    <row r="2045" spans="1:10" x14ac:dyDescent="0.25">
      <c r="A2045" s="214">
        <v>13</v>
      </c>
      <c r="B2045" s="214" t="s">
        <v>739</v>
      </c>
      <c r="C2045" s="219">
        <f t="shared" si="191"/>
        <v>46369</v>
      </c>
      <c r="D2045" s="214" t="s">
        <v>96</v>
      </c>
      <c r="E2045" s="220">
        <v>1</v>
      </c>
      <c r="F2045" s="221" t="str">
        <f t="shared" si="190"/>
        <v>AA 7806 OA</v>
      </c>
      <c r="G2045" s="222" t="s">
        <v>2208</v>
      </c>
      <c r="H2045" s="221" t="s">
        <v>2936</v>
      </c>
      <c r="I2045" s="221" t="s">
        <v>2939</v>
      </c>
      <c r="J2045" s="221" t="str">
        <f t="shared" si="188"/>
        <v>FM 16-13-12-2026</v>
      </c>
    </row>
    <row r="2046" spans="1:10" x14ac:dyDescent="0.25">
      <c r="A2046" s="214">
        <v>15</v>
      </c>
      <c r="B2046" s="220" t="s">
        <v>1133</v>
      </c>
      <c r="C2046" s="219">
        <f t="shared" si="191"/>
        <v>46371</v>
      </c>
      <c r="D2046" s="214" t="s">
        <v>96</v>
      </c>
      <c r="E2046" s="220">
        <v>1</v>
      </c>
      <c r="F2046" s="221" t="str">
        <f t="shared" si="190"/>
        <v>AA 7602 OA</v>
      </c>
      <c r="G2046" s="222" t="s">
        <v>2208</v>
      </c>
      <c r="H2046" s="221" t="s">
        <v>2936</v>
      </c>
      <c r="I2046" s="221" t="s">
        <v>2939</v>
      </c>
      <c r="J2046" s="221" t="str">
        <f t="shared" si="188"/>
        <v>FM 16-15-12-2026</v>
      </c>
    </row>
    <row r="2047" spans="1:10" x14ac:dyDescent="0.25">
      <c r="A2047" s="214">
        <v>15</v>
      </c>
      <c r="B2047" s="220" t="s">
        <v>269</v>
      </c>
      <c r="C2047" s="219">
        <f t="shared" si="191"/>
        <v>46371</v>
      </c>
      <c r="D2047" s="214" t="s">
        <v>96</v>
      </c>
      <c r="E2047" s="220">
        <v>1</v>
      </c>
      <c r="F2047" s="221" t="str">
        <f t="shared" si="190"/>
        <v>AA 7525 OA</v>
      </c>
      <c r="G2047" s="222" t="s">
        <v>2208</v>
      </c>
      <c r="H2047" s="221" t="s">
        <v>2936</v>
      </c>
      <c r="I2047" s="221" t="s">
        <v>2939</v>
      </c>
      <c r="J2047" s="221" t="str">
        <f t="shared" si="188"/>
        <v>FM 16-15-12-2026</v>
      </c>
    </row>
    <row r="2048" spans="1:10" x14ac:dyDescent="0.25">
      <c r="A2048" s="214">
        <v>15</v>
      </c>
      <c r="B2048" s="220" t="s">
        <v>665</v>
      </c>
      <c r="C2048" s="219">
        <f t="shared" si="191"/>
        <v>46371</v>
      </c>
      <c r="D2048" s="214" t="s">
        <v>96</v>
      </c>
      <c r="E2048" s="220">
        <v>1</v>
      </c>
      <c r="F2048" s="221" t="str">
        <f t="shared" si="190"/>
        <v>AA 7271 OA</v>
      </c>
      <c r="G2048" s="222" t="s">
        <v>2208</v>
      </c>
      <c r="H2048" s="221" t="s">
        <v>2936</v>
      </c>
      <c r="I2048" s="221" t="s">
        <v>2939</v>
      </c>
      <c r="J2048" s="221" t="str">
        <f t="shared" si="188"/>
        <v>FM 16-15-12-2026</v>
      </c>
    </row>
    <row r="2049" spans="1:10" x14ac:dyDescent="0.25">
      <c r="A2049" s="214">
        <v>15</v>
      </c>
      <c r="B2049" s="220" t="s">
        <v>283</v>
      </c>
      <c r="C2049" s="219">
        <f t="shared" si="191"/>
        <v>46371</v>
      </c>
      <c r="D2049" s="214" t="s">
        <v>96</v>
      </c>
      <c r="E2049" s="220">
        <v>1</v>
      </c>
      <c r="F2049" s="221" t="str">
        <f t="shared" si="190"/>
        <v>AA 7292 OA</v>
      </c>
      <c r="G2049" s="222" t="s">
        <v>2208</v>
      </c>
      <c r="H2049" s="221" t="s">
        <v>2936</v>
      </c>
      <c r="I2049" s="221" t="s">
        <v>2939</v>
      </c>
      <c r="J2049" s="221" t="str">
        <f t="shared" si="188"/>
        <v>FM 16-15-12-2026</v>
      </c>
    </row>
    <row r="2050" spans="1:10" x14ac:dyDescent="0.25">
      <c r="A2050" s="214">
        <v>15</v>
      </c>
      <c r="B2050" s="220" t="s">
        <v>444</v>
      </c>
      <c r="C2050" s="219">
        <f t="shared" si="191"/>
        <v>46371</v>
      </c>
      <c r="D2050" s="214" t="s">
        <v>96</v>
      </c>
      <c r="E2050" s="220">
        <v>1</v>
      </c>
      <c r="F2050" s="221" t="str">
        <f t="shared" si="190"/>
        <v>AA 7612 OA</v>
      </c>
      <c r="G2050" s="222" t="s">
        <v>2208</v>
      </c>
      <c r="H2050" s="221" t="s">
        <v>2936</v>
      </c>
      <c r="I2050" s="221" t="s">
        <v>2939</v>
      </c>
      <c r="J2050" s="221" t="str">
        <f t="shared" si="188"/>
        <v>FM 16-15-12-2026</v>
      </c>
    </row>
    <row r="2051" spans="1:10" x14ac:dyDescent="0.25">
      <c r="A2051" s="214">
        <v>15</v>
      </c>
      <c r="B2051" s="220" t="s">
        <v>894</v>
      </c>
      <c r="C2051" s="219">
        <f t="shared" si="191"/>
        <v>46371</v>
      </c>
      <c r="D2051" s="214" t="s">
        <v>96</v>
      </c>
      <c r="E2051" s="220">
        <v>1</v>
      </c>
      <c r="F2051" s="221" t="str">
        <f t="shared" si="190"/>
        <v>AA 7226 OA</v>
      </c>
      <c r="G2051" s="222" t="s">
        <v>2208</v>
      </c>
      <c r="H2051" s="221" t="s">
        <v>2936</v>
      </c>
      <c r="I2051" s="221" t="s">
        <v>2939</v>
      </c>
      <c r="J2051" s="221" t="str">
        <f t="shared" ref="J2051:J2114" si="192">I2051 &amp; "-" &amp; DAY(C2051) &amp; "-" &amp; MONTH(C2051) &amp; "-" &amp; YEAR(C2051)</f>
        <v>FM 16-15-12-2026</v>
      </c>
    </row>
    <row r="2052" spans="1:10" x14ac:dyDescent="0.25">
      <c r="A2052" s="214">
        <v>16</v>
      </c>
      <c r="B2052" s="220" t="s">
        <v>255</v>
      </c>
      <c r="C2052" s="219">
        <f t="shared" si="191"/>
        <v>46372</v>
      </c>
      <c r="D2052" s="214" t="s">
        <v>96</v>
      </c>
      <c r="E2052" s="220">
        <v>1</v>
      </c>
      <c r="F2052" s="221" t="str">
        <f t="shared" si="190"/>
        <v>AA 7615 OA</v>
      </c>
      <c r="G2052" s="222" t="s">
        <v>2208</v>
      </c>
      <c r="H2052" s="221" t="s">
        <v>2936</v>
      </c>
      <c r="I2052" s="221" t="s">
        <v>2939</v>
      </c>
      <c r="J2052" s="221" t="str">
        <f t="shared" si="192"/>
        <v>FM 16-16-12-2026</v>
      </c>
    </row>
    <row r="2053" spans="1:10" x14ac:dyDescent="0.25">
      <c r="A2053" s="214">
        <v>16</v>
      </c>
      <c r="B2053" s="220" t="s">
        <v>183</v>
      </c>
      <c r="C2053" s="219">
        <f t="shared" si="191"/>
        <v>46372</v>
      </c>
      <c r="D2053" s="214" t="s">
        <v>96</v>
      </c>
      <c r="E2053" s="220">
        <v>1</v>
      </c>
      <c r="F2053" s="221" t="str">
        <f t="shared" si="190"/>
        <v>AA 7716 OA</v>
      </c>
      <c r="G2053" s="222" t="s">
        <v>2208</v>
      </c>
      <c r="H2053" s="221" t="s">
        <v>2936</v>
      </c>
      <c r="I2053" s="221" t="s">
        <v>2939</v>
      </c>
      <c r="J2053" s="221" t="str">
        <f t="shared" si="192"/>
        <v>FM 16-16-12-2026</v>
      </c>
    </row>
    <row r="2054" spans="1:10" x14ac:dyDescent="0.25">
      <c r="A2054" s="214">
        <v>16</v>
      </c>
      <c r="B2054" s="214" t="s">
        <v>1165</v>
      </c>
      <c r="C2054" s="219">
        <f t="shared" si="191"/>
        <v>46372</v>
      </c>
      <c r="D2054" s="214" t="s">
        <v>96</v>
      </c>
      <c r="E2054" s="220">
        <v>1</v>
      </c>
      <c r="F2054" s="221" t="str">
        <f t="shared" si="190"/>
        <v>AA 7286 OA</v>
      </c>
      <c r="G2054" s="222" t="s">
        <v>2208</v>
      </c>
      <c r="H2054" s="221" t="s">
        <v>2936</v>
      </c>
      <c r="I2054" s="221" t="s">
        <v>2939</v>
      </c>
      <c r="J2054" s="221" t="str">
        <f t="shared" si="192"/>
        <v>FM 16-16-12-2026</v>
      </c>
    </row>
    <row r="2055" spans="1:10" x14ac:dyDescent="0.25">
      <c r="A2055" s="214">
        <v>17</v>
      </c>
      <c r="B2055" s="214" t="s">
        <v>191</v>
      </c>
      <c r="C2055" s="219">
        <f t="shared" ref="C2055:C2085" si="193">DATE(2026,12,A2055)</f>
        <v>46373</v>
      </c>
      <c r="D2055" s="214" t="s">
        <v>96</v>
      </c>
      <c r="E2055" s="220">
        <v>1</v>
      </c>
      <c r="F2055" s="221" t="str">
        <f t="shared" si="190"/>
        <v>AA 7768 OA</v>
      </c>
      <c r="G2055" s="222" t="s">
        <v>2208</v>
      </c>
      <c r="H2055" s="221" t="s">
        <v>2936</v>
      </c>
      <c r="I2055" s="221" t="s">
        <v>2939</v>
      </c>
      <c r="J2055" s="221" t="str">
        <f t="shared" si="192"/>
        <v>FM 16-17-12-2026</v>
      </c>
    </row>
    <row r="2056" spans="1:10" x14ac:dyDescent="0.25">
      <c r="A2056" s="214">
        <v>17</v>
      </c>
      <c r="B2056" s="214" t="s">
        <v>500</v>
      </c>
      <c r="C2056" s="219">
        <f t="shared" si="193"/>
        <v>46373</v>
      </c>
      <c r="D2056" s="214" t="s">
        <v>96</v>
      </c>
      <c r="E2056" s="220">
        <v>1</v>
      </c>
      <c r="F2056" s="221" t="str">
        <f t="shared" si="190"/>
        <v>AA 7737 OA</v>
      </c>
      <c r="G2056" s="222" t="s">
        <v>2208</v>
      </c>
      <c r="H2056" s="221" t="s">
        <v>2936</v>
      </c>
      <c r="I2056" s="221" t="s">
        <v>2939</v>
      </c>
      <c r="J2056" s="221" t="str">
        <f t="shared" si="192"/>
        <v>FM 16-17-12-2026</v>
      </c>
    </row>
    <row r="2057" spans="1:10" x14ac:dyDescent="0.25">
      <c r="A2057" s="214">
        <v>17</v>
      </c>
      <c r="B2057" s="214" t="s">
        <v>655</v>
      </c>
      <c r="C2057" s="219">
        <f t="shared" si="193"/>
        <v>46373</v>
      </c>
      <c r="D2057" s="214" t="s">
        <v>96</v>
      </c>
      <c r="E2057" s="220">
        <v>1</v>
      </c>
      <c r="F2057" s="221" t="str">
        <f t="shared" si="190"/>
        <v>AA 7614 OA</v>
      </c>
      <c r="G2057" s="222" t="s">
        <v>2208</v>
      </c>
      <c r="H2057" s="221" t="s">
        <v>2936</v>
      </c>
      <c r="I2057" s="221" t="s">
        <v>2939</v>
      </c>
      <c r="J2057" s="221" t="str">
        <f t="shared" si="192"/>
        <v>FM 16-17-12-2026</v>
      </c>
    </row>
    <row r="2058" spans="1:10" x14ac:dyDescent="0.25">
      <c r="A2058" s="214">
        <v>18</v>
      </c>
      <c r="B2058" s="214" t="s">
        <v>1193</v>
      </c>
      <c r="C2058" s="219">
        <f t="shared" si="193"/>
        <v>46374</v>
      </c>
      <c r="D2058" s="214" t="s">
        <v>96</v>
      </c>
      <c r="E2058" s="220">
        <v>1</v>
      </c>
      <c r="F2058" s="221" t="str">
        <f t="shared" si="190"/>
        <v>AA 7131 OA</v>
      </c>
      <c r="G2058" s="222" t="s">
        <v>2208</v>
      </c>
      <c r="H2058" s="221" t="s">
        <v>2936</v>
      </c>
      <c r="I2058" s="221" t="s">
        <v>2939</v>
      </c>
      <c r="J2058" s="221" t="str">
        <f t="shared" si="192"/>
        <v>FM 16-18-12-2026</v>
      </c>
    </row>
    <row r="2059" spans="1:10" x14ac:dyDescent="0.25">
      <c r="A2059" s="214">
        <v>18</v>
      </c>
      <c r="B2059" s="214" t="s">
        <v>329</v>
      </c>
      <c r="C2059" s="219">
        <f t="shared" si="193"/>
        <v>46374</v>
      </c>
      <c r="D2059" s="214" t="s">
        <v>96</v>
      </c>
      <c r="E2059" s="220">
        <v>1</v>
      </c>
      <c r="F2059" s="221" t="str">
        <f t="shared" si="190"/>
        <v>AA 7269 OA</v>
      </c>
      <c r="G2059" s="222" t="s">
        <v>2208</v>
      </c>
      <c r="H2059" s="221" t="s">
        <v>2936</v>
      </c>
      <c r="I2059" s="221" t="s">
        <v>2939</v>
      </c>
      <c r="J2059" s="221" t="str">
        <f t="shared" si="192"/>
        <v>FM 16-18-12-2026</v>
      </c>
    </row>
    <row r="2060" spans="1:10" x14ac:dyDescent="0.25">
      <c r="A2060" s="214">
        <v>18</v>
      </c>
      <c r="B2060" s="214" t="s">
        <v>744</v>
      </c>
      <c r="C2060" s="219">
        <f t="shared" si="193"/>
        <v>46374</v>
      </c>
      <c r="D2060" s="214" t="s">
        <v>96</v>
      </c>
      <c r="E2060" s="220">
        <v>1</v>
      </c>
      <c r="F2060" s="221" t="str">
        <f t="shared" si="190"/>
        <v>AA 7809 OA</v>
      </c>
      <c r="G2060" s="222" t="s">
        <v>2208</v>
      </c>
      <c r="H2060" s="221" t="s">
        <v>2936</v>
      </c>
      <c r="I2060" s="221" t="s">
        <v>2939</v>
      </c>
      <c r="J2060" s="221" t="str">
        <f t="shared" si="192"/>
        <v>FM 16-18-12-2026</v>
      </c>
    </row>
    <row r="2061" spans="1:10" x14ac:dyDescent="0.25">
      <c r="A2061" s="214">
        <v>18</v>
      </c>
      <c r="B2061" s="214" t="s">
        <v>355</v>
      </c>
      <c r="C2061" s="219">
        <f t="shared" si="193"/>
        <v>46374</v>
      </c>
      <c r="D2061" s="214" t="s">
        <v>96</v>
      </c>
      <c r="E2061" s="220">
        <v>1</v>
      </c>
      <c r="F2061" s="221" t="str">
        <f t="shared" si="190"/>
        <v>AA 7617 OA</v>
      </c>
      <c r="G2061" s="222" t="s">
        <v>2208</v>
      </c>
      <c r="H2061" s="221" t="s">
        <v>2936</v>
      </c>
      <c r="I2061" s="221" t="s">
        <v>2939</v>
      </c>
      <c r="J2061" s="221" t="str">
        <f t="shared" si="192"/>
        <v>FM 16-18-12-2026</v>
      </c>
    </row>
    <row r="2062" spans="1:10" x14ac:dyDescent="0.25">
      <c r="A2062" s="214">
        <v>18</v>
      </c>
      <c r="B2062" s="214" t="s">
        <v>434</v>
      </c>
      <c r="C2062" s="219">
        <f t="shared" si="193"/>
        <v>46374</v>
      </c>
      <c r="D2062" s="214" t="s">
        <v>96</v>
      </c>
      <c r="E2062" s="220">
        <v>1</v>
      </c>
      <c r="F2062" s="221" t="str">
        <f t="shared" si="190"/>
        <v>AA 7785 OA</v>
      </c>
      <c r="G2062" s="222" t="s">
        <v>2208</v>
      </c>
      <c r="H2062" s="221" t="s">
        <v>2936</v>
      </c>
      <c r="I2062" s="221" t="s">
        <v>2939</v>
      </c>
      <c r="J2062" s="221" t="str">
        <f t="shared" si="192"/>
        <v>FM 16-18-12-2026</v>
      </c>
    </row>
    <row r="2063" spans="1:10" x14ac:dyDescent="0.25">
      <c r="A2063" s="214">
        <v>19</v>
      </c>
      <c r="B2063" s="214" t="s">
        <v>97</v>
      </c>
      <c r="C2063" s="219">
        <f t="shared" si="193"/>
        <v>46375</v>
      </c>
      <c r="D2063" s="214" t="s">
        <v>96</v>
      </c>
      <c r="E2063" s="220">
        <v>1</v>
      </c>
      <c r="F2063" s="221" t="str">
        <f t="shared" si="190"/>
        <v>AA 7616 OA</v>
      </c>
      <c r="G2063" s="222" t="s">
        <v>2208</v>
      </c>
      <c r="H2063" s="221" t="s">
        <v>2936</v>
      </c>
      <c r="I2063" s="221" t="s">
        <v>2939</v>
      </c>
      <c r="J2063" s="221" t="str">
        <f t="shared" si="192"/>
        <v>FM 16-19-12-2026</v>
      </c>
    </row>
    <row r="2064" spans="1:10" x14ac:dyDescent="0.25">
      <c r="A2064" s="214">
        <v>19</v>
      </c>
      <c r="B2064" s="214" t="s">
        <v>540</v>
      </c>
      <c r="C2064" s="219">
        <f t="shared" si="193"/>
        <v>46375</v>
      </c>
      <c r="D2064" s="214" t="s">
        <v>96</v>
      </c>
      <c r="E2064" s="220">
        <v>1</v>
      </c>
      <c r="F2064" s="221" t="str">
        <f t="shared" si="190"/>
        <v>AA 7099 OA</v>
      </c>
      <c r="G2064" s="222" t="s">
        <v>2208</v>
      </c>
      <c r="H2064" s="221" t="s">
        <v>2936</v>
      </c>
      <c r="I2064" s="221" t="s">
        <v>2939</v>
      </c>
      <c r="J2064" s="221" t="str">
        <f t="shared" si="192"/>
        <v>FM 16-19-12-2026</v>
      </c>
    </row>
    <row r="2065" spans="1:10" x14ac:dyDescent="0.25">
      <c r="A2065" s="214">
        <v>19</v>
      </c>
      <c r="B2065" s="214" t="s">
        <v>437</v>
      </c>
      <c r="C2065" s="219">
        <f t="shared" si="193"/>
        <v>46375</v>
      </c>
      <c r="D2065" s="214" t="s">
        <v>96</v>
      </c>
      <c r="E2065" s="220">
        <v>1</v>
      </c>
      <c r="F2065" s="221" t="str">
        <f t="shared" si="190"/>
        <v>AA 7058 OA</v>
      </c>
      <c r="G2065" s="222" t="s">
        <v>2208</v>
      </c>
      <c r="H2065" s="221" t="s">
        <v>2936</v>
      </c>
      <c r="I2065" s="221" t="s">
        <v>2939</v>
      </c>
      <c r="J2065" s="221" t="str">
        <f t="shared" si="192"/>
        <v>FM 16-19-12-2026</v>
      </c>
    </row>
    <row r="2066" spans="1:10" x14ac:dyDescent="0.25">
      <c r="A2066" s="214">
        <v>20</v>
      </c>
      <c r="B2066" s="214" t="s">
        <v>676</v>
      </c>
      <c r="C2066" s="219">
        <f t="shared" si="193"/>
        <v>46376</v>
      </c>
      <c r="D2066" s="214" t="s">
        <v>96</v>
      </c>
      <c r="E2066" s="220">
        <v>1</v>
      </c>
      <c r="F2066" s="221" t="str">
        <f t="shared" si="190"/>
        <v>AA 7740 OA</v>
      </c>
      <c r="G2066" s="222" t="s">
        <v>2208</v>
      </c>
      <c r="H2066" s="221" t="s">
        <v>2936</v>
      </c>
      <c r="I2066" s="221" t="s">
        <v>2939</v>
      </c>
      <c r="J2066" s="221" t="str">
        <f t="shared" si="192"/>
        <v>FM 16-20-12-2026</v>
      </c>
    </row>
    <row r="2067" spans="1:10" x14ac:dyDescent="0.25">
      <c r="A2067" s="214">
        <v>21</v>
      </c>
      <c r="B2067" s="214" t="s">
        <v>180</v>
      </c>
      <c r="C2067" s="219">
        <f t="shared" si="193"/>
        <v>46377</v>
      </c>
      <c r="D2067" s="214" t="s">
        <v>96</v>
      </c>
      <c r="E2067" s="220">
        <v>1</v>
      </c>
      <c r="F2067" s="221" t="str">
        <f t="shared" si="190"/>
        <v>AA 7593 OA</v>
      </c>
      <c r="G2067" s="222" t="s">
        <v>2208</v>
      </c>
      <c r="H2067" s="221" t="s">
        <v>2936</v>
      </c>
      <c r="I2067" s="221" t="s">
        <v>2939</v>
      </c>
      <c r="J2067" s="221" t="str">
        <f t="shared" si="192"/>
        <v>FM 16-21-12-2026</v>
      </c>
    </row>
    <row r="2068" spans="1:10" x14ac:dyDescent="0.25">
      <c r="A2068" s="214">
        <v>21</v>
      </c>
      <c r="B2068" s="214" t="s">
        <v>561</v>
      </c>
      <c r="C2068" s="219">
        <f t="shared" si="193"/>
        <v>46377</v>
      </c>
      <c r="D2068" s="214" t="s">
        <v>96</v>
      </c>
      <c r="E2068" s="220">
        <v>1</v>
      </c>
      <c r="F2068" s="221" t="str">
        <f t="shared" si="190"/>
        <v>AA 7066 OA</v>
      </c>
      <c r="G2068" s="222" t="s">
        <v>2208</v>
      </c>
      <c r="H2068" s="221" t="s">
        <v>2936</v>
      </c>
      <c r="I2068" s="221" t="s">
        <v>2939</v>
      </c>
      <c r="J2068" s="221" t="str">
        <f t="shared" si="192"/>
        <v>FM 16-21-12-2026</v>
      </c>
    </row>
    <row r="2069" spans="1:10" x14ac:dyDescent="0.25">
      <c r="A2069" s="214">
        <v>22</v>
      </c>
      <c r="B2069" s="214" t="s">
        <v>724</v>
      </c>
      <c r="C2069" s="219">
        <f t="shared" si="193"/>
        <v>46378</v>
      </c>
      <c r="D2069" s="214" t="s">
        <v>96</v>
      </c>
      <c r="E2069" s="220">
        <v>1</v>
      </c>
      <c r="F2069" s="221" t="str">
        <f t="shared" si="190"/>
        <v>AA 7161 OA</v>
      </c>
      <c r="G2069" s="222" t="s">
        <v>2208</v>
      </c>
      <c r="H2069" s="221" t="s">
        <v>2936</v>
      </c>
      <c r="I2069" s="221" t="s">
        <v>2939</v>
      </c>
      <c r="J2069" s="221" t="str">
        <f t="shared" si="192"/>
        <v>FM 16-22-12-2026</v>
      </c>
    </row>
    <row r="2070" spans="1:10" x14ac:dyDescent="0.25">
      <c r="A2070" s="214">
        <v>22</v>
      </c>
      <c r="B2070" s="214" t="s">
        <v>792</v>
      </c>
      <c r="C2070" s="219">
        <f t="shared" si="193"/>
        <v>46378</v>
      </c>
      <c r="D2070" s="214" t="s">
        <v>96</v>
      </c>
      <c r="E2070" s="220">
        <v>1</v>
      </c>
      <c r="F2070" s="221" t="str">
        <f t="shared" si="190"/>
        <v>AA 7625 OA</v>
      </c>
      <c r="G2070" s="222" t="s">
        <v>2208</v>
      </c>
      <c r="H2070" s="221" t="s">
        <v>2936</v>
      </c>
      <c r="I2070" s="221" t="s">
        <v>2939</v>
      </c>
      <c r="J2070" s="221" t="str">
        <f t="shared" si="192"/>
        <v>FM 16-22-12-2026</v>
      </c>
    </row>
    <row r="2071" spans="1:10" x14ac:dyDescent="0.25">
      <c r="A2071" s="214">
        <v>23</v>
      </c>
      <c r="B2071" s="214" t="s">
        <v>552</v>
      </c>
      <c r="C2071" s="219">
        <f t="shared" si="193"/>
        <v>46379</v>
      </c>
      <c r="D2071" s="214" t="s">
        <v>96</v>
      </c>
      <c r="E2071" s="220">
        <v>1</v>
      </c>
      <c r="F2071" s="221" t="str">
        <f t="shared" si="190"/>
        <v>AA 7056 OA</v>
      </c>
      <c r="G2071" s="222" t="s">
        <v>2208</v>
      </c>
      <c r="H2071" s="221" t="s">
        <v>2936</v>
      </c>
      <c r="I2071" s="221" t="s">
        <v>2939</v>
      </c>
      <c r="J2071" s="221" t="str">
        <f t="shared" si="192"/>
        <v>FM 16-23-12-2026</v>
      </c>
    </row>
    <row r="2072" spans="1:10" x14ac:dyDescent="0.25">
      <c r="A2072" s="214">
        <v>23</v>
      </c>
      <c r="B2072" s="214" t="s">
        <v>1145</v>
      </c>
      <c r="C2072" s="219">
        <f t="shared" si="193"/>
        <v>46379</v>
      </c>
      <c r="D2072" s="214" t="s">
        <v>96</v>
      </c>
      <c r="E2072" s="220">
        <v>1</v>
      </c>
      <c r="F2072" s="221" t="str">
        <f t="shared" si="190"/>
        <v>AA 7670 OA</v>
      </c>
      <c r="G2072" s="222" t="s">
        <v>2208</v>
      </c>
      <c r="H2072" s="221" t="s">
        <v>2936</v>
      </c>
      <c r="I2072" s="221" t="s">
        <v>2939</v>
      </c>
      <c r="J2072" s="221" t="str">
        <f t="shared" si="192"/>
        <v>FM 16-23-12-2026</v>
      </c>
    </row>
    <row r="2073" spans="1:10" x14ac:dyDescent="0.25">
      <c r="A2073" s="214">
        <v>25</v>
      </c>
      <c r="B2073" s="214" t="s">
        <v>510</v>
      </c>
      <c r="C2073" s="219">
        <f t="shared" si="193"/>
        <v>46381</v>
      </c>
      <c r="D2073" s="214" t="s">
        <v>96</v>
      </c>
      <c r="E2073" s="220">
        <v>1</v>
      </c>
      <c r="F2073" s="221" t="str">
        <f t="shared" si="190"/>
        <v>AA 7072 OA</v>
      </c>
      <c r="G2073" s="222" t="s">
        <v>2208</v>
      </c>
      <c r="H2073" s="221" t="s">
        <v>2936</v>
      </c>
      <c r="I2073" s="221" t="s">
        <v>2939</v>
      </c>
      <c r="J2073" s="221" t="str">
        <f t="shared" si="192"/>
        <v>FM 16-25-12-2026</v>
      </c>
    </row>
    <row r="2074" spans="1:10" x14ac:dyDescent="0.25">
      <c r="A2074" s="214">
        <v>25</v>
      </c>
      <c r="B2074" s="214" t="s">
        <v>159</v>
      </c>
      <c r="C2074" s="219">
        <f t="shared" si="193"/>
        <v>46381</v>
      </c>
      <c r="D2074" s="214" t="s">
        <v>96</v>
      </c>
      <c r="E2074" s="220">
        <v>1</v>
      </c>
      <c r="F2074" s="221" t="str">
        <f t="shared" si="190"/>
        <v>AA 7268 OA</v>
      </c>
      <c r="G2074" s="222" t="s">
        <v>2208</v>
      </c>
      <c r="H2074" s="221" t="s">
        <v>2936</v>
      </c>
      <c r="I2074" s="221" t="s">
        <v>2939</v>
      </c>
      <c r="J2074" s="221" t="str">
        <f t="shared" si="192"/>
        <v>FM 16-25-12-2026</v>
      </c>
    </row>
    <row r="2075" spans="1:10" x14ac:dyDescent="0.25">
      <c r="A2075" s="214">
        <v>25</v>
      </c>
      <c r="B2075" s="214" t="s">
        <v>1294</v>
      </c>
      <c r="C2075" s="219">
        <f t="shared" si="193"/>
        <v>46381</v>
      </c>
      <c r="D2075" s="214" t="s">
        <v>96</v>
      </c>
      <c r="E2075" s="220">
        <v>1</v>
      </c>
      <c r="F2075" s="221" t="str">
        <f t="shared" si="190"/>
        <v>AA 7603 OA</v>
      </c>
      <c r="G2075" s="222" t="s">
        <v>2208</v>
      </c>
      <c r="H2075" s="221" t="s">
        <v>2936</v>
      </c>
      <c r="I2075" s="221" t="s">
        <v>2939</v>
      </c>
      <c r="J2075" s="221" t="str">
        <f t="shared" si="192"/>
        <v>FM 16-25-12-2026</v>
      </c>
    </row>
    <row r="2076" spans="1:10" x14ac:dyDescent="0.25">
      <c r="A2076" s="214">
        <v>25</v>
      </c>
      <c r="B2076" s="214" t="s">
        <v>784</v>
      </c>
      <c r="C2076" s="219">
        <f t="shared" si="193"/>
        <v>46381</v>
      </c>
      <c r="D2076" s="214" t="s">
        <v>96</v>
      </c>
      <c r="E2076" s="220">
        <v>1</v>
      </c>
      <c r="F2076" s="221" t="str">
        <f t="shared" si="190"/>
        <v>AA 7642 OA</v>
      </c>
      <c r="G2076" s="222" t="s">
        <v>2208</v>
      </c>
      <c r="H2076" s="221" t="s">
        <v>2936</v>
      </c>
      <c r="I2076" s="221" t="s">
        <v>2939</v>
      </c>
      <c r="J2076" s="221" t="str">
        <f t="shared" si="192"/>
        <v>FM 16-25-12-2026</v>
      </c>
    </row>
    <row r="2077" spans="1:10" x14ac:dyDescent="0.25">
      <c r="A2077" s="214">
        <v>25</v>
      </c>
      <c r="B2077" s="214" t="s">
        <v>394</v>
      </c>
      <c r="C2077" s="219">
        <f t="shared" si="193"/>
        <v>46381</v>
      </c>
      <c r="D2077" s="214" t="s">
        <v>96</v>
      </c>
      <c r="E2077" s="220">
        <v>1</v>
      </c>
      <c r="F2077" s="221" t="str">
        <f t="shared" si="190"/>
        <v>AA 7270 OA</v>
      </c>
      <c r="G2077" s="222" t="s">
        <v>2208</v>
      </c>
      <c r="H2077" s="221" t="s">
        <v>2936</v>
      </c>
      <c r="I2077" s="221" t="s">
        <v>2939</v>
      </c>
      <c r="J2077" s="221" t="str">
        <f t="shared" si="192"/>
        <v>FM 16-25-12-2026</v>
      </c>
    </row>
    <row r="2078" spans="1:10" x14ac:dyDescent="0.25">
      <c r="A2078" s="214">
        <v>25</v>
      </c>
      <c r="B2078" s="214" t="s">
        <v>368</v>
      </c>
      <c r="C2078" s="219">
        <f t="shared" si="193"/>
        <v>46381</v>
      </c>
      <c r="D2078" s="214" t="s">
        <v>96</v>
      </c>
      <c r="E2078" s="220">
        <v>1</v>
      </c>
      <c r="F2078" s="221" t="str">
        <f t="shared" si="190"/>
        <v>AA 7098 OA</v>
      </c>
      <c r="G2078" s="222" t="s">
        <v>2208</v>
      </c>
      <c r="H2078" s="221" t="s">
        <v>2936</v>
      </c>
      <c r="I2078" s="221" t="s">
        <v>2939</v>
      </c>
      <c r="J2078" s="221" t="str">
        <f t="shared" si="192"/>
        <v>FM 16-25-12-2026</v>
      </c>
    </row>
    <row r="2079" spans="1:10" x14ac:dyDescent="0.25">
      <c r="A2079" s="214">
        <v>25</v>
      </c>
      <c r="B2079" s="214" t="s">
        <v>172</v>
      </c>
      <c r="C2079" s="219">
        <f t="shared" si="193"/>
        <v>46381</v>
      </c>
      <c r="D2079" s="214" t="s">
        <v>96</v>
      </c>
      <c r="E2079" s="220">
        <v>1</v>
      </c>
      <c r="F2079" s="221" t="str">
        <f t="shared" ref="F2079:F2142" si="194">"AA "&amp;B2079</f>
        <v>AA 7786 OA</v>
      </c>
      <c r="G2079" s="222" t="s">
        <v>2208</v>
      </c>
      <c r="H2079" s="221" t="s">
        <v>2936</v>
      </c>
      <c r="I2079" s="221" t="s">
        <v>2939</v>
      </c>
      <c r="J2079" s="221" t="str">
        <f t="shared" si="192"/>
        <v>FM 16-25-12-2026</v>
      </c>
    </row>
    <row r="2080" spans="1:10" x14ac:dyDescent="0.25">
      <c r="A2080" s="214">
        <v>26</v>
      </c>
      <c r="B2080" s="214" t="s">
        <v>432</v>
      </c>
      <c r="C2080" s="219">
        <f t="shared" si="193"/>
        <v>46382</v>
      </c>
      <c r="D2080" s="214" t="s">
        <v>96</v>
      </c>
      <c r="E2080" s="220">
        <v>1</v>
      </c>
      <c r="F2080" s="221" t="str">
        <f t="shared" si="194"/>
        <v>AA 7550 OA</v>
      </c>
      <c r="G2080" s="222" t="s">
        <v>2208</v>
      </c>
      <c r="H2080" s="221" t="s">
        <v>2936</v>
      </c>
      <c r="I2080" s="221" t="s">
        <v>2939</v>
      </c>
      <c r="J2080" s="221" t="str">
        <f t="shared" si="192"/>
        <v>FM 16-26-12-2026</v>
      </c>
    </row>
    <row r="2081" spans="1:10" x14ac:dyDescent="0.25">
      <c r="A2081" s="214">
        <v>27</v>
      </c>
      <c r="B2081" s="214" t="s">
        <v>349</v>
      </c>
      <c r="C2081" s="219">
        <f t="shared" si="193"/>
        <v>46383</v>
      </c>
      <c r="D2081" s="214" t="s">
        <v>96</v>
      </c>
      <c r="E2081" s="220">
        <v>1</v>
      </c>
      <c r="F2081" s="221" t="str">
        <f t="shared" si="194"/>
        <v>AA 7029 OA</v>
      </c>
      <c r="G2081" s="222" t="s">
        <v>2208</v>
      </c>
      <c r="H2081" s="221" t="s">
        <v>2936</v>
      </c>
      <c r="I2081" s="221" t="s">
        <v>2939</v>
      </c>
      <c r="J2081" s="221" t="str">
        <f t="shared" si="192"/>
        <v>FM 16-27-12-2026</v>
      </c>
    </row>
    <row r="2082" spans="1:10" x14ac:dyDescent="0.25">
      <c r="A2082" s="214">
        <v>27</v>
      </c>
      <c r="B2082" s="214" t="s">
        <v>423</v>
      </c>
      <c r="C2082" s="219">
        <f t="shared" si="193"/>
        <v>46383</v>
      </c>
      <c r="D2082" s="214" t="s">
        <v>96</v>
      </c>
      <c r="E2082" s="220">
        <v>1</v>
      </c>
      <c r="F2082" s="221" t="str">
        <f t="shared" si="194"/>
        <v>AA 7741 OA</v>
      </c>
      <c r="G2082" s="222" t="s">
        <v>2208</v>
      </c>
      <c r="H2082" s="221" t="s">
        <v>2936</v>
      </c>
      <c r="I2082" s="221" t="s">
        <v>2939</v>
      </c>
      <c r="J2082" s="221" t="str">
        <f t="shared" si="192"/>
        <v>FM 16-27-12-2026</v>
      </c>
    </row>
    <row r="2083" spans="1:10" x14ac:dyDescent="0.25">
      <c r="A2083" s="214">
        <v>31</v>
      </c>
      <c r="B2083" s="214" t="s">
        <v>806</v>
      </c>
      <c r="C2083" s="219">
        <f t="shared" si="193"/>
        <v>46387</v>
      </c>
      <c r="D2083" s="214" t="s">
        <v>96</v>
      </c>
      <c r="E2083" s="220">
        <v>1</v>
      </c>
      <c r="F2083" s="221" t="str">
        <f t="shared" si="194"/>
        <v>AA 7738 OA</v>
      </c>
      <c r="G2083" s="222" t="s">
        <v>2208</v>
      </c>
      <c r="H2083" s="221" t="s">
        <v>2936</v>
      </c>
      <c r="I2083" s="221" t="s">
        <v>2939</v>
      </c>
      <c r="J2083" s="221" t="str">
        <f t="shared" si="192"/>
        <v>FM 16-31-12-2026</v>
      </c>
    </row>
    <row r="2084" spans="1:10" x14ac:dyDescent="0.25">
      <c r="A2084" s="214">
        <v>31</v>
      </c>
      <c r="B2084" s="214" t="s">
        <v>539</v>
      </c>
      <c r="C2084" s="219">
        <f t="shared" si="193"/>
        <v>46387</v>
      </c>
      <c r="D2084" s="214" t="s">
        <v>96</v>
      </c>
      <c r="E2084" s="220">
        <v>1</v>
      </c>
      <c r="F2084" s="221" t="str">
        <f t="shared" si="194"/>
        <v>AA 7570 OA</v>
      </c>
      <c r="G2084" s="222" t="s">
        <v>2208</v>
      </c>
      <c r="H2084" s="221" t="s">
        <v>2936</v>
      </c>
      <c r="I2084" s="221" t="s">
        <v>2939</v>
      </c>
      <c r="J2084" s="221" t="str">
        <f t="shared" si="192"/>
        <v>FM 16-31-12-2026</v>
      </c>
    </row>
    <row r="2085" spans="1:10" x14ac:dyDescent="0.25">
      <c r="A2085" s="214">
        <v>25</v>
      </c>
      <c r="B2085" s="214" t="s">
        <v>1156</v>
      </c>
      <c r="C2085" s="219">
        <f t="shared" si="193"/>
        <v>46381</v>
      </c>
      <c r="D2085" s="214" t="s">
        <v>1303</v>
      </c>
      <c r="E2085" s="220">
        <v>1</v>
      </c>
      <c r="F2085" s="221" t="str">
        <f t="shared" si="194"/>
        <v>AA 7730 OA</v>
      </c>
      <c r="G2085" s="222" t="s">
        <v>2208</v>
      </c>
      <c r="H2085" s="221" t="s">
        <v>2936</v>
      </c>
      <c r="I2085" s="221" t="s">
        <v>2939</v>
      </c>
      <c r="J2085" s="221" t="str">
        <f t="shared" si="192"/>
        <v>FM 16-25-12-2026</v>
      </c>
    </row>
    <row r="2086" spans="1:10" x14ac:dyDescent="0.25">
      <c r="A2086" s="214">
        <v>17</v>
      </c>
      <c r="B2086" s="214" t="s">
        <v>626</v>
      </c>
      <c r="C2086" s="219">
        <f>DATE(2026,11,A2086)</f>
        <v>46343</v>
      </c>
      <c r="D2086" s="214" t="s">
        <v>664</v>
      </c>
      <c r="E2086" s="220">
        <v>1</v>
      </c>
      <c r="F2086" s="221" t="str">
        <f t="shared" si="194"/>
        <v>AA 7730 OA // GOLDEN</v>
      </c>
      <c r="G2086" s="222" t="s">
        <v>2208</v>
      </c>
      <c r="H2086" s="221" t="s">
        <v>2936</v>
      </c>
      <c r="I2086" s="221" t="s">
        <v>2939</v>
      </c>
      <c r="J2086" s="221" t="str">
        <f t="shared" si="192"/>
        <v>FM 16-17-11-2026</v>
      </c>
    </row>
    <row r="2087" spans="1:10" x14ac:dyDescent="0.25">
      <c r="A2087" s="214">
        <v>21</v>
      </c>
      <c r="B2087" s="214" t="s">
        <v>712</v>
      </c>
      <c r="C2087" s="219">
        <f>DATE(2026,11,A2087)</f>
        <v>46347</v>
      </c>
      <c r="D2087" s="214" t="s">
        <v>664</v>
      </c>
      <c r="E2087" s="220">
        <v>1</v>
      </c>
      <c r="F2087" s="221" t="str">
        <f t="shared" si="194"/>
        <v>AA 7731 OA // GOLDEN</v>
      </c>
      <c r="G2087" s="222" t="s">
        <v>2208</v>
      </c>
      <c r="H2087" s="221" t="s">
        <v>2936</v>
      </c>
      <c r="I2087" s="221" t="s">
        <v>2939</v>
      </c>
      <c r="J2087" s="221" t="str">
        <f t="shared" si="192"/>
        <v>FM 16-21-11-2026</v>
      </c>
    </row>
    <row r="2088" spans="1:10" x14ac:dyDescent="0.25">
      <c r="A2088" s="214">
        <v>1</v>
      </c>
      <c r="B2088" s="220" t="s">
        <v>352</v>
      </c>
      <c r="C2088" s="223">
        <f t="shared" ref="C2088:C2119" si="195">DATE(2026,1,A2088)</f>
        <v>46023</v>
      </c>
      <c r="D2088" s="214" t="s">
        <v>95</v>
      </c>
      <c r="E2088" s="214">
        <v>1</v>
      </c>
      <c r="F2088" s="221" t="str">
        <f t="shared" si="194"/>
        <v>AA 7764 OA</v>
      </c>
      <c r="G2088" s="222" t="s">
        <v>2208</v>
      </c>
      <c r="H2088" s="221" t="s">
        <v>2936</v>
      </c>
      <c r="I2088" s="221" t="s">
        <v>2939</v>
      </c>
      <c r="J2088" s="221" t="str">
        <f t="shared" si="192"/>
        <v>FM 16-1-1-2026</v>
      </c>
    </row>
    <row r="2089" spans="1:10" x14ac:dyDescent="0.25">
      <c r="A2089" s="214">
        <v>1</v>
      </c>
      <c r="B2089" s="220" t="s">
        <v>415</v>
      </c>
      <c r="C2089" s="223">
        <f t="shared" si="195"/>
        <v>46023</v>
      </c>
      <c r="D2089" s="214" t="s">
        <v>95</v>
      </c>
      <c r="E2089" s="214">
        <v>1</v>
      </c>
      <c r="F2089" s="221" t="str">
        <f t="shared" si="194"/>
        <v>AA 7812 OA</v>
      </c>
      <c r="G2089" s="222" t="s">
        <v>2208</v>
      </c>
      <c r="H2089" s="221" t="s">
        <v>2936</v>
      </c>
      <c r="I2089" s="221" t="s">
        <v>2939</v>
      </c>
      <c r="J2089" s="221" t="str">
        <f t="shared" si="192"/>
        <v>FM 16-1-1-2026</v>
      </c>
    </row>
    <row r="2090" spans="1:10" x14ac:dyDescent="0.25">
      <c r="A2090" s="214">
        <v>1</v>
      </c>
      <c r="B2090" s="220" t="s">
        <v>286</v>
      </c>
      <c r="C2090" s="223">
        <f t="shared" si="195"/>
        <v>46023</v>
      </c>
      <c r="D2090" s="214" t="s">
        <v>95</v>
      </c>
      <c r="E2090" s="214">
        <v>1</v>
      </c>
      <c r="F2090" s="221" t="str">
        <f t="shared" si="194"/>
        <v>AA 7661 OA</v>
      </c>
      <c r="G2090" s="222" t="s">
        <v>2208</v>
      </c>
      <c r="H2090" s="221" t="s">
        <v>2936</v>
      </c>
      <c r="I2090" s="221" t="s">
        <v>2939</v>
      </c>
      <c r="J2090" s="221" t="str">
        <f t="shared" si="192"/>
        <v>FM 16-1-1-2026</v>
      </c>
    </row>
    <row r="2091" spans="1:10" x14ac:dyDescent="0.25">
      <c r="A2091" s="214">
        <v>1</v>
      </c>
      <c r="B2091" s="220" t="s">
        <v>472</v>
      </c>
      <c r="C2091" s="223">
        <f t="shared" si="195"/>
        <v>46023</v>
      </c>
      <c r="D2091" s="214" t="s">
        <v>95</v>
      </c>
      <c r="E2091" s="214">
        <v>1</v>
      </c>
      <c r="F2091" s="221" t="str">
        <f t="shared" si="194"/>
        <v>AA 7618 OA</v>
      </c>
      <c r="G2091" s="222" t="s">
        <v>2208</v>
      </c>
      <c r="H2091" s="221" t="s">
        <v>2936</v>
      </c>
      <c r="I2091" s="221" t="s">
        <v>2939</v>
      </c>
      <c r="J2091" s="221" t="str">
        <f t="shared" si="192"/>
        <v>FM 16-1-1-2026</v>
      </c>
    </row>
    <row r="2092" spans="1:10" x14ac:dyDescent="0.25">
      <c r="A2092" s="214">
        <v>1</v>
      </c>
      <c r="B2092" s="220" t="s">
        <v>434</v>
      </c>
      <c r="C2092" s="223">
        <f t="shared" si="195"/>
        <v>46023</v>
      </c>
      <c r="D2092" s="214" t="s">
        <v>95</v>
      </c>
      <c r="E2092" s="214">
        <v>1</v>
      </c>
      <c r="F2092" s="221" t="str">
        <f t="shared" si="194"/>
        <v>AA 7785 OA</v>
      </c>
      <c r="G2092" s="222" t="s">
        <v>2208</v>
      </c>
      <c r="H2092" s="221" t="s">
        <v>2936</v>
      </c>
      <c r="I2092" s="221" t="s">
        <v>2939</v>
      </c>
      <c r="J2092" s="221" t="str">
        <f t="shared" si="192"/>
        <v>FM 16-1-1-2026</v>
      </c>
    </row>
    <row r="2093" spans="1:10" x14ac:dyDescent="0.25">
      <c r="A2093" s="214">
        <v>1</v>
      </c>
      <c r="B2093" s="214" t="s">
        <v>596</v>
      </c>
      <c r="C2093" s="223">
        <f t="shared" si="195"/>
        <v>46023</v>
      </c>
      <c r="D2093" s="214" t="s">
        <v>95</v>
      </c>
      <c r="E2093" s="220">
        <v>1</v>
      </c>
      <c r="F2093" s="221" t="str">
        <f t="shared" si="194"/>
        <v>AA 7628 OA</v>
      </c>
      <c r="G2093" s="222" t="s">
        <v>2208</v>
      </c>
      <c r="H2093" s="221" t="s">
        <v>2936</v>
      </c>
      <c r="I2093" s="221" t="s">
        <v>2939</v>
      </c>
      <c r="J2093" s="221" t="str">
        <f t="shared" si="192"/>
        <v>FM 16-1-1-2026</v>
      </c>
    </row>
    <row r="2094" spans="1:10" x14ac:dyDescent="0.25">
      <c r="A2094" s="214">
        <v>2</v>
      </c>
      <c r="B2094" s="220" t="s">
        <v>93</v>
      </c>
      <c r="C2094" s="223">
        <f t="shared" si="195"/>
        <v>46024</v>
      </c>
      <c r="D2094" s="214" t="s">
        <v>95</v>
      </c>
      <c r="E2094" s="214">
        <v>1</v>
      </c>
      <c r="F2094" s="221" t="str">
        <f t="shared" si="194"/>
        <v>AA 7802 OA</v>
      </c>
      <c r="G2094" s="222" t="s">
        <v>2208</v>
      </c>
      <c r="H2094" s="221" t="s">
        <v>2936</v>
      </c>
      <c r="I2094" s="221" t="s">
        <v>2939</v>
      </c>
      <c r="J2094" s="221" t="str">
        <f t="shared" si="192"/>
        <v>FM 16-2-1-2026</v>
      </c>
    </row>
    <row r="2095" spans="1:10" x14ac:dyDescent="0.25">
      <c r="A2095" s="214">
        <v>2</v>
      </c>
      <c r="B2095" s="220" t="s">
        <v>84</v>
      </c>
      <c r="C2095" s="223">
        <f t="shared" si="195"/>
        <v>46024</v>
      </c>
      <c r="D2095" s="214" t="s">
        <v>95</v>
      </c>
      <c r="E2095" s="214">
        <v>1</v>
      </c>
      <c r="F2095" s="221" t="str">
        <f t="shared" si="194"/>
        <v>AA 7760 OA</v>
      </c>
      <c r="G2095" s="222" t="s">
        <v>2208</v>
      </c>
      <c r="H2095" s="221" t="s">
        <v>2936</v>
      </c>
      <c r="I2095" s="221" t="s">
        <v>2939</v>
      </c>
      <c r="J2095" s="221" t="str">
        <f t="shared" si="192"/>
        <v>FM 16-2-1-2026</v>
      </c>
    </row>
    <row r="2096" spans="1:10" x14ac:dyDescent="0.25">
      <c r="A2096" s="214">
        <v>2</v>
      </c>
      <c r="B2096" s="220" t="s">
        <v>141</v>
      </c>
      <c r="C2096" s="223">
        <f t="shared" si="195"/>
        <v>46024</v>
      </c>
      <c r="D2096" s="214" t="s">
        <v>95</v>
      </c>
      <c r="E2096" s="214">
        <v>1</v>
      </c>
      <c r="F2096" s="221" t="str">
        <f t="shared" si="194"/>
        <v>AA 7695 OA</v>
      </c>
      <c r="G2096" s="222" t="s">
        <v>2208</v>
      </c>
      <c r="H2096" s="221" t="s">
        <v>2936</v>
      </c>
      <c r="I2096" s="221" t="s">
        <v>2939</v>
      </c>
      <c r="J2096" s="221" t="str">
        <f t="shared" si="192"/>
        <v>FM 16-2-1-2026</v>
      </c>
    </row>
    <row r="2097" spans="1:10" x14ac:dyDescent="0.25">
      <c r="A2097" s="214">
        <v>4</v>
      </c>
      <c r="B2097" s="220" t="s">
        <v>188</v>
      </c>
      <c r="C2097" s="223">
        <f t="shared" si="195"/>
        <v>46026</v>
      </c>
      <c r="D2097" s="214" t="s">
        <v>95</v>
      </c>
      <c r="E2097" s="214">
        <v>1</v>
      </c>
      <c r="F2097" s="221" t="str">
        <f t="shared" si="194"/>
        <v>AA 7807 OA</v>
      </c>
      <c r="G2097" s="222" t="s">
        <v>2208</v>
      </c>
      <c r="H2097" s="221" t="s">
        <v>2936</v>
      </c>
      <c r="I2097" s="221" t="s">
        <v>2939</v>
      </c>
      <c r="J2097" s="221" t="str">
        <f t="shared" si="192"/>
        <v>FM 16-4-1-2026</v>
      </c>
    </row>
    <row r="2098" spans="1:10" x14ac:dyDescent="0.25">
      <c r="A2098" s="214">
        <v>4</v>
      </c>
      <c r="B2098" s="214" t="s">
        <v>223</v>
      </c>
      <c r="C2098" s="223">
        <f t="shared" si="195"/>
        <v>46026</v>
      </c>
      <c r="D2098" s="214" t="s">
        <v>95</v>
      </c>
      <c r="E2098" s="214">
        <v>1</v>
      </c>
      <c r="F2098" s="221" t="str">
        <f t="shared" si="194"/>
        <v>AA 7714 OA</v>
      </c>
      <c r="G2098" s="222" t="s">
        <v>2208</v>
      </c>
      <c r="H2098" s="221" t="s">
        <v>2936</v>
      </c>
      <c r="I2098" s="221" t="s">
        <v>2939</v>
      </c>
      <c r="J2098" s="221" t="str">
        <f t="shared" si="192"/>
        <v>FM 16-4-1-2026</v>
      </c>
    </row>
    <row r="2099" spans="1:10" x14ac:dyDescent="0.25">
      <c r="A2099" s="214">
        <v>4</v>
      </c>
      <c r="B2099" s="220" t="s">
        <v>482</v>
      </c>
      <c r="C2099" s="223">
        <f t="shared" si="195"/>
        <v>46026</v>
      </c>
      <c r="D2099" s="214" t="s">
        <v>95</v>
      </c>
      <c r="E2099" s="214">
        <v>1</v>
      </c>
      <c r="F2099" s="221" t="str">
        <f t="shared" si="194"/>
        <v>AA 7059 OA</v>
      </c>
      <c r="G2099" s="222" t="s">
        <v>2208</v>
      </c>
      <c r="H2099" s="221" t="s">
        <v>2936</v>
      </c>
      <c r="I2099" s="221" t="s">
        <v>2939</v>
      </c>
      <c r="J2099" s="221" t="str">
        <f t="shared" si="192"/>
        <v>FM 16-4-1-2026</v>
      </c>
    </row>
    <row r="2100" spans="1:10" x14ac:dyDescent="0.25">
      <c r="A2100" s="214">
        <v>4</v>
      </c>
      <c r="B2100" s="220" t="s">
        <v>282</v>
      </c>
      <c r="C2100" s="223">
        <f t="shared" si="195"/>
        <v>46026</v>
      </c>
      <c r="D2100" s="214" t="s">
        <v>95</v>
      </c>
      <c r="E2100" s="214">
        <v>1</v>
      </c>
      <c r="F2100" s="221" t="str">
        <f t="shared" si="194"/>
        <v>AA 7026 OA</v>
      </c>
      <c r="G2100" s="222" t="s">
        <v>2208</v>
      </c>
      <c r="H2100" s="221" t="s">
        <v>2936</v>
      </c>
      <c r="I2100" s="221" t="s">
        <v>2939</v>
      </c>
      <c r="J2100" s="221" t="str">
        <f t="shared" si="192"/>
        <v>FM 16-4-1-2026</v>
      </c>
    </row>
    <row r="2101" spans="1:10" x14ac:dyDescent="0.25">
      <c r="A2101" s="214">
        <v>4</v>
      </c>
      <c r="B2101" s="220" t="s">
        <v>1104</v>
      </c>
      <c r="C2101" s="223">
        <f t="shared" si="195"/>
        <v>46026</v>
      </c>
      <c r="D2101" s="214" t="s">
        <v>95</v>
      </c>
      <c r="E2101" s="214">
        <v>1</v>
      </c>
      <c r="F2101" s="221" t="str">
        <f t="shared" si="194"/>
        <v>AA 7629 OA</v>
      </c>
      <c r="G2101" s="222" t="s">
        <v>2208</v>
      </c>
      <c r="H2101" s="221" t="s">
        <v>2936</v>
      </c>
      <c r="I2101" s="221" t="s">
        <v>2939</v>
      </c>
      <c r="J2101" s="221" t="str">
        <f t="shared" si="192"/>
        <v>FM 16-4-1-2026</v>
      </c>
    </row>
    <row r="2102" spans="1:10" x14ac:dyDescent="0.25">
      <c r="A2102" s="214">
        <v>5</v>
      </c>
      <c r="B2102" s="214" t="s">
        <v>263</v>
      </c>
      <c r="C2102" s="223">
        <f t="shared" si="195"/>
        <v>46027</v>
      </c>
      <c r="D2102" s="214" t="s">
        <v>95</v>
      </c>
      <c r="E2102" s="214">
        <v>1</v>
      </c>
      <c r="F2102" s="221" t="str">
        <f t="shared" si="194"/>
        <v>AA 7708 OA</v>
      </c>
      <c r="G2102" s="222" t="s">
        <v>2208</v>
      </c>
      <c r="H2102" s="221" t="s">
        <v>2936</v>
      </c>
      <c r="I2102" s="221" t="s">
        <v>2939</v>
      </c>
      <c r="J2102" s="221" t="str">
        <f t="shared" si="192"/>
        <v>FM 16-5-1-2026</v>
      </c>
    </row>
    <row r="2103" spans="1:10" x14ac:dyDescent="0.25">
      <c r="A2103" s="214">
        <v>5</v>
      </c>
      <c r="B2103" s="220" t="s">
        <v>301</v>
      </c>
      <c r="C2103" s="223">
        <f t="shared" si="195"/>
        <v>46027</v>
      </c>
      <c r="D2103" s="214" t="s">
        <v>95</v>
      </c>
      <c r="E2103" s="214">
        <v>1</v>
      </c>
      <c r="F2103" s="221" t="str">
        <f t="shared" si="194"/>
        <v>AA 7745 OA</v>
      </c>
      <c r="G2103" s="222" t="s">
        <v>2208</v>
      </c>
      <c r="H2103" s="221" t="s">
        <v>2936</v>
      </c>
      <c r="I2103" s="221" t="s">
        <v>2939</v>
      </c>
      <c r="J2103" s="221" t="str">
        <f t="shared" si="192"/>
        <v>FM 16-5-1-2026</v>
      </c>
    </row>
    <row r="2104" spans="1:10" x14ac:dyDescent="0.25">
      <c r="A2104" s="214">
        <v>5</v>
      </c>
      <c r="B2104" s="214" t="s">
        <v>186</v>
      </c>
      <c r="C2104" s="223">
        <f t="shared" si="195"/>
        <v>46027</v>
      </c>
      <c r="D2104" s="214" t="s">
        <v>95</v>
      </c>
      <c r="E2104" s="214">
        <v>1</v>
      </c>
      <c r="F2104" s="221" t="str">
        <f t="shared" si="194"/>
        <v>AA 7552 OA</v>
      </c>
      <c r="G2104" s="222" t="s">
        <v>2208</v>
      </c>
      <c r="H2104" s="221" t="s">
        <v>2936</v>
      </c>
      <c r="I2104" s="221" t="s">
        <v>2939</v>
      </c>
      <c r="J2104" s="221" t="str">
        <f t="shared" si="192"/>
        <v>FM 16-5-1-2026</v>
      </c>
    </row>
    <row r="2105" spans="1:10" x14ac:dyDescent="0.25">
      <c r="A2105" s="214">
        <v>5</v>
      </c>
      <c r="B2105" s="214" t="s">
        <v>186</v>
      </c>
      <c r="C2105" s="223">
        <f t="shared" si="195"/>
        <v>46027</v>
      </c>
      <c r="D2105" s="214" t="s">
        <v>95</v>
      </c>
      <c r="E2105" s="214">
        <v>3</v>
      </c>
      <c r="F2105" s="221" t="str">
        <f t="shared" si="194"/>
        <v>AA 7552 OA</v>
      </c>
      <c r="G2105" s="222" t="s">
        <v>2208</v>
      </c>
      <c r="H2105" s="221" t="s">
        <v>2936</v>
      </c>
      <c r="I2105" s="221" t="s">
        <v>2939</v>
      </c>
      <c r="J2105" s="221" t="str">
        <f t="shared" si="192"/>
        <v>FM 16-5-1-2026</v>
      </c>
    </row>
    <row r="2106" spans="1:10" x14ac:dyDescent="0.25">
      <c r="A2106" s="214">
        <v>6</v>
      </c>
      <c r="B2106" s="214" t="s">
        <v>1193</v>
      </c>
      <c r="C2106" s="223">
        <f t="shared" si="195"/>
        <v>46028</v>
      </c>
      <c r="D2106" s="214" t="s">
        <v>95</v>
      </c>
      <c r="E2106" s="214">
        <v>1</v>
      </c>
      <c r="F2106" s="221" t="str">
        <f t="shared" si="194"/>
        <v>AA 7131 OA</v>
      </c>
      <c r="G2106" s="222" t="s">
        <v>2208</v>
      </c>
      <c r="H2106" s="221" t="s">
        <v>2936</v>
      </c>
      <c r="I2106" s="221" t="s">
        <v>2939</v>
      </c>
      <c r="J2106" s="221" t="str">
        <f t="shared" si="192"/>
        <v>FM 16-6-1-2026</v>
      </c>
    </row>
    <row r="2107" spans="1:10" x14ac:dyDescent="0.25">
      <c r="A2107" s="214">
        <v>6</v>
      </c>
      <c r="B2107" s="214" t="s">
        <v>454</v>
      </c>
      <c r="C2107" s="223">
        <f t="shared" si="195"/>
        <v>46028</v>
      </c>
      <c r="D2107" s="214" t="s">
        <v>95</v>
      </c>
      <c r="E2107" s="214">
        <v>1</v>
      </c>
      <c r="F2107" s="221" t="str">
        <f t="shared" si="194"/>
        <v>AA 7133 OA</v>
      </c>
      <c r="G2107" s="222" t="s">
        <v>2208</v>
      </c>
      <c r="H2107" s="221" t="s">
        <v>2936</v>
      </c>
      <c r="I2107" s="221" t="s">
        <v>2939</v>
      </c>
      <c r="J2107" s="221" t="str">
        <f t="shared" si="192"/>
        <v>FM 16-6-1-2026</v>
      </c>
    </row>
    <row r="2108" spans="1:10" x14ac:dyDescent="0.25">
      <c r="A2108" s="214">
        <v>6</v>
      </c>
      <c r="B2108" s="214" t="s">
        <v>152</v>
      </c>
      <c r="C2108" s="223">
        <f t="shared" si="195"/>
        <v>46028</v>
      </c>
      <c r="D2108" s="214" t="s">
        <v>95</v>
      </c>
      <c r="E2108" s="214">
        <v>1</v>
      </c>
      <c r="F2108" s="221" t="str">
        <f t="shared" si="194"/>
        <v>AA 7594 OA</v>
      </c>
      <c r="G2108" s="222" t="s">
        <v>2208</v>
      </c>
      <c r="H2108" s="221" t="s">
        <v>2936</v>
      </c>
      <c r="I2108" s="221" t="s">
        <v>2939</v>
      </c>
      <c r="J2108" s="221" t="str">
        <f t="shared" si="192"/>
        <v>FM 16-6-1-2026</v>
      </c>
    </row>
    <row r="2109" spans="1:10" x14ac:dyDescent="0.25">
      <c r="A2109" s="214">
        <v>6</v>
      </c>
      <c r="B2109" s="214" t="s">
        <v>136</v>
      </c>
      <c r="C2109" s="223">
        <f t="shared" si="195"/>
        <v>46028</v>
      </c>
      <c r="D2109" s="214" t="s">
        <v>95</v>
      </c>
      <c r="E2109" s="214">
        <v>1</v>
      </c>
      <c r="F2109" s="221" t="str">
        <f t="shared" si="194"/>
        <v>AA 7762 OA</v>
      </c>
      <c r="G2109" s="222" t="s">
        <v>2208</v>
      </c>
      <c r="H2109" s="221" t="s">
        <v>2936</v>
      </c>
      <c r="I2109" s="221" t="s">
        <v>2939</v>
      </c>
      <c r="J2109" s="221" t="str">
        <f t="shared" si="192"/>
        <v>FM 16-6-1-2026</v>
      </c>
    </row>
    <row r="2110" spans="1:10" x14ac:dyDescent="0.25">
      <c r="A2110" s="214">
        <v>7</v>
      </c>
      <c r="B2110" s="214" t="s">
        <v>469</v>
      </c>
      <c r="C2110" s="223">
        <f t="shared" si="195"/>
        <v>46029</v>
      </c>
      <c r="D2110" s="214" t="s">
        <v>95</v>
      </c>
      <c r="E2110" s="214">
        <v>1</v>
      </c>
      <c r="F2110" s="221" t="str">
        <f t="shared" si="194"/>
        <v>AA 7715 OA</v>
      </c>
      <c r="G2110" s="222" t="s">
        <v>2208</v>
      </c>
      <c r="H2110" s="221" t="s">
        <v>2936</v>
      </c>
      <c r="I2110" s="221" t="s">
        <v>2939</v>
      </c>
      <c r="J2110" s="221" t="str">
        <f t="shared" si="192"/>
        <v>FM 16-7-1-2026</v>
      </c>
    </row>
    <row r="2111" spans="1:10" x14ac:dyDescent="0.25">
      <c r="A2111" s="214">
        <v>7</v>
      </c>
      <c r="B2111" s="214" t="s">
        <v>373</v>
      </c>
      <c r="C2111" s="223">
        <f t="shared" si="195"/>
        <v>46029</v>
      </c>
      <c r="D2111" s="214" t="s">
        <v>95</v>
      </c>
      <c r="E2111" s="214">
        <v>1</v>
      </c>
      <c r="F2111" s="221" t="str">
        <f t="shared" si="194"/>
        <v>AA 7769 OA</v>
      </c>
      <c r="G2111" s="222" t="s">
        <v>2208</v>
      </c>
      <c r="H2111" s="221" t="s">
        <v>2936</v>
      </c>
      <c r="I2111" s="221" t="s">
        <v>2939</v>
      </c>
      <c r="J2111" s="221" t="str">
        <f t="shared" si="192"/>
        <v>FM 16-7-1-2026</v>
      </c>
    </row>
    <row r="2112" spans="1:10" x14ac:dyDescent="0.25">
      <c r="A2112" s="214">
        <v>7</v>
      </c>
      <c r="B2112" s="214" t="s">
        <v>449</v>
      </c>
      <c r="C2112" s="223">
        <f t="shared" si="195"/>
        <v>46029</v>
      </c>
      <c r="D2112" s="214" t="s">
        <v>95</v>
      </c>
      <c r="E2112" s="214">
        <v>1</v>
      </c>
      <c r="F2112" s="221" t="str">
        <f t="shared" si="194"/>
        <v>AA 7645 OA</v>
      </c>
      <c r="G2112" s="222" t="s">
        <v>2208</v>
      </c>
      <c r="H2112" s="221" t="s">
        <v>2936</v>
      </c>
      <c r="I2112" s="221" t="s">
        <v>2939</v>
      </c>
      <c r="J2112" s="221" t="str">
        <f t="shared" si="192"/>
        <v>FM 16-7-1-2026</v>
      </c>
    </row>
    <row r="2113" spans="1:10" x14ac:dyDescent="0.25">
      <c r="A2113" s="214">
        <v>7</v>
      </c>
      <c r="B2113" s="214" t="s">
        <v>232</v>
      </c>
      <c r="C2113" s="223">
        <f t="shared" si="195"/>
        <v>46029</v>
      </c>
      <c r="D2113" s="214" t="s">
        <v>95</v>
      </c>
      <c r="E2113" s="214">
        <v>1</v>
      </c>
      <c r="F2113" s="221" t="str">
        <f t="shared" si="194"/>
        <v>AA 7595 OA</v>
      </c>
      <c r="G2113" s="222" t="s">
        <v>2208</v>
      </c>
      <c r="H2113" s="221" t="s">
        <v>2936</v>
      </c>
      <c r="I2113" s="221" t="s">
        <v>2939</v>
      </c>
      <c r="J2113" s="221" t="str">
        <f t="shared" si="192"/>
        <v>FM 16-7-1-2026</v>
      </c>
    </row>
    <row r="2114" spans="1:10" x14ac:dyDescent="0.25">
      <c r="A2114" s="214">
        <v>8</v>
      </c>
      <c r="B2114" s="214" t="s">
        <v>436</v>
      </c>
      <c r="C2114" s="223">
        <f t="shared" si="195"/>
        <v>46030</v>
      </c>
      <c r="D2114" s="214" t="s">
        <v>95</v>
      </c>
      <c r="E2114" s="214">
        <v>1</v>
      </c>
      <c r="F2114" s="221" t="str">
        <f t="shared" si="194"/>
        <v>AA 7296 OA</v>
      </c>
      <c r="G2114" s="222" t="s">
        <v>2208</v>
      </c>
      <c r="H2114" s="221" t="s">
        <v>2936</v>
      </c>
      <c r="I2114" s="221" t="s">
        <v>2939</v>
      </c>
      <c r="J2114" s="221" t="str">
        <f t="shared" si="192"/>
        <v>FM 16-8-1-2026</v>
      </c>
    </row>
    <row r="2115" spans="1:10" x14ac:dyDescent="0.25">
      <c r="A2115" s="214">
        <v>8</v>
      </c>
      <c r="B2115" s="214" t="s">
        <v>207</v>
      </c>
      <c r="C2115" s="223">
        <f t="shared" si="195"/>
        <v>46030</v>
      </c>
      <c r="D2115" s="214" t="s">
        <v>95</v>
      </c>
      <c r="E2115" s="214">
        <v>1</v>
      </c>
      <c r="F2115" s="221" t="str">
        <f t="shared" si="194"/>
        <v>AA 7742 OA</v>
      </c>
      <c r="G2115" s="222" t="s">
        <v>2208</v>
      </c>
      <c r="H2115" s="221" t="s">
        <v>2936</v>
      </c>
      <c r="I2115" s="221" t="s">
        <v>2939</v>
      </c>
      <c r="J2115" s="221" t="str">
        <f t="shared" ref="J2115:J2178" si="196">I2115 &amp; "-" &amp; DAY(C2115) &amp; "-" &amp; MONTH(C2115) &amp; "-" &amp; YEAR(C2115)</f>
        <v>FM 16-8-1-2026</v>
      </c>
    </row>
    <row r="2116" spans="1:10" x14ac:dyDescent="0.25">
      <c r="A2116" s="214">
        <v>9</v>
      </c>
      <c r="B2116" s="214" t="s">
        <v>593</v>
      </c>
      <c r="C2116" s="223">
        <f t="shared" si="195"/>
        <v>46031</v>
      </c>
      <c r="D2116" s="214" t="s">
        <v>95</v>
      </c>
      <c r="E2116" s="214">
        <v>1</v>
      </c>
      <c r="F2116" s="221" t="str">
        <f t="shared" si="194"/>
        <v>AA 7765 OA</v>
      </c>
      <c r="G2116" s="222" t="s">
        <v>2208</v>
      </c>
      <c r="H2116" s="221" t="s">
        <v>2936</v>
      </c>
      <c r="I2116" s="221" t="s">
        <v>2939</v>
      </c>
      <c r="J2116" s="221" t="str">
        <f t="shared" si="196"/>
        <v>FM 16-9-1-2026</v>
      </c>
    </row>
    <row r="2117" spans="1:10" x14ac:dyDescent="0.25">
      <c r="A2117" s="214">
        <v>9</v>
      </c>
      <c r="B2117" s="214" t="s">
        <v>415</v>
      </c>
      <c r="C2117" s="223">
        <f t="shared" si="195"/>
        <v>46031</v>
      </c>
      <c r="D2117" s="214" t="s">
        <v>95</v>
      </c>
      <c r="E2117" s="214">
        <v>1</v>
      </c>
      <c r="F2117" s="221" t="str">
        <f t="shared" si="194"/>
        <v>AA 7812 OA</v>
      </c>
      <c r="G2117" s="222" t="s">
        <v>2208</v>
      </c>
      <c r="H2117" s="221" t="s">
        <v>2936</v>
      </c>
      <c r="I2117" s="221" t="s">
        <v>2939</v>
      </c>
      <c r="J2117" s="221" t="str">
        <f t="shared" si="196"/>
        <v>FM 16-9-1-2026</v>
      </c>
    </row>
    <row r="2118" spans="1:10" x14ac:dyDescent="0.25">
      <c r="A2118" s="214">
        <v>9</v>
      </c>
      <c r="B2118" s="214" t="s">
        <v>415</v>
      </c>
      <c r="C2118" s="223">
        <f t="shared" si="195"/>
        <v>46031</v>
      </c>
      <c r="D2118" s="214" t="s">
        <v>95</v>
      </c>
      <c r="E2118" s="214">
        <v>4</v>
      </c>
      <c r="F2118" s="221" t="str">
        <f t="shared" si="194"/>
        <v>AA 7812 OA</v>
      </c>
      <c r="G2118" s="222" t="s">
        <v>2208</v>
      </c>
      <c r="H2118" s="221" t="s">
        <v>2936</v>
      </c>
      <c r="I2118" s="221" t="s">
        <v>2939</v>
      </c>
      <c r="J2118" s="221" t="str">
        <f t="shared" si="196"/>
        <v>FM 16-9-1-2026</v>
      </c>
    </row>
    <row r="2119" spans="1:10" x14ac:dyDescent="0.25">
      <c r="A2119" s="214">
        <v>10</v>
      </c>
      <c r="B2119" s="214" t="s">
        <v>277</v>
      </c>
      <c r="C2119" s="223">
        <f t="shared" si="195"/>
        <v>46032</v>
      </c>
      <c r="D2119" s="214" t="s">
        <v>95</v>
      </c>
      <c r="E2119" s="214">
        <v>1</v>
      </c>
      <c r="F2119" s="221" t="str">
        <f t="shared" si="194"/>
        <v>AA 7660 OA</v>
      </c>
      <c r="G2119" s="222" t="s">
        <v>2208</v>
      </c>
      <c r="H2119" s="221" t="s">
        <v>2936</v>
      </c>
      <c r="I2119" s="221" t="s">
        <v>2939</v>
      </c>
      <c r="J2119" s="221" t="str">
        <f t="shared" si="196"/>
        <v>FM 16-10-1-2026</v>
      </c>
    </row>
    <row r="2120" spans="1:10" x14ac:dyDescent="0.25">
      <c r="A2120" s="214">
        <v>11</v>
      </c>
      <c r="B2120" s="214" t="s">
        <v>550</v>
      </c>
      <c r="C2120" s="223">
        <f t="shared" ref="C2120:C2151" si="197">DATE(2026,1,A2120)</f>
        <v>46033</v>
      </c>
      <c r="D2120" s="214" t="s">
        <v>95</v>
      </c>
      <c r="E2120" s="214">
        <v>1</v>
      </c>
      <c r="F2120" s="221" t="str">
        <f t="shared" si="194"/>
        <v>AA 7699 OA</v>
      </c>
      <c r="G2120" s="222" t="s">
        <v>2208</v>
      </c>
      <c r="H2120" s="221" t="s">
        <v>2936</v>
      </c>
      <c r="I2120" s="221" t="s">
        <v>2939</v>
      </c>
      <c r="J2120" s="221" t="str">
        <f t="shared" si="196"/>
        <v>FM 16-11-1-2026</v>
      </c>
    </row>
    <row r="2121" spans="1:10" x14ac:dyDescent="0.25">
      <c r="A2121" s="214">
        <v>12</v>
      </c>
      <c r="B2121" s="214" t="s">
        <v>126</v>
      </c>
      <c r="C2121" s="223">
        <f t="shared" si="197"/>
        <v>46034</v>
      </c>
      <c r="D2121" s="214" t="s">
        <v>95</v>
      </c>
      <c r="E2121" s="220">
        <v>1</v>
      </c>
      <c r="F2121" s="221" t="str">
        <f t="shared" si="194"/>
        <v>AA 7763 OA</v>
      </c>
      <c r="G2121" s="222" t="s">
        <v>2208</v>
      </c>
      <c r="H2121" s="221" t="s">
        <v>2936</v>
      </c>
      <c r="I2121" s="221" t="s">
        <v>2939</v>
      </c>
      <c r="J2121" s="221" t="str">
        <f t="shared" si="196"/>
        <v>FM 16-12-1-2026</v>
      </c>
    </row>
    <row r="2122" spans="1:10" x14ac:dyDescent="0.25">
      <c r="A2122" s="214">
        <v>12</v>
      </c>
      <c r="B2122" s="214" t="s">
        <v>355</v>
      </c>
      <c r="C2122" s="223">
        <f t="shared" si="197"/>
        <v>46034</v>
      </c>
      <c r="D2122" s="214" t="s">
        <v>95</v>
      </c>
      <c r="E2122" s="220">
        <v>1</v>
      </c>
      <c r="F2122" s="221" t="str">
        <f t="shared" si="194"/>
        <v>AA 7617 OA</v>
      </c>
      <c r="G2122" s="222" t="s">
        <v>2208</v>
      </c>
      <c r="H2122" s="221" t="s">
        <v>2936</v>
      </c>
      <c r="I2122" s="221" t="s">
        <v>2939</v>
      </c>
      <c r="J2122" s="221" t="str">
        <f t="shared" si="196"/>
        <v>FM 16-12-1-2026</v>
      </c>
    </row>
    <row r="2123" spans="1:10" x14ac:dyDescent="0.25">
      <c r="A2123" s="214">
        <v>12</v>
      </c>
      <c r="B2123" s="214" t="s">
        <v>672</v>
      </c>
      <c r="C2123" s="223">
        <f t="shared" si="197"/>
        <v>46034</v>
      </c>
      <c r="D2123" s="214" t="s">
        <v>95</v>
      </c>
      <c r="E2123" s="220">
        <v>1</v>
      </c>
      <c r="F2123" s="221" t="str">
        <f t="shared" si="194"/>
        <v>AA 7743 OA</v>
      </c>
      <c r="G2123" s="222" t="s">
        <v>2208</v>
      </c>
      <c r="H2123" s="221" t="s">
        <v>2936</v>
      </c>
      <c r="I2123" s="221" t="s">
        <v>2939</v>
      </c>
      <c r="J2123" s="221" t="str">
        <f t="shared" si="196"/>
        <v>FM 16-12-1-2026</v>
      </c>
    </row>
    <row r="2124" spans="1:10" x14ac:dyDescent="0.25">
      <c r="A2124" s="214">
        <v>13</v>
      </c>
      <c r="B2124" s="220" t="s">
        <v>255</v>
      </c>
      <c r="C2124" s="223">
        <f t="shared" si="197"/>
        <v>46035</v>
      </c>
      <c r="D2124" s="214" t="s">
        <v>95</v>
      </c>
      <c r="E2124" s="220">
        <v>1</v>
      </c>
      <c r="F2124" s="221" t="str">
        <f t="shared" si="194"/>
        <v>AA 7615 OA</v>
      </c>
      <c r="G2124" s="222" t="s">
        <v>2208</v>
      </c>
      <c r="H2124" s="221" t="s">
        <v>2936</v>
      </c>
      <c r="I2124" s="221" t="s">
        <v>2939</v>
      </c>
      <c r="J2124" s="221" t="str">
        <f t="shared" si="196"/>
        <v>FM 16-13-1-2026</v>
      </c>
    </row>
    <row r="2125" spans="1:10" x14ac:dyDescent="0.25">
      <c r="A2125" s="214">
        <v>13</v>
      </c>
      <c r="B2125" s="220" t="s">
        <v>577</v>
      </c>
      <c r="C2125" s="223">
        <f t="shared" si="197"/>
        <v>46035</v>
      </c>
      <c r="D2125" s="214" t="s">
        <v>95</v>
      </c>
      <c r="E2125" s="220">
        <v>1</v>
      </c>
      <c r="F2125" s="221" t="str">
        <f t="shared" si="194"/>
        <v>AA 7712 OA</v>
      </c>
      <c r="G2125" s="222" t="s">
        <v>2208</v>
      </c>
      <c r="H2125" s="221" t="s">
        <v>2936</v>
      </c>
      <c r="I2125" s="221" t="s">
        <v>2939</v>
      </c>
      <c r="J2125" s="221" t="str">
        <f t="shared" si="196"/>
        <v>FM 16-13-1-2026</v>
      </c>
    </row>
    <row r="2126" spans="1:10" x14ac:dyDescent="0.25">
      <c r="A2126" s="214">
        <v>14</v>
      </c>
      <c r="B2126" s="220" t="s">
        <v>283</v>
      </c>
      <c r="C2126" s="223">
        <f t="shared" si="197"/>
        <v>46036</v>
      </c>
      <c r="D2126" s="214" t="s">
        <v>95</v>
      </c>
      <c r="E2126" s="220">
        <v>1</v>
      </c>
      <c r="F2126" s="221" t="str">
        <f t="shared" si="194"/>
        <v>AA 7292 OA</v>
      </c>
      <c r="G2126" s="222" t="s">
        <v>2208</v>
      </c>
      <c r="H2126" s="221" t="s">
        <v>2936</v>
      </c>
      <c r="I2126" s="221" t="s">
        <v>2939</v>
      </c>
      <c r="J2126" s="221" t="str">
        <f t="shared" si="196"/>
        <v>FM 16-14-1-2026</v>
      </c>
    </row>
    <row r="2127" spans="1:10" x14ac:dyDescent="0.25">
      <c r="A2127" s="214">
        <v>14</v>
      </c>
      <c r="B2127" s="220" t="s">
        <v>665</v>
      </c>
      <c r="C2127" s="223">
        <f t="shared" si="197"/>
        <v>46036</v>
      </c>
      <c r="D2127" s="214" t="s">
        <v>95</v>
      </c>
      <c r="E2127" s="220">
        <v>1</v>
      </c>
      <c r="F2127" s="221" t="str">
        <f t="shared" si="194"/>
        <v>AA 7271 OA</v>
      </c>
      <c r="G2127" s="222" t="s">
        <v>2208</v>
      </c>
      <c r="H2127" s="221" t="s">
        <v>2936</v>
      </c>
      <c r="I2127" s="221" t="s">
        <v>2939</v>
      </c>
      <c r="J2127" s="221" t="str">
        <f t="shared" si="196"/>
        <v>FM 16-14-1-2026</v>
      </c>
    </row>
    <row r="2128" spans="1:10" x14ac:dyDescent="0.25">
      <c r="A2128" s="214">
        <v>14</v>
      </c>
      <c r="B2128" s="220" t="s">
        <v>933</v>
      </c>
      <c r="C2128" s="223">
        <f t="shared" si="197"/>
        <v>46036</v>
      </c>
      <c r="D2128" s="214" t="s">
        <v>95</v>
      </c>
      <c r="E2128" s="220">
        <v>1</v>
      </c>
      <c r="F2128" s="221" t="str">
        <f t="shared" si="194"/>
        <v>AA 7067 OA</v>
      </c>
      <c r="G2128" s="222" t="s">
        <v>2208</v>
      </c>
      <c r="H2128" s="221" t="s">
        <v>2936</v>
      </c>
      <c r="I2128" s="221" t="s">
        <v>2939</v>
      </c>
      <c r="J2128" s="221" t="str">
        <f t="shared" si="196"/>
        <v>FM 16-14-1-2026</v>
      </c>
    </row>
    <row r="2129" spans="1:10" x14ac:dyDescent="0.25">
      <c r="A2129" s="214">
        <v>15</v>
      </c>
      <c r="B2129" s="220" t="s">
        <v>437</v>
      </c>
      <c r="C2129" s="223">
        <f t="shared" si="197"/>
        <v>46037</v>
      </c>
      <c r="D2129" s="214" t="s">
        <v>95</v>
      </c>
      <c r="E2129" s="220">
        <v>1</v>
      </c>
      <c r="F2129" s="221" t="str">
        <f t="shared" si="194"/>
        <v>AA 7058 OA</v>
      </c>
      <c r="G2129" s="222" t="s">
        <v>2208</v>
      </c>
      <c r="H2129" s="221" t="s">
        <v>2936</v>
      </c>
      <c r="I2129" s="221" t="s">
        <v>2939</v>
      </c>
      <c r="J2129" s="221" t="str">
        <f t="shared" si="196"/>
        <v>FM 16-15-1-2026</v>
      </c>
    </row>
    <row r="2130" spans="1:10" x14ac:dyDescent="0.25">
      <c r="A2130" s="214">
        <v>16</v>
      </c>
      <c r="B2130" s="220" t="s">
        <v>191</v>
      </c>
      <c r="C2130" s="223">
        <f t="shared" si="197"/>
        <v>46038</v>
      </c>
      <c r="D2130" s="214" t="s">
        <v>95</v>
      </c>
      <c r="E2130" s="220">
        <v>1</v>
      </c>
      <c r="F2130" s="221" t="str">
        <f t="shared" si="194"/>
        <v>AA 7768 OA</v>
      </c>
      <c r="G2130" s="222" t="s">
        <v>2208</v>
      </c>
      <c r="H2130" s="221" t="s">
        <v>2936</v>
      </c>
      <c r="I2130" s="221" t="s">
        <v>2939</v>
      </c>
      <c r="J2130" s="221" t="str">
        <f t="shared" si="196"/>
        <v>FM 16-16-1-2026</v>
      </c>
    </row>
    <row r="2131" spans="1:10" x14ac:dyDescent="0.25">
      <c r="A2131" s="214">
        <v>16</v>
      </c>
      <c r="B2131" s="214" t="s">
        <v>352</v>
      </c>
      <c r="C2131" s="223">
        <f t="shared" si="197"/>
        <v>46038</v>
      </c>
      <c r="D2131" s="214" t="s">
        <v>95</v>
      </c>
      <c r="E2131" s="220">
        <v>1</v>
      </c>
      <c r="F2131" s="221" t="str">
        <f t="shared" si="194"/>
        <v>AA 7764 OA</v>
      </c>
      <c r="G2131" s="222" t="s">
        <v>2208</v>
      </c>
      <c r="H2131" s="221" t="s">
        <v>2936</v>
      </c>
      <c r="I2131" s="221" t="s">
        <v>2939</v>
      </c>
      <c r="J2131" s="221" t="str">
        <f t="shared" si="196"/>
        <v>FM 16-16-1-2026</v>
      </c>
    </row>
    <row r="2132" spans="1:10" x14ac:dyDescent="0.25">
      <c r="A2132" s="214">
        <v>17</v>
      </c>
      <c r="B2132" s="214" t="s">
        <v>180</v>
      </c>
      <c r="C2132" s="223">
        <f t="shared" si="197"/>
        <v>46039</v>
      </c>
      <c r="D2132" s="214" t="s">
        <v>95</v>
      </c>
      <c r="E2132" s="220">
        <v>1</v>
      </c>
      <c r="F2132" s="221" t="str">
        <f t="shared" si="194"/>
        <v>AA 7593 OA</v>
      </c>
      <c r="G2132" s="222" t="s">
        <v>2208</v>
      </c>
      <c r="H2132" s="221" t="s">
        <v>2936</v>
      </c>
      <c r="I2132" s="221" t="s">
        <v>2939</v>
      </c>
      <c r="J2132" s="221" t="str">
        <f t="shared" si="196"/>
        <v>FM 16-17-1-2026</v>
      </c>
    </row>
    <row r="2133" spans="1:10" x14ac:dyDescent="0.25">
      <c r="A2133" s="214">
        <v>17</v>
      </c>
      <c r="B2133" s="214" t="s">
        <v>97</v>
      </c>
      <c r="C2133" s="223">
        <f t="shared" si="197"/>
        <v>46039</v>
      </c>
      <c r="D2133" s="214" t="s">
        <v>95</v>
      </c>
      <c r="E2133" s="220">
        <v>1</v>
      </c>
      <c r="F2133" s="221" t="str">
        <f t="shared" si="194"/>
        <v>AA 7616 OA</v>
      </c>
      <c r="G2133" s="222" t="s">
        <v>2208</v>
      </c>
      <c r="H2133" s="221" t="s">
        <v>2936</v>
      </c>
      <c r="I2133" s="221" t="s">
        <v>2939</v>
      </c>
      <c r="J2133" s="221" t="str">
        <f t="shared" si="196"/>
        <v>FM 16-17-1-2026</v>
      </c>
    </row>
    <row r="2134" spans="1:10" x14ac:dyDescent="0.25">
      <c r="A2134" s="214">
        <v>17</v>
      </c>
      <c r="B2134" s="214" t="s">
        <v>394</v>
      </c>
      <c r="C2134" s="223">
        <f t="shared" si="197"/>
        <v>46039</v>
      </c>
      <c r="D2134" s="214" t="s">
        <v>95</v>
      </c>
      <c r="E2134" s="220">
        <v>1</v>
      </c>
      <c r="F2134" s="221" t="str">
        <f t="shared" si="194"/>
        <v>AA 7270 OA</v>
      </c>
      <c r="G2134" s="222" t="s">
        <v>2208</v>
      </c>
      <c r="H2134" s="221" t="s">
        <v>2936</v>
      </c>
      <c r="I2134" s="221" t="s">
        <v>2939</v>
      </c>
      <c r="J2134" s="221" t="str">
        <f t="shared" si="196"/>
        <v>FM 16-17-1-2026</v>
      </c>
    </row>
    <row r="2135" spans="1:10" x14ac:dyDescent="0.25">
      <c r="A2135" s="214">
        <v>18</v>
      </c>
      <c r="B2135" s="214" t="s">
        <v>792</v>
      </c>
      <c r="C2135" s="223">
        <f t="shared" si="197"/>
        <v>46040</v>
      </c>
      <c r="D2135" s="214" t="s">
        <v>95</v>
      </c>
      <c r="E2135" s="220">
        <v>1</v>
      </c>
      <c r="F2135" s="221" t="str">
        <f t="shared" si="194"/>
        <v>AA 7625 OA</v>
      </c>
      <c r="G2135" s="222" t="s">
        <v>2208</v>
      </c>
      <c r="H2135" s="221" t="s">
        <v>2936</v>
      </c>
      <c r="I2135" s="221" t="s">
        <v>2939</v>
      </c>
      <c r="J2135" s="221" t="str">
        <f t="shared" si="196"/>
        <v>FM 16-18-1-2026</v>
      </c>
    </row>
    <row r="2136" spans="1:10" x14ac:dyDescent="0.25">
      <c r="A2136" s="214">
        <v>20</v>
      </c>
      <c r="B2136" s="214" t="s">
        <v>444</v>
      </c>
      <c r="C2136" s="223">
        <f t="shared" si="197"/>
        <v>46042</v>
      </c>
      <c r="D2136" s="214" t="s">
        <v>95</v>
      </c>
      <c r="E2136" s="220">
        <v>1</v>
      </c>
      <c r="F2136" s="221" t="str">
        <f t="shared" si="194"/>
        <v>AA 7612 OA</v>
      </c>
      <c r="G2136" s="222" t="s">
        <v>2208</v>
      </c>
      <c r="H2136" s="221" t="s">
        <v>2936</v>
      </c>
      <c r="I2136" s="221" t="s">
        <v>2939</v>
      </c>
      <c r="J2136" s="221" t="str">
        <f t="shared" si="196"/>
        <v>FM 16-20-1-2026</v>
      </c>
    </row>
    <row r="2137" spans="1:10" x14ac:dyDescent="0.25">
      <c r="A2137" s="214">
        <v>20</v>
      </c>
      <c r="B2137" s="214" t="s">
        <v>784</v>
      </c>
      <c r="C2137" s="223">
        <f t="shared" si="197"/>
        <v>46042</v>
      </c>
      <c r="D2137" s="214" t="s">
        <v>95</v>
      </c>
      <c r="E2137" s="220">
        <v>1</v>
      </c>
      <c r="F2137" s="221" t="str">
        <f t="shared" si="194"/>
        <v>AA 7642 OA</v>
      </c>
      <c r="G2137" s="222" t="s">
        <v>2208</v>
      </c>
      <c r="H2137" s="221" t="s">
        <v>2936</v>
      </c>
      <c r="I2137" s="221" t="s">
        <v>2939</v>
      </c>
      <c r="J2137" s="221" t="str">
        <f t="shared" si="196"/>
        <v>FM 16-20-1-2026</v>
      </c>
    </row>
    <row r="2138" spans="1:10" x14ac:dyDescent="0.25">
      <c r="A2138" s="214">
        <v>20</v>
      </c>
      <c r="B2138" s="214" t="s">
        <v>894</v>
      </c>
      <c r="C2138" s="223">
        <f t="shared" si="197"/>
        <v>46042</v>
      </c>
      <c r="D2138" s="214" t="s">
        <v>95</v>
      </c>
      <c r="E2138" s="220">
        <v>1</v>
      </c>
      <c r="F2138" s="221" t="str">
        <f t="shared" si="194"/>
        <v>AA 7226 OA</v>
      </c>
      <c r="G2138" s="222" t="s">
        <v>2208</v>
      </c>
      <c r="H2138" s="221" t="s">
        <v>2936</v>
      </c>
      <c r="I2138" s="221" t="s">
        <v>2939</v>
      </c>
      <c r="J2138" s="221" t="str">
        <f t="shared" si="196"/>
        <v>FM 16-20-1-2026</v>
      </c>
    </row>
    <row r="2139" spans="1:10" x14ac:dyDescent="0.25">
      <c r="A2139" s="214">
        <v>21</v>
      </c>
      <c r="B2139" s="214" t="s">
        <v>128</v>
      </c>
      <c r="C2139" s="223">
        <f t="shared" si="197"/>
        <v>46043</v>
      </c>
      <c r="D2139" s="214" t="s">
        <v>95</v>
      </c>
      <c r="E2139" s="220">
        <v>1</v>
      </c>
      <c r="F2139" s="221" t="str">
        <f t="shared" si="194"/>
        <v>AA 7729 OA</v>
      </c>
      <c r="G2139" s="222" t="s">
        <v>2208</v>
      </c>
      <c r="H2139" s="221" t="s">
        <v>2936</v>
      </c>
      <c r="I2139" s="221" t="s">
        <v>2939</v>
      </c>
      <c r="J2139" s="221" t="str">
        <f t="shared" si="196"/>
        <v>FM 16-21-1-2026</v>
      </c>
    </row>
    <row r="2140" spans="1:10" x14ac:dyDescent="0.25">
      <c r="A2140" s="214">
        <v>21</v>
      </c>
      <c r="B2140" s="214" t="s">
        <v>341</v>
      </c>
      <c r="C2140" s="223">
        <f t="shared" si="197"/>
        <v>46043</v>
      </c>
      <c r="D2140" s="214" t="s">
        <v>95</v>
      </c>
      <c r="E2140" s="220">
        <v>1</v>
      </c>
      <c r="F2140" s="221" t="str">
        <f t="shared" si="194"/>
        <v>AA 7621 OA</v>
      </c>
      <c r="G2140" s="222" t="s">
        <v>2208</v>
      </c>
      <c r="H2140" s="221" t="s">
        <v>2936</v>
      </c>
      <c r="I2140" s="221" t="s">
        <v>2939</v>
      </c>
      <c r="J2140" s="221" t="str">
        <f t="shared" si="196"/>
        <v>FM 16-21-1-2026</v>
      </c>
    </row>
    <row r="2141" spans="1:10" x14ac:dyDescent="0.25">
      <c r="A2141" s="214">
        <v>22</v>
      </c>
      <c r="B2141" s="214" t="s">
        <v>423</v>
      </c>
      <c r="C2141" s="223">
        <f t="shared" si="197"/>
        <v>46044</v>
      </c>
      <c r="D2141" s="214" t="s">
        <v>95</v>
      </c>
      <c r="E2141" s="220">
        <v>1</v>
      </c>
      <c r="F2141" s="221" t="str">
        <f t="shared" si="194"/>
        <v>AA 7741 OA</v>
      </c>
      <c r="G2141" s="222" t="s">
        <v>2208</v>
      </c>
      <c r="H2141" s="221" t="s">
        <v>2936</v>
      </c>
      <c r="I2141" s="221" t="s">
        <v>2939</v>
      </c>
      <c r="J2141" s="221" t="str">
        <f t="shared" si="196"/>
        <v>FM 16-22-1-2026</v>
      </c>
    </row>
    <row r="2142" spans="1:10" x14ac:dyDescent="0.25">
      <c r="A2142" s="214">
        <v>22</v>
      </c>
      <c r="B2142" s="214" t="s">
        <v>1165</v>
      </c>
      <c r="C2142" s="223">
        <f t="shared" si="197"/>
        <v>46044</v>
      </c>
      <c r="D2142" s="214" t="s">
        <v>95</v>
      </c>
      <c r="E2142" s="220">
        <v>1</v>
      </c>
      <c r="F2142" s="221" t="str">
        <f t="shared" si="194"/>
        <v>AA 7286 OA</v>
      </c>
      <c r="G2142" s="222" t="s">
        <v>2208</v>
      </c>
      <c r="H2142" s="221" t="s">
        <v>2936</v>
      </c>
      <c r="I2142" s="221" t="s">
        <v>2939</v>
      </c>
      <c r="J2142" s="221" t="str">
        <f t="shared" si="196"/>
        <v>FM 16-22-1-2026</v>
      </c>
    </row>
    <row r="2143" spans="1:10" x14ac:dyDescent="0.25">
      <c r="A2143" s="214">
        <v>22</v>
      </c>
      <c r="B2143" s="214" t="s">
        <v>1706</v>
      </c>
      <c r="C2143" s="223">
        <f t="shared" si="197"/>
        <v>46044</v>
      </c>
      <c r="D2143" s="214" t="s">
        <v>95</v>
      </c>
      <c r="E2143" s="220">
        <v>1</v>
      </c>
      <c r="F2143" s="221" t="str">
        <f t="shared" ref="F2143:F2206" si="198">"AA "&amp;B2143</f>
        <v>AA 7591 OA</v>
      </c>
      <c r="G2143" s="222" t="s">
        <v>2208</v>
      </c>
      <c r="H2143" s="221" t="s">
        <v>2936</v>
      </c>
      <c r="I2143" s="221" t="s">
        <v>2939</v>
      </c>
      <c r="J2143" s="221" t="str">
        <f t="shared" si="196"/>
        <v>FM 16-22-1-2026</v>
      </c>
    </row>
    <row r="2144" spans="1:10" x14ac:dyDescent="0.25">
      <c r="A2144" s="214">
        <v>22</v>
      </c>
      <c r="B2144" s="214" t="s">
        <v>115</v>
      </c>
      <c r="C2144" s="223">
        <f t="shared" si="197"/>
        <v>46044</v>
      </c>
      <c r="D2144" s="214" t="s">
        <v>95</v>
      </c>
      <c r="E2144" s="220">
        <v>1</v>
      </c>
      <c r="F2144" s="221" t="str">
        <f t="shared" si="198"/>
        <v>AA 7739 OA</v>
      </c>
      <c r="G2144" s="222" t="s">
        <v>2208</v>
      </c>
      <c r="H2144" s="221" t="s">
        <v>2936</v>
      </c>
      <c r="I2144" s="221" t="s">
        <v>2939</v>
      </c>
      <c r="J2144" s="221" t="str">
        <f t="shared" si="196"/>
        <v>FM 16-22-1-2026</v>
      </c>
    </row>
    <row r="2145" spans="1:10" x14ac:dyDescent="0.25">
      <c r="A2145" s="214">
        <v>23</v>
      </c>
      <c r="B2145" s="214" t="s">
        <v>806</v>
      </c>
      <c r="C2145" s="223">
        <f t="shared" si="197"/>
        <v>46045</v>
      </c>
      <c r="D2145" s="214" t="s">
        <v>95</v>
      </c>
      <c r="E2145" s="220">
        <v>1</v>
      </c>
      <c r="F2145" s="221" t="str">
        <f t="shared" si="198"/>
        <v>AA 7738 OA</v>
      </c>
      <c r="G2145" s="222" t="s">
        <v>2208</v>
      </c>
      <c r="H2145" s="221" t="s">
        <v>2936</v>
      </c>
      <c r="I2145" s="221" t="s">
        <v>2939</v>
      </c>
      <c r="J2145" s="221" t="str">
        <f t="shared" si="196"/>
        <v>FM 16-23-1-2026</v>
      </c>
    </row>
    <row r="2146" spans="1:10" x14ac:dyDescent="0.25">
      <c r="A2146" s="214">
        <v>23</v>
      </c>
      <c r="B2146" s="214" t="s">
        <v>172</v>
      </c>
      <c r="C2146" s="223">
        <f t="shared" si="197"/>
        <v>46045</v>
      </c>
      <c r="D2146" s="214" t="s">
        <v>95</v>
      </c>
      <c r="E2146" s="220">
        <v>1</v>
      </c>
      <c r="F2146" s="221" t="str">
        <f t="shared" si="198"/>
        <v>AA 7786 OA</v>
      </c>
      <c r="G2146" s="222" t="s">
        <v>2208</v>
      </c>
      <c r="H2146" s="221" t="s">
        <v>2936</v>
      </c>
      <c r="I2146" s="221" t="s">
        <v>2939</v>
      </c>
      <c r="J2146" s="221" t="str">
        <f t="shared" si="196"/>
        <v>FM 16-23-1-2026</v>
      </c>
    </row>
    <row r="2147" spans="1:10" x14ac:dyDescent="0.25">
      <c r="A2147" s="214">
        <v>25</v>
      </c>
      <c r="B2147" s="214" t="s">
        <v>259</v>
      </c>
      <c r="C2147" s="223">
        <f t="shared" si="197"/>
        <v>46047</v>
      </c>
      <c r="D2147" s="214" t="s">
        <v>95</v>
      </c>
      <c r="E2147" s="220">
        <v>1</v>
      </c>
      <c r="F2147" s="221" t="str">
        <f t="shared" si="198"/>
        <v>AA 7805 OA</v>
      </c>
      <c r="G2147" s="222" t="s">
        <v>2208</v>
      </c>
      <c r="H2147" s="221" t="s">
        <v>2936</v>
      </c>
      <c r="I2147" s="221" t="s">
        <v>2939</v>
      </c>
      <c r="J2147" s="221" t="str">
        <f t="shared" si="196"/>
        <v>FM 16-25-1-2026</v>
      </c>
    </row>
    <row r="2148" spans="1:10" x14ac:dyDescent="0.25">
      <c r="A2148" s="214">
        <v>26</v>
      </c>
      <c r="B2148" s="214" t="s">
        <v>288</v>
      </c>
      <c r="C2148" s="223">
        <f t="shared" si="197"/>
        <v>46048</v>
      </c>
      <c r="D2148" s="214" t="s">
        <v>95</v>
      </c>
      <c r="E2148" s="220">
        <v>1</v>
      </c>
      <c r="F2148" s="221" t="str">
        <f t="shared" si="198"/>
        <v>AA 7535 OA</v>
      </c>
      <c r="G2148" s="222" t="s">
        <v>2208</v>
      </c>
      <c r="H2148" s="221" t="s">
        <v>2936</v>
      </c>
      <c r="I2148" s="221" t="s">
        <v>2939</v>
      </c>
      <c r="J2148" s="221" t="str">
        <f t="shared" si="196"/>
        <v>FM 16-26-1-2026</v>
      </c>
    </row>
    <row r="2149" spans="1:10" x14ac:dyDescent="0.25">
      <c r="A2149" s="214">
        <v>26</v>
      </c>
      <c r="B2149" s="214" t="s">
        <v>739</v>
      </c>
      <c r="C2149" s="223">
        <f t="shared" si="197"/>
        <v>46048</v>
      </c>
      <c r="D2149" s="214" t="s">
        <v>95</v>
      </c>
      <c r="E2149" s="220">
        <v>1</v>
      </c>
      <c r="F2149" s="221" t="str">
        <f t="shared" si="198"/>
        <v>AA 7806 OA</v>
      </c>
      <c r="G2149" s="222" t="s">
        <v>2208</v>
      </c>
      <c r="H2149" s="221" t="s">
        <v>2936</v>
      </c>
      <c r="I2149" s="221" t="s">
        <v>2939</v>
      </c>
      <c r="J2149" s="221" t="str">
        <f t="shared" si="196"/>
        <v>FM 16-26-1-2026</v>
      </c>
    </row>
    <row r="2150" spans="1:10" x14ac:dyDescent="0.25">
      <c r="A2150" s="214">
        <v>27</v>
      </c>
      <c r="B2150" s="214" t="s">
        <v>724</v>
      </c>
      <c r="C2150" s="223">
        <f t="shared" si="197"/>
        <v>46049</v>
      </c>
      <c r="D2150" s="214" t="s">
        <v>95</v>
      </c>
      <c r="E2150" s="220">
        <v>1</v>
      </c>
      <c r="F2150" s="221" t="str">
        <f t="shared" si="198"/>
        <v>AA 7161 OA</v>
      </c>
      <c r="G2150" s="222" t="s">
        <v>2208</v>
      </c>
      <c r="H2150" s="221" t="s">
        <v>2936</v>
      </c>
      <c r="I2150" s="221" t="s">
        <v>2939</v>
      </c>
      <c r="J2150" s="221" t="str">
        <f t="shared" si="196"/>
        <v>FM 16-27-1-2026</v>
      </c>
    </row>
    <row r="2151" spans="1:10" x14ac:dyDescent="0.25">
      <c r="A2151" s="214">
        <v>27</v>
      </c>
      <c r="B2151" s="214" t="s">
        <v>349</v>
      </c>
      <c r="C2151" s="223">
        <f t="shared" si="197"/>
        <v>46049</v>
      </c>
      <c r="D2151" s="214" t="s">
        <v>95</v>
      </c>
      <c r="E2151" s="220">
        <v>1</v>
      </c>
      <c r="F2151" s="221" t="str">
        <f t="shared" si="198"/>
        <v>AA 7029 OA</v>
      </c>
      <c r="G2151" s="222" t="s">
        <v>2208</v>
      </c>
      <c r="H2151" s="221" t="s">
        <v>2936</v>
      </c>
      <c r="I2151" s="221" t="s">
        <v>2939</v>
      </c>
      <c r="J2151" s="221" t="str">
        <f t="shared" si="196"/>
        <v>FM 16-27-1-2026</v>
      </c>
    </row>
    <row r="2152" spans="1:10" x14ac:dyDescent="0.25">
      <c r="A2152" s="214">
        <v>27</v>
      </c>
      <c r="B2152" s="214" t="s">
        <v>540</v>
      </c>
      <c r="C2152" s="223">
        <f t="shared" ref="C2152:C2162" si="199">DATE(2026,1,A2152)</f>
        <v>46049</v>
      </c>
      <c r="D2152" s="214" t="s">
        <v>95</v>
      </c>
      <c r="E2152" s="220">
        <v>1</v>
      </c>
      <c r="F2152" s="221" t="str">
        <f t="shared" si="198"/>
        <v>AA 7099 OA</v>
      </c>
      <c r="G2152" s="222" t="s">
        <v>2208</v>
      </c>
      <c r="H2152" s="221" t="s">
        <v>2936</v>
      </c>
      <c r="I2152" s="221" t="s">
        <v>2939</v>
      </c>
      <c r="J2152" s="221" t="str">
        <f t="shared" si="196"/>
        <v>FM 16-27-1-2026</v>
      </c>
    </row>
    <row r="2153" spans="1:10" x14ac:dyDescent="0.25">
      <c r="A2153" s="214">
        <v>29</v>
      </c>
      <c r="B2153" s="214" t="s">
        <v>510</v>
      </c>
      <c r="C2153" s="223">
        <f t="shared" si="199"/>
        <v>46051</v>
      </c>
      <c r="D2153" s="214" t="s">
        <v>95</v>
      </c>
      <c r="E2153" s="220">
        <v>1</v>
      </c>
      <c r="F2153" s="221" t="str">
        <f t="shared" si="198"/>
        <v>AA 7072 OA</v>
      </c>
      <c r="G2153" s="222" t="s">
        <v>2208</v>
      </c>
      <c r="H2153" s="221" t="s">
        <v>2936</v>
      </c>
      <c r="I2153" s="221" t="s">
        <v>2939</v>
      </c>
      <c r="J2153" s="221" t="str">
        <f t="shared" si="196"/>
        <v>FM 16-29-1-2026</v>
      </c>
    </row>
    <row r="2154" spans="1:10" x14ac:dyDescent="0.25">
      <c r="A2154" s="214">
        <v>29</v>
      </c>
      <c r="B2154" s="214" t="s">
        <v>502</v>
      </c>
      <c r="C2154" s="223">
        <f t="shared" si="199"/>
        <v>46051</v>
      </c>
      <c r="D2154" s="214" t="s">
        <v>95</v>
      </c>
      <c r="E2154" s="220">
        <v>1</v>
      </c>
      <c r="F2154" s="221" t="str">
        <f t="shared" si="198"/>
        <v>AA 7202 OA</v>
      </c>
      <c r="G2154" s="222" t="s">
        <v>2208</v>
      </c>
      <c r="H2154" s="221" t="s">
        <v>2936</v>
      </c>
      <c r="I2154" s="221" t="s">
        <v>2939</v>
      </c>
      <c r="J2154" s="221" t="str">
        <f t="shared" si="196"/>
        <v>FM 16-29-1-2026</v>
      </c>
    </row>
    <row r="2155" spans="1:10" x14ac:dyDescent="0.25">
      <c r="A2155" s="214">
        <v>29</v>
      </c>
      <c r="B2155" s="214" t="s">
        <v>655</v>
      </c>
      <c r="C2155" s="223">
        <f t="shared" si="199"/>
        <v>46051</v>
      </c>
      <c r="D2155" s="214" t="s">
        <v>95</v>
      </c>
      <c r="E2155" s="220">
        <v>1</v>
      </c>
      <c r="F2155" s="221" t="str">
        <f t="shared" si="198"/>
        <v>AA 7614 OA</v>
      </c>
      <c r="G2155" s="222" t="s">
        <v>2208</v>
      </c>
      <c r="H2155" s="221" t="s">
        <v>2936</v>
      </c>
      <c r="I2155" s="221" t="s">
        <v>2939</v>
      </c>
      <c r="J2155" s="221" t="str">
        <f t="shared" si="196"/>
        <v>FM 16-29-1-2026</v>
      </c>
    </row>
    <row r="2156" spans="1:10" x14ac:dyDescent="0.25">
      <c r="A2156" s="214">
        <v>29</v>
      </c>
      <c r="B2156" s="214" t="s">
        <v>1748</v>
      </c>
      <c r="C2156" s="223">
        <f t="shared" si="199"/>
        <v>46051</v>
      </c>
      <c r="D2156" s="214" t="s">
        <v>95</v>
      </c>
      <c r="E2156" s="220">
        <v>1</v>
      </c>
      <c r="F2156" s="221" t="str">
        <f t="shared" si="198"/>
        <v>AA 7512 OD // EFISIENSI</v>
      </c>
      <c r="G2156" s="222" t="s">
        <v>2208</v>
      </c>
      <c r="H2156" s="221" t="s">
        <v>2936</v>
      </c>
      <c r="I2156" s="221" t="s">
        <v>2939</v>
      </c>
      <c r="J2156" s="221" t="str">
        <f t="shared" si="196"/>
        <v>FM 16-29-1-2026</v>
      </c>
    </row>
    <row r="2157" spans="1:10" x14ac:dyDescent="0.25">
      <c r="A2157" s="214">
        <v>30</v>
      </c>
      <c r="B2157" s="214" t="s">
        <v>676</v>
      </c>
      <c r="C2157" s="223">
        <f t="shared" si="199"/>
        <v>46052</v>
      </c>
      <c r="D2157" s="214" t="s">
        <v>95</v>
      </c>
      <c r="E2157" s="220">
        <v>1</v>
      </c>
      <c r="F2157" s="221" t="str">
        <f t="shared" si="198"/>
        <v>AA 7740 OA</v>
      </c>
      <c r="G2157" s="222" t="s">
        <v>2208</v>
      </c>
      <c r="H2157" s="221" t="s">
        <v>2936</v>
      </c>
      <c r="I2157" s="221" t="s">
        <v>2939</v>
      </c>
      <c r="J2157" s="221" t="str">
        <f t="shared" si="196"/>
        <v>FM 16-30-1-2026</v>
      </c>
    </row>
    <row r="2158" spans="1:10" x14ac:dyDescent="0.25">
      <c r="A2158" s="214">
        <v>30</v>
      </c>
      <c r="B2158" s="214" t="s">
        <v>180</v>
      </c>
      <c r="C2158" s="223">
        <f t="shared" si="199"/>
        <v>46052</v>
      </c>
      <c r="D2158" s="214" t="s">
        <v>95</v>
      </c>
      <c r="E2158" s="220">
        <v>1</v>
      </c>
      <c r="F2158" s="221" t="str">
        <f t="shared" si="198"/>
        <v>AA 7593 OA</v>
      </c>
      <c r="G2158" s="222" t="s">
        <v>2208</v>
      </c>
      <c r="H2158" s="221" t="s">
        <v>2936</v>
      </c>
      <c r="I2158" s="221" t="s">
        <v>2939</v>
      </c>
      <c r="J2158" s="221" t="str">
        <f t="shared" si="196"/>
        <v>FM 16-30-1-2026</v>
      </c>
    </row>
    <row r="2159" spans="1:10" x14ac:dyDescent="0.25">
      <c r="A2159" s="214">
        <v>30</v>
      </c>
      <c r="B2159" s="214" t="s">
        <v>152</v>
      </c>
      <c r="C2159" s="223">
        <f t="shared" si="199"/>
        <v>46052</v>
      </c>
      <c r="D2159" s="214" t="s">
        <v>95</v>
      </c>
      <c r="E2159" s="220">
        <v>1</v>
      </c>
      <c r="F2159" s="221" t="str">
        <f t="shared" si="198"/>
        <v>AA 7594 OA</v>
      </c>
      <c r="G2159" s="222" t="s">
        <v>2208</v>
      </c>
      <c r="H2159" s="221" t="s">
        <v>2936</v>
      </c>
      <c r="I2159" s="221" t="s">
        <v>2939</v>
      </c>
      <c r="J2159" s="221" t="str">
        <f t="shared" si="196"/>
        <v>FM 16-30-1-2026</v>
      </c>
    </row>
    <row r="2160" spans="1:10" x14ac:dyDescent="0.25">
      <c r="A2160" s="214">
        <v>30</v>
      </c>
      <c r="B2160" s="214" t="s">
        <v>333</v>
      </c>
      <c r="C2160" s="223">
        <f t="shared" si="199"/>
        <v>46052</v>
      </c>
      <c r="D2160" s="214" t="s">
        <v>95</v>
      </c>
      <c r="E2160" s="220">
        <v>1</v>
      </c>
      <c r="F2160" s="221" t="str">
        <f t="shared" si="198"/>
        <v>AA 7606 OA</v>
      </c>
      <c r="G2160" s="222" t="s">
        <v>2208</v>
      </c>
      <c r="H2160" s="221" t="s">
        <v>2936</v>
      </c>
      <c r="I2160" s="221" t="s">
        <v>2939</v>
      </c>
      <c r="J2160" s="221" t="str">
        <f t="shared" si="196"/>
        <v>FM 16-30-1-2026</v>
      </c>
    </row>
    <row r="2161" spans="1:10" x14ac:dyDescent="0.25">
      <c r="A2161" s="214">
        <v>30</v>
      </c>
      <c r="B2161" s="214" t="s">
        <v>526</v>
      </c>
      <c r="C2161" s="223">
        <f t="shared" si="199"/>
        <v>46052</v>
      </c>
      <c r="D2161" s="214" t="s">
        <v>95</v>
      </c>
      <c r="E2161" s="220">
        <v>1</v>
      </c>
      <c r="F2161" s="221" t="str">
        <f t="shared" si="198"/>
        <v>AA 7601 OA</v>
      </c>
      <c r="G2161" s="222" t="s">
        <v>2208</v>
      </c>
      <c r="H2161" s="221" t="s">
        <v>2936</v>
      </c>
      <c r="I2161" s="221" t="s">
        <v>2939</v>
      </c>
      <c r="J2161" s="221" t="str">
        <f t="shared" si="196"/>
        <v>FM 16-30-1-2026</v>
      </c>
    </row>
    <row r="2162" spans="1:10" x14ac:dyDescent="0.25">
      <c r="A2162" s="214">
        <v>31</v>
      </c>
      <c r="B2162" s="214" t="s">
        <v>598</v>
      </c>
      <c r="C2162" s="223">
        <f t="shared" si="199"/>
        <v>46053</v>
      </c>
      <c r="D2162" s="214" t="s">
        <v>95</v>
      </c>
      <c r="E2162" s="220">
        <v>1</v>
      </c>
      <c r="F2162" s="221" t="str">
        <f t="shared" si="198"/>
        <v>AA 7725 OA</v>
      </c>
      <c r="G2162" s="222" t="s">
        <v>2208</v>
      </c>
      <c r="H2162" s="221" t="s">
        <v>2936</v>
      </c>
      <c r="I2162" s="221" t="s">
        <v>2939</v>
      </c>
      <c r="J2162" s="221" t="str">
        <f t="shared" si="196"/>
        <v>FM 16-31-1-2026</v>
      </c>
    </row>
    <row r="2163" spans="1:10" x14ac:dyDescent="0.25">
      <c r="A2163" s="224">
        <v>1</v>
      </c>
      <c r="B2163" s="225" t="s">
        <v>471</v>
      </c>
      <c r="C2163" s="223">
        <f t="shared" ref="C2163:C2168" si="200">DATE(2026,2,A2163)</f>
        <v>46054</v>
      </c>
      <c r="D2163" s="224" t="s">
        <v>95</v>
      </c>
      <c r="E2163" s="224">
        <v>1</v>
      </c>
      <c r="F2163" s="221" t="str">
        <f t="shared" si="198"/>
        <v>AA 7132 OA</v>
      </c>
      <c r="G2163" s="222" t="s">
        <v>2208</v>
      </c>
      <c r="H2163" s="221" t="s">
        <v>2936</v>
      </c>
      <c r="I2163" s="221" t="s">
        <v>2939</v>
      </c>
      <c r="J2163" s="221" t="str">
        <f t="shared" si="196"/>
        <v>FM 16-1-2-2026</v>
      </c>
    </row>
    <row r="2164" spans="1:10" x14ac:dyDescent="0.25">
      <c r="A2164" s="224">
        <v>3</v>
      </c>
      <c r="B2164" s="225" t="s">
        <v>561</v>
      </c>
      <c r="C2164" s="223">
        <f t="shared" si="200"/>
        <v>46056</v>
      </c>
      <c r="D2164" s="224" t="s">
        <v>95</v>
      </c>
      <c r="E2164" s="225">
        <v>1</v>
      </c>
      <c r="F2164" s="221" t="str">
        <f t="shared" si="198"/>
        <v>AA 7066 OA</v>
      </c>
      <c r="G2164" s="222" t="s">
        <v>2208</v>
      </c>
      <c r="H2164" s="221" t="s">
        <v>2936</v>
      </c>
      <c r="I2164" s="221" t="s">
        <v>2939</v>
      </c>
      <c r="J2164" s="221" t="str">
        <f t="shared" si="196"/>
        <v>FM 16-3-2-2026</v>
      </c>
    </row>
    <row r="2165" spans="1:10" x14ac:dyDescent="0.25">
      <c r="A2165" s="224">
        <v>5</v>
      </c>
      <c r="B2165" s="225" t="s">
        <v>341</v>
      </c>
      <c r="C2165" s="223">
        <f t="shared" si="200"/>
        <v>46058</v>
      </c>
      <c r="D2165" s="224" t="s">
        <v>95</v>
      </c>
      <c r="E2165" s="224">
        <v>1</v>
      </c>
      <c r="F2165" s="221" t="str">
        <f t="shared" si="198"/>
        <v>AA 7621 OA</v>
      </c>
      <c r="G2165" s="222" t="s">
        <v>2208</v>
      </c>
      <c r="H2165" s="221" t="s">
        <v>2936</v>
      </c>
      <c r="I2165" s="221" t="s">
        <v>2939</v>
      </c>
      <c r="J2165" s="221" t="str">
        <f t="shared" si="196"/>
        <v>FM 16-5-2-2026</v>
      </c>
    </row>
    <row r="2166" spans="1:10" x14ac:dyDescent="0.25">
      <c r="A2166" s="224">
        <v>5</v>
      </c>
      <c r="B2166" s="225" t="s">
        <v>596</v>
      </c>
      <c r="C2166" s="223">
        <f t="shared" si="200"/>
        <v>46058</v>
      </c>
      <c r="D2166" s="224" t="s">
        <v>95</v>
      </c>
      <c r="E2166" s="224">
        <v>1</v>
      </c>
      <c r="F2166" s="221" t="str">
        <f t="shared" si="198"/>
        <v>AA 7628 OA</v>
      </c>
      <c r="G2166" s="222" t="s">
        <v>2208</v>
      </c>
      <c r="H2166" s="221" t="s">
        <v>2936</v>
      </c>
      <c r="I2166" s="221" t="s">
        <v>2939</v>
      </c>
      <c r="J2166" s="221" t="str">
        <f t="shared" si="196"/>
        <v>FM 16-5-2-2026</v>
      </c>
    </row>
    <row r="2167" spans="1:10" x14ac:dyDescent="0.25">
      <c r="A2167" s="224">
        <v>7</v>
      </c>
      <c r="B2167" s="224" t="s">
        <v>159</v>
      </c>
      <c r="C2167" s="223">
        <f t="shared" si="200"/>
        <v>46060</v>
      </c>
      <c r="D2167" s="224" t="s">
        <v>95</v>
      </c>
      <c r="E2167" s="224">
        <v>1</v>
      </c>
      <c r="F2167" s="221" t="str">
        <f t="shared" si="198"/>
        <v>AA 7268 OA</v>
      </c>
      <c r="G2167" s="222" t="s">
        <v>2208</v>
      </c>
      <c r="H2167" s="221" t="s">
        <v>2936</v>
      </c>
      <c r="I2167" s="221" t="s">
        <v>2939</v>
      </c>
      <c r="J2167" s="221" t="str">
        <f t="shared" si="196"/>
        <v>FM 16-7-2-2026</v>
      </c>
    </row>
    <row r="2168" spans="1:10" x14ac:dyDescent="0.25">
      <c r="A2168" s="224">
        <v>19</v>
      </c>
      <c r="B2168" s="224" t="s">
        <v>784</v>
      </c>
      <c r="C2168" s="223">
        <f t="shared" si="200"/>
        <v>46072</v>
      </c>
      <c r="D2168" s="224" t="s">
        <v>95</v>
      </c>
      <c r="E2168" s="225">
        <v>1</v>
      </c>
      <c r="F2168" s="221" t="str">
        <f t="shared" si="198"/>
        <v>AA 7642 OA</v>
      </c>
      <c r="G2168" s="222" t="s">
        <v>2208</v>
      </c>
      <c r="H2168" s="221" t="s">
        <v>2936</v>
      </c>
      <c r="I2168" s="221" t="s">
        <v>2939</v>
      </c>
      <c r="J2168" s="221" t="str">
        <f t="shared" si="196"/>
        <v>FM 16-19-2-2026</v>
      </c>
    </row>
    <row r="2169" spans="1:10" x14ac:dyDescent="0.25">
      <c r="A2169" s="214">
        <v>1</v>
      </c>
      <c r="B2169" s="220" t="s">
        <v>93</v>
      </c>
      <c r="C2169" s="219">
        <f t="shared" ref="C2169:C2200" si="201">DATE(2026,11,A2169)</f>
        <v>46327</v>
      </c>
      <c r="D2169" s="214" t="s">
        <v>95</v>
      </c>
      <c r="E2169" s="214">
        <v>1</v>
      </c>
      <c r="F2169" s="221" t="str">
        <f t="shared" si="198"/>
        <v>AA 7802 OA</v>
      </c>
      <c r="G2169" s="222" t="s">
        <v>2208</v>
      </c>
      <c r="H2169" s="221" t="s">
        <v>2936</v>
      </c>
      <c r="I2169" s="221" t="s">
        <v>2939</v>
      </c>
      <c r="J2169" s="221" t="str">
        <f t="shared" si="196"/>
        <v>FM 16-1-11-2026</v>
      </c>
    </row>
    <row r="2170" spans="1:10" x14ac:dyDescent="0.25">
      <c r="A2170" s="214">
        <v>1</v>
      </c>
      <c r="B2170" s="220" t="s">
        <v>97</v>
      </c>
      <c r="C2170" s="219">
        <f t="shared" si="201"/>
        <v>46327</v>
      </c>
      <c r="D2170" s="214" t="s">
        <v>95</v>
      </c>
      <c r="E2170" s="214">
        <v>1</v>
      </c>
      <c r="F2170" s="221" t="str">
        <f t="shared" si="198"/>
        <v>AA 7616 OA</v>
      </c>
      <c r="G2170" s="222" t="s">
        <v>2208</v>
      </c>
      <c r="H2170" s="221" t="s">
        <v>2936</v>
      </c>
      <c r="I2170" s="221" t="s">
        <v>2939</v>
      </c>
      <c r="J2170" s="221" t="str">
        <f t="shared" si="196"/>
        <v>FM 16-1-11-2026</v>
      </c>
    </row>
    <row r="2171" spans="1:10" x14ac:dyDescent="0.25">
      <c r="A2171" s="214">
        <v>2</v>
      </c>
      <c r="B2171" s="220" t="s">
        <v>179</v>
      </c>
      <c r="C2171" s="219">
        <f t="shared" si="201"/>
        <v>46328</v>
      </c>
      <c r="D2171" s="214" t="s">
        <v>95</v>
      </c>
      <c r="E2171" s="214">
        <v>1</v>
      </c>
      <c r="F2171" s="221" t="str">
        <f t="shared" si="198"/>
        <v>AA 7611 OA</v>
      </c>
      <c r="G2171" s="222" t="s">
        <v>2208</v>
      </c>
      <c r="H2171" s="221" t="s">
        <v>2936</v>
      </c>
      <c r="I2171" s="221" t="s">
        <v>2939</v>
      </c>
      <c r="J2171" s="221" t="str">
        <f t="shared" si="196"/>
        <v>FM 16-2-11-2026</v>
      </c>
    </row>
    <row r="2172" spans="1:10" x14ac:dyDescent="0.25">
      <c r="A2172" s="214">
        <v>2</v>
      </c>
      <c r="B2172" s="220" t="s">
        <v>97</v>
      </c>
      <c r="C2172" s="219">
        <f t="shared" si="201"/>
        <v>46328</v>
      </c>
      <c r="D2172" s="214" t="s">
        <v>95</v>
      </c>
      <c r="E2172" s="220">
        <v>1</v>
      </c>
      <c r="F2172" s="221" t="str">
        <f t="shared" si="198"/>
        <v>AA 7616 OA</v>
      </c>
      <c r="G2172" s="222" t="s">
        <v>2208</v>
      </c>
      <c r="H2172" s="221" t="s">
        <v>2936</v>
      </c>
      <c r="I2172" s="221" t="s">
        <v>2939</v>
      </c>
      <c r="J2172" s="221" t="str">
        <f t="shared" si="196"/>
        <v>FM 16-2-11-2026</v>
      </c>
    </row>
    <row r="2173" spans="1:10" x14ac:dyDescent="0.25">
      <c r="A2173" s="214">
        <v>2</v>
      </c>
      <c r="B2173" s="220" t="s">
        <v>180</v>
      </c>
      <c r="C2173" s="219">
        <f t="shared" si="201"/>
        <v>46328</v>
      </c>
      <c r="D2173" s="214" t="s">
        <v>95</v>
      </c>
      <c r="E2173" s="214">
        <v>1</v>
      </c>
      <c r="F2173" s="221" t="str">
        <f t="shared" si="198"/>
        <v>AA 7593 OA</v>
      </c>
      <c r="G2173" s="222" t="s">
        <v>2208</v>
      </c>
      <c r="H2173" s="221" t="s">
        <v>2936</v>
      </c>
      <c r="I2173" s="221" t="s">
        <v>2939</v>
      </c>
      <c r="J2173" s="221" t="str">
        <f t="shared" si="196"/>
        <v>FM 16-2-11-2026</v>
      </c>
    </row>
    <row r="2174" spans="1:10" x14ac:dyDescent="0.25">
      <c r="A2174" s="214">
        <v>4</v>
      </c>
      <c r="B2174" s="220" t="s">
        <v>283</v>
      </c>
      <c r="C2174" s="219">
        <f t="shared" si="201"/>
        <v>46330</v>
      </c>
      <c r="D2174" s="214" t="s">
        <v>95</v>
      </c>
      <c r="E2174" s="214">
        <v>1</v>
      </c>
      <c r="F2174" s="221" t="str">
        <f t="shared" si="198"/>
        <v>AA 7292 OA</v>
      </c>
      <c r="G2174" s="222" t="s">
        <v>2208</v>
      </c>
      <c r="H2174" s="221" t="s">
        <v>2936</v>
      </c>
      <c r="I2174" s="221" t="s">
        <v>2939</v>
      </c>
      <c r="J2174" s="221" t="str">
        <f t="shared" si="196"/>
        <v>FM 16-4-11-2026</v>
      </c>
    </row>
    <row r="2175" spans="1:10" x14ac:dyDescent="0.25">
      <c r="A2175" s="214">
        <v>4</v>
      </c>
      <c r="B2175" s="220" t="s">
        <v>269</v>
      </c>
      <c r="C2175" s="219">
        <f t="shared" si="201"/>
        <v>46330</v>
      </c>
      <c r="D2175" s="214" t="s">
        <v>95</v>
      </c>
      <c r="E2175" s="214">
        <v>1</v>
      </c>
      <c r="F2175" s="221" t="str">
        <f t="shared" si="198"/>
        <v>AA 7525 OA</v>
      </c>
      <c r="G2175" s="222" t="s">
        <v>2208</v>
      </c>
      <c r="H2175" s="221" t="s">
        <v>2936</v>
      </c>
      <c r="I2175" s="221" t="s">
        <v>2939</v>
      </c>
      <c r="J2175" s="221" t="str">
        <f t="shared" si="196"/>
        <v>FM 16-4-11-2026</v>
      </c>
    </row>
    <row r="2176" spans="1:10" x14ac:dyDescent="0.25">
      <c r="A2176" s="214">
        <v>5</v>
      </c>
      <c r="B2176" s="214" t="s">
        <v>232</v>
      </c>
      <c r="C2176" s="219">
        <f t="shared" si="201"/>
        <v>46331</v>
      </c>
      <c r="D2176" s="214" t="s">
        <v>95</v>
      </c>
      <c r="E2176" s="214">
        <v>1</v>
      </c>
      <c r="F2176" s="221" t="str">
        <f t="shared" si="198"/>
        <v>AA 7595 OA</v>
      </c>
      <c r="G2176" s="222" t="s">
        <v>2208</v>
      </c>
      <c r="H2176" s="221" t="s">
        <v>2936</v>
      </c>
      <c r="I2176" s="221" t="s">
        <v>2939</v>
      </c>
      <c r="J2176" s="221" t="str">
        <f t="shared" si="196"/>
        <v>FM 16-5-11-2026</v>
      </c>
    </row>
    <row r="2177" spans="1:10" x14ac:dyDescent="0.25">
      <c r="A2177" s="214">
        <v>5</v>
      </c>
      <c r="B2177" s="214" t="s">
        <v>188</v>
      </c>
      <c r="C2177" s="219">
        <f t="shared" si="201"/>
        <v>46331</v>
      </c>
      <c r="D2177" s="214" t="s">
        <v>95</v>
      </c>
      <c r="E2177" s="214">
        <v>1</v>
      </c>
      <c r="F2177" s="221" t="str">
        <f t="shared" si="198"/>
        <v>AA 7807 OA</v>
      </c>
      <c r="G2177" s="222" t="s">
        <v>2208</v>
      </c>
      <c r="H2177" s="221" t="s">
        <v>2936</v>
      </c>
      <c r="I2177" s="221" t="s">
        <v>2939</v>
      </c>
      <c r="J2177" s="221" t="str">
        <f t="shared" si="196"/>
        <v>FM 16-5-11-2026</v>
      </c>
    </row>
    <row r="2178" spans="1:10" x14ac:dyDescent="0.25">
      <c r="A2178" s="214">
        <v>6</v>
      </c>
      <c r="B2178" s="214" t="s">
        <v>387</v>
      </c>
      <c r="C2178" s="219">
        <f t="shared" si="201"/>
        <v>46332</v>
      </c>
      <c r="D2178" s="214" t="s">
        <v>95</v>
      </c>
      <c r="E2178" s="214">
        <v>3</v>
      </c>
      <c r="F2178" s="221" t="str">
        <f t="shared" si="198"/>
        <v>AA JOMBOR</v>
      </c>
      <c r="G2178" s="222" t="s">
        <v>2208</v>
      </c>
      <c r="H2178" s="221" t="s">
        <v>2936</v>
      </c>
      <c r="I2178" s="221" t="s">
        <v>2939</v>
      </c>
      <c r="J2178" s="221" t="str">
        <f t="shared" si="196"/>
        <v>FM 16-6-11-2026</v>
      </c>
    </row>
    <row r="2179" spans="1:10" x14ac:dyDescent="0.25">
      <c r="A2179" s="214">
        <v>6</v>
      </c>
      <c r="B2179" s="214" t="s">
        <v>394</v>
      </c>
      <c r="C2179" s="219">
        <f t="shared" si="201"/>
        <v>46332</v>
      </c>
      <c r="D2179" s="214" t="s">
        <v>95</v>
      </c>
      <c r="E2179" s="214">
        <v>1</v>
      </c>
      <c r="F2179" s="221" t="str">
        <f t="shared" si="198"/>
        <v>AA 7270 OA</v>
      </c>
      <c r="G2179" s="222" t="s">
        <v>2208</v>
      </c>
      <c r="H2179" s="221" t="s">
        <v>2936</v>
      </c>
      <c r="I2179" s="221" t="s">
        <v>2939</v>
      </c>
      <c r="J2179" s="221" t="str">
        <f t="shared" ref="J2179:J2242" si="202">I2179 &amp; "-" &amp; DAY(C2179) &amp; "-" &amp; MONTH(C2179) &amp; "-" &amp; YEAR(C2179)</f>
        <v>FM 16-6-11-2026</v>
      </c>
    </row>
    <row r="2180" spans="1:10" x14ac:dyDescent="0.25">
      <c r="A2180" s="214">
        <v>7</v>
      </c>
      <c r="B2180" s="214" t="s">
        <v>207</v>
      </c>
      <c r="C2180" s="219">
        <f t="shared" si="201"/>
        <v>46333</v>
      </c>
      <c r="D2180" s="214" t="s">
        <v>95</v>
      </c>
      <c r="E2180" s="214">
        <v>1</v>
      </c>
      <c r="F2180" s="221" t="str">
        <f t="shared" si="198"/>
        <v>AA 7742 OA</v>
      </c>
      <c r="G2180" s="222" t="s">
        <v>2208</v>
      </c>
      <c r="H2180" s="221" t="s">
        <v>2936</v>
      </c>
      <c r="I2180" s="221" t="s">
        <v>2939</v>
      </c>
      <c r="J2180" s="221" t="str">
        <f t="shared" si="202"/>
        <v>FM 16-7-11-2026</v>
      </c>
    </row>
    <row r="2181" spans="1:10" x14ac:dyDescent="0.25">
      <c r="A2181" s="214">
        <v>7</v>
      </c>
      <c r="B2181" s="214" t="s">
        <v>434</v>
      </c>
      <c r="C2181" s="219">
        <f t="shared" si="201"/>
        <v>46333</v>
      </c>
      <c r="D2181" s="214" t="s">
        <v>95</v>
      </c>
      <c r="E2181" s="214">
        <v>1</v>
      </c>
      <c r="F2181" s="221" t="str">
        <f t="shared" si="198"/>
        <v>AA 7785 OA</v>
      </c>
      <c r="G2181" s="222" t="s">
        <v>2208</v>
      </c>
      <c r="H2181" s="221" t="s">
        <v>2936</v>
      </c>
      <c r="I2181" s="221" t="s">
        <v>2939</v>
      </c>
      <c r="J2181" s="221" t="str">
        <f t="shared" si="202"/>
        <v>FM 16-7-11-2026</v>
      </c>
    </row>
    <row r="2182" spans="1:10" x14ac:dyDescent="0.25">
      <c r="A2182" s="214">
        <v>7</v>
      </c>
      <c r="B2182" s="214" t="s">
        <v>368</v>
      </c>
      <c r="C2182" s="219">
        <f t="shared" si="201"/>
        <v>46333</v>
      </c>
      <c r="D2182" s="214" t="s">
        <v>95</v>
      </c>
      <c r="E2182" s="214">
        <v>1</v>
      </c>
      <c r="F2182" s="221" t="str">
        <f t="shared" si="198"/>
        <v>AA 7098 OA</v>
      </c>
      <c r="G2182" s="222" t="s">
        <v>2208</v>
      </c>
      <c r="H2182" s="221" t="s">
        <v>2936</v>
      </c>
      <c r="I2182" s="221" t="s">
        <v>2939</v>
      </c>
      <c r="J2182" s="221" t="str">
        <f t="shared" si="202"/>
        <v>FM 16-7-11-2026</v>
      </c>
    </row>
    <row r="2183" spans="1:10" x14ac:dyDescent="0.25">
      <c r="A2183" s="214">
        <v>8</v>
      </c>
      <c r="B2183" s="214" t="s">
        <v>115</v>
      </c>
      <c r="C2183" s="219">
        <f t="shared" si="201"/>
        <v>46334</v>
      </c>
      <c r="D2183" s="214" t="s">
        <v>95</v>
      </c>
      <c r="E2183" s="214">
        <v>1</v>
      </c>
      <c r="F2183" s="221" t="str">
        <f t="shared" si="198"/>
        <v>AA 7739 OA</v>
      </c>
      <c r="G2183" s="222" t="s">
        <v>2208</v>
      </c>
      <c r="H2183" s="221" t="s">
        <v>2936</v>
      </c>
      <c r="I2183" s="221" t="s">
        <v>2939</v>
      </c>
      <c r="J2183" s="221" t="str">
        <f t="shared" si="202"/>
        <v>FM 16-8-11-2026</v>
      </c>
    </row>
    <row r="2184" spans="1:10" x14ac:dyDescent="0.25">
      <c r="A2184" s="214">
        <v>8</v>
      </c>
      <c r="B2184" s="214" t="s">
        <v>436</v>
      </c>
      <c r="C2184" s="219">
        <f t="shared" si="201"/>
        <v>46334</v>
      </c>
      <c r="D2184" s="214" t="s">
        <v>95</v>
      </c>
      <c r="E2184" s="214">
        <v>1</v>
      </c>
      <c r="F2184" s="221" t="str">
        <f t="shared" si="198"/>
        <v>AA 7296 OA</v>
      </c>
      <c r="G2184" s="222" t="s">
        <v>2208</v>
      </c>
      <c r="H2184" s="221" t="s">
        <v>2936</v>
      </c>
      <c r="I2184" s="221" t="s">
        <v>2939</v>
      </c>
      <c r="J2184" s="221" t="str">
        <f t="shared" si="202"/>
        <v>FM 16-8-11-2026</v>
      </c>
    </row>
    <row r="2185" spans="1:10" x14ac:dyDescent="0.25">
      <c r="A2185" s="214">
        <v>9</v>
      </c>
      <c r="B2185" s="214" t="s">
        <v>126</v>
      </c>
      <c r="C2185" s="219">
        <f t="shared" si="201"/>
        <v>46335</v>
      </c>
      <c r="D2185" s="214" t="s">
        <v>95</v>
      </c>
      <c r="E2185" s="214">
        <v>1</v>
      </c>
      <c r="F2185" s="221" t="str">
        <f t="shared" si="198"/>
        <v>AA 7763 OA</v>
      </c>
      <c r="G2185" s="222" t="s">
        <v>2208</v>
      </c>
      <c r="H2185" s="221" t="s">
        <v>2936</v>
      </c>
      <c r="I2185" s="221" t="s">
        <v>2939</v>
      </c>
      <c r="J2185" s="221" t="str">
        <f t="shared" si="202"/>
        <v>FM 16-9-11-2026</v>
      </c>
    </row>
    <row r="2186" spans="1:10" x14ac:dyDescent="0.25">
      <c r="A2186" s="214">
        <v>9</v>
      </c>
      <c r="B2186" s="214" t="s">
        <v>128</v>
      </c>
      <c r="C2186" s="219">
        <f t="shared" si="201"/>
        <v>46335</v>
      </c>
      <c r="D2186" s="214" t="s">
        <v>95</v>
      </c>
      <c r="E2186" s="214">
        <v>1</v>
      </c>
      <c r="F2186" s="221" t="str">
        <f t="shared" si="198"/>
        <v>AA 7729 OA</v>
      </c>
      <c r="G2186" s="222" t="s">
        <v>2208</v>
      </c>
      <c r="H2186" s="221" t="s">
        <v>2936</v>
      </c>
      <c r="I2186" s="221" t="s">
        <v>2939</v>
      </c>
      <c r="J2186" s="221" t="str">
        <f t="shared" si="202"/>
        <v>FM 16-9-11-2026</v>
      </c>
    </row>
    <row r="2187" spans="1:10" x14ac:dyDescent="0.25">
      <c r="A2187" s="214">
        <v>10</v>
      </c>
      <c r="B2187" s="214" t="s">
        <v>373</v>
      </c>
      <c r="C2187" s="219">
        <f t="shared" si="201"/>
        <v>46336</v>
      </c>
      <c r="D2187" s="214" t="s">
        <v>95</v>
      </c>
      <c r="E2187" s="214">
        <v>1</v>
      </c>
      <c r="F2187" s="221" t="str">
        <f t="shared" si="198"/>
        <v>AA 7769 OA</v>
      </c>
      <c r="G2187" s="222" t="s">
        <v>2208</v>
      </c>
      <c r="H2187" s="221" t="s">
        <v>2936</v>
      </c>
      <c r="I2187" s="221" t="s">
        <v>2939</v>
      </c>
      <c r="J2187" s="221" t="str">
        <f t="shared" si="202"/>
        <v>FM 16-10-11-2026</v>
      </c>
    </row>
    <row r="2188" spans="1:10" x14ac:dyDescent="0.25">
      <c r="A2188" s="214">
        <v>10</v>
      </c>
      <c r="B2188" s="214" t="s">
        <v>301</v>
      </c>
      <c r="C2188" s="219">
        <f t="shared" si="201"/>
        <v>46336</v>
      </c>
      <c r="D2188" s="214" t="s">
        <v>95</v>
      </c>
      <c r="E2188" s="214">
        <v>1</v>
      </c>
      <c r="F2188" s="221" t="str">
        <f t="shared" si="198"/>
        <v>AA 7745 OA</v>
      </c>
      <c r="G2188" s="222" t="s">
        <v>2208</v>
      </c>
      <c r="H2188" s="221" t="s">
        <v>2936</v>
      </c>
      <c r="I2188" s="221" t="s">
        <v>2939</v>
      </c>
      <c r="J2188" s="221" t="str">
        <f t="shared" si="202"/>
        <v>FM 16-10-11-2026</v>
      </c>
    </row>
    <row r="2189" spans="1:10" x14ac:dyDescent="0.25">
      <c r="A2189" s="214">
        <v>10</v>
      </c>
      <c r="B2189" s="214" t="s">
        <v>191</v>
      </c>
      <c r="C2189" s="219">
        <f t="shared" si="201"/>
        <v>46336</v>
      </c>
      <c r="D2189" s="214" t="s">
        <v>95</v>
      </c>
      <c r="E2189" s="214">
        <v>1</v>
      </c>
      <c r="F2189" s="221" t="str">
        <f t="shared" si="198"/>
        <v>AA 7768 OA</v>
      </c>
      <c r="G2189" s="222" t="s">
        <v>2208</v>
      </c>
      <c r="H2189" s="221" t="s">
        <v>2936</v>
      </c>
      <c r="I2189" s="221" t="s">
        <v>2939</v>
      </c>
      <c r="J2189" s="221" t="str">
        <f t="shared" si="202"/>
        <v>FM 16-10-11-2026</v>
      </c>
    </row>
    <row r="2190" spans="1:10" x14ac:dyDescent="0.25">
      <c r="A2190" s="214">
        <v>10</v>
      </c>
      <c r="B2190" s="214" t="s">
        <v>482</v>
      </c>
      <c r="C2190" s="219">
        <f t="shared" si="201"/>
        <v>46336</v>
      </c>
      <c r="D2190" s="214" t="s">
        <v>95</v>
      </c>
      <c r="E2190" s="214">
        <v>1</v>
      </c>
      <c r="F2190" s="221" t="str">
        <f t="shared" si="198"/>
        <v>AA 7059 OA</v>
      </c>
      <c r="G2190" s="222" t="s">
        <v>2208</v>
      </c>
      <c r="H2190" s="221" t="s">
        <v>2936</v>
      </c>
      <c r="I2190" s="221" t="s">
        <v>2939</v>
      </c>
      <c r="J2190" s="221" t="str">
        <f t="shared" si="202"/>
        <v>FM 16-10-11-2026</v>
      </c>
    </row>
    <row r="2191" spans="1:10" x14ac:dyDescent="0.25">
      <c r="A2191" s="214">
        <v>10</v>
      </c>
      <c r="B2191" s="214" t="s">
        <v>483</v>
      </c>
      <c r="C2191" s="219">
        <f t="shared" si="201"/>
        <v>46336</v>
      </c>
      <c r="D2191" s="214" t="s">
        <v>95</v>
      </c>
      <c r="E2191" s="214">
        <v>1</v>
      </c>
      <c r="F2191" s="221" t="str">
        <f t="shared" si="198"/>
        <v>AA 7678 OA</v>
      </c>
      <c r="G2191" s="222" t="s">
        <v>2208</v>
      </c>
      <c r="H2191" s="221" t="s">
        <v>2936</v>
      </c>
      <c r="I2191" s="221" t="s">
        <v>2939</v>
      </c>
      <c r="J2191" s="221" t="str">
        <f t="shared" si="202"/>
        <v>FM 16-10-11-2026</v>
      </c>
    </row>
    <row r="2192" spans="1:10" x14ac:dyDescent="0.25">
      <c r="A2192" s="214">
        <v>10</v>
      </c>
      <c r="B2192" s="214" t="s">
        <v>286</v>
      </c>
      <c r="C2192" s="219">
        <f t="shared" si="201"/>
        <v>46336</v>
      </c>
      <c r="D2192" s="214" t="s">
        <v>95</v>
      </c>
      <c r="E2192" s="214">
        <v>1</v>
      </c>
      <c r="F2192" s="221" t="str">
        <f t="shared" si="198"/>
        <v>AA 7661 OA</v>
      </c>
      <c r="G2192" s="222" t="s">
        <v>2208</v>
      </c>
      <c r="H2192" s="221" t="s">
        <v>2936</v>
      </c>
      <c r="I2192" s="221" t="s">
        <v>2939</v>
      </c>
      <c r="J2192" s="221" t="str">
        <f t="shared" si="202"/>
        <v>FM 16-10-11-2026</v>
      </c>
    </row>
    <row r="2193" spans="1:10" x14ac:dyDescent="0.25">
      <c r="A2193" s="214">
        <v>10</v>
      </c>
      <c r="B2193" s="214" t="s">
        <v>472</v>
      </c>
      <c r="C2193" s="219">
        <f t="shared" si="201"/>
        <v>46336</v>
      </c>
      <c r="D2193" s="214" t="s">
        <v>95</v>
      </c>
      <c r="E2193" s="214">
        <v>1</v>
      </c>
      <c r="F2193" s="221" t="str">
        <f t="shared" si="198"/>
        <v>AA 7618 OA</v>
      </c>
      <c r="G2193" s="222" t="s">
        <v>2208</v>
      </c>
      <c r="H2193" s="221" t="s">
        <v>2936</v>
      </c>
      <c r="I2193" s="221" t="s">
        <v>2939</v>
      </c>
      <c r="J2193" s="221" t="str">
        <f t="shared" si="202"/>
        <v>FM 16-10-11-2026</v>
      </c>
    </row>
    <row r="2194" spans="1:10" x14ac:dyDescent="0.25">
      <c r="A2194" s="214">
        <v>11</v>
      </c>
      <c r="B2194" s="214" t="s">
        <v>526</v>
      </c>
      <c r="C2194" s="219">
        <f t="shared" si="201"/>
        <v>46337</v>
      </c>
      <c r="D2194" s="214" t="s">
        <v>95</v>
      </c>
      <c r="E2194" s="214">
        <v>1</v>
      </c>
      <c r="F2194" s="221" t="str">
        <f t="shared" si="198"/>
        <v>AA 7601 OA</v>
      </c>
      <c r="G2194" s="222" t="s">
        <v>2208</v>
      </c>
      <c r="H2194" s="221" t="s">
        <v>2936</v>
      </c>
      <c r="I2194" s="221" t="s">
        <v>2939</v>
      </c>
      <c r="J2194" s="221" t="str">
        <f t="shared" si="202"/>
        <v>FM 16-11-11-2026</v>
      </c>
    </row>
    <row r="2195" spans="1:10" x14ac:dyDescent="0.25">
      <c r="A2195" s="214">
        <v>12</v>
      </c>
      <c r="B2195" s="214" t="s">
        <v>550</v>
      </c>
      <c r="C2195" s="219">
        <f t="shared" si="201"/>
        <v>46338</v>
      </c>
      <c r="D2195" s="214" t="s">
        <v>95</v>
      </c>
      <c r="E2195" s="220">
        <v>1</v>
      </c>
      <c r="F2195" s="221" t="str">
        <f t="shared" si="198"/>
        <v>AA 7699 OA</v>
      </c>
      <c r="G2195" s="222" t="s">
        <v>2208</v>
      </c>
      <c r="H2195" s="221" t="s">
        <v>2936</v>
      </c>
      <c r="I2195" s="221" t="s">
        <v>2939</v>
      </c>
      <c r="J2195" s="221" t="str">
        <f t="shared" si="202"/>
        <v>FM 16-12-11-2026</v>
      </c>
    </row>
    <row r="2196" spans="1:10" x14ac:dyDescent="0.25">
      <c r="A2196" s="214">
        <v>12</v>
      </c>
      <c r="B2196" s="214" t="s">
        <v>552</v>
      </c>
      <c r="C2196" s="219">
        <f t="shared" si="201"/>
        <v>46338</v>
      </c>
      <c r="D2196" s="214" t="s">
        <v>95</v>
      </c>
      <c r="E2196" s="220">
        <v>1</v>
      </c>
      <c r="F2196" s="221" t="str">
        <f t="shared" si="198"/>
        <v>AA 7056 OA</v>
      </c>
      <c r="G2196" s="222" t="s">
        <v>2208</v>
      </c>
      <c r="H2196" s="221" t="s">
        <v>2936</v>
      </c>
      <c r="I2196" s="221" t="s">
        <v>2939</v>
      </c>
      <c r="J2196" s="221" t="str">
        <f t="shared" si="202"/>
        <v>FM 16-12-11-2026</v>
      </c>
    </row>
    <row r="2197" spans="1:10" x14ac:dyDescent="0.25">
      <c r="A2197" s="214">
        <v>12</v>
      </c>
      <c r="B2197" s="214" t="s">
        <v>355</v>
      </c>
      <c r="C2197" s="219">
        <f t="shared" si="201"/>
        <v>46338</v>
      </c>
      <c r="D2197" s="214" t="s">
        <v>95</v>
      </c>
      <c r="E2197" s="220">
        <v>1</v>
      </c>
      <c r="F2197" s="221" t="str">
        <f t="shared" si="198"/>
        <v>AA 7617 OA</v>
      </c>
      <c r="G2197" s="222" t="s">
        <v>2208</v>
      </c>
      <c r="H2197" s="221" t="s">
        <v>2936</v>
      </c>
      <c r="I2197" s="221" t="s">
        <v>2939</v>
      </c>
      <c r="J2197" s="221" t="str">
        <f t="shared" si="202"/>
        <v>FM 16-12-11-2026</v>
      </c>
    </row>
    <row r="2198" spans="1:10" x14ac:dyDescent="0.25">
      <c r="A2198" s="214">
        <v>12</v>
      </c>
      <c r="B2198" s="214" t="s">
        <v>277</v>
      </c>
      <c r="C2198" s="219">
        <f t="shared" si="201"/>
        <v>46338</v>
      </c>
      <c r="D2198" s="214" t="s">
        <v>95</v>
      </c>
      <c r="E2198" s="220">
        <v>1</v>
      </c>
      <c r="F2198" s="221" t="str">
        <f t="shared" si="198"/>
        <v>AA 7660 OA</v>
      </c>
      <c r="G2198" s="222" t="s">
        <v>2208</v>
      </c>
      <c r="H2198" s="221" t="s">
        <v>2936</v>
      </c>
      <c r="I2198" s="221" t="s">
        <v>2939</v>
      </c>
      <c r="J2198" s="221" t="str">
        <f t="shared" si="202"/>
        <v>FM 16-12-11-2026</v>
      </c>
    </row>
    <row r="2199" spans="1:10" x14ac:dyDescent="0.25">
      <c r="A2199" s="214">
        <v>12</v>
      </c>
      <c r="B2199" s="214" t="s">
        <v>432</v>
      </c>
      <c r="C2199" s="219">
        <f t="shared" si="201"/>
        <v>46338</v>
      </c>
      <c r="D2199" s="214" t="s">
        <v>95</v>
      </c>
      <c r="E2199" s="220">
        <v>1</v>
      </c>
      <c r="F2199" s="221" t="str">
        <f t="shared" si="198"/>
        <v>AA 7550 OA</v>
      </c>
      <c r="G2199" s="222" t="s">
        <v>2208</v>
      </c>
      <c r="H2199" s="221" t="s">
        <v>2936</v>
      </c>
      <c r="I2199" s="221" t="s">
        <v>2939</v>
      </c>
      <c r="J2199" s="221" t="str">
        <f t="shared" si="202"/>
        <v>FM 16-12-11-2026</v>
      </c>
    </row>
    <row r="2200" spans="1:10" x14ac:dyDescent="0.25">
      <c r="A2200" s="214">
        <v>13</v>
      </c>
      <c r="B2200" s="214" t="s">
        <v>510</v>
      </c>
      <c r="C2200" s="219">
        <f t="shared" si="201"/>
        <v>46339</v>
      </c>
      <c r="D2200" s="214" t="s">
        <v>95</v>
      </c>
      <c r="E2200" s="220">
        <v>1</v>
      </c>
      <c r="F2200" s="221" t="str">
        <f t="shared" si="198"/>
        <v>AA 7072 OA</v>
      </c>
      <c r="G2200" s="222" t="s">
        <v>2208</v>
      </c>
      <c r="H2200" s="221" t="s">
        <v>2936</v>
      </c>
      <c r="I2200" s="221" t="s">
        <v>2939</v>
      </c>
      <c r="J2200" s="221" t="str">
        <f t="shared" si="202"/>
        <v>FM 16-13-11-2026</v>
      </c>
    </row>
    <row r="2201" spans="1:10" x14ac:dyDescent="0.25">
      <c r="A2201" s="214">
        <v>14</v>
      </c>
      <c r="B2201" s="220" t="s">
        <v>159</v>
      </c>
      <c r="C2201" s="219">
        <f t="shared" ref="C2201:C2232" si="203">DATE(2026,11,A2201)</f>
        <v>46340</v>
      </c>
      <c r="D2201" s="214" t="s">
        <v>95</v>
      </c>
      <c r="E2201" s="220">
        <v>1</v>
      </c>
      <c r="F2201" s="221" t="str">
        <f t="shared" si="198"/>
        <v>AA 7268 OA</v>
      </c>
      <c r="G2201" s="222" t="s">
        <v>2208</v>
      </c>
      <c r="H2201" s="221" t="s">
        <v>2936</v>
      </c>
      <c r="I2201" s="221" t="s">
        <v>2939</v>
      </c>
      <c r="J2201" s="221" t="str">
        <f t="shared" si="202"/>
        <v>FM 16-14-11-2026</v>
      </c>
    </row>
    <row r="2202" spans="1:10" x14ac:dyDescent="0.25">
      <c r="A2202" s="214">
        <v>14</v>
      </c>
      <c r="B2202" s="220" t="s">
        <v>591</v>
      </c>
      <c r="C2202" s="219">
        <f t="shared" si="203"/>
        <v>46340</v>
      </c>
      <c r="D2202" s="214" t="s">
        <v>95</v>
      </c>
      <c r="E2202" s="220">
        <v>1</v>
      </c>
      <c r="F2202" s="221" t="str">
        <f t="shared" si="198"/>
        <v>AA 7080 OA</v>
      </c>
      <c r="G2202" s="222" t="s">
        <v>2208</v>
      </c>
      <c r="H2202" s="221" t="s">
        <v>2936</v>
      </c>
      <c r="I2202" s="221" t="s">
        <v>2939</v>
      </c>
      <c r="J2202" s="221" t="str">
        <f t="shared" si="202"/>
        <v>FM 16-14-11-2026</v>
      </c>
    </row>
    <row r="2203" spans="1:10" x14ac:dyDescent="0.25">
      <c r="A2203" s="214">
        <v>16</v>
      </c>
      <c r="B2203" s="220" t="s">
        <v>255</v>
      </c>
      <c r="C2203" s="219">
        <f t="shared" si="203"/>
        <v>46342</v>
      </c>
      <c r="D2203" s="214" t="s">
        <v>95</v>
      </c>
      <c r="E2203" s="220">
        <v>1</v>
      </c>
      <c r="F2203" s="221" t="str">
        <f t="shared" si="198"/>
        <v>AA 7615 OA</v>
      </c>
      <c r="G2203" s="222" t="s">
        <v>2208</v>
      </c>
      <c r="H2203" s="221" t="s">
        <v>2936</v>
      </c>
      <c r="I2203" s="221" t="s">
        <v>2939</v>
      </c>
      <c r="J2203" s="221" t="str">
        <f t="shared" si="202"/>
        <v>FM 16-16-11-2026</v>
      </c>
    </row>
    <row r="2204" spans="1:10" x14ac:dyDescent="0.25">
      <c r="A2204" s="214">
        <v>17</v>
      </c>
      <c r="B2204" s="214" t="s">
        <v>655</v>
      </c>
      <c r="C2204" s="219">
        <f t="shared" si="203"/>
        <v>46343</v>
      </c>
      <c r="D2204" s="214" t="s">
        <v>95</v>
      </c>
      <c r="E2204" s="220">
        <v>1</v>
      </c>
      <c r="F2204" s="221" t="str">
        <f t="shared" si="198"/>
        <v>AA 7614 OA</v>
      </c>
      <c r="G2204" s="222" t="s">
        <v>2208</v>
      </c>
      <c r="H2204" s="221" t="s">
        <v>2936</v>
      </c>
      <c r="I2204" s="221" t="s">
        <v>2939</v>
      </c>
      <c r="J2204" s="221" t="str">
        <f t="shared" si="202"/>
        <v>FM 16-17-11-2026</v>
      </c>
    </row>
    <row r="2205" spans="1:10" x14ac:dyDescent="0.25">
      <c r="A2205" s="214">
        <v>18</v>
      </c>
      <c r="B2205" s="214" t="s">
        <v>665</v>
      </c>
      <c r="C2205" s="219">
        <f t="shared" si="203"/>
        <v>46344</v>
      </c>
      <c r="D2205" s="214" t="s">
        <v>95</v>
      </c>
      <c r="E2205" s="220">
        <v>1</v>
      </c>
      <c r="F2205" s="221" t="str">
        <f t="shared" si="198"/>
        <v>AA 7271 OA</v>
      </c>
      <c r="G2205" s="222" t="s">
        <v>2208</v>
      </c>
      <c r="H2205" s="221" t="s">
        <v>2936</v>
      </c>
      <c r="I2205" s="221" t="s">
        <v>2939</v>
      </c>
      <c r="J2205" s="221" t="str">
        <f t="shared" si="202"/>
        <v>FM 16-18-11-2026</v>
      </c>
    </row>
    <row r="2206" spans="1:10" x14ac:dyDescent="0.25">
      <c r="A2206" s="214">
        <v>18</v>
      </c>
      <c r="B2206" s="214" t="s">
        <v>282</v>
      </c>
      <c r="C2206" s="219">
        <f t="shared" si="203"/>
        <v>46344</v>
      </c>
      <c r="D2206" s="214" t="s">
        <v>95</v>
      </c>
      <c r="E2206" s="220">
        <v>1</v>
      </c>
      <c r="F2206" s="221" t="str">
        <f t="shared" si="198"/>
        <v>AA 7026 OA</v>
      </c>
      <c r="G2206" s="222" t="s">
        <v>2208</v>
      </c>
      <c r="H2206" s="221" t="s">
        <v>2936</v>
      </c>
      <c r="I2206" s="221" t="s">
        <v>2939</v>
      </c>
      <c r="J2206" s="221" t="str">
        <f t="shared" si="202"/>
        <v>FM 16-18-11-2026</v>
      </c>
    </row>
    <row r="2207" spans="1:10" x14ac:dyDescent="0.25">
      <c r="A2207" s="214">
        <v>18</v>
      </c>
      <c r="B2207" s="214" t="s">
        <v>672</v>
      </c>
      <c r="C2207" s="219">
        <f t="shared" si="203"/>
        <v>46344</v>
      </c>
      <c r="D2207" s="214" t="s">
        <v>95</v>
      </c>
      <c r="E2207" s="220">
        <v>1</v>
      </c>
      <c r="F2207" s="221" t="str">
        <f t="shared" ref="F2207:F2270" si="204">"AA "&amp;B2207</f>
        <v>AA 7743 OA</v>
      </c>
      <c r="G2207" s="222" t="s">
        <v>2208</v>
      </c>
      <c r="H2207" s="221" t="s">
        <v>2936</v>
      </c>
      <c r="I2207" s="221" t="s">
        <v>2939</v>
      </c>
      <c r="J2207" s="221" t="str">
        <f t="shared" si="202"/>
        <v>FM 16-18-11-2026</v>
      </c>
    </row>
    <row r="2208" spans="1:10" x14ac:dyDescent="0.25">
      <c r="A2208" s="214">
        <v>18</v>
      </c>
      <c r="B2208" s="214" t="s">
        <v>676</v>
      </c>
      <c r="C2208" s="219">
        <f t="shared" si="203"/>
        <v>46344</v>
      </c>
      <c r="D2208" s="214" t="s">
        <v>95</v>
      </c>
      <c r="E2208" s="220">
        <v>1</v>
      </c>
      <c r="F2208" s="221" t="str">
        <f t="shared" si="204"/>
        <v>AA 7740 OA</v>
      </c>
      <c r="G2208" s="222" t="s">
        <v>2208</v>
      </c>
      <c r="H2208" s="221" t="s">
        <v>2936</v>
      </c>
      <c r="I2208" s="221" t="s">
        <v>2939</v>
      </c>
      <c r="J2208" s="221" t="str">
        <f t="shared" si="202"/>
        <v>FM 16-18-11-2026</v>
      </c>
    </row>
    <row r="2209" spans="1:10" x14ac:dyDescent="0.25">
      <c r="A2209" s="214">
        <v>18</v>
      </c>
      <c r="B2209" s="214" t="s">
        <v>526</v>
      </c>
      <c r="C2209" s="219">
        <f t="shared" si="203"/>
        <v>46344</v>
      </c>
      <c r="D2209" s="214" t="s">
        <v>95</v>
      </c>
      <c r="E2209" s="220">
        <v>1</v>
      </c>
      <c r="F2209" s="221" t="str">
        <f t="shared" si="204"/>
        <v>AA 7601 OA</v>
      </c>
      <c r="G2209" s="222" t="s">
        <v>2208</v>
      </c>
      <c r="H2209" s="221" t="s">
        <v>2936</v>
      </c>
      <c r="I2209" s="221" t="s">
        <v>2939</v>
      </c>
      <c r="J2209" s="221" t="str">
        <f t="shared" si="202"/>
        <v>FM 16-18-11-2026</v>
      </c>
    </row>
    <row r="2210" spans="1:10" x14ac:dyDescent="0.25">
      <c r="A2210" s="214">
        <v>19</v>
      </c>
      <c r="B2210" s="214" t="s">
        <v>561</v>
      </c>
      <c r="C2210" s="219">
        <f t="shared" si="203"/>
        <v>46345</v>
      </c>
      <c r="D2210" s="214" t="s">
        <v>95</v>
      </c>
      <c r="E2210" s="220">
        <v>1</v>
      </c>
      <c r="F2210" s="221" t="str">
        <f t="shared" si="204"/>
        <v>AA 7066 OA</v>
      </c>
      <c r="G2210" s="222" t="s">
        <v>2208</v>
      </c>
      <c r="H2210" s="221" t="s">
        <v>2936</v>
      </c>
      <c r="I2210" s="221" t="s">
        <v>2939</v>
      </c>
      <c r="J2210" s="221" t="str">
        <f t="shared" si="202"/>
        <v>FM 16-19-11-2026</v>
      </c>
    </row>
    <row r="2211" spans="1:10" x14ac:dyDescent="0.25">
      <c r="A2211" s="214">
        <v>19</v>
      </c>
      <c r="B2211" s="214" t="s">
        <v>702</v>
      </c>
      <c r="C2211" s="219">
        <f t="shared" si="203"/>
        <v>46345</v>
      </c>
      <c r="D2211" s="214" t="s">
        <v>95</v>
      </c>
      <c r="E2211" s="220">
        <v>1</v>
      </c>
      <c r="F2211" s="221" t="str">
        <f t="shared" si="204"/>
        <v>AA 7816 OA</v>
      </c>
      <c r="G2211" s="222" t="s">
        <v>2208</v>
      </c>
      <c r="H2211" s="221" t="s">
        <v>2936</v>
      </c>
      <c r="I2211" s="221" t="s">
        <v>2939</v>
      </c>
      <c r="J2211" s="221" t="str">
        <f t="shared" si="202"/>
        <v>FM 16-19-11-2026</v>
      </c>
    </row>
    <row r="2212" spans="1:10" x14ac:dyDescent="0.25">
      <c r="A2212" s="214">
        <v>20</v>
      </c>
      <c r="B2212" s="214" t="s">
        <v>577</v>
      </c>
      <c r="C2212" s="219">
        <f t="shared" si="203"/>
        <v>46346</v>
      </c>
      <c r="D2212" s="214" t="s">
        <v>95</v>
      </c>
      <c r="E2212" s="220">
        <v>1</v>
      </c>
      <c r="F2212" s="221" t="str">
        <f t="shared" si="204"/>
        <v>AA 7712 OA</v>
      </c>
      <c r="G2212" s="222" t="s">
        <v>2208</v>
      </c>
      <c r="H2212" s="221" t="s">
        <v>2936</v>
      </c>
      <c r="I2212" s="221" t="s">
        <v>2939</v>
      </c>
      <c r="J2212" s="221" t="str">
        <f t="shared" si="202"/>
        <v>FM 16-20-11-2026</v>
      </c>
    </row>
    <row r="2213" spans="1:10" x14ac:dyDescent="0.25">
      <c r="A2213" s="214">
        <v>20</v>
      </c>
      <c r="B2213" s="214" t="s">
        <v>449</v>
      </c>
      <c r="C2213" s="219">
        <f t="shared" si="203"/>
        <v>46346</v>
      </c>
      <c r="D2213" s="214" t="s">
        <v>95</v>
      </c>
      <c r="E2213" s="220">
        <v>1</v>
      </c>
      <c r="F2213" s="221" t="str">
        <f t="shared" si="204"/>
        <v>AA 7645 OA</v>
      </c>
      <c r="G2213" s="222" t="s">
        <v>2208</v>
      </c>
      <c r="H2213" s="221" t="s">
        <v>2936</v>
      </c>
      <c r="I2213" s="221" t="s">
        <v>2939</v>
      </c>
      <c r="J2213" s="221" t="str">
        <f t="shared" si="202"/>
        <v>FM 16-20-11-2026</v>
      </c>
    </row>
    <row r="2214" spans="1:10" x14ac:dyDescent="0.25">
      <c r="A2214" s="214">
        <v>20</v>
      </c>
      <c r="B2214" s="214" t="s">
        <v>152</v>
      </c>
      <c r="C2214" s="219">
        <f t="shared" si="203"/>
        <v>46346</v>
      </c>
      <c r="D2214" s="214" t="s">
        <v>95</v>
      </c>
      <c r="E2214" s="220">
        <v>1</v>
      </c>
      <c r="F2214" s="221" t="str">
        <f t="shared" si="204"/>
        <v>AA 7594 OA</v>
      </c>
      <c r="G2214" s="222" t="s">
        <v>2208</v>
      </c>
      <c r="H2214" s="221" t="s">
        <v>2936</v>
      </c>
      <c r="I2214" s="221" t="s">
        <v>2939</v>
      </c>
      <c r="J2214" s="221" t="str">
        <f t="shared" si="202"/>
        <v>FM 16-20-11-2026</v>
      </c>
    </row>
    <row r="2215" spans="1:10" x14ac:dyDescent="0.25">
      <c r="A2215" s="214">
        <v>20</v>
      </c>
      <c r="B2215" s="214" t="s">
        <v>423</v>
      </c>
      <c r="C2215" s="219">
        <f t="shared" si="203"/>
        <v>46346</v>
      </c>
      <c r="D2215" s="214" t="s">
        <v>95</v>
      </c>
      <c r="E2215" s="220">
        <v>1</v>
      </c>
      <c r="F2215" s="221" t="str">
        <f t="shared" si="204"/>
        <v>AA 7741 OA</v>
      </c>
      <c r="G2215" s="222" t="s">
        <v>2208</v>
      </c>
      <c r="H2215" s="221" t="s">
        <v>2936</v>
      </c>
      <c r="I2215" s="221" t="s">
        <v>2939</v>
      </c>
      <c r="J2215" s="221" t="str">
        <f t="shared" si="202"/>
        <v>FM 16-20-11-2026</v>
      </c>
    </row>
    <row r="2216" spans="1:10" x14ac:dyDescent="0.25">
      <c r="A2216" s="214">
        <v>21</v>
      </c>
      <c r="B2216" s="214" t="s">
        <v>721</v>
      </c>
      <c r="C2216" s="219">
        <f t="shared" si="203"/>
        <v>46347</v>
      </c>
      <c r="D2216" s="214" t="s">
        <v>95</v>
      </c>
      <c r="E2216" s="220">
        <v>1</v>
      </c>
      <c r="F2216" s="221" t="str">
        <f t="shared" si="204"/>
        <v>AA 7592 OA</v>
      </c>
      <c r="G2216" s="222" t="s">
        <v>2208</v>
      </c>
      <c r="H2216" s="221" t="s">
        <v>2936</v>
      </c>
      <c r="I2216" s="221" t="s">
        <v>2939</v>
      </c>
      <c r="J2216" s="221" t="str">
        <f t="shared" si="202"/>
        <v>FM 16-21-11-2026</v>
      </c>
    </row>
    <row r="2217" spans="1:10" x14ac:dyDescent="0.25">
      <c r="A2217" s="214">
        <v>21</v>
      </c>
      <c r="B2217" s="214" t="s">
        <v>502</v>
      </c>
      <c r="C2217" s="219">
        <f t="shared" si="203"/>
        <v>46347</v>
      </c>
      <c r="D2217" s="214" t="s">
        <v>95</v>
      </c>
      <c r="E2217" s="220">
        <v>1</v>
      </c>
      <c r="F2217" s="221" t="str">
        <f t="shared" si="204"/>
        <v>AA 7202 OA</v>
      </c>
      <c r="G2217" s="222" t="s">
        <v>2208</v>
      </c>
      <c r="H2217" s="221" t="s">
        <v>2936</v>
      </c>
      <c r="I2217" s="221" t="s">
        <v>2939</v>
      </c>
      <c r="J2217" s="221" t="str">
        <f t="shared" si="202"/>
        <v>FM 16-21-11-2026</v>
      </c>
    </row>
    <row r="2218" spans="1:10" x14ac:dyDescent="0.25">
      <c r="A2218" s="214">
        <v>21</v>
      </c>
      <c r="B2218" s="214" t="s">
        <v>724</v>
      </c>
      <c r="C2218" s="219">
        <f t="shared" si="203"/>
        <v>46347</v>
      </c>
      <c r="D2218" s="214" t="s">
        <v>95</v>
      </c>
      <c r="E2218" s="220">
        <v>1</v>
      </c>
      <c r="F2218" s="221" t="str">
        <f t="shared" si="204"/>
        <v>AA 7161 OA</v>
      </c>
      <c r="G2218" s="222" t="s">
        <v>2208</v>
      </c>
      <c r="H2218" s="221" t="s">
        <v>2936</v>
      </c>
      <c r="I2218" s="221" t="s">
        <v>2939</v>
      </c>
      <c r="J2218" s="221" t="str">
        <f t="shared" si="202"/>
        <v>FM 16-21-11-2026</v>
      </c>
    </row>
    <row r="2219" spans="1:10" x14ac:dyDescent="0.25">
      <c r="A2219" s="214">
        <v>21</v>
      </c>
      <c r="B2219" s="214" t="s">
        <v>444</v>
      </c>
      <c r="C2219" s="219">
        <f t="shared" si="203"/>
        <v>46347</v>
      </c>
      <c r="D2219" s="214" t="s">
        <v>95</v>
      </c>
      <c r="E2219" s="220">
        <v>1</v>
      </c>
      <c r="F2219" s="221" t="str">
        <f t="shared" si="204"/>
        <v>AA 7612 OA</v>
      </c>
      <c r="G2219" s="222" t="s">
        <v>2208</v>
      </c>
      <c r="H2219" s="221" t="s">
        <v>2936</v>
      </c>
      <c r="I2219" s="221" t="s">
        <v>2939</v>
      </c>
      <c r="J2219" s="221" t="str">
        <f t="shared" si="202"/>
        <v>FM 16-21-11-2026</v>
      </c>
    </row>
    <row r="2220" spans="1:10" x14ac:dyDescent="0.25">
      <c r="A2220" s="214">
        <v>22</v>
      </c>
      <c r="B2220" s="214" t="s">
        <v>434</v>
      </c>
      <c r="C2220" s="219">
        <f t="shared" si="203"/>
        <v>46348</v>
      </c>
      <c r="D2220" s="214" t="s">
        <v>95</v>
      </c>
      <c r="E2220" s="220">
        <v>1</v>
      </c>
      <c r="F2220" s="221" t="str">
        <f t="shared" si="204"/>
        <v>AA 7785 OA</v>
      </c>
      <c r="G2220" s="222" t="s">
        <v>2208</v>
      </c>
      <c r="H2220" s="221" t="s">
        <v>2936</v>
      </c>
      <c r="I2220" s="221" t="s">
        <v>2939</v>
      </c>
      <c r="J2220" s="221" t="str">
        <f t="shared" si="202"/>
        <v>FM 16-22-11-2026</v>
      </c>
    </row>
    <row r="2221" spans="1:10" x14ac:dyDescent="0.25">
      <c r="A2221" s="214">
        <v>23</v>
      </c>
      <c r="B2221" s="214" t="s">
        <v>784</v>
      </c>
      <c r="C2221" s="219">
        <f t="shared" si="203"/>
        <v>46349</v>
      </c>
      <c r="D2221" s="214" t="s">
        <v>95</v>
      </c>
      <c r="E2221" s="220">
        <v>1</v>
      </c>
      <c r="F2221" s="221" t="str">
        <f t="shared" si="204"/>
        <v>AA 7642 OA</v>
      </c>
      <c r="G2221" s="222" t="s">
        <v>2208</v>
      </c>
      <c r="H2221" s="221" t="s">
        <v>2936</v>
      </c>
      <c r="I2221" s="221" t="s">
        <v>2939</v>
      </c>
      <c r="J2221" s="221" t="str">
        <f t="shared" si="202"/>
        <v>FM 16-23-11-2026</v>
      </c>
    </row>
    <row r="2222" spans="1:10" x14ac:dyDescent="0.25">
      <c r="A2222" s="214">
        <v>24</v>
      </c>
      <c r="B2222" s="214" t="s">
        <v>792</v>
      </c>
      <c r="C2222" s="219">
        <f t="shared" si="203"/>
        <v>46350</v>
      </c>
      <c r="D2222" s="214" t="s">
        <v>95</v>
      </c>
      <c r="E2222" s="220">
        <v>1</v>
      </c>
      <c r="F2222" s="221" t="str">
        <f t="shared" si="204"/>
        <v>AA 7625 OA</v>
      </c>
      <c r="G2222" s="222" t="s">
        <v>2208</v>
      </c>
      <c r="H2222" s="221" t="s">
        <v>2936</v>
      </c>
      <c r="I2222" s="221" t="s">
        <v>2939</v>
      </c>
      <c r="J2222" s="221" t="str">
        <f t="shared" si="202"/>
        <v>FM 16-24-11-2026</v>
      </c>
    </row>
    <row r="2223" spans="1:10" x14ac:dyDescent="0.25">
      <c r="A2223" s="214">
        <v>24</v>
      </c>
      <c r="B2223" s="214" t="s">
        <v>782</v>
      </c>
      <c r="C2223" s="219">
        <f t="shared" si="203"/>
        <v>46350</v>
      </c>
      <c r="D2223" s="214" t="s">
        <v>95</v>
      </c>
      <c r="E2223" s="220">
        <v>1</v>
      </c>
      <c r="F2223" s="221" t="str">
        <f t="shared" si="204"/>
        <v>AA 7734 OA</v>
      </c>
      <c r="G2223" s="222" t="s">
        <v>2208</v>
      </c>
      <c r="H2223" s="221" t="s">
        <v>2936</v>
      </c>
      <c r="I2223" s="221" t="s">
        <v>2939</v>
      </c>
      <c r="J2223" s="221" t="str">
        <f t="shared" si="202"/>
        <v>FM 16-24-11-2026</v>
      </c>
    </row>
    <row r="2224" spans="1:10" x14ac:dyDescent="0.25">
      <c r="A2224" s="214">
        <v>24</v>
      </c>
      <c r="B2224" s="214" t="s">
        <v>469</v>
      </c>
      <c r="C2224" s="219">
        <f t="shared" si="203"/>
        <v>46350</v>
      </c>
      <c r="D2224" s="214" t="s">
        <v>95</v>
      </c>
      <c r="E2224" s="220">
        <v>1</v>
      </c>
      <c r="F2224" s="221" t="str">
        <f t="shared" si="204"/>
        <v>AA 7715 OA</v>
      </c>
      <c r="G2224" s="222" t="s">
        <v>2208</v>
      </c>
      <c r="H2224" s="221" t="s">
        <v>2936</v>
      </c>
      <c r="I2224" s="221" t="s">
        <v>2939</v>
      </c>
      <c r="J2224" s="221" t="str">
        <f t="shared" si="202"/>
        <v>FM 16-24-11-2026</v>
      </c>
    </row>
    <row r="2225" spans="1:10" x14ac:dyDescent="0.25">
      <c r="A2225" s="214">
        <v>24</v>
      </c>
      <c r="B2225" s="214" t="s">
        <v>288</v>
      </c>
      <c r="C2225" s="219">
        <f t="shared" si="203"/>
        <v>46350</v>
      </c>
      <c r="D2225" s="214" t="s">
        <v>95</v>
      </c>
      <c r="E2225" s="220">
        <v>1</v>
      </c>
      <c r="F2225" s="221" t="str">
        <f t="shared" si="204"/>
        <v>AA 7535 OA</v>
      </c>
      <c r="G2225" s="222" t="s">
        <v>2208</v>
      </c>
      <c r="H2225" s="221" t="s">
        <v>2936</v>
      </c>
      <c r="I2225" s="221" t="s">
        <v>2939</v>
      </c>
      <c r="J2225" s="221" t="str">
        <f t="shared" si="202"/>
        <v>FM 16-24-11-2026</v>
      </c>
    </row>
    <row r="2226" spans="1:10" x14ac:dyDescent="0.25">
      <c r="A2226" s="214">
        <v>25</v>
      </c>
      <c r="B2226" s="214" t="s">
        <v>172</v>
      </c>
      <c r="C2226" s="219">
        <f t="shared" si="203"/>
        <v>46351</v>
      </c>
      <c r="D2226" s="214" t="s">
        <v>95</v>
      </c>
      <c r="E2226" s="220">
        <v>1</v>
      </c>
      <c r="F2226" s="221" t="str">
        <f t="shared" si="204"/>
        <v>AA 7786 OA</v>
      </c>
      <c r="G2226" s="222" t="s">
        <v>2208</v>
      </c>
      <c r="H2226" s="221" t="s">
        <v>2936</v>
      </c>
      <c r="I2226" s="221" t="s">
        <v>2939</v>
      </c>
      <c r="J2226" s="221" t="str">
        <f t="shared" si="202"/>
        <v>FM 16-25-11-2026</v>
      </c>
    </row>
    <row r="2227" spans="1:10" x14ac:dyDescent="0.25">
      <c r="A2227" s="214">
        <v>26</v>
      </c>
      <c r="B2227" s="214" t="s">
        <v>689</v>
      </c>
      <c r="C2227" s="219">
        <f t="shared" si="203"/>
        <v>46352</v>
      </c>
      <c r="D2227" s="214" t="s">
        <v>95</v>
      </c>
      <c r="E2227" s="220">
        <v>1</v>
      </c>
      <c r="F2227" s="221" t="str">
        <f t="shared" si="204"/>
        <v>AA 7027 OA</v>
      </c>
      <c r="G2227" s="222" t="s">
        <v>2208</v>
      </c>
      <c r="H2227" s="221" t="s">
        <v>2936</v>
      </c>
      <c r="I2227" s="221" t="s">
        <v>2939</v>
      </c>
      <c r="J2227" s="221" t="str">
        <f t="shared" si="202"/>
        <v>FM 16-26-11-2026</v>
      </c>
    </row>
    <row r="2228" spans="1:10" x14ac:dyDescent="0.25">
      <c r="A2228" s="214">
        <v>27</v>
      </c>
      <c r="B2228" s="214" t="s">
        <v>596</v>
      </c>
      <c r="C2228" s="219">
        <f t="shared" si="203"/>
        <v>46353</v>
      </c>
      <c r="D2228" s="214" t="s">
        <v>95</v>
      </c>
      <c r="E2228" s="220">
        <v>1</v>
      </c>
      <c r="F2228" s="221" t="str">
        <f t="shared" si="204"/>
        <v>AA 7628 OA</v>
      </c>
      <c r="G2228" s="222" t="s">
        <v>2208</v>
      </c>
      <c r="H2228" s="221" t="s">
        <v>2936</v>
      </c>
      <c r="I2228" s="221" t="s">
        <v>2939</v>
      </c>
      <c r="J2228" s="221" t="str">
        <f t="shared" si="202"/>
        <v>FM 16-27-11-2026</v>
      </c>
    </row>
    <row r="2229" spans="1:10" x14ac:dyDescent="0.25">
      <c r="A2229" s="214">
        <v>28</v>
      </c>
      <c r="B2229" s="214" t="s">
        <v>867</v>
      </c>
      <c r="C2229" s="219">
        <f t="shared" si="203"/>
        <v>46354</v>
      </c>
      <c r="D2229" s="214" t="s">
        <v>95</v>
      </c>
      <c r="E2229" s="220">
        <v>1</v>
      </c>
      <c r="F2229" s="221" t="str">
        <f t="shared" si="204"/>
        <v>AA 7626 OA ( B 7458 VGA )</v>
      </c>
      <c r="G2229" s="222" t="s">
        <v>2208</v>
      </c>
      <c r="H2229" s="221" t="s">
        <v>2936</v>
      </c>
      <c r="I2229" s="221" t="s">
        <v>2939</v>
      </c>
      <c r="J2229" s="221" t="str">
        <f t="shared" si="202"/>
        <v>FM 16-28-11-2026</v>
      </c>
    </row>
    <row r="2230" spans="1:10" x14ac:dyDescent="0.25">
      <c r="A2230" s="214">
        <v>28</v>
      </c>
      <c r="B2230" s="214" t="s">
        <v>540</v>
      </c>
      <c r="C2230" s="219">
        <f t="shared" si="203"/>
        <v>46354</v>
      </c>
      <c r="D2230" s="214" t="s">
        <v>95</v>
      </c>
      <c r="E2230" s="220">
        <v>1</v>
      </c>
      <c r="F2230" s="221" t="str">
        <f t="shared" si="204"/>
        <v>AA 7099 OA</v>
      </c>
      <c r="G2230" s="222" t="s">
        <v>2208</v>
      </c>
      <c r="H2230" s="221" t="s">
        <v>2936</v>
      </c>
      <c r="I2230" s="221" t="s">
        <v>2939</v>
      </c>
      <c r="J2230" s="221" t="str">
        <f t="shared" si="202"/>
        <v>FM 16-28-11-2026</v>
      </c>
    </row>
    <row r="2231" spans="1:10" x14ac:dyDescent="0.25">
      <c r="A2231" s="214">
        <v>28</v>
      </c>
      <c r="B2231" s="214" t="s">
        <v>472</v>
      </c>
      <c r="C2231" s="219">
        <f t="shared" si="203"/>
        <v>46354</v>
      </c>
      <c r="D2231" s="214" t="s">
        <v>95</v>
      </c>
      <c r="E2231" s="220">
        <v>1</v>
      </c>
      <c r="F2231" s="221" t="str">
        <f t="shared" si="204"/>
        <v>AA 7618 OA</v>
      </c>
      <c r="G2231" s="222" t="s">
        <v>2208</v>
      </c>
      <c r="H2231" s="221" t="s">
        <v>2936</v>
      </c>
      <c r="I2231" s="221" t="s">
        <v>2939</v>
      </c>
      <c r="J2231" s="221" t="str">
        <f t="shared" si="202"/>
        <v>FM 16-28-11-2026</v>
      </c>
    </row>
    <row r="2232" spans="1:10" x14ac:dyDescent="0.25">
      <c r="A2232" s="214">
        <v>28</v>
      </c>
      <c r="B2232" s="214" t="s">
        <v>180</v>
      </c>
      <c r="C2232" s="219">
        <f t="shared" si="203"/>
        <v>46354</v>
      </c>
      <c r="D2232" s="214" t="s">
        <v>95</v>
      </c>
      <c r="E2232" s="220">
        <v>1</v>
      </c>
      <c r="F2232" s="221" t="str">
        <f t="shared" si="204"/>
        <v>AA 7593 OA</v>
      </c>
      <c r="G2232" s="222" t="s">
        <v>2208</v>
      </c>
      <c r="H2232" s="221" t="s">
        <v>2936</v>
      </c>
      <c r="I2232" s="221" t="s">
        <v>2939</v>
      </c>
      <c r="J2232" s="221" t="str">
        <f t="shared" si="202"/>
        <v>FM 16-28-11-2026</v>
      </c>
    </row>
    <row r="2233" spans="1:10" x14ac:dyDescent="0.25">
      <c r="A2233" s="214">
        <v>28</v>
      </c>
      <c r="B2233" s="214" t="s">
        <v>218</v>
      </c>
      <c r="C2233" s="219">
        <f t="shared" ref="C2233:C2238" si="205">DATE(2026,11,A2233)</f>
        <v>46354</v>
      </c>
      <c r="D2233" s="214" t="s">
        <v>95</v>
      </c>
      <c r="E2233" s="220">
        <v>1</v>
      </c>
      <c r="F2233" s="221" t="str">
        <f t="shared" si="204"/>
        <v>AA 7698 OA</v>
      </c>
      <c r="G2233" s="222" t="s">
        <v>2208</v>
      </c>
      <c r="H2233" s="221" t="s">
        <v>2936</v>
      </c>
      <c r="I2233" s="221" t="s">
        <v>2939</v>
      </c>
      <c r="J2233" s="221" t="str">
        <f t="shared" si="202"/>
        <v>FM 16-28-11-2026</v>
      </c>
    </row>
    <row r="2234" spans="1:10" x14ac:dyDescent="0.25">
      <c r="A2234" s="214">
        <v>28</v>
      </c>
      <c r="B2234" s="214" t="s">
        <v>394</v>
      </c>
      <c r="C2234" s="219">
        <f t="shared" si="205"/>
        <v>46354</v>
      </c>
      <c r="D2234" s="214" t="s">
        <v>95</v>
      </c>
      <c r="E2234" s="220">
        <v>1</v>
      </c>
      <c r="F2234" s="221" t="str">
        <f t="shared" si="204"/>
        <v>AA 7270 OA</v>
      </c>
      <c r="G2234" s="222" t="s">
        <v>2208</v>
      </c>
      <c r="H2234" s="221" t="s">
        <v>2936</v>
      </c>
      <c r="I2234" s="221" t="s">
        <v>2939</v>
      </c>
      <c r="J2234" s="221" t="str">
        <f t="shared" si="202"/>
        <v>FM 16-28-11-2026</v>
      </c>
    </row>
    <row r="2235" spans="1:10" x14ac:dyDescent="0.25">
      <c r="A2235" s="214">
        <v>29</v>
      </c>
      <c r="B2235" s="214" t="s">
        <v>333</v>
      </c>
      <c r="C2235" s="219">
        <f t="shared" si="205"/>
        <v>46355</v>
      </c>
      <c r="D2235" s="214" t="s">
        <v>95</v>
      </c>
      <c r="E2235" s="220">
        <v>1</v>
      </c>
      <c r="F2235" s="221" t="str">
        <f t="shared" si="204"/>
        <v>AA 7606 OA</v>
      </c>
      <c r="G2235" s="222" t="s">
        <v>2208</v>
      </c>
      <c r="H2235" s="221" t="s">
        <v>2936</v>
      </c>
      <c r="I2235" s="221" t="s">
        <v>2939</v>
      </c>
      <c r="J2235" s="221" t="str">
        <f t="shared" si="202"/>
        <v>FM 16-29-11-2026</v>
      </c>
    </row>
    <row r="2236" spans="1:10" x14ac:dyDescent="0.25">
      <c r="A2236" s="214">
        <v>29</v>
      </c>
      <c r="B2236" s="214" t="s">
        <v>415</v>
      </c>
      <c r="C2236" s="219">
        <f t="shared" si="205"/>
        <v>46355</v>
      </c>
      <c r="D2236" s="214" t="s">
        <v>95</v>
      </c>
      <c r="E2236" s="220">
        <v>1</v>
      </c>
      <c r="F2236" s="221" t="str">
        <f t="shared" si="204"/>
        <v>AA 7812 OA</v>
      </c>
      <c r="G2236" s="222" t="s">
        <v>2208</v>
      </c>
      <c r="H2236" s="221" t="s">
        <v>2936</v>
      </c>
      <c r="I2236" s="221" t="s">
        <v>2939</v>
      </c>
      <c r="J2236" s="221" t="str">
        <f t="shared" si="202"/>
        <v>FM 16-29-11-2026</v>
      </c>
    </row>
    <row r="2237" spans="1:10" x14ac:dyDescent="0.25">
      <c r="A2237" s="214">
        <v>29</v>
      </c>
      <c r="B2237" s="214" t="s">
        <v>162</v>
      </c>
      <c r="C2237" s="219">
        <f t="shared" si="205"/>
        <v>46355</v>
      </c>
      <c r="D2237" s="214" t="s">
        <v>95</v>
      </c>
      <c r="E2237" s="220">
        <v>1</v>
      </c>
      <c r="F2237" s="221" t="str">
        <f t="shared" si="204"/>
        <v>AA 7795 OA</v>
      </c>
      <c r="G2237" s="222" t="s">
        <v>2208</v>
      </c>
      <c r="H2237" s="221" t="s">
        <v>2936</v>
      </c>
      <c r="I2237" s="221" t="s">
        <v>2939</v>
      </c>
      <c r="J2237" s="221" t="str">
        <f t="shared" si="202"/>
        <v>FM 16-29-11-2026</v>
      </c>
    </row>
    <row r="2238" spans="1:10" x14ac:dyDescent="0.25">
      <c r="A2238" s="214">
        <v>30</v>
      </c>
      <c r="B2238" s="214" t="s">
        <v>806</v>
      </c>
      <c r="C2238" s="219">
        <f t="shared" si="205"/>
        <v>46356</v>
      </c>
      <c r="D2238" s="214" t="s">
        <v>95</v>
      </c>
      <c r="E2238" s="220">
        <v>1</v>
      </c>
      <c r="F2238" s="221" t="str">
        <f t="shared" si="204"/>
        <v>AA 7738 OA</v>
      </c>
      <c r="G2238" s="222" t="s">
        <v>2208</v>
      </c>
      <c r="H2238" s="221" t="s">
        <v>2936</v>
      </c>
      <c r="I2238" s="221" t="s">
        <v>2939</v>
      </c>
      <c r="J2238" s="221" t="str">
        <f t="shared" si="202"/>
        <v>FM 16-30-11-2026</v>
      </c>
    </row>
    <row r="2239" spans="1:10" x14ac:dyDescent="0.25">
      <c r="A2239" s="214">
        <v>1</v>
      </c>
      <c r="B2239" s="220" t="s">
        <v>531</v>
      </c>
      <c r="C2239" s="219">
        <f t="shared" ref="C2239:C2270" si="206">DATE(2026,12,A2239)</f>
        <v>46357</v>
      </c>
      <c r="D2239" s="214" t="s">
        <v>95</v>
      </c>
      <c r="E2239" s="214">
        <v>1</v>
      </c>
      <c r="F2239" s="221" t="str">
        <f t="shared" si="204"/>
        <v>AA 7613 OA</v>
      </c>
      <c r="G2239" s="222" t="s">
        <v>2208</v>
      </c>
      <c r="H2239" s="221" t="s">
        <v>2936</v>
      </c>
      <c r="I2239" s="221" t="s">
        <v>2939</v>
      </c>
      <c r="J2239" s="221" t="str">
        <f t="shared" si="202"/>
        <v>FM 16-1-12-2026</v>
      </c>
    </row>
    <row r="2240" spans="1:10" x14ac:dyDescent="0.25">
      <c r="A2240" s="214">
        <v>1</v>
      </c>
      <c r="B2240" s="220" t="s">
        <v>115</v>
      </c>
      <c r="C2240" s="219">
        <f t="shared" si="206"/>
        <v>46357</v>
      </c>
      <c r="D2240" s="214" t="s">
        <v>95</v>
      </c>
      <c r="E2240" s="214">
        <v>1</v>
      </c>
      <c r="F2240" s="221" t="str">
        <f t="shared" si="204"/>
        <v>AA 7739 OA</v>
      </c>
      <c r="G2240" s="222" t="s">
        <v>2208</v>
      </c>
      <c r="H2240" s="221" t="s">
        <v>2936</v>
      </c>
      <c r="I2240" s="221" t="s">
        <v>2939</v>
      </c>
      <c r="J2240" s="221" t="str">
        <f t="shared" si="202"/>
        <v>FM 16-1-12-2026</v>
      </c>
    </row>
    <row r="2241" spans="1:10" x14ac:dyDescent="0.25">
      <c r="A2241" s="214">
        <v>2</v>
      </c>
      <c r="B2241" s="220" t="s">
        <v>593</v>
      </c>
      <c r="C2241" s="219">
        <f t="shared" si="206"/>
        <v>46358</v>
      </c>
      <c r="D2241" s="214" t="s">
        <v>95</v>
      </c>
      <c r="E2241" s="214">
        <v>1</v>
      </c>
      <c r="F2241" s="221" t="str">
        <f t="shared" si="204"/>
        <v>AA 7765 OA</v>
      </c>
      <c r="G2241" s="222" t="s">
        <v>2208</v>
      </c>
      <c r="H2241" s="221" t="s">
        <v>2936</v>
      </c>
      <c r="I2241" s="221" t="s">
        <v>2939</v>
      </c>
      <c r="J2241" s="221" t="str">
        <f t="shared" si="202"/>
        <v>FM 16-2-12-2026</v>
      </c>
    </row>
    <row r="2242" spans="1:10" x14ac:dyDescent="0.25">
      <c r="A2242" s="214">
        <v>2</v>
      </c>
      <c r="B2242" s="220" t="s">
        <v>933</v>
      </c>
      <c r="C2242" s="219">
        <f t="shared" si="206"/>
        <v>46358</v>
      </c>
      <c r="D2242" s="214" t="s">
        <v>95</v>
      </c>
      <c r="E2242" s="214">
        <v>1</v>
      </c>
      <c r="F2242" s="221" t="str">
        <f t="shared" si="204"/>
        <v>AA 7067 OA</v>
      </c>
      <c r="G2242" s="222" t="s">
        <v>2208</v>
      </c>
      <c r="H2242" s="221" t="s">
        <v>2936</v>
      </c>
      <c r="I2242" s="221" t="s">
        <v>2939</v>
      </c>
      <c r="J2242" s="221" t="str">
        <f t="shared" si="202"/>
        <v>FM 16-2-12-2026</v>
      </c>
    </row>
    <row r="2243" spans="1:10" x14ac:dyDescent="0.25">
      <c r="A2243" s="214">
        <v>2</v>
      </c>
      <c r="B2243" s="220" t="s">
        <v>471</v>
      </c>
      <c r="C2243" s="219">
        <f t="shared" si="206"/>
        <v>46358</v>
      </c>
      <c r="D2243" s="214" t="s">
        <v>95</v>
      </c>
      <c r="E2243" s="214">
        <v>1</v>
      </c>
      <c r="F2243" s="221" t="str">
        <f t="shared" si="204"/>
        <v>AA 7132 OA</v>
      </c>
      <c r="G2243" s="222" t="s">
        <v>2208</v>
      </c>
      <c r="H2243" s="221" t="s">
        <v>2936</v>
      </c>
      <c r="I2243" s="221" t="s">
        <v>2939</v>
      </c>
      <c r="J2243" s="221" t="str">
        <f t="shared" ref="J2243:J2306" si="207">I2243 &amp; "-" &amp; DAY(C2243) &amp; "-" &amp; MONTH(C2243) &amp; "-" &amp; YEAR(C2243)</f>
        <v>FM 16-2-12-2026</v>
      </c>
    </row>
    <row r="2244" spans="1:10" x14ac:dyDescent="0.25">
      <c r="A2244" s="214">
        <v>2</v>
      </c>
      <c r="B2244" s="220" t="s">
        <v>136</v>
      </c>
      <c r="C2244" s="219">
        <f t="shared" si="206"/>
        <v>46358</v>
      </c>
      <c r="D2244" s="214" t="s">
        <v>95</v>
      </c>
      <c r="E2244" s="220">
        <v>1</v>
      </c>
      <c r="F2244" s="221" t="str">
        <f t="shared" si="204"/>
        <v>AA 7762 OA</v>
      </c>
      <c r="G2244" s="222" t="s">
        <v>2208</v>
      </c>
      <c r="H2244" s="221" t="s">
        <v>2936</v>
      </c>
      <c r="I2244" s="221" t="s">
        <v>2939</v>
      </c>
      <c r="J2244" s="221" t="str">
        <f t="shared" si="207"/>
        <v>FM 16-2-12-2026</v>
      </c>
    </row>
    <row r="2245" spans="1:10" x14ac:dyDescent="0.25">
      <c r="A2245" s="214">
        <v>4</v>
      </c>
      <c r="B2245" s="220" t="s">
        <v>806</v>
      </c>
      <c r="C2245" s="219">
        <f t="shared" si="206"/>
        <v>46360</v>
      </c>
      <c r="D2245" s="214" t="s">
        <v>95</v>
      </c>
      <c r="E2245" s="214">
        <v>1</v>
      </c>
      <c r="F2245" s="221" t="str">
        <f t="shared" si="204"/>
        <v>AA 7738 OA</v>
      </c>
      <c r="G2245" s="222" t="s">
        <v>2208</v>
      </c>
      <c r="H2245" s="221" t="s">
        <v>2936</v>
      </c>
      <c r="I2245" s="221" t="s">
        <v>2939</v>
      </c>
      <c r="J2245" s="221" t="str">
        <f t="shared" si="207"/>
        <v>FM 16-4-12-2026</v>
      </c>
    </row>
    <row r="2246" spans="1:10" x14ac:dyDescent="0.25">
      <c r="A2246" s="214">
        <v>4</v>
      </c>
      <c r="B2246" s="220" t="s">
        <v>263</v>
      </c>
      <c r="C2246" s="219">
        <f t="shared" si="206"/>
        <v>46360</v>
      </c>
      <c r="D2246" s="214" t="s">
        <v>95</v>
      </c>
      <c r="E2246" s="214">
        <v>1</v>
      </c>
      <c r="F2246" s="221" t="str">
        <f t="shared" si="204"/>
        <v>AA 7708 OA</v>
      </c>
      <c r="G2246" s="222" t="s">
        <v>2208</v>
      </c>
      <c r="H2246" s="221" t="s">
        <v>2936</v>
      </c>
      <c r="I2246" s="221" t="s">
        <v>2939</v>
      </c>
      <c r="J2246" s="221" t="str">
        <f t="shared" si="207"/>
        <v>FM 16-4-12-2026</v>
      </c>
    </row>
    <row r="2247" spans="1:10" x14ac:dyDescent="0.25">
      <c r="A2247" s="214">
        <v>5</v>
      </c>
      <c r="B2247" s="220" t="s">
        <v>97</v>
      </c>
      <c r="C2247" s="219">
        <f t="shared" si="206"/>
        <v>46361</v>
      </c>
      <c r="D2247" s="214" t="s">
        <v>95</v>
      </c>
      <c r="E2247" s="214">
        <v>1</v>
      </c>
      <c r="F2247" s="221" t="str">
        <f t="shared" si="204"/>
        <v>AA 7616 OA</v>
      </c>
      <c r="G2247" s="222" t="s">
        <v>2208</v>
      </c>
      <c r="H2247" s="221" t="s">
        <v>2936</v>
      </c>
      <c r="I2247" s="221" t="s">
        <v>2939</v>
      </c>
      <c r="J2247" s="221" t="str">
        <f t="shared" si="207"/>
        <v>FM 16-5-12-2026</v>
      </c>
    </row>
    <row r="2248" spans="1:10" x14ac:dyDescent="0.25">
      <c r="A2248" s="214">
        <v>5</v>
      </c>
      <c r="B2248" s="220" t="s">
        <v>859</v>
      </c>
      <c r="C2248" s="219">
        <f t="shared" si="206"/>
        <v>46361</v>
      </c>
      <c r="D2248" s="214" t="s">
        <v>95</v>
      </c>
      <c r="E2248" s="214">
        <v>1</v>
      </c>
      <c r="F2248" s="221" t="str">
        <f t="shared" si="204"/>
        <v>AA 7597 OA</v>
      </c>
      <c r="G2248" s="222" t="s">
        <v>2208</v>
      </c>
      <c r="H2248" s="221" t="s">
        <v>2936</v>
      </c>
      <c r="I2248" s="221" t="s">
        <v>2939</v>
      </c>
      <c r="J2248" s="221" t="str">
        <f t="shared" si="207"/>
        <v>FM 16-5-12-2026</v>
      </c>
    </row>
    <row r="2249" spans="1:10" x14ac:dyDescent="0.25">
      <c r="A2249" s="214">
        <v>5</v>
      </c>
      <c r="B2249" s="220" t="s">
        <v>550</v>
      </c>
      <c r="C2249" s="219">
        <f t="shared" si="206"/>
        <v>46361</v>
      </c>
      <c r="D2249" s="214" t="s">
        <v>95</v>
      </c>
      <c r="E2249" s="214">
        <v>1</v>
      </c>
      <c r="F2249" s="221" t="str">
        <f t="shared" si="204"/>
        <v>AA 7699 OA</v>
      </c>
      <c r="G2249" s="222" t="s">
        <v>2208</v>
      </c>
      <c r="H2249" s="221" t="s">
        <v>2936</v>
      </c>
      <c r="I2249" s="221" t="s">
        <v>2939</v>
      </c>
      <c r="J2249" s="221" t="str">
        <f t="shared" si="207"/>
        <v>FM 16-5-12-2026</v>
      </c>
    </row>
    <row r="2250" spans="1:10" x14ac:dyDescent="0.25">
      <c r="A2250" s="214">
        <v>5</v>
      </c>
      <c r="B2250" s="220" t="s">
        <v>859</v>
      </c>
      <c r="C2250" s="219">
        <f t="shared" si="206"/>
        <v>46361</v>
      </c>
      <c r="D2250" s="214" t="s">
        <v>95</v>
      </c>
      <c r="E2250" s="214">
        <v>3</v>
      </c>
      <c r="F2250" s="221" t="str">
        <f t="shared" si="204"/>
        <v>AA 7597 OA</v>
      </c>
      <c r="G2250" s="222" t="s">
        <v>2208</v>
      </c>
      <c r="H2250" s="221" t="s">
        <v>2936</v>
      </c>
      <c r="I2250" s="221" t="s">
        <v>2939</v>
      </c>
      <c r="J2250" s="221" t="str">
        <f t="shared" si="207"/>
        <v>FM 16-5-12-2026</v>
      </c>
    </row>
    <row r="2251" spans="1:10" x14ac:dyDescent="0.25">
      <c r="A2251" s="214">
        <v>6</v>
      </c>
      <c r="B2251" s="214" t="s">
        <v>352</v>
      </c>
      <c r="C2251" s="219">
        <f t="shared" si="206"/>
        <v>46362</v>
      </c>
      <c r="D2251" s="214" t="s">
        <v>95</v>
      </c>
      <c r="E2251" s="214">
        <v>1</v>
      </c>
      <c r="F2251" s="221" t="str">
        <f t="shared" si="204"/>
        <v>AA 7764 OA</v>
      </c>
      <c r="G2251" s="222" t="s">
        <v>2208</v>
      </c>
      <c r="H2251" s="221" t="s">
        <v>2936</v>
      </c>
      <c r="I2251" s="221" t="s">
        <v>2939</v>
      </c>
      <c r="J2251" s="221" t="str">
        <f t="shared" si="207"/>
        <v>FM 16-6-12-2026</v>
      </c>
    </row>
    <row r="2252" spans="1:10" x14ac:dyDescent="0.25">
      <c r="A2252" s="214">
        <v>6</v>
      </c>
      <c r="B2252" s="214" t="s">
        <v>152</v>
      </c>
      <c r="C2252" s="219">
        <f t="shared" si="206"/>
        <v>46362</v>
      </c>
      <c r="D2252" s="214" t="s">
        <v>95</v>
      </c>
      <c r="E2252" s="214">
        <v>1</v>
      </c>
      <c r="F2252" s="221" t="str">
        <f t="shared" si="204"/>
        <v>AA 7594 OA</v>
      </c>
      <c r="G2252" s="222" t="s">
        <v>2208</v>
      </c>
      <c r="H2252" s="221" t="s">
        <v>2936</v>
      </c>
      <c r="I2252" s="221" t="s">
        <v>2939</v>
      </c>
      <c r="J2252" s="221" t="str">
        <f t="shared" si="207"/>
        <v>FM 16-6-12-2026</v>
      </c>
    </row>
    <row r="2253" spans="1:10" x14ac:dyDescent="0.25">
      <c r="A2253" s="214">
        <v>6</v>
      </c>
      <c r="B2253" s="214" t="s">
        <v>286</v>
      </c>
      <c r="C2253" s="219">
        <f t="shared" si="206"/>
        <v>46362</v>
      </c>
      <c r="D2253" s="214" t="s">
        <v>95</v>
      </c>
      <c r="E2253" s="214">
        <v>1</v>
      </c>
      <c r="F2253" s="221" t="str">
        <f t="shared" si="204"/>
        <v>AA 7661 OA</v>
      </c>
      <c r="G2253" s="222" t="s">
        <v>2208</v>
      </c>
      <c r="H2253" s="221" t="s">
        <v>2936</v>
      </c>
      <c r="I2253" s="221" t="s">
        <v>2939</v>
      </c>
      <c r="J2253" s="221" t="str">
        <f t="shared" si="207"/>
        <v>FM 16-6-12-2026</v>
      </c>
    </row>
    <row r="2254" spans="1:10" x14ac:dyDescent="0.25">
      <c r="A2254" s="214">
        <v>6</v>
      </c>
      <c r="B2254" s="214" t="s">
        <v>436</v>
      </c>
      <c r="C2254" s="219">
        <f t="shared" si="206"/>
        <v>46362</v>
      </c>
      <c r="D2254" s="214" t="s">
        <v>95</v>
      </c>
      <c r="E2254" s="214">
        <v>1</v>
      </c>
      <c r="F2254" s="221" t="str">
        <f t="shared" si="204"/>
        <v>AA 7296 OA</v>
      </c>
      <c r="G2254" s="222" t="s">
        <v>2208</v>
      </c>
      <c r="H2254" s="221" t="s">
        <v>2936</v>
      </c>
      <c r="I2254" s="221" t="s">
        <v>2939</v>
      </c>
      <c r="J2254" s="221" t="str">
        <f t="shared" si="207"/>
        <v>FM 16-6-12-2026</v>
      </c>
    </row>
    <row r="2255" spans="1:10" x14ac:dyDescent="0.25">
      <c r="A2255" s="214">
        <v>7</v>
      </c>
      <c r="B2255" s="214" t="s">
        <v>498</v>
      </c>
      <c r="C2255" s="219">
        <f t="shared" si="206"/>
        <v>46363</v>
      </c>
      <c r="D2255" s="214" t="s">
        <v>95</v>
      </c>
      <c r="E2255" s="214">
        <v>1</v>
      </c>
      <c r="F2255" s="221" t="str">
        <f t="shared" si="204"/>
        <v>AA 7295 OA</v>
      </c>
      <c r="G2255" s="222" t="s">
        <v>2208</v>
      </c>
      <c r="H2255" s="221" t="s">
        <v>2936</v>
      </c>
      <c r="I2255" s="221" t="s">
        <v>2939</v>
      </c>
      <c r="J2255" s="221" t="str">
        <f t="shared" si="207"/>
        <v>FM 16-7-12-2026</v>
      </c>
    </row>
    <row r="2256" spans="1:10" x14ac:dyDescent="0.25">
      <c r="A2256" s="214">
        <v>7</v>
      </c>
      <c r="B2256" s="214" t="s">
        <v>186</v>
      </c>
      <c r="C2256" s="219">
        <f t="shared" si="206"/>
        <v>46363</v>
      </c>
      <c r="D2256" s="214" t="s">
        <v>95</v>
      </c>
      <c r="E2256" s="214">
        <v>1</v>
      </c>
      <c r="F2256" s="221" t="str">
        <f t="shared" si="204"/>
        <v>AA 7552 OA</v>
      </c>
      <c r="G2256" s="222" t="s">
        <v>2208</v>
      </c>
      <c r="H2256" s="221" t="s">
        <v>2936</v>
      </c>
      <c r="I2256" s="221" t="s">
        <v>2939</v>
      </c>
      <c r="J2256" s="221" t="str">
        <f t="shared" si="207"/>
        <v>FM 16-7-12-2026</v>
      </c>
    </row>
    <row r="2257" spans="1:10" x14ac:dyDescent="0.25">
      <c r="A2257" s="214">
        <v>9</v>
      </c>
      <c r="B2257" s="214" t="s">
        <v>223</v>
      </c>
      <c r="C2257" s="219">
        <f t="shared" si="206"/>
        <v>46365</v>
      </c>
      <c r="D2257" s="214" t="s">
        <v>95</v>
      </c>
      <c r="E2257" s="214">
        <v>1</v>
      </c>
      <c r="F2257" s="221" t="str">
        <f t="shared" si="204"/>
        <v>AA 7714 OA</v>
      </c>
      <c r="G2257" s="222" t="s">
        <v>2208</v>
      </c>
      <c r="H2257" s="221" t="s">
        <v>2936</v>
      </c>
      <c r="I2257" s="221" t="s">
        <v>2939</v>
      </c>
      <c r="J2257" s="221" t="str">
        <f t="shared" si="207"/>
        <v>FM 16-9-12-2026</v>
      </c>
    </row>
    <row r="2258" spans="1:10" x14ac:dyDescent="0.25">
      <c r="A2258" s="214">
        <v>9</v>
      </c>
      <c r="B2258" s="214" t="s">
        <v>333</v>
      </c>
      <c r="C2258" s="219">
        <f t="shared" si="206"/>
        <v>46365</v>
      </c>
      <c r="D2258" s="214" t="s">
        <v>95</v>
      </c>
      <c r="E2258" s="214">
        <v>1</v>
      </c>
      <c r="F2258" s="221" t="str">
        <f t="shared" si="204"/>
        <v>AA 7606 OA</v>
      </c>
      <c r="G2258" s="222" t="s">
        <v>2208</v>
      </c>
      <c r="H2258" s="221" t="s">
        <v>2936</v>
      </c>
      <c r="I2258" s="221" t="s">
        <v>2939</v>
      </c>
      <c r="J2258" s="221" t="str">
        <f t="shared" si="207"/>
        <v>FM 16-9-12-2026</v>
      </c>
    </row>
    <row r="2259" spans="1:10" x14ac:dyDescent="0.25">
      <c r="A2259" s="214">
        <v>9</v>
      </c>
      <c r="B2259" s="214" t="s">
        <v>550</v>
      </c>
      <c r="C2259" s="219">
        <f t="shared" si="206"/>
        <v>46365</v>
      </c>
      <c r="D2259" s="214" t="s">
        <v>95</v>
      </c>
      <c r="E2259" s="214">
        <v>1</v>
      </c>
      <c r="F2259" s="221" t="str">
        <f t="shared" si="204"/>
        <v>AA 7699 OA</v>
      </c>
      <c r="G2259" s="222" t="s">
        <v>2208</v>
      </c>
      <c r="H2259" s="221" t="s">
        <v>2936</v>
      </c>
      <c r="I2259" s="221" t="s">
        <v>2939</v>
      </c>
      <c r="J2259" s="221" t="str">
        <f t="shared" si="207"/>
        <v>FM 16-9-12-2026</v>
      </c>
    </row>
    <row r="2260" spans="1:10" x14ac:dyDescent="0.25">
      <c r="A2260" s="214">
        <v>10</v>
      </c>
      <c r="B2260" s="214" t="s">
        <v>454</v>
      </c>
      <c r="C2260" s="219">
        <f t="shared" si="206"/>
        <v>46366</v>
      </c>
      <c r="D2260" s="214" t="s">
        <v>95</v>
      </c>
      <c r="E2260" s="214">
        <v>1</v>
      </c>
      <c r="F2260" s="221" t="str">
        <f t="shared" si="204"/>
        <v>AA 7133 OA</v>
      </c>
      <c r="G2260" s="222" t="s">
        <v>2208</v>
      </c>
      <c r="H2260" s="221" t="s">
        <v>2936</v>
      </c>
      <c r="I2260" s="221" t="s">
        <v>2939</v>
      </c>
      <c r="J2260" s="221" t="str">
        <f t="shared" si="207"/>
        <v>FM 16-10-12-2026</v>
      </c>
    </row>
    <row r="2261" spans="1:10" x14ac:dyDescent="0.25">
      <c r="A2261" s="214">
        <v>10</v>
      </c>
      <c r="B2261" s="214" t="s">
        <v>593</v>
      </c>
      <c r="C2261" s="219">
        <f t="shared" si="206"/>
        <v>46366</v>
      </c>
      <c r="D2261" s="214" t="s">
        <v>95</v>
      </c>
      <c r="E2261" s="214">
        <v>1</v>
      </c>
      <c r="F2261" s="221" t="str">
        <f t="shared" si="204"/>
        <v>AA 7765 OA</v>
      </c>
      <c r="G2261" s="222" t="s">
        <v>2208</v>
      </c>
      <c r="H2261" s="221" t="s">
        <v>2936</v>
      </c>
      <c r="I2261" s="221" t="s">
        <v>2939</v>
      </c>
      <c r="J2261" s="221" t="str">
        <f t="shared" si="207"/>
        <v>FM 16-10-12-2026</v>
      </c>
    </row>
    <row r="2262" spans="1:10" x14ac:dyDescent="0.25">
      <c r="A2262" s="214">
        <v>10</v>
      </c>
      <c r="B2262" s="214" t="s">
        <v>207</v>
      </c>
      <c r="C2262" s="219">
        <f t="shared" si="206"/>
        <v>46366</v>
      </c>
      <c r="D2262" s="214" t="s">
        <v>95</v>
      </c>
      <c r="E2262" s="214">
        <v>1</v>
      </c>
      <c r="F2262" s="221" t="str">
        <f t="shared" si="204"/>
        <v>AA 7742 OA</v>
      </c>
      <c r="G2262" s="222" t="s">
        <v>2208</v>
      </c>
      <c r="H2262" s="221" t="s">
        <v>2936</v>
      </c>
      <c r="I2262" s="221" t="s">
        <v>2939</v>
      </c>
      <c r="J2262" s="221" t="str">
        <f t="shared" si="207"/>
        <v>FM 16-10-12-2026</v>
      </c>
    </row>
    <row r="2263" spans="1:10" x14ac:dyDescent="0.25">
      <c r="A2263" s="214">
        <v>10</v>
      </c>
      <c r="B2263" s="214" t="s">
        <v>510</v>
      </c>
      <c r="C2263" s="219">
        <f t="shared" si="206"/>
        <v>46366</v>
      </c>
      <c r="D2263" s="214" t="s">
        <v>95</v>
      </c>
      <c r="E2263" s="214">
        <v>1</v>
      </c>
      <c r="F2263" s="221" t="str">
        <f t="shared" si="204"/>
        <v>AA 7072 OA</v>
      </c>
      <c r="G2263" s="222" t="s">
        <v>2208</v>
      </c>
      <c r="H2263" s="221" t="s">
        <v>2936</v>
      </c>
      <c r="I2263" s="221" t="s">
        <v>2939</v>
      </c>
      <c r="J2263" s="221" t="str">
        <f t="shared" si="207"/>
        <v>FM 16-10-12-2026</v>
      </c>
    </row>
    <row r="2264" spans="1:10" x14ac:dyDescent="0.25">
      <c r="A2264" s="214">
        <v>10</v>
      </c>
      <c r="B2264" s="214" t="s">
        <v>1045</v>
      </c>
      <c r="C2264" s="219">
        <f t="shared" si="206"/>
        <v>46366</v>
      </c>
      <c r="D2264" s="214" t="s">
        <v>95</v>
      </c>
      <c r="E2264" s="214">
        <v>1</v>
      </c>
      <c r="F2264" s="221" t="str">
        <f t="shared" si="204"/>
        <v>AA 7288 OA</v>
      </c>
      <c r="G2264" s="222" t="s">
        <v>2208</v>
      </c>
      <c r="H2264" s="221" t="s">
        <v>2936</v>
      </c>
      <c r="I2264" s="221" t="s">
        <v>2939</v>
      </c>
      <c r="J2264" s="221" t="str">
        <f t="shared" si="207"/>
        <v>FM 16-10-12-2026</v>
      </c>
    </row>
    <row r="2265" spans="1:10" x14ac:dyDescent="0.25">
      <c r="A2265" s="214">
        <v>10</v>
      </c>
      <c r="B2265" s="214" t="s">
        <v>341</v>
      </c>
      <c r="C2265" s="219">
        <f t="shared" si="206"/>
        <v>46366</v>
      </c>
      <c r="D2265" s="214" t="s">
        <v>95</v>
      </c>
      <c r="E2265" s="214">
        <v>1</v>
      </c>
      <c r="F2265" s="221" t="str">
        <f t="shared" si="204"/>
        <v>AA 7621 OA</v>
      </c>
      <c r="G2265" s="222" t="s">
        <v>2208</v>
      </c>
      <c r="H2265" s="221" t="s">
        <v>2936</v>
      </c>
      <c r="I2265" s="221" t="s">
        <v>2939</v>
      </c>
      <c r="J2265" s="221" t="str">
        <f t="shared" si="207"/>
        <v>FM 16-10-12-2026</v>
      </c>
    </row>
    <row r="2266" spans="1:10" x14ac:dyDescent="0.25">
      <c r="A2266" s="214">
        <v>11</v>
      </c>
      <c r="B2266" s="214" t="s">
        <v>502</v>
      </c>
      <c r="C2266" s="219">
        <f t="shared" si="206"/>
        <v>46367</v>
      </c>
      <c r="D2266" s="214" t="s">
        <v>95</v>
      </c>
      <c r="E2266" s="214">
        <v>1</v>
      </c>
      <c r="F2266" s="221" t="str">
        <f t="shared" si="204"/>
        <v>AA 7202 OA</v>
      </c>
      <c r="G2266" s="222" t="s">
        <v>2208</v>
      </c>
      <c r="H2266" s="221" t="s">
        <v>2936</v>
      </c>
      <c r="I2266" s="221" t="s">
        <v>2939</v>
      </c>
      <c r="J2266" s="221" t="str">
        <f t="shared" si="207"/>
        <v>FM 16-11-12-2026</v>
      </c>
    </row>
    <row r="2267" spans="1:10" x14ac:dyDescent="0.25">
      <c r="A2267" s="214">
        <v>11</v>
      </c>
      <c r="B2267" s="214" t="s">
        <v>531</v>
      </c>
      <c r="C2267" s="219">
        <f t="shared" si="206"/>
        <v>46367</v>
      </c>
      <c r="D2267" s="214" t="s">
        <v>95</v>
      </c>
      <c r="E2267" s="214">
        <v>1</v>
      </c>
      <c r="F2267" s="221" t="str">
        <f t="shared" si="204"/>
        <v>AA 7613 OA</v>
      </c>
      <c r="G2267" s="222" t="s">
        <v>2208</v>
      </c>
      <c r="H2267" s="221" t="s">
        <v>2936</v>
      </c>
      <c r="I2267" s="221" t="s">
        <v>2939</v>
      </c>
      <c r="J2267" s="221" t="str">
        <f t="shared" si="207"/>
        <v>FM 16-11-12-2026</v>
      </c>
    </row>
    <row r="2268" spans="1:10" x14ac:dyDescent="0.25">
      <c r="A2268" s="214">
        <v>12</v>
      </c>
      <c r="B2268" s="214" t="s">
        <v>255</v>
      </c>
      <c r="C2268" s="219">
        <f t="shared" si="206"/>
        <v>46368</v>
      </c>
      <c r="D2268" s="214" t="s">
        <v>95</v>
      </c>
      <c r="E2268" s="214">
        <v>1</v>
      </c>
      <c r="F2268" s="221" t="str">
        <f t="shared" si="204"/>
        <v>AA 7615 OA</v>
      </c>
      <c r="G2268" s="222" t="s">
        <v>2208</v>
      </c>
      <c r="H2268" s="221" t="s">
        <v>2936</v>
      </c>
      <c r="I2268" s="221" t="s">
        <v>2939</v>
      </c>
      <c r="J2268" s="221" t="str">
        <f t="shared" si="207"/>
        <v>FM 16-12-12-2026</v>
      </c>
    </row>
    <row r="2269" spans="1:10" x14ac:dyDescent="0.25">
      <c r="A2269" s="214">
        <v>12</v>
      </c>
      <c r="B2269" s="214" t="s">
        <v>526</v>
      </c>
      <c r="C2269" s="219">
        <f t="shared" si="206"/>
        <v>46368</v>
      </c>
      <c r="D2269" s="214" t="s">
        <v>95</v>
      </c>
      <c r="E2269" s="214">
        <v>1</v>
      </c>
      <c r="F2269" s="221" t="str">
        <f t="shared" si="204"/>
        <v>AA 7601 OA</v>
      </c>
      <c r="G2269" s="222" t="s">
        <v>2208</v>
      </c>
      <c r="H2269" s="221" t="s">
        <v>2936</v>
      </c>
      <c r="I2269" s="221" t="s">
        <v>2939</v>
      </c>
      <c r="J2269" s="221" t="str">
        <f t="shared" si="207"/>
        <v>FM 16-12-12-2026</v>
      </c>
    </row>
    <row r="2270" spans="1:10" x14ac:dyDescent="0.25">
      <c r="A2270" s="214">
        <v>13</v>
      </c>
      <c r="B2270" s="214" t="s">
        <v>232</v>
      </c>
      <c r="C2270" s="219">
        <f t="shared" si="206"/>
        <v>46369</v>
      </c>
      <c r="D2270" s="214" t="s">
        <v>95</v>
      </c>
      <c r="E2270" s="214">
        <v>1</v>
      </c>
      <c r="F2270" s="221" t="str">
        <f t="shared" si="204"/>
        <v>AA 7595 OA</v>
      </c>
      <c r="G2270" s="222" t="s">
        <v>2208</v>
      </c>
      <c r="H2270" s="221" t="s">
        <v>2936</v>
      </c>
      <c r="I2270" s="221" t="s">
        <v>2939</v>
      </c>
      <c r="J2270" s="221" t="str">
        <f t="shared" si="207"/>
        <v>FM 16-13-12-2026</v>
      </c>
    </row>
    <row r="2271" spans="1:10" x14ac:dyDescent="0.25">
      <c r="A2271" s="214">
        <v>13</v>
      </c>
      <c r="B2271" s="214" t="s">
        <v>126</v>
      </c>
      <c r="C2271" s="219">
        <f t="shared" ref="C2271:C2302" si="208">DATE(2026,12,A2271)</f>
        <v>46369</v>
      </c>
      <c r="D2271" s="214" t="s">
        <v>95</v>
      </c>
      <c r="E2271" s="220">
        <v>1</v>
      </c>
      <c r="F2271" s="221" t="str">
        <f t="shared" ref="F2271:F2334" si="209">"AA "&amp;B2271</f>
        <v>AA 7763 OA</v>
      </c>
      <c r="G2271" s="222" t="s">
        <v>2208</v>
      </c>
      <c r="H2271" s="221" t="s">
        <v>2936</v>
      </c>
      <c r="I2271" s="221" t="s">
        <v>2939</v>
      </c>
      <c r="J2271" s="221" t="str">
        <f t="shared" si="207"/>
        <v>FM 16-13-12-2026</v>
      </c>
    </row>
    <row r="2272" spans="1:10" x14ac:dyDescent="0.25">
      <c r="A2272" s="214">
        <v>13</v>
      </c>
      <c r="B2272" s="214" t="s">
        <v>1104</v>
      </c>
      <c r="C2272" s="219">
        <f t="shared" si="208"/>
        <v>46369</v>
      </c>
      <c r="D2272" s="214" t="s">
        <v>95</v>
      </c>
      <c r="E2272" s="220">
        <v>1</v>
      </c>
      <c r="F2272" s="221" t="str">
        <f t="shared" si="209"/>
        <v>AA 7629 OA</v>
      </c>
      <c r="G2272" s="222" t="s">
        <v>2208</v>
      </c>
      <c r="H2272" s="221" t="s">
        <v>2936</v>
      </c>
      <c r="I2272" s="221" t="s">
        <v>2939</v>
      </c>
      <c r="J2272" s="221" t="str">
        <f t="shared" si="207"/>
        <v>FM 16-13-12-2026</v>
      </c>
    </row>
    <row r="2273" spans="1:10" x14ac:dyDescent="0.25">
      <c r="A2273" s="214">
        <v>13</v>
      </c>
      <c r="B2273" s="214" t="s">
        <v>739</v>
      </c>
      <c r="C2273" s="219">
        <f t="shared" si="208"/>
        <v>46369</v>
      </c>
      <c r="D2273" s="214" t="s">
        <v>95</v>
      </c>
      <c r="E2273" s="220">
        <v>1</v>
      </c>
      <c r="F2273" s="221" t="str">
        <f t="shared" si="209"/>
        <v>AA 7806 OA</v>
      </c>
      <c r="G2273" s="222" t="s">
        <v>2208</v>
      </c>
      <c r="H2273" s="221" t="s">
        <v>2936</v>
      </c>
      <c r="I2273" s="221" t="s">
        <v>2939</v>
      </c>
      <c r="J2273" s="221" t="str">
        <f t="shared" si="207"/>
        <v>FM 16-13-12-2026</v>
      </c>
    </row>
    <row r="2274" spans="1:10" x14ac:dyDescent="0.25">
      <c r="A2274" s="214">
        <v>13</v>
      </c>
      <c r="B2274" s="214" t="s">
        <v>432</v>
      </c>
      <c r="C2274" s="219">
        <f t="shared" si="208"/>
        <v>46369</v>
      </c>
      <c r="D2274" s="214" t="s">
        <v>95</v>
      </c>
      <c r="E2274" s="220">
        <v>1</v>
      </c>
      <c r="F2274" s="221" t="str">
        <f t="shared" si="209"/>
        <v>AA 7550 OA</v>
      </c>
      <c r="G2274" s="222" t="s">
        <v>2208</v>
      </c>
      <c r="H2274" s="221" t="s">
        <v>2936</v>
      </c>
      <c r="I2274" s="221" t="s">
        <v>2939</v>
      </c>
      <c r="J2274" s="221" t="str">
        <f t="shared" si="207"/>
        <v>FM 16-13-12-2026</v>
      </c>
    </row>
    <row r="2275" spans="1:10" x14ac:dyDescent="0.25">
      <c r="A2275" s="214">
        <v>15</v>
      </c>
      <c r="B2275" s="220" t="s">
        <v>1133</v>
      </c>
      <c r="C2275" s="219">
        <f t="shared" si="208"/>
        <v>46371</v>
      </c>
      <c r="D2275" s="214" t="s">
        <v>95</v>
      </c>
      <c r="E2275" s="220">
        <v>1</v>
      </c>
      <c r="F2275" s="221" t="str">
        <f t="shared" si="209"/>
        <v>AA 7602 OA</v>
      </c>
      <c r="G2275" s="222" t="s">
        <v>2208</v>
      </c>
      <c r="H2275" s="221" t="s">
        <v>2936</v>
      </c>
      <c r="I2275" s="221" t="s">
        <v>2939</v>
      </c>
      <c r="J2275" s="221" t="str">
        <f t="shared" si="207"/>
        <v>FM 16-15-12-2026</v>
      </c>
    </row>
    <row r="2276" spans="1:10" x14ac:dyDescent="0.25">
      <c r="A2276" s="214">
        <v>15</v>
      </c>
      <c r="B2276" s="220" t="s">
        <v>269</v>
      </c>
      <c r="C2276" s="219">
        <f t="shared" si="208"/>
        <v>46371</v>
      </c>
      <c r="D2276" s="214" t="s">
        <v>95</v>
      </c>
      <c r="E2276" s="220">
        <v>1</v>
      </c>
      <c r="F2276" s="221" t="str">
        <f t="shared" si="209"/>
        <v>AA 7525 OA</v>
      </c>
      <c r="G2276" s="222" t="s">
        <v>2208</v>
      </c>
      <c r="H2276" s="221" t="s">
        <v>2936</v>
      </c>
      <c r="I2276" s="221" t="s">
        <v>2939</v>
      </c>
      <c r="J2276" s="221" t="str">
        <f t="shared" si="207"/>
        <v>FM 16-15-12-2026</v>
      </c>
    </row>
    <row r="2277" spans="1:10" x14ac:dyDescent="0.25">
      <c r="A2277" s="214">
        <v>15</v>
      </c>
      <c r="B2277" s="220" t="s">
        <v>665</v>
      </c>
      <c r="C2277" s="219">
        <f t="shared" si="208"/>
        <v>46371</v>
      </c>
      <c r="D2277" s="214" t="s">
        <v>95</v>
      </c>
      <c r="E2277" s="220">
        <v>1</v>
      </c>
      <c r="F2277" s="221" t="str">
        <f t="shared" si="209"/>
        <v>AA 7271 OA</v>
      </c>
      <c r="G2277" s="222" t="s">
        <v>2208</v>
      </c>
      <c r="H2277" s="221" t="s">
        <v>2936</v>
      </c>
      <c r="I2277" s="221" t="s">
        <v>2939</v>
      </c>
      <c r="J2277" s="221" t="str">
        <f t="shared" si="207"/>
        <v>FM 16-15-12-2026</v>
      </c>
    </row>
    <row r="2278" spans="1:10" x14ac:dyDescent="0.25">
      <c r="A2278" s="214">
        <v>15</v>
      </c>
      <c r="B2278" s="220" t="s">
        <v>283</v>
      </c>
      <c r="C2278" s="219">
        <f t="shared" si="208"/>
        <v>46371</v>
      </c>
      <c r="D2278" s="214" t="s">
        <v>95</v>
      </c>
      <c r="E2278" s="220">
        <v>1</v>
      </c>
      <c r="F2278" s="221" t="str">
        <f t="shared" si="209"/>
        <v>AA 7292 OA</v>
      </c>
      <c r="G2278" s="222" t="s">
        <v>2208</v>
      </c>
      <c r="H2278" s="221" t="s">
        <v>2936</v>
      </c>
      <c r="I2278" s="221" t="s">
        <v>2939</v>
      </c>
      <c r="J2278" s="221" t="str">
        <f t="shared" si="207"/>
        <v>FM 16-15-12-2026</v>
      </c>
    </row>
    <row r="2279" spans="1:10" x14ac:dyDescent="0.25">
      <c r="A2279" s="214">
        <v>15</v>
      </c>
      <c r="B2279" s="220" t="s">
        <v>444</v>
      </c>
      <c r="C2279" s="219">
        <f t="shared" si="208"/>
        <v>46371</v>
      </c>
      <c r="D2279" s="214" t="s">
        <v>95</v>
      </c>
      <c r="E2279" s="220">
        <v>1</v>
      </c>
      <c r="F2279" s="221" t="str">
        <f t="shared" si="209"/>
        <v>AA 7612 OA</v>
      </c>
      <c r="G2279" s="222" t="s">
        <v>2208</v>
      </c>
      <c r="H2279" s="221" t="s">
        <v>2936</v>
      </c>
      <c r="I2279" s="221" t="s">
        <v>2939</v>
      </c>
      <c r="J2279" s="221" t="str">
        <f t="shared" si="207"/>
        <v>FM 16-15-12-2026</v>
      </c>
    </row>
    <row r="2280" spans="1:10" x14ac:dyDescent="0.25">
      <c r="A2280" s="214">
        <v>15</v>
      </c>
      <c r="B2280" s="220" t="s">
        <v>894</v>
      </c>
      <c r="C2280" s="219">
        <f t="shared" si="208"/>
        <v>46371</v>
      </c>
      <c r="D2280" s="214" t="s">
        <v>95</v>
      </c>
      <c r="E2280" s="220">
        <v>1</v>
      </c>
      <c r="F2280" s="221" t="str">
        <f t="shared" si="209"/>
        <v>AA 7226 OA</v>
      </c>
      <c r="G2280" s="222" t="s">
        <v>2208</v>
      </c>
      <c r="H2280" s="221" t="s">
        <v>2936</v>
      </c>
      <c r="I2280" s="221" t="s">
        <v>2939</v>
      </c>
      <c r="J2280" s="221" t="str">
        <f t="shared" si="207"/>
        <v>FM 16-15-12-2026</v>
      </c>
    </row>
    <row r="2281" spans="1:10" x14ac:dyDescent="0.25">
      <c r="A2281" s="214">
        <v>16</v>
      </c>
      <c r="B2281" s="220" t="s">
        <v>183</v>
      </c>
      <c r="C2281" s="219">
        <f t="shared" si="208"/>
        <v>46372</v>
      </c>
      <c r="D2281" s="214" t="s">
        <v>95</v>
      </c>
      <c r="E2281" s="220">
        <v>1</v>
      </c>
      <c r="F2281" s="221" t="str">
        <f t="shared" si="209"/>
        <v>AA 7716 OA</v>
      </c>
      <c r="G2281" s="222" t="s">
        <v>2208</v>
      </c>
      <c r="H2281" s="221" t="s">
        <v>2936</v>
      </c>
      <c r="I2281" s="221" t="s">
        <v>2939</v>
      </c>
      <c r="J2281" s="221" t="str">
        <f t="shared" si="207"/>
        <v>FM 16-16-12-2026</v>
      </c>
    </row>
    <row r="2282" spans="1:10" x14ac:dyDescent="0.25">
      <c r="A2282" s="214">
        <v>16</v>
      </c>
      <c r="B2282" s="214" t="s">
        <v>1165</v>
      </c>
      <c r="C2282" s="219">
        <f t="shared" si="208"/>
        <v>46372</v>
      </c>
      <c r="D2282" s="214" t="s">
        <v>95</v>
      </c>
      <c r="E2282" s="220">
        <v>1</v>
      </c>
      <c r="F2282" s="221" t="str">
        <f t="shared" si="209"/>
        <v>AA 7286 OA</v>
      </c>
      <c r="G2282" s="222" t="s">
        <v>2208</v>
      </c>
      <c r="H2282" s="221" t="s">
        <v>2936</v>
      </c>
      <c r="I2282" s="221" t="s">
        <v>2939</v>
      </c>
      <c r="J2282" s="221" t="str">
        <f t="shared" si="207"/>
        <v>FM 16-16-12-2026</v>
      </c>
    </row>
    <row r="2283" spans="1:10" x14ac:dyDescent="0.25">
      <c r="A2283" s="214">
        <v>17</v>
      </c>
      <c r="B2283" s="214" t="s">
        <v>702</v>
      </c>
      <c r="C2283" s="219">
        <f t="shared" si="208"/>
        <v>46373</v>
      </c>
      <c r="D2283" s="214" t="s">
        <v>95</v>
      </c>
      <c r="E2283" s="220">
        <v>1</v>
      </c>
      <c r="F2283" s="221" t="str">
        <f t="shared" si="209"/>
        <v>AA 7816 OA</v>
      </c>
      <c r="G2283" s="222" t="s">
        <v>2208</v>
      </c>
      <c r="H2283" s="221" t="s">
        <v>2936</v>
      </c>
      <c r="I2283" s="221" t="s">
        <v>2939</v>
      </c>
      <c r="J2283" s="221" t="str">
        <f t="shared" si="207"/>
        <v>FM 16-17-12-2026</v>
      </c>
    </row>
    <row r="2284" spans="1:10" x14ac:dyDescent="0.25">
      <c r="A2284" s="214">
        <v>17</v>
      </c>
      <c r="B2284" s="214" t="s">
        <v>191</v>
      </c>
      <c r="C2284" s="219">
        <f t="shared" si="208"/>
        <v>46373</v>
      </c>
      <c r="D2284" s="214" t="s">
        <v>95</v>
      </c>
      <c r="E2284" s="220">
        <v>1</v>
      </c>
      <c r="F2284" s="221" t="str">
        <f t="shared" si="209"/>
        <v>AA 7768 OA</v>
      </c>
      <c r="G2284" s="222" t="s">
        <v>2208</v>
      </c>
      <c r="H2284" s="221" t="s">
        <v>2936</v>
      </c>
      <c r="I2284" s="221" t="s">
        <v>2939</v>
      </c>
      <c r="J2284" s="221" t="str">
        <f t="shared" si="207"/>
        <v>FM 16-17-12-2026</v>
      </c>
    </row>
    <row r="2285" spans="1:10" x14ac:dyDescent="0.25">
      <c r="A2285" s="214">
        <v>17</v>
      </c>
      <c r="B2285" s="214" t="s">
        <v>500</v>
      </c>
      <c r="C2285" s="219">
        <f t="shared" si="208"/>
        <v>46373</v>
      </c>
      <c r="D2285" s="214" t="s">
        <v>95</v>
      </c>
      <c r="E2285" s="220">
        <v>1</v>
      </c>
      <c r="F2285" s="221" t="str">
        <f t="shared" si="209"/>
        <v>AA 7737 OA</v>
      </c>
      <c r="G2285" s="222" t="s">
        <v>2208</v>
      </c>
      <c r="H2285" s="221" t="s">
        <v>2936</v>
      </c>
      <c r="I2285" s="221" t="s">
        <v>2939</v>
      </c>
      <c r="J2285" s="221" t="str">
        <f t="shared" si="207"/>
        <v>FM 16-17-12-2026</v>
      </c>
    </row>
    <row r="2286" spans="1:10" x14ac:dyDescent="0.25">
      <c r="A2286" s="214">
        <v>17</v>
      </c>
      <c r="B2286" s="214" t="s">
        <v>1185</v>
      </c>
      <c r="C2286" s="219">
        <f t="shared" si="208"/>
        <v>46373</v>
      </c>
      <c r="D2286" s="214" t="s">
        <v>95</v>
      </c>
      <c r="E2286" s="220">
        <v>1</v>
      </c>
      <c r="F2286" s="221" t="str">
        <f t="shared" si="209"/>
        <v>AA L 7796 UV</v>
      </c>
      <c r="G2286" s="222" t="s">
        <v>2208</v>
      </c>
      <c r="H2286" s="221" t="s">
        <v>2936</v>
      </c>
      <c r="I2286" s="221" t="s">
        <v>2939</v>
      </c>
      <c r="J2286" s="221" t="str">
        <f t="shared" si="207"/>
        <v>FM 16-17-12-2026</v>
      </c>
    </row>
    <row r="2287" spans="1:10" x14ac:dyDescent="0.25">
      <c r="A2287" s="214">
        <v>17</v>
      </c>
      <c r="B2287" s="214" t="s">
        <v>655</v>
      </c>
      <c r="C2287" s="219">
        <f t="shared" si="208"/>
        <v>46373</v>
      </c>
      <c r="D2287" s="214" t="s">
        <v>95</v>
      </c>
      <c r="E2287" s="220">
        <v>1</v>
      </c>
      <c r="F2287" s="221" t="str">
        <f t="shared" si="209"/>
        <v>AA 7614 OA</v>
      </c>
      <c r="G2287" s="222" t="s">
        <v>2208</v>
      </c>
      <c r="H2287" s="221" t="s">
        <v>2936</v>
      </c>
      <c r="I2287" s="221" t="s">
        <v>2939</v>
      </c>
      <c r="J2287" s="221" t="str">
        <f t="shared" si="207"/>
        <v>FM 16-17-12-2026</v>
      </c>
    </row>
    <row r="2288" spans="1:10" x14ac:dyDescent="0.25">
      <c r="A2288" s="214">
        <v>18</v>
      </c>
      <c r="B2288" s="214" t="s">
        <v>1193</v>
      </c>
      <c r="C2288" s="219">
        <f t="shared" si="208"/>
        <v>46374</v>
      </c>
      <c r="D2288" s="214" t="s">
        <v>95</v>
      </c>
      <c r="E2288" s="220">
        <v>1</v>
      </c>
      <c r="F2288" s="221" t="str">
        <f t="shared" si="209"/>
        <v>AA 7131 OA</v>
      </c>
      <c r="G2288" s="222" t="s">
        <v>2208</v>
      </c>
      <c r="H2288" s="221" t="s">
        <v>2936</v>
      </c>
      <c r="I2288" s="221" t="s">
        <v>2939</v>
      </c>
      <c r="J2288" s="221" t="str">
        <f t="shared" si="207"/>
        <v>FM 16-18-12-2026</v>
      </c>
    </row>
    <row r="2289" spans="1:10" x14ac:dyDescent="0.25">
      <c r="A2289" s="214">
        <v>18</v>
      </c>
      <c r="B2289" s="214" t="s">
        <v>329</v>
      </c>
      <c r="C2289" s="219">
        <f t="shared" si="208"/>
        <v>46374</v>
      </c>
      <c r="D2289" s="214" t="s">
        <v>95</v>
      </c>
      <c r="E2289" s="220">
        <v>1</v>
      </c>
      <c r="F2289" s="221" t="str">
        <f t="shared" si="209"/>
        <v>AA 7269 OA</v>
      </c>
      <c r="G2289" s="222" t="s">
        <v>2208</v>
      </c>
      <c r="H2289" s="221" t="s">
        <v>2936</v>
      </c>
      <c r="I2289" s="221" t="s">
        <v>2939</v>
      </c>
      <c r="J2289" s="221" t="str">
        <f t="shared" si="207"/>
        <v>FM 16-18-12-2026</v>
      </c>
    </row>
    <row r="2290" spans="1:10" x14ac:dyDescent="0.25">
      <c r="A2290" s="214">
        <v>18</v>
      </c>
      <c r="B2290" s="214" t="s">
        <v>744</v>
      </c>
      <c r="C2290" s="219">
        <f t="shared" si="208"/>
        <v>46374</v>
      </c>
      <c r="D2290" s="214" t="s">
        <v>95</v>
      </c>
      <c r="E2290" s="220">
        <v>1</v>
      </c>
      <c r="F2290" s="221" t="str">
        <f t="shared" si="209"/>
        <v>AA 7809 OA</v>
      </c>
      <c r="G2290" s="222" t="s">
        <v>2208</v>
      </c>
      <c r="H2290" s="221" t="s">
        <v>2936</v>
      </c>
      <c r="I2290" s="221" t="s">
        <v>2939</v>
      </c>
      <c r="J2290" s="221" t="str">
        <f t="shared" si="207"/>
        <v>FM 16-18-12-2026</v>
      </c>
    </row>
    <row r="2291" spans="1:10" x14ac:dyDescent="0.25">
      <c r="A2291" s="214">
        <v>18</v>
      </c>
      <c r="B2291" s="214" t="s">
        <v>355</v>
      </c>
      <c r="C2291" s="219">
        <f t="shared" si="208"/>
        <v>46374</v>
      </c>
      <c r="D2291" s="214" t="s">
        <v>95</v>
      </c>
      <c r="E2291" s="220">
        <v>1</v>
      </c>
      <c r="F2291" s="221" t="str">
        <f t="shared" si="209"/>
        <v>AA 7617 OA</v>
      </c>
      <c r="G2291" s="222" t="s">
        <v>2208</v>
      </c>
      <c r="H2291" s="221" t="s">
        <v>2936</v>
      </c>
      <c r="I2291" s="221" t="s">
        <v>2939</v>
      </c>
      <c r="J2291" s="221" t="str">
        <f t="shared" si="207"/>
        <v>FM 16-18-12-2026</v>
      </c>
    </row>
    <row r="2292" spans="1:10" x14ac:dyDescent="0.25">
      <c r="A2292" s="214">
        <v>18</v>
      </c>
      <c r="B2292" s="214" t="s">
        <v>672</v>
      </c>
      <c r="C2292" s="219">
        <f t="shared" si="208"/>
        <v>46374</v>
      </c>
      <c r="D2292" s="214" t="s">
        <v>95</v>
      </c>
      <c r="E2292" s="220">
        <v>1</v>
      </c>
      <c r="F2292" s="221" t="str">
        <f t="shared" si="209"/>
        <v>AA 7743 OA</v>
      </c>
      <c r="G2292" s="222" t="s">
        <v>2208</v>
      </c>
      <c r="H2292" s="221" t="s">
        <v>2936</v>
      </c>
      <c r="I2292" s="221" t="s">
        <v>2939</v>
      </c>
      <c r="J2292" s="221" t="str">
        <f t="shared" si="207"/>
        <v>FM 16-18-12-2026</v>
      </c>
    </row>
    <row r="2293" spans="1:10" x14ac:dyDescent="0.25">
      <c r="A2293" s="214">
        <v>18</v>
      </c>
      <c r="B2293" s="214" t="s">
        <v>277</v>
      </c>
      <c r="C2293" s="219">
        <f t="shared" si="208"/>
        <v>46374</v>
      </c>
      <c r="D2293" s="214" t="s">
        <v>95</v>
      </c>
      <c r="E2293" s="220">
        <v>1</v>
      </c>
      <c r="F2293" s="221" t="str">
        <f t="shared" si="209"/>
        <v>AA 7660 OA</v>
      </c>
      <c r="G2293" s="222" t="s">
        <v>2208</v>
      </c>
      <c r="H2293" s="221" t="s">
        <v>2936</v>
      </c>
      <c r="I2293" s="221" t="s">
        <v>2939</v>
      </c>
      <c r="J2293" s="221" t="str">
        <f t="shared" si="207"/>
        <v>FM 16-18-12-2026</v>
      </c>
    </row>
    <row r="2294" spans="1:10" x14ac:dyDescent="0.25">
      <c r="A2294" s="214">
        <v>18</v>
      </c>
      <c r="B2294" s="214" t="s">
        <v>434</v>
      </c>
      <c r="C2294" s="219">
        <f t="shared" si="208"/>
        <v>46374</v>
      </c>
      <c r="D2294" s="214" t="s">
        <v>95</v>
      </c>
      <c r="E2294" s="220">
        <v>1</v>
      </c>
      <c r="F2294" s="221" t="str">
        <f t="shared" si="209"/>
        <v>AA 7785 OA</v>
      </c>
      <c r="G2294" s="222" t="s">
        <v>2208</v>
      </c>
      <c r="H2294" s="221" t="s">
        <v>2936</v>
      </c>
      <c r="I2294" s="221" t="s">
        <v>2939</v>
      </c>
      <c r="J2294" s="221" t="str">
        <f t="shared" si="207"/>
        <v>FM 16-18-12-2026</v>
      </c>
    </row>
    <row r="2295" spans="1:10" x14ac:dyDescent="0.25">
      <c r="A2295" s="214">
        <v>19</v>
      </c>
      <c r="B2295" s="214" t="s">
        <v>97</v>
      </c>
      <c r="C2295" s="219">
        <f t="shared" si="208"/>
        <v>46375</v>
      </c>
      <c r="D2295" s="214" t="s">
        <v>95</v>
      </c>
      <c r="E2295" s="220">
        <v>1</v>
      </c>
      <c r="F2295" s="221" t="str">
        <f t="shared" si="209"/>
        <v>AA 7616 OA</v>
      </c>
      <c r="G2295" s="222" t="s">
        <v>2208</v>
      </c>
      <c r="H2295" s="221" t="s">
        <v>2936</v>
      </c>
      <c r="I2295" s="221" t="s">
        <v>2939</v>
      </c>
      <c r="J2295" s="221" t="str">
        <f t="shared" si="207"/>
        <v>FM 16-19-12-2026</v>
      </c>
    </row>
    <row r="2296" spans="1:10" x14ac:dyDescent="0.25">
      <c r="A2296" s="214">
        <v>19</v>
      </c>
      <c r="B2296" s="214" t="s">
        <v>540</v>
      </c>
      <c r="C2296" s="219">
        <f t="shared" si="208"/>
        <v>46375</v>
      </c>
      <c r="D2296" s="214" t="s">
        <v>95</v>
      </c>
      <c r="E2296" s="220">
        <v>1</v>
      </c>
      <c r="F2296" s="221" t="str">
        <f t="shared" si="209"/>
        <v>AA 7099 OA</v>
      </c>
      <c r="G2296" s="222" t="s">
        <v>2208</v>
      </c>
      <c r="H2296" s="221" t="s">
        <v>2936</v>
      </c>
      <c r="I2296" s="221" t="s">
        <v>2939</v>
      </c>
      <c r="J2296" s="221" t="str">
        <f t="shared" si="207"/>
        <v>FM 16-19-12-2026</v>
      </c>
    </row>
    <row r="2297" spans="1:10" x14ac:dyDescent="0.25">
      <c r="A2297" s="214">
        <v>19</v>
      </c>
      <c r="B2297" s="214" t="s">
        <v>437</v>
      </c>
      <c r="C2297" s="219">
        <f t="shared" si="208"/>
        <v>46375</v>
      </c>
      <c r="D2297" s="214" t="s">
        <v>95</v>
      </c>
      <c r="E2297" s="220">
        <v>1</v>
      </c>
      <c r="F2297" s="221" t="str">
        <f t="shared" si="209"/>
        <v>AA 7058 OA</v>
      </c>
      <c r="G2297" s="222" t="s">
        <v>2208</v>
      </c>
      <c r="H2297" s="221" t="s">
        <v>2936</v>
      </c>
      <c r="I2297" s="221" t="s">
        <v>2939</v>
      </c>
      <c r="J2297" s="221" t="str">
        <f t="shared" si="207"/>
        <v>FM 16-19-12-2026</v>
      </c>
    </row>
    <row r="2298" spans="1:10" x14ac:dyDescent="0.25">
      <c r="A2298" s="214">
        <v>20</v>
      </c>
      <c r="B2298" s="214" t="s">
        <v>676</v>
      </c>
      <c r="C2298" s="219">
        <f t="shared" si="208"/>
        <v>46376</v>
      </c>
      <c r="D2298" s="214" t="s">
        <v>95</v>
      </c>
      <c r="E2298" s="220">
        <v>1</v>
      </c>
      <c r="F2298" s="221" t="str">
        <f t="shared" si="209"/>
        <v>AA 7740 OA</v>
      </c>
      <c r="G2298" s="222" t="s">
        <v>2208</v>
      </c>
      <c r="H2298" s="221" t="s">
        <v>2936</v>
      </c>
      <c r="I2298" s="221" t="s">
        <v>2939</v>
      </c>
      <c r="J2298" s="221" t="str">
        <f t="shared" si="207"/>
        <v>FM 16-20-12-2026</v>
      </c>
    </row>
    <row r="2299" spans="1:10" x14ac:dyDescent="0.25">
      <c r="A2299" s="214">
        <v>21</v>
      </c>
      <c r="B2299" s="214" t="s">
        <v>180</v>
      </c>
      <c r="C2299" s="219">
        <f t="shared" si="208"/>
        <v>46377</v>
      </c>
      <c r="D2299" s="214" t="s">
        <v>95</v>
      </c>
      <c r="E2299" s="220">
        <v>1</v>
      </c>
      <c r="F2299" s="221" t="str">
        <f t="shared" si="209"/>
        <v>AA 7593 OA</v>
      </c>
      <c r="G2299" s="222" t="s">
        <v>2208</v>
      </c>
      <c r="H2299" s="221" t="s">
        <v>2936</v>
      </c>
      <c r="I2299" s="221" t="s">
        <v>2939</v>
      </c>
      <c r="J2299" s="221" t="str">
        <f t="shared" si="207"/>
        <v>FM 16-21-12-2026</v>
      </c>
    </row>
    <row r="2300" spans="1:10" x14ac:dyDescent="0.25">
      <c r="A2300" s="214">
        <v>21</v>
      </c>
      <c r="B2300" s="214" t="s">
        <v>561</v>
      </c>
      <c r="C2300" s="219">
        <f t="shared" si="208"/>
        <v>46377</v>
      </c>
      <c r="D2300" s="214" t="s">
        <v>95</v>
      </c>
      <c r="E2300" s="220">
        <v>1</v>
      </c>
      <c r="F2300" s="221" t="str">
        <f t="shared" si="209"/>
        <v>AA 7066 OA</v>
      </c>
      <c r="G2300" s="222" t="s">
        <v>2208</v>
      </c>
      <c r="H2300" s="221" t="s">
        <v>2936</v>
      </c>
      <c r="I2300" s="221" t="s">
        <v>2939</v>
      </c>
      <c r="J2300" s="221" t="str">
        <f t="shared" si="207"/>
        <v>FM 16-21-12-2026</v>
      </c>
    </row>
    <row r="2301" spans="1:10" x14ac:dyDescent="0.25">
      <c r="A2301" s="214">
        <v>21</v>
      </c>
      <c r="B2301" s="214" t="s">
        <v>333</v>
      </c>
      <c r="C2301" s="219">
        <f t="shared" si="208"/>
        <v>46377</v>
      </c>
      <c r="D2301" s="214" t="s">
        <v>95</v>
      </c>
      <c r="E2301" s="220">
        <v>1</v>
      </c>
      <c r="F2301" s="221" t="str">
        <f t="shared" si="209"/>
        <v>AA 7606 OA</v>
      </c>
      <c r="G2301" s="222" t="s">
        <v>2208</v>
      </c>
      <c r="H2301" s="221" t="s">
        <v>2936</v>
      </c>
      <c r="I2301" s="221" t="s">
        <v>2939</v>
      </c>
      <c r="J2301" s="221" t="str">
        <f t="shared" si="207"/>
        <v>FM 16-21-12-2026</v>
      </c>
    </row>
    <row r="2302" spans="1:10" x14ac:dyDescent="0.25">
      <c r="A2302" s="214">
        <v>22</v>
      </c>
      <c r="B2302" s="214" t="s">
        <v>724</v>
      </c>
      <c r="C2302" s="219">
        <f t="shared" si="208"/>
        <v>46378</v>
      </c>
      <c r="D2302" s="214" t="s">
        <v>95</v>
      </c>
      <c r="E2302" s="220">
        <v>1</v>
      </c>
      <c r="F2302" s="221" t="str">
        <f t="shared" si="209"/>
        <v>AA 7161 OA</v>
      </c>
      <c r="G2302" s="222" t="s">
        <v>2208</v>
      </c>
      <c r="H2302" s="221" t="s">
        <v>2936</v>
      </c>
      <c r="I2302" s="221" t="s">
        <v>2939</v>
      </c>
      <c r="J2302" s="221" t="str">
        <f t="shared" si="207"/>
        <v>FM 16-22-12-2026</v>
      </c>
    </row>
    <row r="2303" spans="1:10" x14ac:dyDescent="0.25">
      <c r="A2303" s="214">
        <v>22</v>
      </c>
      <c r="B2303" s="214" t="s">
        <v>792</v>
      </c>
      <c r="C2303" s="219">
        <f t="shared" ref="C2303:C2324" si="210">DATE(2026,12,A2303)</f>
        <v>46378</v>
      </c>
      <c r="D2303" s="214" t="s">
        <v>95</v>
      </c>
      <c r="E2303" s="220">
        <v>1</v>
      </c>
      <c r="F2303" s="221" t="str">
        <f t="shared" si="209"/>
        <v>AA 7625 OA</v>
      </c>
      <c r="G2303" s="222" t="s">
        <v>2208</v>
      </c>
      <c r="H2303" s="221" t="s">
        <v>2936</v>
      </c>
      <c r="I2303" s="221" t="s">
        <v>2939</v>
      </c>
      <c r="J2303" s="221" t="str">
        <f t="shared" si="207"/>
        <v>FM 16-22-12-2026</v>
      </c>
    </row>
    <row r="2304" spans="1:10" x14ac:dyDescent="0.25">
      <c r="A2304" s="214">
        <v>23</v>
      </c>
      <c r="B2304" s="214" t="s">
        <v>218</v>
      </c>
      <c r="C2304" s="219">
        <f t="shared" si="210"/>
        <v>46379</v>
      </c>
      <c r="D2304" s="214" t="s">
        <v>95</v>
      </c>
      <c r="E2304" s="220">
        <v>1</v>
      </c>
      <c r="F2304" s="221" t="str">
        <f t="shared" si="209"/>
        <v>AA 7698 OA</v>
      </c>
      <c r="G2304" s="222" t="s">
        <v>2208</v>
      </c>
      <c r="H2304" s="221" t="s">
        <v>2936</v>
      </c>
      <c r="I2304" s="221" t="s">
        <v>2939</v>
      </c>
      <c r="J2304" s="221" t="str">
        <f t="shared" si="207"/>
        <v>FM 16-23-12-2026</v>
      </c>
    </row>
    <row r="2305" spans="1:10" x14ac:dyDescent="0.25">
      <c r="A2305" s="214">
        <v>23</v>
      </c>
      <c r="B2305" s="214" t="s">
        <v>552</v>
      </c>
      <c r="C2305" s="219">
        <f t="shared" si="210"/>
        <v>46379</v>
      </c>
      <c r="D2305" s="214" t="s">
        <v>95</v>
      </c>
      <c r="E2305" s="220">
        <v>1</v>
      </c>
      <c r="F2305" s="221" t="str">
        <f t="shared" si="209"/>
        <v>AA 7056 OA</v>
      </c>
      <c r="G2305" s="222" t="s">
        <v>2208</v>
      </c>
      <c r="H2305" s="221" t="s">
        <v>2936</v>
      </c>
      <c r="I2305" s="221" t="s">
        <v>2939</v>
      </c>
      <c r="J2305" s="221" t="str">
        <f t="shared" si="207"/>
        <v>FM 16-23-12-2026</v>
      </c>
    </row>
    <row r="2306" spans="1:10" x14ac:dyDescent="0.25">
      <c r="A2306" s="214">
        <v>23</v>
      </c>
      <c r="B2306" s="214" t="s">
        <v>373</v>
      </c>
      <c r="C2306" s="219">
        <f t="shared" si="210"/>
        <v>46379</v>
      </c>
      <c r="D2306" s="214" t="s">
        <v>95</v>
      </c>
      <c r="E2306" s="220">
        <v>1</v>
      </c>
      <c r="F2306" s="221" t="str">
        <f t="shared" si="209"/>
        <v>AA 7769 OA</v>
      </c>
      <c r="G2306" s="222" t="s">
        <v>2208</v>
      </c>
      <c r="H2306" s="221" t="s">
        <v>2936</v>
      </c>
      <c r="I2306" s="221" t="s">
        <v>2939</v>
      </c>
      <c r="J2306" s="221" t="str">
        <f t="shared" si="207"/>
        <v>FM 16-23-12-2026</v>
      </c>
    </row>
    <row r="2307" spans="1:10" x14ac:dyDescent="0.25">
      <c r="A2307" s="214">
        <v>23</v>
      </c>
      <c r="B2307" s="214" t="s">
        <v>1145</v>
      </c>
      <c r="C2307" s="219">
        <f t="shared" si="210"/>
        <v>46379</v>
      </c>
      <c r="D2307" s="214" t="s">
        <v>95</v>
      </c>
      <c r="E2307" s="220">
        <v>1</v>
      </c>
      <c r="F2307" s="221" t="str">
        <f t="shared" si="209"/>
        <v>AA 7670 OA</v>
      </c>
      <c r="G2307" s="222" t="s">
        <v>2208</v>
      </c>
      <c r="H2307" s="221" t="s">
        <v>2936</v>
      </c>
      <c r="I2307" s="221" t="s">
        <v>2939</v>
      </c>
      <c r="J2307" s="221" t="str">
        <f t="shared" ref="J2307:J2370" si="211">I2307 &amp; "-" &amp; DAY(C2307) &amp; "-" &amp; MONTH(C2307) &amp; "-" &amp; YEAR(C2307)</f>
        <v>FM 16-23-12-2026</v>
      </c>
    </row>
    <row r="2308" spans="1:10" x14ac:dyDescent="0.25">
      <c r="A2308" s="214">
        <v>25</v>
      </c>
      <c r="B2308" s="214" t="s">
        <v>498</v>
      </c>
      <c r="C2308" s="219">
        <f t="shared" si="210"/>
        <v>46381</v>
      </c>
      <c r="D2308" s="214" t="s">
        <v>95</v>
      </c>
      <c r="E2308" s="220">
        <v>1</v>
      </c>
      <c r="F2308" s="221" t="str">
        <f t="shared" si="209"/>
        <v>AA 7295 OA</v>
      </c>
      <c r="G2308" s="222" t="s">
        <v>2208</v>
      </c>
      <c r="H2308" s="221" t="s">
        <v>2936</v>
      </c>
      <c r="I2308" s="221" t="s">
        <v>2939</v>
      </c>
      <c r="J2308" s="221" t="str">
        <f t="shared" si="211"/>
        <v>FM 16-25-12-2026</v>
      </c>
    </row>
    <row r="2309" spans="1:10" x14ac:dyDescent="0.25">
      <c r="A2309" s="214">
        <v>25</v>
      </c>
      <c r="B2309" s="214" t="s">
        <v>510</v>
      </c>
      <c r="C2309" s="219">
        <f t="shared" si="210"/>
        <v>46381</v>
      </c>
      <c r="D2309" s="214" t="s">
        <v>95</v>
      </c>
      <c r="E2309" s="220">
        <v>1</v>
      </c>
      <c r="F2309" s="221" t="str">
        <f t="shared" si="209"/>
        <v>AA 7072 OA</v>
      </c>
      <c r="G2309" s="222" t="s">
        <v>2208</v>
      </c>
      <c r="H2309" s="221" t="s">
        <v>2936</v>
      </c>
      <c r="I2309" s="221" t="s">
        <v>2939</v>
      </c>
      <c r="J2309" s="221" t="str">
        <f t="shared" si="211"/>
        <v>FM 16-25-12-2026</v>
      </c>
    </row>
    <row r="2310" spans="1:10" x14ac:dyDescent="0.25">
      <c r="A2310" s="214">
        <v>25</v>
      </c>
      <c r="B2310" s="214" t="s">
        <v>159</v>
      </c>
      <c r="C2310" s="219">
        <f t="shared" si="210"/>
        <v>46381</v>
      </c>
      <c r="D2310" s="214" t="s">
        <v>95</v>
      </c>
      <c r="E2310" s="220">
        <v>1</v>
      </c>
      <c r="F2310" s="221" t="str">
        <f t="shared" si="209"/>
        <v>AA 7268 OA</v>
      </c>
      <c r="G2310" s="222" t="s">
        <v>2208</v>
      </c>
      <c r="H2310" s="221" t="s">
        <v>2936</v>
      </c>
      <c r="I2310" s="221" t="s">
        <v>2939</v>
      </c>
      <c r="J2310" s="221" t="str">
        <f t="shared" si="211"/>
        <v>FM 16-25-12-2026</v>
      </c>
    </row>
    <row r="2311" spans="1:10" x14ac:dyDescent="0.25">
      <c r="A2311" s="214">
        <v>25</v>
      </c>
      <c r="B2311" s="214" t="s">
        <v>1294</v>
      </c>
      <c r="C2311" s="219">
        <f t="shared" si="210"/>
        <v>46381</v>
      </c>
      <c r="D2311" s="214" t="s">
        <v>95</v>
      </c>
      <c r="E2311" s="220">
        <v>1</v>
      </c>
      <c r="F2311" s="221" t="str">
        <f t="shared" si="209"/>
        <v>AA 7603 OA</v>
      </c>
      <c r="G2311" s="222" t="s">
        <v>2208</v>
      </c>
      <c r="H2311" s="221" t="s">
        <v>2936</v>
      </c>
      <c r="I2311" s="221" t="s">
        <v>2939</v>
      </c>
      <c r="J2311" s="221" t="str">
        <f t="shared" si="211"/>
        <v>FM 16-25-12-2026</v>
      </c>
    </row>
    <row r="2312" spans="1:10" x14ac:dyDescent="0.25">
      <c r="A2312" s="214">
        <v>25</v>
      </c>
      <c r="B2312" s="214" t="s">
        <v>784</v>
      </c>
      <c r="C2312" s="219">
        <f t="shared" si="210"/>
        <v>46381</v>
      </c>
      <c r="D2312" s="214" t="s">
        <v>95</v>
      </c>
      <c r="E2312" s="220">
        <v>1</v>
      </c>
      <c r="F2312" s="221" t="str">
        <f t="shared" si="209"/>
        <v>AA 7642 OA</v>
      </c>
      <c r="G2312" s="222" t="s">
        <v>2208</v>
      </c>
      <c r="H2312" s="221" t="s">
        <v>2936</v>
      </c>
      <c r="I2312" s="221" t="s">
        <v>2939</v>
      </c>
      <c r="J2312" s="221" t="str">
        <f t="shared" si="211"/>
        <v>FM 16-25-12-2026</v>
      </c>
    </row>
    <row r="2313" spans="1:10" x14ac:dyDescent="0.25">
      <c r="A2313" s="214">
        <v>25</v>
      </c>
      <c r="B2313" s="214" t="s">
        <v>394</v>
      </c>
      <c r="C2313" s="219">
        <f t="shared" si="210"/>
        <v>46381</v>
      </c>
      <c r="D2313" s="214" t="s">
        <v>95</v>
      </c>
      <c r="E2313" s="220">
        <v>1</v>
      </c>
      <c r="F2313" s="221" t="str">
        <f t="shared" si="209"/>
        <v>AA 7270 OA</v>
      </c>
      <c r="G2313" s="222" t="s">
        <v>2208</v>
      </c>
      <c r="H2313" s="221" t="s">
        <v>2936</v>
      </c>
      <c r="I2313" s="221" t="s">
        <v>2939</v>
      </c>
      <c r="J2313" s="221" t="str">
        <f t="shared" si="211"/>
        <v>FM 16-25-12-2026</v>
      </c>
    </row>
    <row r="2314" spans="1:10" x14ac:dyDescent="0.25">
      <c r="A2314" s="214">
        <v>25</v>
      </c>
      <c r="B2314" s="214" t="s">
        <v>277</v>
      </c>
      <c r="C2314" s="219">
        <f t="shared" si="210"/>
        <v>46381</v>
      </c>
      <c r="D2314" s="214" t="s">
        <v>95</v>
      </c>
      <c r="E2314" s="220">
        <v>1</v>
      </c>
      <c r="F2314" s="221" t="str">
        <f t="shared" si="209"/>
        <v>AA 7660 OA</v>
      </c>
      <c r="G2314" s="222" t="s">
        <v>2208</v>
      </c>
      <c r="H2314" s="221" t="s">
        <v>2936</v>
      </c>
      <c r="I2314" s="221" t="s">
        <v>2939</v>
      </c>
      <c r="J2314" s="221" t="str">
        <f t="shared" si="211"/>
        <v>FM 16-25-12-2026</v>
      </c>
    </row>
    <row r="2315" spans="1:10" x14ac:dyDescent="0.25">
      <c r="A2315" s="214">
        <v>25</v>
      </c>
      <c r="B2315" s="214" t="s">
        <v>672</v>
      </c>
      <c r="C2315" s="219">
        <f t="shared" si="210"/>
        <v>46381</v>
      </c>
      <c r="D2315" s="214" t="s">
        <v>95</v>
      </c>
      <c r="E2315" s="220">
        <v>1</v>
      </c>
      <c r="F2315" s="221" t="str">
        <f t="shared" si="209"/>
        <v>AA 7743 OA</v>
      </c>
      <c r="G2315" s="222" t="s">
        <v>2208</v>
      </c>
      <c r="H2315" s="221" t="s">
        <v>2936</v>
      </c>
      <c r="I2315" s="221" t="s">
        <v>2939</v>
      </c>
      <c r="J2315" s="221" t="str">
        <f t="shared" si="211"/>
        <v>FM 16-25-12-2026</v>
      </c>
    </row>
    <row r="2316" spans="1:10" x14ac:dyDescent="0.25">
      <c r="A2316" s="214">
        <v>25</v>
      </c>
      <c r="B2316" s="214" t="s">
        <v>172</v>
      </c>
      <c r="C2316" s="219">
        <f t="shared" si="210"/>
        <v>46381</v>
      </c>
      <c r="D2316" s="214" t="s">
        <v>95</v>
      </c>
      <c r="E2316" s="220">
        <v>1</v>
      </c>
      <c r="F2316" s="221" t="str">
        <f t="shared" si="209"/>
        <v>AA 7786 OA</v>
      </c>
      <c r="G2316" s="222" t="s">
        <v>2208</v>
      </c>
      <c r="H2316" s="221" t="s">
        <v>2936</v>
      </c>
      <c r="I2316" s="221" t="s">
        <v>2939</v>
      </c>
      <c r="J2316" s="221" t="str">
        <f t="shared" si="211"/>
        <v>FM 16-25-12-2026</v>
      </c>
    </row>
    <row r="2317" spans="1:10" x14ac:dyDescent="0.25">
      <c r="A2317" s="214">
        <v>27</v>
      </c>
      <c r="B2317" s="214" t="s">
        <v>152</v>
      </c>
      <c r="C2317" s="219">
        <f t="shared" si="210"/>
        <v>46383</v>
      </c>
      <c r="D2317" s="214" t="s">
        <v>95</v>
      </c>
      <c r="E2317" s="220">
        <v>1</v>
      </c>
      <c r="F2317" s="221" t="str">
        <f t="shared" si="209"/>
        <v>AA 7594 OA</v>
      </c>
      <c r="G2317" s="222" t="s">
        <v>2208</v>
      </c>
      <c r="H2317" s="221" t="s">
        <v>2936</v>
      </c>
      <c r="I2317" s="221" t="s">
        <v>2939</v>
      </c>
      <c r="J2317" s="221" t="str">
        <f t="shared" si="211"/>
        <v>FM 16-27-12-2026</v>
      </c>
    </row>
    <row r="2318" spans="1:10" x14ac:dyDescent="0.25">
      <c r="A2318" s="214">
        <v>27</v>
      </c>
      <c r="B2318" s="214" t="s">
        <v>436</v>
      </c>
      <c r="C2318" s="219">
        <f t="shared" si="210"/>
        <v>46383</v>
      </c>
      <c r="D2318" s="214" t="s">
        <v>95</v>
      </c>
      <c r="E2318" s="220">
        <v>1</v>
      </c>
      <c r="F2318" s="221" t="str">
        <f t="shared" si="209"/>
        <v>AA 7296 OA</v>
      </c>
      <c r="G2318" s="222" t="s">
        <v>2208</v>
      </c>
      <c r="H2318" s="221" t="s">
        <v>2936</v>
      </c>
      <c r="I2318" s="221" t="s">
        <v>2939</v>
      </c>
      <c r="J2318" s="221" t="str">
        <f t="shared" si="211"/>
        <v>FM 16-27-12-2026</v>
      </c>
    </row>
    <row r="2319" spans="1:10" x14ac:dyDescent="0.25">
      <c r="A2319" s="214">
        <v>27</v>
      </c>
      <c r="B2319" s="214" t="s">
        <v>349</v>
      </c>
      <c r="C2319" s="219">
        <f t="shared" si="210"/>
        <v>46383</v>
      </c>
      <c r="D2319" s="214" t="s">
        <v>95</v>
      </c>
      <c r="E2319" s="220">
        <v>1</v>
      </c>
      <c r="F2319" s="221" t="str">
        <f t="shared" si="209"/>
        <v>AA 7029 OA</v>
      </c>
      <c r="G2319" s="222" t="s">
        <v>2208</v>
      </c>
      <c r="H2319" s="221" t="s">
        <v>2936</v>
      </c>
      <c r="I2319" s="221" t="s">
        <v>2939</v>
      </c>
      <c r="J2319" s="221" t="str">
        <f t="shared" si="211"/>
        <v>FM 16-27-12-2026</v>
      </c>
    </row>
    <row r="2320" spans="1:10" x14ac:dyDescent="0.25">
      <c r="A2320" s="214">
        <v>27</v>
      </c>
      <c r="B2320" s="214" t="s">
        <v>423</v>
      </c>
      <c r="C2320" s="219">
        <f t="shared" si="210"/>
        <v>46383</v>
      </c>
      <c r="D2320" s="214" t="s">
        <v>95</v>
      </c>
      <c r="E2320" s="220">
        <v>1</v>
      </c>
      <c r="F2320" s="221" t="str">
        <f t="shared" si="209"/>
        <v>AA 7741 OA</v>
      </c>
      <c r="G2320" s="222" t="s">
        <v>2208</v>
      </c>
      <c r="H2320" s="221" t="s">
        <v>2936</v>
      </c>
      <c r="I2320" s="221" t="s">
        <v>2939</v>
      </c>
      <c r="J2320" s="221" t="str">
        <f t="shared" si="211"/>
        <v>FM 16-27-12-2026</v>
      </c>
    </row>
    <row r="2321" spans="1:10" x14ac:dyDescent="0.25">
      <c r="A2321" s="214">
        <v>28</v>
      </c>
      <c r="B2321" s="214" t="s">
        <v>471</v>
      </c>
      <c r="C2321" s="219">
        <f t="shared" si="210"/>
        <v>46384</v>
      </c>
      <c r="D2321" s="214" t="s">
        <v>95</v>
      </c>
      <c r="E2321" s="220">
        <v>1</v>
      </c>
      <c r="F2321" s="221" t="str">
        <f t="shared" si="209"/>
        <v>AA 7132 OA</v>
      </c>
      <c r="G2321" s="222" t="s">
        <v>2208</v>
      </c>
      <c r="H2321" s="221" t="s">
        <v>2936</v>
      </c>
      <c r="I2321" s="221" t="s">
        <v>2939</v>
      </c>
      <c r="J2321" s="221" t="str">
        <f t="shared" si="211"/>
        <v>FM 16-28-12-2026</v>
      </c>
    </row>
    <row r="2322" spans="1:10" x14ac:dyDescent="0.25">
      <c r="A2322" s="214">
        <v>31</v>
      </c>
      <c r="B2322" s="214" t="s">
        <v>689</v>
      </c>
      <c r="C2322" s="219">
        <f t="shared" si="210"/>
        <v>46387</v>
      </c>
      <c r="D2322" s="214" t="s">
        <v>95</v>
      </c>
      <c r="E2322" s="220">
        <v>1</v>
      </c>
      <c r="F2322" s="221" t="str">
        <f t="shared" si="209"/>
        <v>AA 7027 OA</v>
      </c>
      <c r="G2322" s="222" t="s">
        <v>2208</v>
      </c>
      <c r="H2322" s="221" t="s">
        <v>2936</v>
      </c>
      <c r="I2322" s="221" t="s">
        <v>2939</v>
      </c>
      <c r="J2322" s="221" t="str">
        <f t="shared" si="211"/>
        <v>FM 16-31-12-2026</v>
      </c>
    </row>
    <row r="2323" spans="1:10" x14ac:dyDescent="0.25">
      <c r="A2323" s="214">
        <v>31</v>
      </c>
      <c r="B2323" s="214" t="s">
        <v>806</v>
      </c>
      <c r="C2323" s="219">
        <f t="shared" si="210"/>
        <v>46387</v>
      </c>
      <c r="D2323" s="214" t="s">
        <v>95</v>
      </c>
      <c r="E2323" s="220">
        <v>1</v>
      </c>
      <c r="F2323" s="221" t="str">
        <f t="shared" si="209"/>
        <v>AA 7738 OA</v>
      </c>
      <c r="G2323" s="222" t="s">
        <v>2208</v>
      </c>
      <c r="H2323" s="221" t="s">
        <v>2936</v>
      </c>
      <c r="I2323" s="221" t="s">
        <v>2939</v>
      </c>
      <c r="J2323" s="221" t="str">
        <f t="shared" si="211"/>
        <v>FM 16-31-12-2026</v>
      </c>
    </row>
    <row r="2324" spans="1:10" x14ac:dyDescent="0.25">
      <c r="A2324" s="214">
        <v>31</v>
      </c>
      <c r="B2324" s="214" t="s">
        <v>539</v>
      </c>
      <c r="C2324" s="219">
        <f t="shared" si="210"/>
        <v>46387</v>
      </c>
      <c r="D2324" s="214" t="s">
        <v>95</v>
      </c>
      <c r="E2324" s="220">
        <v>1</v>
      </c>
      <c r="F2324" s="221" t="str">
        <f t="shared" si="209"/>
        <v>AA 7570 OA</v>
      </c>
      <c r="G2324" s="222" t="s">
        <v>2208</v>
      </c>
      <c r="H2324" s="221" t="s">
        <v>2936</v>
      </c>
      <c r="I2324" s="221" t="s">
        <v>2939</v>
      </c>
      <c r="J2324" s="221" t="str">
        <f t="shared" si="211"/>
        <v>FM 16-31-12-2026</v>
      </c>
    </row>
    <row r="2325" spans="1:10" x14ac:dyDescent="0.25">
      <c r="A2325" s="214">
        <v>2</v>
      </c>
      <c r="B2325" s="220" t="s">
        <v>237</v>
      </c>
      <c r="C2325" s="223">
        <f t="shared" ref="C2325:C2335" si="212">DATE(2026,1,A2325)</f>
        <v>46024</v>
      </c>
      <c r="D2325" s="214" t="s">
        <v>389</v>
      </c>
      <c r="E2325" s="220">
        <v>1</v>
      </c>
      <c r="F2325" s="221" t="str">
        <f t="shared" si="209"/>
        <v>AA 7724 OA</v>
      </c>
      <c r="G2325" s="222" t="s">
        <v>2208</v>
      </c>
      <c r="H2325" s="221" t="s">
        <v>2936</v>
      </c>
      <c r="I2325" s="221" t="s">
        <v>2939</v>
      </c>
      <c r="J2325" s="221" t="str">
        <f t="shared" si="211"/>
        <v>FM 16-2-1-2026</v>
      </c>
    </row>
    <row r="2326" spans="1:10" x14ac:dyDescent="0.25">
      <c r="A2326" s="214">
        <v>4</v>
      </c>
      <c r="B2326" s="220" t="s">
        <v>426</v>
      </c>
      <c r="C2326" s="223">
        <f t="shared" si="212"/>
        <v>46026</v>
      </c>
      <c r="D2326" s="214" t="s">
        <v>389</v>
      </c>
      <c r="E2326" s="214">
        <v>1</v>
      </c>
      <c r="F2326" s="221" t="str">
        <f t="shared" si="209"/>
        <v>AA 7679 OA</v>
      </c>
      <c r="G2326" s="222" t="s">
        <v>2208</v>
      </c>
      <c r="H2326" s="221" t="s">
        <v>2936</v>
      </c>
      <c r="I2326" s="221" t="s">
        <v>2939</v>
      </c>
      <c r="J2326" s="221" t="str">
        <f t="shared" si="211"/>
        <v>FM 16-4-1-2026</v>
      </c>
    </row>
    <row r="2327" spans="1:10" x14ac:dyDescent="0.25">
      <c r="A2327" s="214">
        <v>5</v>
      </c>
      <c r="B2327" s="214" t="s">
        <v>598</v>
      </c>
      <c r="C2327" s="223">
        <f t="shared" si="212"/>
        <v>46027</v>
      </c>
      <c r="D2327" s="214" t="s">
        <v>389</v>
      </c>
      <c r="E2327" s="214">
        <v>1</v>
      </c>
      <c r="F2327" s="221" t="str">
        <f t="shared" si="209"/>
        <v>AA 7725 OA</v>
      </c>
      <c r="G2327" s="222" t="s">
        <v>2208</v>
      </c>
      <c r="H2327" s="221" t="s">
        <v>2936</v>
      </c>
      <c r="I2327" s="221" t="s">
        <v>2939</v>
      </c>
      <c r="J2327" s="221" t="str">
        <f t="shared" si="211"/>
        <v>FM 16-5-1-2026</v>
      </c>
    </row>
    <row r="2328" spans="1:10" x14ac:dyDescent="0.25">
      <c r="A2328" s="214">
        <v>5</v>
      </c>
      <c r="B2328" s="214" t="s">
        <v>598</v>
      </c>
      <c r="C2328" s="223">
        <f t="shared" si="212"/>
        <v>46027</v>
      </c>
      <c r="D2328" s="214" t="s">
        <v>389</v>
      </c>
      <c r="E2328" s="214">
        <v>1</v>
      </c>
      <c r="F2328" s="221" t="str">
        <f t="shared" si="209"/>
        <v>AA 7725 OA</v>
      </c>
      <c r="G2328" s="222" t="s">
        <v>2208</v>
      </c>
      <c r="H2328" s="221" t="s">
        <v>2936</v>
      </c>
      <c r="I2328" s="221" t="s">
        <v>2939</v>
      </c>
      <c r="J2328" s="221" t="str">
        <f t="shared" si="211"/>
        <v>FM 16-5-1-2026</v>
      </c>
    </row>
    <row r="2329" spans="1:10" x14ac:dyDescent="0.25">
      <c r="A2329" s="214">
        <v>8</v>
      </c>
      <c r="B2329" s="214" t="s">
        <v>607</v>
      </c>
      <c r="C2329" s="223">
        <f t="shared" si="212"/>
        <v>46030</v>
      </c>
      <c r="D2329" s="214" t="s">
        <v>389</v>
      </c>
      <c r="E2329" s="214">
        <v>1</v>
      </c>
      <c r="F2329" s="221" t="str">
        <f t="shared" si="209"/>
        <v>AA 7759 OA</v>
      </c>
      <c r="G2329" s="222" t="s">
        <v>2208</v>
      </c>
      <c r="H2329" s="221" t="s">
        <v>2936</v>
      </c>
      <c r="I2329" s="221" t="s">
        <v>2939</v>
      </c>
      <c r="J2329" s="221" t="str">
        <f t="shared" si="211"/>
        <v>FM 16-8-1-2026</v>
      </c>
    </row>
    <row r="2330" spans="1:10" x14ac:dyDescent="0.25">
      <c r="A2330" s="214">
        <v>8</v>
      </c>
      <c r="B2330" s="214" t="s">
        <v>529</v>
      </c>
      <c r="C2330" s="223">
        <f t="shared" si="212"/>
        <v>46030</v>
      </c>
      <c r="D2330" s="214" t="s">
        <v>389</v>
      </c>
      <c r="E2330" s="214">
        <v>1</v>
      </c>
      <c r="F2330" s="221" t="str">
        <f t="shared" si="209"/>
        <v>AA 7761 OA</v>
      </c>
      <c r="G2330" s="222" t="s">
        <v>2208</v>
      </c>
      <c r="H2330" s="221" t="s">
        <v>2936</v>
      </c>
      <c r="I2330" s="221" t="s">
        <v>2939</v>
      </c>
      <c r="J2330" s="221" t="str">
        <f t="shared" si="211"/>
        <v>FM 16-8-1-2026</v>
      </c>
    </row>
    <row r="2331" spans="1:10" x14ac:dyDescent="0.25">
      <c r="A2331" s="214">
        <v>8</v>
      </c>
      <c r="B2331" s="214" t="s">
        <v>227</v>
      </c>
      <c r="C2331" s="223">
        <f t="shared" si="212"/>
        <v>46030</v>
      </c>
      <c r="D2331" s="214" t="s">
        <v>389</v>
      </c>
      <c r="E2331" s="214">
        <v>1</v>
      </c>
      <c r="F2331" s="221" t="str">
        <f t="shared" si="209"/>
        <v>AA 7814 OA</v>
      </c>
      <c r="G2331" s="222" t="s">
        <v>2208</v>
      </c>
      <c r="H2331" s="221" t="s">
        <v>2936</v>
      </c>
      <c r="I2331" s="221" t="s">
        <v>2939</v>
      </c>
      <c r="J2331" s="221" t="str">
        <f t="shared" si="211"/>
        <v>FM 16-8-1-2026</v>
      </c>
    </row>
    <row r="2332" spans="1:10" x14ac:dyDescent="0.25">
      <c r="A2332" s="214">
        <v>9</v>
      </c>
      <c r="B2332" s="214" t="s">
        <v>327</v>
      </c>
      <c r="C2332" s="223">
        <f t="shared" si="212"/>
        <v>46031</v>
      </c>
      <c r="D2332" s="214" t="s">
        <v>389</v>
      </c>
      <c r="E2332" s="214">
        <v>1</v>
      </c>
      <c r="F2332" s="221" t="str">
        <f t="shared" si="209"/>
        <v>AA 7758 OA</v>
      </c>
      <c r="G2332" s="222" t="s">
        <v>2208</v>
      </c>
      <c r="H2332" s="221" t="s">
        <v>2936</v>
      </c>
      <c r="I2332" s="221" t="s">
        <v>2939</v>
      </c>
      <c r="J2332" s="221" t="str">
        <f t="shared" si="211"/>
        <v>FM 16-9-1-2026</v>
      </c>
    </row>
    <row r="2333" spans="1:10" x14ac:dyDescent="0.25">
      <c r="A2333" s="214">
        <v>23</v>
      </c>
      <c r="B2333" s="214" t="s">
        <v>483</v>
      </c>
      <c r="C2333" s="223">
        <f t="shared" si="212"/>
        <v>46045</v>
      </c>
      <c r="D2333" s="214" t="s">
        <v>389</v>
      </c>
      <c r="E2333" s="220">
        <v>1</v>
      </c>
      <c r="F2333" s="221" t="str">
        <f t="shared" si="209"/>
        <v>AA 7678 OA</v>
      </c>
      <c r="G2333" s="222" t="s">
        <v>2208</v>
      </c>
      <c r="H2333" s="221" t="s">
        <v>2936</v>
      </c>
      <c r="I2333" s="221" t="s">
        <v>2939</v>
      </c>
      <c r="J2333" s="221" t="str">
        <f t="shared" si="211"/>
        <v>FM 16-23-1-2026</v>
      </c>
    </row>
    <row r="2334" spans="1:10" x14ac:dyDescent="0.25">
      <c r="A2334" s="214">
        <v>26</v>
      </c>
      <c r="B2334" s="214" t="s">
        <v>1641</v>
      </c>
      <c r="C2334" s="223">
        <f t="shared" si="212"/>
        <v>46048</v>
      </c>
      <c r="D2334" s="214" t="s">
        <v>389</v>
      </c>
      <c r="E2334" s="220">
        <v>1</v>
      </c>
      <c r="F2334" s="221" t="str">
        <f t="shared" si="209"/>
        <v>AA 7819 OA</v>
      </c>
      <c r="G2334" s="222" t="s">
        <v>2208</v>
      </c>
      <c r="H2334" s="221" t="s">
        <v>2936</v>
      </c>
      <c r="I2334" s="221" t="s">
        <v>2939</v>
      </c>
      <c r="J2334" s="221" t="str">
        <f t="shared" si="211"/>
        <v>FM 16-26-1-2026</v>
      </c>
    </row>
    <row r="2335" spans="1:10" x14ac:dyDescent="0.25">
      <c r="A2335" s="214">
        <v>28</v>
      </c>
      <c r="B2335" s="214" t="s">
        <v>237</v>
      </c>
      <c r="C2335" s="223">
        <f t="shared" si="212"/>
        <v>46050</v>
      </c>
      <c r="D2335" s="214" t="s">
        <v>389</v>
      </c>
      <c r="E2335" s="220">
        <v>1</v>
      </c>
      <c r="F2335" s="221" t="str">
        <f t="shared" ref="F2335:F2348" si="213">"AA "&amp;B2335</f>
        <v>AA 7724 OA</v>
      </c>
      <c r="G2335" s="222" t="s">
        <v>2208</v>
      </c>
      <c r="H2335" s="221" t="s">
        <v>2936</v>
      </c>
      <c r="I2335" s="221" t="s">
        <v>2939</v>
      </c>
      <c r="J2335" s="221" t="str">
        <f t="shared" si="211"/>
        <v>FM 16-28-1-2026</v>
      </c>
    </row>
    <row r="2336" spans="1:10" x14ac:dyDescent="0.25">
      <c r="A2336" s="214">
        <v>6</v>
      </c>
      <c r="B2336" s="214" t="s">
        <v>387</v>
      </c>
      <c r="C2336" s="219">
        <f t="shared" ref="C2336:C2348" si="214">DATE(2026,11,A2336)</f>
        <v>46332</v>
      </c>
      <c r="D2336" s="214" t="s">
        <v>389</v>
      </c>
      <c r="E2336" s="214">
        <v>1</v>
      </c>
      <c r="F2336" s="221" t="str">
        <f t="shared" si="213"/>
        <v>AA JOMBOR</v>
      </c>
      <c r="G2336" s="222" t="s">
        <v>2208</v>
      </c>
      <c r="H2336" s="221" t="s">
        <v>2936</v>
      </c>
      <c r="I2336" s="221" t="s">
        <v>2939</v>
      </c>
      <c r="J2336" s="221" t="str">
        <f t="shared" si="211"/>
        <v>FM 16-6-11-2026</v>
      </c>
    </row>
    <row r="2337" spans="1:10" x14ac:dyDescent="0.25">
      <c r="A2337" s="214">
        <v>6</v>
      </c>
      <c r="B2337" s="214" t="s">
        <v>84</v>
      </c>
      <c r="C2337" s="219">
        <f t="shared" si="214"/>
        <v>46332</v>
      </c>
      <c r="D2337" s="214" t="s">
        <v>389</v>
      </c>
      <c r="E2337" s="214">
        <v>1</v>
      </c>
      <c r="F2337" s="221" t="str">
        <f t="shared" si="213"/>
        <v>AA 7760 OA</v>
      </c>
      <c r="G2337" s="222" t="s">
        <v>2208</v>
      </c>
      <c r="H2337" s="221" t="s">
        <v>2936</v>
      </c>
      <c r="I2337" s="221" t="s">
        <v>2939</v>
      </c>
      <c r="J2337" s="221" t="str">
        <f t="shared" si="211"/>
        <v>FM 16-6-11-2026</v>
      </c>
    </row>
    <row r="2338" spans="1:10" x14ac:dyDescent="0.25">
      <c r="A2338" s="214">
        <v>7</v>
      </c>
      <c r="B2338" s="214" t="s">
        <v>259</v>
      </c>
      <c r="C2338" s="219">
        <f t="shared" si="214"/>
        <v>46333</v>
      </c>
      <c r="D2338" s="214" t="s">
        <v>389</v>
      </c>
      <c r="E2338" s="214">
        <v>1</v>
      </c>
      <c r="F2338" s="221" t="str">
        <f t="shared" si="213"/>
        <v>AA 7805 OA</v>
      </c>
      <c r="G2338" s="222" t="s">
        <v>2208</v>
      </c>
      <c r="H2338" s="221" t="s">
        <v>2936</v>
      </c>
      <c r="I2338" s="221" t="s">
        <v>2939</v>
      </c>
      <c r="J2338" s="221" t="str">
        <f t="shared" si="211"/>
        <v>FM 16-7-11-2026</v>
      </c>
    </row>
    <row r="2339" spans="1:10" x14ac:dyDescent="0.25">
      <c r="A2339" s="214">
        <v>7</v>
      </c>
      <c r="B2339" s="214" t="s">
        <v>237</v>
      </c>
      <c r="C2339" s="219">
        <f t="shared" si="214"/>
        <v>46333</v>
      </c>
      <c r="D2339" s="214" t="s">
        <v>389</v>
      </c>
      <c r="E2339" s="214">
        <v>1</v>
      </c>
      <c r="F2339" s="221" t="str">
        <f t="shared" si="213"/>
        <v>AA 7724 OA</v>
      </c>
      <c r="G2339" s="222" t="s">
        <v>2208</v>
      </c>
      <c r="H2339" s="221" t="s">
        <v>2936</v>
      </c>
      <c r="I2339" s="221" t="s">
        <v>2939</v>
      </c>
      <c r="J2339" s="221" t="str">
        <f t="shared" si="211"/>
        <v>FM 16-7-11-2026</v>
      </c>
    </row>
    <row r="2340" spans="1:10" x14ac:dyDescent="0.25">
      <c r="A2340" s="214">
        <v>10</v>
      </c>
      <c r="B2340" s="214" t="s">
        <v>93</v>
      </c>
      <c r="C2340" s="219">
        <f t="shared" si="214"/>
        <v>46336</v>
      </c>
      <c r="D2340" s="214" t="s">
        <v>389</v>
      </c>
      <c r="E2340" s="214">
        <v>1</v>
      </c>
      <c r="F2340" s="221" t="str">
        <f t="shared" si="213"/>
        <v>AA 7802 OA</v>
      </c>
      <c r="G2340" s="222" t="s">
        <v>2208</v>
      </c>
      <c r="H2340" s="221" t="s">
        <v>2936</v>
      </c>
      <c r="I2340" s="221" t="s">
        <v>2939</v>
      </c>
      <c r="J2340" s="221" t="str">
        <f t="shared" si="211"/>
        <v>FM 16-10-11-2026</v>
      </c>
    </row>
    <row r="2341" spans="1:10" x14ac:dyDescent="0.25">
      <c r="A2341" s="214">
        <v>10</v>
      </c>
      <c r="B2341" s="214" t="s">
        <v>327</v>
      </c>
      <c r="C2341" s="219">
        <f t="shared" si="214"/>
        <v>46336</v>
      </c>
      <c r="D2341" s="214" t="s">
        <v>389</v>
      </c>
      <c r="E2341" s="214">
        <v>1</v>
      </c>
      <c r="F2341" s="221" t="str">
        <f t="shared" si="213"/>
        <v>AA 7758 OA</v>
      </c>
      <c r="G2341" s="222" t="s">
        <v>2208</v>
      </c>
      <c r="H2341" s="221" t="s">
        <v>2936</v>
      </c>
      <c r="I2341" s="221" t="s">
        <v>2939</v>
      </c>
      <c r="J2341" s="221" t="str">
        <f t="shared" si="211"/>
        <v>FM 16-10-11-2026</v>
      </c>
    </row>
    <row r="2342" spans="1:10" x14ac:dyDescent="0.25">
      <c r="A2342" s="214">
        <v>11</v>
      </c>
      <c r="B2342" s="214" t="s">
        <v>529</v>
      </c>
      <c r="C2342" s="219">
        <f t="shared" si="214"/>
        <v>46337</v>
      </c>
      <c r="D2342" s="214" t="s">
        <v>389</v>
      </c>
      <c r="E2342" s="214">
        <v>1</v>
      </c>
      <c r="F2342" s="221" t="str">
        <f t="shared" si="213"/>
        <v>AA 7761 OA</v>
      </c>
      <c r="G2342" s="222" t="s">
        <v>2208</v>
      </c>
      <c r="H2342" s="221" t="s">
        <v>2936</v>
      </c>
      <c r="I2342" s="221" t="s">
        <v>2939</v>
      </c>
      <c r="J2342" s="221" t="str">
        <f t="shared" si="211"/>
        <v>FM 16-11-11-2026</v>
      </c>
    </row>
    <row r="2343" spans="1:10" x14ac:dyDescent="0.25">
      <c r="A2343" s="214">
        <v>14</v>
      </c>
      <c r="B2343" s="220" t="s">
        <v>598</v>
      </c>
      <c r="C2343" s="219">
        <f t="shared" si="214"/>
        <v>46340</v>
      </c>
      <c r="D2343" s="214" t="s">
        <v>389</v>
      </c>
      <c r="E2343" s="220">
        <v>1</v>
      </c>
      <c r="F2343" s="221" t="str">
        <f t="shared" si="213"/>
        <v>AA 7725 OA</v>
      </c>
      <c r="G2343" s="222" t="s">
        <v>2208</v>
      </c>
      <c r="H2343" s="221" t="s">
        <v>2936</v>
      </c>
      <c r="I2343" s="221" t="s">
        <v>2939</v>
      </c>
      <c r="J2343" s="221" t="str">
        <f t="shared" si="211"/>
        <v>FM 16-14-11-2026</v>
      </c>
    </row>
    <row r="2344" spans="1:10" x14ac:dyDescent="0.25">
      <c r="A2344" s="214">
        <v>15</v>
      </c>
      <c r="B2344" s="220" t="s">
        <v>607</v>
      </c>
      <c r="C2344" s="219">
        <f t="shared" si="214"/>
        <v>46341</v>
      </c>
      <c r="D2344" s="214" t="s">
        <v>389</v>
      </c>
      <c r="E2344" s="220">
        <v>1</v>
      </c>
      <c r="F2344" s="221" t="str">
        <f t="shared" si="213"/>
        <v>AA 7759 OA</v>
      </c>
      <c r="G2344" s="222" t="s">
        <v>2208</v>
      </c>
      <c r="H2344" s="221" t="s">
        <v>2936</v>
      </c>
      <c r="I2344" s="221" t="s">
        <v>2939</v>
      </c>
      <c r="J2344" s="221" t="str">
        <f t="shared" si="211"/>
        <v>FM 16-15-11-2026</v>
      </c>
    </row>
    <row r="2345" spans="1:10" x14ac:dyDescent="0.25">
      <c r="A2345" s="214">
        <v>15</v>
      </c>
      <c r="B2345" s="220" t="s">
        <v>483</v>
      </c>
      <c r="C2345" s="219">
        <f t="shared" si="214"/>
        <v>46341</v>
      </c>
      <c r="D2345" s="214" t="s">
        <v>389</v>
      </c>
      <c r="E2345" s="220">
        <v>1</v>
      </c>
      <c r="F2345" s="221" t="str">
        <f t="shared" si="213"/>
        <v>AA 7678 OA</v>
      </c>
      <c r="G2345" s="222" t="s">
        <v>2208</v>
      </c>
      <c r="H2345" s="221" t="s">
        <v>2936</v>
      </c>
      <c r="I2345" s="221" t="s">
        <v>2939</v>
      </c>
      <c r="J2345" s="221" t="str">
        <f t="shared" si="211"/>
        <v>FM 16-15-11-2026</v>
      </c>
    </row>
    <row r="2346" spans="1:10" x14ac:dyDescent="0.25">
      <c r="A2346" s="214">
        <v>18</v>
      </c>
      <c r="B2346" s="214" t="s">
        <v>87</v>
      </c>
      <c r="C2346" s="219">
        <f t="shared" si="214"/>
        <v>46344</v>
      </c>
      <c r="D2346" s="214" t="s">
        <v>389</v>
      </c>
      <c r="E2346" s="220">
        <v>1</v>
      </c>
      <c r="F2346" s="221" t="str">
        <f t="shared" si="213"/>
        <v>AA 7801 OA</v>
      </c>
      <c r="G2346" s="222" t="s">
        <v>2208</v>
      </c>
      <c r="H2346" s="221" t="s">
        <v>2936</v>
      </c>
      <c r="I2346" s="221" t="s">
        <v>2939</v>
      </c>
      <c r="J2346" s="221" t="str">
        <f t="shared" si="211"/>
        <v>FM 16-18-11-2026</v>
      </c>
    </row>
    <row r="2347" spans="1:10" x14ac:dyDescent="0.25">
      <c r="A2347" s="214">
        <v>22</v>
      </c>
      <c r="B2347" s="214" t="s">
        <v>342</v>
      </c>
      <c r="C2347" s="219">
        <f t="shared" si="214"/>
        <v>46348</v>
      </c>
      <c r="D2347" s="214" t="s">
        <v>389</v>
      </c>
      <c r="E2347" s="214">
        <v>1</v>
      </c>
      <c r="F2347" s="221" t="str">
        <f t="shared" si="213"/>
        <v>AA 7803 OA</v>
      </c>
      <c r="G2347" s="222" t="s">
        <v>2208</v>
      </c>
      <c r="H2347" s="221" t="s">
        <v>2936</v>
      </c>
      <c r="I2347" s="221" t="s">
        <v>2939</v>
      </c>
      <c r="J2347" s="221" t="str">
        <f t="shared" si="211"/>
        <v>FM 16-22-11-2026</v>
      </c>
    </row>
    <row r="2348" spans="1:10" x14ac:dyDescent="0.25">
      <c r="A2348" s="214">
        <v>28</v>
      </c>
      <c r="B2348" s="214" t="s">
        <v>865</v>
      </c>
      <c r="C2348" s="219">
        <f t="shared" si="214"/>
        <v>46354</v>
      </c>
      <c r="D2348" s="214" t="s">
        <v>389</v>
      </c>
      <c r="E2348" s="220">
        <v>1</v>
      </c>
      <c r="F2348" s="221" t="str">
        <f t="shared" si="213"/>
        <v>AA 7681 OA</v>
      </c>
      <c r="G2348" s="222" t="s">
        <v>2208</v>
      </c>
      <c r="H2348" s="221" t="s">
        <v>2936</v>
      </c>
      <c r="I2348" s="221" t="s">
        <v>2939</v>
      </c>
      <c r="J2348" s="221" t="str">
        <f t="shared" si="211"/>
        <v>FM 16-28-11-2026</v>
      </c>
    </row>
    <row r="2349" spans="1:10" x14ac:dyDescent="0.25">
      <c r="A2349" s="214">
        <v>1</v>
      </c>
      <c r="B2349" s="214" t="s">
        <v>916</v>
      </c>
      <c r="C2349" s="219">
        <f t="shared" ref="C2349:C2365" si="215">DATE(2026,12,A2349)</f>
        <v>46357</v>
      </c>
      <c r="D2349" s="214" t="s">
        <v>389</v>
      </c>
      <c r="E2349" s="220">
        <v>1</v>
      </c>
      <c r="F2349" s="221" t="str">
        <f>B2349</f>
        <v>DD 7291 MZ</v>
      </c>
      <c r="G2349" s="222" t="s">
        <v>2208</v>
      </c>
      <c r="H2349" s="221" t="s">
        <v>2936</v>
      </c>
      <c r="I2349" s="221" t="s">
        <v>2939</v>
      </c>
      <c r="J2349" s="221" t="str">
        <f t="shared" si="211"/>
        <v>FM 16-1-12-2026</v>
      </c>
    </row>
    <row r="2350" spans="1:10" x14ac:dyDescent="0.25">
      <c r="A2350" s="214">
        <v>3</v>
      </c>
      <c r="B2350" s="220" t="s">
        <v>953</v>
      </c>
      <c r="C2350" s="219">
        <f t="shared" si="215"/>
        <v>46359</v>
      </c>
      <c r="D2350" s="214" t="s">
        <v>389</v>
      </c>
      <c r="E2350" s="214">
        <v>1</v>
      </c>
      <c r="F2350" s="221" t="str">
        <f t="shared" ref="F2350:F2359" si="216">"AA "&amp;B2350</f>
        <v>AA 7680 OA</v>
      </c>
      <c r="G2350" s="222" t="s">
        <v>2208</v>
      </c>
      <c r="H2350" s="221" t="s">
        <v>2936</v>
      </c>
      <c r="I2350" s="221" t="s">
        <v>2939</v>
      </c>
      <c r="J2350" s="221" t="str">
        <f t="shared" si="211"/>
        <v>FM 16-3-12-2026</v>
      </c>
    </row>
    <row r="2351" spans="1:10" x14ac:dyDescent="0.25">
      <c r="A2351" s="214">
        <v>3</v>
      </c>
      <c r="B2351" s="220" t="s">
        <v>237</v>
      </c>
      <c r="C2351" s="219">
        <f t="shared" si="215"/>
        <v>46359</v>
      </c>
      <c r="D2351" s="214" t="s">
        <v>389</v>
      </c>
      <c r="E2351" s="214">
        <v>1</v>
      </c>
      <c r="F2351" s="221" t="str">
        <f t="shared" si="216"/>
        <v>AA 7724 OA</v>
      </c>
      <c r="G2351" s="222" t="s">
        <v>2208</v>
      </c>
      <c r="H2351" s="221" t="s">
        <v>2936</v>
      </c>
      <c r="I2351" s="221" t="s">
        <v>2939</v>
      </c>
      <c r="J2351" s="221" t="str">
        <f t="shared" si="211"/>
        <v>FM 16-3-12-2026</v>
      </c>
    </row>
    <row r="2352" spans="1:10" x14ac:dyDescent="0.25">
      <c r="A2352" s="214">
        <v>5</v>
      </c>
      <c r="B2352" s="220" t="s">
        <v>84</v>
      </c>
      <c r="C2352" s="219">
        <f t="shared" si="215"/>
        <v>46361</v>
      </c>
      <c r="D2352" s="214" t="s">
        <v>389</v>
      </c>
      <c r="E2352" s="214">
        <v>1</v>
      </c>
      <c r="F2352" s="221" t="str">
        <f t="shared" si="216"/>
        <v>AA 7760 OA</v>
      </c>
      <c r="G2352" s="222" t="s">
        <v>2208</v>
      </c>
      <c r="H2352" s="221" t="s">
        <v>2936</v>
      </c>
      <c r="I2352" s="221" t="s">
        <v>2939</v>
      </c>
      <c r="J2352" s="221" t="str">
        <f t="shared" si="211"/>
        <v>FM 16-5-12-2026</v>
      </c>
    </row>
    <row r="2353" spans="1:10" x14ac:dyDescent="0.25">
      <c r="A2353" s="214">
        <v>5</v>
      </c>
      <c r="B2353" s="220" t="s">
        <v>859</v>
      </c>
      <c r="C2353" s="219">
        <f t="shared" si="215"/>
        <v>46361</v>
      </c>
      <c r="D2353" s="214" t="s">
        <v>389</v>
      </c>
      <c r="E2353" s="214">
        <v>1</v>
      </c>
      <c r="F2353" s="221" t="str">
        <f t="shared" si="216"/>
        <v>AA 7597 OA</v>
      </c>
      <c r="G2353" s="222" t="s">
        <v>2208</v>
      </c>
      <c r="H2353" s="221" t="s">
        <v>2936</v>
      </c>
      <c r="I2353" s="221" t="s">
        <v>2939</v>
      </c>
      <c r="J2353" s="221" t="str">
        <f t="shared" si="211"/>
        <v>FM 16-5-12-2026</v>
      </c>
    </row>
    <row r="2354" spans="1:10" x14ac:dyDescent="0.25">
      <c r="A2354" s="214">
        <v>8</v>
      </c>
      <c r="B2354" s="214" t="s">
        <v>227</v>
      </c>
      <c r="C2354" s="219">
        <f t="shared" si="215"/>
        <v>46364</v>
      </c>
      <c r="D2354" s="214" t="s">
        <v>389</v>
      </c>
      <c r="E2354" s="214">
        <v>1</v>
      </c>
      <c r="F2354" s="221" t="str">
        <f t="shared" si="216"/>
        <v>AA 7814 OA</v>
      </c>
      <c r="G2354" s="222" t="s">
        <v>2208</v>
      </c>
      <c r="H2354" s="221" t="s">
        <v>2936</v>
      </c>
      <c r="I2354" s="221" t="s">
        <v>2939</v>
      </c>
      <c r="J2354" s="221" t="str">
        <f t="shared" si="211"/>
        <v>FM 16-8-12-2026</v>
      </c>
    </row>
    <row r="2355" spans="1:10" x14ac:dyDescent="0.25">
      <c r="A2355" s="214">
        <v>8</v>
      </c>
      <c r="B2355" s="214" t="s">
        <v>598</v>
      </c>
      <c r="C2355" s="219">
        <f t="shared" si="215"/>
        <v>46364</v>
      </c>
      <c r="D2355" s="214" t="s">
        <v>389</v>
      </c>
      <c r="E2355" s="214">
        <v>1</v>
      </c>
      <c r="F2355" s="221" t="str">
        <f t="shared" si="216"/>
        <v>AA 7725 OA</v>
      </c>
      <c r="G2355" s="222" t="s">
        <v>2208</v>
      </c>
      <c r="H2355" s="221" t="s">
        <v>2936</v>
      </c>
      <c r="I2355" s="221" t="s">
        <v>2939</v>
      </c>
      <c r="J2355" s="221" t="str">
        <f t="shared" si="211"/>
        <v>FM 16-8-12-2026</v>
      </c>
    </row>
    <row r="2356" spans="1:10" x14ac:dyDescent="0.25">
      <c r="A2356" s="214">
        <v>10</v>
      </c>
      <c r="B2356" s="214" t="s">
        <v>327</v>
      </c>
      <c r="C2356" s="219">
        <f t="shared" si="215"/>
        <v>46366</v>
      </c>
      <c r="D2356" s="214" t="s">
        <v>389</v>
      </c>
      <c r="E2356" s="214">
        <v>1</v>
      </c>
      <c r="F2356" s="221" t="str">
        <f t="shared" si="216"/>
        <v>AA 7758 OA</v>
      </c>
      <c r="G2356" s="222" t="s">
        <v>2208</v>
      </c>
      <c r="H2356" s="221" t="s">
        <v>2936</v>
      </c>
      <c r="I2356" s="221" t="s">
        <v>2939</v>
      </c>
      <c r="J2356" s="221" t="str">
        <f t="shared" si="211"/>
        <v>FM 16-10-12-2026</v>
      </c>
    </row>
    <row r="2357" spans="1:10" x14ac:dyDescent="0.25">
      <c r="A2357" s="214">
        <v>12</v>
      </c>
      <c r="B2357" s="214" t="s">
        <v>529</v>
      </c>
      <c r="C2357" s="219">
        <f t="shared" si="215"/>
        <v>46368</v>
      </c>
      <c r="D2357" s="214" t="s">
        <v>389</v>
      </c>
      <c r="E2357" s="214">
        <v>1</v>
      </c>
      <c r="F2357" s="221" t="str">
        <f t="shared" si="216"/>
        <v>AA 7761 OA</v>
      </c>
      <c r="G2357" s="222" t="s">
        <v>2208</v>
      </c>
      <c r="H2357" s="221" t="s">
        <v>2936</v>
      </c>
      <c r="I2357" s="221" t="s">
        <v>2939</v>
      </c>
      <c r="J2357" s="221" t="str">
        <f t="shared" si="211"/>
        <v>FM 16-12-12-2026</v>
      </c>
    </row>
    <row r="2358" spans="1:10" x14ac:dyDescent="0.25">
      <c r="A2358" s="214">
        <v>14</v>
      </c>
      <c r="B2358" s="220" t="s">
        <v>607</v>
      </c>
      <c r="C2358" s="219">
        <f t="shared" si="215"/>
        <v>46370</v>
      </c>
      <c r="D2358" s="214" t="s">
        <v>389</v>
      </c>
      <c r="E2358" s="220">
        <v>1</v>
      </c>
      <c r="F2358" s="221" t="str">
        <f t="shared" si="216"/>
        <v>AA 7759 OA</v>
      </c>
      <c r="G2358" s="222" t="s">
        <v>2208</v>
      </c>
      <c r="H2358" s="221" t="s">
        <v>2936</v>
      </c>
      <c r="I2358" s="221" t="s">
        <v>2939</v>
      </c>
      <c r="J2358" s="221" t="str">
        <f t="shared" si="211"/>
        <v>FM 16-14-12-2026</v>
      </c>
    </row>
    <row r="2359" spans="1:10" x14ac:dyDescent="0.25">
      <c r="A2359" s="214">
        <v>17</v>
      </c>
      <c r="B2359" s="214" t="s">
        <v>87</v>
      </c>
      <c r="C2359" s="219">
        <f t="shared" si="215"/>
        <v>46373</v>
      </c>
      <c r="D2359" s="214" t="s">
        <v>389</v>
      </c>
      <c r="E2359" s="220">
        <v>1</v>
      </c>
      <c r="F2359" s="221" t="str">
        <f t="shared" si="216"/>
        <v>AA 7801 OA</v>
      </c>
      <c r="G2359" s="222" t="s">
        <v>2208</v>
      </c>
      <c r="H2359" s="221" t="s">
        <v>2936</v>
      </c>
      <c r="I2359" s="221" t="s">
        <v>2939</v>
      </c>
      <c r="J2359" s="221" t="str">
        <f t="shared" si="211"/>
        <v>FM 16-17-12-2026</v>
      </c>
    </row>
    <row r="2360" spans="1:10" x14ac:dyDescent="0.25">
      <c r="A2360" s="214">
        <v>23</v>
      </c>
      <c r="B2360" s="214" t="s">
        <v>1264</v>
      </c>
      <c r="C2360" s="219">
        <f t="shared" si="215"/>
        <v>46379</v>
      </c>
      <c r="D2360" s="214" t="s">
        <v>389</v>
      </c>
      <c r="E2360" s="220">
        <v>1</v>
      </c>
      <c r="F2360" s="221" t="str">
        <f>B2360</f>
        <v>DD 7715 ME</v>
      </c>
      <c r="G2360" s="222" t="s">
        <v>2208</v>
      </c>
      <c r="H2360" s="221" t="s">
        <v>2936</v>
      </c>
      <c r="I2360" s="221" t="s">
        <v>2939</v>
      </c>
      <c r="J2360" s="221" t="str">
        <f t="shared" si="211"/>
        <v>FM 16-23-12-2026</v>
      </c>
    </row>
    <row r="2361" spans="1:10" x14ac:dyDescent="0.25">
      <c r="A2361" s="214">
        <v>23</v>
      </c>
      <c r="B2361" s="214" t="s">
        <v>259</v>
      </c>
      <c r="C2361" s="219">
        <f t="shared" si="215"/>
        <v>46379</v>
      </c>
      <c r="D2361" s="214" t="s">
        <v>389</v>
      </c>
      <c r="E2361" s="220">
        <v>1</v>
      </c>
      <c r="F2361" s="221" t="str">
        <f>"AA "&amp;B2361</f>
        <v>AA 7805 OA</v>
      </c>
      <c r="G2361" s="222" t="s">
        <v>2208</v>
      </c>
      <c r="H2361" s="221" t="s">
        <v>2936</v>
      </c>
      <c r="I2361" s="221" t="s">
        <v>2939</v>
      </c>
      <c r="J2361" s="221" t="str">
        <f t="shared" si="211"/>
        <v>FM 16-23-12-2026</v>
      </c>
    </row>
    <row r="2362" spans="1:10" x14ac:dyDescent="0.25">
      <c r="A2362" s="214">
        <v>23</v>
      </c>
      <c r="B2362" s="214" t="s">
        <v>1267</v>
      </c>
      <c r="C2362" s="219">
        <f t="shared" si="215"/>
        <v>46379</v>
      </c>
      <c r="D2362" s="214" t="s">
        <v>389</v>
      </c>
      <c r="E2362" s="220">
        <v>1</v>
      </c>
      <c r="F2362" s="221" t="str">
        <f>B2362</f>
        <v>DD 7618 ME</v>
      </c>
      <c r="G2362" s="222" t="s">
        <v>2208</v>
      </c>
      <c r="H2362" s="221" t="s">
        <v>2936</v>
      </c>
      <c r="I2362" s="221" t="s">
        <v>2939</v>
      </c>
      <c r="J2362" s="221" t="str">
        <f t="shared" si="211"/>
        <v>FM 16-23-12-2026</v>
      </c>
    </row>
    <row r="2363" spans="1:10" x14ac:dyDescent="0.25">
      <c r="A2363" s="214">
        <v>24</v>
      </c>
      <c r="B2363" s="214" t="s">
        <v>1285</v>
      </c>
      <c r="C2363" s="219">
        <f t="shared" si="215"/>
        <v>46380</v>
      </c>
      <c r="D2363" s="214" t="s">
        <v>389</v>
      </c>
      <c r="E2363" s="220">
        <v>1</v>
      </c>
      <c r="F2363" s="221" t="str">
        <f>"AA "&amp;B2363</f>
        <v>AA 7516 OD // EFESIENSI</v>
      </c>
      <c r="G2363" s="222" t="s">
        <v>2208</v>
      </c>
      <c r="H2363" s="221" t="s">
        <v>2936</v>
      </c>
      <c r="I2363" s="221" t="s">
        <v>2939</v>
      </c>
      <c r="J2363" s="221" t="str">
        <f t="shared" si="211"/>
        <v>FM 16-24-12-2026</v>
      </c>
    </row>
    <row r="2364" spans="1:10" x14ac:dyDescent="0.25">
      <c r="A2364" s="214">
        <v>24</v>
      </c>
      <c r="B2364" s="214" t="s">
        <v>483</v>
      </c>
      <c r="C2364" s="219">
        <f t="shared" si="215"/>
        <v>46380</v>
      </c>
      <c r="D2364" s="214" t="s">
        <v>389</v>
      </c>
      <c r="E2364" s="220">
        <v>1</v>
      </c>
      <c r="F2364" s="221" t="str">
        <f>"AA "&amp;B2364</f>
        <v>AA 7678 OA</v>
      </c>
      <c r="G2364" s="222" t="s">
        <v>2208</v>
      </c>
      <c r="H2364" s="221" t="s">
        <v>2936</v>
      </c>
      <c r="I2364" s="221" t="s">
        <v>2939</v>
      </c>
      <c r="J2364" s="221" t="str">
        <f t="shared" si="211"/>
        <v>FM 16-24-12-2026</v>
      </c>
    </row>
    <row r="2365" spans="1:10" x14ac:dyDescent="0.25">
      <c r="A2365" s="214">
        <v>31</v>
      </c>
      <c r="B2365" s="214" t="s">
        <v>916</v>
      </c>
      <c r="C2365" s="219">
        <f t="shared" si="215"/>
        <v>46387</v>
      </c>
      <c r="D2365" s="214" t="s">
        <v>389</v>
      </c>
      <c r="E2365" s="220">
        <v>1</v>
      </c>
      <c r="F2365" s="221" t="str">
        <f>B2365</f>
        <v>DD 7291 MZ</v>
      </c>
      <c r="G2365" s="222" t="s">
        <v>2208</v>
      </c>
      <c r="H2365" s="221" t="s">
        <v>2936</v>
      </c>
      <c r="I2365" s="221" t="s">
        <v>2939</v>
      </c>
      <c r="J2365" s="221" t="str">
        <f t="shared" si="211"/>
        <v>FM 16-31-12-2026</v>
      </c>
    </row>
    <row r="2366" spans="1:10" x14ac:dyDescent="0.25">
      <c r="A2366" s="214">
        <v>2</v>
      </c>
      <c r="B2366" s="220" t="s">
        <v>237</v>
      </c>
      <c r="C2366" s="223">
        <f t="shared" ref="C2366:C2376" si="217">DATE(2026,1,A2366)</f>
        <v>46024</v>
      </c>
      <c r="D2366" s="214" t="s">
        <v>390</v>
      </c>
      <c r="E2366" s="220">
        <v>1</v>
      </c>
      <c r="F2366" s="221" t="str">
        <f t="shared" ref="F2366:F2389" si="218">"AA "&amp;B2366</f>
        <v>AA 7724 OA</v>
      </c>
      <c r="G2366" s="222" t="s">
        <v>2208</v>
      </c>
      <c r="H2366" s="221" t="s">
        <v>2936</v>
      </c>
      <c r="I2366" s="221" t="s">
        <v>2939</v>
      </c>
      <c r="J2366" s="221" t="str">
        <f t="shared" si="211"/>
        <v>FM 16-2-1-2026</v>
      </c>
    </row>
    <row r="2367" spans="1:10" x14ac:dyDescent="0.25">
      <c r="A2367" s="214">
        <v>4</v>
      </c>
      <c r="B2367" s="220" t="s">
        <v>426</v>
      </c>
      <c r="C2367" s="223">
        <f t="shared" si="217"/>
        <v>46026</v>
      </c>
      <c r="D2367" s="214" t="s">
        <v>390</v>
      </c>
      <c r="E2367" s="214">
        <v>1</v>
      </c>
      <c r="F2367" s="221" t="str">
        <f t="shared" si="218"/>
        <v>AA 7679 OA</v>
      </c>
      <c r="G2367" s="222" t="s">
        <v>2208</v>
      </c>
      <c r="H2367" s="221" t="s">
        <v>2936</v>
      </c>
      <c r="I2367" s="221" t="s">
        <v>2939</v>
      </c>
      <c r="J2367" s="221" t="str">
        <f t="shared" si="211"/>
        <v>FM 16-4-1-2026</v>
      </c>
    </row>
    <row r="2368" spans="1:10" x14ac:dyDescent="0.25">
      <c r="A2368" s="214">
        <v>5</v>
      </c>
      <c r="B2368" s="214" t="s">
        <v>598</v>
      </c>
      <c r="C2368" s="223">
        <f t="shared" si="217"/>
        <v>46027</v>
      </c>
      <c r="D2368" s="214" t="s">
        <v>390</v>
      </c>
      <c r="E2368" s="214">
        <v>1</v>
      </c>
      <c r="F2368" s="221" t="str">
        <f t="shared" si="218"/>
        <v>AA 7725 OA</v>
      </c>
      <c r="G2368" s="222" t="s">
        <v>2208</v>
      </c>
      <c r="H2368" s="221" t="s">
        <v>2936</v>
      </c>
      <c r="I2368" s="221" t="s">
        <v>2939</v>
      </c>
      <c r="J2368" s="221" t="str">
        <f t="shared" si="211"/>
        <v>FM 16-5-1-2026</v>
      </c>
    </row>
    <row r="2369" spans="1:10" x14ac:dyDescent="0.25">
      <c r="A2369" s="214">
        <v>5</v>
      </c>
      <c r="B2369" s="214" t="s">
        <v>598</v>
      </c>
      <c r="C2369" s="223">
        <f t="shared" si="217"/>
        <v>46027</v>
      </c>
      <c r="D2369" s="214" t="s">
        <v>390</v>
      </c>
      <c r="E2369" s="214">
        <v>1</v>
      </c>
      <c r="F2369" s="221" t="str">
        <f t="shared" si="218"/>
        <v>AA 7725 OA</v>
      </c>
      <c r="G2369" s="222" t="s">
        <v>2208</v>
      </c>
      <c r="H2369" s="221" t="s">
        <v>2936</v>
      </c>
      <c r="I2369" s="221" t="s">
        <v>2939</v>
      </c>
      <c r="J2369" s="221" t="str">
        <f t="shared" si="211"/>
        <v>FM 16-5-1-2026</v>
      </c>
    </row>
    <row r="2370" spans="1:10" x14ac:dyDescent="0.25">
      <c r="A2370" s="214">
        <v>8</v>
      </c>
      <c r="B2370" s="214" t="s">
        <v>529</v>
      </c>
      <c r="C2370" s="223">
        <f t="shared" si="217"/>
        <v>46030</v>
      </c>
      <c r="D2370" s="214" t="s">
        <v>390</v>
      </c>
      <c r="E2370" s="214">
        <v>1</v>
      </c>
      <c r="F2370" s="221" t="str">
        <f t="shared" si="218"/>
        <v>AA 7761 OA</v>
      </c>
      <c r="G2370" s="222" t="s">
        <v>2208</v>
      </c>
      <c r="H2370" s="221" t="s">
        <v>2936</v>
      </c>
      <c r="I2370" s="221" t="s">
        <v>2939</v>
      </c>
      <c r="J2370" s="221" t="str">
        <f t="shared" si="211"/>
        <v>FM 16-8-1-2026</v>
      </c>
    </row>
    <row r="2371" spans="1:10" x14ac:dyDescent="0.25">
      <c r="A2371" s="214">
        <v>8</v>
      </c>
      <c r="B2371" s="214" t="s">
        <v>227</v>
      </c>
      <c r="C2371" s="223">
        <f t="shared" si="217"/>
        <v>46030</v>
      </c>
      <c r="D2371" s="214" t="s">
        <v>390</v>
      </c>
      <c r="E2371" s="214">
        <v>1</v>
      </c>
      <c r="F2371" s="221" t="str">
        <f t="shared" si="218"/>
        <v>AA 7814 OA</v>
      </c>
      <c r="G2371" s="222" t="s">
        <v>2208</v>
      </c>
      <c r="H2371" s="221" t="s">
        <v>2936</v>
      </c>
      <c r="I2371" s="221" t="s">
        <v>2939</v>
      </c>
      <c r="J2371" s="221" t="str">
        <f t="shared" ref="J2371:J2434" si="219">I2371 &amp; "-" &amp; DAY(C2371) &amp; "-" &amp; MONTH(C2371) &amp; "-" &amp; YEAR(C2371)</f>
        <v>FM 16-8-1-2026</v>
      </c>
    </row>
    <row r="2372" spans="1:10" x14ac:dyDescent="0.25">
      <c r="A2372" s="214">
        <v>8</v>
      </c>
      <c r="B2372" s="214" t="s">
        <v>607</v>
      </c>
      <c r="C2372" s="223">
        <f t="shared" si="217"/>
        <v>46030</v>
      </c>
      <c r="D2372" s="214" t="s">
        <v>390</v>
      </c>
      <c r="E2372" s="214">
        <v>1</v>
      </c>
      <c r="F2372" s="221" t="str">
        <f t="shared" si="218"/>
        <v>AA 7759 OA</v>
      </c>
      <c r="G2372" s="222" t="s">
        <v>2208</v>
      </c>
      <c r="H2372" s="221" t="s">
        <v>2936</v>
      </c>
      <c r="I2372" s="221" t="s">
        <v>2939</v>
      </c>
      <c r="J2372" s="221" t="str">
        <f t="shared" si="219"/>
        <v>FM 16-8-1-2026</v>
      </c>
    </row>
    <row r="2373" spans="1:10" x14ac:dyDescent="0.25">
      <c r="A2373" s="214">
        <v>9</v>
      </c>
      <c r="B2373" s="214" t="s">
        <v>327</v>
      </c>
      <c r="C2373" s="223">
        <f t="shared" si="217"/>
        <v>46031</v>
      </c>
      <c r="D2373" s="214" t="s">
        <v>390</v>
      </c>
      <c r="E2373" s="214">
        <v>1</v>
      </c>
      <c r="F2373" s="221" t="str">
        <f t="shared" si="218"/>
        <v>AA 7758 OA</v>
      </c>
      <c r="G2373" s="222" t="s">
        <v>2208</v>
      </c>
      <c r="H2373" s="221" t="s">
        <v>2936</v>
      </c>
      <c r="I2373" s="221" t="s">
        <v>2939</v>
      </c>
      <c r="J2373" s="221" t="str">
        <f t="shared" si="219"/>
        <v>FM 16-9-1-2026</v>
      </c>
    </row>
    <row r="2374" spans="1:10" x14ac:dyDescent="0.25">
      <c r="A2374" s="214">
        <v>23</v>
      </c>
      <c r="B2374" s="214" t="s">
        <v>483</v>
      </c>
      <c r="C2374" s="223">
        <f t="shared" si="217"/>
        <v>46045</v>
      </c>
      <c r="D2374" s="214" t="s">
        <v>390</v>
      </c>
      <c r="E2374" s="220">
        <v>1</v>
      </c>
      <c r="F2374" s="221" t="str">
        <f t="shared" si="218"/>
        <v>AA 7678 OA</v>
      </c>
      <c r="G2374" s="222" t="s">
        <v>2208</v>
      </c>
      <c r="H2374" s="221" t="s">
        <v>2936</v>
      </c>
      <c r="I2374" s="221" t="s">
        <v>2939</v>
      </c>
      <c r="J2374" s="221" t="str">
        <f t="shared" si="219"/>
        <v>FM 16-23-1-2026</v>
      </c>
    </row>
    <row r="2375" spans="1:10" x14ac:dyDescent="0.25">
      <c r="A2375" s="214">
        <v>26</v>
      </c>
      <c r="B2375" s="214" t="s">
        <v>1641</v>
      </c>
      <c r="C2375" s="223">
        <f t="shared" si="217"/>
        <v>46048</v>
      </c>
      <c r="D2375" s="214" t="s">
        <v>390</v>
      </c>
      <c r="E2375" s="220">
        <v>1</v>
      </c>
      <c r="F2375" s="221" t="str">
        <f t="shared" si="218"/>
        <v>AA 7819 OA</v>
      </c>
      <c r="G2375" s="222" t="s">
        <v>2208</v>
      </c>
      <c r="H2375" s="221" t="s">
        <v>2936</v>
      </c>
      <c r="I2375" s="221" t="s">
        <v>2939</v>
      </c>
      <c r="J2375" s="221" t="str">
        <f t="shared" si="219"/>
        <v>FM 16-26-1-2026</v>
      </c>
    </row>
    <row r="2376" spans="1:10" x14ac:dyDescent="0.25">
      <c r="A2376" s="214">
        <v>28</v>
      </c>
      <c r="B2376" s="214" t="s">
        <v>237</v>
      </c>
      <c r="C2376" s="223">
        <f t="shared" si="217"/>
        <v>46050</v>
      </c>
      <c r="D2376" s="214" t="s">
        <v>390</v>
      </c>
      <c r="E2376" s="220">
        <v>1</v>
      </c>
      <c r="F2376" s="221" t="str">
        <f t="shared" si="218"/>
        <v>AA 7724 OA</v>
      </c>
      <c r="G2376" s="222" t="s">
        <v>2208</v>
      </c>
      <c r="H2376" s="221" t="s">
        <v>2936</v>
      </c>
      <c r="I2376" s="221" t="s">
        <v>2939</v>
      </c>
      <c r="J2376" s="221" t="str">
        <f t="shared" si="219"/>
        <v>FM 16-28-1-2026</v>
      </c>
    </row>
    <row r="2377" spans="1:10" x14ac:dyDescent="0.25">
      <c r="A2377" s="214">
        <v>6</v>
      </c>
      <c r="B2377" s="214" t="s">
        <v>387</v>
      </c>
      <c r="C2377" s="219">
        <f t="shared" ref="C2377:C2389" si="220">DATE(2026,11,A2377)</f>
        <v>46332</v>
      </c>
      <c r="D2377" s="214" t="s">
        <v>390</v>
      </c>
      <c r="E2377" s="214">
        <v>1</v>
      </c>
      <c r="F2377" s="221" t="str">
        <f t="shared" si="218"/>
        <v>AA JOMBOR</v>
      </c>
      <c r="G2377" s="222" t="s">
        <v>2208</v>
      </c>
      <c r="H2377" s="221" t="s">
        <v>2936</v>
      </c>
      <c r="I2377" s="221" t="s">
        <v>2939</v>
      </c>
      <c r="J2377" s="221" t="str">
        <f t="shared" si="219"/>
        <v>FM 16-6-11-2026</v>
      </c>
    </row>
    <row r="2378" spans="1:10" x14ac:dyDescent="0.25">
      <c r="A2378" s="214">
        <v>6</v>
      </c>
      <c r="B2378" s="214" t="s">
        <v>84</v>
      </c>
      <c r="C2378" s="219">
        <f t="shared" si="220"/>
        <v>46332</v>
      </c>
      <c r="D2378" s="214" t="s">
        <v>390</v>
      </c>
      <c r="E2378" s="214">
        <v>1</v>
      </c>
      <c r="F2378" s="221" t="str">
        <f t="shared" si="218"/>
        <v>AA 7760 OA</v>
      </c>
      <c r="G2378" s="222" t="s">
        <v>2208</v>
      </c>
      <c r="H2378" s="221" t="s">
        <v>2936</v>
      </c>
      <c r="I2378" s="221" t="s">
        <v>2939</v>
      </c>
      <c r="J2378" s="221" t="str">
        <f t="shared" si="219"/>
        <v>FM 16-6-11-2026</v>
      </c>
    </row>
    <row r="2379" spans="1:10" x14ac:dyDescent="0.25">
      <c r="A2379" s="214">
        <v>7</v>
      </c>
      <c r="B2379" s="214" t="s">
        <v>259</v>
      </c>
      <c r="C2379" s="219">
        <f t="shared" si="220"/>
        <v>46333</v>
      </c>
      <c r="D2379" s="214" t="s">
        <v>390</v>
      </c>
      <c r="E2379" s="214">
        <v>1</v>
      </c>
      <c r="F2379" s="221" t="str">
        <f t="shared" si="218"/>
        <v>AA 7805 OA</v>
      </c>
      <c r="G2379" s="222" t="s">
        <v>2208</v>
      </c>
      <c r="H2379" s="221" t="s">
        <v>2936</v>
      </c>
      <c r="I2379" s="221" t="s">
        <v>2939</v>
      </c>
      <c r="J2379" s="221" t="str">
        <f t="shared" si="219"/>
        <v>FM 16-7-11-2026</v>
      </c>
    </row>
    <row r="2380" spans="1:10" x14ac:dyDescent="0.25">
      <c r="A2380" s="214">
        <v>7</v>
      </c>
      <c r="B2380" s="214" t="s">
        <v>237</v>
      </c>
      <c r="C2380" s="219">
        <f t="shared" si="220"/>
        <v>46333</v>
      </c>
      <c r="D2380" s="214" t="s">
        <v>390</v>
      </c>
      <c r="E2380" s="214">
        <v>1</v>
      </c>
      <c r="F2380" s="221" t="str">
        <f t="shared" si="218"/>
        <v>AA 7724 OA</v>
      </c>
      <c r="G2380" s="222" t="s">
        <v>2208</v>
      </c>
      <c r="H2380" s="221" t="s">
        <v>2936</v>
      </c>
      <c r="I2380" s="221" t="s">
        <v>2939</v>
      </c>
      <c r="J2380" s="221" t="str">
        <f t="shared" si="219"/>
        <v>FM 16-7-11-2026</v>
      </c>
    </row>
    <row r="2381" spans="1:10" x14ac:dyDescent="0.25">
      <c r="A2381" s="214">
        <v>10</v>
      </c>
      <c r="B2381" s="214" t="s">
        <v>93</v>
      </c>
      <c r="C2381" s="219">
        <f t="shared" si="220"/>
        <v>46336</v>
      </c>
      <c r="D2381" s="214" t="s">
        <v>390</v>
      </c>
      <c r="E2381" s="214">
        <v>1</v>
      </c>
      <c r="F2381" s="221" t="str">
        <f t="shared" si="218"/>
        <v>AA 7802 OA</v>
      </c>
      <c r="G2381" s="222" t="s">
        <v>2208</v>
      </c>
      <c r="H2381" s="221" t="s">
        <v>2936</v>
      </c>
      <c r="I2381" s="221" t="s">
        <v>2939</v>
      </c>
      <c r="J2381" s="221" t="str">
        <f t="shared" si="219"/>
        <v>FM 16-10-11-2026</v>
      </c>
    </row>
    <row r="2382" spans="1:10" x14ac:dyDescent="0.25">
      <c r="A2382" s="214">
        <v>10</v>
      </c>
      <c r="B2382" s="214" t="s">
        <v>327</v>
      </c>
      <c r="C2382" s="219">
        <f t="shared" si="220"/>
        <v>46336</v>
      </c>
      <c r="D2382" s="214" t="s">
        <v>390</v>
      </c>
      <c r="E2382" s="214">
        <v>1</v>
      </c>
      <c r="F2382" s="221" t="str">
        <f t="shared" si="218"/>
        <v>AA 7758 OA</v>
      </c>
      <c r="G2382" s="222" t="s">
        <v>2208</v>
      </c>
      <c r="H2382" s="221" t="s">
        <v>2936</v>
      </c>
      <c r="I2382" s="221" t="s">
        <v>2939</v>
      </c>
      <c r="J2382" s="221" t="str">
        <f t="shared" si="219"/>
        <v>FM 16-10-11-2026</v>
      </c>
    </row>
    <row r="2383" spans="1:10" x14ac:dyDescent="0.25">
      <c r="A2383" s="214">
        <v>11</v>
      </c>
      <c r="B2383" s="214" t="s">
        <v>529</v>
      </c>
      <c r="C2383" s="219">
        <f t="shared" si="220"/>
        <v>46337</v>
      </c>
      <c r="D2383" s="214" t="s">
        <v>390</v>
      </c>
      <c r="E2383" s="214">
        <v>1</v>
      </c>
      <c r="F2383" s="221" t="str">
        <f t="shared" si="218"/>
        <v>AA 7761 OA</v>
      </c>
      <c r="G2383" s="222" t="s">
        <v>2208</v>
      </c>
      <c r="H2383" s="221" t="s">
        <v>2936</v>
      </c>
      <c r="I2383" s="221" t="s">
        <v>2939</v>
      </c>
      <c r="J2383" s="221" t="str">
        <f t="shared" si="219"/>
        <v>FM 16-11-11-2026</v>
      </c>
    </row>
    <row r="2384" spans="1:10" x14ac:dyDescent="0.25">
      <c r="A2384" s="214">
        <v>14</v>
      </c>
      <c r="B2384" s="220" t="s">
        <v>598</v>
      </c>
      <c r="C2384" s="219">
        <f t="shared" si="220"/>
        <v>46340</v>
      </c>
      <c r="D2384" s="214" t="s">
        <v>390</v>
      </c>
      <c r="E2384" s="220">
        <v>1</v>
      </c>
      <c r="F2384" s="221" t="str">
        <f t="shared" si="218"/>
        <v>AA 7725 OA</v>
      </c>
      <c r="G2384" s="222" t="s">
        <v>2208</v>
      </c>
      <c r="H2384" s="221" t="s">
        <v>2936</v>
      </c>
      <c r="I2384" s="221" t="s">
        <v>2939</v>
      </c>
      <c r="J2384" s="221" t="str">
        <f t="shared" si="219"/>
        <v>FM 16-14-11-2026</v>
      </c>
    </row>
    <row r="2385" spans="1:10" x14ac:dyDescent="0.25">
      <c r="A2385" s="214">
        <v>15</v>
      </c>
      <c r="B2385" s="220" t="s">
        <v>607</v>
      </c>
      <c r="C2385" s="219">
        <f t="shared" si="220"/>
        <v>46341</v>
      </c>
      <c r="D2385" s="214" t="s">
        <v>390</v>
      </c>
      <c r="E2385" s="220">
        <v>1</v>
      </c>
      <c r="F2385" s="221" t="str">
        <f t="shared" si="218"/>
        <v>AA 7759 OA</v>
      </c>
      <c r="G2385" s="222" t="s">
        <v>2208</v>
      </c>
      <c r="H2385" s="221" t="s">
        <v>2936</v>
      </c>
      <c r="I2385" s="221" t="s">
        <v>2939</v>
      </c>
      <c r="J2385" s="221" t="str">
        <f t="shared" si="219"/>
        <v>FM 16-15-11-2026</v>
      </c>
    </row>
    <row r="2386" spans="1:10" x14ac:dyDescent="0.25">
      <c r="A2386" s="214">
        <v>15</v>
      </c>
      <c r="B2386" s="220" t="s">
        <v>483</v>
      </c>
      <c r="C2386" s="219">
        <f t="shared" si="220"/>
        <v>46341</v>
      </c>
      <c r="D2386" s="214" t="s">
        <v>390</v>
      </c>
      <c r="E2386" s="220">
        <v>1</v>
      </c>
      <c r="F2386" s="221" t="str">
        <f t="shared" si="218"/>
        <v>AA 7678 OA</v>
      </c>
      <c r="G2386" s="222" t="s">
        <v>2208</v>
      </c>
      <c r="H2386" s="221" t="s">
        <v>2936</v>
      </c>
      <c r="I2386" s="221" t="s">
        <v>2939</v>
      </c>
      <c r="J2386" s="221" t="str">
        <f t="shared" si="219"/>
        <v>FM 16-15-11-2026</v>
      </c>
    </row>
    <row r="2387" spans="1:10" x14ac:dyDescent="0.25">
      <c r="A2387" s="214">
        <v>18</v>
      </c>
      <c r="B2387" s="214" t="s">
        <v>87</v>
      </c>
      <c r="C2387" s="219">
        <f t="shared" si="220"/>
        <v>46344</v>
      </c>
      <c r="D2387" s="214" t="s">
        <v>390</v>
      </c>
      <c r="E2387" s="220">
        <v>1</v>
      </c>
      <c r="F2387" s="221" t="str">
        <f t="shared" si="218"/>
        <v>AA 7801 OA</v>
      </c>
      <c r="G2387" s="222" t="s">
        <v>2208</v>
      </c>
      <c r="H2387" s="221" t="s">
        <v>2936</v>
      </c>
      <c r="I2387" s="221" t="s">
        <v>2939</v>
      </c>
      <c r="J2387" s="221" t="str">
        <f t="shared" si="219"/>
        <v>FM 16-18-11-2026</v>
      </c>
    </row>
    <row r="2388" spans="1:10" x14ac:dyDescent="0.25">
      <c r="A2388" s="214">
        <v>22</v>
      </c>
      <c r="B2388" s="214" t="s">
        <v>342</v>
      </c>
      <c r="C2388" s="219">
        <f t="shared" si="220"/>
        <v>46348</v>
      </c>
      <c r="D2388" s="214" t="s">
        <v>390</v>
      </c>
      <c r="E2388" s="220">
        <v>1</v>
      </c>
      <c r="F2388" s="221" t="str">
        <f t="shared" si="218"/>
        <v>AA 7803 OA</v>
      </c>
      <c r="G2388" s="222" t="s">
        <v>2208</v>
      </c>
      <c r="H2388" s="221" t="s">
        <v>2936</v>
      </c>
      <c r="I2388" s="221" t="s">
        <v>2939</v>
      </c>
      <c r="J2388" s="221" t="str">
        <f t="shared" si="219"/>
        <v>FM 16-22-11-2026</v>
      </c>
    </row>
    <row r="2389" spans="1:10" x14ac:dyDescent="0.25">
      <c r="A2389" s="214">
        <v>28</v>
      </c>
      <c r="B2389" s="214" t="s">
        <v>865</v>
      </c>
      <c r="C2389" s="219">
        <f t="shared" si="220"/>
        <v>46354</v>
      </c>
      <c r="D2389" s="214" t="s">
        <v>390</v>
      </c>
      <c r="E2389" s="220">
        <v>1</v>
      </c>
      <c r="F2389" s="221" t="str">
        <f t="shared" si="218"/>
        <v>AA 7681 OA</v>
      </c>
      <c r="G2389" s="222" t="s">
        <v>2208</v>
      </c>
      <c r="H2389" s="221" t="s">
        <v>2936</v>
      </c>
      <c r="I2389" s="221" t="s">
        <v>2939</v>
      </c>
      <c r="J2389" s="221" t="str">
        <f t="shared" si="219"/>
        <v>FM 16-28-11-2026</v>
      </c>
    </row>
    <row r="2390" spans="1:10" x14ac:dyDescent="0.25">
      <c r="A2390" s="214">
        <v>1</v>
      </c>
      <c r="B2390" s="214" t="s">
        <v>916</v>
      </c>
      <c r="C2390" s="219">
        <f t="shared" ref="C2390:C2406" si="221">DATE(2026,12,A2390)</f>
        <v>46357</v>
      </c>
      <c r="D2390" s="214" t="s">
        <v>390</v>
      </c>
      <c r="E2390" s="214">
        <v>1</v>
      </c>
      <c r="F2390" s="221" t="str">
        <f>B2390</f>
        <v>DD 7291 MZ</v>
      </c>
      <c r="G2390" s="222" t="s">
        <v>2208</v>
      </c>
      <c r="H2390" s="221" t="s">
        <v>2936</v>
      </c>
      <c r="I2390" s="221" t="s">
        <v>2939</v>
      </c>
      <c r="J2390" s="221" t="str">
        <f t="shared" si="219"/>
        <v>FM 16-1-12-2026</v>
      </c>
    </row>
    <row r="2391" spans="1:10" x14ac:dyDescent="0.25">
      <c r="A2391" s="214">
        <v>3</v>
      </c>
      <c r="B2391" s="220" t="s">
        <v>953</v>
      </c>
      <c r="C2391" s="219">
        <f t="shared" si="221"/>
        <v>46359</v>
      </c>
      <c r="D2391" s="214" t="s">
        <v>390</v>
      </c>
      <c r="E2391" s="214">
        <v>1</v>
      </c>
      <c r="F2391" s="221" t="str">
        <f t="shared" ref="F2391:F2400" si="222">"AA "&amp;B2391</f>
        <v>AA 7680 OA</v>
      </c>
      <c r="G2391" s="222" t="s">
        <v>2208</v>
      </c>
      <c r="H2391" s="221" t="s">
        <v>2936</v>
      </c>
      <c r="I2391" s="221" t="s">
        <v>2939</v>
      </c>
      <c r="J2391" s="221" t="str">
        <f t="shared" si="219"/>
        <v>FM 16-3-12-2026</v>
      </c>
    </row>
    <row r="2392" spans="1:10" x14ac:dyDescent="0.25">
      <c r="A2392" s="214">
        <v>3</v>
      </c>
      <c r="B2392" s="220" t="s">
        <v>237</v>
      </c>
      <c r="C2392" s="219">
        <f t="shared" si="221"/>
        <v>46359</v>
      </c>
      <c r="D2392" s="214" t="s">
        <v>390</v>
      </c>
      <c r="E2392" s="214">
        <v>1</v>
      </c>
      <c r="F2392" s="221" t="str">
        <f t="shared" si="222"/>
        <v>AA 7724 OA</v>
      </c>
      <c r="G2392" s="222" t="s">
        <v>2208</v>
      </c>
      <c r="H2392" s="221" t="s">
        <v>2936</v>
      </c>
      <c r="I2392" s="221" t="s">
        <v>2939</v>
      </c>
      <c r="J2392" s="221" t="str">
        <f t="shared" si="219"/>
        <v>FM 16-3-12-2026</v>
      </c>
    </row>
    <row r="2393" spans="1:10" x14ac:dyDescent="0.25">
      <c r="A2393" s="214">
        <v>5</v>
      </c>
      <c r="B2393" s="220" t="s">
        <v>84</v>
      </c>
      <c r="C2393" s="219">
        <f t="shared" si="221"/>
        <v>46361</v>
      </c>
      <c r="D2393" s="214" t="s">
        <v>390</v>
      </c>
      <c r="E2393" s="214">
        <v>1</v>
      </c>
      <c r="F2393" s="221" t="str">
        <f t="shared" si="222"/>
        <v>AA 7760 OA</v>
      </c>
      <c r="G2393" s="222" t="s">
        <v>2208</v>
      </c>
      <c r="H2393" s="221" t="s">
        <v>2936</v>
      </c>
      <c r="I2393" s="221" t="s">
        <v>2939</v>
      </c>
      <c r="J2393" s="221" t="str">
        <f t="shared" si="219"/>
        <v>FM 16-5-12-2026</v>
      </c>
    </row>
    <row r="2394" spans="1:10" x14ac:dyDescent="0.25">
      <c r="A2394" s="214">
        <v>5</v>
      </c>
      <c r="B2394" s="220" t="s">
        <v>859</v>
      </c>
      <c r="C2394" s="219">
        <f t="shared" si="221"/>
        <v>46361</v>
      </c>
      <c r="D2394" s="214" t="s">
        <v>390</v>
      </c>
      <c r="E2394" s="214">
        <v>1</v>
      </c>
      <c r="F2394" s="221" t="str">
        <f t="shared" si="222"/>
        <v>AA 7597 OA</v>
      </c>
      <c r="G2394" s="222" t="s">
        <v>2208</v>
      </c>
      <c r="H2394" s="221" t="s">
        <v>2936</v>
      </c>
      <c r="I2394" s="221" t="s">
        <v>2939</v>
      </c>
      <c r="J2394" s="221" t="str">
        <f t="shared" si="219"/>
        <v>FM 16-5-12-2026</v>
      </c>
    </row>
    <row r="2395" spans="1:10" x14ac:dyDescent="0.25">
      <c r="A2395" s="214">
        <v>8</v>
      </c>
      <c r="B2395" s="214" t="s">
        <v>227</v>
      </c>
      <c r="C2395" s="219">
        <f t="shared" si="221"/>
        <v>46364</v>
      </c>
      <c r="D2395" s="214" t="s">
        <v>390</v>
      </c>
      <c r="E2395" s="214">
        <v>1</v>
      </c>
      <c r="F2395" s="221" t="str">
        <f t="shared" si="222"/>
        <v>AA 7814 OA</v>
      </c>
      <c r="G2395" s="222" t="s">
        <v>2208</v>
      </c>
      <c r="H2395" s="221" t="s">
        <v>2936</v>
      </c>
      <c r="I2395" s="221" t="s">
        <v>2939</v>
      </c>
      <c r="J2395" s="221" t="str">
        <f t="shared" si="219"/>
        <v>FM 16-8-12-2026</v>
      </c>
    </row>
    <row r="2396" spans="1:10" x14ac:dyDescent="0.25">
      <c r="A2396" s="214">
        <v>8</v>
      </c>
      <c r="B2396" s="214" t="s">
        <v>598</v>
      </c>
      <c r="C2396" s="219">
        <f t="shared" si="221"/>
        <v>46364</v>
      </c>
      <c r="D2396" s="214" t="s">
        <v>390</v>
      </c>
      <c r="E2396" s="214">
        <v>1</v>
      </c>
      <c r="F2396" s="221" t="str">
        <f t="shared" si="222"/>
        <v>AA 7725 OA</v>
      </c>
      <c r="G2396" s="222" t="s">
        <v>2208</v>
      </c>
      <c r="H2396" s="221" t="s">
        <v>2936</v>
      </c>
      <c r="I2396" s="221" t="s">
        <v>2939</v>
      </c>
      <c r="J2396" s="221" t="str">
        <f t="shared" si="219"/>
        <v>FM 16-8-12-2026</v>
      </c>
    </row>
    <row r="2397" spans="1:10" x14ac:dyDescent="0.25">
      <c r="A2397" s="214">
        <v>10</v>
      </c>
      <c r="B2397" s="214" t="s">
        <v>327</v>
      </c>
      <c r="C2397" s="219">
        <f t="shared" si="221"/>
        <v>46366</v>
      </c>
      <c r="D2397" s="214" t="s">
        <v>390</v>
      </c>
      <c r="E2397" s="214">
        <v>1</v>
      </c>
      <c r="F2397" s="221" t="str">
        <f t="shared" si="222"/>
        <v>AA 7758 OA</v>
      </c>
      <c r="G2397" s="222" t="s">
        <v>2208</v>
      </c>
      <c r="H2397" s="221" t="s">
        <v>2936</v>
      </c>
      <c r="I2397" s="221" t="s">
        <v>2939</v>
      </c>
      <c r="J2397" s="221" t="str">
        <f t="shared" si="219"/>
        <v>FM 16-10-12-2026</v>
      </c>
    </row>
    <row r="2398" spans="1:10" x14ac:dyDescent="0.25">
      <c r="A2398" s="214">
        <v>12</v>
      </c>
      <c r="B2398" s="214" t="s">
        <v>529</v>
      </c>
      <c r="C2398" s="219">
        <f t="shared" si="221"/>
        <v>46368</v>
      </c>
      <c r="D2398" s="214" t="s">
        <v>390</v>
      </c>
      <c r="E2398" s="214">
        <v>1</v>
      </c>
      <c r="F2398" s="221" t="str">
        <f t="shared" si="222"/>
        <v>AA 7761 OA</v>
      </c>
      <c r="G2398" s="222" t="s">
        <v>2208</v>
      </c>
      <c r="H2398" s="221" t="s">
        <v>2936</v>
      </c>
      <c r="I2398" s="221" t="s">
        <v>2939</v>
      </c>
      <c r="J2398" s="221" t="str">
        <f t="shared" si="219"/>
        <v>FM 16-12-12-2026</v>
      </c>
    </row>
    <row r="2399" spans="1:10" x14ac:dyDescent="0.25">
      <c r="A2399" s="214">
        <v>14</v>
      </c>
      <c r="B2399" s="220" t="s">
        <v>607</v>
      </c>
      <c r="C2399" s="219">
        <f t="shared" si="221"/>
        <v>46370</v>
      </c>
      <c r="D2399" s="214" t="s">
        <v>390</v>
      </c>
      <c r="E2399" s="220">
        <v>1</v>
      </c>
      <c r="F2399" s="221" t="str">
        <f t="shared" si="222"/>
        <v>AA 7759 OA</v>
      </c>
      <c r="G2399" s="222" t="s">
        <v>2208</v>
      </c>
      <c r="H2399" s="221" t="s">
        <v>2936</v>
      </c>
      <c r="I2399" s="221" t="s">
        <v>2939</v>
      </c>
      <c r="J2399" s="221" t="str">
        <f t="shared" si="219"/>
        <v>FM 16-14-12-2026</v>
      </c>
    </row>
    <row r="2400" spans="1:10" x14ac:dyDescent="0.25">
      <c r="A2400" s="214">
        <v>17</v>
      </c>
      <c r="B2400" s="214" t="s">
        <v>87</v>
      </c>
      <c r="C2400" s="219">
        <f t="shared" si="221"/>
        <v>46373</v>
      </c>
      <c r="D2400" s="214" t="s">
        <v>390</v>
      </c>
      <c r="E2400" s="220">
        <v>1</v>
      </c>
      <c r="F2400" s="221" t="str">
        <f t="shared" si="222"/>
        <v>AA 7801 OA</v>
      </c>
      <c r="G2400" s="222" t="s">
        <v>2208</v>
      </c>
      <c r="H2400" s="221" t="s">
        <v>2936</v>
      </c>
      <c r="I2400" s="221" t="s">
        <v>2939</v>
      </c>
      <c r="J2400" s="221" t="str">
        <f t="shared" si="219"/>
        <v>FM 16-17-12-2026</v>
      </c>
    </row>
    <row r="2401" spans="1:10" x14ac:dyDescent="0.25">
      <c r="A2401" s="214">
        <v>23</v>
      </c>
      <c r="B2401" s="214" t="s">
        <v>1264</v>
      </c>
      <c r="C2401" s="219">
        <f t="shared" si="221"/>
        <v>46379</v>
      </c>
      <c r="D2401" s="214" t="s">
        <v>390</v>
      </c>
      <c r="E2401" s="220">
        <v>1</v>
      </c>
      <c r="F2401" s="221" t="str">
        <f>B2401</f>
        <v>DD 7715 ME</v>
      </c>
      <c r="G2401" s="222" t="s">
        <v>2208</v>
      </c>
      <c r="H2401" s="221" t="s">
        <v>2936</v>
      </c>
      <c r="I2401" s="221" t="s">
        <v>2939</v>
      </c>
      <c r="J2401" s="221" t="str">
        <f t="shared" si="219"/>
        <v>FM 16-23-12-2026</v>
      </c>
    </row>
    <row r="2402" spans="1:10" x14ac:dyDescent="0.25">
      <c r="A2402" s="214">
        <v>23</v>
      </c>
      <c r="B2402" s="214" t="s">
        <v>259</v>
      </c>
      <c r="C2402" s="219">
        <f t="shared" si="221"/>
        <v>46379</v>
      </c>
      <c r="D2402" s="214" t="s">
        <v>390</v>
      </c>
      <c r="E2402" s="220">
        <v>1</v>
      </c>
      <c r="F2402" s="221" t="str">
        <f>"AA "&amp;B2402</f>
        <v>AA 7805 OA</v>
      </c>
      <c r="G2402" s="222" t="s">
        <v>2208</v>
      </c>
      <c r="H2402" s="221" t="s">
        <v>2936</v>
      </c>
      <c r="I2402" s="221" t="s">
        <v>2939</v>
      </c>
      <c r="J2402" s="221" t="str">
        <f t="shared" si="219"/>
        <v>FM 16-23-12-2026</v>
      </c>
    </row>
    <row r="2403" spans="1:10" x14ac:dyDescent="0.25">
      <c r="A2403" s="214">
        <v>23</v>
      </c>
      <c r="B2403" s="214" t="s">
        <v>1267</v>
      </c>
      <c r="C2403" s="219">
        <f t="shared" si="221"/>
        <v>46379</v>
      </c>
      <c r="D2403" s="214" t="s">
        <v>390</v>
      </c>
      <c r="E2403" s="220">
        <v>1</v>
      </c>
      <c r="F2403" s="221" t="str">
        <f>B2403</f>
        <v>DD 7618 ME</v>
      </c>
      <c r="G2403" s="222" t="s">
        <v>2208</v>
      </c>
      <c r="H2403" s="221" t="s">
        <v>2936</v>
      </c>
      <c r="I2403" s="221" t="s">
        <v>2939</v>
      </c>
      <c r="J2403" s="221" t="str">
        <f t="shared" si="219"/>
        <v>FM 16-23-12-2026</v>
      </c>
    </row>
    <row r="2404" spans="1:10" x14ac:dyDescent="0.25">
      <c r="A2404" s="214">
        <v>24</v>
      </c>
      <c r="B2404" s="214" t="s">
        <v>1285</v>
      </c>
      <c r="C2404" s="219">
        <f t="shared" si="221"/>
        <v>46380</v>
      </c>
      <c r="D2404" s="214" t="s">
        <v>390</v>
      </c>
      <c r="E2404" s="220">
        <v>1</v>
      </c>
      <c r="F2404" s="221" t="str">
        <f>"AA "&amp;B2404</f>
        <v>AA 7516 OD // EFESIENSI</v>
      </c>
      <c r="G2404" s="222" t="s">
        <v>2208</v>
      </c>
      <c r="H2404" s="221" t="s">
        <v>2936</v>
      </c>
      <c r="I2404" s="221" t="s">
        <v>2939</v>
      </c>
      <c r="J2404" s="221" t="str">
        <f t="shared" si="219"/>
        <v>FM 16-24-12-2026</v>
      </c>
    </row>
    <row r="2405" spans="1:10" x14ac:dyDescent="0.25">
      <c r="A2405" s="214">
        <v>24</v>
      </c>
      <c r="B2405" s="214" t="s">
        <v>483</v>
      </c>
      <c r="C2405" s="219">
        <f t="shared" si="221"/>
        <v>46380</v>
      </c>
      <c r="D2405" s="214" t="s">
        <v>390</v>
      </c>
      <c r="E2405" s="220">
        <v>1</v>
      </c>
      <c r="F2405" s="221" t="str">
        <f>"AA "&amp;B2405</f>
        <v>AA 7678 OA</v>
      </c>
      <c r="G2405" s="222" t="s">
        <v>2208</v>
      </c>
      <c r="H2405" s="221" t="s">
        <v>2936</v>
      </c>
      <c r="I2405" s="221" t="s">
        <v>2939</v>
      </c>
      <c r="J2405" s="221" t="str">
        <f t="shared" si="219"/>
        <v>FM 16-24-12-2026</v>
      </c>
    </row>
    <row r="2406" spans="1:10" x14ac:dyDescent="0.25">
      <c r="A2406" s="214">
        <v>31</v>
      </c>
      <c r="B2406" s="214" t="s">
        <v>916</v>
      </c>
      <c r="C2406" s="219">
        <f t="shared" si="221"/>
        <v>46387</v>
      </c>
      <c r="D2406" s="214" t="s">
        <v>390</v>
      </c>
      <c r="E2406" s="220">
        <v>1</v>
      </c>
      <c r="F2406" s="221" t="str">
        <f>B2406</f>
        <v>DD 7291 MZ</v>
      </c>
      <c r="G2406" s="222" t="s">
        <v>2208</v>
      </c>
      <c r="H2406" s="221" t="s">
        <v>2936</v>
      </c>
      <c r="I2406" s="221" t="s">
        <v>2939</v>
      </c>
      <c r="J2406" s="221" t="str">
        <f t="shared" si="219"/>
        <v>FM 16-31-12-2026</v>
      </c>
    </row>
    <row r="2407" spans="1:10" x14ac:dyDescent="0.25">
      <c r="A2407" s="214">
        <v>2</v>
      </c>
      <c r="B2407" s="220" t="s">
        <v>237</v>
      </c>
      <c r="C2407" s="223">
        <f t="shared" ref="C2407:C2422" si="223">DATE(2026,1,A2407)</f>
        <v>46024</v>
      </c>
      <c r="D2407" s="214" t="s">
        <v>391</v>
      </c>
      <c r="E2407" s="220">
        <v>1</v>
      </c>
      <c r="F2407" s="221" t="str">
        <f t="shared" ref="F2407:F2437" si="224">"AA "&amp;B2407</f>
        <v>AA 7724 OA</v>
      </c>
      <c r="G2407" s="222" t="s">
        <v>2208</v>
      </c>
      <c r="H2407" s="221" t="s">
        <v>2936</v>
      </c>
      <c r="I2407" s="221" t="s">
        <v>2939</v>
      </c>
      <c r="J2407" s="221" t="str">
        <f t="shared" si="219"/>
        <v>FM 16-2-1-2026</v>
      </c>
    </row>
    <row r="2408" spans="1:10" x14ac:dyDescent="0.25">
      <c r="A2408" s="214">
        <v>3</v>
      </c>
      <c r="B2408" s="220" t="s">
        <v>87</v>
      </c>
      <c r="C2408" s="223">
        <f t="shared" si="223"/>
        <v>46025</v>
      </c>
      <c r="D2408" s="214" t="s">
        <v>391</v>
      </c>
      <c r="E2408" s="214">
        <v>1</v>
      </c>
      <c r="F2408" s="221" t="str">
        <f t="shared" si="224"/>
        <v>AA 7801 OA</v>
      </c>
      <c r="G2408" s="222" t="s">
        <v>2208</v>
      </c>
      <c r="H2408" s="221" t="s">
        <v>2936</v>
      </c>
      <c r="I2408" s="221" t="s">
        <v>2939</v>
      </c>
      <c r="J2408" s="221" t="str">
        <f t="shared" si="219"/>
        <v>FM 16-3-1-2026</v>
      </c>
    </row>
    <row r="2409" spans="1:10" x14ac:dyDescent="0.25">
      <c r="A2409" s="214">
        <v>4</v>
      </c>
      <c r="B2409" s="220" t="s">
        <v>426</v>
      </c>
      <c r="C2409" s="223">
        <f t="shared" si="223"/>
        <v>46026</v>
      </c>
      <c r="D2409" s="214" t="s">
        <v>391</v>
      </c>
      <c r="E2409" s="214">
        <v>1</v>
      </c>
      <c r="F2409" s="221" t="str">
        <f t="shared" si="224"/>
        <v>AA 7679 OA</v>
      </c>
      <c r="G2409" s="222" t="s">
        <v>2208</v>
      </c>
      <c r="H2409" s="221" t="s">
        <v>2936</v>
      </c>
      <c r="I2409" s="221" t="s">
        <v>2939</v>
      </c>
      <c r="J2409" s="221" t="str">
        <f t="shared" si="219"/>
        <v>FM 16-4-1-2026</v>
      </c>
    </row>
    <row r="2410" spans="1:10" x14ac:dyDescent="0.25">
      <c r="A2410" s="214">
        <v>5</v>
      </c>
      <c r="B2410" s="214" t="s">
        <v>598</v>
      </c>
      <c r="C2410" s="223">
        <f t="shared" si="223"/>
        <v>46027</v>
      </c>
      <c r="D2410" s="214" t="s">
        <v>391</v>
      </c>
      <c r="E2410" s="214">
        <v>1</v>
      </c>
      <c r="F2410" s="221" t="str">
        <f t="shared" si="224"/>
        <v>AA 7725 OA</v>
      </c>
      <c r="G2410" s="222" t="s">
        <v>2208</v>
      </c>
      <c r="H2410" s="221" t="s">
        <v>2936</v>
      </c>
      <c r="I2410" s="221" t="s">
        <v>2939</v>
      </c>
      <c r="J2410" s="221" t="str">
        <f t="shared" si="219"/>
        <v>FM 16-5-1-2026</v>
      </c>
    </row>
    <row r="2411" spans="1:10" x14ac:dyDescent="0.25">
      <c r="A2411" s="214">
        <v>5</v>
      </c>
      <c r="B2411" s="214" t="s">
        <v>598</v>
      </c>
      <c r="C2411" s="223">
        <f t="shared" si="223"/>
        <v>46027</v>
      </c>
      <c r="D2411" s="214" t="s">
        <v>391</v>
      </c>
      <c r="E2411" s="214">
        <v>1</v>
      </c>
      <c r="F2411" s="221" t="str">
        <f t="shared" si="224"/>
        <v>AA 7725 OA</v>
      </c>
      <c r="G2411" s="222" t="s">
        <v>2208</v>
      </c>
      <c r="H2411" s="221" t="s">
        <v>2936</v>
      </c>
      <c r="I2411" s="221" t="s">
        <v>2939</v>
      </c>
      <c r="J2411" s="221" t="str">
        <f t="shared" si="219"/>
        <v>FM 16-5-1-2026</v>
      </c>
    </row>
    <row r="2412" spans="1:10" x14ac:dyDescent="0.25">
      <c r="A2412" s="214">
        <v>6</v>
      </c>
      <c r="B2412" s="214" t="s">
        <v>454</v>
      </c>
      <c r="C2412" s="223">
        <f t="shared" si="223"/>
        <v>46028</v>
      </c>
      <c r="D2412" s="214" t="s">
        <v>391</v>
      </c>
      <c r="E2412" s="214">
        <v>1</v>
      </c>
      <c r="F2412" s="221" t="str">
        <f t="shared" si="224"/>
        <v>AA 7133 OA</v>
      </c>
      <c r="G2412" s="222" t="s">
        <v>2208</v>
      </c>
      <c r="H2412" s="221" t="s">
        <v>2936</v>
      </c>
      <c r="I2412" s="221" t="s">
        <v>2939</v>
      </c>
      <c r="J2412" s="221" t="str">
        <f t="shared" si="219"/>
        <v>FM 16-6-1-2026</v>
      </c>
    </row>
    <row r="2413" spans="1:10" x14ac:dyDescent="0.25">
      <c r="A2413" s="214">
        <v>7</v>
      </c>
      <c r="B2413" s="214" t="s">
        <v>373</v>
      </c>
      <c r="C2413" s="223">
        <f t="shared" si="223"/>
        <v>46029</v>
      </c>
      <c r="D2413" s="214" t="s">
        <v>391</v>
      </c>
      <c r="E2413" s="214">
        <v>1</v>
      </c>
      <c r="F2413" s="221" t="str">
        <f t="shared" si="224"/>
        <v>AA 7769 OA</v>
      </c>
      <c r="G2413" s="222" t="s">
        <v>2208</v>
      </c>
      <c r="H2413" s="221" t="s">
        <v>2936</v>
      </c>
      <c r="I2413" s="221" t="s">
        <v>2939</v>
      </c>
      <c r="J2413" s="221" t="str">
        <f t="shared" si="219"/>
        <v>FM 16-7-1-2026</v>
      </c>
    </row>
    <row r="2414" spans="1:10" x14ac:dyDescent="0.25">
      <c r="A2414" s="214">
        <v>8</v>
      </c>
      <c r="B2414" s="214" t="s">
        <v>607</v>
      </c>
      <c r="C2414" s="223">
        <f t="shared" si="223"/>
        <v>46030</v>
      </c>
      <c r="D2414" s="214" t="s">
        <v>391</v>
      </c>
      <c r="E2414" s="214">
        <v>1</v>
      </c>
      <c r="F2414" s="221" t="str">
        <f t="shared" si="224"/>
        <v>AA 7759 OA</v>
      </c>
      <c r="G2414" s="222" t="s">
        <v>2208</v>
      </c>
      <c r="H2414" s="221" t="s">
        <v>2936</v>
      </c>
      <c r="I2414" s="221" t="s">
        <v>2939</v>
      </c>
      <c r="J2414" s="221" t="str">
        <f t="shared" si="219"/>
        <v>FM 16-8-1-2026</v>
      </c>
    </row>
    <row r="2415" spans="1:10" x14ac:dyDescent="0.25">
      <c r="A2415" s="214">
        <v>8</v>
      </c>
      <c r="B2415" s="214" t="s">
        <v>529</v>
      </c>
      <c r="C2415" s="223">
        <f t="shared" si="223"/>
        <v>46030</v>
      </c>
      <c r="D2415" s="214" t="s">
        <v>391</v>
      </c>
      <c r="E2415" s="214">
        <v>1</v>
      </c>
      <c r="F2415" s="221" t="str">
        <f t="shared" si="224"/>
        <v>AA 7761 OA</v>
      </c>
      <c r="G2415" s="222" t="s">
        <v>2208</v>
      </c>
      <c r="H2415" s="221" t="s">
        <v>2936</v>
      </c>
      <c r="I2415" s="221" t="s">
        <v>2939</v>
      </c>
      <c r="J2415" s="221" t="str">
        <f t="shared" si="219"/>
        <v>FM 16-8-1-2026</v>
      </c>
    </row>
    <row r="2416" spans="1:10" x14ac:dyDescent="0.25">
      <c r="A2416" s="214">
        <v>8</v>
      </c>
      <c r="B2416" s="214" t="s">
        <v>227</v>
      </c>
      <c r="C2416" s="223">
        <f t="shared" si="223"/>
        <v>46030</v>
      </c>
      <c r="D2416" s="214" t="s">
        <v>391</v>
      </c>
      <c r="E2416" s="214">
        <v>1</v>
      </c>
      <c r="F2416" s="221" t="str">
        <f t="shared" si="224"/>
        <v>AA 7814 OA</v>
      </c>
      <c r="G2416" s="222" t="s">
        <v>2208</v>
      </c>
      <c r="H2416" s="221" t="s">
        <v>2936</v>
      </c>
      <c r="I2416" s="221" t="s">
        <v>2939</v>
      </c>
      <c r="J2416" s="221" t="str">
        <f t="shared" si="219"/>
        <v>FM 16-8-1-2026</v>
      </c>
    </row>
    <row r="2417" spans="1:10" x14ac:dyDescent="0.25">
      <c r="A2417" s="214">
        <v>9</v>
      </c>
      <c r="B2417" s="214" t="s">
        <v>327</v>
      </c>
      <c r="C2417" s="223">
        <f t="shared" si="223"/>
        <v>46031</v>
      </c>
      <c r="D2417" s="214" t="s">
        <v>391</v>
      </c>
      <c r="E2417" s="214">
        <v>1</v>
      </c>
      <c r="F2417" s="221" t="str">
        <f t="shared" si="224"/>
        <v>AA 7758 OA</v>
      </c>
      <c r="G2417" s="222" t="s">
        <v>2208</v>
      </c>
      <c r="H2417" s="221" t="s">
        <v>2936</v>
      </c>
      <c r="I2417" s="221" t="s">
        <v>2939</v>
      </c>
      <c r="J2417" s="221" t="str">
        <f t="shared" si="219"/>
        <v>FM 16-9-1-2026</v>
      </c>
    </row>
    <row r="2418" spans="1:10" x14ac:dyDescent="0.25">
      <c r="A2418" s="214">
        <v>23</v>
      </c>
      <c r="B2418" s="214" t="s">
        <v>483</v>
      </c>
      <c r="C2418" s="223">
        <f t="shared" si="223"/>
        <v>46045</v>
      </c>
      <c r="D2418" s="214" t="s">
        <v>391</v>
      </c>
      <c r="E2418" s="220">
        <v>1</v>
      </c>
      <c r="F2418" s="221" t="str">
        <f t="shared" si="224"/>
        <v>AA 7678 OA</v>
      </c>
      <c r="G2418" s="222" t="s">
        <v>2208</v>
      </c>
      <c r="H2418" s="221" t="s">
        <v>2936</v>
      </c>
      <c r="I2418" s="221" t="s">
        <v>2939</v>
      </c>
      <c r="J2418" s="221" t="str">
        <f t="shared" si="219"/>
        <v>FM 16-23-1-2026</v>
      </c>
    </row>
    <row r="2419" spans="1:10" x14ac:dyDescent="0.25">
      <c r="A2419" s="214">
        <v>26</v>
      </c>
      <c r="B2419" s="214" t="s">
        <v>1641</v>
      </c>
      <c r="C2419" s="223">
        <f t="shared" si="223"/>
        <v>46048</v>
      </c>
      <c r="D2419" s="214" t="s">
        <v>391</v>
      </c>
      <c r="E2419" s="220">
        <v>1</v>
      </c>
      <c r="F2419" s="221" t="str">
        <f t="shared" si="224"/>
        <v>AA 7819 OA</v>
      </c>
      <c r="G2419" s="222" t="s">
        <v>2208</v>
      </c>
      <c r="H2419" s="221" t="s">
        <v>2936</v>
      </c>
      <c r="I2419" s="221" t="s">
        <v>2939</v>
      </c>
      <c r="J2419" s="221" t="str">
        <f t="shared" si="219"/>
        <v>FM 16-26-1-2026</v>
      </c>
    </row>
    <row r="2420" spans="1:10" x14ac:dyDescent="0.25">
      <c r="A2420" s="214">
        <v>28</v>
      </c>
      <c r="B2420" s="214" t="s">
        <v>237</v>
      </c>
      <c r="C2420" s="223">
        <f t="shared" si="223"/>
        <v>46050</v>
      </c>
      <c r="D2420" s="214" t="s">
        <v>391</v>
      </c>
      <c r="E2420" s="220">
        <v>1</v>
      </c>
      <c r="F2420" s="221" t="str">
        <f t="shared" si="224"/>
        <v>AA 7724 OA</v>
      </c>
      <c r="G2420" s="222" t="s">
        <v>2208</v>
      </c>
      <c r="H2420" s="221" t="s">
        <v>2936</v>
      </c>
      <c r="I2420" s="221" t="s">
        <v>2939</v>
      </c>
      <c r="J2420" s="221" t="str">
        <f t="shared" si="219"/>
        <v>FM 16-28-1-2026</v>
      </c>
    </row>
    <row r="2421" spans="1:10" x14ac:dyDescent="0.25">
      <c r="A2421" s="214">
        <v>29</v>
      </c>
      <c r="B2421" s="214" t="s">
        <v>1748</v>
      </c>
      <c r="C2421" s="223">
        <f t="shared" si="223"/>
        <v>46051</v>
      </c>
      <c r="D2421" s="214" t="s">
        <v>391</v>
      </c>
      <c r="E2421" s="220">
        <v>1</v>
      </c>
      <c r="F2421" s="221" t="str">
        <f t="shared" si="224"/>
        <v>AA 7512 OD // EFISIENSI</v>
      </c>
      <c r="G2421" s="222" t="s">
        <v>2208</v>
      </c>
      <c r="H2421" s="221" t="s">
        <v>2936</v>
      </c>
      <c r="I2421" s="221" t="s">
        <v>2939</v>
      </c>
      <c r="J2421" s="221" t="str">
        <f t="shared" si="219"/>
        <v>FM 16-29-1-2026</v>
      </c>
    </row>
    <row r="2422" spans="1:10" x14ac:dyDescent="0.25">
      <c r="A2422" s="214">
        <v>30</v>
      </c>
      <c r="B2422" s="214" t="s">
        <v>426</v>
      </c>
      <c r="C2422" s="223">
        <f t="shared" si="223"/>
        <v>46052</v>
      </c>
      <c r="D2422" s="214" t="s">
        <v>391</v>
      </c>
      <c r="E2422" s="220">
        <v>1</v>
      </c>
      <c r="F2422" s="221" t="str">
        <f t="shared" si="224"/>
        <v>AA 7679 OA</v>
      </c>
      <c r="G2422" s="222" t="s">
        <v>2208</v>
      </c>
      <c r="H2422" s="221" t="s">
        <v>2936</v>
      </c>
      <c r="I2422" s="221" t="s">
        <v>2939</v>
      </c>
      <c r="J2422" s="221" t="str">
        <f t="shared" si="219"/>
        <v>FM 16-30-1-2026</v>
      </c>
    </row>
    <row r="2423" spans="1:10" x14ac:dyDescent="0.25">
      <c r="A2423" s="214">
        <v>6</v>
      </c>
      <c r="B2423" s="214" t="s">
        <v>387</v>
      </c>
      <c r="C2423" s="219">
        <f t="shared" ref="C2423:C2437" si="225">DATE(2026,11,A2423)</f>
        <v>46332</v>
      </c>
      <c r="D2423" s="214" t="s">
        <v>391</v>
      </c>
      <c r="E2423" s="214">
        <v>1</v>
      </c>
      <c r="F2423" s="221" t="str">
        <f t="shared" si="224"/>
        <v>AA JOMBOR</v>
      </c>
      <c r="G2423" s="222" t="s">
        <v>2208</v>
      </c>
      <c r="H2423" s="221" t="s">
        <v>2936</v>
      </c>
      <c r="I2423" s="221" t="s">
        <v>2939</v>
      </c>
      <c r="J2423" s="221" t="str">
        <f t="shared" si="219"/>
        <v>FM 16-6-11-2026</v>
      </c>
    </row>
    <row r="2424" spans="1:10" x14ac:dyDescent="0.25">
      <c r="A2424" s="214">
        <v>6</v>
      </c>
      <c r="B2424" s="214" t="s">
        <v>84</v>
      </c>
      <c r="C2424" s="219">
        <f t="shared" si="225"/>
        <v>46332</v>
      </c>
      <c r="D2424" s="214" t="s">
        <v>391</v>
      </c>
      <c r="E2424" s="214">
        <v>1</v>
      </c>
      <c r="F2424" s="221" t="str">
        <f t="shared" si="224"/>
        <v>AA 7760 OA</v>
      </c>
      <c r="G2424" s="222" t="s">
        <v>2208</v>
      </c>
      <c r="H2424" s="221" t="s">
        <v>2936</v>
      </c>
      <c r="I2424" s="221" t="s">
        <v>2939</v>
      </c>
      <c r="J2424" s="221" t="str">
        <f t="shared" si="219"/>
        <v>FM 16-6-11-2026</v>
      </c>
    </row>
    <row r="2425" spans="1:10" x14ac:dyDescent="0.25">
      <c r="A2425" s="214">
        <v>7</v>
      </c>
      <c r="B2425" s="214" t="s">
        <v>259</v>
      </c>
      <c r="C2425" s="219">
        <f t="shared" si="225"/>
        <v>46333</v>
      </c>
      <c r="D2425" s="214" t="s">
        <v>391</v>
      </c>
      <c r="E2425" s="214">
        <v>1</v>
      </c>
      <c r="F2425" s="221" t="str">
        <f t="shared" si="224"/>
        <v>AA 7805 OA</v>
      </c>
      <c r="G2425" s="222" t="s">
        <v>2208</v>
      </c>
      <c r="H2425" s="221" t="s">
        <v>2936</v>
      </c>
      <c r="I2425" s="221" t="s">
        <v>2939</v>
      </c>
      <c r="J2425" s="221" t="str">
        <f t="shared" si="219"/>
        <v>FM 16-7-11-2026</v>
      </c>
    </row>
    <row r="2426" spans="1:10" x14ac:dyDescent="0.25">
      <c r="A2426" s="214">
        <v>7</v>
      </c>
      <c r="B2426" s="214" t="s">
        <v>237</v>
      </c>
      <c r="C2426" s="219">
        <f t="shared" si="225"/>
        <v>46333</v>
      </c>
      <c r="D2426" s="214" t="s">
        <v>391</v>
      </c>
      <c r="E2426" s="214">
        <v>1</v>
      </c>
      <c r="F2426" s="221" t="str">
        <f t="shared" si="224"/>
        <v>AA 7724 OA</v>
      </c>
      <c r="G2426" s="222" t="s">
        <v>2208</v>
      </c>
      <c r="H2426" s="221" t="s">
        <v>2936</v>
      </c>
      <c r="I2426" s="221" t="s">
        <v>2939</v>
      </c>
      <c r="J2426" s="221" t="str">
        <f t="shared" si="219"/>
        <v>FM 16-7-11-2026</v>
      </c>
    </row>
    <row r="2427" spans="1:10" x14ac:dyDescent="0.25">
      <c r="A2427" s="214">
        <v>8</v>
      </c>
      <c r="B2427" s="214" t="s">
        <v>342</v>
      </c>
      <c r="C2427" s="219">
        <f t="shared" si="225"/>
        <v>46334</v>
      </c>
      <c r="D2427" s="214" t="s">
        <v>391</v>
      </c>
      <c r="E2427" s="214">
        <v>1</v>
      </c>
      <c r="F2427" s="221" t="str">
        <f t="shared" si="224"/>
        <v>AA 7803 OA</v>
      </c>
      <c r="G2427" s="222" t="s">
        <v>2208</v>
      </c>
      <c r="H2427" s="221" t="s">
        <v>2936</v>
      </c>
      <c r="I2427" s="221" t="s">
        <v>2939</v>
      </c>
      <c r="J2427" s="221" t="str">
        <f t="shared" si="219"/>
        <v>FM 16-8-11-2026</v>
      </c>
    </row>
    <row r="2428" spans="1:10" x14ac:dyDescent="0.25">
      <c r="A2428" s="214">
        <v>10</v>
      </c>
      <c r="B2428" s="214" t="s">
        <v>93</v>
      </c>
      <c r="C2428" s="219">
        <f t="shared" si="225"/>
        <v>46336</v>
      </c>
      <c r="D2428" s="214" t="s">
        <v>391</v>
      </c>
      <c r="E2428" s="214">
        <v>1</v>
      </c>
      <c r="F2428" s="221" t="str">
        <f t="shared" si="224"/>
        <v>AA 7802 OA</v>
      </c>
      <c r="G2428" s="222" t="s">
        <v>2208</v>
      </c>
      <c r="H2428" s="221" t="s">
        <v>2936</v>
      </c>
      <c r="I2428" s="221" t="s">
        <v>2939</v>
      </c>
      <c r="J2428" s="221" t="str">
        <f t="shared" si="219"/>
        <v>FM 16-10-11-2026</v>
      </c>
    </row>
    <row r="2429" spans="1:10" x14ac:dyDescent="0.25">
      <c r="A2429" s="214">
        <v>10</v>
      </c>
      <c r="B2429" s="214" t="s">
        <v>327</v>
      </c>
      <c r="C2429" s="219">
        <f t="shared" si="225"/>
        <v>46336</v>
      </c>
      <c r="D2429" s="214" t="s">
        <v>391</v>
      </c>
      <c r="E2429" s="214">
        <v>1</v>
      </c>
      <c r="F2429" s="221" t="str">
        <f t="shared" si="224"/>
        <v>AA 7758 OA</v>
      </c>
      <c r="G2429" s="222" t="s">
        <v>2208</v>
      </c>
      <c r="H2429" s="221" t="s">
        <v>2936</v>
      </c>
      <c r="I2429" s="221" t="s">
        <v>2939</v>
      </c>
      <c r="J2429" s="221" t="str">
        <f t="shared" si="219"/>
        <v>FM 16-10-11-2026</v>
      </c>
    </row>
    <row r="2430" spans="1:10" x14ac:dyDescent="0.25">
      <c r="A2430" s="214">
        <v>11</v>
      </c>
      <c r="B2430" s="214" t="s">
        <v>529</v>
      </c>
      <c r="C2430" s="219">
        <f t="shared" si="225"/>
        <v>46337</v>
      </c>
      <c r="D2430" s="214" t="s">
        <v>391</v>
      </c>
      <c r="E2430" s="214">
        <v>1</v>
      </c>
      <c r="F2430" s="221" t="str">
        <f t="shared" si="224"/>
        <v>AA 7761 OA</v>
      </c>
      <c r="G2430" s="222" t="s">
        <v>2208</v>
      </c>
      <c r="H2430" s="221" t="s">
        <v>2936</v>
      </c>
      <c r="I2430" s="221" t="s">
        <v>2939</v>
      </c>
      <c r="J2430" s="221" t="str">
        <f t="shared" si="219"/>
        <v>FM 16-11-11-2026</v>
      </c>
    </row>
    <row r="2431" spans="1:10" x14ac:dyDescent="0.25">
      <c r="A2431" s="214">
        <v>14</v>
      </c>
      <c r="B2431" s="220" t="s">
        <v>598</v>
      </c>
      <c r="C2431" s="219">
        <f t="shared" si="225"/>
        <v>46340</v>
      </c>
      <c r="D2431" s="214" t="s">
        <v>391</v>
      </c>
      <c r="E2431" s="220">
        <v>1</v>
      </c>
      <c r="F2431" s="221" t="str">
        <f t="shared" si="224"/>
        <v>AA 7725 OA</v>
      </c>
      <c r="G2431" s="222" t="s">
        <v>2208</v>
      </c>
      <c r="H2431" s="221" t="s">
        <v>2936</v>
      </c>
      <c r="I2431" s="221" t="s">
        <v>2939</v>
      </c>
      <c r="J2431" s="221" t="str">
        <f t="shared" si="219"/>
        <v>FM 16-14-11-2026</v>
      </c>
    </row>
    <row r="2432" spans="1:10" x14ac:dyDescent="0.25">
      <c r="A2432" s="214">
        <v>15</v>
      </c>
      <c r="B2432" s="220" t="s">
        <v>607</v>
      </c>
      <c r="C2432" s="219">
        <f t="shared" si="225"/>
        <v>46341</v>
      </c>
      <c r="D2432" s="214" t="s">
        <v>391</v>
      </c>
      <c r="E2432" s="220">
        <v>1</v>
      </c>
      <c r="F2432" s="221" t="str">
        <f t="shared" si="224"/>
        <v>AA 7759 OA</v>
      </c>
      <c r="G2432" s="222" t="s">
        <v>2208</v>
      </c>
      <c r="H2432" s="221" t="s">
        <v>2936</v>
      </c>
      <c r="I2432" s="221" t="s">
        <v>2939</v>
      </c>
      <c r="J2432" s="221" t="str">
        <f t="shared" si="219"/>
        <v>FM 16-15-11-2026</v>
      </c>
    </row>
    <row r="2433" spans="1:10" x14ac:dyDescent="0.25">
      <c r="A2433" s="214">
        <v>15</v>
      </c>
      <c r="B2433" s="220" t="s">
        <v>483</v>
      </c>
      <c r="C2433" s="219">
        <f t="shared" si="225"/>
        <v>46341</v>
      </c>
      <c r="D2433" s="214" t="s">
        <v>391</v>
      </c>
      <c r="E2433" s="220">
        <v>1</v>
      </c>
      <c r="F2433" s="221" t="str">
        <f t="shared" si="224"/>
        <v>AA 7678 OA</v>
      </c>
      <c r="G2433" s="222" t="s">
        <v>2208</v>
      </c>
      <c r="H2433" s="221" t="s">
        <v>2936</v>
      </c>
      <c r="I2433" s="221" t="s">
        <v>2939</v>
      </c>
      <c r="J2433" s="221" t="str">
        <f t="shared" si="219"/>
        <v>FM 16-15-11-2026</v>
      </c>
    </row>
    <row r="2434" spans="1:10" x14ac:dyDescent="0.25">
      <c r="A2434" s="214">
        <v>18</v>
      </c>
      <c r="B2434" s="214" t="s">
        <v>87</v>
      </c>
      <c r="C2434" s="219">
        <f t="shared" si="225"/>
        <v>46344</v>
      </c>
      <c r="D2434" s="214" t="s">
        <v>391</v>
      </c>
      <c r="E2434" s="220">
        <v>1</v>
      </c>
      <c r="F2434" s="221" t="str">
        <f t="shared" si="224"/>
        <v>AA 7801 OA</v>
      </c>
      <c r="G2434" s="222" t="s">
        <v>2208</v>
      </c>
      <c r="H2434" s="221" t="s">
        <v>2936</v>
      </c>
      <c r="I2434" s="221" t="s">
        <v>2939</v>
      </c>
      <c r="J2434" s="221" t="str">
        <f t="shared" si="219"/>
        <v>FM 16-18-11-2026</v>
      </c>
    </row>
    <row r="2435" spans="1:10" x14ac:dyDescent="0.25">
      <c r="A2435" s="214">
        <v>22</v>
      </c>
      <c r="B2435" s="214" t="s">
        <v>342</v>
      </c>
      <c r="C2435" s="219">
        <f t="shared" si="225"/>
        <v>46348</v>
      </c>
      <c r="D2435" s="214" t="s">
        <v>391</v>
      </c>
      <c r="E2435" s="220">
        <v>1</v>
      </c>
      <c r="F2435" s="221" t="str">
        <f t="shared" si="224"/>
        <v>AA 7803 OA</v>
      </c>
      <c r="G2435" s="222" t="s">
        <v>2208</v>
      </c>
      <c r="H2435" s="221" t="s">
        <v>2936</v>
      </c>
      <c r="I2435" s="221" t="s">
        <v>2939</v>
      </c>
      <c r="J2435" s="221" t="str">
        <f t="shared" ref="J2435:J2498" si="226">I2435 &amp; "-" &amp; DAY(C2435) &amp; "-" &amp; MONTH(C2435) &amp; "-" &amp; YEAR(C2435)</f>
        <v>FM 16-22-11-2026</v>
      </c>
    </row>
    <row r="2436" spans="1:10" x14ac:dyDescent="0.25">
      <c r="A2436" s="214">
        <v>24</v>
      </c>
      <c r="B2436" s="214" t="s">
        <v>782</v>
      </c>
      <c r="C2436" s="219">
        <f t="shared" si="225"/>
        <v>46350</v>
      </c>
      <c r="D2436" s="214" t="s">
        <v>391</v>
      </c>
      <c r="E2436" s="220">
        <v>1</v>
      </c>
      <c r="F2436" s="221" t="str">
        <f t="shared" si="224"/>
        <v>AA 7734 OA</v>
      </c>
      <c r="G2436" s="222" t="s">
        <v>2208</v>
      </c>
      <c r="H2436" s="221" t="s">
        <v>2936</v>
      </c>
      <c r="I2436" s="221" t="s">
        <v>2939</v>
      </c>
      <c r="J2436" s="221" t="str">
        <f t="shared" si="226"/>
        <v>FM 16-24-11-2026</v>
      </c>
    </row>
    <row r="2437" spans="1:10" x14ac:dyDescent="0.25">
      <c r="A2437" s="214">
        <v>28</v>
      </c>
      <c r="B2437" s="214" t="s">
        <v>865</v>
      </c>
      <c r="C2437" s="219">
        <f t="shared" si="225"/>
        <v>46354</v>
      </c>
      <c r="D2437" s="214" t="s">
        <v>391</v>
      </c>
      <c r="E2437" s="220">
        <v>1</v>
      </c>
      <c r="F2437" s="221" t="str">
        <f t="shared" si="224"/>
        <v>AA 7681 OA</v>
      </c>
      <c r="G2437" s="222" t="s">
        <v>2208</v>
      </c>
      <c r="H2437" s="221" t="s">
        <v>2936</v>
      </c>
      <c r="I2437" s="221" t="s">
        <v>2939</v>
      </c>
      <c r="J2437" s="221" t="str">
        <f t="shared" si="226"/>
        <v>FM 16-28-11-2026</v>
      </c>
    </row>
    <row r="2438" spans="1:10" x14ac:dyDescent="0.25">
      <c r="A2438" s="214">
        <v>1</v>
      </c>
      <c r="B2438" s="214" t="s">
        <v>916</v>
      </c>
      <c r="C2438" s="219">
        <f t="shared" ref="C2438:C2458" si="227">DATE(2026,12,A2438)</f>
        <v>46357</v>
      </c>
      <c r="D2438" s="214" t="s">
        <v>391</v>
      </c>
      <c r="E2438" s="214">
        <v>1</v>
      </c>
      <c r="F2438" s="221" t="str">
        <f>B2438</f>
        <v>DD 7291 MZ</v>
      </c>
      <c r="G2438" s="222" t="s">
        <v>2208</v>
      </c>
      <c r="H2438" s="221" t="s">
        <v>2936</v>
      </c>
      <c r="I2438" s="221" t="s">
        <v>2939</v>
      </c>
      <c r="J2438" s="221" t="str">
        <f t="shared" si="226"/>
        <v>FM 16-1-12-2026</v>
      </c>
    </row>
    <row r="2439" spans="1:10" x14ac:dyDescent="0.25">
      <c r="A2439" s="214">
        <v>2</v>
      </c>
      <c r="B2439" s="220" t="s">
        <v>471</v>
      </c>
      <c r="C2439" s="219">
        <f t="shared" si="227"/>
        <v>46358</v>
      </c>
      <c r="D2439" s="214" t="s">
        <v>391</v>
      </c>
      <c r="E2439" s="214">
        <v>1</v>
      </c>
      <c r="F2439" s="221" t="str">
        <f t="shared" ref="F2439:F2451" si="228">"AA "&amp;B2439</f>
        <v>AA 7132 OA</v>
      </c>
      <c r="G2439" s="222" t="s">
        <v>2208</v>
      </c>
      <c r="H2439" s="221" t="s">
        <v>2936</v>
      </c>
      <c r="I2439" s="221" t="s">
        <v>2939</v>
      </c>
      <c r="J2439" s="221" t="str">
        <f t="shared" si="226"/>
        <v>FM 16-2-12-2026</v>
      </c>
    </row>
    <row r="2440" spans="1:10" x14ac:dyDescent="0.25">
      <c r="A2440" s="214">
        <v>3</v>
      </c>
      <c r="B2440" s="220" t="s">
        <v>953</v>
      </c>
      <c r="C2440" s="219">
        <f t="shared" si="227"/>
        <v>46359</v>
      </c>
      <c r="D2440" s="214" t="s">
        <v>391</v>
      </c>
      <c r="E2440" s="214">
        <v>1</v>
      </c>
      <c r="F2440" s="221" t="str">
        <f t="shared" si="228"/>
        <v>AA 7680 OA</v>
      </c>
      <c r="G2440" s="222" t="s">
        <v>2208</v>
      </c>
      <c r="H2440" s="221" t="s">
        <v>2936</v>
      </c>
      <c r="I2440" s="221" t="s">
        <v>2939</v>
      </c>
      <c r="J2440" s="221" t="str">
        <f t="shared" si="226"/>
        <v>FM 16-3-12-2026</v>
      </c>
    </row>
    <row r="2441" spans="1:10" x14ac:dyDescent="0.25">
      <c r="A2441" s="214">
        <v>3</v>
      </c>
      <c r="B2441" s="220" t="s">
        <v>237</v>
      </c>
      <c r="C2441" s="219">
        <f t="shared" si="227"/>
        <v>46359</v>
      </c>
      <c r="D2441" s="214" t="s">
        <v>391</v>
      </c>
      <c r="E2441" s="214">
        <v>1</v>
      </c>
      <c r="F2441" s="221" t="str">
        <f t="shared" si="228"/>
        <v>AA 7724 OA</v>
      </c>
      <c r="G2441" s="222" t="s">
        <v>2208</v>
      </c>
      <c r="H2441" s="221" t="s">
        <v>2936</v>
      </c>
      <c r="I2441" s="221" t="s">
        <v>2939</v>
      </c>
      <c r="J2441" s="221" t="str">
        <f t="shared" si="226"/>
        <v>FM 16-3-12-2026</v>
      </c>
    </row>
    <row r="2442" spans="1:10" x14ac:dyDescent="0.25">
      <c r="A2442" s="214">
        <v>4</v>
      </c>
      <c r="B2442" s="220" t="s">
        <v>529</v>
      </c>
      <c r="C2442" s="219">
        <f t="shared" si="227"/>
        <v>46360</v>
      </c>
      <c r="D2442" s="214" t="s">
        <v>391</v>
      </c>
      <c r="E2442" s="214">
        <v>1</v>
      </c>
      <c r="F2442" s="221" t="str">
        <f t="shared" si="228"/>
        <v>AA 7761 OA</v>
      </c>
      <c r="G2442" s="222" t="s">
        <v>2208</v>
      </c>
      <c r="H2442" s="221" t="s">
        <v>2936</v>
      </c>
      <c r="I2442" s="221" t="s">
        <v>2939</v>
      </c>
      <c r="J2442" s="221" t="str">
        <f t="shared" si="226"/>
        <v>FM 16-4-12-2026</v>
      </c>
    </row>
    <row r="2443" spans="1:10" x14ac:dyDescent="0.25">
      <c r="A2443" s="214">
        <v>5</v>
      </c>
      <c r="B2443" s="220" t="s">
        <v>84</v>
      </c>
      <c r="C2443" s="219">
        <f t="shared" si="227"/>
        <v>46361</v>
      </c>
      <c r="D2443" s="214" t="s">
        <v>391</v>
      </c>
      <c r="E2443" s="214">
        <v>1</v>
      </c>
      <c r="F2443" s="221" t="str">
        <f t="shared" si="228"/>
        <v>AA 7760 OA</v>
      </c>
      <c r="G2443" s="222" t="s">
        <v>2208</v>
      </c>
      <c r="H2443" s="221" t="s">
        <v>2936</v>
      </c>
      <c r="I2443" s="221" t="s">
        <v>2939</v>
      </c>
      <c r="J2443" s="221" t="str">
        <f t="shared" si="226"/>
        <v>FM 16-5-12-2026</v>
      </c>
    </row>
    <row r="2444" spans="1:10" x14ac:dyDescent="0.25">
      <c r="A2444" s="214">
        <v>5</v>
      </c>
      <c r="B2444" s="220" t="s">
        <v>859</v>
      </c>
      <c r="C2444" s="219">
        <f t="shared" si="227"/>
        <v>46361</v>
      </c>
      <c r="D2444" s="214" t="s">
        <v>391</v>
      </c>
      <c r="E2444" s="214">
        <v>1</v>
      </c>
      <c r="F2444" s="221" t="str">
        <f t="shared" si="228"/>
        <v>AA 7597 OA</v>
      </c>
      <c r="G2444" s="222" t="s">
        <v>2208</v>
      </c>
      <c r="H2444" s="221" t="s">
        <v>2936</v>
      </c>
      <c r="I2444" s="221" t="s">
        <v>2939</v>
      </c>
      <c r="J2444" s="221" t="str">
        <f t="shared" si="226"/>
        <v>FM 16-5-12-2026</v>
      </c>
    </row>
    <row r="2445" spans="1:10" x14ac:dyDescent="0.25">
      <c r="A2445" s="214">
        <v>8</v>
      </c>
      <c r="B2445" s="214" t="s">
        <v>227</v>
      </c>
      <c r="C2445" s="219">
        <f t="shared" si="227"/>
        <v>46364</v>
      </c>
      <c r="D2445" s="214" t="s">
        <v>391</v>
      </c>
      <c r="E2445" s="214">
        <v>1</v>
      </c>
      <c r="F2445" s="221" t="str">
        <f t="shared" si="228"/>
        <v>AA 7814 OA</v>
      </c>
      <c r="G2445" s="222" t="s">
        <v>2208</v>
      </c>
      <c r="H2445" s="221" t="s">
        <v>2936</v>
      </c>
      <c r="I2445" s="221" t="s">
        <v>2939</v>
      </c>
      <c r="J2445" s="221" t="str">
        <f t="shared" si="226"/>
        <v>FM 16-8-12-2026</v>
      </c>
    </row>
    <row r="2446" spans="1:10" x14ac:dyDescent="0.25">
      <c r="A2446" s="214">
        <v>8</v>
      </c>
      <c r="B2446" s="214" t="s">
        <v>598</v>
      </c>
      <c r="C2446" s="219">
        <f t="shared" si="227"/>
        <v>46364</v>
      </c>
      <c r="D2446" s="214" t="s">
        <v>391</v>
      </c>
      <c r="E2446" s="214">
        <v>1</v>
      </c>
      <c r="F2446" s="221" t="str">
        <f t="shared" si="228"/>
        <v>AA 7725 OA</v>
      </c>
      <c r="G2446" s="222" t="s">
        <v>2208</v>
      </c>
      <c r="H2446" s="221" t="s">
        <v>2936</v>
      </c>
      <c r="I2446" s="221" t="s">
        <v>2939</v>
      </c>
      <c r="J2446" s="221" t="str">
        <f t="shared" si="226"/>
        <v>FM 16-8-12-2026</v>
      </c>
    </row>
    <row r="2447" spans="1:10" x14ac:dyDescent="0.25">
      <c r="A2447" s="214">
        <v>10</v>
      </c>
      <c r="B2447" s="214" t="s">
        <v>327</v>
      </c>
      <c r="C2447" s="219">
        <f t="shared" si="227"/>
        <v>46366</v>
      </c>
      <c r="D2447" s="214" t="s">
        <v>391</v>
      </c>
      <c r="E2447" s="214">
        <v>1</v>
      </c>
      <c r="F2447" s="221" t="str">
        <f t="shared" si="228"/>
        <v>AA 7758 OA</v>
      </c>
      <c r="G2447" s="222" t="s">
        <v>2208</v>
      </c>
      <c r="H2447" s="221" t="s">
        <v>2936</v>
      </c>
      <c r="I2447" s="221" t="s">
        <v>2939</v>
      </c>
      <c r="J2447" s="221" t="str">
        <f t="shared" si="226"/>
        <v>FM 16-10-12-2026</v>
      </c>
    </row>
    <row r="2448" spans="1:10" x14ac:dyDescent="0.25">
      <c r="A2448" s="214">
        <v>10</v>
      </c>
      <c r="B2448" s="214" t="s">
        <v>454</v>
      </c>
      <c r="C2448" s="219">
        <f t="shared" si="227"/>
        <v>46366</v>
      </c>
      <c r="D2448" s="214" t="s">
        <v>391</v>
      </c>
      <c r="E2448" s="214">
        <v>1</v>
      </c>
      <c r="F2448" s="221" t="str">
        <f t="shared" si="228"/>
        <v>AA 7133 OA</v>
      </c>
      <c r="G2448" s="222" t="s">
        <v>2208</v>
      </c>
      <c r="H2448" s="221" t="s">
        <v>2936</v>
      </c>
      <c r="I2448" s="221" t="s">
        <v>2939</v>
      </c>
      <c r="J2448" s="221" t="str">
        <f t="shared" si="226"/>
        <v>FM 16-10-12-2026</v>
      </c>
    </row>
    <row r="2449" spans="1:10" x14ac:dyDescent="0.25">
      <c r="A2449" s="214">
        <v>12</v>
      </c>
      <c r="B2449" s="214" t="s">
        <v>529</v>
      </c>
      <c r="C2449" s="219">
        <f t="shared" si="227"/>
        <v>46368</v>
      </c>
      <c r="D2449" s="214" t="s">
        <v>391</v>
      </c>
      <c r="E2449" s="214">
        <v>1</v>
      </c>
      <c r="F2449" s="221" t="str">
        <f t="shared" si="228"/>
        <v>AA 7761 OA</v>
      </c>
      <c r="G2449" s="222" t="s">
        <v>2208</v>
      </c>
      <c r="H2449" s="221" t="s">
        <v>2936</v>
      </c>
      <c r="I2449" s="221" t="s">
        <v>2939</v>
      </c>
      <c r="J2449" s="221" t="str">
        <f t="shared" si="226"/>
        <v>FM 16-12-12-2026</v>
      </c>
    </row>
    <row r="2450" spans="1:10" x14ac:dyDescent="0.25">
      <c r="A2450" s="214">
        <v>14</v>
      </c>
      <c r="B2450" s="220" t="s">
        <v>607</v>
      </c>
      <c r="C2450" s="219">
        <f t="shared" si="227"/>
        <v>46370</v>
      </c>
      <c r="D2450" s="214" t="s">
        <v>391</v>
      </c>
      <c r="E2450" s="220">
        <v>1</v>
      </c>
      <c r="F2450" s="221" t="str">
        <f t="shared" si="228"/>
        <v>AA 7759 OA</v>
      </c>
      <c r="G2450" s="222" t="s">
        <v>2208</v>
      </c>
      <c r="H2450" s="221" t="s">
        <v>2936</v>
      </c>
      <c r="I2450" s="221" t="s">
        <v>2939</v>
      </c>
      <c r="J2450" s="221" t="str">
        <f t="shared" si="226"/>
        <v>FM 16-14-12-2026</v>
      </c>
    </row>
    <row r="2451" spans="1:10" x14ac:dyDescent="0.25">
      <c r="A2451" s="214">
        <v>17</v>
      </c>
      <c r="B2451" s="214" t="s">
        <v>87</v>
      </c>
      <c r="C2451" s="219">
        <f t="shared" si="227"/>
        <v>46373</v>
      </c>
      <c r="D2451" s="214" t="s">
        <v>391</v>
      </c>
      <c r="E2451" s="220">
        <v>1</v>
      </c>
      <c r="F2451" s="221" t="str">
        <f t="shared" si="228"/>
        <v>AA 7801 OA</v>
      </c>
      <c r="G2451" s="222" t="s">
        <v>2208</v>
      </c>
      <c r="H2451" s="221" t="s">
        <v>2936</v>
      </c>
      <c r="I2451" s="221" t="s">
        <v>2939</v>
      </c>
      <c r="J2451" s="221" t="str">
        <f t="shared" si="226"/>
        <v>FM 16-17-12-2026</v>
      </c>
    </row>
    <row r="2452" spans="1:10" x14ac:dyDescent="0.25">
      <c r="A2452" s="214">
        <v>23</v>
      </c>
      <c r="B2452" s="214" t="s">
        <v>1264</v>
      </c>
      <c r="C2452" s="219">
        <f t="shared" si="227"/>
        <v>46379</v>
      </c>
      <c r="D2452" s="214" t="s">
        <v>391</v>
      </c>
      <c r="E2452" s="220">
        <v>1</v>
      </c>
      <c r="F2452" s="221" t="str">
        <f>B2452</f>
        <v>DD 7715 ME</v>
      </c>
      <c r="G2452" s="222" t="s">
        <v>2208</v>
      </c>
      <c r="H2452" s="221" t="s">
        <v>2936</v>
      </c>
      <c r="I2452" s="221" t="s">
        <v>2939</v>
      </c>
      <c r="J2452" s="221" t="str">
        <f t="shared" si="226"/>
        <v>FM 16-23-12-2026</v>
      </c>
    </row>
    <row r="2453" spans="1:10" x14ac:dyDescent="0.25">
      <c r="A2453" s="214">
        <v>23</v>
      </c>
      <c r="B2453" s="214" t="s">
        <v>259</v>
      </c>
      <c r="C2453" s="219">
        <f t="shared" si="227"/>
        <v>46379</v>
      </c>
      <c r="D2453" s="214" t="s">
        <v>391</v>
      </c>
      <c r="E2453" s="220">
        <v>1</v>
      </c>
      <c r="F2453" s="221" t="str">
        <f>"AA "&amp;B2453</f>
        <v>AA 7805 OA</v>
      </c>
      <c r="G2453" s="222" t="s">
        <v>2208</v>
      </c>
      <c r="H2453" s="221" t="s">
        <v>2936</v>
      </c>
      <c r="I2453" s="221" t="s">
        <v>2939</v>
      </c>
      <c r="J2453" s="221" t="str">
        <f t="shared" si="226"/>
        <v>FM 16-23-12-2026</v>
      </c>
    </row>
    <row r="2454" spans="1:10" x14ac:dyDescent="0.25">
      <c r="A2454" s="214">
        <v>23</v>
      </c>
      <c r="B2454" s="214" t="s">
        <v>1267</v>
      </c>
      <c r="C2454" s="219">
        <f t="shared" si="227"/>
        <v>46379</v>
      </c>
      <c r="D2454" s="214" t="s">
        <v>391</v>
      </c>
      <c r="E2454" s="220">
        <v>1</v>
      </c>
      <c r="F2454" s="221" t="str">
        <f>B2454</f>
        <v>DD 7618 ME</v>
      </c>
      <c r="G2454" s="222" t="s">
        <v>2208</v>
      </c>
      <c r="H2454" s="221" t="s">
        <v>2936</v>
      </c>
      <c r="I2454" s="221" t="s">
        <v>2939</v>
      </c>
      <c r="J2454" s="221" t="str">
        <f t="shared" si="226"/>
        <v>FM 16-23-12-2026</v>
      </c>
    </row>
    <row r="2455" spans="1:10" x14ac:dyDescent="0.25">
      <c r="A2455" s="214">
        <v>24</v>
      </c>
      <c r="B2455" s="214" t="s">
        <v>1285</v>
      </c>
      <c r="C2455" s="219">
        <f t="shared" si="227"/>
        <v>46380</v>
      </c>
      <c r="D2455" s="214" t="s">
        <v>391</v>
      </c>
      <c r="E2455" s="220">
        <v>1</v>
      </c>
      <c r="F2455" s="221" t="str">
        <f>"AA "&amp;B2455</f>
        <v>AA 7516 OD // EFESIENSI</v>
      </c>
      <c r="G2455" s="222" t="s">
        <v>2208</v>
      </c>
      <c r="H2455" s="221" t="s">
        <v>2936</v>
      </c>
      <c r="I2455" s="221" t="s">
        <v>2939</v>
      </c>
      <c r="J2455" s="221" t="str">
        <f t="shared" si="226"/>
        <v>FM 16-24-12-2026</v>
      </c>
    </row>
    <row r="2456" spans="1:10" x14ac:dyDescent="0.25">
      <c r="A2456" s="214">
        <v>24</v>
      </c>
      <c r="B2456" s="214" t="s">
        <v>483</v>
      </c>
      <c r="C2456" s="219">
        <f t="shared" si="227"/>
        <v>46380</v>
      </c>
      <c r="D2456" s="214" t="s">
        <v>391</v>
      </c>
      <c r="E2456" s="220">
        <v>1</v>
      </c>
      <c r="F2456" s="221" t="str">
        <f>"AA "&amp;B2456</f>
        <v>AA 7678 OA</v>
      </c>
      <c r="G2456" s="222" t="s">
        <v>2208</v>
      </c>
      <c r="H2456" s="221" t="s">
        <v>2936</v>
      </c>
      <c r="I2456" s="221" t="s">
        <v>2939</v>
      </c>
      <c r="J2456" s="221" t="str">
        <f t="shared" si="226"/>
        <v>FM 16-24-12-2026</v>
      </c>
    </row>
    <row r="2457" spans="1:10" x14ac:dyDescent="0.25">
      <c r="A2457" s="214">
        <v>28</v>
      </c>
      <c r="B2457" s="214" t="s">
        <v>471</v>
      </c>
      <c r="C2457" s="219">
        <f t="shared" si="227"/>
        <v>46384</v>
      </c>
      <c r="D2457" s="214" t="s">
        <v>391</v>
      </c>
      <c r="E2457" s="220">
        <v>1</v>
      </c>
      <c r="F2457" s="221" t="str">
        <f>"AA "&amp;B2457</f>
        <v>AA 7132 OA</v>
      </c>
      <c r="G2457" s="222" t="s">
        <v>2208</v>
      </c>
      <c r="H2457" s="221" t="s">
        <v>2936</v>
      </c>
      <c r="I2457" s="221" t="s">
        <v>2939</v>
      </c>
      <c r="J2457" s="221" t="str">
        <f t="shared" si="226"/>
        <v>FM 16-28-12-2026</v>
      </c>
    </row>
    <row r="2458" spans="1:10" x14ac:dyDescent="0.25">
      <c r="A2458" s="214">
        <v>31</v>
      </c>
      <c r="B2458" s="214" t="s">
        <v>916</v>
      </c>
      <c r="C2458" s="219">
        <f t="shared" si="227"/>
        <v>46387</v>
      </c>
      <c r="D2458" s="214" t="s">
        <v>391</v>
      </c>
      <c r="E2458" s="220">
        <v>1</v>
      </c>
      <c r="F2458" s="221" t="str">
        <f>B2458</f>
        <v>DD 7291 MZ</v>
      </c>
      <c r="G2458" s="222" t="s">
        <v>2208</v>
      </c>
      <c r="H2458" s="221" t="s">
        <v>2936</v>
      </c>
      <c r="I2458" s="221" t="s">
        <v>2939</v>
      </c>
      <c r="J2458" s="221" t="str">
        <f t="shared" si="226"/>
        <v>FM 16-31-12-2026</v>
      </c>
    </row>
    <row r="2459" spans="1:10" x14ac:dyDescent="0.25">
      <c r="A2459" s="214">
        <v>1</v>
      </c>
      <c r="B2459" s="214" t="s">
        <v>87</v>
      </c>
      <c r="C2459" s="219">
        <f>DATE(2026,11,A2459)</f>
        <v>46327</v>
      </c>
      <c r="D2459" s="214" t="s">
        <v>86</v>
      </c>
      <c r="E2459" s="220">
        <v>1</v>
      </c>
      <c r="F2459" s="221" t="str">
        <f t="shared" ref="F2459:F2484" si="229">"AA "&amp;B2459</f>
        <v>AA 7801 OA</v>
      </c>
      <c r="G2459" s="222" t="s">
        <v>2208</v>
      </c>
      <c r="H2459" s="221" t="s">
        <v>2936</v>
      </c>
      <c r="I2459" s="221" t="s">
        <v>2939</v>
      </c>
      <c r="J2459" s="221" t="str">
        <f t="shared" si="226"/>
        <v>FM 16-1-11-2026</v>
      </c>
    </row>
    <row r="2460" spans="1:10" x14ac:dyDescent="0.25">
      <c r="A2460" s="214">
        <v>1</v>
      </c>
      <c r="B2460" s="220" t="s">
        <v>194</v>
      </c>
      <c r="C2460" s="223">
        <f t="shared" ref="C2460:C2485" si="230">DATE(2026,1,A2460)</f>
        <v>46023</v>
      </c>
      <c r="D2460" s="214" t="s">
        <v>1167</v>
      </c>
      <c r="E2460" s="214">
        <v>1</v>
      </c>
      <c r="F2460" s="221" t="str">
        <f t="shared" si="229"/>
        <v>AA 7581 OA // MERCY</v>
      </c>
      <c r="G2460" s="222" t="s">
        <v>2208</v>
      </c>
      <c r="H2460" s="221" t="s">
        <v>2936</v>
      </c>
      <c r="I2460" s="221" t="s">
        <v>2939</v>
      </c>
      <c r="J2460" s="221" t="str">
        <f t="shared" si="226"/>
        <v>FM 16-1-1-2026</v>
      </c>
    </row>
    <row r="2461" spans="1:10" x14ac:dyDescent="0.25">
      <c r="A2461" s="214">
        <v>2</v>
      </c>
      <c r="B2461" s="220" t="s">
        <v>465</v>
      </c>
      <c r="C2461" s="223">
        <f t="shared" si="230"/>
        <v>46024</v>
      </c>
      <c r="D2461" s="214" t="s">
        <v>1167</v>
      </c>
      <c r="E2461" s="220">
        <v>1</v>
      </c>
      <c r="F2461" s="221" t="str">
        <f t="shared" si="229"/>
        <v>AA 7583 OA // MERCY</v>
      </c>
      <c r="G2461" s="222" t="s">
        <v>2208</v>
      </c>
      <c r="H2461" s="221" t="s">
        <v>2936</v>
      </c>
      <c r="I2461" s="221" t="s">
        <v>2939</v>
      </c>
      <c r="J2461" s="221" t="str">
        <f t="shared" si="226"/>
        <v>FM 16-2-1-2026</v>
      </c>
    </row>
    <row r="2462" spans="1:10" x14ac:dyDescent="0.25">
      <c r="A2462" s="214">
        <v>3</v>
      </c>
      <c r="B2462" s="220" t="s">
        <v>855</v>
      </c>
      <c r="C2462" s="223">
        <f t="shared" si="230"/>
        <v>46025</v>
      </c>
      <c r="D2462" s="214" t="s">
        <v>1167</v>
      </c>
      <c r="E2462" s="214">
        <v>1</v>
      </c>
      <c r="F2462" s="221" t="str">
        <f t="shared" si="229"/>
        <v>AA 7793 OA</v>
      </c>
      <c r="G2462" s="222" t="s">
        <v>2208</v>
      </c>
      <c r="H2462" s="221" t="s">
        <v>2936</v>
      </c>
      <c r="I2462" s="221" t="s">
        <v>2939</v>
      </c>
      <c r="J2462" s="221" t="str">
        <f t="shared" si="226"/>
        <v>FM 16-3-1-2026</v>
      </c>
    </row>
    <row r="2463" spans="1:10" x14ac:dyDescent="0.25">
      <c r="A2463" s="214">
        <v>4</v>
      </c>
      <c r="B2463" s="220" t="s">
        <v>556</v>
      </c>
      <c r="C2463" s="223">
        <f t="shared" si="230"/>
        <v>46026</v>
      </c>
      <c r="D2463" s="214" t="s">
        <v>1167</v>
      </c>
      <c r="E2463" s="214">
        <v>1</v>
      </c>
      <c r="F2463" s="221" t="str">
        <f t="shared" si="229"/>
        <v>AA 7795 OA // MERCY</v>
      </c>
      <c r="G2463" s="222" t="s">
        <v>2208</v>
      </c>
      <c r="H2463" s="221" t="s">
        <v>2936</v>
      </c>
      <c r="I2463" s="221" t="s">
        <v>2939</v>
      </c>
      <c r="J2463" s="221" t="str">
        <f t="shared" si="226"/>
        <v>FM 16-4-1-2026</v>
      </c>
    </row>
    <row r="2464" spans="1:10" x14ac:dyDescent="0.25">
      <c r="A2464" s="214">
        <v>4</v>
      </c>
      <c r="B2464" s="220" t="s">
        <v>551</v>
      </c>
      <c r="C2464" s="223">
        <f t="shared" si="230"/>
        <v>46026</v>
      </c>
      <c r="D2464" s="214" t="s">
        <v>1167</v>
      </c>
      <c r="E2464" s="214">
        <v>1</v>
      </c>
      <c r="F2464" s="221" t="str">
        <f t="shared" si="229"/>
        <v>AA 7813 OA // MERCY</v>
      </c>
      <c r="G2464" s="222" t="s">
        <v>2208</v>
      </c>
      <c r="H2464" s="221" t="s">
        <v>2936</v>
      </c>
      <c r="I2464" s="221" t="s">
        <v>2939</v>
      </c>
      <c r="J2464" s="221" t="str">
        <f t="shared" si="226"/>
        <v>FM 16-4-1-2026</v>
      </c>
    </row>
    <row r="2465" spans="1:10" x14ac:dyDescent="0.25">
      <c r="A2465" s="214">
        <v>4</v>
      </c>
      <c r="B2465" s="220" t="s">
        <v>737</v>
      </c>
      <c r="C2465" s="223">
        <f t="shared" si="230"/>
        <v>46026</v>
      </c>
      <c r="D2465" s="214" t="s">
        <v>1167</v>
      </c>
      <c r="E2465" s="214">
        <v>1</v>
      </c>
      <c r="F2465" s="221" t="str">
        <f t="shared" si="229"/>
        <v>AA 7696 OA // MERCY</v>
      </c>
      <c r="G2465" s="222" t="s">
        <v>2208</v>
      </c>
      <c r="H2465" s="221" t="s">
        <v>2936</v>
      </c>
      <c r="I2465" s="221" t="s">
        <v>2939</v>
      </c>
      <c r="J2465" s="221" t="str">
        <f t="shared" si="226"/>
        <v>FM 16-4-1-2026</v>
      </c>
    </row>
    <row r="2466" spans="1:10" x14ac:dyDescent="0.25">
      <c r="A2466" s="214">
        <v>5</v>
      </c>
      <c r="B2466" s="220" t="s">
        <v>250</v>
      </c>
      <c r="C2466" s="223">
        <f t="shared" si="230"/>
        <v>46027</v>
      </c>
      <c r="D2466" s="214" t="s">
        <v>1167</v>
      </c>
      <c r="E2466" s="214">
        <v>1</v>
      </c>
      <c r="F2466" s="221" t="str">
        <f t="shared" si="229"/>
        <v>AA 7521 OA // MERCY</v>
      </c>
      <c r="G2466" s="222" t="s">
        <v>2208</v>
      </c>
      <c r="H2466" s="221" t="s">
        <v>2936</v>
      </c>
      <c r="I2466" s="221" t="s">
        <v>2939</v>
      </c>
      <c r="J2466" s="221" t="str">
        <f t="shared" si="226"/>
        <v>FM 16-5-1-2026</v>
      </c>
    </row>
    <row r="2467" spans="1:10" x14ac:dyDescent="0.25">
      <c r="A2467" s="214">
        <v>6</v>
      </c>
      <c r="B2467" s="214" t="s">
        <v>674</v>
      </c>
      <c r="C2467" s="223">
        <f t="shared" si="230"/>
        <v>46028</v>
      </c>
      <c r="D2467" s="214" t="s">
        <v>1167</v>
      </c>
      <c r="E2467" s="214">
        <v>1</v>
      </c>
      <c r="F2467" s="221" t="str">
        <f t="shared" si="229"/>
        <v>AA 7810 OA // MERCY</v>
      </c>
      <c r="G2467" s="222" t="s">
        <v>2208</v>
      </c>
      <c r="H2467" s="221" t="s">
        <v>2936</v>
      </c>
      <c r="I2467" s="221" t="s">
        <v>2939</v>
      </c>
      <c r="J2467" s="221" t="str">
        <f t="shared" si="226"/>
        <v>FM 16-6-1-2026</v>
      </c>
    </row>
    <row r="2468" spans="1:10" x14ac:dyDescent="0.25">
      <c r="A2468" s="214">
        <v>6</v>
      </c>
      <c r="B2468" s="214" t="s">
        <v>614</v>
      </c>
      <c r="C2468" s="223">
        <f t="shared" si="230"/>
        <v>46028</v>
      </c>
      <c r="D2468" s="214" t="s">
        <v>1167</v>
      </c>
      <c r="E2468" s="214">
        <v>1</v>
      </c>
      <c r="F2468" s="221" t="str">
        <f t="shared" si="229"/>
        <v>AA 7553 OA // MERCY</v>
      </c>
      <c r="G2468" s="222" t="s">
        <v>2208</v>
      </c>
      <c r="H2468" s="221" t="s">
        <v>2936</v>
      </c>
      <c r="I2468" s="221" t="s">
        <v>2939</v>
      </c>
      <c r="J2468" s="221" t="str">
        <f t="shared" si="226"/>
        <v>FM 16-6-1-2026</v>
      </c>
    </row>
    <row r="2469" spans="1:10" x14ac:dyDescent="0.25">
      <c r="A2469" s="214">
        <v>6</v>
      </c>
      <c r="B2469" s="214" t="s">
        <v>347</v>
      </c>
      <c r="C2469" s="223">
        <f t="shared" si="230"/>
        <v>46028</v>
      </c>
      <c r="D2469" s="214" t="s">
        <v>1167</v>
      </c>
      <c r="E2469" s="214">
        <v>1</v>
      </c>
      <c r="F2469" s="221" t="str">
        <f t="shared" si="229"/>
        <v>AA 7522 OA // MERCY</v>
      </c>
      <c r="G2469" s="222" t="s">
        <v>2208</v>
      </c>
      <c r="H2469" s="221" t="s">
        <v>2936</v>
      </c>
      <c r="I2469" s="221" t="s">
        <v>2939</v>
      </c>
      <c r="J2469" s="221" t="str">
        <f t="shared" si="226"/>
        <v>FM 16-6-1-2026</v>
      </c>
    </row>
    <row r="2470" spans="1:10" x14ac:dyDescent="0.25">
      <c r="A2470" s="214">
        <v>6</v>
      </c>
      <c r="B2470" s="214" t="s">
        <v>1024</v>
      </c>
      <c r="C2470" s="223">
        <f t="shared" si="230"/>
        <v>46028</v>
      </c>
      <c r="D2470" s="214" t="s">
        <v>1167</v>
      </c>
      <c r="E2470" s="214">
        <v>1</v>
      </c>
      <c r="F2470" s="221" t="str">
        <f t="shared" si="229"/>
        <v>AA 7817 OA // MERCY</v>
      </c>
      <c r="G2470" s="222" t="s">
        <v>2208</v>
      </c>
      <c r="H2470" s="221" t="s">
        <v>2936</v>
      </c>
      <c r="I2470" s="221" t="s">
        <v>2939</v>
      </c>
      <c r="J2470" s="221" t="str">
        <f t="shared" si="226"/>
        <v>FM 16-6-1-2026</v>
      </c>
    </row>
    <row r="2471" spans="1:10" x14ac:dyDescent="0.25">
      <c r="A2471" s="214">
        <v>7</v>
      </c>
      <c r="B2471" s="214" t="s">
        <v>178</v>
      </c>
      <c r="C2471" s="223">
        <f t="shared" si="230"/>
        <v>46029</v>
      </c>
      <c r="D2471" s="214" t="s">
        <v>1167</v>
      </c>
      <c r="E2471" s="214">
        <v>1</v>
      </c>
      <c r="F2471" s="221" t="str">
        <f t="shared" si="229"/>
        <v>AA 7554 OA // MERCY</v>
      </c>
      <c r="G2471" s="222" t="s">
        <v>2208</v>
      </c>
      <c r="H2471" s="221" t="s">
        <v>2936</v>
      </c>
      <c r="I2471" s="221" t="s">
        <v>2939</v>
      </c>
      <c r="J2471" s="221" t="str">
        <f t="shared" si="226"/>
        <v>FM 16-7-1-2026</v>
      </c>
    </row>
    <row r="2472" spans="1:10" x14ac:dyDescent="0.25">
      <c r="A2472" s="214">
        <v>10</v>
      </c>
      <c r="B2472" s="214" t="s">
        <v>109</v>
      </c>
      <c r="C2472" s="223">
        <f t="shared" si="230"/>
        <v>46032</v>
      </c>
      <c r="D2472" s="214" t="s">
        <v>1167</v>
      </c>
      <c r="E2472" s="214">
        <v>1</v>
      </c>
      <c r="F2472" s="221" t="str">
        <f t="shared" si="229"/>
        <v>AA 7520 OA // MERCY</v>
      </c>
      <c r="G2472" s="222" t="s">
        <v>2208</v>
      </c>
      <c r="H2472" s="221" t="s">
        <v>2936</v>
      </c>
      <c r="I2472" s="221" t="s">
        <v>2939</v>
      </c>
      <c r="J2472" s="221" t="str">
        <f t="shared" si="226"/>
        <v>FM 16-10-1-2026</v>
      </c>
    </row>
    <row r="2473" spans="1:10" x14ac:dyDescent="0.25">
      <c r="A2473" s="214">
        <v>15</v>
      </c>
      <c r="B2473" s="220" t="s">
        <v>781</v>
      </c>
      <c r="C2473" s="223">
        <f t="shared" si="230"/>
        <v>46037</v>
      </c>
      <c r="D2473" s="214" t="s">
        <v>1167</v>
      </c>
      <c r="E2473" s="220">
        <v>1</v>
      </c>
      <c r="F2473" s="221" t="str">
        <f t="shared" si="229"/>
        <v>AA 7794 OA // MERCY</v>
      </c>
      <c r="G2473" s="222" t="s">
        <v>2208</v>
      </c>
      <c r="H2473" s="221" t="s">
        <v>2936</v>
      </c>
      <c r="I2473" s="221" t="s">
        <v>2939</v>
      </c>
      <c r="J2473" s="221" t="str">
        <f t="shared" si="226"/>
        <v>FM 16-15-1-2026</v>
      </c>
    </row>
    <row r="2474" spans="1:10" x14ac:dyDescent="0.25">
      <c r="A2474" s="214">
        <v>17</v>
      </c>
      <c r="B2474" s="214" t="s">
        <v>119</v>
      </c>
      <c r="C2474" s="223">
        <f t="shared" si="230"/>
        <v>46039</v>
      </c>
      <c r="D2474" s="214" t="s">
        <v>1167</v>
      </c>
      <c r="E2474" s="220">
        <v>1</v>
      </c>
      <c r="F2474" s="221" t="str">
        <f t="shared" si="229"/>
        <v>AA 7562 OA // MERCY</v>
      </c>
      <c r="G2474" s="222" t="s">
        <v>2208</v>
      </c>
      <c r="H2474" s="221" t="s">
        <v>2936</v>
      </c>
      <c r="I2474" s="221" t="s">
        <v>2939</v>
      </c>
      <c r="J2474" s="221" t="str">
        <f t="shared" si="226"/>
        <v>FM 16-17-1-2026</v>
      </c>
    </row>
    <row r="2475" spans="1:10" x14ac:dyDescent="0.25">
      <c r="A2475" s="214">
        <v>20</v>
      </c>
      <c r="B2475" s="214" t="s">
        <v>752</v>
      </c>
      <c r="C2475" s="223">
        <f t="shared" si="230"/>
        <v>46042</v>
      </c>
      <c r="D2475" s="214" t="s">
        <v>1167</v>
      </c>
      <c r="E2475" s="220">
        <v>1</v>
      </c>
      <c r="F2475" s="221" t="str">
        <f t="shared" si="229"/>
        <v>AA 7809 OA // MERCY</v>
      </c>
      <c r="G2475" s="222" t="s">
        <v>2208</v>
      </c>
      <c r="H2475" s="221" t="s">
        <v>2936</v>
      </c>
      <c r="I2475" s="221" t="s">
        <v>2939</v>
      </c>
      <c r="J2475" s="221" t="str">
        <f t="shared" si="226"/>
        <v>FM 16-20-1-2026</v>
      </c>
    </row>
    <row r="2476" spans="1:10" x14ac:dyDescent="0.25">
      <c r="A2476" s="214">
        <v>21</v>
      </c>
      <c r="B2476" s="214" t="s">
        <v>604</v>
      </c>
      <c r="C2476" s="223">
        <f t="shared" si="230"/>
        <v>46043</v>
      </c>
      <c r="D2476" s="214" t="s">
        <v>1167</v>
      </c>
      <c r="E2476" s="220">
        <v>1</v>
      </c>
      <c r="F2476" s="221" t="str">
        <f t="shared" si="229"/>
        <v>AA 7519 OA // MERCY</v>
      </c>
      <c r="G2476" s="222" t="s">
        <v>2208</v>
      </c>
      <c r="H2476" s="221" t="s">
        <v>2936</v>
      </c>
      <c r="I2476" s="221" t="s">
        <v>2939</v>
      </c>
      <c r="J2476" s="221" t="str">
        <f t="shared" si="226"/>
        <v>FM 16-21-1-2026</v>
      </c>
    </row>
    <row r="2477" spans="1:10" x14ac:dyDescent="0.25">
      <c r="A2477" s="214">
        <v>22</v>
      </c>
      <c r="B2477" s="214" t="s">
        <v>528</v>
      </c>
      <c r="C2477" s="223">
        <f t="shared" si="230"/>
        <v>46044</v>
      </c>
      <c r="D2477" s="214" t="s">
        <v>1167</v>
      </c>
      <c r="E2477" s="220">
        <v>1</v>
      </c>
      <c r="F2477" s="221" t="str">
        <f t="shared" si="229"/>
        <v>AA 7643 OA // MERCY</v>
      </c>
      <c r="G2477" s="222" t="s">
        <v>2208</v>
      </c>
      <c r="H2477" s="221" t="s">
        <v>2936</v>
      </c>
      <c r="I2477" s="221" t="s">
        <v>2939</v>
      </c>
      <c r="J2477" s="221" t="str">
        <f t="shared" si="226"/>
        <v>FM 16-22-1-2026</v>
      </c>
    </row>
    <row r="2478" spans="1:10" x14ac:dyDescent="0.25">
      <c r="A2478" s="214">
        <v>22</v>
      </c>
      <c r="B2478" s="214" t="s">
        <v>213</v>
      </c>
      <c r="C2478" s="223">
        <f t="shared" si="230"/>
        <v>46044</v>
      </c>
      <c r="D2478" s="214" t="s">
        <v>1167</v>
      </c>
      <c r="E2478" s="220">
        <v>1</v>
      </c>
      <c r="F2478" s="221" t="str">
        <f t="shared" si="229"/>
        <v>AA 7559 OA // MERCY</v>
      </c>
      <c r="G2478" s="222" t="s">
        <v>2208</v>
      </c>
      <c r="H2478" s="221" t="s">
        <v>2936</v>
      </c>
      <c r="I2478" s="221" t="s">
        <v>2939</v>
      </c>
      <c r="J2478" s="221" t="str">
        <f t="shared" si="226"/>
        <v>FM 16-22-1-2026</v>
      </c>
    </row>
    <row r="2479" spans="1:10" x14ac:dyDescent="0.25">
      <c r="A2479" s="214">
        <v>22</v>
      </c>
      <c r="B2479" s="214" t="s">
        <v>1310</v>
      </c>
      <c r="C2479" s="223">
        <f t="shared" si="230"/>
        <v>46044</v>
      </c>
      <c r="D2479" s="214" t="s">
        <v>1167</v>
      </c>
      <c r="E2479" s="220">
        <v>1</v>
      </c>
      <c r="F2479" s="221" t="str">
        <f t="shared" si="229"/>
        <v>AA 7663 OA</v>
      </c>
      <c r="G2479" s="222" t="s">
        <v>2208</v>
      </c>
      <c r="H2479" s="221" t="s">
        <v>2936</v>
      </c>
      <c r="I2479" s="221" t="s">
        <v>2939</v>
      </c>
      <c r="J2479" s="221" t="str">
        <f t="shared" si="226"/>
        <v>FM 16-22-1-2026</v>
      </c>
    </row>
    <row r="2480" spans="1:10" x14ac:dyDescent="0.25">
      <c r="A2480" s="214">
        <v>24</v>
      </c>
      <c r="B2480" s="214" t="s">
        <v>963</v>
      </c>
      <c r="C2480" s="223">
        <f t="shared" si="230"/>
        <v>46046</v>
      </c>
      <c r="D2480" s="214" t="s">
        <v>1167</v>
      </c>
      <c r="E2480" s="220">
        <v>1</v>
      </c>
      <c r="F2480" s="221" t="str">
        <f t="shared" si="229"/>
        <v>AA 7818 OA // MERCY</v>
      </c>
      <c r="G2480" s="222" t="s">
        <v>2208</v>
      </c>
      <c r="H2480" s="221" t="s">
        <v>2936</v>
      </c>
      <c r="I2480" s="221" t="s">
        <v>2939</v>
      </c>
      <c r="J2480" s="221" t="str">
        <f t="shared" si="226"/>
        <v>FM 16-24-1-2026</v>
      </c>
    </row>
    <row r="2481" spans="1:10" x14ac:dyDescent="0.25">
      <c r="A2481" s="214">
        <v>25</v>
      </c>
      <c r="B2481" s="214" t="s">
        <v>1106</v>
      </c>
      <c r="C2481" s="223">
        <f t="shared" si="230"/>
        <v>46047</v>
      </c>
      <c r="D2481" s="214" t="s">
        <v>1167</v>
      </c>
      <c r="E2481" s="220">
        <v>1</v>
      </c>
      <c r="F2481" s="221" t="str">
        <f t="shared" si="229"/>
        <v>AA 7564 OA // MERCY</v>
      </c>
      <c r="G2481" s="222" t="s">
        <v>2208</v>
      </c>
      <c r="H2481" s="221" t="s">
        <v>2936</v>
      </c>
      <c r="I2481" s="221" t="s">
        <v>2939</v>
      </c>
      <c r="J2481" s="221" t="str">
        <f t="shared" si="226"/>
        <v>FM 16-25-1-2026</v>
      </c>
    </row>
    <row r="2482" spans="1:10" x14ac:dyDescent="0.25">
      <c r="A2482" s="214">
        <v>28</v>
      </c>
      <c r="B2482" s="214" t="s">
        <v>992</v>
      </c>
      <c r="C2482" s="223">
        <f t="shared" si="230"/>
        <v>46050</v>
      </c>
      <c r="D2482" s="214" t="s">
        <v>1167</v>
      </c>
      <c r="E2482" s="220">
        <v>1</v>
      </c>
      <c r="F2482" s="221" t="str">
        <f t="shared" si="229"/>
        <v>AA 7560 OA // MERCY</v>
      </c>
      <c r="G2482" s="222" t="s">
        <v>2208</v>
      </c>
      <c r="H2482" s="221" t="s">
        <v>2936</v>
      </c>
      <c r="I2482" s="221" t="s">
        <v>2939</v>
      </c>
      <c r="J2482" s="221" t="str">
        <f t="shared" si="226"/>
        <v>FM 16-28-1-2026</v>
      </c>
    </row>
    <row r="2483" spans="1:10" x14ac:dyDescent="0.25">
      <c r="A2483" s="214">
        <v>29</v>
      </c>
      <c r="B2483" s="214" t="s">
        <v>401</v>
      </c>
      <c r="C2483" s="223">
        <f t="shared" si="230"/>
        <v>46051</v>
      </c>
      <c r="D2483" s="214" t="s">
        <v>1167</v>
      </c>
      <c r="E2483" s="220">
        <v>1</v>
      </c>
      <c r="F2483" s="221" t="str">
        <f t="shared" si="229"/>
        <v>AA 7796 OA // MERCY</v>
      </c>
      <c r="G2483" s="222" t="s">
        <v>2208</v>
      </c>
      <c r="H2483" s="221" t="s">
        <v>2936</v>
      </c>
      <c r="I2483" s="221" t="s">
        <v>2939</v>
      </c>
      <c r="J2483" s="221" t="str">
        <f t="shared" si="226"/>
        <v>FM 16-29-1-2026</v>
      </c>
    </row>
    <row r="2484" spans="1:10" x14ac:dyDescent="0.25">
      <c r="A2484" s="214">
        <v>29</v>
      </c>
      <c r="B2484" s="214" t="s">
        <v>178</v>
      </c>
      <c r="C2484" s="223">
        <f t="shared" si="230"/>
        <v>46051</v>
      </c>
      <c r="D2484" s="214" t="s">
        <v>1167</v>
      </c>
      <c r="E2484" s="220">
        <v>1</v>
      </c>
      <c r="F2484" s="221" t="str">
        <f t="shared" si="229"/>
        <v>AA 7554 OA // MERCY</v>
      </c>
      <c r="G2484" s="222" t="s">
        <v>2208</v>
      </c>
      <c r="H2484" s="221" t="s">
        <v>2936</v>
      </c>
      <c r="I2484" s="221" t="s">
        <v>2939</v>
      </c>
      <c r="J2484" s="221" t="str">
        <f t="shared" si="226"/>
        <v>FM 16-29-1-2026</v>
      </c>
    </row>
    <row r="2485" spans="1:10" x14ac:dyDescent="0.25">
      <c r="A2485" s="214">
        <v>31</v>
      </c>
      <c r="B2485" s="214" t="s">
        <v>245</v>
      </c>
      <c r="C2485" s="223">
        <f t="shared" si="230"/>
        <v>46053</v>
      </c>
      <c r="D2485" s="214" t="s">
        <v>1167</v>
      </c>
      <c r="E2485" s="220">
        <v>1</v>
      </c>
      <c r="F2485" s="221" t="str">
        <f>B2485</f>
        <v>B 7728 IZ</v>
      </c>
      <c r="G2485" s="222" t="s">
        <v>2208</v>
      </c>
      <c r="H2485" s="221" t="s">
        <v>2936</v>
      </c>
      <c r="I2485" s="221" t="s">
        <v>2939</v>
      </c>
      <c r="J2485" s="221" t="str">
        <f t="shared" si="226"/>
        <v>FM 16-31-1-2026</v>
      </c>
    </row>
    <row r="2486" spans="1:10" x14ac:dyDescent="0.25">
      <c r="A2486" s="224">
        <v>19</v>
      </c>
      <c r="B2486" s="224" t="s">
        <v>119</v>
      </c>
      <c r="C2486" s="223">
        <f>DATE(2026,2,A2486)</f>
        <v>46072</v>
      </c>
      <c r="D2486" s="224" t="s">
        <v>1167</v>
      </c>
      <c r="E2486" s="225">
        <v>1</v>
      </c>
      <c r="F2486" s="221" t="str">
        <f t="shared" ref="F2486:F2503" si="231">"AA "&amp;B2486</f>
        <v>AA 7562 OA // MERCY</v>
      </c>
      <c r="G2486" s="222" t="s">
        <v>2208</v>
      </c>
      <c r="H2486" s="221" t="s">
        <v>2936</v>
      </c>
      <c r="I2486" s="221" t="s">
        <v>2939</v>
      </c>
      <c r="J2486" s="221" t="str">
        <f t="shared" si="226"/>
        <v>FM 16-19-2-2026</v>
      </c>
    </row>
    <row r="2487" spans="1:10" x14ac:dyDescent="0.25">
      <c r="A2487" s="224">
        <v>21</v>
      </c>
      <c r="B2487" s="224" t="s">
        <v>604</v>
      </c>
      <c r="C2487" s="223">
        <f>DATE(2026,2,A2487)</f>
        <v>46074</v>
      </c>
      <c r="D2487" s="224" t="s">
        <v>1167</v>
      </c>
      <c r="E2487" s="225">
        <v>1</v>
      </c>
      <c r="F2487" s="221" t="str">
        <f t="shared" si="231"/>
        <v>AA 7519 OA // MERCY</v>
      </c>
      <c r="G2487" s="222" t="s">
        <v>2208</v>
      </c>
      <c r="H2487" s="221" t="s">
        <v>2936</v>
      </c>
      <c r="I2487" s="221" t="s">
        <v>2939</v>
      </c>
      <c r="J2487" s="221" t="str">
        <f t="shared" si="226"/>
        <v>FM 16-21-2-2026</v>
      </c>
    </row>
    <row r="2488" spans="1:10" x14ac:dyDescent="0.25">
      <c r="A2488" s="214">
        <v>16</v>
      </c>
      <c r="B2488" s="214" t="s">
        <v>1166</v>
      </c>
      <c r="C2488" s="219">
        <f t="shared" ref="C2488:C2511" si="232">DATE(2026,12,A2488)</f>
        <v>46372</v>
      </c>
      <c r="D2488" s="214" t="s">
        <v>1167</v>
      </c>
      <c r="E2488" s="220">
        <v>1</v>
      </c>
      <c r="F2488" s="221" t="str">
        <f t="shared" si="231"/>
        <v>AA 7560 OA</v>
      </c>
      <c r="G2488" s="222" t="s">
        <v>2208</v>
      </c>
      <c r="H2488" s="221" t="s">
        <v>2936</v>
      </c>
      <c r="I2488" s="221" t="s">
        <v>2939</v>
      </c>
      <c r="J2488" s="221" t="str">
        <f t="shared" si="226"/>
        <v>FM 16-16-12-2026</v>
      </c>
    </row>
    <row r="2489" spans="1:10" x14ac:dyDescent="0.25">
      <c r="A2489" s="214">
        <v>1</v>
      </c>
      <c r="B2489" s="220" t="s">
        <v>216</v>
      </c>
      <c r="C2489" s="219">
        <f t="shared" si="232"/>
        <v>46357</v>
      </c>
      <c r="D2489" s="214" t="s">
        <v>924</v>
      </c>
      <c r="E2489" s="214">
        <v>1</v>
      </c>
      <c r="F2489" s="221" t="str">
        <f t="shared" si="231"/>
        <v>AA 7663 OA // MERCY</v>
      </c>
      <c r="G2489" s="222" t="s">
        <v>2208</v>
      </c>
      <c r="H2489" s="221" t="s">
        <v>2936</v>
      </c>
      <c r="I2489" s="221" t="s">
        <v>2939</v>
      </c>
      <c r="J2489" s="221" t="str">
        <f t="shared" si="226"/>
        <v>FM 16-1-12-2026</v>
      </c>
    </row>
    <row r="2490" spans="1:10" x14ac:dyDescent="0.25">
      <c r="A2490" s="214">
        <v>8</v>
      </c>
      <c r="B2490" s="214" t="s">
        <v>1024</v>
      </c>
      <c r="C2490" s="219">
        <f t="shared" si="232"/>
        <v>46364</v>
      </c>
      <c r="D2490" s="227" t="s">
        <v>924</v>
      </c>
      <c r="E2490" s="214">
        <v>1</v>
      </c>
      <c r="F2490" s="221" t="str">
        <f t="shared" si="231"/>
        <v>AA 7817 OA // MERCY</v>
      </c>
      <c r="G2490" s="222" t="s">
        <v>2208</v>
      </c>
      <c r="H2490" s="221" t="s">
        <v>2936</v>
      </c>
      <c r="I2490" s="221" t="s">
        <v>2939</v>
      </c>
      <c r="J2490" s="221" t="str">
        <f t="shared" si="226"/>
        <v>FM 16-8-12-2026</v>
      </c>
    </row>
    <row r="2491" spans="1:10" x14ac:dyDescent="0.25">
      <c r="A2491" s="214">
        <v>9</v>
      </c>
      <c r="B2491" s="214" t="s">
        <v>614</v>
      </c>
      <c r="C2491" s="219">
        <f t="shared" si="232"/>
        <v>46365</v>
      </c>
      <c r="D2491" s="214" t="s">
        <v>924</v>
      </c>
      <c r="E2491" s="214">
        <v>1</v>
      </c>
      <c r="F2491" s="221" t="str">
        <f t="shared" si="231"/>
        <v>AA 7553 OA // MERCY</v>
      </c>
      <c r="G2491" s="222" t="s">
        <v>2208</v>
      </c>
      <c r="H2491" s="221" t="s">
        <v>2936</v>
      </c>
      <c r="I2491" s="221" t="s">
        <v>2939</v>
      </c>
      <c r="J2491" s="221" t="str">
        <f t="shared" si="226"/>
        <v>FM 16-9-12-2026</v>
      </c>
    </row>
    <row r="2492" spans="1:10" x14ac:dyDescent="0.25">
      <c r="A2492" s="214">
        <v>10</v>
      </c>
      <c r="B2492" s="214" t="s">
        <v>410</v>
      </c>
      <c r="C2492" s="219">
        <f t="shared" si="232"/>
        <v>46366</v>
      </c>
      <c r="D2492" s="214" t="s">
        <v>924</v>
      </c>
      <c r="E2492" s="214">
        <v>1</v>
      </c>
      <c r="F2492" s="221" t="str">
        <f t="shared" si="231"/>
        <v>AA 7641 OA // MERCY</v>
      </c>
      <c r="G2492" s="222" t="s">
        <v>2208</v>
      </c>
      <c r="H2492" s="221" t="s">
        <v>2936</v>
      </c>
      <c r="I2492" s="221" t="s">
        <v>2939</v>
      </c>
      <c r="J2492" s="221" t="str">
        <f t="shared" si="226"/>
        <v>FM 16-10-12-2026</v>
      </c>
    </row>
    <row r="2493" spans="1:10" x14ac:dyDescent="0.25">
      <c r="A2493" s="214">
        <v>11</v>
      </c>
      <c r="B2493" s="214" t="s">
        <v>213</v>
      </c>
      <c r="C2493" s="219">
        <f t="shared" si="232"/>
        <v>46367</v>
      </c>
      <c r="D2493" s="214" t="s">
        <v>924</v>
      </c>
      <c r="E2493" s="214">
        <v>1</v>
      </c>
      <c r="F2493" s="221" t="str">
        <f t="shared" si="231"/>
        <v>AA 7559 OA // MERCY</v>
      </c>
      <c r="G2493" s="222" t="s">
        <v>2208</v>
      </c>
      <c r="H2493" s="221" t="s">
        <v>2936</v>
      </c>
      <c r="I2493" s="221" t="s">
        <v>2939</v>
      </c>
      <c r="J2493" s="221" t="str">
        <f t="shared" si="226"/>
        <v>FM 16-11-12-2026</v>
      </c>
    </row>
    <row r="2494" spans="1:10" x14ac:dyDescent="0.25">
      <c r="A2494" s="214">
        <v>11</v>
      </c>
      <c r="B2494" s="214" t="s">
        <v>165</v>
      </c>
      <c r="C2494" s="219">
        <f t="shared" si="232"/>
        <v>46367</v>
      </c>
      <c r="D2494" s="214" t="s">
        <v>924</v>
      </c>
      <c r="E2494" s="214">
        <v>1</v>
      </c>
      <c r="F2494" s="221" t="str">
        <f t="shared" si="231"/>
        <v>AA 7753 OA // MERCY</v>
      </c>
      <c r="G2494" s="222" t="s">
        <v>2208</v>
      </c>
      <c r="H2494" s="221" t="s">
        <v>2936</v>
      </c>
      <c r="I2494" s="221" t="s">
        <v>2939</v>
      </c>
      <c r="J2494" s="221" t="str">
        <f t="shared" si="226"/>
        <v>FM 16-11-12-2026</v>
      </c>
    </row>
    <row r="2495" spans="1:10" x14ac:dyDescent="0.25">
      <c r="A2495" s="214">
        <v>13</v>
      </c>
      <c r="B2495" s="214" t="s">
        <v>1106</v>
      </c>
      <c r="C2495" s="219">
        <f t="shared" si="232"/>
        <v>46369</v>
      </c>
      <c r="D2495" s="214" t="s">
        <v>924</v>
      </c>
      <c r="E2495" s="220">
        <v>1</v>
      </c>
      <c r="F2495" s="221" t="str">
        <f t="shared" si="231"/>
        <v>AA 7564 OA // MERCY</v>
      </c>
      <c r="G2495" s="222" t="s">
        <v>2208</v>
      </c>
      <c r="H2495" s="221" t="s">
        <v>2936</v>
      </c>
      <c r="I2495" s="221" t="s">
        <v>2939</v>
      </c>
      <c r="J2495" s="221" t="str">
        <f t="shared" si="226"/>
        <v>FM 16-13-12-2026</v>
      </c>
    </row>
    <row r="2496" spans="1:10" x14ac:dyDescent="0.25">
      <c r="A2496" s="214">
        <v>13</v>
      </c>
      <c r="B2496" s="214" t="s">
        <v>419</v>
      </c>
      <c r="C2496" s="219">
        <f t="shared" si="232"/>
        <v>46369</v>
      </c>
      <c r="D2496" s="214" t="s">
        <v>924</v>
      </c>
      <c r="E2496" s="220">
        <v>1</v>
      </c>
      <c r="F2496" s="221" t="str">
        <f t="shared" si="231"/>
        <v>AA 7813 OA</v>
      </c>
      <c r="G2496" s="222" t="s">
        <v>2208</v>
      </c>
      <c r="H2496" s="221" t="s">
        <v>2936</v>
      </c>
      <c r="I2496" s="221" t="s">
        <v>2939</v>
      </c>
      <c r="J2496" s="221" t="str">
        <f t="shared" si="226"/>
        <v>FM 16-13-12-2026</v>
      </c>
    </row>
    <row r="2497" spans="1:10" x14ac:dyDescent="0.25">
      <c r="A2497" s="214">
        <v>13</v>
      </c>
      <c r="B2497" s="214" t="s">
        <v>963</v>
      </c>
      <c r="C2497" s="219">
        <f t="shared" si="232"/>
        <v>46369</v>
      </c>
      <c r="D2497" s="214" t="s">
        <v>924</v>
      </c>
      <c r="E2497" s="220">
        <v>1</v>
      </c>
      <c r="F2497" s="221" t="str">
        <f t="shared" si="231"/>
        <v>AA 7818 OA // MERCY</v>
      </c>
      <c r="G2497" s="222" t="s">
        <v>2208</v>
      </c>
      <c r="H2497" s="221" t="s">
        <v>2936</v>
      </c>
      <c r="I2497" s="221" t="s">
        <v>2939</v>
      </c>
      <c r="J2497" s="221" t="str">
        <f t="shared" si="226"/>
        <v>FM 16-13-12-2026</v>
      </c>
    </row>
    <row r="2498" spans="1:10" x14ac:dyDescent="0.25">
      <c r="A2498" s="214">
        <v>14</v>
      </c>
      <c r="B2498" s="214" t="s">
        <v>358</v>
      </c>
      <c r="C2498" s="219">
        <f t="shared" si="232"/>
        <v>46370</v>
      </c>
      <c r="D2498" s="214" t="s">
        <v>924</v>
      </c>
      <c r="E2498" s="220">
        <v>1</v>
      </c>
      <c r="F2498" s="221" t="str">
        <f t="shared" si="231"/>
        <v>AA 7794 OA</v>
      </c>
      <c r="G2498" s="222" t="s">
        <v>2208</v>
      </c>
      <c r="H2498" s="221" t="s">
        <v>2936</v>
      </c>
      <c r="I2498" s="221" t="s">
        <v>2939</v>
      </c>
      <c r="J2498" s="221" t="str">
        <f t="shared" si="226"/>
        <v>FM 16-14-12-2026</v>
      </c>
    </row>
    <row r="2499" spans="1:10" x14ac:dyDescent="0.25">
      <c r="A2499" s="214">
        <v>19</v>
      </c>
      <c r="B2499" s="214" t="s">
        <v>893</v>
      </c>
      <c r="C2499" s="219">
        <f t="shared" si="232"/>
        <v>46375</v>
      </c>
      <c r="D2499" s="214" t="s">
        <v>924</v>
      </c>
      <c r="E2499" s="220">
        <v>1</v>
      </c>
      <c r="F2499" s="221" t="str">
        <f t="shared" si="231"/>
        <v>AA 7728 OA</v>
      </c>
      <c r="G2499" s="222" t="s">
        <v>2208</v>
      </c>
      <c r="H2499" s="221" t="s">
        <v>2936</v>
      </c>
      <c r="I2499" s="221" t="s">
        <v>2939</v>
      </c>
      <c r="J2499" s="221" t="str">
        <f t="shared" ref="J2499:J2562" si="233">I2499 &amp; "-" &amp; DAY(C2499) &amp; "-" &amp; MONTH(C2499) &amp; "-" &amp; YEAR(C2499)</f>
        <v>FM 16-19-12-2026</v>
      </c>
    </row>
    <row r="2500" spans="1:10" x14ac:dyDescent="0.25">
      <c r="A2500" s="214">
        <v>20</v>
      </c>
      <c r="B2500" s="214" t="s">
        <v>860</v>
      </c>
      <c r="C2500" s="219">
        <f t="shared" si="232"/>
        <v>46376</v>
      </c>
      <c r="D2500" s="214" t="s">
        <v>924</v>
      </c>
      <c r="E2500" s="220">
        <v>1</v>
      </c>
      <c r="F2500" s="221" t="str">
        <f t="shared" si="231"/>
        <v>AA 7643 OA</v>
      </c>
      <c r="G2500" s="222" t="s">
        <v>2208</v>
      </c>
      <c r="H2500" s="221" t="s">
        <v>2936</v>
      </c>
      <c r="I2500" s="221" t="s">
        <v>2939</v>
      </c>
      <c r="J2500" s="221" t="str">
        <f t="shared" si="233"/>
        <v>FM 16-20-12-2026</v>
      </c>
    </row>
    <row r="2501" spans="1:10" x14ac:dyDescent="0.25">
      <c r="A2501" s="214">
        <v>20</v>
      </c>
      <c r="B2501" s="214" t="s">
        <v>119</v>
      </c>
      <c r="C2501" s="219">
        <f t="shared" si="232"/>
        <v>46376</v>
      </c>
      <c r="D2501" s="214" t="s">
        <v>924</v>
      </c>
      <c r="E2501" s="220">
        <v>1</v>
      </c>
      <c r="F2501" s="221" t="str">
        <f t="shared" si="231"/>
        <v>AA 7562 OA // MERCY</v>
      </c>
      <c r="G2501" s="222" t="s">
        <v>2208</v>
      </c>
      <c r="H2501" s="221" t="s">
        <v>2936</v>
      </c>
      <c r="I2501" s="221" t="s">
        <v>2939</v>
      </c>
      <c r="J2501" s="221" t="str">
        <f t="shared" si="233"/>
        <v>FM 16-20-12-2026</v>
      </c>
    </row>
    <row r="2502" spans="1:10" x14ac:dyDescent="0.25">
      <c r="A2502" s="214">
        <v>21</v>
      </c>
      <c r="B2502" s="214" t="s">
        <v>963</v>
      </c>
      <c r="C2502" s="219">
        <f t="shared" si="232"/>
        <v>46377</v>
      </c>
      <c r="D2502" s="214" t="s">
        <v>924</v>
      </c>
      <c r="E2502" s="220">
        <v>1</v>
      </c>
      <c r="F2502" s="221" t="str">
        <f t="shared" si="231"/>
        <v>AA 7818 OA // MERCY</v>
      </c>
      <c r="G2502" s="222" t="s">
        <v>2208</v>
      </c>
      <c r="H2502" s="221" t="s">
        <v>2936</v>
      </c>
      <c r="I2502" s="221" t="s">
        <v>2939</v>
      </c>
      <c r="J2502" s="221" t="str">
        <f t="shared" si="233"/>
        <v>FM 16-21-12-2026</v>
      </c>
    </row>
    <row r="2503" spans="1:10" x14ac:dyDescent="0.25">
      <c r="A2503" s="214">
        <v>22</v>
      </c>
      <c r="B2503" s="214" t="s">
        <v>1258</v>
      </c>
      <c r="C2503" s="219">
        <f t="shared" si="232"/>
        <v>46378</v>
      </c>
      <c r="D2503" s="214" t="s">
        <v>924</v>
      </c>
      <c r="E2503" s="220">
        <v>1</v>
      </c>
      <c r="F2503" s="221" t="str">
        <f t="shared" si="231"/>
        <v>AA 7564 OA</v>
      </c>
      <c r="G2503" s="222" t="s">
        <v>2208</v>
      </c>
      <c r="H2503" s="221" t="s">
        <v>2936</v>
      </c>
      <c r="I2503" s="221" t="s">
        <v>2939</v>
      </c>
      <c r="J2503" s="221" t="str">
        <f t="shared" si="233"/>
        <v>FM 16-22-12-2026</v>
      </c>
    </row>
    <row r="2504" spans="1:10" x14ac:dyDescent="0.25">
      <c r="A2504" s="214">
        <v>23</v>
      </c>
      <c r="B2504" s="214" t="s">
        <v>245</v>
      </c>
      <c r="C2504" s="219">
        <f t="shared" si="232"/>
        <v>46379</v>
      </c>
      <c r="D2504" s="214" t="s">
        <v>924</v>
      </c>
      <c r="E2504" s="220">
        <v>1</v>
      </c>
      <c r="F2504" s="221" t="str">
        <f>B2504</f>
        <v>B 7728 IZ</v>
      </c>
      <c r="G2504" s="222" t="s">
        <v>2208</v>
      </c>
      <c r="H2504" s="221" t="s">
        <v>2936</v>
      </c>
      <c r="I2504" s="221" t="s">
        <v>2939</v>
      </c>
      <c r="J2504" s="221" t="str">
        <f t="shared" si="233"/>
        <v>FM 16-23-12-2026</v>
      </c>
    </row>
    <row r="2505" spans="1:10" x14ac:dyDescent="0.25">
      <c r="A2505" s="214">
        <v>23</v>
      </c>
      <c r="B2505" s="214" t="s">
        <v>888</v>
      </c>
      <c r="C2505" s="219">
        <f t="shared" si="232"/>
        <v>46379</v>
      </c>
      <c r="D2505" s="214" t="s">
        <v>924</v>
      </c>
      <c r="E2505" s="220">
        <v>1</v>
      </c>
      <c r="F2505" s="221" t="str">
        <f t="shared" ref="F2505:F2521" si="234">"AA "&amp;B2505</f>
        <v>AA 7582 OA // MERCY</v>
      </c>
      <c r="G2505" s="222" t="s">
        <v>2208</v>
      </c>
      <c r="H2505" s="221" t="s">
        <v>2936</v>
      </c>
      <c r="I2505" s="221" t="s">
        <v>2939</v>
      </c>
      <c r="J2505" s="221" t="str">
        <f t="shared" si="233"/>
        <v>FM 16-23-12-2026</v>
      </c>
    </row>
    <row r="2506" spans="1:10" x14ac:dyDescent="0.25">
      <c r="A2506" s="214">
        <v>25</v>
      </c>
      <c r="B2506" s="214" t="s">
        <v>196</v>
      </c>
      <c r="C2506" s="219">
        <f t="shared" si="232"/>
        <v>46381</v>
      </c>
      <c r="D2506" s="214" t="s">
        <v>924</v>
      </c>
      <c r="E2506" s="220">
        <v>1</v>
      </c>
      <c r="F2506" s="221" t="str">
        <f t="shared" si="234"/>
        <v>AA 7697 OA // MERCY</v>
      </c>
      <c r="G2506" s="222" t="s">
        <v>2208</v>
      </c>
      <c r="H2506" s="221" t="s">
        <v>2936</v>
      </c>
      <c r="I2506" s="221" t="s">
        <v>2939</v>
      </c>
      <c r="J2506" s="221" t="str">
        <f t="shared" si="233"/>
        <v>FM 16-25-12-2026</v>
      </c>
    </row>
    <row r="2507" spans="1:10" x14ac:dyDescent="0.25">
      <c r="A2507" s="214">
        <v>25</v>
      </c>
      <c r="B2507" s="214" t="s">
        <v>604</v>
      </c>
      <c r="C2507" s="219">
        <f t="shared" si="232"/>
        <v>46381</v>
      </c>
      <c r="D2507" s="214" t="s">
        <v>924</v>
      </c>
      <c r="E2507" s="220">
        <v>1</v>
      </c>
      <c r="F2507" s="221" t="str">
        <f t="shared" si="234"/>
        <v>AA 7519 OA // MERCY</v>
      </c>
      <c r="G2507" s="222" t="s">
        <v>2208</v>
      </c>
      <c r="H2507" s="221" t="s">
        <v>2936</v>
      </c>
      <c r="I2507" s="221" t="s">
        <v>2939</v>
      </c>
      <c r="J2507" s="221" t="str">
        <f t="shared" si="233"/>
        <v>FM 16-25-12-2026</v>
      </c>
    </row>
    <row r="2508" spans="1:10" x14ac:dyDescent="0.25">
      <c r="A2508" s="214">
        <v>25</v>
      </c>
      <c r="B2508" s="214" t="s">
        <v>401</v>
      </c>
      <c r="C2508" s="219">
        <f t="shared" si="232"/>
        <v>46381</v>
      </c>
      <c r="D2508" s="214" t="s">
        <v>924</v>
      </c>
      <c r="E2508" s="220">
        <v>1</v>
      </c>
      <c r="F2508" s="221" t="str">
        <f t="shared" si="234"/>
        <v>AA 7796 OA // MERCY</v>
      </c>
      <c r="G2508" s="222" t="s">
        <v>2208</v>
      </c>
      <c r="H2508" s="221" t="s">
        <v>2936</v>
      </c>
      <c r="I2508" s="221" t="s">
        <v>2939</v>
      </c>
      <c r="J2508" s="221" t="str">
        <f t="shared" si="233"/>
        <v>FM 16-25-12-2026</v>
      </c>
    </row>
    <row r="2509" spans="1:10" x14ac:dyDescent="0.25">
      <c r="A2509" s="214">
        <v>27</v>
      </c>
      <c r="B2509" s="214" t="s">
        <v>737</v>
      </c>
      <c r="C2509" s="219">
        <f t="shared" si="232"/>
        <v>46383</v>
      </c>
      <c r="D2509" s="214" t="s">
        <v>924</v>
      </c>
      <c r="E2509" s="220">
        <v>1</v>
      </c>
      <c r="F2509" s="221" t="str">
        <f t="shared" si="234"/>
        <v>AA 7696 OA // MERCY</v>
      </c>
      <c r="G2509" s="222" t="s">
        <v>2208</v>
      </c>
      <c r="H2509" s="221" t="s">
        <v>2936</v>
      </c>
      <c r="I2509" s="221" t="s">
        <v>2939</v>
      </c>
      <c r="J2509" s="221" t="str">
        <f t="shared" si="233"/>
        <v>FM 16-27-12-2026</v>
      </c>
    </row>
    <row r="2510" spans="1:10" x14ac:dyDescent="0.25">
      <c r="A2510" s="214">
        <v>28</v>
      </c>
      <c r="B2510" s="214" t="s">
        <v>1364</v>
      </c>
      <c r="C2510" s="219">
        <f t="shared" si="232"/>
        <v>46384</v>
      </c>
      <c r="D2510" s="214" t="s">
        <v>924</v>
      </c>
      <c r="E2510" s="220">
        <v>1</v>
      </c>
      <c r="F2510" s="221" t="str">
        <f t="shared" si="234"/>
        <v>AA 7810 OA</v>
      </c>
      <c r="G2510" s="222" t="s">
        <v>2208</v>
      </c>
      <c r="H2510" s="221" t="s">
        <v>2936</v>
      </c>
      <c r="I2510" s="221" t="s">
        <v>2939</v>
      </c>
      <c r="J2510" s="221" t="str">
        <f t="shared" si="233"/>
        <v>FM 16-28-12-2026</v>
      </c>
    </row>
    <row r="2511" spans="1:10" x14ac:dyDescent="0.25">
      <c r="A2511" s="214">
        <v>31</v>
      </c>
      <c r="B2511" s="214" t="s">
        <v>165</v>
      </c>
      <c r="C2511" s="219">
        <f t="shared" si="232"/>
        <v>46387</v>
      </c>
      <c r="D2511" s="214" t="s">
        <v>924</v>
      </c>
      <c r="E2511" s="220">
        <v>1</v>
      </c>
      <c r="F2511" s="221" t="str">
        <f t="shared" si="234"/>
        <v>AA 7753 OA // MERCY</v>
      </c>
      <c r="G2511" s="222" t="s">
        <v>2208</v>
      </c>
      <c r="H2511" s="221" t="s">
        <v>2936</v>
      </c>
      <c r="I2511" s="221" t="s">
        <v>2939</v>
      </c>
      <c r="J2511" s="221" t="str">
        <f t="shared" si="233"/>
        <v>FM 16-31-12-2026</v>
      </c>
    </row>
    <row r="2512" spans="1:10" x14ac:dyDescent="0.25">
      <c r="A2512" s="214">
        <v>2</v>
      </c>
      <c r="B2512" s="220" t="s">
        <v>178</v>
      </c>
      <c r="C2512" s="219">
        <f t="shared" ref="C2512:C2534" si="235">DATE(2026,11,A2512)</f>
        <v>46328</v>
      </c>
      <c r="D2512" s="214" t="s">
        <v>177</v>
      </c>
      <c r="E2512" s="214">
        <v>1</v>
      </c>
      <c r="F2512" s="221" t="str">
        <f t="shared" si="234"/>
        <v>AA 7554 OA // MERCY</v>
      </c>
      <c r="G2512" s="222" t="s">
        <v>2208</v>
      </c>
      <c r="H2512" s="221" t="s">
        <v>2936</v>
      </c>
      <c r="I2512" s="221" t="s">
        <v>2939</v>
      </c>
      <c r="J2512" s="221" t="str">
        <f t="shared" si="233"/>
        <v>FM 16-2-11-2026</v>
      </c>
    </row>
    <row r="2513" spans="1:10" x14ac:dyDescent="0.25">
      <c r="A2513" s="214">
        <v>4</v>
      </c>
      <c r="B2513" s="214" t="s">
        <v>265</v>
      </c>
      <c r="C2513" s="219">
        <f t="shared" si="235"/>
        <v>46330</v>
      </c>
      <c r="D2513" s="214" t="s">
        <v>177</v>
      </c>
      <c r="E2513" s="214">
        <v>1</v>
      </c>
      <c r="F2513" s="221" t="str">
        <f t="shared" si="234"/>
        <v>AA 7728 OA // MERCY</v>
      </c>
      <c r="G2513" s="222" t="s">
        <v>2208</v>
      </c>
      <c r="H2513" s="221" t="s">
        <v>2936</v>
      </c>
      <c r="I2513" s="221" t="s">
        <v>2939</v>
      </c>
      <c r="J2513" s="221" t="str">
        <f t="shared" si="233"/>
        <v>FM 16-4-11-2026</v>
      </c>
    </row>
    <row r="2514" spans="1:10" x14ac:dyDescent="0.25">
      <c r="A2514" s="214">
        <v>4</v>
      </c>
      <c r="B2514" s="214" t="s">
        <v>257</v>
      </c>
      <c r="C2514" s="219">
        <f t="shared" si="235"/>
        <v>46330</v>
      </c>
      <c r="D2514" s="214" t="s">
        <v>177</v>
      </c>
      <c r="E2514" s="214">
        <v>1</v>
      </c>
      <c r="F2514" s="221" t="str">
        <f t="shared" si="234"/>
        <v>AA 7793 OA // MERCY</v>
      </c>
      <c r="G2514" s="222" t="s">
        <v>2208</v>
      </c>
      <c r="H2514" s="221" t="s">
        <v>2936</v>
      </c>
      <c r="I2514" s="221" t="s">
        <v>2939</v>
      </c>
      <c r="J2514" s="221" t="str">
        <f t="shared" si="233"/>
        <v>FM 16-4-11-2026</v>
      </c>
    </row>
    <row r="2515" spans="1:10" x14ac:dyDescent="0.25">
      <c r="A2515" s="214">
        <v>6</v>
      </c>
      <c r="B2515" s="214" t="s">
        <v>401</v>
      </c>
      <c r="C2515" s="219">
        <f t="shared" si="235"/>
        <v>46332</v>
      </c>
      <c r="D2515" s="214" t="s">
        <v>177</v>
      </c>
      <c r="E2515" s="214">
        <v>1</v>
      </c>
      <c r="F2515" s="221" t="str">
        <f t="shared" si="234"/>
        <v>AA 7796 OA // MERCY</v>
      </c>
      <c r="G2515" s="222" t="s">
        <v>2208</v>
      </c>
      <c r="H2515" s="221" t="s">
        <v>2936</v>
      </c>
      <c r="I2515" s="221" t="s">
        <v>2939</v>
      </c>
      <c r="J2515" s="221" t="str">
        <f t="shared" si="233"/>
        <v>FM 16-6-11-2026</v>
      </c>
    </row>
    <row r="2516" spans="1:10" x14ac:dyDescent="0.25">
      <c r="A2516" s="214">
        <v>7</v>
      </c>
      <c r="B2516" s="214" t="s">
        <v>410</v>
      </c>
      <c r="C2516" s="219">
        <f t="shared" si="235"/>
        <v>46333</v>
      </c>
      <c r="D2516" s="214" t="s">
        <v>177</v>
      </c>
      <c r="E2516" s="214">
        <v>1</v>
      </c>
      <c r="F2516" s="221" t="str">
        <f t="shared" si="234"/>
        <v>AA 7641 OA // MERCY</v>
      </c>
      <c r="G2516" s="222" t="s">
        <v>2208</v>
      </c>
      <c r="H2516" s="221" t="s">
        <v>2936</v>
      </c>
      <c r="I2516" s="221" t="s">
        <v>2939</v>
      </c>
      <c r="J2516" s="221" t="str">
        <f t="shared" si="233"/>
        <v>FM 16-7-11-2026</v>
      </c>
    </row>
    <row r="2517" spans="1:10" x14ac:dyDescent="0.25">
      <c r="A2517" s="214">
        <v>11</v>
      </c>
      <c r="B2517" s="214" t="s">
        <v>529</v>
      </c>
      <c r="C2517" s="219">
        <f t="shared" si="235"/>
        <v>46337</v>
      </c>
      <c r="D2517" s="214" t="s">
        <v>177</v>
      </c>
      <c r="E2517" s="214">
        <v>1</v>
      </c>
      <c r="F2517" s="221" t="str">
        <f t="shared" si="234"/>
        <v>AA 7761 OA</v>
      </c>
      <c r="G2517" s="222" t="s">
        <v>2208</v>
      </c>
      <c r="H2517" s="221" t="s">
        <v>2936</v>
      </c>
      <c r="I2517" s="221" t="s">
        <v>2939</v>
      </c>
      <c r="J2517" s="221" t="str">
        <f t="shared" si="233"/>
        <v>FM 16-11-11-2026</v>
      </c>
    </row>
    <row r="2518" spans="1:10" x14ac:dyDescent="0.25">
      <c r="A2518" s="214">
        <v>12</v>
      </c>
      <c r="B2518" s="214" t="s">
        <v>551</v>
      </c>
      <c r="C2518" s="219">
        <f t="shared" si="235"/>
        <v>46338</v>
      </c>
      <c r="D2518" s="214" t="s">
        <v>177</v>
      </c>
      <c r="E2518" s="220">
        <v>1</v>
      </c>
      <c r="F2518" s="221" t="str">
        <f t="shared" si="234"/>
        <v>AA 7813 OA // MERCY</v>
      </c>
      <c r="G2518" s="222" t="s">
        <v>2208</v>
      </c>
      <c r="H2518" s="221" t="s">
        <v>2936</v>
      </c>
      <c r="I2518" s="221" t="s">
        <v>2939</v>
      </c>
      <c r="J2518" s="221" t="str">
        <f t="shared" si="233"/>
        <v>FM 16-12-11-2026</v>
      </c>
    </row>
    <row r="2519" spans="1:10" x14ac:dyDescent="0.25">
      <c r="A2519" s="214">
        <v>15</v>
      </c>
      <c r="B2519" s="220" t="s">
        <v>614</v>
      </c>
      <c r="C2519" s="219">
        <f t="shared" si="235"/>
        <v>46341</v>
      </c>
      <c r="D2519" s="214" t="s">
        <v>177</v>
      </c>
      <c r="E2519" s="220">
        <v>1</v>
      </c>
      <c r="F2519" s="221" t="str">
        <f t="shared" si="234"/>
        <v>AA 7553 OA // MERCY</v>
      </c>
      <c r="G2519" s="222" t="s">
        <v>2208</v>
      </c>
      <c r="H2519" s="221" t="s">
        <v>2936</v>
      </c>
      <c r="I2519" s="221" t="s">
        <v>2939</v>
      </c>
      <c r="J2519" s="221" t="str">
        <f t="shared" si="233"/>
        <v>FM 16-15-11-2026</v>
      </c>
    </row>
    <row r="2520" spans="1:10" x14ac:dyDescent="0.25">
      <c r="A2520" s="214">
        <v>18</v>
      </c>
      <c r="B2520" s="214" t="s">
        <v>674</v>
      </c>
      <c r="C2520" s="219">
        <f t="shared" si="235"/>
        <v>46344</v>
      </c>
      <c r="D2520" s="214" t="s">
        <v>177</v>
      </c>
      <c r="E2520" s="220">
        <v>1</v>
      </c>
      <c r="F2520" s="221" t="str">
        <f t="shared" si="234"/>
        <v>AA 7810 OA // MERCY</v>
      </c>
      <c r="G2520" s="222" t="s">
        <v>2208</v>
      </c>
      <c r="H2520" s="221" t="s">
        <v>2936</v>
      </c>
      <c r="I2520" s="221" t="s">
        <v>2939</v>
      </c>
      <c r="J2520" s="221" t="str">
        <f t="shared" si="233"/>
        <v>FM 16-18-11-2026</v>
      </c>
    </row>
    <row r="2521" spans="1:10" x14ac:dyDescent="0.25">
      <c r="A2521" s="214">
        <v>19</v>
      </c>
      <c r="B2521" s="214" t="s">
        <v>465</v>
      </c>
      <c r="C2521" s="219">
        <f t="shared" si="235"/>
        <v>46345</v>
      </c>
      <c r="D2521" s="214" t="s">
        <v>177</v>
      </c>
      <c r="E2521" s="220">
        <v>1</v>
      </c>
      <c r="F2521" s="221" t="str">
        <f t="shared" si="234"/>
        <v>AA 7583 OA // MERCY</v>
      </c>
      <c r="G2521" s="222" t="s">
        <v>2208</v>
      </c>
      <c r="H2521" s="221" t="s">
        <v>2936</v>
      </c>
      <c r="I2521" s="221" t="s">
        <v>2939</v>
      </c>
      <c r="J2521" s="221" t="str">
        <f t="shared" si="233"/>
        <v>FM 16-19-11-2026</v>
      </c>
    </row>
    <row r="2522" spans="1:10" x14ac:dyDescent="0.25">
      <c r="A2522" s="214">
        <v>22</v>
      </c>
      <c r="B2522" s="214" t="s">
        <v>745</v>
      </c>
      <c r="C2522" s="219">
        <f t="shared" si="235"/>
        <v>46348</v>
      </c>
      <c r="D2522" s="214" t="s">
        <v>177</v>
      </c>
      <c r="E2522" s="220">
        <v>1</v>
      </c>
      <c r="F2522" s="221" t="str">
        <f>B2522</f>
        <v>B 7728 IZ ( PINJAM 7559 OA )</v>
      </c>
      <c r="G2522" s="222" t="s">
        <v>2208</v>
      </c>
      <c r="H2522" s="221" t="s">
        <v>2936</v>
      </c>
      <c r="I2522" s="221" t="s">
        <v>2939</v>
      </c>
      <c r="J2522" s="221" t="str">
        <f t="shared" si="233"/>
        <v>FM 16-22-11-2026</v>
      </c>
    </row>
    <row r="2523" spans="1:10" x14ac:dyDescent="0.25">
      <c r="A2523" s="214">
        <v>22</v>
      </c>
      <c r="B2523" s="214" t="s">
        <v>752</v>
      </c>
      <c r="C2523" s="219">
        <f t="shared" si="235"/>
        <v>46348</v>
      </c>
      <c r="D2523" s="214" t="s">
        <v>177</v>
      </c>
      <c r="E2523" s="220">
        <v>1</v>
      </c>
      <c r="F2523" s="221" t="str">
        <f t="shared" ref="F2523:F2554" si="236">"AA "&amp;B2523</f>
        <v>AA 7809 OA // MERCY</v>
      </c>
      <c r="G2523" s="222" t="s">
        <v>2208</v>
      </c>
      <c r="H2523" s="221" t="s">
        <v>2936</v>
      </c>
      <c r="I2523" s="221" t="s">
        <v>2939</v>
      </c>
      <c r="J2523" s="221" t="str">
        <f t="shared" si="233"/>
        <v>FM 16-22-11-2026</v>
      </c>
    </row>
    <row r="2524" spans="1:10" x14ac:dyDescent="0.25">
      <c r="A2524" s="214">
        <v>22</v>
      </c>
      <c r="B2524" s="214" t="s">
        <v>347</v>
      </c>
      <c r="C2524" s="219">
        <f t="shared" si="235"/>
        <v>46348</v>
      </c>
      <c r="D2524" s="214" t="s">
        <v>177</v>
      </c>
      <c r="E2524" s="220">
        <v>1</v>
      </c>
      <c r="F2524" s="221" t="str">
        <f t="shared" si="236"/>
        <v>AA 7522 OA // MERCY</v>
      </c>
      <c r="G2524" s="222" t="s">
        <v>2208</v>
      </c>
      <c r="H2524" s="221" t="s">
        <v>2936</v>
      </c>
      <c r="I2524" s="221" t="s">
        <v>2939</v>
      </c>
      <c r="J2524" s="221" t="str">
        <f t="shared" si="233"/>
        <v>FM 16-22-11-2026</v>
      </c>
    </row>
    <row r="2525" spans="1:10" x14ac:dyDescent="0.25">
      <c r="A2525" s="214">
        <v>23</v>
      </c>
      <c r="B2525" s="214" t="s">
        <v>178</v>
      </c>
      <c r="C2525" s="219">
        <f t="shared" si="235"/>
        <v>46349</v>
      </c>
      <c r="D2525" s="214" t="s">
        <v>177</v>
      </c>
      <c r="E2525" s="220">
        <v>1</v>
      </c>
      <c r="F2525" s="221" t="str">
        <f t="shared" si="236"/>
        <v>AA 7554 OA // MERCY</v>
      </c>
      <c r="G2525" s="222" t="s">
        <v>2208</v>
      </c>
      <c r="H2525" s="221" t="s">
        <v>2936</v>
      </c>
      <c r="I2525" s="221" t="s">
        <v>2939</v>
      </c>
      <c r="J2525" s="221" t="str">
        <f t="shared" si="233"/>
        <v>FM 16-23-11-2026</v>
      </c>
    </row>
    <row r="2526" spans="1:10" x14ac:dyDescent="0.25">
      <c r="A2526" s="214">
        <v>27</v>
      </c>
      <c r="B2526" s="214" t="s">
        <v>860</v>
      </c>
      <c r="C2526" s="219">
        <f t="shared" si="235"/>
        <v>46353</v>
      </c>
      <c r="D2526" s="214" t="s">
        <v>177</v>
      </c>
      <c r="E2526" s="220">
        <v>1</v>
      </c>
      <c r="F2526" s="221" t="str">
        <f t="shared" si="236"/>
        <v>AA 7643 OA</v>
      </c>
      <c r="G2526" s="222" t="s">
        <v>2208</v>
      </c>
      <c r="H2526" s="221" t="s">
        <v>2936</v>
      </c>
      <c r="I2526" s="221" t="s">
        <v>2939</v>
      </c>
      <c r="J2526" s="221" t="str">
        <f t="shared" si="233"/>
        <v>FM 16-27-11-2026</v>
      </c>
    </row>
    <row r="2527" spans="1:10" x14ac:dyDescent="0.25">
      <c r="A2527" s="214">
        <v>27</v>
      </c>
      <c r="B2527" s="214" t="s">
        <v>781</v>
      </c>
      <c r="C2527" s="219">
        <f t="shared" si="235"/>
        <v>46353</v>
      </c>
      <c r="D2527" s="214" t="s">
        <v>177</v>
      </c>
      <c r="E2527" s="220">
        <v>1</v>
      </c>
      <c r="F2527" s="221" t="str">
        <f t="shared" si="236"/>
        <v>AA 7794 OA // MERCY</v>
      </c>
      <c r="G2527" s="222" t="s">
        <v>2208</v>
      </c>
      <c r="H2527" s="221" t="s">
        <v>2936</v>
      </c>
      <c r="I2527" s="221" t="s">
        <v>2939</v>
      </c>
      <c r="J2527" s="221" t="str">
        <f t="shared" si="233"/>
        <v>FM 16-27-11-2026</v>
      </c>
    </row>
    <row r="2528" spans="1:10" x14ac:dyDescent="0.25">
      <c r="A2528" s="214">
        <v>28</v>
      </c>
      <c r="B2528" s="214" t="s">
        <v>250</v>
      </c>
      <c r="C2528" s="219">
        <f t="shared" si="235"/>
        <v>46354</v>
      </c>
      <c r="D2528" s="214" t="s">
        <v>177</v>
      </c>
      <c r="E2528" s="220">
        <v>1</v>
      </c>
      <c r="F2528" s="221" t="str">
        <f t="shared" si="236"/>
        <v>AA 7521 OA // MERCY</v>
      </c>
      <c r="G2528" s="222" t="s">
        <v>2208</v>
      </c>
      <c r="H2528" s="221" t="s">
        <v>2936</v>
      </c>
      <c r="I2528" s="221" t="s">
        <v>2939</v>
      </c>
      <c r="J2528" s="221" t="str">
        <f t="shared" si="233"/>
        <v>FM 16-28-11-2026</v>
      </c>
    </row>
    <row r="2529" spans="1:10" x14ac:dyDescent="0.25">
      <c r="A2529" s="214">
        <v>28</v>
      </c>
      <c r="B2529" s="214" t="s">
        <v>194</v>
      </c>
      <c r="C2529" s="219">
        <f t="shared" si="235"/>
        <v>46354</v>
      </c>
      <c r="D2529" s="214" t="s">
        <v>177</v>
      </c>
      <c r="E2529" s="214">
        <v>1</v>
      </c>
      <c r="F2529" s="221" t="str">
        <f t="shared" si="236"/>
        <v>AA 7581 OA // MERCY</v>
      </c>
      <c r="G2529" s="222" t="s">
        <v>2208</v>
      </c>
      <c r="H2529" s="221" t="s">
        <v>2936</v>
      </c>
      <c r="I2529" s="221" t="s">
        <v>2939</v>
      </c>
      <c r="J2529" s="221" t="str">
        <f t="shared" si="233"/>
        <v>FM 16-28-11-2026</v>
      </c>
    </row>
    <row r="2530" spans="1:10" x14ac:dyDescent="0.25">
      <c r="A2530" s="214">
        <v>29</v>
      </c>
      <c r="B2530" s="214" t="s">
        <v>888</v>
      </c>
      <c r="C2530" s="219">
        <f t="shared" si="235"/>
        <v>46355</v>
      </c>
      <c r="D2530" s="214" t="s">
        <v>177</v>
      </c>
      <c r="E2530" s="220">
        <v>1</v>
      </c>
      <c r="F2530" s="221" t="str">
        <f t="shared" si="236"/>
        <v>AA 7582 OA // MERCY</v>
      </c>
      <c r="G2530" s="222" t="s">
        <v>2208</v>
      </c>
      <c r="H2530" s="221" t="s">
        <v>2936</v>
      </c>
      <c r="I2530" s="221" t="s">
        <v>2939</v>
      </c>
      <c r="J2530" s="221" t="str">
        <f t="shared" si="233"/>
        <v>FM 16-29-11-2026</v>
      </c>
    </row>
    <row r="2531" spans="1:10" x14ac:dyDescent="0.25">
      <c r="A2531" s="214">
        <v>29</v>
      </c>
      <c r="B2531" s="214" t="s">
        <v>196</v>
      </c>
      <c r="C2531" s="219">
        <f t="shared" si="235"/>
        <v>46355</v>
      </c>
      <c r="D2531" s="214" t="s">
        <v>177</v>
      </c>
      <c r="E2531" s="220">
        <v>1</v>
      </c>
      <c r="F2531" s="221" t="str">
        <f t="shared" si="236"/>
        <v>AA 7697 OA // MERCY</v>
      </c>
      <c r="G2531" s="222" t="s">
        <v>2208</v>
      </c>
      <c r="H2531" s="221" t="s">
        <v>2936</v>
      </c>
      <c r="I2531" s="221" t="s">
        <v>2939</v>
      </c>
      <c r="J2531" s="221" t="str">
        <f t="shared" si="233"/>
        <v>FM 16-29-11-2026</v>
      </c>
    </row>
    <row r="2532" spans="1:10" x14ac:dyDescent="0.25">
      <c r="A2532" s="214">
        <v>29</v>
      </c>
      <c r="B2532" s="214" t="s">
        <v>737</v>
      </c>
      <c r="C2532" s="219">
        <f t="shared" si="235"/>
        <v>46355</v>
      </c>
      <c r="D2532" s="214" t="s">
        <v>177</v>
      </c>
      <c r="E2532" s="220">
        <v>1</v>
      </c>
      <c r="F2532" s="221" t="str">
        <f t="shared" si="236"/>
        <v>AA 7696 OA // MERCY</v>
      </c>
      <c r="G2532" s="222" t="s">
        <v>2208</v>
      </c>
      <c r="H2532" s="221" t="s">
        <v>2936</v>
      </c>
      <c r="I2532" s="221" t="s">
        <v>2939</v>
      </c>
      <c r="J2532" s="221" t="str">
        <f t="shared" si="233"/>
        <v>FM 16-29-11-2026</v>
      </c>
    </row>
    <row r="2533" spans="1:10" x14ac:dyDescent="0.25">
      <c r="A2533" s="214">
        <v>30</v>
      </c>
      <c r="B2533" s="214" t="s">
        <v>216</v>
      </c>
      <c r="C2533" s="219">
        <f t="shared" si="235"/>
        <v>46356</v>
      </c>
      <c r="D2533" s="214" t="s">
        <v>177</v>
      </c>
      <c r="E2533" s="220">
        <v>1</v>
      </c>
      <c r="F2533" s="221" t="str">
        <f t="shared" si="236"/>
        <v>AA 7663 OA // MERCY</v>
      </c>
      <c r="G2533" s="222" t="s">
        <v>2208</v>
      </c>
      <c r="H2533" s="221" t="s">
        <v>2936</v>
      </c>
      <c r="I2533" s="221" t="s">
        <v>2939</v>
      </c>
      <c r="J2533" s="221" t="str">
        <f t="shared" si="233"/>
        <v>FM 16-30-11-2026</v>
      </c>
    </row>
    <row r="2534" spans="1:10" x14ac:dyDescent="0.25">
      <c r="A2534" s="214">
        <v>2</v>
      </c>
      <c r="B2534" s="220" t="s">
        <v>178</v>
      </c>
      <c r="C2534" s="219">
        <f t="shared" si="235"/>
        <v>46328</v>
      </c>
      <c r="D2534" s="214" t="s">
        <v>211</v>
      </c>
      <c r="E2534" s="214">
        <v>1</v>
      </c>
      <c r="F2534" s="221" t="str">
        <f t="shared" si="236"/>
        <v>AA 7554 OA // MERCY</v>
      </c>
      <c r="G2534" s="222" t="s">
        <v>2208</v>
      </c>
      <c r="H2534" s="221" t="s">
        <v>2936</v>
      </c>
      <c r="I2534" s="221" t="s">
        <v>2939</v>
      </c>
      <c r="J2534" s="221" t="str">
        <f t="shared" si="233"/>
        <v>FM 16-2-11-2026</v>
      </c>
    </row>
    <row r="2535" spans="1:10" x14ac:dyDescent="0.25">
      <c r="A2535" s="214">
        <v>1</v>
      </c>
      <c r="B2535" s="220" t="s">
        <v>194</v>
      </c>
      <c r="C2535" s="223">
        <f t="shared" ref="C2535:C2548" si="237">DATE(2026,1,A2535)</f>
        <v>46023</v>
      </c>
      <c r="D2535" s="214" t="s">
        <v>1025</v>
      </c>
      <c r="E2535" s="214">
        <v>1</v>
      </c>
      <c r="F2535" s="221" t="str">
        <f t="shared" si="236"/>
        <v>AA 7581 OA // MERCY</v>
      </c>
      <c r="G2535" s="222" t="s">
        <v>2208</v>
      </c>
      <c r="H2535" s="221" t="s">
        <v>2936</v>
      </c>
      <c r="I2535" s="221" t="s">
        <v>2939</v>
      </c>
      <c r="J2535" s="221" t="str">
        <f t="shared" si="233"/>
        <v>FM 16-1-1-2026</v>
      </c>
    </row>
    <row r="2536" spans="1:10" x14ac:dyDescent="0.25">
      <c r="A2536" s="214">
        <v>2</v>
      </c>
      <c r="B2536" s="220" t="s">
        <v>465</v>
      </c>
      <c r="C2536" s="223">
        <f t="shared" si="237"/>
        <v>46024</v>
      </c>
      <c r="D2536" s="214" t="s">
        <v>1025</v>
      </c>
      <c r="E2536" s="214">
        <v>1</v>
      </c>
      <c r="F2536" s="221" t="str">
        <f t="shared" si="236"/>
        <v>AA 7583 OA // MERCY</v>
      </c>
      <c r="G2536" s="222" t="s">
        <v>2208</v>
      </c>
      <c r="H2536" s="221" t="s">
        <v>2936</v>
      </c>
      <c r="I2536" s="221" t="s">
        <v>2939</v>
      </c>
      <c r="J2536" s="221" t="str">
        <f t="shared" si="233"/>
        <v>FM 16-2-1-2026</v>
      </c>
    </row>
    <row r="2537" spans="1:10" x14ac:dyDescent="0.25">
      <c r="A2537" s="214">
        <v>3</v>
      </c>
      <c r="B2537" s="220" t="s">
        <v>855</v>
      </c>
      <c r="C2537" s="223">
        <f t="shared" si="237"/>
        <v>46025</v>
      </c>
      <c r="D2537" s="214" t="s">
        <v>1025</v>
      </c>
      <c r="E2537" s="214">
        <v>1</v>
      </c>
      <c r="F2537" s="221" t="str">
        <f t="shared" si="236"/>
        <v>AA 7793 OA</v>
      </c>
      <c r="G2537" s="222" t="s">
        <v>2208</v>
      </c>
      <c r="H2537" s="221" t="s">
        <v>2936</v>
      </c>
      <c r="I2537" s="221" t="s">
        <v>2939</v>
      </c>
      <c r="J2537" s="221" t="str">
        <f t="shared" si="233"/>
        <v>FM 16-3-1-2026</v>
      </c>
    </row>
    <row r="2538" spans="1:10" x14ac:dyDescent="0.25">
      <c r="A2538" s="214">
        <v>4</v>
      </c>
      <c r="B2538" s="220" t="s">
        <v>737</v>
      </c>
      <c r="C2538" s="223">
        <f t="shared" si="237"/>
        <v>46026</v>
      </c>
      <c r="D2538" s="214" t="s">
        <v>1025</v>
      </c>
      <c r="E2538" s="214">
        <v>1</v>
      </c>
      <c r="F2538" s="221" t="str">
        <f t="shared" si="236"/>
        <v>AA 7696 OA // MERCY</v>
      </c>
      <c r="G2538" s="222" t="s">
        <v>2208</v>
      </c>
      <c r="H2538" s="221" t="s">
        <v>2936</v>
      </c>
      <c r="I2538" s="221" t="s">
        <v>2939</v>
      </c>
      <c r="J2538" s="221" t="str">
        <f t="shared" si="233"/>
        <v>FM 16-4-1-2026</v>
      </c>
    </row>
    <row r="2539" spans="1:10" x14ac:dyDescent="0.25">
      <c r="A2539" s="214">
        <v>4</v>
      </c>
      <c r="B2539" s="220" t="s">
        <v>556</v>
      </c>
      <c r="C2539" s="223">
        <f t="shared" si="237"/>
        <v>46026</v>
      </c>
      <c r="D2539" s="214" t="s">
        <v>1025</v>
      </c>
      <c r="E2539" s="214">
        <v>1</v>
      </c>
      <c r="F2539" s="221" t="str">
        <f t="shared" si="236"/>
        <v>AA 7795 OA // MERCY</v>
      </c>
      <c r="G2539" s="222" t="s">
        <v>2208</v>
      </c>
      <c r="H2539" s="221" t="s">
        <v>2936</v>
      </c>
      <c r="I2539" s="221" t="s">
        <v>2939</v>
      </c>
      <c r="J2539" s="221" t="str">
        <f t="shared" si="233"/>
        <v>FM 16-4-1-2026</v>
      </c>
    </row>
    <row r="2540" spans="1:10" x14ac:dyDescent="0.25">
      <c r="A2540" s="214">
        <v>4</v>
      </c>
      <c r="B2540" s="220" t="s">
        <v>551</v>
      </c>
      <c r="C2540" s="223">
        <f t="shared" si="237"/>
        <v>46026</v>
      </c>
      <c r="D2540" s="214" t="s">
        <v>1025</v>
      </c>
      <c r="E2540" s="214">
        <v>1</v>
      </c>
      <c r="F2540" s="221" t="str">
        <f t="shared" si="236"/>
        <v>AA 7813 OA // MERCY</v>
      </c>
      <c r="G2540" s="222" t="s">
        <v>2208</v>
      </c>
      <c r="H2540" s="221" t="s">
        <v>2936</v>
      </c>
      <c r="I2540" s="221" t="s">
        <v>2939</v>
      </c>
      <c r="J2540" s="221" t="str">
        <f t="shared" si="233"/>
        <v>FM 16-4-1-2026</v>
      </c>
    </row>
    <row r="2541" spans="1:10" x14ac:dyDescent="0.25">
      <c r="A2541" s="214">
        <v>5</v>
      </c>
      <c r="B2541" s="220" t="s">
        <v>250</v>
      </c>
      <c r="C2541" s="223">
        <f t="shared" si="237"/>
        <v>46027</v>
      </c>
      <c r="D2541" s="214" t="s">
        <v>1025</v>
      </c>
      <c r="E2541" s="214">
        <v>1</v>
      </c>
      <c r="F2541" s="221" t="str">
        <f t="shared" si="236"/>
        <v>AA 7521 OA // MERCY</v>
      </c>
      <c r="G2541" s="222" t="s">
        <v>2208</v>
      </c>
      <c r="H2541" s="221" t="s">
        <v>2936</v>
      </c>
      <c r="I2541" s="221" t="s">
        <v>2939</v>
      </c>
      <c r="J2541" s="221" t="str">
        <f t="shared" si="233"/>
        <v>FM 16-5-1-2026</v>
      </c>
    </row>
    <row r="2542" spans="1:10" x14ac:dyDescent="0.25">
      <c r="A2542" s="214">
        <v>6</v>
      </c>
      <c r="B2542" s="214" t="s">
        <v>674</v>
      </c>
      <c r="C2542" s="223">
        <f t="shared" si="237"/>
        <v>46028</v>
      </c>
      <c r="D2542" s="214" t="s">
        <v>1025</v>
      </c>
      <c r="E2542" s="214">
        <v>1</v>
      </c>
      <c r="F2542" s="221" t="str">
        <f t="shared" si="236"/>
        <v>AA 7810 OA // MERCY</v>
      </c>
      <c r="G2542" s="222" t="s">
        <v>2208</v>
      </c>
      <c r="H2542" s="221" t="s">
        <v>2936</v>
      </c>
      <c r="I2542" s="221" t="s">
        <v>2939</v>
      </c>
      <c r="J2542" s="221" t="str">
        <f t="shared" si="233"/>
        <v>FM 16-6-1-2026</v>
      </c>
    </row>
    <row r="2543" spans="1:10" x14ac:dyDescent="0.25">
      <c r="A2543" s="214">
        <v>6</v>
      </c>
      <c r="B2543" s="214" t="s">
        <v>614</v>
      </c>
      <c r="C2543" s="223">
        <f t="shared" si="237"/>
        <v>46028</v>
      </c>
      <c r="D2543" s="214" t="s">
        <v>1025</v>
      </c>
      <c r="E2543" s="214">
        <v>1</v>
      </c>
      <c r="F2543" s="221" t="str">
        <f t="shared" si="236"/>
        <v>AA 7553 OA // MERCY</v>
      </c>
      <c r="G2543" s="222" t="s">
        <v>2208</v>
      </c>
      <c r="H2543" s="221" t="s">
        <v>2936</v>
      </c>
      <c r="I2543" s="221" t="s">
        <v>2939</v>
      </c>
      <c r="J2543" s="221" t="str">
        <f t="shared" si="233"/>
        <v>FM 16-6-1-2026</v>
      </c>
    </row>
    <row r="2544" spans="1:10" x14ac:dyDescent="0.25">
      <c r="A2544" s="214">
        <v>6</v>
      </c>
      <c r="B2544" s="214" t="s">
        <v>347</v>
      </c>
      <c r="C2544" s="223">
        <f t="shared" si="237"/>
        <v>46028</v>
      </c>
      <c r="D2544" s="214" t="s">
        <v>1025</v>
      </c>
      <c r="E2544" s="214">
        <v>1</v>
      </c>
      <c r="F2544" s="221" t="str">
        <f t="shared" si="236"/>
        <v>AA 7522 OA // MERCY</v>
      </c>
      <c r="G2544" s="222" t="s">
        <v>2208</v>
      </c>
      <c r="H2544" s="221" t="s">
        <v>2936</v>
      </c>
      <c r="I2544" s="221" t="s">
        <v>2939</v>
      </c>
      <c r="J2544" s="221" t="str">
        <f t="shared" si="233"/>
        <v>FM 16-6-1-2026</v>
      </c>
    </row>
    <row r="2545" spans="1:10" x14ac:dyDescent="0.25">
      <c r="A2545" s="214">
        <v>7</v>
      </c>
      <c r="B2545" s="214" t="s">
        <v>178</v>
      </c>
      <c r="C2545" s="223">
        <f t="shared" si="237"/>
        <v>46029</v>
      </c>
      <c r="D2545" s="214" t="s">
        <v>1025</v>
      </c>
      <c r="E2545" s="214">
        <v>1</v>
      </c>
      <c r="F2545" s="221" t="str">
        <f t="shared" si="236"/>
        <v>AA 7554 OA // MERCY</v>
      </c>
      <c r="G2545" s="222" t="s">
        <v>2208</v>
      </c>
      <c r="H2545" s="221" t="s">
        <v>2936</v>
      </c>
      <c r="I2545" s="221" t="s">
        <v>2939</v>
      </c>
      <c r="J2545" s="221" t="str">
        <f t="shared" si="233"/>
        <v>FM 16-7-1-2026</v>
      </c>
    </row>
    <row r="2546" spans="1:10" x14ac:dyDescent="0.25">
      <c r="A2546" s="214">
        <v>10</v>
      </c>
      <c r="B2546" s="214" t="s">
        <v>109</v>
      </c>
      <c r="C2546" s="223">
        <f t="shared" si="237"/>
        <v>46032</v>
      </c>
      <c r="D2546" s="214" t="s">
        <v>1025</v>
      </c>
      <c r="E2546" s="214">
        <v>1</v>
      </c>
      <c r="F2546" s="221" t="str">
        <f t="shared" si="236"/>
        <v>AA 7520 OA // MERCY</v>
      </c>
      <c r="G2546" s="222" t="s">
        <v>2208</v>
      </c>
      <c r="H2546" s="221" t="s">
        <v>2936</v>
      </c>
      <c r="I2546" s="221" t="s">
        <v>2939</v>
      </c>
      <c r="J2546" s="221" t="str">
        <f t="shared" si="233"/>
        <v>FM 16-10-1-2026</v>
      </c>
    </row>
    <row r="2547" spans="1:10" x14ac:dyDescent="0.25">
      <c r="A2547" s="214">
        <v>11</v>
      </c>
      <c r="B2547" s="214" t="s">
        <v>1024</v>
      </c>
      <c r="C2547" s="223">
        <f t="shared" si="237"/>
        <v>46033</v>
      </c>
      <c r="D2547" s="214" t="s">
        <v>1025</v>
      </c>
      <c r="E2547" s="214">
        <v>1</v>
      </c>
      <c r="F2547" s="221" t="str">
        <f t="shared" si="236"/>
        <v>AA 7817 OA // MERCY</v>
      </c>
      <c r="G2547" s="222" t="s">
        <v>2208</v>
      </c>
      <c r="H2547" s="221" t="s">
        <v>2936</v>
      </c>
      <c r="I2547" s="221" t="s">
        <v>2939</v>
      </c>
      <c r="J2547" s="221" t="str">
        <f t="shared" si="233"/>
        <v>FM 16-11-1-2026</v>
      </c>
    </row>
    <row r="2548" spans="1:10" x14ac:dyDescent="0.25">
      <c r="A2548" s="214">
        <v>15</v>
      </c>
      <c r="B2548" s="220" t="s">
        <v>781</v>
      </c>
      <c r="C2548" s="223">
        <f t="shared" si="237"/>
        <v>46037</v>
      </c>
      <c r="D2548" s="214" t="s">
        <v>1025</v>
      </c>
      <c r="E2548" s="220">
        <v>1</v>
      </c>
      <c r="F2548" s="221" t="str">
        <f t="shared" si="236"/>
        <v>AA 7794 OA // MERCY</v>
      </c>
      <c r="G2548" s="222" t="s">
        <v>2208</v>
      </c>
      <c r="H2548" s="221" t="s">
        <v>2936</v>
      </c>
      <c r="I2548" s="221" t="s">
        <v>2939</v>
      </c>
      <c r="J2548" s="221" t="str">
        <f t="shared" si="233"/>
        <v>FM 16-15-1-2026</v>
      </c>
    </row>
    <row r="2549" spans="1:10" x14ac:dyDescent="0.25">
      <c r="A2549" s="224">
        <v>19</v>
      </c>
      <c r="B2549" s="224" t="s">
        <v>737</v>
      </c>
      <c r="C2549" s="223">
        <f>DATE(2026,2,A2549)</f>
        <v>46072</v>
      </c>
      <c r="D2549" s="224" t="s">
        <v>1025</v>
      </c>
      <c r="E2549" s="225">
        <v>1</v>
      </c>
      <c r="F2549" s="221" t="str">
        <f t="shared" si="236"/>
        <v>AA 7696 OA // MERCY</v>
      </c>
      <c r="G2549" s="222" t="s">
        <v>2208</v>
      </c>
      <c r="H2549" s="221" t="s">
        <v>2936</v>
      </c>
      <c r="I2549" s="221" t="s">
        <v>2939</v>
      </c>
      <c r="J2549" s="221" t="str">
        <f t="shared" si="233"/>
        <v>FM 16-19-2-2026</v>
      </c>
    </row>
    <row r="2550" spans="1:10" x14ac:dyDescent="0.25">
      <c r="A2550" s="224">
        <v>19</v>
      </c>
      <c r="B2550" s="224" t="s">
        <v>119</v>
      </c>
      <c r="C2550" s="223">
        <f>DATE(2026,2,A2550)</f>
        <v>46072</v>
      </c>
      <c r="D2550" s="224" t="s">
        <v>1025</v>
      </c>
      <c r="E2550" s="225">
        <v>1</v>
      </c>
      <c r="F2550" s="221" t="str">
        <f t="shared" si="236"/>
        <v>AA 7562 OA // MERCY</v>
      </c>
      <c r="G2550" s="222" t="s">
        <v>2208</v>
      </c>
      <c r="H2550" s="221" t="s">
        <v>2936</v>
      </c>
      <c r="I2550" s="221" t="s">
        <v>2939</v>
      </c>
      <c r="J2550" s="221" t="str">
        <f t="shared" si="233"/>
        <v>FM 16-19-2-2026</v>
      </c>
    </row>
    <row r="2551" spans="1:10" x14ac:dyDescent="0.25">
      <c r="A2551" s="214">
        <v>8</v>
      </c>
      <c r="B2551" s="214" t="s">
        <v>1024</v>
      </c>
      <c r="C2551" s="219">
        <f t="shared" ref="C2551:C2565" si="238">DATE(2026,12,A2551)</f>
        <v>46364</v>
      </c>
      <c r="D2551" s="227" t="s">
        <v>1025</v>
      </c>
      <c r="E2551" s="214">
        <v>1</v>
      </c>
      <c r="F2551" s="221" t="str">
        <f t="shared" si="236"/>
        <v>AA 7817 OA // MERCY</v>
      </c>
      <c r="G2551" s="222" t="s">
        <v>2208</v>
      </c>
      <c r="H2551" s="221" t="s">
        <v>2936</v>
      </c>
      <c r="I2551" s="221" t="s">
        <v>2939</v>
      </c>
      <c r="J2551" s="221" t="str">
        <f t="shared" si="233"/>
        <v>FM 16-8-12-2026</v>
      </c>
    </row>
    <row r="2552" spans="1:10" x14ac:dyDescent="0.25">
      <c r="A2552" s="214">
        <v>11</v>
      </c>
      <c r="B2552" s="214" t="s">
        <v>213</v>
      </c>
      <c r="C2552" s="219">
        <f t="shared" si="238"/>
        <v>46367</v>
      </c>
      <c r="D2552" s="214" t="s">
        <v>1025</v>
      </c>
      <c r="E2552" s="214">
        <v>1</v>
      </c>
      <c r="F2552" s="221" t="str">
        <f t="shared" si="236"/>
        <v>AA 7559 OA // MERCY</v>
      </c>
      <c r="G2552" s="222" t="s">
        <v>2208</v>
      </c>
      <c r="H2552" s="221" t="s">
        <v>2936</v>
      </c>
      <c r="I2552" s="221" t="s">
        <v>2939</v>
      </c>
      <c r="J2552" s="221" t="str">
        <f t="shared" si="233"/>
        <v>FM 16-11-12-2026</v>
      </c>
    </row>
    <row r="2553" spans="1:10" x14ac:dyDescent="0.25">
      <c r="A2553" s="214">
        <v>11</v>
      </c>
      <c r="B2553" s="214" t="s">
        <v>165</v>
      </c>
      <c r="C2553" s="219">
        <f t="shared" si="238"/>
        <v>46367</v>
      </c>
      <c r="D2553" s="214" t="s">
        <v>1025</v>
      </c>
      <c r="E2553" s="214">
        <v>1</v>
      </c>
      <c r="F2553" s="221" t="str">
        <f t="shared" si="236"/>
        <v>AA 7753 OA // MERCY</v>
      </c>
      <c r="G2553" s="222" t="s">
        <v>2208</v>
      </c>
      <c r="H2553" s="221" t="s">
        <v>2936</v>
      </c>
      <c r="I2553" s="221" t="s">
        <v>2939</v>
      </c>
      <c r="J2553" s="221" t="str">
        <f t="shared" si="233"/>
        <v>FM 16-11-12-2026</v>
      </c>
    </row>
    <row r="2554" spans="1:10" x14ac:dyDescent="0.25">
      <c r="A2554" s="214">
        <v>13</v>
      </c>
      <c r="B2554" s="214" t="s">
        <v>1102</v>
      </c>
      <c r="C2554" s="219">
        <f t="shared" si="238"/>
        <v>46369</v>
      </c>
      <c r="D2554" s="214" t="s">
        <v>1025</v>
      </c>
      <c r="E2554" s="220">
        <v>1</v>
      </c>
      <c r="F2554" s="221" t="str">
        <f t="shared" si="236"/>
        <v>AA 7731 OA</v>
      </c>
      <c r="G2554" s="222" t="s">
        <v>2208</v>
      </c>
      <c r="H2554" s="221" t="s">
        <v>2936</v>
      </c>
      <c r="I2554" s="221" t="s">
        <v>2939</v>
      </c>
      <c r="J2554" s="221" t="str">
        <f t="shared" si="233"/>
        <v>FM 16-13-12-2026</v>
      </c>
    </row>
    <row r="2555" spans="1:10" x14ac:dyDescent="0.25">
      <c r="A2555" s="214">
        <v>14</v>
      </c>
      <c r="B2555" s="214" t="s">
        <v>358</v>
      </c>
      <c r="C2555" s="219">
        <f t="shared" si="238"/>
        <v>46370</v>
      </c>
      <c r="D2555" s="214" t="s">
        <v>1025</v>
      </c>
      <c r="E2555" s="220">
        <v>1</v>
      </c>
      <c r="F2555" s="221" t="str">
        <f t="shared" ref="F2555:F2575" si="239">"AA "&amp;B2555</f>
        <v>AA 7794 OA</v>
      </c>
      <c r="G2555" s="222" t="s">
        <v>2208</v>
      </c>
      <c r="H2555" s="221" t="s">
        <v>2936</v>
      </c>
      <c r="I2555" s="221" t="s">
        <v>2939</v>
      </c>
      <c r="J2555" s="221" t="str">
        <f t="shared" si="233"/>
        <v>FM 16-14-12-2026</v>
      </c>
    </row>
    <row r="2556" spans="1:10" x14ac:dyDescent="0.25">
      <c r="A2556" s="214">
        <v>19</v>
      </c>
      <c r="B2556" s="214" t="s">
        <v>893</v>
      </c>
      <c r="C2556" s="219">
        <f t="shared" si="238"/>
        <v>46375</v>
      </c>
      <c r="D2556" s="214" t="s">
        <v>1025</v>
      </c>
      <c r="E2556" s="220">
        <v>1</v>
      </c>
      <c r="F2556" s="221" t="str">
        <f t="shared" si="239"/>
        <v>AA 7728 OA</v>
      </c>
      <c r="G2556" s="222" t="s">
        <v>2208</v>
      </c>
      <c r="H2556" s="221" t="s">
        <v>2936</v>
      </c>
      <c r="I2556" s="221" t="s">
        <v>2939</v>
      </c>
      <c r="J2556" s="221" t="str">
        <f t="shared" si="233"/>
        <v>FM 16-19-12-2026</v>
      </c>
    </row>
    <row r="2557" spans="1:10" x14ac:dyDescent="0.25">
      <c r="A2557" s="214">
        <v>20</v>
      </c>
      <c r="B2557" s="214" t="s">
        <v>860</v>
      </c>
      <c r="C2557" s="219">
        <f t="shared" si="238"/>
        <v>46376</v>
      </c>
      <c r="D2557" s="214" t="s">
        <v>1025</v>
      </c>
      <c r="E2557" s="220">
        <v>1</v>
      </c>
      <c r="F2557" s="221" t="str">
        <f t="shared" si="239"/>
        <v>AA 7643 OA</v>
      </c>
      <c r="G2557" s="222" t="s">
        <v>2208</v>
      </c>
      <c r="H2557" s="221" t="s">
        <v>2936</v>
      </c>
      <c r="I2557" s="221" t="s">
        <v>2939</v>
      </c>
      <c r="J2557" s="221" t="str">
        <f t="shared" si="233"/>
        <v>FM 16-20-12-2026</v>
      </c>
    </row>
    <row r="2558" spans="1:10" x14ac:dyDescent="0.25">
      <c r="A2558" s="214">
        <v>20</v>
      </c>
      <c r="B2558" s="214" t="s">
        <v>119</v>
      </c>
      <c r="C2558" s="219">
        <f t="shared" si="238"/>
        <v>46376</v>
      </c>
      <c r="D2558" s="214" t="s">
        <v>1025</v>
      </c>
      <c r="E2558" s="220">
        <v>1</v>
      </c>
      <c r="F2558" s="221" t="str">
        <f t="shared" si="239"/>
        <v>AA 7562 OA // MERCY</v>
      </c>
      <c r="G2558" s="222" t="s">
        <v>2208</v>
      </c>
      <c r="H2558" s="221" t="s">
        <v>2936</v>
      </c>
      <c r="I2558" s="221" t="s">
        <v>2939</v>
      </c>
      <c r="J2558" s="221" t="str">
        <f t="shared" si="233"/>
        <v>FM 16-20-12-2026</v>
      </c>
    </row>
    <row r="2559" spans="1:10" x14ac:dyDescent="0.25">
      <c r="A2559" s="214">
        <v>21</v>
      </c>
      <c r="B2559" s="214" t="s">
        <v>963</v>
      </c>
      <c r="C2559" s="219">
        <f t="shared" si="238"/>
        <v>46377</v>
      </c>
      <c r="D2559" s="214" t="s">
        <v>1025</v>
      </c>
      <c r="E2559" s="220">
        <v>1</v>
      </c>
      <c r="F2559" s="221" t="str">
        <f t="shared" si="239"/>
        <v>AA 7818 OA // MERCY</v>
      </c>
      <c r="G2559" s="222" t="s">
        <v>2208</v>
      </c>
      <c r="H2559" s="221" t="s">
        <v>2936</v>
      </c>
      <c r="I2559" s="221" t="s">
        <v>2939</v>
      </c>
      <c r="J2559" s="221" t="str">
        <f t="shared" si="233"/>
        <v>FM 16-21-12-2026</v>
      </c>
    </row>
    <row r="2560" spans="1:10" x14ac:dyDescent="0.25">
      <c r="A2560" s="214">
        <v>22</v>
      </c>
      <c r="B2560" s="214" t="s">
        <v>410</v>
      </c>
      <c r="C2560" s="219">
        <f t="shared" si="238"/>
        <v>46378</v>
      </c>
      <c r="D2560" s="214" t="s">
        <v>1025</v>
      </c>
      <c r="E2560" s="220">
        <v>1</v>
      </c>
      <c r="F2560" s="221" t="str">
        <f t="shared" si="239"/>
        <v>AA 7641 OA // MERCY</v>
      </c>
      <c r="G2560" s="222" t="s">
        <v>2208</v>
      </c>
      <c r="H2560" s="221" t="s">
        <v>2936</v>
      </c>
      <c r="I2560" s="221" t="s">
        <v>2939</v>
      </c>
      <c r="J2560" s="221" t="str">
        <f t="shared" si="233"/>
        <v>FM 16-22-12-2026</v>
      </c>
    </row>
    <row r="2561" spans="1:10" x14ac:dyDescent="0.25">
      <c r="A2561" s="214">
        <v>22</v>
      </c>
      <c r="B2561" s="214" t="s">
        <v>1258</v>
      </c>
      <c r="C2561" s="219">
        <f t="shared" si="238"/>
        <v>46378</v>
      </c>
      <c r="D2561" s="214" t="s">
        <v>1025</v>
      </c>
      <c r="E2561" s="220">
        <v>1</v>
      </c>
      <c r="F2561" s="221" t="str">
        <f t="shared" si="239"/>
        <v>AA 7564 OA</v>
      </c>
      <c r="G2561" s="222" t="s">
        <v>2208</v>
      </c>
      <c r="H2561" s="221" t="s">
        <v>2936</v>
      </c>
      <c r="I2561" s="221" t="s">
        <v>2939</v>
      </c>
      <c r="J2561" s="221" t="str">
        <f t="shared" si="233"/>
        <v>FM 16-22-12-2026</v>
      </c>
    </row>
    <row r="2562" spans="1:10" x14ac:dyDescent="0.25">
      <c r="A2562" s="214">
        <v>25</v>
      </c>
      <c r="B2562" s="214" t="s">
        <v>196</v>
      </c>
      <c r="C2562" s="219">
        <f t="shared" si="238"/>
        <v>46381</v>
      </c>
      <c r="D2562" s="214" t="s">
        <v>1025</v>
      </c>
      <c r="E2562" s="220">
        <v>1</v>
      </c>
      <c r="F2562" s="221" t="str">
        <f t="shared" si="239"/>
        <v>AA 7697 OA // MERCY</v>
      </c>
      <c r="G2562" s="222" t="s">
        <v>2208</v>
      </c>
      <c r="H2562" s="221" t="s">
        <v>2936</v>
      </c>
      <c r="I2562" s="221" t="s">
        <v>2939</v>
      </c>
      <c r="J2562" s="221" t="str">
        <f t="shared" si="233"/>
        <v>FM 16-25-12-2026</v>
      </c>
    </row>
    <row r="2563" spans="1:10" x14ac:dyDescent="0.25">
      <c r="A2563" s="214">
        <v>25</v>
      </c>
      <c r="B2563" s="214" t="s">
        <v>604</v>
      </c>
      <c r="C2563" s="219">
        <f t="shared" si="238"/>
        <v>46381</v>
      </c>
      <c r="D2563" s="214" t="s">
        <v>1025</v>
      </c>
      <c r="E2563" s="220">
        <v>1</v>
      </c>
      <c r="F2563" s="221" t="str">
        <f t="shared" si="239"/>
        <v>AA 7519 OA // MERCY</v>
      </c>
      <c r="G2563" s="222" t="s">
        <v>2208</v>
      </c>
      <c r="H2563" s="221" t="s">
        <v>2936</v>
      </c>
      <c r="I2563" s="221" t="s">
        <v>2939</v>
      </c>
      <c r="J2563" s="221" t="str">
        <f t="shared" ref="J2563:J2626" si="240">I2563 &amp; "-" &amp; DAY(C2563) &amp; "-" &amp; MONTH(C2563) &amp; "-" &amp; YEAR(C2563)</f>
        <v>FM 16-25-12-2026</v>
      </c>
    </row>
    <row r="2564" spans="1:10" x14ac:dyDescent="0.25">
      <c r="A2564" s="214">
        <v>25</v>
      </c>
      <c r="B2564" s="214" t="s">
        <v>401</v>
      </c>
      <c r="C2564" s="219">
        <f t="shared" si="238"/>
        <v>46381</v>
      </c>
      <c r="D2564" s="214" t="s">
        <v>1025</v>
      </c>
      <c r="E2564" s="220">
        <v>1</v>
      </c>
      <c r="F2564" s="221" t="str">
        <f t="shared" si="239"/>
        <v>AA 7796 OA // MERCY</v>
      </c>
      <c r="G2564" s="222" t="s">
        <v>2208</v>
      </c>
      <c r="H2564" s="221" t="s">
        <v>2936</v>
      </c>
      <c r="I2564" s="221" t="s">
        <v>2939</v>
      </c>
      <c r="J2564" s="221" t="str">
        <f t="shared" si="240"/>
        <v>FM 16-25-12-2026</v>
      </c>
    </row>
    <row r="2565" spans="1:10" x14ac:dyDescent="0.25">
      <c r="A2565" s="214">
        <v>25</v>
      </c>
      <c r="B2565" s="214" t="s">
        <v>1156</v>
      </c>
      <c r="C2565" s="219">
        <f t="shared" si="238"/>
        <v>46381</v>
      </c>
      <c r="D2565" s="214" t="s">
        <v>1025</v>
      </c>
      <c r="E2565" s="220">
        <v>1</v>
      </c>
      <c r="F2565" s="221" t="str">
        <f t="shared" si="239"/>
        <v>AA 7730 OA</v>
      </c>
      <c r="G2565" s="222" t="s">
        <v>2208</v>
      </c>
      <c r="H2565" s="221" t="s">
        <v>2936</v>
      </c>
      <c r="I2565" s="221" t="s">
        <v>2939</v>
      </c>
      <c r="J2565" s="221" t="str">
        <f t="shared" si="240"/>
        <v>FM 16-25-12-2026</v>
      </c>
    </row>
    <row r="2566" spans="1:10" x14ac:dyDescent="0.25">
      <c r="A2566" s="214">
        <v>4</v>
      </c>
      <c r="B2566" s="214" t="s">
        <v>265</v>
      </c>
      <c r="C2566" s="219">
        <f t="shared" ref="C2566:C2583" si="241">DATE(2026,11,A2566)</f>
        <v>46330</v>
      </c>
      <c r="D2566" s="214" t="s">
        <v>266</v>
      </c>
      <c r="E2566" s="214">
        <v>1</v>
      </c>
      <c r="F2566" s="221" t="str">
        <f t="shared" si="239"/>
        <v>AA 7728 OA // MERCY</v>
      </c>
      <c r="G2566" s="222" t="s">
        <v>2208</v>
      </c>
      <c r="H2566" s="221" t="s">
        <v>2936</v>
      </c>
      <c r="I2566" s="221" t="s">
        <v>2939</v>
      </c>
      <c r="J2566" s="221" t="str">
        <f t="shared" si="240"/>
        <v>FM 16-4-11-2026</v>
      </c>
    </row>
    <row r="2567" spans="1:10" x14ac:dyDescent="0.25">
      <c r="A2567" s="214">
        <v>4</v>
      </c>
      <c r="B2567" s="214" t="s">
        <v>257</v>
      </c>
      <c r="C2567" s="219">
        <f t="shared" si="241"/>
        <v>46330</v>
      </c>
      <c r="D2567" s="214" t="s">
        <v>266</v>
      </c>
      <c r="E2567" s="214">
        <v>1</v>
      </c>
      <c r="F2567" s="221" t="str">
        <f t="shared" si="239"/>
        <v>AA 7793 OA // MERCY</v>
      </c>
      <c r="G2567" s="222" t="s">
        <v>2208</v>
      </c>
      <c r="H2567" s="221" t="s">
        <v>2936</v>
      </c>
      <c r="I2567" s="221" t="s">
        <v>2939</v>
      </c>
      <c r="J2567" s="221" t="str">
        <f t="shared" si="240"/>
        <v>FM 16-4-11-2026</v>
      </c>
    </row>
    <row r="2568" spans="1:10" x14ac:dyDescent="0.25">
      <c r="A2568" s="214">
        <v>6</v>
      </c>
      <c r="B2568" s="214" t="s">
        <v>401</v>
      </c>
      <c r="C2568" s="219">
        <f t="shared" si="241"/>
        <v>46332</v>
      </c>
      <c r="D2568" s="214" t="s">
        <v>266</v>
      </c>
      <c r="E2568" s="214">
        <v>1</v>
      </c>
      <c r="F2568" s="221" t="str">
        <f t="shared" si="239"/>
        <v>AA 7796 OA // MERCY</v>
      </c>
      <c r="G2568" s="222" t="s">
        <v>2208</v>
      </c>
      <c r="H2568" s="221" t="s">
        <v>2936</v>
      </c>
      <c r="I2568" s="221" t="s">
        <v>2939</v>
      </c>
      <c r="J2568" s="221" t="str">
        <f t="shared" si="240"/>
        <v>FM 16-6-11-2026</v>
      </c>
    </row>
    <row r="2569" spans="1:10" x14ac:dyDescent="0.25">
      <c r="A2569" s="214">
        <v>7</v>
      </c>
      <c r="B2569" s="214" t="s">
        <v>410</v>
      </c>
      <c r="C2569" s="219">
        <f t="shared" si="241"/>
        <v>46333</v>
      </c>
      <c r="D2569" s="214" t="s">
        <v>266</v>
      </c>
      <c r="E2569" s="214">
        <v>1</v>
      </c>
      <c r="F2569" s="221" t="str">
        <f t="shared" si="239"/>
        <v>AA 7641 OA // MERCY</v>
      </c>
      <c r="G2569" s="222" t="s">
        <v>2208</v>
      </c>
      <c r="H2569" s="221" t="s">
        <v>2936</v>
      </c>
      <c r="I2569" s="221" t="s">
        <v>2939</v>
      </c>
      <c r="J2569" s="221" t="str">
        <f t="shared" si="240"/>
        <v>FM 16-7-11-2026</v>
      </c>
    </row>
    <row r="2570" spans="1:10" x14ac:dyDescent="0.25">
      <c r="A2570" s="214">
        <v>11</v>
      </c>
      <c r="B2570" s="214" t="s">
        <v>529</v>
      </c>
      <c r="C2570" s="219">
        <f t="shared" si="241"/>
        <v>46337</v>
      </c>
      <c r="D2570" s="214" t="s">
        <v>266</v>
      </c>
      <c r="E2570" s="214">
        <v>1</v>
      </c>
      <c r="F2570" s="221" t="str">
        <f t="shared" si="239"/>
        <v>AA 7761 OA</v>
      </c>
      <c r="G2570" s="222" t="s">
        <v>2208</v>
      </c>
      <c r="H2570" s="221" t="s">
        <v>2936</v>
      </c>
      <c r="I2570" s="221" t="s">
        <v>2939</v>
      </c>
      <c r="J2570" s="221" t="str">
        <f t="shared" si="240"/>
        <v>FM 16-11-11-2026</v>
      </c>
    </row>
    <row r="2571" spans="1:10" x14ac:dyDescent="0.25">
      <c r="A2571" s="214">
        <v>12</v>
      </c>
      <c r="B2571" s="214" t="s">
        <v>551</v>
      </c>
      <c r="C2571" s="219">
        <f t="shared" si="241"/>
        <v>46338</v>
      </c>
      <c r="D2571" s="214" t="s">
        <v>266</v>
      </c>
      <c r="E2571" s="220">
        <v>1</v>
      </c>
      <c r="F2571" s="221" t="str">
        <f t="shared" si="239"/>
        <v>AA 7813 OA // MERCY</v>
      </c>
      <c r="G2571" s="222" t="s">
        <v>2208</v>
      </c>
      <c r="H2571" s="221" t="s">
        <v>2936</v>
      </c>
      <c r="I2571" s="221" t="s">
        <v>2939</v>
      </c>
      <c r="J2571" s="221" t="str">
        <f t="shared" si="240"/>
        <v>FM 16-12-11-2026</v>
      </c>
    </row>
    <row r="2572" spans="1:10" x14ac:dyDescent="0.25">
      <c r="A2572" s="214">
        <v>15</v>
      </c>
      <c r="B2572" s="220" t="s">
        <v>614</v>
      </c>
      <c r="C2572" s="219">
        <f t="shared" si="241"/>
        <v>46341</v>
      </c>
      <c r="D2572" s="214" t="s">
        <v>266</v>
      </c>
      <c r="E2572" s="220">
        <v>1</v>
      </c>
      <c r="F2572" s="221" t="str">
        <f t="shared" si="239"/>
        <v>AA 7553 OA // MERCY</v>
      </c>
      <c r="G2572" s="222" t="s">
        <v>2208</v>
      </c>
      <c r="H2572" s="221" t="s">
        <v>2936</v>
      </c>
      <c r="I2572" s="221" t="s">
        <v>2939</v>
      </c>
      <c r="J2572" s="221" t="str">
        <f t="shared" si="240"/>
        <v>FM 16-15-11-2026</v>
      </c>
    </row>
    <row r="2573" spans="1:10" x14ac:dyDescent="0.25">
      <c r="A2573" s="214">
        <v>17</v>
      </c>
      <c r="B2573" s="214" t="s">
        <v>626</v>
      </c>
      <c r="C2573" s="219">
        <f t="shared" si="241"/>
        <v>46343</v>
      </c>
      <c r="D2573" s="214" t="s">
        <v>266</v>
      </c>
      <c r="E2573" s="220">
        <v>1</v>
      </c>
      <c r="F2573" s="221" t="str">
        <f t="shared" si="239"/>
        <v>AA 7730 OA // GOLDEN</v>
      </c>
      <c r="G2573" s="222" t="s">
        <v>2208</v>
      </c>
      <c r="H2573" s="221" t="s">
        <v>2936</v>
      </c>
      <c r="I2573" s="221" t="s">
        <v>2939</v>
      </c>
      <c r="J2573" s="221" t="str">
        <f t="shared" si="240"/>
        <v>FM 16-17-11-2026</v>
      </c>
    </row>
    <row r="2574" spans="1:10" x14ac:dyDescent="0.25">
      <c r="A2574" s="214">
        <v>18</v>
      </c>
      <c r="B2574" s="214" t="s">
        <v>674</v>
      </c>
      <c r="C2574" s="219">
        <f t="shared" si="241"/>
        <v>46344</v>
      </c>
      <c r="D2574" s="214" t="s">
        <v>266</v>
      </c>
      <c r="E2574" s="220">
        <v>1</v>
      </c>
      <c r="F2574" s="221" t="str">
        <f t="shared" si="239"/>
        <v>AA 7810 OA // MERCY</v>
      </c>
      <c r="G2574" s="222" t="s">
        <v>2208</v>
      </c>
      <c r="H2574" s="221" t="s">
        <v>2936</v>
      </c>
      <c r="I2574" s="221" t="s">
        <v>2939</v>
      </c>
      <c r="J2574" s="221" t="str">
        <f t="shared" si="240"/>
        <v>FM 16-18-11-2026</v>
      </c>
    </row>
    <row r="2575" spans="1:10" x14ac:dyDescent="0.25">
      <c r="A2575" s="214">
        <v>19</v>
      </c>
      <c r="B2575" s="214" t="s">
        <v>465</v>
      </c>
      <c r="C2575" s="219">
        <f t="shared" si="241"/>
        <v>46345</v>
      </c>
      <c r="D2575" s="214" t="s">
        <v>266</v>
      </c>
      <c r="E2575" s="220">
        <v>1</v>
      </c>
      <c r="F2575" s="221" t="str">
        <f t="shared" si="239"/>
        <v>AA 7583 OA // MERCY</v>
      </c>
      <c r="G2575" s="222" t="s">
        <v>2208</v>
      </c>
      <c r="H2575" s="221" t="s">
        <v>2936</v>
      </c>
      <c r="I2575" s="221" t="s">
        <v>2939</v>
      </c>
      <c r="J2575" s="221" t="str">
        <f t="shared" si="240"/>
        <v>FM 16-19-11-2026</v>
      </c>
    </row>
    <row r="2576" spans="1:10" x14ac:dyDescent="0.25">
      <c r="A2576" s="214">
        <v>22</v>
      </c>
      <c r="B2576" s="214" t="s">
        <v>745</v>
      </c>
      <c r="C2576" s="219">
        <f t="shared" si="241"/>
        <v>46348</v>
      </c>
      <c r="D2576" s="214" t="s">
        <v>266</v>
      </c>
      <c r="E2576" s="220">
        <v>1</v>
      </c>
      <c r="F2576" s="221" t="str">
        <f>B2576</f>
        <v>B 7728 IZ ( PINJAM 7559 OA )</v>
      </c>
      <c r="G2576" s="222" t="s">
        <v>2208</v>
      </c>
      <c r="H2576" s="221" t="s">
        <v>2936</v>
      </c>
      <c r="I2576" s="221" t="s">
        <v>2939</v>
      </c>
      <c r="J2576" s="221" t="str">
        <f t="shared" si="240"/>
        <v>FM 16-22-11-2026</v>
      </c>
    </row>
    <row r="2577" spans="1:10" x14ac:dyDescent="0.25">
      <c r="A2577" s="214">
        <v>22</v>
      </c>
      <c r="B2577" s="214" t="s">
        <v>347</v>
      </c>
      <c r="C2577" s="219">
        <f t="shared" si="241"/>
        <v>46348</v>
      </c>
      <c r="D2577" s="214" t="s">
        <v>266</v>
      </c>
      <c r="E2577" s="220">
        <v>1</v>
      </c>
      <c r="F2577" s="221" t="str">
        <f t="shared" ref="F2577:F2593" si="242">"AA "&amp;B2577</f>
        <v>AA 7522 OA // MERCY</v>
      </c>
      <c r="G2577" s="222" t="s">
        <v>2208</v>
      </c>
      <c r="H2577" s="221" t="s">
        <v>2936</v>
      </c>
      <c r="I2577" s="221" t="s">
        <v>2939</v>
      </c>
      <c r="J2577" s="221" t="str">
        <f t="shared" si="240"/>
        <v>FM 16-22-11-2026</v>
      </c>
    </row>
    <row r="2578" spans="1:10" x14ac:dyDescent="0.25">
      <c r="A2578" s="214">
        <v>22</v>
      </c>
      <c r="B2578" s="214" t="s">
        <v>434</v>
      </c>
      <c r="C2578" s="219">
        <f t="shared" si="241"/>
        <v>46348</v>
      </c>
      <c r="D2578" s="214" t="s">
        <v>266</v>
      </c>
      <c r="E2578" s="220">
        <v>1</v>
      </c>
      <c r="F2578" s="221" t="str">
        <f t="shared" si="242"/>
        <v>AA 7785 OA</v>
      </c>
      <c r="G2578" s="222" t="s">
        <v>2208</v>
      </c>
      <c r="H2578" s="221" t="s">
        <v>2936</v>
      </c>
      <c r="I2578" s="221" t="s">
        <v>2939</v>
      </c>
      <c r="J2578" s="221" t="str">
        <f t="shared" si="240"/>
        <v>FM 16-22-11-2026</v>
      </c>
    </row>
    <row r="2579" spans="1:10" x14ac:dyDescent="0.25">
      <c r="A2579" s="214">
        <v>23</v>
      </c>
      <c r="B2579" s="214" t="s">
        <v>178</v>
      </c>
      <c r="C2579" s="219">
        <f t="shared" si="241"/>
        <v>46349</v>
      </c>
      <c r="D2579" s="214" t="s">
        <v>266</v>
      </c>
      <c r="E2579" s="220">
        <v>1</v>
      </c>
      <c r="F2579" s="221" t="str">
        <f t="shared" si="242"/>
        <v>AA 7554 OA // MERCY</v>
      </c>
      <c r="G2579" s="222" t="s">
        <v>2208</v>
      </c>
      <c r="H2579" s="221" t="s">
        <v>2936</v>
      </c>
      <c r="I2579" s="221" t="s">
        <v>2939</v>
      </c>
      <c r="J2579" s="221" t="str">
        <f t="shared" si="240"/>
        <v>FM 16-23-11-2026</v>
      </c>
    </row>
    <row r="2580" spans="1:10" x14ac:dyDescent="0.25">
      <c r="A2580" s="214">
        <v>25</v>
      </c>
      <c r="B2580" s="214" t="s">
        <v>172</v>
      </c>
      <c r="C2580" s="219">
        <f t="shared" si="241"/>
        <v>46351</v>
      </c>
      <c r="D2580" s="214" t="s">
        <v>266</v>
      </c>
      <c r="E2580" s="220">
        <v>1</v>
      </c>
      <c r="F2580" s="221" t="str">
        <f t="shared" si="242"/>
        <v>AA 7786 OA</v>
      </c>
      <c r="G2580" s="222" t="s">
        <v>2208</v>
      </c>
      <c r="H2580" s="221" t="s">
        <v>2936</v>
      </c>
      <c r="I2580" s="221" t="s">
        <v>2939</v>
      </c>
      <c r="J2580" s="221" t="str">
        <f t="shared" si="240"/>
        <v>FM 16-25-11-2026</v>
      </c>
    </row>
    <row r="2581" spans="1:10" x14ac:dyDescent="0.25">
      <c r="A2581" s="214">
        <v>28</v>
      </c>
      <c r="B2581" s="214" t="s">
        <v>250</v>
      </c>
      <c r="C2581" s="219">
        <f t="shared" si="241"/>
        <v>46354</v>
      </c>
      <c r="D2581" s="214" t="s">
        <v>266</v>
      </c>
      <c r="E2581" s="220">
        <v>1</v>
      </c>
      <c r="F2581" s="221" t="str">
        <f t="shared" si="242"/>
        <v>AA 7521 OA // MERCY</v>
      </c>
      <c r="G2581" s="222" t="s">
        <v>2208</v>
      </c>
      <c r="H2581" s="221" t="s">
        <v>2936</v>
      </c>
      <c r="I2581" s="221" t="s">
        <v>2939</v>
      </c>
      <c r="J2581" s="221" t="str">
        <f t="shared" si="240"/>
        <v>FM 16-28-11-2026</v>
      </c>
    </row>
    <row r="2582" spans="1:10" x14ac:dyDescent="0.25">
      <c r="A2582" s="214">
        <v>29</v>
      </c>
      <c r="B2582" s="214" t="s">
        <v>737</v>
      </c>
      <c r="C2582" s="219">
        <f t="shared" si="241"/>
        <v>46355</v>
      </c>
      <c r="D2582" s="214" t="s">
        <v>266</v>
      </c>
      <c r="E2582" s="220">
        <v>1</v>
      </c>
      <c r="F2582" s="221" t="str">
        <f t="shared" si="242"/>
        <v>AA 7696 OA // MERCY</v>
      </c>
      <c r="G2582" s="222" t="s">
        <v>2208</v>
      </c>
      <c r="H2582" s="221" t="s">
        <v>2936</v>
      </c>
      <c r="I2582" s="221" t="s">
        <v>2939</v>
      </c>
      <c r="J2582" s="221" t="str">
        <f t="shared" si="240"/>
        <v>FM 16-29-11-2026</v>
      </c>
    </row>
    <row r="2583" spans="1:10" x14ac:dyDescent="0.25">
      <c r="A2583" s="214">
        <v>30</v>
      </c>
      <c r="B2583" s="214" t="s">
        <v>216</v>
      </c>
      <c r="C2583" s="219">
        <f t="shared" si="241"/>
        <v>46356</v>
      </c>
      <c r="D2583" s="214" t="s">
        <v>266</v>
      </c>
      <c r="E2583" s="220">
        <v>1</v>
      </c>
      <c r="F2583" s="221" t="str">
        <f t="shared" si="242"/>
        <v>AA 7663 OA // MERCY</v>
      </c>
      <c r="G2583" s="222" t="s">
        <v>2208</v>
      </c>
      <c r="H2583" s="221" t="s">
        <v>2936</v>
      </c>
      <c r="I2583" s="221" t="s">
        <v>2939</v>
      </c>
      <c r="J2583" s="221" t="str">
        <f t="shared" si="240"/>
        <v>FM 16-30-11-2026</v>
      </c>
    </row>
    <row r="2584" spans="1:10" x14ac:dyDescent="0.25">
      <c r="A2584" s="214">
        <v>16</v>
      </c>
      <c r="B2584" s="214" t="s">
        <v>1166</v>
      </c>
      <c r="C2584" s="219">
        <f>DATE(2026,12,A2584)</f>
        <v>46372</v>
      </c>
      <c r="D2584" s="214" t="s">
        <v>266</v>
      </c>
      <c r="E2584" s="220">
        <v>1</v>
      </c>
      <c r="F2584" s="221" t="str">
        <f t="shared" si="242"/>
        <v>AA 7560 OA</v>
      </c>
      <c r="G2584" s="222" t="s">
        <v>2208</v>
      </c>
      <c r="H2584" s="221" t="s">
        <v>2936</v>
      </c>
      <c r="I2584" s="221" t="s">
        <v>2939</v>
      </c>
      <c r="J2584" s="221" t="str">
        <f t="shared" si="240"/>
        <v>FM 16-16-12-2026</v>
      </c>
    </row>
    <row r="2585" spans="1:10" x14ac:dyDescent="0.25">
      <c r="A2585" s="214">
        <v>17</v>
      </c>
      <c r="B2585" s="214" t="s">
        <v>119</v>
      </c>
      <c r="C2585" s="223">
        <f t="shared" ref="C2585:C2594" si="243">DATE(2026,1,A2585)</f>
        <v>46039</v>
      </c>
      <c r="D2585" s="214" t="s">
        <v>1661</v>
      </c>
      <c r="E2585" s="220">
        <v>1</v>
      </c>
      <c r="F2585" s="221" t="str">
        <f t="shared" si="242"/>
        <v>AA 7562 OA // MERCY</v>
      </c>
      <c r="G2585" s="222" t="s">
        <v>2208</v>
      </c>
      <c r="H2585" s="221" t="s">
        <v>2936</v>
      </c>
      <c r="I2585" s="221" t="s">
        <v>2939</v>
      </c>
      <c r="J2585" s="221" t="str">
        <f t="shared" si="240"/>
        <v>FM 16-17-1-2026</v>
      </c>
    </row>
    <row r="2586" spans="1:10" x14ac:dyDescent="0.25">
      <c r="A2586" s="214">
        <v>20</v>
      </c>
      <c r="B2586" s="214" t="s">
        <v>752</v>
      </c>
      <c r="C2586" s="223">
        <f t="shared" si="243"/>
        <v>46042</v>
      </c>
      <c r="D2586" s="214" t="s">
        <v>1661</v>
      </c>
      <c r="E2586" s="220">
        <v>1</v>
      </c>
      <c r="F2586" s="221" t="str">
        <f t="shared" si="242"/>
        <v>AA 7809 OA // MERCY</v>
      </c>
      <c r="G2586" s="222" t="s">
        <v>2208</v>
      </c>
      <c r="H2586" s="221" t="s">
        <v>2936</v>
      </c>
      <c r="I2586" s="221" t="s">
        <v>2939</v>
      </c>
      <c r="J2586" s="221" t="str">
        <f t="shared" si="240"/>
        <v>FM 16-20-1-2026</v>
      </c>
    </row>
    <row r="2587" spans="1:10" x14ac:dyDescent="0.25">
      <c r="A2587" s="214">
        <v>22</v>
      </c>
      <c r="B2587" s="214" t="s">
        <v>1310</v>
      </c>
      <c r="C2587" s="223">
        <f t="shared" si="243"/>
        <v>46044</v>
      </c>
      <c r="D2587" s="214" t="s">
        <v>1661</v>
      </c>
      <c r="E2587" s="220">
        <v>1</v>
      </c>
      <c r="F2587" s="221" t="str">
        <f t="shared" si="242"/>
        <v>AA 7663 OA</v>
      </c>
      <c r="G2587" s="222" t="s">
        <v>2208</v>
      </c>
      <c r="H2587" s="221" t="s">
        <v>2936</v>
      </c>
      <c r="I2587" s="221" t="s">
        <v>2939</v>
      </c>
      <c r="J2587" s="221" t="str">
        <f t="shared" si="240"/>
        <v>FM 16-22-1-2026</v>
      </c>
    </row>
    <row r="2588" spans="1:10" x14ac:dyDescent="0.25">
      <c r="A2588" s="214">
        <v>22</v>
      </c>
      <c r="B2588" s="214" t="s">
        <v>213</v>
      </c>
      <c r="C2588" s="223">
        <f t="shared" si="243"/>
        <v>46044</v>
      </c>
      <c r="D2588" s="214" t="s">
        <v>1661</v>
      </c>
      <c r="E2588" s="220">
        <v>1</v>
      </c>
      <c r="F2588" s="221" t="str">
        <f t="shared" si="242"/>
        <v>AA 7559 OA // MERCY</v>
      </c>
      <c r="G2588" s="222" t="s">
        <v>2208</v>
      </c>
      <c r="H2588" s="221" t="s">
        <v>2936</v>
      </c>
      <c r="I2588" s="221" t="s">
        <v>2939</v>
      </c>
      <c r="J2588" s="221" t="str">
        <f t="shared" si="240"/>
        <v>FM 16-22-1-2026</v>
      </c>
    </row>
    <row r="2589" spans="1:10" x14ac:dyDescent="0.25">
      <c r="A2589" s="214">
        <v>23</v>
      </c>
      <c r="B2589" s="214" t="s">
        <v>172</v>
      </c>
      <c r="C2589" s="223">
        <f t="shared" si="243"/>
        <v>46045</v>
      </c>
      <c r="D2589" s="214" t="s">
        <v>1661</v>
      </c>
      <c r="E2589" s="220">
        <v>1</v>
      </c>
      <c r="F2589" s="221" t="str">
        <f t="shared" si="242"/>
        <v>AA 7786 OA</v>
      </c>
      <c r="G2589" s="222" t="s">
        <v>2208</v>
      </c>
      <c r="H2589" s="221" t="s">
        <v>2936</v>
      </c>
      <c r="I2589" s="221" t="s">
        <v>2939</v>
      </c>
      <c r="J2589" s="221" t="str">
        <f t="shared" si="240"/>
        <v>FM 16-23-1-2026</v>
      </c>
    </row>
    <row r="2590" spans="1:10" x14ac:dyDescent="0.25">
      <c r="A2590" s="214">
        <v>24</v>
      </c>
      <c r="B2590" s="214" t="s">
        <v>963</v>
      </c>
      <c r="C2590" s="223">
        <f t="shared" si="243"/>
        <v>46046</v>
      </c>
      <c r="D2590" s="214" t="s">
        <v>1661</v>
      </c>
      <c r="E2590" s="220">
        <v>1</v>
      </c>
      <c r="F2590" s="221" t="str">
        <f t="shared" si="242"/>
        <v>AA 7818 OA // MERCY</v>
      </c>
      <c r="G2590" s="222" t="s">
        <v>2208</v>
      </c>
      <c r="H2590" s="221" t="s">
        <v>2936</v>
      </c>
      <c r="I2590" s="221" t="s">
        <v>2939</v>
      </c>
      <c r="J2590" s="221" t="str">
        <f t="shared" si="240"/>
        <v>FM 16-24-1-2026</v>
      </c>
    </row>
    <row r="2591" spans="1:10" x14ac:dyDescent="0.25">
      <c r="A2591" s="214">
        <v>25</v>
      </c>
      <c r="B2591" s="214" t="s">
        <v>1106</v>
      </c>
      <c r="C2591" s="223">
        <f t="shared" si="243"/>
        <v>46047</v>
      </c>
      <c r="D2591" s="214" t="s">
        <v>1661</v>
      </c>
      <c r="E2591" s="220">
        <v>1</v>
      </c>
      <c r="F2591" s="221" t="str">
        <f t="shared" si="242"/>
        <v>AA 7564 OA // MERCY</v>
      </c>
      <c r="G2591" s="222" t="s">
        <v>2208</v>
      </c>
      <c r="H2591" s="221" t="s">
        <v>2936</v>
      </c>
      <c r="I2591" s="221" t="s">
        <v>2939</v>
      </c>
      <c r="J2591" s="221" t="str">
        <f t="shared" si="240"/>
        <v>FM 16-25-1-2026</v>
      </c>
    </row>
    <row r="2592" spans="1:10" x14ac:dyDescent="0.25">
      <c r="A2592" s="214">
        <v>28</v>
      </c>
      <c r="B2592" s="214" t="s">
        <v>992</v>
      </c>
      <c r="C2592" s="223">
        <f t="shared" si="243"/>
        <v>46050</v>
      </c>
      <c r="D2592" s="214" t="s">
        <v>1661</v>
      </c>
      <c r="E2592" s="220">
        <v>1</v>
      </c>
      <c r="F2592" s="221" t="str">
        <f t="shared" si="242"/>
        <v>AA 7560 OA // MERCY</v>
      </c>
      <c r="G2592" s="222" t="s">
        <v>2208</v>
      </c>
      <c r="H2592" s="221" t="s">
        <v>2936</v>
      </c>
      <c r="I2592" s="221" t="s">
        <v>2939</v>
      </c>
      <c r="J2592" s="221" t="str">
        <f t="shared" si="240"/>
        <v>FM 16-28-1-2026</v>
      </c>
    </row>
    <row r="2593" spans="1:10" x14ac:dyDescent="0.25">
      <c r="A2593" s="214">
        <v>29</v>
      </c>
      <c r="B2593" s="214" t="s">
        <v>401</v>
      </c>
      <c r="C2593" s="223">
        <f t="shared" si="243"/>
        <v>46051</v>
      </c>
      <c r="D2593" s="214" t="s">
        <v>1661</v>
      </c>
      <c r="E2593" s="220">
        <v>1</v>
      </c>
      <c r="F2593" s="221" t="str">
        <f t="shared" si="242"/>
        <v>AA 7796 OA // MERCY</v>
      </c>
      <c r="G2593" s="222" t="s">
        <v>2208</v>
      </c>
      <c r="H2593" s="221" t="s">
        <v>2936</v>
      </c>
      <c r="I2593" s="221" t="s">
        <v>2939</v>
      </c>
      <c r="J2593" s="221" t="str">
        <f t="shared" si="240"/>
        <v>FM 16-29-1-2026</v>
      </c>
    </row>
    <row r="2594" spans="1:10" x14ac:dyDescent="0.25">
      <c r="A2594" s="214">
        <v>31</v>
      </c>
      <c r="B2594" s="214" t="s">
        <v>245</v>
      </c>
      <c r="C2594" s="223">
        <f t="shared" si="243"/>
        <v>46053</v>
      </c>
      <c r="D2594" s="214" t="s">
        <v>1661</v>
      </c>
      <c r="E2594" s="220">
        <v>1</v>
      </c>
      <c r="F2594" s="221" t="str">
        <f>B2594</f>
        <v>B 7728 IZ</v>
      </c>
      <c r="G2594" s="222" t="s">
        <v>2208</v>
      </c>
      <c r="H2594" s="221" t="s">
        <v>2936</v>
      </c>
      <c r="I2594" s="221" t="s">
        <v>2939</v>
      </c>
      <c r="J2594" s="221" t="str">
        <f t="shared" si="240"/>
        <v>FM 16-31-1-2026</v>
      </c>
    </row>
    <row r="2595" spans="1:10" x14ac:dyDescent="0.25">
      <c r="A2595" s="214">
        <v>28</v>
      </c>
      <c r="B2595" s="214" t="s">
        <v>194</v>
      </c>
      <c r="C2595" s="219">
        <f>DATE(2026,11,A2595)</f>
        <v>46354</v>
      </c>
      <c r="D2595" s="214" t="s">
        <v>909</v>
      </c>
      <c r="E2595" s="214">
        <v>1</v>
      </c>
      <c r="F2595" s="221" t="str">
        <f t="shared" ref="F2595:F2603" si="244">"AA "&amp;B2595</f>
        <v>AA 7581 OA // MERCY</v>
      </c>
      <c r="G2595" s="222" t="s">
        <v>2208</v>
      </c>
      <c r="H2595" s="221" t="s">
        <v>2936</v>
      </c>
      <c r="I2595" s="221" t="s">
        <v>2939</v>
      </c>
      <c r="J2595" s="221" t="str">
        <f t="shared" si="240"/>
        <v>FM 16-28-11-2026</v>
      </c>
    </row>
    <row r="2596" spans="1:10" x14ac:dyDescent="0.25">
      <c r="A2596" s="214">
        <v>5</v>
      </c>
      <c r="B2596" s="220" t="s">
        <v>975</v>
      </c>
      <c r="C2596" s="219">
        <f>DATE(2026,12,A2596)</f>
        <v>46361</v>
      </c>
      <c r="D2596" s="214" t="s">
        <v>909</v>
      </c>
      <c r="E2596" s="214">
        <v>1</v>
      </c>
      <c r="F2596" s="221" t="str">
        <f t="shared" si="244"/>
        <v>AA 7795 OA //MERCY</v>
      </c>
      <c r="G2596" s="222" t="s">
        <v>2208</v>
      </c>
      <c r="H2596" s="221" t="s">
        <v>2936</v>
      </c>
      <c r="I2596" s="221" t="s">
        <v>2939</v>
      </c>
      <c r="J2596" s="221" t="str">
        <f t="shared" si="240"/>
        <v>FM 16-5-12-2026</v>
      </c>
    </row>
    <row r="2597" spans="1:10" x14ac:dyDescent="0.25">
      <c r="A2597" s="214">
        <v>22</v>
      </c>
      <c r="B2597" s="214" t="s">
        <v>1261</v>
      </c>
      <c r="C2597" s="219">
        <f>DATE(2026,12,A2597)</f>
        <v>46378</v>
      </c>
      <c r="D2597" s="214" t="s">
        <v>1260</v>
      </c>
      <c r="E2597" s="220">
        <v>1</v>
      </c>
      <c r="F2597" s="221" t="str">
        <f t="shared" si="244"/>
        <v>AA 7705 OA</v>
      </c>
      <c r="G2597" s="222" t="s">
        <v>2208</v>
      </c>
      <c r="H2597" s="221" t="s">
        <v>2936</v>
      </c>
      <c r="I2597" s="221" t="s">
        <v>2939</v>
      </c>
      <c r="J2597" s="221" t="str">
        <f t="shared" si="240"/>
        <v>FM 16-22-12-2026</v>
      </c>
    </row>
    <row r="2598" spans="1:10" x14ac:dyDescent="0.25">
      <c r="A2598" s="214">
        <v>16</v>
      </c>
      <c r="B2598" s="220" t="s">
        <v>626</v>
      </c>
      <c r="C2598" s="219">
        <f>DATE(2026,11,A2598)</f>
        <v>46342</v>
      </c>
      <c r="D2598" s="214" t="s">
        <v>629</v>
      </c>
      <c r="E2598" s="220">
        <v>1</v>
      </c>
      <c r="F2598" s="221" t="str">
        <f t="shared" si="244"/>
        <v>AA 7730 OA // GOLDEN</v>
      </c>
      <c r="G2598" s="222" t="s">
        <v>2208</v>
      </c>
      <c r="H2598" s="221" t="s">
        <v>2936</v>
      </c>
      <c r="I2598" s="221" t="s">
        <v>2939</v>
      </c>
      <c r="J2598" s="221" t="str">
        <f t="shared" si="240"/>
        <v>FM 16-16-11-2026</v>
      </c>
    </row>
    <row r="2599" spans="1:10" x14ac:dyDescent="0.25">
      <c r="A2599" s="214">
        <v>20</v>
      </c>
      <c r="B2599" s="214" t="s">
        <v>712</v>
      </c>
      <c r="C2599" s="219">
        <f>DATE(2026,11,A2599)</f>
        <v>46346</v>
      </c>
      <c r="D2599" s="214" t="s">
        <v>711</v>
      </c>
      <c r="E2599" s="220">
        <v>1</v>
      </c>
      <c r="F2599" s="221" t="str">
        <f t="shared" si="244"/>
        <v>AA 7731 OA // GOLDEN</v>
      </c>
      <c r="G2599" s="222" t="s">
        <v>2208</v>
      </c>
      <c r="H2599" s="221" t="s">
        <v>2936</v>
      </c>
      <c r="I2599" s="221" t="s">
        <v>2939</v>
      </c>
      <c r="J2599" s="221" t="str">
        <f t="shared" si="240"/>
        <v>FM 16-20-11-2026</v>
      </c>
    </row>
    <row r="2600" spans="1:10" x14ac:dyDescent="0.25">
      <c r="A2600" s="214">
        <v>11</v>
      </c>
      <c r="B2600" s="214" t="s">
        <v>781</v>
      </c>
      <c r="C2600" s="223">
        <f>DATE(2026,1,A2600)</f>
        <v>46033</v>
      </c>
      <c r="D2600" s="214" t="s">
        <v>405</v>
      </c>
      <c r="E2600" s="214">
        <v>1</v>
      </c>
      <c r="F2600" s="221" t="str">
        <f t="shared" si="244"/>
        <v>AA 7794 OA // MERCY</v>
      </c>
      <c r="G2600" s="222" t="s">
        <v>2208</v>
      </c>
      <c r="H2600" s="221" t="s">
        <v>2936</v>
      </c>
      <c r="I2600" s="221" t="s">
        <v>2939</v>
      </c>
      <c r="J2600" s="221" t="str">
        <f t="shared" si="240"/>
        <v>FM 16-11-1-2026</v>
      </c>
    </row>
    <row r="2601" spans="1:10" x14ac:dyDescent="0.25">
      <c r="A2601" s="214">
        <v>14</v>
      </c>
      <c r="B2601" s="220" t="s">
        <v>194</v>
      </c>
      <c r="C2601" s="223">
        <f>DATE(2026,1,A2601)</f>
        <v>46036</v>
      </c>
      <c r="D2601" s="214" t="s">
        <v>405</v>
      </c>
      <c r="E2601" s="220">
        <v>1</v>
      </c>
      <c r="F2601" s="221" t="str">
        <f t="shared" si="244"/>
        <v>AA 7581 OA // MERCY</v>
      </c>
      <c r="G2601" s="222" t="s">
        <v>2208</v>
      </c>
      <c r="H2601" s="221" t="s">
        <v>2936</v>
      </c>
      <c r="I2601" s="221" t="s">
        <v>2939</v>
      </c>
      <c r="J2601" s="221" t="str">
        <f t="shared" si="240"/>
        <v>FM 16-14-1-2026</v>
      </c>
    </row>
    <row r="2602" spans="1:10" x14ac:dyDescent="0.25">
      <c r="A2602" s="214">
        <v>28</v>
      </c>
      <c r="B2602" s="214" t="s">
        <v>992</v>
      </c>
      <c r="C2602" s="223">
        <f>DATE(2026,1,A2602)</f>
        <v>46050</v>
      </c>
      <c r="D2602" s="214" t="s">
        <v>405</v>
      </c>
      <c r="E2602" s="220">
        <v>1</v>
      </c>
      <c r="F2602" s="221" t="str">
        <f t="shared" si="244"/>
        <v>AA 7560 OA // MERCY</v>
      </c>
      <c r="G2602" s="222" t="s">
        <v>2208</v>
      </c>
      <c r="H2602" s="221" t="s">
        <v>2936</v>
      </c>
      <c r="I2602" s="221" t="s">
        <v>2939</v>
      </c>
      <c r="J2602" s="221" t="str">
        <f t="shared" si="240"/>
        <v>FM 16-28-1-2026</v>
      </c>
    </row>
    <row r="2603" spans="1:10" x14ac:dyDescent="0.25">
      <c r="A2603" s="214">
        <v>6</v>
      </c>
      <c r="B2603" s="214" t="s">
        <v>401</v>
      </c>
      <c r="C2603" s="219">
        <f>DATE(2026,11,A2603)</f>
        <v>46332</v>
      </c>
      <c r="D2603" s="214" t="s">
        <v>405</v>
      </c>
      <c r="E2603" s="214">
        <v>1</v>
      </c>
      <c r="F2603" s="221" t="str">
        <f t="shared" si="244"/>
        <v>AA 7796 OA // MERCY</v>
      </c>
      <c r="G2603" s="222" t="s">
        <v>2208</v>
      </c>
      <c r="H2603" s="221" t="s">
        <v>2936</v>
      </c>
      <c r="I2603" s="221" t="s">
        <v>2939</v>
      </c>
      <c r="J2603" s="221" t="str">
        <f t="shared" si="240"/>
        <v>FM 16-6-11-2026</v>
      </c>
    </row>
    <row r="2604" spans="1:10" x14ac:dyDescent="0.25">
      <c r="A2604" s="214">
        <v>8</v>
      </c>
      <c r="B2604" s="214" t="s">
        <v>371</v>
      </c>
      <c r="C2604" s="219">
        <f>DATE(2026,11,A2604)</f>
        <v>46334</v>
      </c>
      <c r="D2604" s="214" t="s">
        <v>405</v>
      </c>
      <c r="E2604" s="214">
        <v>1</v>
      </c>
      <c r="F2604" s="221" t="str">
        <f>B2604</f>
        <v>B 7728 IZ // MERCY</v>
      </c>
      <c r="G2604" s="222" t="s">
        <v>2208</v>
      </c>
      <c r="H2604" s="221" t="s">
        <v>2936</v>
      </c>
      <c r="I2604" s="221" t="s">
        <v>2939</v>
      </c>
      <c r="J2604" s="221" t="str">
        <f t="shared" si="240"/>
        <v>FM 16-8-11-2026</v>
      </c>
    </row>
    <row r="2605" spans="1:10" x14ac:dyDescent="0.25">
      <c r="A2605" s="214">
        <v>19</v>
      </c>
      <c r="B2605" s="214" t="s">
        <v>465</v>
      </c>
      <c r="C2605" s="219">
        <f>DATE(2026,11,A2605)</f>
        <v>46345</v>
      </c>
      <c r="D2605" s="214" t="s">
        <v>405</v>
      </c>
      <c r="E2605" s="220">
        <v>1</v>
      </c>
      <c r="F2605" s="221" t="str">
        <f t="shared" ref="F2605:F2613" si="245">"AA "&amp;B2605</f>
        <v>AA 7583 OA // MERCY</v>
      </c>
      <c r="G2605" s="222" t="s">
        <v>2208</v>
      </c>
      <c r="H2605" s="221" t="s">
        <v>2936</v>
      </c>
      <c r="I2605" s="221" t="s">
        <v>2939</v>
      </c>
      <c r="J2605" s="221" t="str">
        <f t="shared" si="240"/>
        <v>FM 16-19-11-2026</v>
      </c>
    </row>
    <row r="2606" spans="1:10" x14ac:dyDescent="0.25">
      <c r="A2606" s="214">
        <v>27</v>
      </c>
      <c r="B2606" s="214" t="s">
        <v>860</v>
      </c>
      <c r="C2606" s="219">
        <f>DATE(2026,11,A2606)</f>
        <v>46353</v>
      </c>
      <c r="D2606" s="214" t="s">
        <v>405</v>
      </c>
      <c r="E2606" s="220">
        <v>1</v>
      </c>
      <c r="F2606" s="221" t="str">
        <f t="shared" si="245"/>
        <v>AA 7643 OA</v>
      </c>
      <c r="G2606" s="222" t="s">
        <v>2208</v>
      </c>
      <c r="H2606" s="221" t="s">
        <v>2936</v>
      </c>
      <c r="I2606" s="221" t="s">
        <v>2939</v>
      </c>
      <c r="J2606" s="221" t="str">
        <f t="shared" si="240"/>
        <v>FM 16-27-11-2026</v>
      </c>
    </row>
    <row r="2607" spans="1:10" x14ac:dyDescent="0.25">
      <c r="A2607" s="214">
        <v>27</v>
      </c>
      <c r="B2607" s="214" t="s">
        <v>410</v>
      </c>
      <c r="C2607" s="219">
        <f>DATE(2026,11,A2607)</f>
        <v>46353</v>
      </c>
      <c r="D2607" s="214" t="s">
        <v>405</v>
      </c>
      <c r="E2607" s="220">
        <v>1</v>
      </c>
      <c r="F2607" s="221" t="str">
        <f t="shared" si="245"/>
        <v>AA 7641 OA // MERCY</v>
      </c>
      <c r="G2607" s="222" t="s">
        <v>2208</v>
      </c>
      <c r="H2607" s="221" t="s">
        <v>2936</v>
      </c>
      <c r="I2607" s="221" t="s">
        <v>2939</v>
      </c>
      <c r="J2607" s="221" t="str">
        <f t="shared" si="240"/>
        <v>FM 16-27-11-2026</v>
      </c>
    </row>
    <row r="2608" spans="1:10" x14ac:dyDescent="0.25">
      <c r="A2608" s="214">
        <v>5</v>
      </c>
      <c r="B2608" s="220" t="s">
        <v>672</v>
      </c>
      <c r="C2608" s="219">
        <f>DATE(2026,12,A2608)</f>
        <v>46361</v>
      </c>
      <c r="D2608" s="214" t="s">
        <v>405</v>
      </c>
      <c r="E2608" s="214">
        <v>1</v>
      </c>
      <c r="F2608" s="221" t="str">
        <f t="shared" si="245"/>
        <v>AA 7743 OA</v>
      </c>
      <c r="G2608" s="222" t="s">
        <v>2208</v>
      </c>
      <c r="H2608" s="221" t="s">
        <v>2936</v>
      </c>
      <c r="I2608" s="221" t="s">
        <v>2939</v>
      </c>
      <c r="J2608" s="221" t="str">
        <f t="shared" si="240"/>
        <v>FM 16-5-12-2026</v>
      </c>
    </row>
    <row r="2609" spans="1:10" x14ac:dyDescent="0.25">
      <c r="A2609" s="214">
        <v>11</v>
      </c>
      <c r="B2609" s="214" t="s">
        <v>213</v>
      </c>
      <c r="C2609" s="219">
        <f>DATE(2026,12,A2609)</f>
        <v>46367</v>
      </c>
      <c r="D2609" s="214" t="s">
        <v>405</v>
      </c>
      <c r="E2609" s="214">
        <v>1</v>
      </c>
      <c r="F2609" s="221" t="str">
        <f t="shared" si="245"/>
        <v>AA 7559 OA // MERCY</v>
      </c>
      <c r="G2609" s="222" t="s">
        <v>2208</v>
      </c>
      <c r="H2609" s="221" t="s">
        <v>2936</v>
      </c>
      <c r="I2609" s="221" t="s">
        <v>2939</v>
      </c>
      <c r="J2609" s="221" t="str">
        <f t="shared" si="240"/>
        <v>FM 16-11-12-2026</v>
      </c>
    </row>
    <row r="2610" spans="1:10" x14ac:dyDescent="0.25">
      <c r="A2610" s="214">
        <v>11</v>
      </c>
      <c r="B2610" s="214" t="s">
        <v>614</v>
      </c>
      <c r="C2610" s="219">
        <f>DATE(2026,12,A2610)</f>
        <v>46367</v>
      </c>
      <c r="D2610" s="214" t="s">
        <v>405</v>
      </c>
      <c r="E2610" s="214">
        <v>1</v>
      </c>
      <c r="F2610" s="221" t="str">
        <f t="shared" si="245"/>
        <v>AA 7553 OA // MERCY</v>
      </c>
      <c r="G2610" s="222" t="s">
        <v>2208</v>
      </c>
      <c r="H2610" s="221" t="s">
        <v>2936</v>
      </c>
      <c r="I2610" s="221" t="s">
        <v>2939</v>
      </c>
      <c r="J2610" s="221" t="str">
        <f t="shared" si="240"/>
        <v>FM 16-11-12-2026</v>
      </c>
    </row>
    <row r="2611" spans="1:10" x14ac:dyDescent="0.25">
      <c r="A2611" s="214">
        <v>23</v>
      </c>
      <c r="B2611" s="214" t="s">
        <v>1258</v>
      </c>
      <c r="C2611" s="219">
        <f>DATE(2026,12,A2611)</f>
        <v>46379</v>
      </c>
      <c r="D2611" s="214" t="s">
        <v>405</v>
      </c>
      <c r="E2611" s="220">
        <v>1</v>
      </c>
      <c r="F2611" s="221" t="str">
        <f t="shared" si="245"/>
        <v>AA 7564 OA</v>
      </c>
      <c r="G2611" s="222" t="s">
        <v>2208</v>
      </c>
      <c r="H2611" s="221" t="s">
        <v>2936</v>
      </c>
      <c r="I2611" s="221" t="s">
        <v>2939</v>
      </c>
      <c r="J2611" s="221" t="str">
        <f t="shared" si="240"/>
        <v>FM 16-23-12-2026</v>
      </c>
    </row>
    <row r="2612" spans="1:10" x14ac:dyDescent="0.25">
      <c r="A2612" s="214">
        <v>25</v>
      </c>
      <c r="B2612" s="214" t="s">
        <v>604</v>
      </c>
      <c r="C2612" s="219">
        <f>DATE(2026,12,A2612)</f>
        <v>46381</v>
      </c>
      <c r="D2612" s="214" t="s">
        <v>405</v>
      </c>
      <c r="E2612" s="220">
        <v>1</v>
      </c>
      <c r="F2612" s="221" t="str">
        <f t="shared" si="245"/>
        <v>AA 7519 OA // MERCY</v>
      </c>
      <c r="G2612" s="222" t="s">
        <v>2208</v>
      </c>
      <c r="H2612" s="221" t="s">
        <v>2936</v>
      </c>
      <c r="I2612" s="221" t="s">
        <v>2939</v>
      </c>
      <c r="J2612" s="221" t="str">
        <f t="shared" si="240"/>
        <v>FM 16-25-12-2026</v>
      </c>
    </row>
    <row r="2613" spans="1:10" x14ac:dyDescent="0.25">
      <c r="A2613" s="214">
        <v>1</v>
      </c>
      <c r="B2613" s="220" t="s">
        <v>109</v>
      </c>
      <c r="C2613" s="219">
        <f>DATE(2026,11,A2613)</f>
        <v>46327</v>
      </c>
      <c r="D2613" s="214" t="s">
        <v>150</v>
      </c>
      <c r="E2613" s="214">
        <v>1</v>
      </c>
      <c r="F2613" s="221" t="str">
        <f t="shared" si="245"/>
        <v>AA 7520 OA // MERCY</v>
      </c>
      <c r="G2613" s="222" t="s">
        <v>2208</v>
      </c>
      <c r="H2613" s="221" t="s">
        <v>2936</v>
      </c>
      <c r="I2613" s="221" t="s">
        <v>2939</v>
      </c>
      <c r="J2613" s="221" t="str">
        <f t="shared" si="240"/>
        <v>FM 16-1-11-2026</v>
      </c>
    </row>
    <row r="2614" spans="1:10" x14ac:dyDescent="0.25">
      <c r="A2614" s="214">
        <v>6</v>
      </c>
      <c r="B2614" s="214" t="s">
        <v>101</v>
      </c>
      <c r="C2614" s="219">
        <f>DATE(2026,11,A2614)</f>
        <v>46332</v>
      </c>
      <c r="D2614" s="214" t="s">
        <v>150</v>
      </c>
      <c r="E2614" s="214">
        <v>1</v>
      </c>
      <c r="F2614" s="221" t="str">
        <f>B2614</f>
        <v>BA 7033 PU // MERCY</v>
      </c>
      <c r="G2614" s="222" t="s">
        <v>2208</v>
      </c>
      <c r="H2614" s="221" t="s">
        <v>2936</v>
      </c>
      <c r="I2614" s="221" t="s">
        <v>2939</v>
      </c>
      <c r="J2614" s="221" t="str">
        <f t="shared" si="240"/>
        <v>FM 16-6-11-2026</v>
      </c>
    </row>
    <row r="2615" spans="1:10" x14ac:dyDescent="0.25">
      <c r="A2615" s="214">
        <v>9</v>
      </c>
      <c r="B2615" s="214" t="s">
        <v>352</v>
      </c>
      <c r="C2615" s="223">
        <f>DATE(2026,1,A2615)</f>
        <v>46031</v>
      </c>
      <c r="D2615" s="214" t="s">
        <v>518</v>
      </c>
      <c r="E2615" s="214">
        <v>1</v>
      </c>
      <c r="F2615" s="221" t="str">
        <f t="shared" ref="F2615:F2641" si="246">"AA "&amp;B2615</f>
        <v>AA 7764 OA</v>
      </c>
      <c r="G2615" s="222" t="s">
        <v>2208</v>
      </c>
      <c r="H2615" s="221" t="s">
        <v>2936</v>
      </c>
      <c r="I2615" s="221" t="s">
        <v>2939</v>
      </c>
      <c r="J2615" s="221" t="str">
        <f t="shared" si="240"/>
        <v>FM 16-9-1-2026</v>
      </c>
    </row>
    <row r="2616" spans="1:10" x14ac:dyDescent="0.25">
      <c r="A2616" s="214">
        <v>16</v>
      </c>
      <c r="B2616" s="214" t="s">
        <v>207</v>
      </c>
      <c r="C2616" s="223">
        <f>DATE(2026,1,A2616)</f>
        <v>46038</v>
      </c>
      <c r="D2616" s="214" t="s">
        <v>518</v>
      </c>
      <c r="E2616" s="220">
        <v>1</v>
      </c>
      <c r="F2616" s="221" t="str">
        <f t="shared" si="246"/>
        <v>AA 7742 OA</v>
      </c>
      <c r="G2616" s="222" t="s">
        <v>2208</v>
      </c>
      <c r="H2616" s="221" t="s">
        <v>2936</v>
      </c>
      <c r="I2616" s="221" t="s">
        <v>2939</v>
      </c>
      <c r="J2616" s="221" t="str">
        <f t="shared" si="240"/>
        <v>FM 16-16-1-2026</v>
      </c>
    </row>
    <row r="2617" spans="1:10" x14ac:dyDescent="0.25">
      <c r="A2617" s="214">
        <v>22</v>
      </c>
      <c r="B2617" s="214" t="s">
        <v>237</v>
      </c>
      <c r="C2617" s="223">
        <f>DATE(2026,1,A2617)</f>
        <v>46044</v>
      </c>
      <c r="D2617" s="214" t="s">
        <v>518</v>
      </c>
      <c r="E2617" s="220">
        <v>1</v>
      </c>
      <c r="F2617" s="221" t="str">
        <f t="shared" si="246"/>
        <v>AA 7724 OA</v>
      </c>
      <c r="G2617" s="222" t="s">
        <v>2208</v>
      </c>
      <c r="H2617" s="221" t="s">
        <v>2936</v>
      </c>
      <c r="I2617" s="221" t="s">
        <v>2939</v>
      </c>
      <c r="J2617" s="221" t="str">
        <f t="shared" si="240"/>
        <v>FM 16-22-1-2026</v>
      </c>
    </row>
    <row r="2618" spans="1:10" x14ac:dyDescent="0.25">
      <c r="A2618" s="214">
        <v>23</v>
      </c>
      <c r="B2618" s="214" t="s">
        <v>436</v>
      </c>
      <c r="C2618" s="223">
        <f>DATE(2026,1,A2618)</f>
        <v>46045</v>
      </c>
      <c r="D2618" s="214" t="s">
        <v>518</v>
      </c>
      <c r="E2618" s="220">
        <v>1</v>
      </c>
      <c r="F2618" s="221" t="str">
        <f t="shared" si="246"/>
        <v>AA 7296 OA</v>
      </c>
      <c r="G2618" s="222" t="s">
        <v>2208</v>
      </c>
      <c r="H2618" s="221" t="s">
        <v>2936</v>
      </c>
      <c r="I2618" s="221" t="s">
        <v>2939</v>
      </c>
      <c r="J2618" s="221" t="str">
        <f t="shared" si="240"/>
        <v>FM 16-23-1-2026</v>
      </c>
    </row>
    <row r="2619" spans="1:10" x14ac:dyDescent="0.25">
      <c r="A2619" s="214">
        <v>30</v>
      </c>
      <c r="B2619" s="214" t="s">
        <v>526</v>
      </c>
      <c r="C2619" s="223">
        <f>DATE(2026,1,A2619)</f>
        <v>46052</v>
      </c>
      <c r="D2619" s="214" t="s">
        <v>518</v>
      </c>
      <c r="E2619" s="220">
        <v>1</v>
      </c>
      <c r="F2619" s="221" t="str">
        <f t="shared" si="246"/>
        <v>AA 7601 OA</v>
      </c>
      <c r="G2619" s="222" t="s">
        <v>2208</v>
      </c>
      <c r="H2619" s="221" t="s">
        <v>2936</v>
      </c>
      <c r="I2619" s="221" t="s">
        <v>2939</v>
      </c>
      <c r="J2619" s="221" t="str">
        <f t="shared" si="240"/>
        <v>FM 16-30-1-2026</v>
      </c>
    </row>
    <row r="2620" spans="1:10" x14ac:dyDescent="0.25">
      <c r="A2620" s="224">
        <v>27</v>
      </c>
      <c r="B2620" s="224" t="s">
        <v>449</v>
      </c>
      <c r="C2620" s="223">
        <f>DATE(2026,2,A2620)</f>
        <v>46080</v>
      </c>
      <c r="D2620" s="224" t="s">
        <v>518</v>
      </c>
      <c r="E2620" s="225">
        <v>1</v>
      </c>
      <c r="F2620" s="221" t="str">
        <f t="shared" si="246"/>
        <v>AA 7645 OA</v>
      </c>
      <c r="G2620" s="222" t="s">
        <v>2208</v>
      </c>
      <c r="H2620" s="221" t="s">
        <v>2936</v>
      </c>
      <c r="I2620" s="221" t="s">
        <v>2939</v>
      </c>
      <c r="J2620" s="221" t="str">
        <f t="shared" si="240"/>
        <v>FM 16-27-2-2026</v>
      </c>
    </row>
    <row r="2621" spans="1:10" x14ac:dyDescent="0.25">
      <c r="A2621" s="214">
        <v>11</v>
      </c>
      <c r="B2621" s="214" t="s">
        <v>430</v>
      </c>
      <c r="C2621" s="219">
        <f t="shared" ref="C2621:C2629" si="247">DATE(2026,11,A2621)</f>
        <v>46337</v>
      </c>
      <c r="D2621" s="214" t="s">
        <v>518</v>
      </c>
      <c r="E2621" s="214">
        <v>1</v>
      </c>
      <c r="F2621" s="221" t="str">
        <f t="shared" si="246"/>
        <v>AA 7780 OA</v>
      </c>
      <c r="G2621" s="222" t="s">
        <v>2208</v>
      </c>
      <c r="H2621" s="221" t="s">
        <v>2936</v>
      </c>
      <c r="I2621" s="221" t="s">
        <v>2939</v>
      </c>
      <c r="J2621" s="221" t="str">
        <f t="shared" si="240"/>
        <v>FM 16-11-11-2026</v>
      </c>
    </row>
    <row r="2622" spans="1:10" x14ac:dyDescent="0.25">
      <c r="A2622" s="214">
        <v>12</v>
      </c>
      <c r="B2622" s="214" t="s">
        <v>561</v>
      </c>
      <c r="C2622" s="219">
        <f t="shared" si="247"/>
        <v>46338</v>
      </c>
      <c r="D2622" s="214" t="s">
        <v>518</v>
      </c>
      <c r="E2622" s="220">
        <v>1</v>
      </c>
      <c r="F2622" s="221" t="str">
        <f t="shared" si="246"/>
        <v>AA 7066 OA</v>
      </c>
      <c r="G2622" s="222" t="s">
        <v>2208</v>
      </c>
      <c r="H2622" s="221" t="s">
        <v>2936</v>
      </c>
      <c r="I2622" s="221" t="s">
        <v>2939</v>
      </c>
      <c r="J2622" s="221" t="str">
        <f t="shared" si="240"/>
        <v>FM 16-12-11-2026</v>
      </c>
    </row>
    <row r="2623" spans="1:10" x14ac:dyDescent="0.25">
      <c r="A2623" s="214">
        <v>12</v>
      </c>
      <c r="B2623" s="214" t="s">
        <v>301</v>
      </c>
      <c r="C2623" s="219">
        <f t="shared" si="247"/>
        <v>46338</v>
      </c>
      <c r="D2623" s="214" t="s">
        <v>518</v>
      </c>
      <c r="E2623" s="220">
        <v>1</v>
      </c>
      <c r="F2623" s="221" t="str">
        <f t="shared" si="246"/>
        <v>AA 7745 OA</v>
      </c>
      <c r="G2623" s="222" t="s">
        <v>2208</v>
      </c>
      <c r="H2623" s="221" t="s">
        <v>2936</v>
      </c>
      <c r="I2623" s="221" t="s">
        <v>2939</v>
      </c>
      <c r="J2623" s="221" t="str">
        <f t="shared" si="240"/>
        <v>FM 16-12-11-2026</v>
      </c>
    </row>
    <row r="2624" spans="1:10" x14ac:dyDescent="0.25">
      <c r="A2624" s="214">
        <v>18</v>
      </c>
      <c r="B2624" s="214" t="s">
        <v>665</v>
      </c>
      <c r="C2624" s="219">
        <f t="shared" si="247"/>
        <v>46344</v>
      </c>
      <c r="D2624" s="214" t="s">
        <v>518</v>
      </c>
      <c r="E2624" s="220">
        <v>1</v>
      </c>
      <c r="F2624" s="221" t="str">
        <f t="shared" si="246"/>
        <v>AA 7271 OA</v>
      </c>
      <c r="G2624" s="222" t="s">
        <v>2208</v>
      </c>
      <c r="H2624" s="221" t="s">
        <v>2936</v>
      </c>
      <c r="I2624" s="221" t="s">
        <v>2939</v>
      </c>
      <c r="J2624" s="221" t="str">
        <f t="shared" si="240"/>
        <v>FM 16-18-11-2026</v>
      </c>
    </row>
    <row r="2625" spans="1:10" x14ac:dyDescent="0.25">
      <c r="A2625" s="214">
        <v>18</v>
      </c>
      <c r="B2625" s="214" t="s">
        <v>676</v>
      </c>
      <c r="C2625" s="219">
        <f t="shared" si="247"/>
        <v>46344</v>
      </c>
      <c r="D2625" s="214" t="s">
        <v>518</v>
      </c>
      <c r="E2625" s="220">
        <v>1</v>
      </c>
      <c r="F2625" s="221" t="str">
        <f t="shared" si="246"/>
        <v>AA 7740 OA</v>
      </c>
      <c r="G2625" s="222" t="s">
        <v>2208</v>
      </c>
      <c r="H2625" s="221" t="s">
        <v>2936</v>
      </c>
      <c r="I2625" s="221" t="s">
        <v>2939</v>
      </c>
      <c r="J2625" s="221" t="str">
        <f t="shared" si="240"/>
        <v>FM 16-18-11-2026</v>
      </c>
    </row>
    <row r="2626" spans="1:10" x14ac:dyDescent="0.25">
      <c r="A2626" s="214">
        <v>20</v>
      </c>
      <c r="B2626" s="214" t="s">
        <v>577</v>
      </c>
      <c r="C2626" s="219">
        <f t="shared" si="247"/>
        <v>46346</v>
      </c>
      <c r="D2626" s="214" t="s">
        <v>518</v>
      </c>
      <c r="E2626" s="220">
        <v>1</v>
      </c>
      <c r="F2626" s="221" t="str">
        <f t="shared" si="246"/>
        <v>AA 7712 OA</v>
      </c>
      <c r="G2626" s="222" t="s">
        <v>2208</v>
      </c>
      <c r="H2626" s="221" t="s">
        <v>2936</v>
      </c>
      <c r="I2626" s="221" t="s">
        <v>2939</v>
      </c>
      <c r="J2626" s="221" t="str">
        <f t="shared" si="240"/>
        <v>FM 16-20-11-2026</v>
      </c>
    </row>
    <row r="2627" spans="1:10" x14ac:dyDescent="0.25">
      <c r="A2627" s="214">
        <v>20</v>
      </c>
      <c r="B2627" s="214" t="s">
        <v>702</v>
      </c>
      <c r="C2627" s="219">
        <f t="shared" si="247"/>
        <v>46346</v>
      </c>
      <c r="D2627" s="214" t="s">
        <v>518</v>
      </c>
      <c r="E2627" s="220">
        <v>1</v>
      </c>
      <c r="F2627" s="221" t="str">
        <f t="shared" si="246"/>
        <v>AA 7816 OA</v>
      </c>
      <c r="G2627" s="222" t="s">
        <v>2208</v>
      </c>
      <c r="H2627" s="221" t="s">
        <v>2936</v>
      </c>
      <c r="I2627" s="221" t="s">
        <v>2939</v>
      </c>
      <c r="J2627" s="221" t="str">
        <f t="shared" ref="J2627:J2690" si="248">I2627 &amp; "-" &amp; DAY(C2627) &amp; "-" &amp; MONTH(C2627) &amp; "-" &amp; YEAR(C2627)</f>
        <v>FM 16-20-11-2026</v>
      </c>
    </row>
    <row r="2628" spans="1:10" x14ac:dyDescent="0.25">
      <c r="A2628" s="214">
        <v>22</v>
      </c>
      <c r="B2628" s="214" t="s">
        <v>531</v>
      </c>
      <c r="C2628" s="219">
        <f t="shared" si="247"/>
        <v>46348</v>
      </c>
      <c r="D2628" s="214" t="s">
        <v>518</v>
      </c>
      <c r="E2628" s="220">
        <v>1</v>
      </c>
      <c r="F2628" s="221" t="str">
        <f t="shared" si="246"/>
        <v>AA 7613 OA</v>
      </c>
      <c r="G2628" s="222" t="s">
        <v>2208</v>
      </c>
      <c r="H2628" s="221" t="s">
        <v>2936</v>
      </c>
      <c r="I2628" s="221" t="s">
        <v>2939</v>
      </c>
      <c r="J2628" s="221" t="str">
        <f t="shared" si="248"/>
        <v>FM 16-22-11-2026</v>
      </c>
    </row>
    <row r="2629" spans="1:10" x14ac:dyDescent="0.25">
      <c r="A2629" s="214">
        <v>30</v>
      </c>
      <c r="B2629" s="214" t="s">
        <v>689</v>
      </c>
      <c r="C2629" s="219">
        <f t="shared" si="247"/>
        <v>46356</v>
      </c>
      <c r="D2629" s="214" t="s">
        <v>518</v>
      </c>
      <c r="E2629" s="220">
        <v>1</v>
      </c>
      <c r="F2629" s="221" t="str">
        <f t="shared" si="246"/>
        <v>AA 7027 OA</v>
      </c>
      <c r="G2629" s="222" t="s">
        <v>2208</v>
      </c>
      <c r="H2629" s="221" t="s">
        <v>2936</v>
      </c>
      <c r="I2629" s="221" t="s">
        <v>2939</v>
      </c>
      <c r="J2629" s="221" t="str">
        <f t="shared" si="248"/>
        <v>FM 16-30-11-2026</v>
      </c>
    </row>
    <row r="2630" spans="1:10" x14ac:dyDescent="0.25">
      <c r="A2630" s="214">
        <v>11</v>
      </c>
      <c r="B2630" s="214" t="s">
        <v>1045</v>
      </c>
      <c r="C2630" s="219">
        <f t="shared" ref="C2630:C2635" si="249">DATE(2026,12,A2630)</f>
        <v>46367</v>
      </c>
      <c r="D2630" s="214" t="s">
        <v>518</v>
      </c>
      <c r="E2630" s="214">
        <v>1</v>
      </c>
      <c r="F2630" s="221" t="str">
        <f t="shared" si="246"/>
        <v>AA 7288 OA</v>
      </c>
      <c r="G2630" s="222" t="s">
        <v>2208</v>
      </c>
      <c r="H2630" s="221" t="s">
        <v>2936</v>
      </c>
      <c r="I2630" s="221" t="s">
        <v>2939</v>
      </c>
      <c r="J2630" s="221" t="str">
        <f t="shared" si="248"/>
        <v>FM 16-11-12-2026</v>
      </c>
    </row>
    <row r="2631" spans="1:10" x14ac:dyDescent="0.25">
      <c r="A2631" s="214">
        <v>27</v>
      </c>
      <c r="B2631" s="214" t="s">
        <v>152</v>
      </c>
      <c r="C2631" s="219">
        <f t="shared" si="249"/>
        <v>46383</v>
      </c>
      <c r="D2631" s="214" t="s">
        <v>518</v>
      </c>
      <c r="E2631" s="220">
        <v>1</v>
      </c>
      <c r="F2631" s="221" t="str">
        <f t="shared" si="246"/>
        <v>AA 7594 OA</v>
      </c>
      <c r="G2631" s="222" t="s">
        <v>2208</v>
      </c>
      <c r="H2631" s="221" t="s">
        <v>2936</v>
      </c>
      <c r="I2631" s="221" t="s">
        <v>2939</v>
      </c>
      <c r="J2631" s="221" t="str">
        <f t="shared" si="248"/>
        <v>FM 16-27-12-2026</v>
      </c>
    </row>
    <row r="2632" spans="1:10" x14ac:dyDescent="0.25">
      <c r="A2632" s="214">
        <v>27</v>
      </c>
      <c r="B2632" s="214" t="s">
        <v>423</v>
      </c>
      <c r="C2632" s="219">
        <f t="shared" si="249"/>
        <v>46383</v>
      </c>
      <c r="D2632" s="214" t="s">
        <v>518</v>
      </c>
      <c r="E2632" s="220">
        <v>1</v>
      </c>
      <c r="F2632" s="221" t="str">
        <f t="shared" si="246"/>
        <v>AA 7741 OA</v>
      </c>
      <c r="G2632" s="222" t="s">
        <v>2208</v>
      </c>
      <c r="H2632" s="221" t="s">
        <v>2936</v>
      </c>
      <c r="I2632" s="221" t="s">
        <v>2939</v>
      </c>
      <c r="J2632" s="221" t="str">
        <f t="shared" si="248"/>
        <v>FM 16-27-12-2026</v>
      </c>
    </row>
    <row r="2633" spans="1:10" x14ac:dyDescent="0.25">
      <c r="A2633" s="214">
        <v>29</v>
      </c>
      <c r="B2633" s="214" t="s">
        <v>429</v>
      </c>
      <c r="C2633" s="219">
        <f t="shared" si="249"/>
        <v>46385</v>
      </c>
      <c r="D2633" s="214" t="s">
        <v>518</v>
      </c>
      <c r="E2633" s="220">
        <v>1</v>
      </c>
      <c r="F2633" s="221" t="str">
        <f t="shared" si="246"/>
        <v>AA 7534 OA</v>
      </c>
      <c r="G2633" s="222" t="s">
        <v>2208</v>
      </c>
      <c r="H2633" s="221" t="s">
        <v>2936</v>
      </c>
      <c r="I2633" s="221" t="s">
        <v>2939</v>
      </c>
      <c r="J2633" s="221" t="str">
        <f t="shared" si="248"/>
        <v>FM 16-29-12-2026</v>
      </c>
    </row>
    <row r="2634" spans="1:10" x14ac:dyDescent="0.25">
      <c r="A2634" s="214">
        <v>29</v>
      </c>
      <c r="B2634" s="214" t="s">
        <v>655</v>
      </c>
      <c r="C2634" s="219">
        <f t="shared" si="249"/>
        <v>46385</v>
      </c>
      <c r="D2634" s="214" t="s">
        <v>518</v>
      </c>
      <c r="E2634" s="220">
        <v>1</v>
      </c>
      <c r="F2634" s="221" t="str">
        <f t="shared" si="246"/>
        <v>AA 7614 OA</v>
      </c>
      <c r="G2634" s="222" t="s">
        <v>2208</v>
      </c>
      <c r="H2634" s="221" t="s">
        <v>2936</v>
      </c>
      <c r="I2634" s="221" t="s">
        <v>2939</v>
      </c>
      <c r="J2634" s="221" t="str">
        <f t="shared" si="248"/>
        <v>FM 16-29-12-2026</v>
      </c>
    </row>
    <row r="2635" spans="1:10" x14ac:dyDescent="0.25">
      <c r="A2635" s="214">
        <v>31</v>
      </c>
      <c r="B2635" s="214" t="s">
        <v>539</v>
      </c>
      <c r="C2635" s="219">
        <f t="shared" si="249"/>
        <v>46387</v>
      </c>
      <c r="D2635" s="214" t="s">
        <v>518</v>
      </c>
      <c r="E2635" s="220">
        <v>1</v>
      </c>
      <c r="F2635" s="221" t="str">
        <f t="shared" si="246"/>
        <v>AA 7570 OA</v>
      </c>
      <c r="G2635" s="222" t="s">
        <v>2208</v>
      </c>
      <c r="H2635" s="221" t="s">
        <v>2936</v>
      </c>
      <c r="I2635" s="221" t="s">
        <v>2939</v>
      </c>
      <c r="J2635" s="221" t="str">
        <f t="shared" si="248"/>
        <v>FM 16-31-12-2026</v>
      </c>
    </row>
    <row r="2636" spans="1:10" x14ac:dyDescent="0.25">
      <c r="A2636" s="214">
        <v>1</v>
      </c>
      <c r="B2636" s="220" t="s">
        <v>93</v>
      </c>
      <c r="C2636" s="219">
        <f>DATE(2026,11,A2636)</f>
        <v>46327</v>
      </c>
      <c r="D2636" s="214" t="s">
        <v>122</v>
      </c>
      <c r="E2636" s="214">
        <v>1</v>
      </c>
      <c r="F2636" s="221" t="str">
        <f t="shared" si="246"/>
        <v>AA 7802 OA</v>
      </c>
      <c r="G2636" s="222" t="s">
        <v>2208</v>
      </c>
      <c r="H2636" s="221" t="s">
        <v>2936</v>
      </c>
      <c r="I2636" s="221" t="s">
        <v>2939</v>
      </c>
      <c r="J2636" s="221" t="str">
        <f t="shared" si="248"/>
        <v>FM 16-1-11-2026</v>
      </c>
    </row>
    <row r="2637" spans="1:10" x14ac:dyDescent="0.25">
      <c r="A2637" s="214">
        <v>5</v>
      </c>
      <c r="B2637" s="214" t="s">
        <v>329</v>
      </c>
      <c r="C2637" s="219">
        <f>DATE(2026,11,A2637)</f>
        <v>46331</v>
      </c>
      <c r="D2637" s="214" t="s">
        <v>122</v>
      </c>
      <c r="E2637" s="214">
        <v>1</v>
      </c>
      <c r="F2637" s="221" t="str">
        <f t="shared" si="246"/>
        <v>AA 7269 OA</v>
      </c>
      <c r="G2637" s="222" t="s">
        <v>2208</v>
      </c>
      <c r="H2637" s="221" t="s">
        <v>2936</v>
      </c>
      <c r="I2637" s="221" t="s">
        <v>2939</v>
      </c>
      <c r="J2637" s="221" t="str">
        <f t="shared" si="248"/>
        <v>FM 16-5-11-2026</v>
      </c>
    </row>
    <row r="2638" spans="1:10" x14ac:dyDescent="0.25">
      <c r="A2638" s="214">
        <v>6</v>
      </c>
      <c r="B2638" s="214" t="s">
        <v>349</v>
      </c>
      <c r="C2638" s="219">
        <f>DATE(2026,11,A2638)</f>
        <v>46332</v>
      </c>
      <c r="D2638" s="214" t="s">
        <v>122</v>
      </c>
      <c r="E2638" s="214">
        <v>1</v>
      </c>
      <c r="F2638" s="221" t="str">
        <f t="shared" si="246"/>
        <v>AA 7029 OA</v>
      </c>
      <c r="G2638" s="222" t="s">
        <v>2208</v>
      </c>
      <c r="H2638" s="221" t="s">
        <v>2936</v>
      </c>
      <c r="I2638" s="221" t="s">
        <v>2939</v>
      </c>
      <c r="J2638" s="221" t="str">
        <f t="shared" si="248"/>
        <v>FM 16-6-11-2026</v>
      </c>
    </row>
    <row r="2639" spans="1:10" x14ac:dyDescent="0.25">
      <c r="A2639" s="214">
        <v>21</v>
      </c>
      <c r="B2639" s="214" t="s">
        <v>426</v>
      </c>
      <c r="C2639" s="223">
        <f>DATE(2026,1,A2639)</f>
        <v>46043</v>
      </c>
      <c r="D2639" s="214" t="s">
        <v>928</v>
      </c>
      <c r="E2639" s="220">
        <v>1</v>
      </c>
      <c r="F2639" s="221" t="str">
        <f t="shared" si="246"/>
        <v>AA 7679 OA</v>
      </c>
      <c r="G2639" s="222" t="s">
        <v>2208</v>
      </c>
      <c r="H2639" s="221" t="s">
        <v>2936</v>
      </c>
      <c r="I2639" s="221" t="s">
        <v>2939</v>
      </c>
      <c r="J2639" s="221" t="str">
        <f t="shared" si="248"/>
        <v>FM 16-21-1-2026</v>
      </c>
    </row>
    <row r="2640" spans="1:10" x14ac:dyDescent="0.25">
      <c r="A2640" s="214">
        <v>2</v>
      </c>
      <c r="B2640" s="220" t="s">
        <v>929</v>
      </c>
      <c r="C2640" s="219">
        <f>DATE(2026,12,A2640)</f>
        <v>46358</v>
      </c>
      <c r="D2640" s="214" t="s">
        <v>928</v>
      </c>
      <c r="E2640" s="214">
        <v>1</v>
      </c>
      <c r="F2640" s="221" t="str">
        <f t="shared" si="246"/>
        <v>AA 7682 OA</v>
      </c>
      <c r="G2640" s="222" t="s">
        <v>2208</v>
      </c>
      <c r="H2640" s="221" t="s">
        <v>2936</v>
      </c>
      <c r="I2640" s="221" t="s">
        <v>2939</v>
      </c>
      <c r="J2640" s="221" t="str">
        <f t="shared" si="248"/>
        <v>FM 16-2-12-2026</v>
      </c>
    </row>
    <row r="2641" spans="1:10" x14ac:dyDescent="0.25">
      <c r="A2641" s="214">
        <v>23</v>
      </c>
      <c r="B2641" s="214" t="s">
        <v>472</v>
      </c>
      <c r="C2641" s="219">
        <f>DATE(2026,12,A2641)</f>
        <v>46379</v>
      </c>
      <c r="D2641" s="214" t="s">
        <v>928</v>
      </c>
      <c r="E2641" s="220">
        <v>1</v>
      </c>
      <c r="F2641" s="221" t="str">
        <f t="shared" si="246"/>
        <v>AA 7618 OA</v>
      </c>
      <c r="G2641" s="222" t="s">
        <v>2208</v>
      </c>
      <c r="H2641" s="221" t="s">
        <v>2936</v>
      </c>
      <c r="I2641" s="221" t="s">
        <v>2939</v>
      </c>
      <c r="J2641" s="221" t="str">
        <f t="shared" si="248"/>
        <v>FM 16-23-12-2026</v>
      </c>
    </row>
    <row r="2642" spans="1:10" x14ac:dyDescent="0.25">
      <c r="A2642" s="214">
        <v>23</v>
      </c>
      <c r="B2642" s="214" t="s">
        <v>1264</v>
      </c>
      <c r="C2642" s="219">
        <f>DATE(2026,12,A2642)</f>
        <v>46379</v>
      </c>
      <c r="D2642" s="214" t="s">
        <v>928</v>
      </c>
      <c r="E2642" s="220">
        <v>1</v>
      </c>
      <c r="F2642" s="221" t="str">
        <f>B2642</f>
        <v>DD 7715 ME</v>
      </c>
      <c r="G2642" s="222" t="s">
        <v>2208</v>
      </c>
      <c r="H2642" s="221" t="s">
        <v>2936</v>
      </c>
      <c r="I2642" s="221" t="s">
        <v>2939</v>
      </c>
      <c r="J2642" s="221" t="str">
        <f t="shared" si="248"/>
        <v>FM 16-23-12-2026</v>
      </c>
    </row>
    <row r="2643" spans="1:10" x14ac:dyDescent="0.25">
      <c r="A2643" s="214">
        <v>29</v>
      </c>
      <c r="B2643" s="214" t="s">
        <v>358</v>
      </c>
      <c r="C2643" s="223">
        <f>DATE(2026,1,A2643)</f>
        <v>46051</v>
      </c>
      <c r="D2643" s="214" t="s">
        <v>1793</v>
      </c>
      <c r="E2643" s="220">
        <v>1</v>
      </c>
      <c r="F2643" s="221" t="str">
        <f>"AA "&amp;B2643</f>
        <v>AA 7794 OA</v>
      </c>
      <c r="G2643" s="222" t="s">
        <v>2208</v>
      </c>
      <c r="H2643" s="221" t="s">
        <v>2936</v>
      </c>
      <c r="I2643" s="221" t="s">
        <v>2939</v>
      </c>
      <c r="J2643" s="221" t="str">
        <f t="shared" si="248"/>
        <v>FM 16-29-1-2026</v>
      </c>
    </row>
    <row r="2644" spans="1:10" x14ac:dyDescent="0.25">
      <c r="A2644" s="214">
        <v>8</v>
      </c>
      <c r="B2644" s="214" t="s">
        <v>1416</v>
      </c>
      <c r="C2644" s="223">
        <f>DATE(2026,1,A2644)</f>
        <v>46030</v>
      </c>
      <c r="D2644" s="214" t="s">
        <v>1535</v>
      </c>
      <c r="E2644" s="214">
        <v>1</v>
      </c>
      <c r="F2644" s="221" t="str">
        <f>"AA "&amp;B2644</f>
        <v>AA 7553 OA</v>
      </c>
      <c r="G2644" s="222" t="s">
        <v>2208</v>
      </c>
      <c r="H2644" s="221" t="s">
        <v>2936</v>
      </c>
      <c r="I2644" s="221" t="s">
        <v>2939</v>
      </c>
      <c r="J2644" s="221" t="str">
        <f t="shared" si="248"/>
        <v>FM 16-8-1-2026</v>
      </c>
    </row>
    <row r="2645" spans="1:10" x14ac:dyDescent="0.25">
      <c r="A2645" s="214">
        <v>29</v>
      </c>
      <c r="B2645" s="214" t="s">
        <v>502</v>
      </c>
      <c r="C2645" s="223">
        <f>DATE(2026,1,A2645)</f>
        <v>46051</v>
      </c>
      <c r="D2645" s="214" t="s">
        <v>1797</v>
      </c>
      <c r="E2645" s="220">
        <v>1</v>
      </c>
      <c r="F2645" s="221" t="str">
        <f>"AA "&amp;B2645</f>
        <v>AA 7202 OA</v>
      </c>
      <c r="G2645" s="222" t="s">
        <v>2208</v>
      </c>
      <c r="H2645" s="221" t="s">
        <v>2936</v>
      </c>
      <c r="I2645" s="221" t="s">
        <v>2939</v>
      </c>
      <c r="J2645" s="221" t="str">
        <f t="shared" si="248"/>
        <v>FM 16-29-1-2026</v>
      </c>
    </row>
    <row r="2646" spans="1:10" x14ac:dyDescent="0.25">
      <c r="A2646" s="214">
        <v>22</v>
      </c>
      <c r="B2646" s="214" t="s">
        <v>265</v>
      </c>
      <c r="C2646" s="219">
        <f>DATE(2026,11,A2646)</f>
        <v>46348</v>
      </c>
      <c r="D2646" s="214" t="s">
        <v>754</v>
      </c>
      <c r="E2646" s="220">
        <v>1</v>
      </c>
      <c r="F2646" s="221" t="str">
        <f>"AA "&amp;B2646</f>
        <v>AA 7728 OA // MERCY</v>
      </c>
      <c r="G2646" s="222" t="s">
        <v>2208</v>
      </c>
      <c r="H2646" s="221" t="s">
        <v>2936</v>
      </c>
      <c r="I2646" s="221" t="s">
        <v>2939</v>
      </c>
      <c r="J2646" s="221" t="str">
        <f t="shared" si="248"/>
        <v>FM 16-22-11-2026</v>
      </c>
    </row>
    <row r="2647" spans="1:10" x14ac:dyDescent="0.25">
      <c r="A2647" s="214">
        <v>16</v>
      </c>
      <c r="B2647" s="220" t="s">
        <v>510</v>
      </c>
      <c r="C2647" s="219">
        <f>DATE(2026,11,A2647)</f>
        <v>46342</v>
      </c>
      <c r="D2647" s="214" t="s">
        <v>633</v>
      </c>
      <c r="E2647" s="220">
        <v>8</v>
      </c>
      <c r="F2647" s="221" t="str">
        <f>"AA "&amp;B2647</f>
        <v>AA 7072 OA</v>
      </c>
      <c r="G2647" s="222" t="s">
        <v>2208</v>
      </c>
      <c r="H2647" s="221" t="s">
        <v>2936</v>
      </c>
      <c r="I2647" s="221" t="s">
        <v>2939</v>
      </c>
      <c r="J2647" s="221" t="str">
        <f t="shared" si="248"/>
        <v>FM 16-16-11-2026</v>
      </c>
    </row>
    <row r="2648" spans="1:10" x14ac:dyDescent="0.25">
      <c r="A2648" s="214">
        <v>16</v>
      </c>
      <c r="B2648" s="220" t="s">
        <v>260</v>
      </c>
      <c r="C2648" s="219">
        <f>DATE(2026,11,A2648)</f>
        <v>46342</v>
      </c>
      <c r="D2648" s="214" t="s">
        <v>633</v>
      </c>
      <c r="E2648" s="220">
        <v>2</v>
      </c>
      <c r="F2648" s="226" t="str">
        <f>B2648</f>
        <v>BA 7001 PU // MERCY</v>
      </c>
      <c r="G2648" s="222" t="s">
        <v>2208</v>
      </c>
      <c r="H2648" s="221" t="s">
        <v>2936</v>
      </c>
      <c r="I2648" s="221" t="s">
        <v>2939</v>
      </c>
      <c r="J2648" s="221" t="str">
        <f t="shared" si="248"/>
        <v>FM 16-16-11-2026</v>
      </c>
    </row>
    <row r="2649" spans="1:10" x14ac:dyDescent="0.25">
      <c r="A2649" s="214">
        <v>2</v>
      </c>
      <c r="B2649" s="220" t="s">
        <v>528</v>
      </c>
      <c r="C2649" s="223">
        <f>DATE(2026,1,A2649)</f>
        <v>46024</v>
      </c>
      <c r="D2649" s="214" t="s">
        <v>1452</v>
      </c>
      <c r="E2649" s="220">
        <v>1</v>
      </c>
      <c r="F2649" s="221" t="str">
        <f>"AA "&amp;B2649</f>
        <v>AA 7643 OA // MERCY</v>
      </c>
      <c r="G2649" s="222" t="s">
        <v>2208</v>
      </c>
      <c r="H2649" s="221" t="s">
        <v>2936</v>
      </c>
      <c r="I2649" s="221" t="s">
        <v>2939</v>
      </c>
      <c r="J2649" s="221" t="str">
        <f t="shared" si="248"/>
        <v>FM 16-2-1-2026</v>
      </c>
    </row>
    <row r="2650" spans="1:10" x14ac:dyDescent="0.25">
      <c r="A2650" s="214">
        <v>2</v>
      </c>
      <c r="B2650" s="220" t="s">
        <v>528</v>
      </c>
      <c r="C2650" s="223">
        <f>DATE(2026,1,A2650)</f>
        <v>46024</v>
      </c>
      <c r="D2650" s="214" t="s">
        <v>1453</v>
      </c>
      <c r="E2650" s="214">
        <v>1</v>
      </c>
      <c r="F2650" s="221" t="str">
        <f>"AA "&amp;B2650</f>
        <v>AA 7643 OA // MERCY</v>
      </c>
      <c r="G2650" s="222" t="s">
        <v>2208</v>
      </c>
      <c r="H2650" s="221" t="s">
        <v>2936</v>
      </c>
      <c r="I2650" s="221" t="s">
        <v>2939</v>
      </c>
      <c r="J2650" s="221" t="str">
        <f t="shared" si="248"/>
        <v>FM 16-2-1-2026</v>
      </c>
    </row>
    <row r="2651" spans="1:10" x14ac:dyDescent="0.25">
      <c r="A2651" s="214">
        <v>30</v>
      </c>
      <c r="B2651" s="214" t="s">
        <v>929</v>
      </c>
      <c r="C2651" s="223">
        <f>DATE(2026,1,A2651)</f>
        <v>46052</v>
      </c>
      <c r="D2651" s="214" t="s">
        <v>1819</v>
      </c>
      <c r="E2651" s="220">
        <v>1</v>
      </c>
      <c r="F2651" s="221" t="str">
        <f>"AA "&amp;B2651</f>
        <v>AA 7682 OA</v>
      </c>
      <c r="G2651" s="222" t="s">
        <v>2208</v>
      </c>
      <c r="H2651" s="221" t="s">
        <v>2936</v>
      </c>
      <c r="I2651" s="221" t="s">
        <v>2939</v>
      </c>
      <c r="J2651" s="221" t="str">
        <f t="shared" si="248"/>
        <v>FM 16-30-1-2026</v>
      </c>
    </row>
    <row r="2652" spans="1:10" x14ac:dyDescent="0.25">
      <c r="A2652" s="214">
        <v>8</v>
      </c>
      <c r="B2652" s="214" t="s">
        <v>196</v>
      </c>
      <c r="C2652" s="223">
        <f>DATE(2026,1,A2652)</f>
        <v>46030</v>
      </c>
      <c r="D2652" s="214" t="s">
        <v>1522</v>
      </c>
      <c r="E2652" s="214">
        <v>4</v>
      </c>
      <c r="F2652" s="221" t="str">
        <f>"AA "&amp;B2652</f>
        <v>AA 7697 OA // MERCY</v>
      </c>
      <c r="G2652" s="222" t="s">
        <v>2208</v>
      </c>
      <c r="H2652" s="221" t="s">
        <v>2936</v>
      </c>
      <c r="I2652" s="221" t="s">
        <v>2939</v>
      </c>
      <c r="J2652" s="221" t="str">
        <f t="shared" si="248"/>
        <v>FM 16-8-1-2026</v>
      </c>
    </row>
    <row r="2653" spans="1:10" x14ac:dyDescent="0.25">
      <c r="A2653" s="214">
        <v>8</v>
      </c>
      <c r="B2653" s="214" t="s">
        <v>1527</v>
      </c>
      <c r="C2653" s="223">
        <f>DATE(2026,1,A2653)</f>
        <v>46030</v>
      </c>
      <c r="D2653" s="214" t="s">
        <v>1521</v>
      </c>
      <c r="E2653" s="214">
        <v>1</v>
      </c>
      <c r="F2653" s="221" t="str">
        <f>"AA "&amp;B2653</f>
        <v>AA 7638 OA</v>
      </c>
      <c r="G2653" s="222" t="s">
        <v>2208</v>
      </c>
      <c r="H2653" s="221" t="s">
        <v>2936</v>
      </c>
      <c r="I2653" s="221" t="s">
        <v>2939</v>
      </c>
      <c r="J2653" s="221" t="str">
        <f t="shared" si="248"/>
        <v>FM 16-8-1-2026</v>
      </c>
    </row>
    <row r="2654" spans="1:10" x14ac:dyDescent="0.25">
      <c r="A2654" s="214">
        <v>17</v>
      </c>
      <c r="B2654" s="214" t="s">
        <v>916</v>
      </c>
      <c r="C2654" s="219">
        <f>DATE(2026,12,A2654)</f>
        <v>46373</v>
      </c>
      <c r="D2654" s="214" t="s">
        <v>1169</v>
      </c>
      <c r="E2654" s="220">
        <v>1</v>
      </c>
      <c r="F2654" s="221" t="str">
        <f>B2654</f>
        <v>DD 7291 MZ</v>
      </c>
      <c r="G2654" s="222" t="s">
        <v>2208</v>
      </c>
      <c r="H2654" s="221" t="s">
        <v>2936</v>
      </c>
      <c r="I2654" s="221" t="s">
        <v>2939</v>
      </c>
      <c r="J2654" s="221" t="str">
        <f t="shared" si="248"/>
        <v>FM 16-17-12-2026</v>
      </c>
    </row>
    <row r="2655" spans="1:10" x14ac:dyDescent="0.25">
      <c r="A2655" s="214">
        <v>10</v>
      </c>
      <c r="B2655" s="214" t="s">
        <v>280</v>
      </c>
      <c r="C2655" s="219">
        <f>DATE(2026,12,A2655)</f>
        <v>46366</v>
      </c>
      <c r="D2655" s="214" t="s">
        <v>1048</v>
      </c>
      <c r="E2655" s="214">
        <v>1</v>
      </c>
      <c r="F2655" s="221" t="str">
        <f t="shared" ref="F2655:F2691" si="250">"AA "&amp;B2655</f>
        <v>AA 7547 OA</v>
      </c>
      <c r="G2655" s="222" t="s">
        <v>2208</v>
      </c>
      <c r="H2655" s="221" t="s">
        <v>2936</v>
      </c>
      <c r="I2655" s="221" t="s">
        <v>2939</v>
      </c>
      <c r="J2655" s="221" t="str">
        <f t="shared" si="248"/>
        <v>FM 16-10-12-2026</v>
      </c>
    </row>
    <row r="2656" spans="1:10" x14ac:dyDescent="0.25">
      <c r="A2656" s="214">
        <v>22</v>
      </c>
      <c r="B2656" s="214" t="s">
        <v>84</v>
      </c>
      <c r="C2656" s="219">
        <f>DATE(2026,11,A2656)</f>
        <v>46348</v>
      </c>
      <c r="D2656" s="214" t="s">
        <v>759</v>
      </c>
      <c r="E2656" s="220">
        <v>1</v>
      </c>
      <c r="F2656" s="221" t="str">
        <f t="shared" si="250"/>
        <v>AA 7760 OA</v>
      </c>
      <c r="G2656" s="222" t="s">
        <v>2208</v>
      </c>
      <c r="H2656" s="221" t="s">
        <v>2936</v>
      </c>
      <c r="I2656" s="221" t="s">
        <v>2939</v>
      </c>
      <c r="J2656" s="221" t="str">
        <f t="shared" si="248"/>
        <v>FM 16-22-11-2026</v>
      </c>
    </row>
    <row r="2657" spans="1:10" x14ac:dyDescent="0.25">
      <c r="A2657" s="214">
        <v>8</v>
      </c>
      <c r="B2657" s="214" t="s">
        <v>347</v>
      </c>
      <c r="C2657" s="223">
        <f>DATE(2026,1,A2657)</f>
        <v>46030</v>
      </c>
      <c r="D2657" s="214" t="s">
        <v>1517</v>
      </c>
      <c r="E2657" s="214">
        <v>1</v>
      </c>
      <c r="F2657" s="221" t="str">
        <f t="shared" si="250"/>
        <v>AA 7522 OA // MERCY</v>
      </c>
      <c r="G2657" s="222" t="s">
        <v>2208</v>
      </c>
      <c r="H2657" s="221" t="s">
        <v>2936</v>
      </c>
      <c r="I2657" s="221" t="s">
        <v>2939</v>
      </c>
      <c r="J2657" s="221" t="str">
        <f t="shared" si="248"/>
        <v>FM 16-8-1-2026</v>
      </c>
    </row>
    <row r="2658" spans="1:10" x14ac:dyDescent="0.25">
      <c r="A2658" s="214">
        <v>2</v>
      </c>
      <c r="B2658" s="220" t="s">
        <v>218</v>
      </c>
      <c r="C2658" s="223">
        <f>DATE(2026,1,A2658)</f>
        <v>46024</v>
      </c>
      <c r="D2658" s="214" t="s">
        <v>1440</v>
      </c>
      <c r="E2658" s="214">
        <v>1</v>
      </c>
      <c r="F2658" s="221" t="str">
        <f t="shared" si="250"/>
        <v>AA 7698 OA</v>
      </c>
      <c r="G2658" s="222" t="s">
        <v>2208</v>
      </c>
      <c r="H2658" s="221" t="s">
        <v>2936</v>
      </c>
      <c r="I2658" s="221" t="s">
        <v>2939</v>
      </c>
      <c r="J2658" s="221" t="str">
        <f t="shared" si="248"/>
        <v>FM 16-2-1-2026</v>
      </c>
    </row>
    <row r="2659" spans="1:10" x14ac:dyDescent="0.25">
      <c r="A2659" s="214">
        <v>11</v>
      </c>
      <c r="B2659" s="214" t="s">
        <v>796</v>
      </c>
      <c r="C2659" s="219">
        <f>DATE(2026,12,A2659)</f>
        <v>46367</v>
      </c>
      <c r="D2659" s="214" t="s">
        <v>1072</v>
      </c>
      <c r="E2659" s="214">
        <v>1</v>
      </c>
      <c r="F2659" s="221" t="str">
        <f t="shared" si="250"/>
        <v>AA 7811 OA</v>
      </c>
      <c r="G2659" s="222" t="s">
        <v>2208</v>
      </c>
      <c r="H2659" s="221" t="s">
        <v>2936</v>
      </c>
      <c r="I2659" s="221" t="s">
        <v>2939</v>
      </c>
      <c r="J2659" s="221" t="str">
        <f t="shared" si="248"/>
        <v>FM 16-11-12-2026</v>
      </c>
    </row>
    <row r="2660" spans="1:10" x14ac:dyDescent="0.25">
      <c r="A2660" s="214">
        <v>4</v>
      </c>
      <c r="B2660" s="220" t="s">
        <v>268</v>
      </c>
      <c r="C2660" s="219">
        <f t="shared" ref="C2660:C2665" si="251">DATE(2026,11,A2660)</f>
        <v>46330</v>
      </c>
      <c r="D2660" s="214" t="s">
        <v>298</v>
      </c>
      <c r="E2660" s="214">
        <v>1</v>
      </c>
      <c r="F2660" s="221" t="str">
        <f t="shared" si="250"/>
        <v>AA 1625 DA</v>
      </c>
      <c r="G2660" s="222" t="s">
        <v>2208</v>
      </c>
      <c r="H2660" s="221" t="s">
        <v>2936</v>
      </c>
      <c r="I2660" s="221" t="s">
        <v>2939</v>
      </c>
      <c r="J2660" s="221" t="str">
        <f t="shared" si="248"/>
        <v>FM 16-4-11-2026</v>
      </c>
    </row>
    <row r="2661" spans="1:10" x14ac:dyDescent="0.25">
      <c r="A2661" s="214">
        <v>26</v>
      </c>
      <c r="B2661" s="214" t="s">
        <v>531</v>
      </c>
      <c r="C2661" s="219">
        <f t="shared" si="251"/>
        <v>46352</v>
      </c>
      <c r="D2661" s="214" t="s">
        <v>845</v>
      </c>
      <c r="E2661" s="220">
        <v>1</v>
      </c>
      <c r="F2661" s="221" t="str">
        <f t="shared" si="250"/>
        <v>AA 7613 OA</v>
      </c>
      <c r="G2661" s="222" t="s">
        <v>2208</v>
      </c>
      <c r="H2661" s="221" t="s">
        <v>2936</v>
      </c>
      <c r="I2661" s="221" t="s">
        <v>2939</v>
      </c>
      <c r="J2661" s="221" t="str">
        <f t="shared" si="248"/>
        <v>FM 16-26-11-2026</v>
      </c>
    </row>
    <row r="2662" spans="1:10" x14ac:dyDescent="0.25">
      <c r="A2662" s="214">
        <v>4</v>
      </c>
      <c r="B2662" s="220" t="s">
        <v>268</v>
      </c>
      <c r="C2662" s="219">
        <f t="shared" si="251"/>
        <v>46330</v>
      </c>
      <c r="D2662" s="214" t="s">
        <v>294</v>
      </c>
      <c r="E2662" s="214">
        <v>1</v>
      </c>
      <c r="F2662" s="221" t="str">
        <f t="shared" si="250"/>
        <v>AA 1625 DA</v>
      </c>
      <c r="G2662" s="222" t="s">
        <v>2208</v>
      </c>
      <c r="H2662" s="221" t="s">
        <v>2936</v>
      </c>
      <c r="I2662" s="221" t="s">
        <v>2939</v>
      </c>
      <c r="J2662" s="221" t="str">
        <f t="shared" si="248"/>
        <v>FM 16-4-11-2026</v>
      </c>
    </row>
    <row r="2663" spans="1:10" x14ac:dyDescent="0.25">
      <c r="A2663" s="214">
        <v>4</v>
      </c>
      <c r="B2663" s="220" t="s">
        <v>268</v>
      </c>
      <c r="C2663" s="219">
        <f t="shared" si="251"/>
        <v>46330</v>
      </c>
      <c r="D2663" s="214" t="s">
        <v>295</v>
      </c>
      <c r="E2663" s="214">
        <v>1</v>
      </c>
      <c r="F2663" s="221" t="str">
        <f t="shared" si="250"/>
        <v>AA 1625 DA</v>
      </c>
      <c r="G2663" s="222" t="s">
        <v>2208</v>
      </c>
      <c r="H2663" s="221" t="s">
        <v>2936</v>
      </c>
      <c r="I2663" s="221" t="s">
        <v>2939</v>
      </c>
      <c r="J2663" s="221" t="str">
        <f t="shared" si="248"/>
        <v>FM 16-4-11-2026</v>
      </c>
    </row>
    <row r="2664" spans="1:10" x14ac:dyDescent="0.25">
      <c r="A2664" s="214">
        <v>11</v>
      </c>
      <c r="B2664" s="214" t="s">
        <v>469</v>
      </c>
      <c r="C2664" s="219">
        <f t="shared" si="251"/>
        <v>46337</v>
      </c>
      <c r="D2664" s="214" t="s">
        <v>519</v>
      </c>
      <c r="E2664" s="214">
        <v>1</v>
      </c>
      <c r="F2664" s="221" t="str">
        <f t="shared" si="250"/>
        <v>AA 7715 OA</v>
      </c>
      <c r="G2664" s="222" t="s">
        <v>2208</v>
      </c>
      <c r="H2664" s="221" t="s">
        <v>2936</v>
      </c>
      <c r="I2664" s="221" t="s">
        <v>2939</v>
      </c>
      <c r="J2664" s="221" t="str">
        <f t="shared" si="248"/>
        <v>FM 16-11-11-2026</v>
      </c>
    </row>
    <row r="2665" spans="1:10" x14ac:dyDescent="0.25">
      <c r="A2665" s="214">
        <v>26</v>
      </c>
      <c r="B2665" s="214" t="s">
        <v>531</v>
      </c>
      <c r="C2665" s="219">
        <f t="shared" si="251"/>
        <v>46352</v>
      </c>
      <c r="D2665" s="214" t="s">
        <v>846</v>
      </c>
      <c r="E2665" s="220">
        <v>1</v>
      </c>
      <c r="F2665" s="221" t="str">
        <f t="shared" si="250"/>
        <v>AA 7613 OA</v>
      </c>
      <c r="G2665" s="222" t="s">
        <v>2208</v>
      </c>
      <c r="H2665" s="221" t="s">
        <v>2936</v>
      </c>
      <c r="I2665" s="221" t="s">
        <v>2939</v>
      </c>
      <c r="J2665" s="221" t="str">
        <f t="shared" si="248"/>
        <v>FM 16-26-11-2026</v>
      </c>
    </row>
    <row r="2666" spans="1:10" x14ac:dyDescent="0.25">
      <c r="A2666" s="214">
        <v>31</v>
      </c>
      <c r="B2666" s="214" t="s">
        <v>551</v>
      </c>
      <c r="C2666" s="219">
        <f>DATE(2026,12,A2666)</f>
        <v>46387</v>
      </c>
      <c r="D2666" s="214" t="s">
        <v>1410</v>
      </c>
      <c r="E2666" s="220">
        <v>1</v>
      </c>
      <c r="F2666" s="221" t="str">
        <f t="shared" si="250"/>
        <v>AA 7813 OA // MERCY</v>
      </c>
      <c r="G2666" s="222" t="s">
        <v>2208</v>
      </c>
      <c r="H2666" s="221" t="s">
        <v>2936</v>
      </c>
      <c r="I2666" s="221" t="s">
        <v>2939</v>
      </c>
      <c r="J2666" s="221" t="str">
        <f t="shared" si="248"/>
        <v>FM 16-31-12-2026</v>
      </c>
    </row>
    <row r="2667" spans="1:10" x14ac:dyDescent="0.25">
      <c r="A2667" s="214">
        <v>5</v>
      </c>
      <c r="B2667" s="220" t="s">
        <v>194</v>
      </c>
      <c r="C2667" s="219">
        <f>DATE(2026,11,A2667)</f>
        <v>46331</v>
      </c>
      <c r="D2667" s="214" t="s">
        <v>306</v>
      </c>
      <c r="E2667" s="214">
        <v>1</v>
      </c>
      <c r="F2667" s="221" t="str">
        <f t="shared" si="250"/>
        <v>AA 7581 OA // MERCY</v>
      </c>
      <c r="G2667" s="222" t="s">
        <v>2208</v>
      </c>
      <c r="H2667" s="221" t="s">
        <v>2936</v>
      </c>
      <c r="I2667" s="221" t="s">
        <v>2939</v>
      </c>
      <c r="J2667" s="221" t="str">
        <f t="shared" si="248"/>
        <v>FM 16-5-11-2026</v>
      </c>
    </row>
    <row r="2668" spans="1:10" x14ac:dyDescent="0.25">
      <c r="A2668" s="214">
        <v>5</v>
      </c>
      <c r="B2668" s="220" t="s">
        <v>194</v>
      </c>
      <c r="C2668" s="219">
        <f>DATE(2026,11,A2668)</f>
        <v>46331</v>
      </c>
      <c r="D2668" s="214" t="s">
        <v>307</v>
      </c>
      <c r="E2668" s="214">
        <v>1</v>
      </c>
      <c r="F2668" s="221" t="str">
        <f t="shared" si="250"/>
        <v>AA 7581 OA // MERCY</v>
      </c>
      <c r="G2668" s="222" t="s">
        <v>2208</v>
      </c>
      <c r="H2668" s="221" t="s">
        <v>2936</v>
      </c>
      <c r="I2668" s="221" t="s">
        <v>2939</v>
      </c>
      <c r="J2668" s="221" t="str">
        <f t="shared" si="248"/>
        <v>FM 16-5-11-2026</v>
      </c>
    </row>
    <row r="2669" spans="1:10" x14ac:dyDescent="0.25">
      <c r="A2669" s="214">
        <v>18</v>
      </c>
      <c r="B2669" s="214" t="s">
        <v>183</v>
      </c>
      <c r="C2669" s="219">
        <f>DATE(2026,12,A2669)</f>
        <v>46374</v>
      </c>
      <c r="D2669" s="214" t="s">
        <v>1192</v>
      </c>
      <c r="E2669" s="220">
        <v>1</v>
      </c>
      <c r="F2669" s="221" t="str">
        <f t="shared" si="250"/>
        <v>AA 7716 OA</v>
      </c>
      <c r="G2669" s="222" t="s">
        <v>2208</v>
      </c>
      <c r="H2669" s="221" t="s">
        <v>2936</v>
      </c>
      <c r="I2669" s="221" t="s">
        <v>2939</v>
      </c>
      <c r="J2669" s="221" t="str">
        <f t="shared" si="248"/>
        <v>FM 16-18-12-2026</v>
      </c>
    </row>
    <row r="2670" spans="1:10" x14ac:dyDescent="0.25">
      <c r="A2670" s="214">
        <v>10</v>
      </c>
      <c r="B2670" s="214" t="s">
        <v>349</v>
      </c>
      <c r="C2670" s="219">
        <f>DATE(2026,12,A2670)</f>
        <v>46366</v>
      </c>
      <c r="D2670" s="214" t="s">
        <v>1068</v>
      </c>
      <c r="E2670" s="214">
        <v>1</v>
      </c>
      <c r="F2670" s="221" t="str">
        <f t="shared" si="250"/>
        <v>AA 7029 OA</v>
      </c>
      <c r="G2670" s="222" t="s">
        <v>2208</v>
      </c>
      <c r="H2670" s="221" t="s">
        <v>2936</v>
      </c>
      <c r="I2670" s="221" t="s">
        <v>2939</v>
      </c>
      <c r="J2670" s="221" t="str">
        <f t="shared" si="248"/>
        <v>FM 16-10-12-2026</v>
      </c>
    </row>
    <row r="2671" spans="1:10" x14ac:dyDescent="0.25">
      <c r="A2671" s="214">
        <v>23</v>
      </c>
      <c r="B2671" s="214" t="s">
        <v>1145</v>
      </c>
      <c r="C2671" s="219">
        <f>DATE(2026,12,A2671)</f>
        <v>46379</v>
      </c>
      <c r="D2671" s="214" t="s">
        <v>1278</v>
      </c>
      <c r="E2671" s="220">
        <v>1</v>
      </c>
      <c r="F2671" s="221" t="str">
        <f t="shared" si="250"/>
        <v>AA 7670 OA</v>
      </c>
      <c r="G2671" s="222" t="s">
        <v>2208</v>
      </c>
      <c r="H2671" s="221" t="s">
        <v>2936</v>
      </c>
      <c r="I2671" s="221" t="s">
        <v>2939</v>
      </c>
      <c r="J2671" s="221" t="str">
        <f t="shared" si="248"/>
        <v>FM 16-23-12-2026</v>
      </c>
    </row>
    <row r="2672" spans="1:10" x14ac:dyDescent="0.25">
      <c r="A2672" s="214">
        <v>4</v>
      </c>
      <c r="B2672" s="220" t="s">
        <v>268</v>
      </c>
      <c r="C2672" s="219">
        <f>DATE(2026,11,A2672)</f>
        <v>46330</v>
      </c>
      <c r="D2672" s="214" t="s">
        <v>296</v>
      </c>
      <c r="E2672" s="214">
        <v>1</v>
      </c>
      <c r="F2672" s="221" t="str">
        <f t="shared" si="250"/>
        <v>AA 1625 DA</v>
      </c>
      <c r="G2672" s="222" t="s">
        <v>2208</v>
      </c>
      <c r="H2672" s="221" t="s">
        <v>2936</v>
      </c>
      <c r="I2672" s="221" t="s">
        <v>2939</v>
      </c>
      <c r="J2672" s="221" t="str">
        <f t="shared" si="248"/>
        <v>FM 16-4-11-2026</v>
      </c>
    </row>
    <row r="2673" spans="1:10" x14ac:dyDescent="0.25">
      <c r="A2673" s="214">
        <v>4</v>
      </c>
      <c r="B2673" s="220" t="s">
        <v>268</v>
      </c>
      <c r="C2673" s="219">
        <f>DATE(2026,11,A2673)</f>
        <v>46330</v>
      </c>
      <c r="D2673" s="214" t="s">
        <v>297</v>
      </c>
      <c r="E2673" s="214">
        <v>1</v>
      </c>
      <c r="F2673" s="221" t="str">
        <f t="shared" si="250"/>
        <v>AA 1625 DA</v>
      </c>
      <c r="G2673" s="222" t="s">
        <v>2208</v>
      </c>
      <c r="H2673" s="221" t="s">
        <v>2936</v>
      </c>
      <c r="I2673" s="221" t="s">
        <v>2939</v>
      </c>
      <c r="J2673" s="221" t="str">
        <f t="shared" si="248"/>
        <v>FM 16-4-11-2026</v>
      </c>
    </row>
    <row r="2674" spans="1:10" x14ac:dyDescent="0.25">
      <c r="A2674" s="214">
        <v>21</v>
      </c>
      <c r="B2674" s="214" t="s">
        <v>355</v>
      </c>
      <c r="C2674" s="219">
        <f>DATE(2026,11,A2674)</f>
        <v>46347</v>
      </c>
      <c r="D2674" s="214" t="s">
        <v>730</v>
      </c>
      <c r="E2674" s="220">
        <v>1</v>
      </c>
      <c r="F2674" s="221" t="str">
        <f t="shared" si="250"/>
        <v>AA 7617 OA</v>
      </c>
      <c r="G2674" s="222" t="s">
        <v>2208</v>
      </c>
      <c r="H2674" s="221" t="s">
        <v>2936</v>
      </c>
      <c r="I2674" s="221" t="s">
        <v>2939</v>
      </c>
      <c r="J2674" s="221" t="str">
        <f t="shared" si="248"/>
        <v>FM 16-21-11-2026</v>
      </c>
    </row>
    <row r="2675" spans="1:10" x14ac:dyDescent="0.25">
      <c r="A2675" s="214">
        <v>15</v>
      </c>
      <c r="B2675" s="220" t="s">
        <v>1156</v>
      </c>
      <c r="C2675" s="219">
        <f>DATE(2026,12,A2675)</f>
        <v>46371</v>
      </c>
      <c r="D2675" s="214" t="s">
        <v>1157</v>
      </c>
      <c r="E2675" s="220">
        <v>1</v>
      </c>
      <c r="F2675" s="221" t="str">
        <f t="shared" si="250"/>
        <v>AA 7730 OA</v>
      </c>
      <c r="G2675" s="222" t="s">
        <v>2208</v>
      </c>
      <c r="H2675" s="221" t="s">
        <v>2936</v>
      </c>
      <c r="I2675" s="221" t="s">
        <v>2939</v>
      </c>
      <c r="J2675" s="221" t="str">
        <f t="shared" si="248"/>
        <v>FM 16-15-12-2026</v>
      </c>
    </row>
    <row r="2676" spans="1:10" x14ac:dyDescent="0.25">
      <c r="A2676" s="214">
        <v>6</v>
      </c>
      <c r="B2676" s="214" t="s">
        <v>352</v>
      </c>
      <c r="C2676" s="219">
        <f>DATE(2026,11,A2676)</f>
        <v>46332</v>
      </c>
      <c r="D2676" s="214" t="s">
        <v>359</v>
      </c>
      <c r="E2676" s="214">
        <v>10</v>
      </c>
      <c r="F2676" s="221" t="str">
        <f t="shared" si="250"/>
        <v>AA 7764 OA</v>
      </c>
      <c r="G2676" s="222" t="s">
        <v>2208</v>
      </c>
      <c r="H2676" s="221" t="s">
        <v>2936</v>
      </c>
      <c r="I2676" s="221" t="s">
        <v>2939</v>
      </c>
      <c r="J2676" s="221" t="str">
        <f t="shared" si="248"/>
        <v>FM 16-6-11-2026</v>
      </c>
    </row>
    <row r="2677" spans="1:10" x14ac:dyDescent="0.25">
      <c r="A2677" s="214">
        <v>8</v>
      </c>
      <c r="B2677" s="214" t="s">
        <v>528</v>
      </c>
      <c r="C2677" s="223">
        <f>DATE(2026,1,A2677)</f>
        <v>46030</v>
      </c>
      <c r="D2677" s="214" t="s">
        <v>772</v>
      </c>
      <c r="E2677" s="214">
        <v>6</v>
      </c>
      <c r="F2677" s="221" t="str">
        <f t="shared" si="250"/>
        <v>AA 7643 OA // MERCY</v>
      </c>
      <c r="G2677" s="222" t="s">
        <v>2208</v>
      </c>
      <c r="H2677" s="221" t="s">
        <v>2936</v>
      </c>
      <c r="I2677" s="221" t="s">
        <v>2939</v>
      </c>
      <c r="J2677" s="221" t="str">
        <f t="shared" si="248"/>
        <v>FM 16-8-1-2026</v>
      </c>
    </row>
    <row r="2678" spans="1:10" x14ac:dyDescent="0.25">
      <c r="A2678" s="214">
        <v>23</v>
      </c>
      <c r="B2678" s="214" t="s">
        <v>265</v>
      </c>
      <c r="C2678" s="219">
        <f>DATE(2026,11,A2678)</f>
        <v>46349</v>
      </c>
      <c r="D2678" s="214" t="s">
        <v>772</v>
      </c>
      <c r="E2678" s="220">
        <v>1</v>
      </c>
      <c r="F2678" s="221" t="str">
        <f t="shared" si="250"/>
        <v>AA 7728 OA // MERCY</v>
      </c>
      <c r="G2678" s="222" t="s">
        <v>2208</v>
      </c>
      <c r="H2678" s="221" t="s">
        <v>2936</v>
      </c>
      <c r="I2678" s="221" t="s">
        <v>2939</v>
      </c>
      <c r="J2678" s="221" t="str">
        <f t="shared" si="248"/>
        <v>FM 16-23-11-2026</v>
      </c>
    </row>
    <row r="2679" spans="1:10" x14ac:dyDescent="0.25">
      <c r="A2679" s="214">
        <v>14</v>
      </c>
      <c r="B2679" s="214" t="s">
        <v>1106</v>
      </c>
      <c r="C2679" s="219">
        <f>DATE(2026,12,A2679)</f>
        <v>46370</v>
      </c>
      <c r="D2679" s="214" t="s">
        <v>772</v>
      </c>
      <c r="E2679" s="220">
        <v>6</v>
      </c>
      <c r="F2679" s="221" t="str">
        <f t="shared" si="250"/>
        <v>AA 7564 OA // MERCY</v>
      </c>
      <c r="G2679" s="222" t="s">
        <v>2208</v>
      </c>
      <c r="H2679" s="221" t="s">
        <v>2936</v>
      </c>
      <c r="I2679" s="221" t="s">
        <v>2939</v>
      </c>
      <c r="J2679" s="221" t="str">
        <f t="shared" si="248"/>
        <v>FM 16-14-12-2026</v>
      </c>
    </row>
    <row r="2680" spans="1:10" x14ac:dyDescent="0.25">
      <c r="A2680" s="214">
        <v>31</v>
      </c>
      <c r="B2680" s="214" t="s">
        <v>165</v>
      </c>
      <c r="C2680" s="219">
        <f>DATE(2026,12,A2680)</f>
        <v>46387</v>
      </c>
      <c r="D2680" s="214" t="s">
        <v>772</v>
      </c>
      <c r="E2680" s="220">
        <v>1</v>
      </c>
      <c r="F2680" s="221" t="str">
        <f t="shared" si="250"/>
        <v>AA 7753 OA // MERCY</v>
      </c>
      <c r="G2680" s="222" t="s">
        <v>2208</v>
      </c>
      <c r="H2680" s="221" t="s">
        <v>2936</v>
      </c>
      <c r="I2680" s="221" t="s">
        <v>2939</v>
      </c>
      <c r="J2680" s="221" t="str">
        <f t="shared" si="248"/>
        <v>FM 16-31-12-2026</v>
      </c>
    </row>
    <row r="2681" spans="1:10" x14ac:dyDescent="0.25">
      <c r="A2681" s="214">
        <v>1</v>
      </c>
      <c r="B2681" s="220" t="s">
        <v>737</v>
      </c>
      <c r="C2681" s="219">
        <f>DATE(2026,12,A2681)</f>
        <v>46357</v>
      </c>
      <c r="D2681" s="214" t="s">
        <v>922</v>
      </c>
      <c r="E2681" s="214">
        <v>5</v>
      </c>
      <c r="F2681" s="221" t="str">
        <f t="shared" si="250"/>
        <v>AA 7696 OA // MERCY</v>
      </c>
      <c r="G2681" s="222" t="s">
        <v>2208</v>
      </c>
      <c r="H2681" s="221" t="s">
        <v>2936</v>
      </c>
      <c r="I2681" s="221" t="s">
        <v>2939</v>
      </c>
      <c r="J2681" s="221" t="str">
        <f t="shared" si="248"/>
        <v>FM 16-1-12-2026</v>
      </c>
    </row>
    <row r="2682" spans="1:10" x14ac:dyDescent="0.25">
      <c r="A2682" s="214">
        <v>21</v>
      </c>
      <c r="B2682" s="214" t="s">
        <v>662</v>
      </c>
      <c r="C2682" s="219">
        <f>DATE(2026,11,A2682)</f>
        <v>46347</v>
      </c>
      <c r="D2682" s="214" t="s">
        <v>731</v>
      </c>
      <c r="E2682" s="220">
        <v>100</v>
      </c>
      <c r="F2682" s="221" t="str">
        <f t="shared" si="250"/>
        <v>AA 7559 OA</v>
      </c>
      <c r="G2682" s="222" t="s">
        <v>2208</v>
      </c>
      <c r="H2682" s="221" t="s">
        <v>2936</v>
      </c>
      <c r="I2682" s="221" t="s">
        <v>2939</v>
      </c>
      <c r="J2682" s="221" t="str">
        <f t="shared" si="248"/>
        <v>FM 16-21-11-2026</v>
      </c>
    </row>
    <row r="2683" spans="1:10" x14ac:dyDescent="0.25">
      <c r="A2683" s="214">
        <v>10</v>
      </c>
      <c r="B2683" s="214" t="s">
        <v>349</v>
      </c>
      <c r="C2683" s="219">
        <f>DATE(2026,12,A2683)</f>
        <v>46366</v>
      </c>
      <c r="D2683" s="214" t="s">
        <v>1064</v>
      </c>
      <c r="E2683" s="214">
        <v>1</v>
      </c>
      <c r="F2683" s="221" t="str">
        <f t="shared" si="250"/>
        <v>AA 7029 OA</v>
      </c>
      <c r="G2683" s="222" t="s">
        <v>2208</v>
      </c>
      <c r="H2683" s="221" t="s">
        <v>2936</v>
      </c>
      <c r="I2683" s="221" t="s">
        <v>2939</v>
      </c>
      <c r="J2683" s="221" t="str">
        <f t="shared" si="248"/>
        <v>FM 16-10-12-2026</v>
      </c>
    </row>
    <row r="2684" spans="1:10" x14ac:dyDescent="0.25">
      <c r="A2684" s="214">
        <v>16</v>
      </c>
      <c r="B2684" s="220" t="s">
        <v>626</v>
      </c>
      <c r="C2684" s="219">
        <f>DATE(2026,11,A2684)</f>
        <v>46342</v>
      </c>
      <c r="D2684" s="214" t="s">
        <v>627</v>
      </c>
      <c r="E2684" s="220">
        <v>6</v>
      </c>
      <c r="F2684" s="221" t="str">
        <f t="shared" si="250"/>
        <v>AA 7730 OA // GOLDEN</v>
      </c>
      <c r="G2684" s="222" t="s">
        <v>2208</v>
      </c>
      <c r="H2684" s="221" t="s">
        <v>2936</v>
      </c>
      <c r="I2684" s="221" t="s">
        <v>2939</v>
      </c>
      <c r="J2684" s="221" t="str">
        <f t="shared" si="248"/>
        <v>FM 16-16-11-2026</v>
      </c>
    </row>
    <row r="2685" spans="1:10" x14ac:dyDescent="0.25">
      <c r="A2685" s="214">
        <v>1</v>
      </c>
      <c r="B2685" s="220" t="s">
        <v>1114</v>
      </c>
      <c r="C2685" s="223">
        <f t="shared" ref="C2685:C2691" si="252">DATE(2026,1,A2685)</f>
        <v>46023</v>
      </c>
      <c r="D2685" s="214" t="s">
        <v>275</v>
      </c>
      <c r="E2685" s="220">
        <v>2</v>
      </c>
      <c r="F2685" s="221" t="str">
        <f t="shared" si="250"/>
        <v>AA 7818 OA</v>
      </c>
      <c r="G2685" s="222" t="s">
        <v>2208</v>
      </c>
      <c r="H2685" s="221" t="s">
        <v>2936</v>
      </c>
      <c r="I2685" s="221" t="s">
        <v>2939</v>
      </c>
      <c r="J2685" s="221" t="str">
        <f t="shared" si="248"/>
        <v>FM 16-1-1-2026</v>
      </c>
    </row>
    <row r="2686" spans="1:10" x14ac:dyDescent="0.25">
      <c r="A2686" s="214">
        <v>1</v>
      </c>
      <c r="B2686" s="220" t="s">
        <v>550</v>
      </c>
      <c r="C2686" s="223">
        <f t="shared" si="252"/>
        <v>46023</v>
      </c>
      <c r="D2686" s="214" t="s">
        <v>275</v>
      </c>
      <c r="E2686" s="214">
        <v>2</v>
      </c>
      <c r="F2686" s="221" t="str">
        <f t="shared" si="250"/>
        <v>AA 7699 OA</v>
      </c>
      <c r="G2686" s="222" t="s">
        <v>2208</v>
      </c>
      <c r="H2686" s="221" t="s">
        <v>2936</v>
      </c>
      <c r="I2686" s="221" t="s">
        <v>2939</v>
      </c>
      <c r="J2686" s="221" t="str">
        <f t="shared" si="248"/>
        <v>FM 16-1-1-2026</v>
      </c>
    </row>
    <row r="2687" spans="1:10" x14ac:dyDescent="0.25">
      <c r="A2687" s="214">
        <v>2</v>
      </c>
      <c r="B2687" s="220" t="s">
        <v>744</v>
      </c>
      <c r="C2687" s="223">
        <f t="shared" si="252"/>
        <v>46024</v>
      </c>
      <c r="D2687" s="214" t="s">
        <v>275</v>
      </c>
      <c r="E2687" s="214">
        <v>1</v>
      </c>
      <c r="F2687" s="221" t="str">
        <f t="shared" si="250"/>
        <v>AA 7809 OA</v>
      </c>
      <c r="G2687" s="222" t="s">
        <v>2208</v>
      </c>
      <c r="H2687" s="221" t="s">
        <v>2936</v>
      </c>
      <c r="I2687" s="221" t="s">
        <v>2939</v>
      </c>
      <c r="J2687" s="221" t="str">
        <f t="shared" si="248"/>
        <v>FM 16-2-1-2026</v>
      </c>
    </row>
    <row r="2688" spans="1:10" x14ac:dyDescent="0.25">
      <c r="A2688" s="214">
        <v>4</v>
      </c>
      <c r="B2688" s="220" t="s">
        <v>282</v>
      </c>
      <c r="C2688" s="223">
        <f t="shared" si="252"/>
        <v>46026</v>
      </c>
      <c r="D2688" s="214" t="s">
        <v>275</v>
      </c>
      <c r="E2688" s="214">
        <v>1</v>
      </c>
      <c r="F2688" s="221" t="str">
        <f t="shared" si="250"/>
        <v>AA 7026 OA</v>
      </c>
      <c r="G2688" s="222" t="s">
        <v>2208</v>
      </c>
      <c r="H2688" s="221" t="s">
        <v>2936</v>
      </c>
      <c r="I2688" s="221" t="s">
        <v>2939</v>
      </c>
      <c r="J2688" s="221" t="str">
        <f t="shared" si="248"/>
        <v>FM 16-4-1-2026</v>
      </c>
    </row>
    <row r="2689" spans="1:10" x14ac:dyDescent="0.25">
      <c r="A2689" s="214">
        <v>7</v>
      </c>
      <c r="B2689" s="214" t="s">
        <v>449</v>
      </c>
      <c r="C2689" s="223">
        <f t="shared" si="252"/>
        <v>46029</v>
      </c>
      <c r="D2689" s="214" t="s">
        <v>275</v>
      </c>
      <c r="E2689" s="214">
        <v>0.5</v>
      </c>
      <c r="F2689" s="221" t="str">
        <f t="shared" si="250"/>
        <v>AA 7645 OA</v>
      </c>
      <c r="G2689" s="222" t="s">
        <v>2208</v>
      </c>
      <c r="H2689" s="221" t="s">
        <v>2936</v>
      </c>
      <c r="I2689" s="221" t="s">
        <v>2939</v>
      </c>
      <c r="J2689" s="221" t="str">
        <f t="shared" si="248"/>
        <v>FM 16-7-1-2026</v>
      </c>
    </row>
    <row r="2690" spans="1:10" x14ac:dyDescent="0.25">
      <c r="A2690" s="214">
        <v>14</v>
      </c>
      <c r="B2690" s="220" t="s">
        <v>265</v>
      </c>
      <c r="C2690" s="223">
        <f t="shared" si="252"/>
        <v>46036</v>
      </c>
      <c r="D2690" s="214" t="s">
        <v>275</v>
      </c>
      <c r="E2690" s="220">
        <v>1</v>
      </c>
      <c r="F2690" s="221" t="str">
        <f t="shared" si="250"/>
        <v>AA 7728 OA // MERCY</v>
      </c>
      <c r="G2690" s="222" t="s">
        <v>2208</v>
      </c>
      <c r="H2690" s="221" t="s">
        <v>2936</v>
      </c>
      <c r="I2690" s="221" t="s">
        <v>2939</v>
      </c>
      <c r="J2690" s="221" t="str">
        <f t="shared" si="248"/>
        <v>FM 16-14-1-2026</v>
      </c>
    </row>
    <row r="2691" spans="1:10" x14ac:dyDescent="0.25">
      <c r="A2691" s="214">
        <v>24</v>
      </c>
      <c r="B2691" s="214" t="s">
        <v>841</v>
      </c>
      <c r="C2691" s="223">
        <f t="shared" si="252"/>
        <v>46046</v>
      </c>
      <c r="D2691" s="214" t="s">
        <v>275</v>
      </c>
      <c r="E2691" s="220">
        <v>1</v>
      </c>
      <c r="F2691" s="221" t="str">
        <f t="shared" si="250"/>
        <v>AA 7817 OA</v>
      </c>
      <c r="G2691" s="222" t="s">
        <v>2208</v>
      </c>
      <c r="H2691" s="221" t="s">
        <v>2936</v>
      </c>
      <c r="I2691" s="221" t="s">
        <v>2939</v>
      </c>
      <c r="J2691" s="221" t="str">
        <f t="shared" ref="J2691:J2754" si="253">I2691 &amp; "-" &amp; DAY(C2691) &amp; "-" &amp; MONTH(C2691) &amp; "-" &amp; YEAR(C2691)</f>
        <v>FM 16-24-1-2026</v>
      </c>
    </row>
    <row r="2692" spans="1:10" x14ac:dyDescent="0.25">
      <c r="A2692" s="214">
        <v>4</v>
      </c>
      <c r="B2692" s="220" t="s">
        <v>101</v>
      </c>
      <c r="C2692" s="219">
        <f t="shared" ref="C2692:C2700" si="254">DATE(2026,11,A2692)</f>
        <v>46330</v>
      </c>
      <c r="D2692" s="214" t="s">
        <v>275</v>
      </c>
      <c r="E2692" s="214">
        <v>1</v>
      </c>
      <c r="F2692" s="220" t="s">
        <v>101</v>
      </c>
      <c r="G2692" s="222" t="s">
        <v>2208</v>
      </c>
      <c r="H2692" s="221" t="s">
        <v>2936</v>
      </c>
      <c r="I2692" s="221" t="s">
        <v>2939</v>
      </c>
      <c r="J2692" s="221" t="str">
        <f t="shared" si="253"/>
        <v>FM 16-4-11-2026</v>
      </c>
    </row>
    <row r="2693" spans="1:10" x14ac:dyDescent="0.25">
      <c r="A2693" s="214">
        <v>8</v>
      </c>
      <c r="B2693" s="214" t="s">
        <v>437</v>
      </c>
      <c r="C2693" s="219">
        <f t="shared" si="254"/>
        <v>46334</v>
      </c>
      <c r="D2693" s="214" t="s">
        <v>275</v>
      </c>
      <c r="E2693" s="214">
        <v>2</v>
      </c>
      <c r="F2693" s="221" t="str">
        <f>"AA "&amp;B2693</f>
        <v>AA 7058 OA</v>
      </c>
      <c r="G2693" s="222" t="s">
        <v>2208</v>
      </c>
      <c r="H2693" s="221" t="s">
        <v>2936</v>
      </c>
      <c r="I2693" s="221" t="s">
        <v>2939</v>
      </c>
      <c r="J2693" s="221" t="str">
        <f t="shared" si="253"/>
        <v>FM 16-8-11-2026</v>
      </c>
    </row>
    <row r="2694" spans="1:10" x14ac:dyDescent="0.25">
      <c r="A2694" s="214">
        <v>13</v>
      </c>
      <c r="B2694" s="214" t="s">
        <v>502</v>
      </c>
      <c r="C2694" s="219">
        <f t="shared" si="254"/>
        <v>46339</v>
      </c>
      <c r="D2694" s="214" t="s">
        <v>275</v>
      </c>
      <c r="E2694" s="220">
        <v>3</v>
      </c>
      <c r="F2694" s="221" t="str">
        <f>"AA "&amp;B2694</f>
        <v>AA 7202 OA</v>
      </c>
      <c r="G2694" s="222" t="s">
        <v>2208</v>
      </c>
      <c r="H2694" s="221" t="s">
        <v>2936</v>
      </c>
      <c r="I2694" s="221" t="s">
        <v>2939</v>
      </c>
      <c r="J2694" s="221" t="str">
        <f t="shared" si="253"/>
        <v>FM 16-13-11-2026</v>
      </c>
    </row>
    <row r="2695" spans="1:10" x14ac:dyDescent="0.25">
      <c r="A2695" s="214">
        <v>15</v>
      </c>
      <c r="B2695" s="220" t="s">
        <v>604</v>
      </c>
      <c r="C2695" s="219">
        <f t="shared" si="254"/>
        <v>46341</v>
      </c>
      <c r="D2695" s="214" t="s">
        <v>275</v>
      </c>
      <c r="E2695" s="220">
        <v>1</v>
      </c>
      <c r="F2695" s="221" t="str">
        <f>"AA "&amp;B2695</f>
        <v>AA 7519 OA // MERCY</v>
      </c>
      <c r="G2695" s="222" t="s">
        <v>2208</v>
      </c>
      <c r="H2695" s="221" t="s">
        <v>2936</v>
      </c>
      <c r="I2695" s="221" t="s">
        <v>2939</v>
      </c>
      <c r="J2695" s="221" t="str">
        <f t="shared" si="253"/>
        <v>FM 16-15-11-2026</v>
      </c>
    </row>
    <row r="2696" spans="1:10" x14ac:dyDescent="0.25">
      <c r="A2696" s="214">
        <v>15</v>
      </c>
      <c r="B2696" s="220" t="s">
        <v>454</v>
      </c>
      <c r="C2696" s="219">
        <f t="shared" si="254"/>
        <v>46341</v>
      </c>
      <c r="D2696" s="214" t="s">
        <v>275</v>
      </c>
      <c r="E2696" s="220">
        <v>2</v>
      </c>
      <c r="F2696" s="221" t="str">
        <f>"AA "&amp;B2696</f>
        <v>AA 7133 OA</v>
      </c>
      <c r="G2696" s="222" t="s">
        <v>2208</v>
      </c>
      <c r="H2696" s="221" t="s">
        <v>2936</v>
      </c>
      <c r="I2696" s="221" t="s">
        <v>2939</v>
      </c>
      <c r="J2696" s="221" t="str">
        <f t="shared" si="253"/>
        <v>FM 16-15-11-2026</v>
      </c>
    </row>
    <row r="2697" spans="1:10" x14ac:dyDescent="0.25">
      <c r="A2697" s="214">
        <v>16</v>
      </c>
      <c r="B2697" s="220" t="s">
        <v>642</v>
      </c>
      <c r="C2697" s="219">
        <f t="shared" si="254"/>
        <v>46342</v>
      </c>
      <c r="D2697" s="214" t="s">
        <v>275</v>
      </c>
      <c r="E2697" s="220">
        <v>2</v>
      </c>
      <c r="F2697" s="226" t="str">
        <f>B2697</f>
        <v>BA 7001 PU // MERCY ( 7620 OA )</v>
      </c>
      <c r="G2697" s="222" t="s">
        <v>2208</v>
      </c>
      <c r="H2697" s="221" t="s">
        <v>2936</v>
      </c>
      <c r="I2697" s="221" t="s">
        <v>2939</v>
      </c>
      <c r="J2697" s="221" t="str">
        <f t="shared" si="253"/>
        <v>FM 16-16-11-2026</v>
      </c>
    </row>
    <row r="2698" spans="1:10" x14ac:dyDescent="0.25">
      <c r="A2698" s="214">
        <v>21</v>
      </c>
      <c r="B2698" s="214" t="s">
        <v>724</v>
      </c>
      <c r="C2698" s="219">
        <f t="shared" si="254"/>
        <v>46347</v>
      </c>
      <c r="D2698" s="214" t="s">
        <v>275</v>
      </c>
      <c r="E2698" s="220">
        <v>1</v>
      </c>
      <c r="F2698" s="221" t="str">
        <f t="shared" ref="F2698:F2713" si="255">"AA "&amp;B2698</f>
        <v>AA 7161 OA</v>
      </c>
      <c r="G2698" s="222" t="s">
        <v>2208</v>
      </c>
      <c r="H2698" s="221" t="s">
        <v>2936</v>
      </c>
      <c r="I2698" s="221" t="s">
        <v>2939</v>
      </c>
      <c r="J2698" s="221" t="str">
        <f t="shared" si="253"/>
        <v>FM 16-21-11-2026</v>
      </c>
    </row>
    <row r="2699" spans="1:10" x14ac:dyDescent="0.25">
      <c r="A2699" s="214">
        <v>26</v>
      </c>
      <c r="B2699" s="214" t="s">
        <v>159</v>
      </c>
      <c r="C2699" s="219">
        <f t="shared" si="254"/>
        <v>46352</v>
      </c>
      <c r="D2699" s="214" t="s">
        <v>275</v>
      </c>
      <c r="E2699" s="220">
        <v>2</v>
      </c>
      <c r="F2699" s="221" t="str">
        <f t="shared" si="255"/>
        <v>AA 7268 OA</v>
      </c>
      <c r="G2699" s="222" t="s">
        <v>2208</v>
      </c>
      <c r="H2699" s="221" t="s">
        <v>2936</v>
      </c>
      <c r="I2699" s="221" t="s">
        <v>2939</v>
      </c>
      <c r="J2699" s="221" t="str">
        <f t="shared" si="253"/>
        <v>FM 16-26-11-2026</v>
      </c>
    </row>
    <row r="2700" spans="1:10" x14ac:dyDescent="0.25">
      <c r="A2700" s="214">
        <v>29</v>
      </c>
      <c r="B2700" s="214" t="s">
        <v>419</v>
      </c>
      <c r="C2700" s="219">
        <f t="shared" si="254"/>
        <v>46355</v>
      </c>
      <c r="D2700" s="214" t="s">
        <v>275</v>
      </c>
      <c r="E2700" s="220">
        <v>0.5</v>
      </c>
      <c r="F2700" s="221" t="str">
        <f t="shared" si="255"/>
        <v>AA 7813 OA</v>
      </c>
      <c r="G2700" s="222" t="s">
        <v>2208</v>
      </c>
      <c r="H2700" s="221" t="s">
        <v>2936</v>
      </c>
      <c r="I2700" s="221" t="s">
        <v>2939</v>
      </c>
      <c r="J2700" s="221" t="str">
        <f t="shared" si="253"/>
        <v>FM 16-29-11-2026</v>
      </c>
    </row>
    <row r="2701" spans="1:10" x14ac:dyDescent="0.25">
      <c r="A2701" s="214">
        <v>1</v>
      </c>
      <c r="B2701" s="220" t="s">
        <v>888</v>
      </c>
      <c r="C2701" s="219">
        <f t="shared" ref="C2701:C2713" si="256">DATE(2026,12,A2701)</f>
        <v>46357</v>
      </c>
      <c r="D2701" s="214" t="s">
        <v>275</v>
      </c>
      <c r="E2701" s="214">
        <v>1</v>
      </c>
      <c r="F2701" s="221" t="str">
        <f t="shared" si="255"/>
        <v>AA 7582 OA // MERCY</v>
      </c>
      <c r="G2701" s="222" t="s">
        <v>2208</v>
      </c>
      <c r="H2701" s="221" t="s">
        <v>2936</v>
      </c>
      <c r="I2701" s="221" t="s">
        <v>2939</v>
      </c>
      <c r="J2701" s="221" t="str">
        <f t="shared" si="253"/>
        <v>FM 16-1-12-2026</v>
      </c>
    </row>
    <row r="2702" spans="1:10" x14ac:dyDescent="0.25">
      <c r="A2702" s="214">
        <v>3</v>
      </c>
      <c r="B2702" s="214" t="s">
        <v>724</v>
      </c>
      <c r="C2702" s="219">
        <f t="shared" si="256"/>
        <v>46359</v>
      </c>
      <c r="D2702" s="214" t="s">
        <v>275</v>
      </c>
      <c r="E2702" s="214">
        <v>1</v>
      </c>
      <c r="F2702" s="221" t="str">
        <f t="shared" si="255"/>
        <v>AA 7161 OA</v>
      </c>
      <c r="G2702" s="222" t="s">
        <v>2208</v>
      </c>
      <c r="H2702" s="221" t="s">
        <v>2936</v>
      </c>
      <c r="I2702" s="221" t="s">
        <v>2939</v>
      </c>
      <c r="J2702" s="221" t="str">
        <f t="shared" si="253"/>
        <v>FM 16-3-12-2026</v>
      </c>
    </row>
    <row r="2703" spans="1:10" x14ac:dyDescent="0.25">
      <c r="A2703" s="214">
        <v>4</v>
      </c>
      <c r="B2703" s="214" t="s">
        <v>724</v>
      </c>
      <c r="C2703" s="219">
        <f t="shared" si="256"/>
        <v>46360</v>
      </c>
      <c r="D2703" s="214" t="s">
        <v>275</v>
      </c>
      <c r="E2703" s="214">
        <v>1</v>
      </c>
      <c r="F2703" s="221" t="str">
        <f t="shared" si="255"/>
        <v>AA 7161 OA</v>
      </c>
      <c r="G2703" s="222" t="s">
        <v>2208</v>
      </c>
      <c r="H2703" s="221" t="s">
        <v>2936</v>
      </c>
      <c r="I2703" s="221" t="s">
        <v>2939</v>
      </c>
      <c r="J2703" s="221" t="str">
        <f t="shared" si="253"/>
        <v>FM 16-4-12-2026</v>
      </c>
    </row>
    <row r="2704" spans="1:10" x14ac:dyDescent="0.25">
      <c r="A2704" s="214">
        <v>5</v>
      </c>
      <c r="B2704" s="220" t="s">
        <v>888</v>
      </c>
      <c r="C2704" s="219">
        <f t="shared" si="256"/>
        <v>46361</v>
      </c>
      <c r="D2704" s="214" t="s">
        <v>275</v>
      </c>
      <c r="E2704" s="214">
        <v>1</v>
      </c>
      <c r="F2704" s="221" t="str">
        <f t="shared" si="255"/>
        <v>AA 7582 OA // MERCY</v>
      </c>
      <c r="G2704" s="222" t="s">
        <v>2208</v>
      </c>
      <c r="H2704" s="221" t="s">
        <v>2936</v>
      </c>
      <c r="I2704" s="221" t="s">
        <v>2939</v>
      </c>
      <c r="J2704" s="221" t="str">
        <f t="shared" si="253"/>
        <v>FM 16-5-12-2026</v>
      </c>
    </row>
    <row r="2705" spans="1:10" x14ac:dyDescent="0.25">
      <c r="A2705" s="214">
        <v>6</v>
      </c>
      <c r="B2705" s="214" t="s">
        <v>352</v>
      </c>
      <c r="C2705" s="219">
        <f t="shared" si="256"/>
        <v>46362</v>
      </c>
      <c r="D2705" s="214" t="s">
        <v>275</v>
      </c>
      <c r="E2705" s="214">
        <v>1</v>
      </c>
      <c r="F2705" s="221" t="str">
        <f t="shared" si="255"/>
        <v>AA 7764 OA</v>
      </c>
      <c r="G2705" s="222" t="s">
        <v>2208</v>
      </c>
      <c r="H2705" s="221" t="s">
        <v>2936</v>
      </c>
      <c r="I2705" s="221" t="s">
        <v>2939</v>
      </c>
      <c r="J2705" s="221" t="str">
        <f t="shared" si="253"/>
        <v>FM 16-6-12-2026</v>
      </c>
    </row>
    <row r="2706" spans="1:10" x14ac:dyDescent="0.25">
      <c r="A2706" s="214">
        <v>11</v>
      </c>
      <c r="B2706" s="214" t="s">
        <v>1045</v>
      </c>
      <c r="C2706" s="219">
        <f t="shared" si="256"/>
        <v>46367</v>
      </c>
      <c r="D2706" s="214" t="s">
        <v>275</v>
      </c>
      <c r="E2706" s="214">
        <v>1</v>
      </c>
      <c r="F2706" s="221" t="str">
        <f t="shared" si="255"/>
        <v>AA 7288 OA</v>
      </c>
      <c r="G2706" s="222" t="s">
        <v>2208</v>
      </c>
      <c r="H2706" s="221" t="s">
        <v>2936</v>
      </c>
      <c r="I2706" s="221" t="s">
        <v>2939</v>
      </c>
      <c r="J2706" s="221" t="str">
        <f t="shared" si="253"/>
        <v>FM 16-11-12-2026</v>
      </c>
    </row>
    <row r="2707" spans="1:10" x14ac:dyDescent="0.25">
      <c r="A2707" s="214">
        <v>14</v>
      </c>
      <c r="B2707" s="220" t="s">
        <v>449</v>
      </c>
      <c r="C2707" s="219">
        <f t="shared" si="256"/>
        <v>46370</v>
      </c>
      <c r="D2707" s="214" t="s">
        <v>275</v>
      </c>
      <c r="E2707" s="220">
        <v>4</v>
      </c>
      <c r="F2707" s="221" t="str">
        <f t="shared" si="255"/>
        <v>AA 7645 OA</v>
      </c>
      <c r="G2707" s="222" t="s">
        <v>2208</v>
      </c>
      <c r="H2707" s="221" t="s">
        <v>2936</v>
      </c>
      <c r="I2707" s="221" t="s">
        <v>2939</v>
      </c>
      <c r="J2707" s="221" t="str">
        <f t="shared" si="253"/>
        <v>FM 16-14-12-2026</v>
      </c>
    </row>
    <row r="2708" spans="1:10" x14ac:dyDescent="0.25">
      <c r="A2708" s="214">
        <v>15</v>
      </c>
      <c r="B2708" s="220" t="s">
        <v>550</v>
      </c>
      <c r="C2708" s="219">
        <f t="shared" si="256"/>
        <v>46371</v>
      </c>
      <c r="D2708" s="214" t="s">
        <v>275</v>
      </c>
      <c r="E2708" s="220">
        <v>1</v>
      </c>
      <c r="F2708" s="221" t="str">
        <f t="shared" si="255"/>
        <v>AA 7699 OA</v>
      </c>
      <c r="G2708" s="222" t="s">
        <v>2208</v>
      </c>
      <c r="H2708" s="221" t="s">
        <v>2936</v>
      </c>
      <c r="I2708" s="221" t="s">
        <v>2939</v>
      </c>
      <c r="J2708" s="221" t="str">
        <f t="shared" si="253"/>
        <v>FM 16-15-12-2026</v>
      </c>
    </row>
    <row r="2709" spans="1:10" x14ac:dyDescent="0.25">
      <c r="A2709" s="214">
        <v>17</v>
      </c>
      <c r="B2709" s="214" t="s">
        <v>109</v>
      </c>
      <c r="C2709" s="219">
        <f t="shared" si="256"/>
        <v>46373</v>
      </c>
      <c r="D2709" s="214" t="s">
        <v>275</v>
      </c>
      <c r="E2709" s="220">
        <v>0.5</v>
      </c>
      <c r="F2709" s="221" t="str">
        <f t="shared" si="255"/>
        <v>AA 7520 OA // MERCY</v>
      </c>
      <c r="G2709" s="222" t="s">
        <v>2208</v>
      </c>
      <c r="H2709" s="221" t="s">
        <v>2936</v>
      </c>
      <c r="I2709" s="221" t="s">
        <v>2939</v>
      </c>
      <c r="J2709" s="221" t="str">
        <f t="shared" si="253"/>
        <v>FM 16-17-12-2026</v>
      </c>
    </row>
    <row r="2710" spans="1:10" x14ac:dyDescent="0.25">
      <c r="A2710" s="214">
        <v>22</v>
      </c>
      <c r="B2710" s="214" t="s">
        <v>724</v>
      </c>
      <c r="C2710" s="219">
        <f t="shared" si="256"/>
        <v>46378</v>
      </c>
      <c r="D2710" s="214" t="s">
        <v>275</v>
      </c>
      <c r="E2710" s="220">
        <v>1</v>
      </c>
      <c r="F2710" s="221" t="str">
        <f t="shared" si="255"/>
        <v>AA 7161 OA</v>
      </c>
      <c r="G2710" s="222" t="s">
        <v>2208</v>
      </c>
      <c r="H2710" s="221" t="s">
        <v>2936</v>
      </c>
      <c r="I2710" s="221" t="s">
        <v>2939</v>
      </c>
      <c r="J2710" s="221" t="str">
        <f t="shared" si="253"/>
        <v>FM 16-22-12-2026</v>
      </c>
    </row>
    <row r="2711" spans="1:10" x14ac:dyDescent="0.25">
      <c r="A2711" s="214">
        <v>23</v>
      </c>
      <c r="B2711" s="214" t="s">
        <v>724</v>
      </c>
      <c r="C2711" s="219">
        <f t="shared" si="256"/>
        <v>46379</v>
      </c>
      <c r="D2711" s="214" t="s">
        <v>275</v>
      </c>
      <c r="E2711" s="220">
        <v>4</v>
      </c>
      <c r="F2711" s="221" t="str">
        <f t="shared" si="255"/>
        <v>AA 7161 OA</v>
      </c>
      <c r="G2711" s="222" t="s">
        <v>2208</v>
      </c>
      <c r="H2711" s="221" t="s">
        <v>2936</v>
      </c>
      <c r="I2711" s="221" t="s">
        <v>2939</v>
      </c>
      <c r="J2711" s="221" t="str">
        <f t="shared" si="253"/>
        <v>FM 16-23-12-2026</v>
      </c>
    </row>
    <row r="2712" spans="1:10" x14ac:dyDescent="0.25">
      <c r="A2712" s="214">
        <v>25</v>
      </c>
      <c r="B2712" s="214" t="s">
        <v>724</v>
      </c>
      <c r="C2712" s="219">
        <f t="shared" si="256"/>
        <v>46381</v>
      </c>
      <c r="D2712" s="214" t="s">
        <v>275</v>
      </c>
      <c r="E2712" s="220">
        <v>1</v>
      </c>
      <c r="F2712" s="221" t="str">
        <f t="shared" si="255"/>
        <v>AA 7161 OA</v>
      </c>
      <c r="G2712" s="222" t="s">
        <v>2208</v>
      </c>
      <c r="H2712" s="221" t="s">
        <v>2936</v>
      </c>
      <c r="I2712" s="221" t="s">
        <v>2939</v>
      </c>
      <c r="J2712" s="221" t="str">
        <f t="shared" si="253"/>
        <v>FM 16-25-12-2026</v>
      </c>
    </row>
    <row r="2713" spans="1:10" x14ac:dyDescent="0.25">
      <c r="A2713" s="214">
        <v>29</v>
      </c>
      <c r="B2713" s="214" t="s">
        <v>429</v>
      </c>
      <c r="C2713" s="219">
        <f t="shared" si="256"/>
        <v>46385</v>
      </c>
      <c r="D2713" s="214" t="s">
        <v>275</v>
      </c>
      <c r="E2713" s="220">
        <v>1</v>
      </c>
      <c r="F2713" s="221" t="str">
        <f t="shared" si="255"/>
        <v>AA 7534 OA</v>
      </c>
      <c r="G2713" s="222" t="s">
        <v>2208</v>
      </c>
      <c r="H2713" s="221" t="s">
        <v>2936</v>
      </c>
      <c r="I2713" s="221" t="s">
        <v>2939</v>
      </c>
      <c r="J2713" s="221" t="str">
        <f t="shared" si="253"/>
        <v>FM 16-29-12-2026</v>
      </c>
    </row>
    <row r="2714" spans="1:10" x14ac:dyDescent="0.25">
      <c r="A2714" s="214">
        <v>25</v>
      </c>
      <c r="B2714" s="214" t="s">
        <v>612</v>
      </c>
      <c r="C2714" s="219">
        <f>DATE(2026,11,A2714)</f>
        <v>46351</v>
      </c>
      <c r="D2714" s="214" t="s">
        <v>832</v>
      </c>
      <c r="E2714" s="220">
        <v>1</v>
      </c>
      <c r="F2714" s="221" t="str">
        <f>B2714</f>
        <v>BA 7033 PU // MERCY ( 7640 OA )</v>
      </c>
      <c r="G2714" s="222" t="s">
        <v>2208</v>
      </c>
      <c r="H2714" s="221" t="s">
        <v>2936</v>
      </c>
      <c r="I2714" s="221" t="s">
        <v>2939</v>
      </c>
      <c r="J2714" s="221" t="str">
        <f t="shared" si="253"/>
        <v>FM 16-25-11-2026</v>
      </c>
    </row>
    <row r="2715" spans="1:10" x14ac:dyDescent="0.25">
      <c r="A2715" s="214">
        <v>5</v>
      </c>
      <c r="B2715" s="220" t="s">
        <v>194</v>
      </c>
      <c r="C2715" s="219">
        <f>DATE(2026,11,A2715)</f>
        <v>46331</v>
      </c>
      <c r="D2715" s="214" t="s">
        <v>309</v>
      </c>
      <c r="E2715" s="214">
        <v>1</v>
      </c>
      <c r="F2715" s="221" t="str">
        <f t="shared" ref="F2715:F2746" si="257">"AA "&amp;B2715</f>
        <v>AA 7581 OA // MERCY</v>
      </c>
      <c r="G2715" s="222" t="s">
        <v>2208</v>
      </c>
      <c r="H2715" s="221" t="s">
        <v>2936</v>
      </c>
      <c r="I2715" s="221" t="s">
        <v>2939</v>
      </c>
      <c r="J2715" s="221" t="str">
        <f t="shared" si="253"/>
        <v>FM 16-5-11-2026</v>
      </c>
    </row>
    <row r="2716" spans="1:10" x14ac:dyDescent="0.25">
      <c r="A2716" s="214">
        <v>2</v>
      </c>
      <c r="B2716" s="220" t="s">
        <v>855</v>
      </c>
      <c r="C2716" s="223">
        <f>DATE(2026,1,A2716)</f>
        <v>46024</v>
      </c>
      <c r="D2716" s="214" t="s">
        <v>1455</v>
      </c>
      <c r="E2716" s="214">
        <v>2</v>
      </c>
      <c r="F2716" s="221" t="str">
        <f t="shared" si="257"/>
        <v>AA 7793 OA</v>
      </c>
      <c r="G2716" s="222" t="s">
        <v>2208</v>
      </c>
      <c r="H2716" s="221" t="s">
        <v>2936</v>
      </c>
      <c r="I2716" s="221" t="s">
        <v>2939</v>
      </c>
      <c r="J2716" s="221" t="str">
        <f t="shared" si="253"/>
        <v>FM 16-2-1-2026</v>
      </c>
    </row>
    <row r="2717" spans="1:10" x14ac:dyDescent="0.25">
      <c r="A2717" s="214">
        <v>8</v>
      </c>
      <c r="B2717" s="214" t="s">
        <v>1416</v>
      </c>
      <c r="C2717" s="223">
        <f>DATE(2026,1,A2717)</f>
        <v>46030</v>
      </c>
      <c r="D2717" s="214" t="s">
        <v>1536</v>
      </c>
      <c r="E2717" s="214">
        <v>1</v>
      </c>
      <c r="F2717" s="221" t="str">
        <f t="shared" si="257"/>
        <v>AA 7553 OA</v>
      </c>
      <c r="G2717" s="222" t="s">
        <v>2208</v>
      </c>
      <c r="H2717" s="221" t="s">
        <v>2936</v>
      </c>
      <c r="I2717" s="221" t="s">
        <v>2939</v>
      </c>
      <c r="J2717" s="221" t="str">
        <f t="shared" si="253"/>
        <v>FM 16-8-1-2026</v>
      </c>
    </row>
    <row r="2718" spans="1:10" x14ac:dyDescent="0.25">
      <c r="A2718" s="214">
        <v>24</v>
      </c>
      <c r="B2718" s="214" t="s">
        <v>186</v>
      </c>
      <c r="C2718" s="223">
        <f>DATE(2026,1,A2718)</f>
        <v>46046</v>
      </c>
      <c r="D2718" s="214" t="s">
        <v>1731</v>
      </c>
      <c r="E2718" s="220">
        <v>1</v>
      </c>
      <c r="F2718" s="221" t="str">
        <f t="shared" si="257"/>
        <v>AA 7552 OA</v>
      </c>
      <c r="G2718" s="222" t="s">
        <v>2208</v>
      </c>
      <c r="H2718" s="221" t="s">
        <v>2936</v>
      </c>
      <c r="I2718" s="221" t="s">
        <v>2939</v>
      </c>
      <c r="J2718" s="221" t="str">
        <f t="shared" si="253"/>
        <v>FM 16-24-1-2026</v>
      </c>
    </row>
    <row r="2719" spans="1:10" x14ac:dyDescent="0.25">
      <c r="A2719" s="214">
        <v>27</v>
      </c>
      <c r="B2719" s="214" t="s">
        <v>510</v>
      </c>
      <c r="C2719" s="219">
        <f>DATE(2026,12,A2719)</f>
        <v>46383</v>
      </c>
      <c r="D2719" s="214" t="s">
        <v>1331</v>
      </c>
      <c r="E2719" s="220">
        <v>1</v>
      </c>
      <c r="F2719" s="221" t="str">
        <f t="shared" si="257"/>
        <v>AA 7072 OA</v>
      </c>
      <c r="G2719" s="222" t="s">
        <v>2208</v>
      </c>
      <c r="H2719" s="221" t="s">
        <v>2936</v>
      </c>
      <c r="I2719" s="221" t="s">
        <v>2939</v>
      </c>
      <c r="J2719" s="221" t="str">
        <f t="shared" si="253"/>
        <v>FM 16-27-12-2026</v>
      </c>
    </row>
    <row r="2720" spans="1:10" x14ac:dyDescent="0.25">
      <c r="A2720" s="214">
        <v>12</v>
      </c>
      <c r="B2720" s="214" t="s">
        <v>263</v>
      </c>
      <c r="C2720" s="219">
        <f>DATE(2026,11,A2720)</f>
        <v>46338</v>
      </c>
      <c r="D2720" s="214" t="s">
        <v>543</v>
      </c>
      <c r="E2720" s="214">
        <v>1</v>
      </c>
      <c r="F2720" s="221" t="str">
        <f t="shared" si="257"/>
        <v>AA 7708 OA</v>
      </c>
      <c r="G2720" s="222" t="s">
        <v>2208</v>
      </c>
      <c r="H2720" s="221" t="s">
        <v>2936</v>
      </c>
      <c r="I2720" s="221" t="s">
        <v>2939</v>
      </c>
      <c r="J2720" s="221" t="str">
        <f t="shared" si="253"/>
        <v>FM 16-12-11-2026</v>
      </c>
    </row>
    <row r="2721" spans="1:10" x14ac:dyDescent="0.25">
      <c r="A2721" s="214">
        <v>20</v>
      </c>
      <c r="B2721" s="214" t="s">
        <v>894</v>
      </c>
      <c r="C2721" s="223">
        <f>DATE(2026,1,A2721)</f>
        <v>46042</v>
      </c>
      <c r="D2721" s="214" t="s">
        <v>383</v>
      </c>
      <c r="E2721" s="220">
        <v>1</v>
      </c>
      <c r="F2721" s="221" t="str">
        <f t="shared" si="257"/>
        <v>AA 7226 OA</v>
      </c>
      <c r="G2721" s="222" t="s">
        <v>2208</v>
      </c>
      <c r="H2721" s="221" t="s">
        <v>2936</v>
      </c>
      <c r="I2721" s="221" t="s">
        <v>2939</v>
      </c>
      <c r="J2721" s="221" t="str">
        <f t="shared" si="253"/>
        <v>FM 16-20-1-2026</v>
      </c>
    </row>
    <row r="2722" spans="1:10" x14ac:dyDescent="0.25">
      <c r="A2722" s="214">
        <v>6</v>
      </c>
      <c r="B2722" s="214" t="s">
        <v>349</v>
      </c>
      <c r="C2722" s="219">
        <f>DATE(2026,11,A2722)</f>
        <v>46332</v>
      </c>
      <c r="D2722" s="214" t="s">
        <v>383</v>
      </c>
      <c r="E2722" s="214">
        <v>1</v>
      </c>
      <c r="F2722" s="221" t="str">
        <f t="shared" si="257"/>
        <v>AA 7029 OA</v>
      </c>
      <c r="G2722" s="222" t="s">
        <v>2208</v>
      </c>
      <c r="H2722" s="221" t="s">
        <v>2936</v>
      </c>
      <c r="I2722" s="221" t="s">
        <v>2939</v>
      </c>
      <c r="J2722" s="221" t="str">
        <f t="shared" si="253"/>
        <v>FM 16-6-11-2026</v>
      </c>
    </row>
    <row r="2723" spans="1:10" x14ac:dyDescent="0.25">
      <c r="A2723" s="214">
        <v>28</v>
      </c>
      <c r="B2723" s="214" t="s">
        <v>394</v>
      </c>
      <c r="C2723" s="219">
        <f>DATE(2026,11,A2723)</f>
        <v>46354</v>
      </c>
      <c r="D2723" s="214" t="s">
        <v>383</v>
      </c>
      <c r="E2723" s="220">
        <v>1</v>
      </c>
      <c r="F2723" s="221" t="str">
        <f t="shared" si="257"/>
        <v>AA 7270 OA</v>
      </c>
      <c r="G2723" s="222" t="s">
        <v>2208</v>
      </c>
      <c r="H2723" s="221" t="s">
        <v>2936</v>
      </c>
      <c r="I2723" s="221" t="s">
        <v>2939</v>
      </c>
      <c r="J2723" s="221" t="str">
        <f t="shared" si="253"/>
        <v>FM 16-28-11-2026</v>
      </c>
    </row>
    <row r="2724" spans="1:10" x14ac:dyDescent="0.25">
      <c r="A2724" s="214">
        <v>9</v>
      </c>
      <c r="B2724" s="214" t="s">
        <v>806</v>
      </c>
      <c r="C2724" s="219">
        <f>DATE(2026,12,A2724)</f>
        <v>46365</v>
      </c>
      <c r="D2724" s="214" t="s">
        <v>383</v>
      </c>
      <c r="E2724" s="214">
        <v>1</v>
      </c>
      <c r="F2724" s="221" t="str">
        <f t="shared" si="257"/>
        <v>AA 7738 OA</v>
      </c>
      <c r="G2724" s="222" t="s">
        <v>2208</v>
      </c>
      <c r="H2724" s="221" t="s">
        <v>2936</v>
      </c>
      <c r="I2724" s="221" t="s">
        <v>2939</v>
      </c>
      <c r="J2724" s="221" t="str">
        <f t="shared" si="253"/>
        <v>FM 16-9-12-2026</v>
      </c>
    </row>
    <row r="2725" spans="1:10" x14ac:dyDescent="0.25">
      <c r="A2725" s="214">
        <v>3</v>
      </c>
      <c r="B2725" s="220" t="s">
        <v>852</v>
      </c>
      <c r="C2725" s="223">
        <f>DATE(2026,1,A2725)</f>
        <v>46025</v>
      </c>
      <c r="D2725" s="214" t="s">
        <v>1466</v>
      </c>
      <c r="E2725" s="214">
        <v>1</v>
      </c>
      <c r="F2725" s="221" t="str">
        <f t="shared" si="257"/>
        <v>AA 7753 OA</v>
      </c>
      <c r="G2725" s="222" t="s">
        <v>2208</v>
      </c>
      <c r="H2725" s="221" t="s">
        <v>2936</v>
      </c>
      <c r="I2725" s="221" t="s">
        <v>2939</v>
      </c>
      <c r="J2725" s="221" t="str">
        <f t="shared" si="253"/>
        <v>FM 16-3-1-2026</v>
      </c>
    </row>
    <row r="2726" spans="1:10" x14ac:dyDescent="0.25">
      <c r="A2726" s="214">
        <v>8</v>
      </c>
      <c r="B2726" s="214" t="s">
        <v>288</v>
      </c>
      <c r="C2726" s="223">
        <f>DATE(2026,1,A2726)</f>
        <v>46030</v>
      </c>
      <c r="D2726" s="214" t="s">
        <v>1109</v>
      </c>
      <c r="E2726" s="214">
        <v>1</v>
      </c>
      <c r="F2726" s="221" t="str">
        <f t="shared" si="257"/>
        <v>AA 7535 OA</v>
      </c>
      <c r="G2726" s="222" t="s">
        <v>2208</v>
      </c>
      <c r="H2726" s="221" t="s">
        <v>2936</v>
      </c>
      <c r="I2726" s="221" t="s">
        <v>2939</v>
      </c>
      <c r="J2726" s="221" t="str">
        <f t="shared" si="253"/>
        <v>FM 16-8-1-2026</v>
      </c>
    </row>
    <row r="2727" spans="1:10" x14ac:dyDescent="0.25">
      <c r="A2727" s="214">
        <v>15</v>
      </c>
      <c r="B2727" s="220" t="s">
        <v>437</v>
      </c>
      <c r="C2727" s="223">
        <f>DATE(2026,1,A2727)</f>
        <v>46037</v>
      </c>
      <c r="D2727" s="214" t="s">
        <v>1109</v>
      </c>
      <c r="E2727" s="220">
        <v>1</v>
      </c>
      <c r="F2727" s="221" t="str">
        <f t="shared" si="257"/>
        <v>AA 7058 OA</v>
      </c>
      <c r="G2727" s="222" t="s">
        <v>2208</v>
      </c>
      <c r="H2727" s="221" t="s">
        <v>2936</v>
      </c>
      <c r="I2727" s="221" t="s">
        <v>2939</v>
      </c>
      <c r="J2727" s="221" t="str">
        <f t="shared" si="253"/>
        <v>FM 16-15-1-2026</v>
      </c>
    </row>
    <row r="2728" spans="1:10" x14ac:dyDescent="0.25">
      <c r="A2728" s="214">
        <v>13</v>
      </c>
      <c r="B2728" s="214" t="s">
        <v>432</v>
      </c>
      <c r="C2728" s="219">
        <f>DATE(2026,12,A2728)</f>
        <v>46369</v>
      </c>
      <c r="D2728" s="214" t="s">
        <v>1109</v>
      </c>
      <c r="E2728" s="220">
        <v>1</v>
      </c>
      <c r="F2728" s="221" t="str">
        <f t="shared" si="257"/>
        <v>AA 7550 OA</v>
      </c>
      <c r="G2728" s="222" t="s">
        <v>2208</v>
      </c>
      <c r="H2728" s="221" t="s">
        <v>2936</v>
      </c>
      <c r="I2728" s="221" t="s">
        <v>2939</v>
      </c>
      <c r="J2728" s="221" t="str">
        <f t="shared" si="253"/>
        <v>FM 16-13-12-2026</v>
      </c>
    </row>
    <row r="2729" spans="1:10" x14ac:dyDescent="0.25">
      <c r="A2729" s="214">
        <v>10</v>
      </c>
      <c r="B2729" s="214" t="s">
        <v>540</v>
      </c>
      <c r="C2729" s="223">
        <f>DATE(2026,1,A2729)</f>
        <v>46032</v>
      </c>
      <c r="D2729" s="214" t="s">
        <v>1584</v>
      </c>
      <c r="E2729" s="214">
        <v>1</v>
      </c>
      <c r="F2729" s="221" t="str">
        <f t="shared" si="257"/>
        <v>AA 7099 OA</v>
      </c>
      <c r="G2729" s="222" t="s">
        <v>2208</v>
      </c>
      <c r="H2729" s="221" t="s">
        <v>2936</v>
      </c>
      <c r="I2729" s="221" t="s">
        <v>2939</v>
      </c>
      <c r="J2729" s="221" t="str">
        <f t="shared" si="253"/>
        <v>FM 16-10-1-2026</v>
      </c>
    </row>
    <row r="2730" spans="1:10" x14ac:dyDescent="0.25">
      <c r="A2730" s="214">
        <v>13</v>
      </c>
      <c r="B2730" s="214" t="s">
        <v>1133</v>
      </c>
      <c r="C2730" s="223">
        <f>DATE(2026,1,A2730)</f>
        <v>46035</v>
      </c>
      <c r="D2730" s="214" t="s">
        <v>1584</v>
      </c>
      <c r="E2730" s="220">
        <v>1</v>
      </c>
      <c r="F2730" s="221" t="str">
        <f t="shared" si="257"/>
        <v>AA 7602 OA</v>
      </c>
      <c r="G2730" s="222" t="s">
        <v>2208</v>
      </c>
      <c r="H2730" s="221" t="s">
        <v>2936</v>
      </c>
      <c r="I2730" s="221" t="s">
        <v>2939</v>
      </c>
      <c r="J2730" s="221" t="str">
        <f t="shared" si="253"/>
        <v>FM 16-13-1-2026</v>
      </c>
    </row>
    <row r="2731" spans="1:10" x14ac:dyDescent="0.25">
      <c r="A2731" s="214">
        <v>1</v>
      </c>
      <c r="B2731" s="220" t="s">
        <v>1364</v>
      </c>
      <c r="C2731" s="223">
        <f>DATE(2026,1,A2731)</f>
        <v>46023</v>
      </c>
      <c r="D2731" s="214" t="s">
        <v>1287</v>
      </c>
      <c r="E2731" s="214">
        <v>1</v>
      </c>
      <c r="F2731" s="221" t="str">
        <f t="shared" si="257"/>
        <v>AA 7810 OA</v>
      </c>
      <c r="G2731" s="222" t="s">
        <v>2208</v>
      </c>
      <c r="H2731" s="221" t="s">
        <v>2936</v>
      </c>
      <c r="I2731" s="221" t="s">
        <v>2939</v>
      </c>
      <c r="J2731" s="221" t="str">
        <f t="shared" si="253"/>
        <v>FM 16-1-1-2026</v>
      </c>
    </row>
    <row r="2732" spans="1:10" x14ac:dyDescent="0.25">
      <c r="A2732" s="214">
        <v>24</v>
      </c>
      <c r="B2732" s="214" t="s">
        <v>1286</v>
      </c>
      <c r="C2732" s="219">
        <f>DATE(2026,12,A2732)</f>
        <v>46380</v>
      </c>
      <c r="D2732" s="214" t="s">
        <v>1287</v>
      </c>
      <c r="E2732" s="220">
        <v>1</v>
      </c>
      <c r="F2732" s="221" t="str">
        <f t="shared" si="257"/>
        <v>AA 7728 IZ // MERCY</v>
      </c>
      <c r="G2732" s="222" t="s">
        <v>2208</v>
      </c>
      <c r="H2732" s="221" t="s">
        <v>2936</v>
      </c>
      <c r="I2732" s="221" t="s">
        <v>2939</v>
      </c>
      <c r="J2732" s="221" t="str">
        <f t="shared" si="253"/>
        <v>FM 16-24-12-2026</v>
      </c>
    </row>
    <row r="2733" spans="1:10" x14ac:dyDescent="0.25">
      <c r="A2733" s="214">
        <v>16</v>
      </c>
      <c r="B2733" s="220" t="s">
        <v>626</v>
      </c>
      <c r="C2733" s="219">
        <f>DATE(2026,11,A2733)</f>
        <v>46342</v>
      </c>
      <c r="D2733" s="214" t="s">
        <v>630</v>
      </c>
      <c r="E2733" s="220">
        <v>1</v>
      </c>
      <c r="F2733" s="221" t="str">
        <f t="shared" si="257"/>
        <v>AA 7730 OA // GOLDEN</v>
      </c>
      <c r="G2733" s="222" t="s">
        <v>2208</v>
      </c>
      <c r="H2733" s="221" t="s">
        <v>2936</v>
      </c>
      <c r="I2733" s="221" t="s">
        <v>2939</v>
      </c>
      <c r="J2733" s="221" t="str">
        <f t="shared" si="253"/>
        <v>FM 16-16-11-2026</v>
      </c>
    </row>
    <row r="2734" spans="1:10" x14ac:dyDescent="0.25">
      <c r="A2734" s="214">
        <v>16</v>
      </c>
      <c r="B2734" s="220" t="s">
        <v>227</v>
      </c>
      <c r="C2734" s="219">
        <f>DATE(2026,12,A2734)</f>
        <v>46372</v>
      </c>
      <c r="D2734" s="214" t="s">
        <v>1143</v>
      </c>
      <c r="E2734" s="220">
        <v>1</v>
      </c>
      <c r="F2734" s="221" t="str">
        <f t="shared" si="257"/>
        <v>AA 7814 OA</v>
      </c>
      <c r="G2734" s="222" t="s">
        <v>2208</v>
      </c>
      <c r="H2734" s="221" t="s">
        <v>2936</v>
      </c>
      <c r="I2734" s="221" t="s">
        <v>2939</v>
      </c>
      <c r="J2734" s="221" t="str">
        <f t="shared" si="253"/>
        <v>FM 16-16-12-2026</v>
      </c>
    </row>
    <row r="2735" spans="1:10" x14ac:dyDescent="0.25">
      <c r="A2735" s="214">
        <v>5</v>
      </c>
      <c r="B2735" s="220" t="s">
        <v>373</v>
      </c>
      <c r="C2735" s="219">
        <f>DATE(2026,12,A2735)</f>
        <v>46361</v>
      </c>
      <c r="D2735" s="214" t="s">
        <v>969</v>
      </c>
      <c r="E2735" s="214">
        <v>1</v>
      </c>
      <c r="F2735" s="221" t="str">
        <f t="shared" si="257"/>
        <v>AA 7769 OA</v>
      </c>
      <c r="G2735" s="222" t="s">
        <v>2208</v>
      </c>
      <c r="H2735" s="221" t="s">
        <v>2936</v>
      </c>
      <c r="I2735" s="221" t="s">
        <v>2939</v>
      </c>
      <c r="J2735" s="221" t="str">
        <f t="shared" si="253"/>
        <v>FM 16-5-12-2026</v>
      </c>
    </row>
    <row r="2736" spans="1:10" x14ac:dyDescent="0.25">
      <c r="A2736" s="214">
        <v>7</v>
      </c>
      <c r="B2736" s="214" t="s">
        <v>368</v>
      </c>
      <c r="C2736" s="219">
        <f>DATE(2026,11,A2736)</f>
        <v>46333</v>
      </c>
      <c r="D2736" s="214" t="s">
        <v>409</v>
      </c>
      <c r="E2736" s="214">
        <v>1</v>
      </c>
      <c r="F2736" s="221" t="str">
        <f t="shared" si="257"/>
        <v>AA 7098 OA</v>
      </c>
      <c r="G2736" s="222" t="s">
        <v>2208</v>
      </c>
      <c r="H2736" s="221" t="s">
        <v>2936</v>
      </c>
      <c r="I2736" s="221" t="s">
        <v>2939</v>
      </c>
      <c r="J2736" s="221" t="str">
        <f t="shared" si="253"/>
        <v>FM 16-7-11-2026</v>
      </c>
    </row>
    <row r="2737" spans="1:10" x14ac:dyDescent="0.25">
      <c r="A2737" s="214">
        <v>12</v>
      </c>
      <c r="B2737" s="214" t="s">
        <v>263</v>
      </c>
      <c r="C2737" s="219">
        <f>DATE(2026,11,A2737)</f>
        <v>46338</v>
      </c>
      <c r="D2737" s="214" t="s">
        <v>409</v>
      </c>
      <c r="E2737" s="214">
        <v>1</v>
      </c>
      <c r="F2737" s="221" t="str">
        <f t="shared" si="257"/>
        <v>AA 7708 OA</v>
      </c>
      <c r="G2737" s="222" t="s">
        <v>2208</v>
      </c>
      <c r="H2737" s="221" t="s">
        <v>2936</v>
      </c>
      <c r="I2737" s="221" t="s">
        <v>2939</v>
      </c>
      <c r="J2737" s="221" t="str">
        <f t="shared" si="253"/>
        <v>FM 16-12-11-2026</v>
      </c>
    </row>
    <row r="2738" spans="1:10" x14ac:dyDescent="0.25">
      <c r="A2738" s="214">
        <v>9</v>
      </c>
      <c r="B2738" s="214" t="s">
        <v>288</v>
      </c>
      <c r="C2738" s="219">
        <f>DATE(2026,12,A2738)</f>
        <v>46365</v>
      </c>
      <c r="D2738" s="214" t="s">
        <v>409</v>
      </c>
      <c r="E2738" s="214">
        <v>1</v>
      </c>
      <c r="F2738" s="221" t="str">
        <f t="shared" si="257"/>
        <v>AA 7535 OA</v>
      </c>
      <c r="G2738" s="222" t="s">
        <v>2208</v>
      </c>
      <c r="H2738" s="221" t="s">
        <v>2936</v>
      </c>
      <c r="I2738" s="221" t="s">
        <v>2939</v>
      </c>
      <c r="J2738" s="221" t="str">
        <f t="shared" si="253"/>
        <v>FM 16-9-12-2026</v>
      </c>
    </row>
    <row r="2739" spans="1:10" x14ac:dyDescent="0.25">
      <c r="A2739" s="214">
        <v>26</v>
      </c>
      <c r="B2739" s="214" t="s">
        <v>429</v>
      </c>
      <c r="C2739" s="219">
        <f>DATE(2026,12,A2739)</f>
        <v>46382</v>
      </c>
      <c r="D2739" s="214" t="s">
        <v>409</v>
      </c>
      <c r="E2739" s="220">
        <v>1</v>
      </c>
      <c r="F2739" s="221" t="str">
        <f t="shared" si="257"/>
        <v>AA 7534 OA</v>
      </c>
      <c r="G2739" s="222" t="s">
        <v>2208</v>
      </c>
      <c r="H2739" s="221" t="s">
        <v>2936</v>
      </c>
      <c r="I2739" s="221" t="s">
        <v>2939</v>
      </c>
      <c r="J2739" s="221" t="str">
        <f t="shared" si="253"/>
        <v>FM 16-26-12-2026</v>
      </c>
    </row>
    <row r="2740" spans="1:10" x14ac:dyDescent="0.25">
      <c r="A2740" s="214">
        <v>27</v>
      </c>
      <c r="B2740" s="214" t="s">
        <v>510</v>
      </c>
      <c r="C2740" s="219">
        <f>DATE(2026,12,A2740)</f>
        <v>46383</v>
      </c>
      <c r="D2740" s="214" t="s">
        <v>409</v>
      </c>
      <c r="E2740" s="220">
        <v>1</v>
      </c>
      <c r="F2740" s="221" t="str">
        <f t="shared" si="257"/>
        <v>AA 7072 OA</v>
      </c>
      <c r="G2740" s="222" t="s">
        <v>2208</v>
      </c>
      <c r="H2740" s="221" t="s">
        <v>2936</v>
      </c>
      <c r="I2740" s="221" t="s">
        <v>2939</v>
      </c>
      <c r="J2740" s="221" t="str">
        <f t="shared" si="253"/>
        <v>FM 16-27-12-2026</v>
      </c>
    </row>
    <row r="2741" spans="1:10" x14ac:dyDescent="0.25">
      <c r="A2741" s="214">
        <v>8</v>
      </c>
      <c r="B2741" s="214" t="s">
        <v>288</v>
      </c>
      <c r="C2741" s="223">
        <f>DATE(2026,1,A2741)</f>
        <v>46030</v>
      </c>
      <c r="D2741" s="214" t="s">
        <v>1534</v>
      </c>
      <c r="E2741" s="214">
        <v>1</v>
      </c>
      <c r="F2741" s="221" t="str">
        <f t="shared" si="257"/>
        <v>AA 7535 OA</v>
      </c>
      <c r="G2741" s="222" t="s">
        <v>2208</v>
      </c>
      <c r="H2741" s="221" t="s">
        <v>2936</v>
      </c>
      <c r="I2741" s="221" t="s">
        <v>2939</v>
      </c>
      <c r="J2741" s="221" t="str">
        <f t="shared" si="253"/>
        <v>FM 16-8-1-2026</v>
      </c>
    </row>
    <row r="2742" spans="1:10" x14ac:dyDescent="0.25">
      <c r="A2742" s="214">
        <v>9</v>
      </c>
      <c r="B2742" s="214" t="s">
        <v>188</v>
      </c>
      <c r="C2742" s="223">
        <f>DATE(2026,1,A2742)</f>
        <v>46031</v>
      </c>
      <c r="D2742" s="214" t="s">
        <v>1534</v>
      </c>
      <c r="E2742" s="214">
        <v>1</v>
      </c>
      <c r="F2742" s="221" t="str">
        <f t="shared" si="257"/>
        <v>AA 7807 OA</v>
      </c>
      <c r="G2742" s="222" t="s">
        <v>2208</v>
      </c>
      <c r="H2742" s="221" t="s">
        <v>2936</v>
      </c>
      <c r="I2742" s="221" t="s">
        <v>2939</v>
      </c>
      <c r="J2742" s="221" t="str">
        <f t="shared" si="253"/>
        <v>FM 16-9-1-2026</v>
      </c>
    </row>
    <row r="2743" spans="1:10" x14ac:dyDescent="0.25">
      <c r="A2743" s="214">
        <v>10</v>
      </c>
      <c r="B2743" s="214" t="s">
        <v>540</v>
      </c>
      <c r="C2743" s="223">
        <f>DATE(2026,1,A2743)</f>
        <v>46032</v>
      </c>
      <c r="D2743" s="214" t="s">
        <v>1534</v>
      </c>
      <c r="E2743" s="214">
        <v>1</v>
      </c>
      <c r="F2743" s="221" t="str">
        <f t="shared" si="257"/>
        <v>AA 7099 OA</v>
      </c>
      <c r="G2743" s="222" t="s">
        <v>2208</v>
      </c>
      <c r="H2743" s="221" t="s">
        <v>2936</v>
      </c>
      <c r="I2743" s="221" t="s">
        <v>2939</v>
      </c>
      <c r="J2743" s="221" t="str">
        <f t="shared" si="253"/>
        <v>FM 16-10-1-2026</v>
      </c>
    </row>
    <row r="2744" spans="1:10" x14ac:dyDescent="0.25">
      <c r="A2744" s="214">
        <v>13</v>
      </c>
      <c r="B2744" s="214" t="s">
        <v>1133</v>
      </c>
      <c r="C2744" s="223">
        <f>DATE(2026,1,A2744)</f>
        <v>46035</v>
      </c>
      <c r="D2744" s="214" t="s">
        <v>1534</v>
      </c>
      <c r="E2744" s="220">
        <v>1</v>
      </c>
      <c r="F2744" s="221" t="str">
        <f t="shared" si="257"/>
        <v>AA 7602 OA</v>
      </c>
      <c r="G2744" s="222" t="s">
        <v>2208</v>
      </c>
      <c r="H2744" s="221" t="s">
        <v>2936</v>
      </c>
      <c r="I2744" s="221" t="s">
        <v>2939</v>
      </c>
      <c r="J2744" s="221" t="str">
        <f t="shared" si="253"/>
        <v>FM 16-13-1-2026</v>
      </c>
    </row>
    <row r="2745" spans="1:10" x14ac:dyDescent="0.25">
      <c r="A2745" s="214">
        <v>11</v>
      </c>
      <c r="B2745" s="214" t="s">
        <v>528</v>
      </c>
      <c r="C2745" s="219">
        <f>DATE(2026,11,A2745)</f>
        <v>46337</v>
      </c>
      <c r="D2745" s="214" t="s">
        <v>527</v>
      </c>
      <c r="E2745" s="214">
        <v>1</v>
      </c>
      <c r="F2745" s="221" t="str">
        <f t="shared" si="257"/>
        <v>AA 7643 OA // MERCY</v>
      </c>
      <c r="G2745" s="222" t="s">
        <v>2208</v>
      </c>
      <c r="H2745" s="221" t="s">
        <v>2936</v>
      </c>
      <c r="I2745" s="221" t="s">
        <v>2939</v>
      </c>
      <c r="J2745" s="221" t="str">
        <f t="shared" si="253"/>
        <v>FM 16-11-11-2026</v>
      </c>
    </row>
    <row r="2746" spans="1:10" x14ac:dyDescent="0.25">
      <c r="A2746" s="214">
        <v>11</v>
      </c>
      <c r="B2746" s="214" t="s">
        <v>551</v>
      </c>
      <c r="C2746" s="223">
        <f>DATE(2026,1,A2746)</f>
        <v>46033</v>
      </c>
      <c r="D2746" s="214" t="s">
        <v>1590</v>
      </c>
      <c r="E2746" s="214">
        <v>1</v>
      </c>
      <c r="F2746" s="221" t="str">
        <f t="shared" si="257"/>
        <v>AA 7813 OA // MERCY</v>
      </c>
      <c r="G2746" s="222" t="s">
        <v>2208</v>
      </c>
      <c r="H2746" s="221" t="s">
        <v>2936</v>
      </c>
      <c r="I2746" s="221" t="s">
        <v>2939</v>
      </c>
      <c r="J2746" s="221" t="str">
        <f t="shared" si="253"/>
        <v>FM 16-11-1-2026</v>
      </c>
    </row>
    <row r="2747" spans="1:10" x14ac:dyDescent="0.25">
      <c r="A2747" s="214">
        <v>21</v>
      </c>
      <c r="B2747" s="214" t="s">
        <v>213</v>
      </c>
      <c r="C2747" s="223">
        <f>DATE(2026,1,A2747)</f>
        <v>46043</v>
      </c>
      <c r="D2747" s="214" t="s">
        <v>1697</v>
      </c>
      <c r="E2747" s="220">
        <v>1</v>
      </c>
      <c r="F2747" s="221" t="str">
        <f t="shared" ref="F2747:F2778" si="258">"AA "&amp;B2747</f>
        <v>AA 7559 OA // MERCY</v>
      </c>
      <c r="G2747" s="222" t="s">
        <v>2208</v>
      </c>
      <c r="H2747" s="221" t="s">
        <v>2936</v>
      </c>
      <c r="I2747" s="221" t="s">
        <v>2939</v>
      </c>
      <c r="J2747" s="221" t="str">
        <f t="shared" si="253"/>
        <v>FM 16-21-1-2026</v>
      </c>
    </row>
    <row r="2748" spans="1:10" x14ac:dyDescent="0.25">
      <c r="A2748" s="214">
        <v>6</v>
      </c>
      <c r="B2748" s="214" t="s">
        <v>349</v>
      </c>
      <c r="C2748" s="219">
        <f>DATE(2026,11,A2748)</f>
        <v>46332</v>
      </c>
      <c r="D2748" s="214" t="s">
        <v>381</v>
      </c>
      <c r="E2748" s="214">
        <v>1</v>
      </c>
      <c r="F2748" s="221" t="str">
        <f t="shared" si="258"/>
        <v>AA 7029 OA</v>
      </c>
      <c r="G2748" s="222" t="s">
        <v>2208</v>
      </c>
      <c r="H2748" s="221" t="s">
        <v>2936</v>
      </c>
      <c r="I2748" s="221" t="s">
        <v>2939</v>
      </c>
      <c r="J2748" s="221" t="str">
        <f t="shared" si="253"/>
        <v>FM 16-6-11-2026</v>
      </c>
    </row>
    <row r="2749" spans="1:10" x14ac:dyDescent="0.25">
      <c r="A2749" s="214">
        <v>31</v>
      </c>
      <c r="B2749" s="214" t="s">
        <v>792</v>
      </c>
      <c r="C2749" s="223">
        <f>DATE(2026,1,A2749)</f>
        <v>46053</v>
      </c>
      <c r="D2749" s="214" t="s">
        <v>1828</v>
      </c>
      <c r="E2749" s="220">
        <v>1</v>
      </c>
      <c r="F2749" s="221" t="str">
        <f t="shared" si="258"/>
        <v>AA 7625 OA</v>
      </c>
      <c r="G2749" s="222" t="s">
        <v>2208</v>
      </c>
      <c r="H2749" s="221" t="s">
        <v>2936</v>
      </c>
      <c r="I2749" s="221" t="s">
        <v>2939</v>
      </c>
      <c r="J2749" s="221" t="str">
        <f t="shared" si="253"/>
        <v>FM 16-31-1-2026</v>
      </c>
    </row>
    <row r="2750" spans="1:10" x14ac:dyDescent="0.25">
      <c r="A2750" s="214">
        <v>11</v>
      </c>
      <c r="B2750" s="214" t="s">
        <v>263</v>
      </c>
      <c r="C2750" s="219">
        <f>DATE(2026,11,A2750)</f>
        <v>46337</v>
      </c>
      <c r="D2750" s="214" t="s">
        <v>509</v>
      </c>
      <c r="E2750" s="214">
        <v>1</v>
      </c>
      <c r="F2750" s="221" t="str">
        <f t="shared" si="258"/>
        <v>AA 7708 OA</v>
      </c>
      <c r="G2750" s="222" t="s">
        <v>2208</v>
      </c>
      <c r="H2750" s="221" t="s">
        <v>2936</v>
      </c>
      <c r="I2750" s="221" t="s">
        <v>2939</v>
      </c>
      <c r="J2750" s="221" t="str">
        <f t="shared" si="253"/>
        <v>FM 16-11-11-2026</v>
      </c>
    </row>
    <row r="2751" spans="1:10" x14ac:dyDescent="0.25">
      <c r="A2751" s="214">
        <v>3</v>
      </c>
      <c r="B2751" s="220" t="s">
        <v>852</v>
      </c>
      <c r="C2751" s="223">
        <f>DATE(2026,1,A2751)</f>
        <v>46025</v>
      </c>
      <c r="D2751" s="214" t="s">
        <v>1462</v>
      </c>
      <c r="E2751" s="214">
        <v>1</v>
      </c>
      <c r="F2751" s="221" t="str">
        <f t="shared" si="258"/>
        <v>AA 7753 OA</v>
      </c>
      <c r="G2751" s="222" t="s">
        <v>2208</v>
      </c>
      <c r="H2751" s="221" t="s">
        <v>2936</v>
      </c>
      <c r="I2751" s="221" t="s">
        <v>2939</v>
      </c>
      <c r="J2751" s="221" t="str">
        <f t="shared" si="253"/>
        <v>FM 16-3-1-2026</v>
      </c>
    </row>
    <row r="2752" spans="1:10" x14ac:dyDescent="0.25">
      <c r="A2752" s="214">
        <v>16</v>
      </c>
      <c r="B2752" s="220" t="s">
        <v>179</v>
      </c>
      <c r="C2752" s="219">
        <f>DATE(2026,11,A2752)</f>
        <v>46342</v>
      </c>
      <c r="D2752" s="214" t="s">
        <v>647</v>
      </c>
      <c r="E2752" s="220">
        <v>2</v>
      </c>
      <c r="F2752" s="221" t="str">
        <f t="shared" si="258"/>
        <v>AA 7611 OA</v>
      </c>
      <c r="G2752" s="222" t="s">
        <v>2208</v>
      </c>
      <c r="H2752" s="221" t="s">
        <v>2936</v>
      </c>
      <c r="I2752" s="221" t="s">
        <v>2939</v>
      </c>
      <c r="J2752" s="221" t="str">
        <f t="shared" si="253"/>
        <v>FM 16-16-11-2026</v>
      </c>
    </row>
    <row r="2753" spans="1:10" x14ac:dyDescent="0.25">
      <c r="A2753" s="214">
        <v>15</v>
      </c>
      <c r="B2753" s="214" t="s">
        <v>882</v>
      </c>
      <c r="C2753" s="219">
        <f>DATE(2026,12,A2753)</f>
        <v>46371</v>
      </c>
      <c r="D2753" s="214" t="s">
        <v>1158</v>
      </c>
      <c r="E2753" s="220">
        <v>1</v>
      </c>
      <c r="F2753" s="221" t="str">
        <f t="shared" si="258"/>
        <v>AA 7709 OA</v>
      </c>
      <c r="G2753" s="222" t="s">
        <v>2208</v>
      </c>
      <c r="H2753" s="221" t="s">
        <v>2936</v>
      </c>
      <c r="I2753" s="221" t="s">
        <v>2939</v>
      </c>
      <c r="J2753" s="221" t="str">
        <f t="shared" si="253"/>
        <v>FM 16-15-12-2026</v>
      </c>
    </row>
    <row r="2754" spans="1:10" x14ac:dyDescent="0.25">
      <c r="A2754" s="214">
        <v>15</v>
      </c>
      <c r="B2754" s="220" t="s">
        <v>1156</v>
      </c>
      <c r="C2754" s="219">
        <f>DATE(2026,12,A2754)</f>
        <v>46371</v>
      </c>
      <c r="D2754" s="214" t="s">
        <v>1155</v>
      </c>
      <c r="E2754" s="220">
        <v>1</v>
      </c>
      <c r="F2754" s="221" t="str">
        <f t="shared" si="258"/>
        <v>AA 7730 OA</v>
      </c>
      <c r="G2754" s="222" t="s">
        <v>2208</v>
      </c>
      <c r="H2754" s="221" t="s">
        <v>2936</v>
      </c>
      <c r="I2754" s="221" t="s">
        <v>2939</v>
      </c>
      <c r="J2754" s="221" t="str">
        <f t="shared" si="253"/>
        <v>FM 16-15-12-2026</v>
      </c>
    </row>
    <row r="2755" spans="1:10" x14ac:dyDescent="0.25">
      <c r="A2755" s="214">
        <v>12</v>
      </c>
      <c r="B2755" s="214" t="s">
        <v>263</v>
      </c>
      <c r="C2755" s="219">
        <f>DATE(2026,11,A2755)</f>
        <v>46338</v>
      </c>
      <c r="D2755" s="214" t="s">
        <v>557</v>
      </c>
      <c r="E2755" s="220">
        <v>1</v>
      </c>
      <c r="F2755" s="221" t="str">
        <f t="shared" si="258"/>
        <v>AA 7708 OA</v>
      </c>
      <c r="G2755" s="222" t="s">
        <v>2208</v>
      </c>
      <c r="H2755" s="221" t="s">
        <v>2936</v>
      </c>
      <c r="I2755" s="221" t="s">
        <v>2939</v>
      </c>
      <c r="J2755" s="221" t="str">
        <f t="shared" ref="J2755:J2818" si="259">I2755 &amp; "-" &amp; DAY(C2755) &amp; "-" &amp; MONTH(C2755) &amp; "-" &amp; YEAR(C2755)</f>
        <v>FM 16-12-11-2026</v>
      </c>
    </row>
    <row r="2756" spans="1:10" x14ac:dyDescent="0.25">
      <c r="A2756" s="214">
        <v>5</v>
      </c>
      <c r="B2756" s="220" t="s">
        <v>194</v>
      </c>
      <c r="C2756" s="219">
        <f>DATE(2026,11,A2756)</f>
        <v>46331</v>
      </c>
      <c r="D2756" s="214" t="s">
        <v>304</v>
      </c>
      <c r="E2756" s="214">
        <v>6</v>
      </c>
      <c r="F2756" s="221" t="str">
        <f t="shared" si="258"/>
        <v>AA 7581 OA // MERCY</v>
      </c>
      <c r="G2756" s="222" t="s">
        <v>2208</v>
      </c>
      <c r="H2756" s="221" t="s">
        <v>2936</v>
      </c>
      <c r="I2756" s="221" t="s">
        <v>2939</v>
      </c>
      <c r="J2756" s="221" t="str">
        <f t="shared" si="259"/>
        <v>FM 16-5-11-2026</v>
      </c>
    </row>
    <row r="2757" spans="1:10" x14ac:dyDescent="0.25">
      <c r="A2757" s="214">
        <v>12</v>
      </c>
      <c r="B2757" s="214" t="s">
        <v>1133</v>
      </c>
      <c r="C2757" s="223">
        <f>DATE(2026,1,A2757)</f>
        <v>46034</v>
      </c>
      <c r="D2757" s="214" t="s">
        <v>262</v>
      </c>
      <c r="E2757" s="220">
        <v>6</v>
      </c>
      <c r="F2757" s="221" t="str">
        <f t="shared" si="258"/>
        <v>AA 7602 OA</v>
      </c>
      <c r="G2757" s="222" t="s">
        <v>2208</v>
      </c>
      <c r="H2757" s="221" t="s">
        <v>2936</v>
      </c>
      <c r="I2757" s="221" t="s">
        <v>2939</v>
      </c>
      <c r="J2757" s="221" t="str">
        <f t="shared" si="259"/>
        <v>FM 16-12-1-2026</v>
      </c>
    </row>
    <row r="2758" spans="1:10" x14ac:dyDescent="0.25">
      <c r="A2758" s="214">
        <v>4</v>
      </c>
      <c r="B2758" s="214" t="s">
        <v>263</v>
      </c>
      <c r="C2758" s="219">
        <f>DATE(2026,11,A2758)</f>
        <v>46330</v>
      </c>
      <c r="D2758" s="214" t="s">
        <v>262</v>
      </c>
      <c r="E2758" s="214">
        <v>3</v>
      </c>
      <c r="F2758" s="221" t="str">
        <f t="shared" si="258"/>
        <v>AA 7708 OA</v>
      </c>
      <c r="G2758" s="222" t="s">
        <v>2208</v>
      </c>
      <c r="H2758" s="221" t="s">
        <v>2936</v>
      </c>
      <c r="I2758" s="221" t="s">
        <v>2939</v>
      </c>
      <c r="J2758" s="221" t="str">
        <f t="shared" si="259"/>
        <v>FM 16-4-11-2026</v>
      </c>
    </row>
    <row r="2759" spans="1:10" x14ac:dyDescent="0.25">
      <c r="A2759" s="214">
        <v>25</v>
      </c>
      <c r="B2759" s="214" t="s">
        <v>502</v>
      </c>
      <c r="C2759" s="219">
        <f>DATE(2026,12,A2759)</f>
        <v>46381</v>
      </c>
      <c r="D2759" s="214" t="s">
        <v>262</v>
      </c>
      <c r="E2759" s="220">
        <v>1</v>
      </c>
      <c r="F2759" s="221" t="str">
        <f t="shared" si="258"/>
        <v>AA 7202 OA</v>
      </c>
      <c r="G2759" s="222" t="s">
        <v>2208</v>
      </c>
      <c r="H2759" s="221" t="s">
        <v>2936</v>
      </c>
      <c r="I2759" s="221" t="s">
        <v>2939</v>
      </c>
      <c r="J2759" s="221" t="str">
        <f t="shared" si="259"/>
        <v>FM 16-25-12-2026</v>
      </c>
    </row>
    <row r="2760" spans="1:10" x14ac:dyDescent="0.25">
      <c r="A2760" s="214">
        <v>14</v>
      </c>
      <c r="B2760" s="220" t="s">
        <v>894</v>
      </c>
      <c r="C2760" s="223">
        <f>DATE(2026,1,A2760)</f>
        <v>46036</v>
      </c>
      <c r="D2760" s="214" t="s">
        <v>187</v>
      </c>
      <c r="E2760" s="220">
        <v>1</v>
      </c>
      <c r="F2760" s="221" t="str">
        <f t="shared" si="258"/>
        <v>AA 7226 OA</v>
      </c>
      <c r="G2760" s="222" t="s">
        <v>2208</v>
      </c>
      <c r="H2760" s="221" t="s">
        <v>2936</v>
      </c>
      <c r="I2760" s="221" t="s">
        <v>2939</v>
      </c>
      <c r="J2760" s="221" t="str">
        <f t="shared" si="259"/>
        <v>FM 16-14-1-2026</v>
      </c>
    </row>
    <row r="2761" spans="1:10" x14ac:dyDescent="0.25">
      <c r="A2761" s="224">
        <v>3</v>
      </c>
      <c r="B2761" s="225" t="s">
        <v>561</v>
      </c>
      <c r="C2761" s="223">
        <f>DATE(2026,2,A2761)</f>
        <v>46056</v>
      </c>
      <c r="D2761" s="224" t="s">
        <v>187</v>
      </c>
      <c r="E2761" s="225">
        <v>1</v>
      </c>
      <c r="F2761" s="221" t="str">
        <f t="shared" si="258"/>
        <v>AA 7066 OA</v>
      </c>
      <c r="G2761" s="222" t="s">
        <v>2208</v>
      </c>
      <c r="H2761" s="221" t="s">
        <v>2936</v>
      </c>
      <c r="I2761" s="221" t="s">
        <v>2939</v>
      </c>
      <c r="J2761" s="221" t="str">
        <f t="shared" si="259"/>
        <v>FM 16-3-2-2026</v>
      </c>
    </row>
    <row r="2762" spans="1:10" x14ac:dyDescent="0.25">
      <c r="A2762" s="214">
        <v>2</v>
      </c>
      <c r="B2762" s="220" t="s">
        <v>188</v>
      </c>
      <c r="C2762" s="219">
        <f>DATE(2026,11,A2762)</f>
        <v>46328</v>
      </c>
      <c r="D2762" s="214" t="s">
        <v>187</v>
      </c>
      <c r="E2762" s="214">
        <v>2</v>
      </c>
      <c r="F2762" s="221" t="str">
        <f t="shared" si="258"/>
        <v>AA 7807 OA</v>
      </c>
      <c r="G2762" s="222" t="s">
        <v>2208</v>
      </c>
      <c r="H2762" s="221" t="s">
        <v>2936</v>
      </c>
      <c r="I2762" s="221" t="s">
        <v>2939</v>
      </c>
      <c r="J2762" s="221" t="str">
        <f t="shared" si="259"/>
        <v>FM 16-2-11-2026</v>
      </c>
    </row>
    <row r="2763" spans="1:10" x14ac:dyDescent="0.25">
      <c r="A2763" s="214">
        <v>24</v>
      </c>
      <c r="B2763" s="214" t="s">
        <v>792</v>
      </c>
      <c r="C2763" s="219">
        <f>DATE(2026,11,A2763)</f>
        <v>46350</v>
      </c>
      <c r="D2763" s="214" t="s">
        <v>187</v>
      </c>
      <c r="E2763" s="220">
        <v>1</v>
      </c>
      <c r="F2763" s="221" t="str">
        <f t="shared" si="258"/>
        <v>AA 7625 OA</v>
      </c>
      <c r="G2763" s="222" t="s">
        <v>2208</v>
      </c>
      <c r="H2763" s="221" t="s">
        <v>2936</v>
      </c>
      <c r="I2763" s="221" t="s">
        <v>2939</v>
      </c>
      <c r="J2763" s="221" t="str">
        <f t="shared" si="259"/>
        <v>FM 16-24-11-2026</v>
      </c>
    </row>
    <row r="2764" spans="1:10" x14ac:dyDescent="0.25">
      <c r="A2764" s="214">
        <v>10</v>
      </c>
      <c r="B2764" s="214" t="s">
        <v>188</v>
      </c>
      <c r="C2764" s="219">
        <f>DATE(2026,12,A2764)</f>
        <v>46366</v>
      </c>
      <c r="D2764" s="214" t="s">
        <v>187</v>
      </c>
      <c r="E2764" s="214">
        <v>1</v>
      </c>
      <c r="F2764" s="221" t="str">
        <f t="shared" si="258"/>
        <v>AA 7807 OA</v>
      </c>
      <c r="G2764" s="222" t="s">
        <v>2208</v>
      </c>
      <c r="H2764" s="221" t="s">
        <v>2936</v>
      </c>
      <c r="I2764" s="221" t="s">
        <v>2939</v>
      </c>
      <c r="J2764" s="221" t="str">
        <f t="shared" si="259"/>
        <v>FM 16-10-12-2026</v>
      </c>
    </row>
    <row r="2765" spans="1:10" x14ac:dyDescent="0.25">
      <c r="A2765" s="214">
        <v>23</v>
      </c>
      <c r="B2765" s="214" t="s">
        <v>806</v>
      </c>
      <c r="C2765" s="219">
        <f>DATE(2026,12,A2765)</f>
        <v>46379</v>
      </c>
      <c r="D2765" s="214" t="s">
        <v>187</v>
      </c>
      <c r="E2765" s="220">
        <v>1</v>
      </c>
      <c r="F2765" s="221" t="str">
        <f t="shared" si="258"/>
        <v>AA 7738 OA</v>
      </c>
      <c r="G2765" s="222" t="s">
        <v>2208</v>
      </c>
      <c r="H2765" s="221" t="s">
        <v>2936</v>
      </c>
      <c r="I2765" s="221" t="s">
        <v>2939</v>
      </c>
      <c r="J2765" s="221" t="str">
        <f t="shared" si="259"/>
        <v>FM 16-23-12-2026</v>
      </c>
    </row>
    <row r="2766" spans="1:10" x14ac:dyDescent="0.25">
      <c r="A2766" s="214">
        <v>3</v>
      </c>
      <c r="B2766" s="220" t="s">
        <v>577</v>
      </c>
      <c r="C2766" s="223">
        <f>DATE(2026,1,A2766)</f>
        <v>46025</v>
      </c>
      <c r="D2766" s="214" t="s">
        <v>1477</v>
      </c>
      <c r="E2766" s="214">
        <v>1</v>
      </c>
      <c r="F2766" s="221" t="str">
        <f t="shared" si="258"/>
        <v>AA 7712 OA</v>
      </c>
      <c r="G2766" s="222" t="s">
        <v>2208</v>
      </c>
      <c r="H2766" s="221" t="s">
        <v>2936</v>
      </c>
      <c r="I2766" s="221" t="s">
        <v>2939</v>
      </c>
      <c r="J2766" s="221" t="str">
        <f t="shared" si="259"/>
        <v>FM 16-3-1-2026</v>
      </c>
    </row>
    <row r="2767" spans="1:10" x14ac:dyDescent="0.25">
      <c r="A2767" s="214">
        <v>14</v>
      </c>
      <c r="B2767" s="220" t="s">
        <v>263</v>
      </c>
      <c r="C2767" s="219">
        <f>DATE(2026,11,A2767)</f>
        <v>46340</v>
      </c>
      <c r="D2767" s="214" t="s">
        <v>586</v>
      </c>
      <c r="E2767" s="220">
        <v>2</v>
      </c>
      <c r="F2767" s="221" t="str">
        <f t="shared" si="258"/>
        <v>AA 7708 OA</v>
      </c>
      <c r="G2767" s="222" t="s">
        <v>2208</v>
      </c>
      <c r="H2767" s="221" t="s">
        <v>2936</v>
      </c>
      <c r="I2767" s="221" t="s">
        <v>2939</v>
      </c>
      <c r="J2767" s="221" t="str">
        <f t="shared" si="259"/>
        <v>FM 16-14-11-2026</v>
      </c>
    </row>
    <row r="2768" spans="1:10" x14ac:dyDescent="0.25">
      <c r="A2768" s="214">
        <v>16</v>
      </c>
      <c r="B2768" s="220" t="s">
        <v>255</v>
      </c>
      <c r="C2768" s="219">
        <f>DATE(2026,11,A2768)</f>
        <v>46342</v>
      </c>
      <c r="D2768" s="214" t="s">
        <v>586</v>
      </c>
      <c r="E2768" s="220">
        <v>1</v>
      </c>
      <c r="F2768" s="221" t="str">
        <f t="shared" si="258"/>
        <v>AA 7615 OA</v>
      </c>
      <c r="G2768" s="222" t="s">
        <v>2208</v>
      </c>
      <c r="H2768" s="221" t="s">
        <v>2936</v>
      </c>
      <c r="I2768" s="221" t="s">
        <v>2939</v>
      </c>
      <c r="J2768" s="221" t="str">
        <f t="shared" si="259"/>
        <v>FM 16-16-11-2026</v>
      </c>
    </row>
    <row r="2769" spans="1:10" x14ac:dyDescent="0.25">
      <c r="A2769" s="214">
        <v>13</v>
      </c>
      <c r="B2769" s="214" t="s">
        <v>1100</v>
      </c>
      <c r="C2769" s="219">
        <f>DATE(2026,12,A2769)</f>
        <v>46369</v>
      </c>
      <c r="D2769" s="214" t="s">
        <v>1121</v>
      </c>
      <c r="E2769" s="220">
        <v>1</v>
      </c>
      <c r="F2769" s="221" t="str">
        <f t="shared" si="258"/>
        <v>AA 7599 OA</v>
      </c>
      <c r="G2769" s="222" t="s">
        <v>2208</v>
      </c>
      <c r="H2769" s="221" t="s">
        <v>2936</v>
      </c>
      <c r="I2769" s="221" t="s">
        <v>2939</v>
      </c>
      <c r="J2769" s="221" t="str">
        <f t="shared" si="259"/>
        <v>FM 16-13-12-2026</v>
      </c>
    </row>
    <row r="2770" spans="1:10" x14ac:dyDescent="0.25">
      <c r="A2770" s="214">
        <v>31</v>
      </c>
      <c r="B2770" s="214" t="s">
        <v>806</v>
      </c>
      <c r="C2770" s="219">
        <f>DATE(2026,12,A2770)</f>
        <v>46387</v>
      </c>
      <c r="D2770" s="214" t="s">
        <v>1121</v>
      </c>
      <c r="E2770" s="220">
        <v>1</v>
      </c>
      <c r="F2770" s="221" t="str">
        <f t="shared" si="258"/>
        <v>AA 7738 OA</v>
      </c>
      <c r="G2770" s="222" t="s">
        <v>2208</v>
      </c>
      <c r="H2770" s="221" t="s">
        <v>2936</v>
      </c>
      <c r="I2770" s="221" t="s">
        <v>2939</v>
      </c>
      <c r="J2770" s="221" t="str">
        <f t="shared" si="259"/>
        <v>FM 16-31-12-2026</v>
      </c>
    </row>
    <row r="2771" spans="1:10" x14ac:dyDescent="0.25">
      <c r="A2771" s="214">
        <v>29</v>
      </c>
      <c r="B2771" s="214" t="s">
        <v>502</v>
      </c>
      <c r="C2771" s="223">
        <f>DATE(2026,1,A2771)</f>
        <v>46051</v>
      </c>
      <c r="D2771" s="214" t="s">
        <v>1796</v>
      </c>
      <c r="E2771" s="220">
        <v>1</v>
      </c>
      <c r="F2771" s="221" t="str">
        <f t="shared" si="258"/>
        <v>AA 7202 OA</v>
      </c>
      <c r="G2771" s="222" t="s">
        <v>2208</v>
      </c>
      <c r="H2771" s="221" t="s">
        <v>2936</v>
      </c>
      <c r="I2771" s="221" t="s">
        <v>2939</v>
      </c>
      <c r="J2771" s="221" t="str">
        <f t="shared" si="259"/>
        <v>FM 16-29-1-2026</v>
      </c>
    </row>
    <row r="2772" spans="1:10" x14ac:dyDescent="0.25">
      <c r="A2772" s="214">
        <v>4</v>
      </c>
      <c r="B2772" s="214" t="s">
        <v>255</v>
      </c>
      <c r="C2772" s="219">
        <f>DATE(2026,11,A2772)</f>
        <v>46330</v>
      </c>
      <c r="D2772" s="214" t="s">
        <v>261</v>
      </c>
      <c r="E2772" s="214">
        <v>1</v>
      </c>
      <c r="F2772" s="221" t="str">
        <f t="shared" si="258"/>
        <v>AA 7615 OA</v>
      </c>
      <c r="G2772" s="222" t="s">
        <v>2208</v>
      </c>
      <c r="H2772" s="221" t="s">
        <v>2936</v>
      </c>
      <c r="I2772" s="221" t="s">
        <v>2939</v>
      </c>
      <c r="J2772" s="221" t="str">
        <f t="shared" si="259"/>
        <v>FM 16-4-11-2026</v>
      </c>
    </row>
    <row r="2773" spans="1:10" x14ac:dyDescent="0.25">
      <c r="A2773" s="214">
        <v>20</v>
      </c>
      <c r="B2773" s="214" t="s">
        <v>444</v>
      </c>
      <c r="C2773" s="223">
        <f t="shared" ref="C2773:C2778" si="260">DATE(2026,1,A2773)</f>
        <v>46042</v>
      </c>
      <c r="D2773" s="214" t="s">
        <v>1683</v>
      </c>
      <c r="E2773" s="220">
        <v>1</v>
      </c>
      <c r="F2773" s="221" t="str">
        <f t="shared" si="258"/>
        <v>AA 7612 OA</v>
      </c>
      <c r="G2773" s="222" t="s">
        <v>2208</v>
      </c>
      <c r="H2773" s="221" t="s">
        <v>2936</v>
      </c>
      <c r="I2773" s="221" t="s">
        <v>2939</v>
      </c>
      <c r="J2773" s="221" t="str">
        <f t="shared" si="259"/>
        <v>FM 16-20-1-2026</v>
      </c>
    </row>
    <row r="2774" spans="1:10" x14ac:dyDescent="0.25">
      <c r="A2774" s="214">
        <v>20</v>
      </c>
      <c r="B2774" s="214" t="s">
        <v>894</v>
      </c>
      <c r="C2774" s="223">
        <f t="shared" si="260"/>
        <v>46042</v>
      </c>
      <c r="D2774" s="214" t="s">
        <v>1683</v>
      </c>
      <c r="E2774" s="220">
        <v>2</v>
      </c>
      <c r="F2774" s="221" t="str">
        <f t="shared" si="258"/>
        <v>AA 7226 OA</v>
      </c>
      <c r="G2774" s="222" t="s">
        <v>2208</v>
      </c>
      <c r="H2774" s="221" t="s">
        <v>2936</v>
      </c>
      <c r="I2774" s="221" t="s">
        <v>2939</v>
      </c>
      <c r="J2774" s="221" t="str">
        <f t="shared" si="259"/>
        <v>FM 16-20-1-2026</v>
      </c>
    </row>
    <row r="2775" spans="1:10" x14ac:dyDescent="0.25">
      <c r="A2775" s="214">
        <v>4</v>
      </c>
      <c r="B2775" s="220" t="s">
        <v>282</v>
      </c>
      <c r="C2775" s="223">
        <f t="shared" si="260"/>
        <v>46026</v>
      </c>
      <c r="D2775" s="214" t="s">
        <v>715</v>
      </c>
      <c r="E2775" s="214">
        <v>1</v>
      </c>
      <c r="F2775" s="221" t="str">
        <f t="shared" si="258"/>
        <v>AA 7026 OA</v>
      </c>
      <c r="G2775" s="222" t="s">
        <v>2208</v>
      </c>
      <c r="H2775" s="221" t="s">
        <v>2936</v>
      </c>
      <c r="I2775" s="221" t="s">
        <v>2939</v>
      </c>
      <c r="J2775" s="221" t="str">
        <f t="shared" si="259"/>
        <v>FM 16-4-1-2026</v>
      </c>
    </row>
    <row r="2776" spans="1:10" x14ac:dyDescent="0.25">
      <c r="A2776" s="214">
        <v>11</v>
      </c>
      <c r="B2776" s="214" t="s">
        <v>539</v>
      </c>
      <c r="C2776" s="223">
        <f t="shared" si="260"/>
        <v>46033</v>
      </c>
      <c r="D2776" s="214" t="s">
        <v>715</v>
      </c>
      <c r="E2776" s="214">
        <v>1</v>
      </c>
      <c r="F2776" s="221" t="str">
        <f t="shared" si="258"/>
        <v>AA 7570 OA</v>
      </c>
      <c r="G2776" s="222" t="s">
        <v>2208</v>
      </c>
      <c r="H2776" s="221" t="s">
        <v>2936</v>
      </c>
      <c r="I2776" s="221" t="s">
        <v>2939</v>
      </c>
      <c r="J2776" s="221" t="str">
        <f t="shared" si="259"/>
        <v>FM 16-11-1-2026</v>
      </c>
    </row>
    <row r="2777" spans="1:10" x14ac:dyDescent="0.25">
      <c r="A2777" s="214">
        <v>23</v>
      </c>
      <c r="B2777" s="214" t="s">
        <v>97</v>
      </c>
      <c r="C2777" s="223">
        <f t="shared" si="260"/>
        <v>46045</v>
      </c>
      <c r="D2777" s="214" t="s">
        <v>715</v>
      </c>
      <c r="E2777" s="220">
        <v>1</v>
      </c>
      <c r="F2777" s="221" t="str">
        <f t="shared" si="258"/>
        <v>AA 7616 OA</v>
      </c>
      <c r="G2777" s="222" t="s">
        <v>2208</v>
      </c>
      <c r="H2777" s="221" t="s">
        <v>2936</v>
      </c>
      <c r="I2777" s="221" t="s">
        <v>2939</v>
      </c>
      <c r="J2777" s="221" t="str">
        <f t="shared" si="259"/>
        <v>FM 16-23-1-2026</v>
      </c>
    </row>
    <row r="2778" spans="1:10" x14ac:dyDescent="0.25">
      <c r="A2778" s="214">
        <v>26</v>
      </c>
      <c r="B2778" s="214" t="s">
        <v>552</v>
      </c>
      <c r="C2778" s="223">
        <f t="shared" si="260"/>
        <v>46048</v>
      </c>
      <c r="D2778" s="214" t="s">
        <v>715</v>
      </c>
      <c r="E2778" s="220">
        <v>1</v>
      </c>
      <c r="F2778" s="221" t="str">
        <f t="shared" si="258"/>
        <v>AA 7056 OA</v>
      </c>
      <c r="G2778" s="222" t="s">
        <v>2208</v>
      </c>
      <c r="H2778" s="221" t="s">
        <v>2936</v>
      </c>
      <c r="I2778" s="221" t="s">
        <v>2939</v>
      </c>
      <c r="J2778" s="221" t="str">
        <f t="shared" si="259"/>
        <v>FM 16-26-1-2026</v>
      </c>
    </row>
    <row r="2779" spans="1:10" x14ac:dyDescent="0.25">
      <c r="A2779" s="214">
        <v>20</v>
      </c>
      <c r="B2779" s="214" t="s">
        <v>423</v>
      </c>
      <c r="C2779" s="219">
        <f>DATE(2026,11,A2779)</f>
        <v>46346</v>
      </c>
      <c r="D2779" s="214" t="s">
        <v>715</v>
      </c>
      <c r="E2779" s="220">
        <v>1</v>
      </c>
      <c r="F2779" s="221" t="str">
        <f t="shared" ref="F2779:F2810" si="261">"AA "&amp;B2779</f>
        <v>AA 7741 OA</v>
      </c>
      <c r="G2779" s="222" t="s">
        <v>2208</v>
      </c>
      <c r="H2779" s="221" t="s">
        <v>2936</v>
      </c>
      <c r="I2779" s="221" t="s">
        <v>2939</v>
      </c>
      <c r="J2779" s="221" t="str">
        <f t="shared" si="259"/>
        <v>FM 16-20-11-2026</v>
      </c>
    </row>
    <row r="2780" spans="1:10" x14ac:dyDescent="0.25">
      <c r="A2780" s="214">
        <v>20</v>
      </c>
      <c r="B2780" s="214" t="s">
        <v>471</v>
      </c>
      <c r="C2780" s="219">
        <f>DATE(2026,11,A2780)</f>
        <v>46346</v>
      </c>
      <c r="D2780" s="214" t="s">
        <v>715</v>
      </c>
      <c r="E2780" s="220">
        <v>1</v>
      </c>
      <c r="F2780" s="221" t="str">
        <f t="shared" si="261"/>
        <v>AA 7132 OA</v>
      </c>
      <c r="G2780" s="222" t="s">
        <v>2208</v>
      </c>
      <c r="H2780" s="221" t="s">
        <v>2936</v>
      </c>
      <c r="I2780" s="221" t="s">
        <v>2939</v>
      </c>
      <c r="J2780" s="221" t="str">
        <f t="shared" si="259"/>
        <v>FM 16-20-11-2026</v>
      </c>
    </row>
    <row r="2781" spans="1:10" x14ac:dyDescent="0.25">
      <c r="A2781" s="214">
        <v>24</v>
      </c>
      <c r="B2781" s="214" t="s">
        <v>782</v>
      </c>
      <c r="C2781" s="219">
        <f>DATE(2026,11,A2781)</f>
        <v>46350</v>
      </c>
      <c r="D2781" s="214" t="s">
        <v>715</v>
      </c>
      <c r="E2781" s="220">
        <v>1</v>
      </c>
      <c r="F2781" s="221" t="str">
        <f t="shared" si="261"/>
        <v>AA 7734 OA</v>
      </c>
      <c r="G2781" s="222" t="s">
        <v>2208</v>
      </c>
      <c r="H2781" s="221" t="s">
        <v>2936</v>
      </c>
      <c r="I2781" s="221" t="s">
        <v>2939</v>
      </c>
      <c r="J2781" s="221" t="str">
        <f t="shared" si="259"/>
        <v>FM 16-24-11-2026</v>
      </c>
    </row>
    <row r="2782" spans="1:10" x14ac:dyDescent="0.25">
      <c r="A2782" s="214">
        <v>12</v>
      </c>
      <c r="B2782" s="214" t="s">
        <v>526</v>
      </c>
      <c r="C2782" s="219">
        <f>DATE(2026,12,A2782)</f>
        <v>46368</v>
      </c>
      <c r="D2782" s="214" t="s">
        <v>715</v>
      </c>
      <c r="E2782" s="214">
        <v>1</v>
      </c>
      <c r="F2782" s="221" t="str">
        <f t="shared" si="261"/>
        <v>AA 7601 OA</v>
      </c>
      <c r="G2782" s="222" t="s">
        <v>2208</v>
      </c>
      <c r="H2782" s="221" t="s">
        <v>2936</v>
      </c>
      <c r="I2782" s="221" t="s">
        <v>2939</v>
      </c>
      <c r="J2782" s="221" t="str">
        <f t="shared" si="259"/>
        <v>FM 16-12-12-2026</v>
      </c>
    </row>
    <row r="2783" spans="1:10" x14ac:dyDescent="0.25">
      <c r="A2783" s="214">
        <v>23</v>
      </c>
      <c r="B2783" s="214" t="s">
        <v>806</v>
      </c>
      <c r="C2783" s="219">
        <f>DATE(2026,12,A2783)</f>
        <v>46379</v>
      </c>
      <c r="D2783" s="214" t="s">
        <v>715</v>
      </c>
      <c r="E2783" s="220">
        <v>1</v>
      </c>
      <c r="F2783" s="221" t="str">
        <f t="shared" si="261"/>
        <v>AA 7738 OA</v>
      </c>
      <c r="G2783" s="222" t="s">
        <v>2208</v>
      </c>
      <c r="H2783" s="221" t="s">
        <v>2936</v>
      </c>
      <c r="I2783" s="221" t="s">
        <v>2939</v>
      </c>
      <c r="J2783" s="221" t="str">
        <f t="shared" si="259"/>
        <v>FM 16-23-12-2026</v>
      </c>
    </row>
    <row r="2784" spans="1:10" x14ac:dyDescent="0.25">
      <c r="A2784" s="214">
        <v>29</v>
      </c>
      <c r="B2784" s="214" t="s">
        <v>1316</v>
      </c>
      <c r="C2784" s="219">
        <f>DATE(2026,12,A2784)</f>
        <v>46385</v>
      </c>
      <c r="D2784" s="214" t="s">
        <v>715</v>
      </c>
      <c r="E2784" s="220">
        <v>1</v>
      </c>
      <c r="F2784" s="221" t="str">
        <f t="shared" si="261"/>
        <v>AA 7516 OD</v>
      </c>
      <c r="G2784" s="222" t="s">
        <v>2208</v>
      </c>
      <c r="H2784" s="221" t="s">
        <v>2936</v>
      </c>
      <c r="I2784" s="221" t="s">
        <v>2939</v>
      </c>
      <c r="J2784" s="221" t="str">
        <f t="shared" si="259"/>
        <v>FM 16-29-12-2026</v>
      </c>
    </row>
    <row r="2785" spans="1:10" x14ac:dyDescent="0.25">
      <c r="A2785" s="214">
        <v>2</v>
      </c>
      <c r="B2785" s="220" t="s">
        <v>178</v>
      </c>
      <c r="C2785" s="219">
        <f>DATE(2026,11,A2785)</f>
        <v>46328</v>
      </c>
      <c r="D2785" s="214" t="s">
        <v>210</v>
      </c>
      <c r="E2785" s="214">
        <v>1</v>
      </c>
      <c r="F2785" s="221" t="str">
        <f t="shared" si="261"/>
        <v>AA 7554 OA // MERCY</v>
      </c>
      <c r="G2785" s="222" t="s">
        <v>2208</v>
      </c>
      <c r="H2785" s="221" t="s">
        <v>2936</v>
      </c>
      <c r="I2785" s="221" t="s">
        <v>2939</v>
      </c>
      <c r="J2785" s="221" t="str">
        <f t="shared" si="259"/>
        <v>FM 16-2-11-2026</v>
      </c>
    </row>
    <row r="2786" spans="1:10" x14ac:dyDescent="0.25">
      <c r="A2786" s="214">
        <v>9</v>
      </c>
      <c r="B2786" s="214" t="s">
        <v>614</v>
      </c>
      <c r="C2786" s="219">
        <f>DATE(2026,12,A2786)</f>
        <v>46365</v>
      </c>
      <c r="D2786" s="214" t="s">
        <v>210</v>
      </c>
      <c r="E2786" s="214">
        <v>1</v>
      </c>
      <c r="F2786" s="221" t="str">
        <f t="shared" si="261"/>
        <v>AA 7553 OA // MERCY</v>
      </c>
      <c r="G2786" s="222" t="s">
        <v>2208</v>
      </c>
      <c r="H2786" s="221" t="s">
        <v>2936</v>
      </c>
      <c r="I2786" s="221" t="s">
        <v>2939</v>
      </c>
      <c r="J2786" s="221" t="str">
        <f t="shared" si="259"/>
        <v>FM 16-9-12-2026</v>
      </c>
    </row>
    <row r="2787" spans="1:10" x14ac:dyDescent="0.25">
      <c r="A2787" s="214">
        <v>21</v>
      </c>
      <c r="B2787" s="214" t="s">
        <v>721</v>
      </c>
      <c r="C2787" s="219">
        <f>DATE(2026,11,A2787)</f>
        <v>46347</v>
      </c>
      <c r="D2787" s="214" t="s">
        <v>723</v>
      </c>
      <c r="E2787" s="220">
        <v>1</v>
      </c>
      <c r="F2787" s="221" t="str">
        <f t="shared" si="261"/>
        <v>AA 7592 OA</v>
      </c>
      <c r="G2787" s="222" t="s">
        <v>2208</v>
      </c>
      <c r="H2787" s="221" t="s">
        <v>2936</v>
      </c>
      <c r="I2787" s="221" t="s">
        <v>2939</v>
      </c>
      <c r="J2787" s="221" t="str">
        <f t="shared" si="259"/>
        <v>FM 16-21-11-2026</v>
      </c>
    </row>
    <row r="2788" spans="1:10" x14ac:dyDescent="0.25">
      <c r="A2788" s="214">
        <v>30</v>
      </c>
      <c r="B2788" s="214" t="s">
        <v>907</v>
      </c>
      <c r="C2788" s="219">
        <f>DATE(2026,11,A2788)</f>
        <v>46356</v>
      </c>
      <c r="D2788" s="214" t="s">
        <v>906</v>
      </c>
      <c r="E2788" s="220">
        <v>1</v>
      </c>
      <c r="F2788" s="221" t="str">
        <f t="shared" si="261"/>
        <v>AA 7804 OA</v>
      </c>
      <c r="G2788" s="222" t="s">
        <v>2208</v>
      </c>
      <c r="H2788" s="221" t="s">
        <v>2936</v>
      </c>
      <c r="I2788" s="221" t="s">
        <v>2939</v>
      </c>
      <c r="J2788" s="221" t="str">
        <f t="shared" si="259"/>
        <v>FM 16-30-11-2026</v>
      </c>
    </row>
    <row r="2789" spans="1:10" x14ac:dyDescent="0.25">
      <c r="A2789" s="214">
        <v>28</v>
      </c>
      <c r="B2789" s="214" t="s">
        <v>1100</v>
      </c>
      <c r="C2789" s="219">
        <f>DATE(2026,12,A2789)</f>
        <v>46384</v>
      </c>
      <c r="D2789" s="214" t="s">
        <v>1355</v>
      </c>
      <c r="E2789" s="220">
        <v>1</v>
      </c>
      <c r="F2789" s="221" t="str">
        <f t="shared" si="261"/>
        <v>AA 7599 OA</v>
      </c>
      <c r="G2789" s="222" t="s">
        <v>2208</v>
      </c>
      <c r="H2789" s="221" t="s">
        <v>2936</v>
      </c>
      <c r="I2789" s="221" t="s">
        <v>2939</v>
      </c>
      <c r="J2789" s="221" t="str">
        <f t="shared" si="259"/>
        <v>FM 16-28-12-2026</v>
      </c>
    </row>
    <row r="2790" spans="1:10" x14ac:dyDescent="0.25">
      <c r="A2790" s="214">
        <v>27</v>
      </c>
      <c r="B2790" s="214" t="s">
        <v>191</v>
      </c>
      <c r="C2790" s="223">
        <f>DATE(2026,1,A2790)</f>
        <v>46049</v>
      </c>
      <c r="D2790" s="214" t="s">
        <v>1770</v>
      </c>
      <c r="E2790" s="220">
        <v>1</v>
      </c>
      <c r="F2790" s="221" t="str">
        <f t="shared" si="261"/>
        <v>AA 7768 OA</v>
      </c>
      <c r="G2790" s="222" t="s">
        <v>2208</v>
      </c>
      <c r="H2790" s="221" t="s">
        <v>2936</v>
      </c>
      <c r="I2790" s="221" t="s">
        <v>2939</v>
      </c>
      <c r="J2790" s="221" t="str">
        <f t="shared" si="259"/>
        <v>FM 16-27-1-2026</v>
      </c>
    </row>
    <row r="2791" spans="1:10" x14ac:dyDescent="0.25">
      <c r="A2791" s="214">
        <v>16</v>
      </c>
      <c r="B2791" s="220" t="s">
        <v>510</v>
      </c>
      <c r="C2791" s="219">
        <f>DATE(2026,11,A2791)</f>
        <v>46342</v>
      </c>
      <c r="D2791" s="214" t="s">
        <v>632</v>
      </c>
      <c r="E2791" s="220">
        <v>3</v>
      </c>
      <c r="F2791" s="221" t="str">
        <f t="shared" si="261"/>
        <v>AA 7072 OA</v>
      </c>
      <c r="G2791" s="222" t="s">
        <v>2208</v>
      </c>
      <c r="H2791" s="221" t="s">
        <v>2936</v>
      </c>
      <c r="I2791" s="221" t="s">
        <v>2939</v>
      </c>
      <c r="J2791" s="221" t="str">
        <f t="shared" si="259"/>
        <v>FM 16-16-11-2026</v>
      </c>
    </row>
    <row r="2792" spans="1:10" x14ac:dyDescent="0.25">
      <c r="A2792" s="214">
        <v>5</v>
      </c>
      <c r="B2792" s="214" t="s">
        <v>596</v>
      </c>
      <c r="C2792" s="223">
        <f>DATE(2026,1,A2792)</f>
        <v>46027</v>
      </c>
      <c r="D2792" s="214" t="s">
        <v>433</v>
      </c>
      <c r="E2792" s="214">
        <v>1</v>
      </c>
      <c r="F2792" s="221" t="str">
        <f t="shared" si="261"/>
        <v>AA 7628 OA</v>
      </c>
      <c r="G2792" s="222" t="s">
        <v>2208</v>
      </c>
      <c r="H2792" s="221" t="s">
        <v>2936</v>
      </c>
      <c r="I2792" s="221" t="s">
        <v>2939</v>
      </c>
      <c r="J2792" s="221" t="str">
        <f t="shared" si="259"/>
        <v>FM 16-5-1-2026</v>
      </c>
    </row>
    <row r="2793" spans="1:10" x14ac:dyDescent="0.25">
      <c r="A2793" s="214">
        <v>7</v>
      </c>
      <c r="B2793" s="214" t="s">
        <v>1193</v>
      </c>
      <c r="C2793" s="223">
        <f>DATE(2026,1,A2793)</f>
        <v>46029</v>
      </c>
      <c r="D2793" s="214" t="s">
        <v>433</v>
      </c>
      <c r="E2793" s="214">
        <v>1</v>
      </c>
      <c r="F2793" s="221" t="str">
        <f t="shared" si="261"/>
        <v>AA 7131 OA</v>
      </c>
      <c r="G2793" s="222" t="s">
        <v>2208</v>
      </c>
      <c r="H2793" s="221" t="s">
        <v>2936</v>
      </c>
      <c r="I2793" s="221" t="s">
        <v>2939</v>
      </c>
      <c r="J2793" s="221" t="str">
        <f t="shared" si="259"/>
        <v>FM 16-7-1-2026</v>
      </c>
    </row>
    <row r="2794" spans="1:10" x14ac:dyDescent="0.25">
      <c r="A2794" s="214">
        <v>9</v>
      </c>
      <c r="B2794" s="214" t="s">
        <v>434</v>
      </c>
      <c r="C2794" s="223">
        <f>DATE(2026,1,A2794)</f>
        <v>46031</v>
      </c>
      <c r="D2794" s="214" t="s">
        <v>433</v>
      </c>
      <c r="E2794" s="214">
        <v>1</v>
      </c>
      <c r="F2794" s="221" t="str">
        <f t="shared" si="261"/>
        <v>AA 7785 OA</v>
      </c>
      <c r="G2794" s="222" t="s">
        <v>2208</v>
      </c>
      <c r="H2794" s="221" t="s">
        <v>2936</v>
      </c>
      <c r="I2794" s="221" t="s">
        <v>2939</v>
      </c>
      <c r="J2794" s="221" t="str">
        <f t="shared" si="259"/>
        <v>FM 16-9-1-2026</v>
      </c>
    </row>
    <row r="2795" spans="1:10" x14ac:dyDescent="0.25">
      <c r="A2795" s="214">
        <v>17</v>
      </c>
      <c r="B2795" s="214" t="s">
        <v>136</v>
      </c>
      <c r="C2795" s="223">
        <f>DATE(2026,1,A2795)</f>
        <v>46039</v>
      </c>
      <c r="D2795" s="214" t="s">
        <v>433</v>
      </c>
      <c r="E2795" s="220">
        <v>1</v>
      </c>
      <c r="F2795" s="221" t="str">
        <f t="shared" si="261"/>
        <v>AA 7762 OA</v>
      </c>
      <c r="G2795" s="222" t="s">
        <v>2208</v>
      </c>
      <c r="H2795" s="221" t="s">
        <v>2936</v>
      </c>
      <c r="I2795" s="221" t="s">
        <v>2939</v>
      </c>
      <c r="J2795" s="221" t="str">
        <f t="shared" si="259"/>
        <v>FM 16-17-1-2026</v>
      </c>
    </row>
    <row r="2796" spans="1:10" x14ac:dyDescent="0.25">
      <c r="A2796" s="214">
        <v>17</v>
      </c>
      <c r="B2796" s="214" t="s">
        <v>136</v>
      </c>
      <c r="C2796" s="223">
        <f>DATE(2026,1,A2796)</f>
        <v>46039</v>
      </c>
      <c r="D2796" s="214" t="s">
        <v>433</v>
      </c>
      <c r="E2796" s="220">
        <v>1</v>
      </c>
      <c r="F2796" s="221" t="str">
        <f t="shared" si="261"/>
        <v>AA 7762 OA</v>
      </c>
      <c r="G2796" s="222" t="s">
        <v>2208</v>
      </c>
      <c r="H2796" s="221" t="s">
        <v>2936</v>
      </c>
      <c r="I2796" s="221" t="s">
        <v>2939</v>
      </c>
      <c r="J2796" s="221" t="str">
        <f t="shared" si="259"/>
        <v>FM 16-17-1-2026</v>
      </c>
    </row>
    <row r="2797" spans="1:10" x14ac:dyDescent="0.25">
      <c r="A2797" s="214">
        <v>7</v>
      </c>
      <c r="B2797" s="214" t="s">
        <v>417</v>
      </c>
      <c r="C2797" s="219">
        <f t="shared" ref="C2797:C2802" si="262">DATE(2026,11,A2797)</f>
        <v>46333</v>
      </c>
      <c r="D2797" s="227" t="s">
        <v>433</v>
      </c>
      <c r="E2797" s="214">
        <v>1</v>
      </c>
      <c r="F2797" s="221" t="str">
        <f t="shared" si="261"/>
        <v>AA 7064 OA</v>
      </c>
      <c r="G2797" s="222" t="s">
        <v>2208</v>
      </c>
      <c r="H2797" s="221" t="s">
        <v>2936</v>
      </c>
      <c r="I2797" s="221" t="s">
        <v>2939</v>
      </c>
      <c r="J2797" s="221" t="str">
        <f t="shared" si="259"/>
        <v>FM 16-7-11-2026</v>
      </c>
    </row>
    <row r="2798" spans="1:10" x14ac:dyDescent="0.25">
      <c r="A2798" s="214">
        <v>9</v>
      </c>
      <c r="B2798" s="214" t="s">
        <v>288</v>
      </c>
      <c r="C2798" s="219">
        <f t="shared" si="262"/>
        <v>46335</v>
      </c>
      <c r="D2798" s="214" t="s">
        <v>433</v>
      </c>
      <c r="E2798" s="214">
        <v>1</v>
      </c>
      <c r="F2798" s="221" t="str">
        <f t="shared" si="261"/>
        <v>AA 7535 OA</v>
      </c>
      <c r="G2798" s="222" t="s">
        <v>2208</v>
      </c>
      <c r="H2798" s="221" t="s">
        <v>2936</v>
      </c>
      <c r="I2798" s="221" t="s">
        <v>2939</v>
      </c>
      <c r="J2798" s="221" t="str">
        <f t="shared" si="259"/>
        <v>FM 16-9-11-2026</v>
      </c>
    </row>
    <row r="2799" spans="1:10" x14ac:dyDescent="0.25">
      <c r="A2799" s="214">
        <v>11</v>
      </c>
      <c r="B2799" s="214" t="s">
        <v>514</v>
      </c>
      <c r="C2799" s="219">
        <f t="shared" si="262"/>
        <v>46337</v>
      </c>
      <c r="D2799" s="214" t="s">
        <v>433</v>
      </c>
      <c r="E2799" s="214">
        <v>1</v>
      </c>
      <c r="F2799" s="221" t="str">
        <f t="shared" si="261"/>
        <v>AA 35 OA</v>
      </c>
      <c r="G2799" s="222" t="s">
        <v>2208</v>
      </c>
      <c r="H2799" s="221" t="s">
        <v>2936</v>
      </c>
      <c r="I2799" s="221" t="s">
        <v>2939</v>
      </c>
      <c r="J2799" s="221" t="str">
        <f t="shared" si="259"/>
        <v>FM 16-11-11-2026</v>
      </c>
    </row>
    <row r="2800" spans="1:10" x14ac:dyDescent="0.25">
      <c r="A2800" s="214">
        <v>20</v>
      </c>
      <c r="B2800" s="214" t="s">
        <v>500</v>
      </c>
      <c r="C2800" s="219">
        <f t="shared" si="262"/>
        <v>46346</v>
      </c>
      <c r="D2800" s="214" t="s">
        <v>433</v>
      </c>
      <c r="E2800" s="220">
        <v>1</v>
      </c>
      <c r="F2800" s="221" t="str">
        <f t="shared" si="261"/>
        <v>AA 7737 OA</v>
      </c>
      <c r="G2800" s="222" t="s">
        <v>2208</v>
      </c>
      <c r="H2800" s="221" t="s">
        <v>2936</v>
      </c>
      <c r="I2800" s="221" t="s">
        <v>2939</v>
      </c>
      <c r="J2800" s="221" t="str">
        <f t="shared" si="259"/>
        <v>FM 16-20-11-2026</v>
      </c>
    </row>
    <row r="2801" spans="1:10" x14ac:dyDescent="0.25">
      <c r="A2801" s="214">
        <v>22</v>
      </c>
      <c r="B2801" s="214" t="s">
        <v>454</v>
      </c>
      <c r="C2801" s="219">
        <f t="shared" si="262"/>
        <v>46348</v>
      </c>
      <c r="D2801" s="214" t="s">
        <v>433</v>
      </c>
      <c r="E2801" s="220">
        <v>1</v>
      </c>
      <c r="F2801" s="221" t="str">
        <f t="shared" si="261"/>
        <v>AA 7133 OA</v>
      </c>
      <c r="G2801" s="222" t="s">
        <v>2208</v>
      </c>
      <c r="H2801" s="221" t="s">
        <v>2936</v>
      </c>
      <c r="I2801" s="221" t="s">
        <v>2939</v>
      </c>
      <c r="J2801" s="221" t="str">
        <f t="shared" si="259"/>
        <v>FM 16-22-11-2026</v>
      </c>
    </row>
    <row r="2802" spans="1:10" x14ac:dyDescent="0.25">
      <c r="A2802" s="214">
        <v>24</v>
      </c>
      <c r="B2802" s="214" t="s">
        <v>782</v>
      </c>
      <c r="C2802" s="219">
        <f t="shared" si="262"/>
        <v>46350</v>
      </c>
      <c r="D2802" s="214" t="s">
        <v>433</v>
      </c>
      <c r="E2802" s="220">
        <v>1</v>
      </c>
      <c r="F2802" s="221" t="str">
        <f t="shared" si="261"/>
        <v>AA 7734 OA</v>
      </c>
      <c r="G2802" s="222" t="s">
        <v>2208</v>
      </c>
      <c r="H2802" s="221" t="s">
        <v>2936</v>
      </c>
      <c r="I2802" s="221" t="s">
        <v>2939</v>
      </c>
      <c r="J2802" s="221" t="str">
        <f t="shared" si="259"/>
        <v>FM 16-24-11-2026</v>
      </c>
    </row>
    <row r="2803" spans="1:10" x14ac:dyDescent="0.25">
      <c r="A2803" s="214">
        <v>22</v>
      </c>
      <c r="B2803" s="214" t="s">
        <v>596</v>
      </c>
      <c r="C2803" s="219">
        <f>DATE(2026,12,A2803)</f>
        <v>46378</v>
      </c>
      <c r="D2803" s="214" t="s">
        <v>433</v>
      </c>
      <c r="E2803" s="220">
        <v>1</v>
      </c>
      <c r="F2803" s="221" t="str">
        <f t="shared" si="261"/>
        <v>AA 7628 OA</v>
      </c>
      <c r="G2803" s="222" t="s">
        <v>2208</v>
      </c>
      <c r="H2803" s="221" t="s">
        <v>2936</v>
      </c>
      <c r="I2803" s="221" t="s">
        <v>2939</v>
      </c>
      <c r="J2803" s="221" t="str">
        <f t="shared" si="259"/>
        <v>FM 16-22-12-2026</v>
      </c>
    </row>
    <row r="2804" spans="1:10" x14ac:dyDescent="0.25">
      <c r="A2804" s="214">
        <v>9</v>
      </c>
      <c r="B2804" s="214" t="s">
        <v>417</v>
      </c>
      <c r="C2804" s="223">
        <f>DATE(2026,1,A2804)</f>
        <v>46031</v>
      </c>
      <c r="D2804" s="214" t="s">
        <v>1547</v>
      </c>
      <c r="E2804" s="214">
        <v>1</v>
      </c>
      <c r="F2804" s="221" t="str">
        <f t="shared" si="261"/>
        <v>AA 7064 OA</v>
      </c>
      <c r="G2804" s="222" t="s">
        <v>2208</v>
      </c>
      <c r="H2804" s="221" t="s">
        <v>2936</v>
      </c>
      <c r="I2804" s="221" t="s">
        <v>2939</v>
      </c>
      <c r="J2804" s="221" t="str">
        <f t="shared" si="259"/>
        <v>FM 16-9-1-2026</v>
      </c>
    </row>
    <row r="2805" spans="1:10" x14ac:dyDescent="0.25">
      <c r="A2805" s="214">
        <v>25</v>
      </c>
      <c r="B2805" s="214" t="s">
        <v>213</v>
      </c>
      <c r="C2805" s="219">
        <f>DATE(2026,12,A2805)</f>
        <v>46381</v>
      </c>
      <c r="D2805" s="214" t="s">
        <v>1306</v>
      </c>
      <c r="E2805" s="220">
        <v>1</v>
      </c>
      <c r="F2805" s="221" t="str">
        <f t="shared" si="261"/>
        <v>AA 7559 OA // MERCY</v>
      </c>
      <c r="G2805" s="222" t="s">
        <v>2208</v>
      </c>
      <c r="H2805" s="221" t="s">
        <v>2936</v>
      </c>
      <c r="I2805" s="221" t="s">
        <v>2939</v>
      </c>
      <c r="J2805" s="221" t="str">
        <f t="shared" si="259"/>
        <v>FM 16-25-12-2026</v>
      </c>
    </row>
    <row r="2806" spans="1:10" x14ac:dyDescent="0.25">
      <c r="A2806" s="214">
        <v>18</v>
      </c>
      <c r="B2806" s="214" t="s">
        <v>216</v>
      </c>
      <c r="C2806" s="219">
        <f>DATE(2026,11,A2806)</f>
        <v>46344</v>
      </c>
      <c r="D2806" s="214" t="s">
        <v>668</v>
      </c>
      <c r="E2806" s="220">
        <v>1</v>
      </c>
      <c r="F2806" s="221" t="str">
        <f t="shared" si="261"/>
        <v>AA 7663 OA // MERCY</v>
      </c>
      <c r="G2806" s="222" t="s">
        <v>2208</v>
      </c>
      <c r="H2806" s="221" t="s">
        <v>2936</v>
      </c>
      <c r="I2806" s="221" t="s">
        <v>2939</v>
      </c>
      <c r="J2806" s="221" t="str">
        <f t="shared" si="259"/>
        <v>FM 16-18-11-2026</v>
      </c>
    </row>
    <row r="2807" spans="1:10" x14ac:dyDescent="0.25">
      <c r="A2807" s="214">
        <v>26</v>
      </c>
      <c r="B2807" s="214" t="s">
        <v>227</v>
      </c>
      <c r="C2807" s="219">
        <f>DATE(2026,11,A2807)</f>
        <v>46352</v>
      </c>
      <c r="D2807" s="214" t="s">
        <v>837</v>
      </c>
      <c r="E2807" s="220">
        <v>1</v>
      </c>
      <c r="F2807" s="221" t="str">
        <f t="shared" si="261"/>
        <v>AA 7814 OA</v>
      </c>
      <c r="G2807" s="222" t="s">
        <v>2208</v>
      </c>
      <c r="H2807" s="221" t="s">
        <v>2936</v>
      </c>
      <c r="I2807" s="221" t="s">
        <v>2939</v>
      </c>
      <c r="J2807" s="221" t="str">
        <f t="shared" si="259"/>
        <v>FM 16-26-11-2026</v>
      </c>
    </row>
    <row r="2808" spans="1:10" x14ac:dyDescent="0.25">
      <c r="A2808" s="214">
        <v>4</v>
      </c>
      <c r="B2808" s="214" t="s">
        <v>539</v>
      </c>
      <c r="C2808" s="219">
        <f>DATE(2026,12,A2808)</f>
        <v>46360</v>
      </c>
      <c r="D2808" s="214" t="s">
        <v>960</v>
      </c>
      <c r="E2808" s="214">
        <v>15</v>
      </c>
      <c r="F2808" s="221" t="str">
        <f t="shared" si="261"/>
        <v>AA 7570 OA</v>
      </c>
      <c r="G2808" s="222" t="s">
        <v>2208</v>
      </c>
      <c r="H2808" s="221" t="s">
        <v>2936</v>
      </c>
      <c r="I2808" s="221" t="s">
        <v>2939</v>
      </c>
      <c r="J2808" s="221" t="str">
        <f t="shared" si="259"/>
        <v>FM 16-4-12-2026</v>
      </c>
    </row>
    <row r="2809" spans="1:10" x14ac:dyDescent="0.25">
      <c r="A2809" s="214">
        <v>4</v>
      </c>
      <c r="B2809" s="214" t="s">
        <v>591</v>
      </c>
      <c r="C2809" s="219">
        <f>DATE(2026,12,A2809)</f>
        <v>46360</v>
      </c>
      <c r="D2809" s="214" t="s">
        <v>960</v>
      </c>
      <c r="E2809" s="214">
        <v>15</v>
      </c>
      <c r="F2809" s="221" t="str">
        <f t="shared" si="261"/>
        <v>AA 7080 OA</v>
      </c>
      <c r="G2809" s="222" t="s">
        <v>2208</v>
      </c>
      <c r="H2809" s="221" t="s">
        <v>2936</v>
      </c>
      <c r="I2809" s="221" t="s">
        <v>2939</v>
      </c>
      <c r="J2809" s="221" t="str">
        <f t="shared" si="259"/>
        <v>FM 16-4-12-2026</v>
      </c>
    </row>
    <row r="2810" spans="1:10" x14ac:dyDescent="0.25">
      <c r="A2810" s="214">
        <v>23</v>
      </c>
      <c r="B2810" s="214" t="s">
        <v>502</v>
      </c>
      <c r="C2810" s="219">
        <f>DATE(2026,11,A2810)</f>
        <v>46349</v>
      </c>
      <c r="D2810" s="214" t="s">
        <v>770</v>
      </c>
      <c r="E2810" s="220">
        <v>4</v>
      </c>
      <c r="F2810" s="221" t="str">
        <f t="shared" si="261"/>
        <v>AA 7202 OA</v>
      </c>
      <c r="G2810" s="222" t="s">
        <v>2208</v>
      </c>
      <c r="H2810" s="221" t="s">
        <v>2936</v>
      </c>
      <c r="I2810" s="221" t="s">
        <v>2939</v>
      </c>
      <c r="J2810" s="221" t="str">
        <f t="shared" si="259"/>
        <v>FM 16-23-11-2026</v>
      </c>
    </row>
    <row r="2811" spans="1:10" x14ac:dyDescent="0.25">
      <c r="A2811" s="214">
        <v>10</v>
      </c>
      <c r="B2811" s="214" t="s">
        <v>430</v>
      </c>
      <c r="C2811" s="219">
        <f>DATE(2026,11,A2811)</f>
        <v>46336</v>
      </c>
      <c r="D2811" s="214" t="s">
        <v>478</v>
      </c>
      <c r="E2811" s="214">
        <v>2</v>
      </c>
      <c r="F2811" s="221" t="str">
        <f t="shared" ref="F2811:F2840" si="263">"AA "&amp;B2811</f>
        <v>AA 7780 OA</v>
      </c>
      <c r="G2811" s="222" t="s">
        <v>2208</v>
      </c>
      <c r="H2811" s="221" t="s">
        <v>2936</v>
      </c>
      <c r="I2811" s="221" t="s">
        <v>2939</v>
      </c>
      <c r="J2811" s="221" t="str">
        <f t="shared" si="259"/>
        <v>FM 16-10-11-2026</v>
      </c>
    </row>
    <row r="2812" spans="1:10" x14ac:dyDescent="0.25">
      <c r="A2812" s="214">
        <v>19</v>
      </c>
      <c r="B2812" s="214" t="s">
        <v>689</v>
      </c>
      <c r="C2812" s="219">
        <f>DATE(2026,11,A2812)</f>
        <v>46345</v>
      </c>
      <c r="D2812" s="214" t="s">
        <v>478</v>
      </c>
      <c r="E2812" s="220">
        <v>2</v>
      </c>
      <c r="F2812" s="221" t="str">
        <f t="shared" si="263"/>
        <v>AA 7027 OA</v>
      </c>
      <c r="G2812" s="222" t="s">
        <v>2208</v>
      </c>
      <c r="H2812" s="221" t="s">
        <v>2936</v>
      </c>
      <c r="I2812" s="221" t="s">
        <v>2939</v>
      </c>
      <c r="J2812" s="221" t="str">
        <f t="shared" si="259"/>
        <v>FM 16-19-11-2026</v>
      </c>
    </row>
    <row r="2813" spans="1:10" x14ac:dyDescent="0.25">
      <c r="A2813" s="214">
        <v>10</v>
      </c>
      <c r="B2813" s="214" t="s">
        <v>430</v>
      </c>
      <c r="C2813" s="219">
        <f>DATE(2026,11,A2813)</f>
        <v>46336</v>
      </c>
      <c r="D2813" s="214" t="s">
        <v>477</v>
      </c>
      <c r="E2813" s="214">
        <v>4</v>
      </c>
      <c r="F2813" s="221" t="str">
        <f t="shared" si="263"/>
        <v>AA 7780 OA</v>
      </c>
      <c r="G2813" s="222" t="s">
        <v>2208</v>
      </c>
      <c r="H2813" s="221" t="s">
        <v>2936</v>
      </c>
      <c r="I2813" s="221" t="s">
        <v>2939</v>
      </c>
      <c r="J2813" s="221" t="str">
        <f t="shared" si="259"/>
        <v>FM 16-10-11-2026</v>
      </c>
    </row>
    <row r="2814" spans="1:10" x14ac:dyDescent="0.25">
      <c r="A2814" s="214">
        <v>19</v>
      </c>
      <c r="B2814" s="214" t="s">
        <v>689</v>
      </c>
      <c r="C2814" s="219">
        <f>DATE(2026,11,A2814)</f>
        <v>46345</v>
      </c>
      <c r="D2814" s="214" t="s">
        <v>477</v>
      </c>
      <c r="E2814" s="220">
        <v>4</v>
      </c>
      <c r="F2814" s="221" t="str">
        <f t="shared" si="263"/>
        <v>AA 7027 OA</v>
      </c>
      <c r="G2814" s="222" t="s">
        <v>2208</v>
      </c>
      <c r="H2814" s="221" t="s">
        <v>2936</v>
      </c>
      <c r="I2814" s="221" t="s">
        <v>2939</v>
      </c>
      <c r="J2814" s="221" t="str">
        <f t="shared" si="259"/>
        <v>FM 16-19-11-2026</v>
      </c>
    </row>
    <row r="2815" spans="1:10" x14ac:dyDescent="0.25">
      <c r="A2815" s="214">
        <v>11</v>
      </c>
      <c r="B2815" s="214" t="s">
        <v>1045</v>
      </c>
      <c r="C2815" s="219">
        <f>DATE(2026,12,A2815)</f>
        <v>46367</v>
      </c>
      <c r="D2815" s="214" t="s">
        <v>477</v>
      </c>
      <c r="E2815" s="214">
        <v>4</v>
      </c>
      <c r="F2815" s="221" t="str">
        <f t="shared" si="263"/>
        <v>AA 7288 OA</v>
      </c>
      <c r="G2815" s="222" t="s">
        <v>2208</v>
      </c>
      <c r="H2815" s="221" t="s">
        <v>2936</v>
      </c>
      <c r="I2815" s="221" t="s">
        <v>2939</v>
      </c>
      <c r="J2815" s="221" t="str">
        <f t="shared" si="259"/>
        <v>FM 16-11-12-2026</v>
      </c>
    </row>
    <row r="2816" spans="1:10" x14ac:dyDescent="0.25">
      <c r="A2816" s="214">
        <v>20</v>
      </c>
      <c r="B2816" s="214" t="s">
        <v>894</v>
      </c>
      <c r="C2816" s="223">
        <f>DATE(2026,1,A2816)</f>
        <v>46042</v>
      </c>
      <c r="D2816" s="214" t="s">
        <v>1678</v>
      </c>
      <c r="E2816" s="220">
        <v>2</v>
      </c>
      <c r="F2816" s="221" t="str">
        <f t="shared" si="263"/>
        <v>AA 7226 OA</v>
      </c>
      <c r="G2816" s="222" t="s">
        <v>2208</v>
      </c>
      <c r="H2816" s="221" t="s">
        <v>2936</v>
      </c>
      <c r="I2816" s="221" t="s">
        <v>2939</v>
      </c>
      <c r="J2816" s="221" t="str">
        <f t="shared" si="259"/>
        <v>FM 16-20-1-2026</v>
      </c>
    </row>
    <row r="2817" spans="1:10" x14ac:dyDescent="0.25">
      <c r="A2817" s="214">
        <v>14</v>
      </c>
      <c r="B2817" s="220" t="s">
        <v>432</v>
      </c>
      <c r="C2817" s="223">
        <f>DATE(2026,1,A2817)</f>
        <v>46036</v>
      </c>
      <c r="D2817" s="214" t="s">
        <v>1034</v>
      </c>
      <c r="E2817" s="220">
        <v>2</v>
      </c>
      <c r="F2817" s="221" t="str">
        <f t="shared" si="263"/>
        <v>AA 7550 OA</v>
      </c>
      <c r="G2817" s="222" t="s">
        <v>2208</v>
      </c>
      <c r="H2817" s="221" t="s">
        <v>2936</v>
      </c>
      <c r="I2817" s="221" t="s">
        <v>2939</v>
      </c>
      <c r="J2817" s="221" t="str">
        <f t="shared" si="259"/>
        <v>FM 16-14-1-2026</v>
      </c>
    </row>
    <row r="2818" spans="1:10" x14ac:dyDescent="0.25">
      <c r="A2818" s="214">
        <v>9</v>
      </c>
      <c r="B2818" s="214" t="s">
        <v>806</v>
      </c>
      <c r="C2818" s="219">
        <f>DATE(2026,12,A2818)</f>
        <v>46365</v>
      </c>
      <c r="D2818" s="214" t="s">
        <v>1034</v>
      </c>
      <c r="E2818" s="214">
        <v>2</v>
      </c>
      <c r="F2818" s="221" t="str">
        <f t="shared" si="263"/>
        <v>AA 7738 OA</v>
      </c>
      <c r="G2818" s="222" t="s">
        <v>2208</v>
      </c>
      <c r="H2818" s="221" t="s">
        <v>2936</v>
      </c>
      <c r="I2818" s="221" t="s">
        <v>2939</v>
      </c>
      <c r="J2818" s="221" t="str">
        <f t="shared" si="259"/>
        <v>FM 16-9-12-2026</v>
      </c>
    </row>
    <row r="2819" spans="1:10" x14ac:dyDescent="0.25">
      <c r="A2819" s="214">
        <v>6</v>
      </c>
      <c r="B2819" s="214" t="s">
        <v>349</v>
      </c>
      <c r="C2819" s="219">
        <f>DATE(2026,11,A2819)</f>
        <v>46332</v>
      </c>
      <c r="D2819" s="214" t="s">
        <v>385</v>
      </c>
      <c r="E2819" s="214">
        <v>2</v>
      </c>
      <c r="F2819" s="221" t="str">
        <f t="shared" si="263"/>
        <v>AA 7029 OA</v>
      </c>
      <c r="G2819" s="222" t="s">
        <v>2208</v>
      </c>
      <c r="H2819" s="221" t="s">
        <v>2936</v>
      </c>
      <c r="I2819" s="221" t="s">
        <v>2939</v>
      </c>
      <c r="J2819" s="221" t="str">
        <f t="shared" ref="J2819:J2882" si="264">I2819 &amp; "-" &amp; DAY(C2819) &amp; "-" &amp; MONTH(C2819) &amp; "-" &amp; YEAR(C2819)</f>
        <v>FM 16-6-11-2026</v>
      </c>
    </row>
    <row r="2820" spans="1:10" x14ac:dyDescent="0.25">
      <c r="A2820" s="214">
        <v>16</v>
      </c>
      <c r="B2820" s="220" t="s">
        <v>626</v>
      </c>
      <c r="C2820" s="219">
        <f>DATE(2026,11,A2820)</f>
        <v>46342</v>
      </c>
      <c r="D2820" s="214" t="s">
        <v>628</v>
      </c>
      <c r="E2820" s="220">
        <v>1</v>
      </c>
      <c r="F2820" s="221" t="str">
        <f t="shared" si="263"/>
        <v>AA 7730 OA // GOLDEN</v>
      </c>
      <c r="G2820" s="222" t="s">
        <v>2208</v>
      </c>
      <c r="H2820" s="221" t="s">
        <v>2936</v>
      </c>
      <c r="I2820" s="221" t="s">
        <v>2939</v>
      </c>
      <c r="J2820" s="221" t="str">
        <f t="shared" si="264"/>
        <v>FM 16-16-11-2026</v>
      </c>
    </row>
    <row r="2821" spans="1:10" x14ac:dyDescent="0.25">
      <c r="A2821" s="214">
        <v>25</v>
      </c>
      <c r="B2821" s="214" t="s">
        <v>502</v>
      </c>
      <c r="C2821" s="219">
        <f>DATE(2026,12,A2821)</f>
        <v>46381</v>
      </c>
      <c r="D2821" s="214" t="s">
        <v>1308</v>
      </c>
      <c r="E2821" s="220">
        <v>1</v>
      </c>
      <c r="F2821" s="221" t="str">
        <f t="shared" si="263"/>
        <v>AA 7202 OA</v>
      </c>
      <c r="G2821" s="222" t="s">
        <v>2208</v>
      </c>
      <c r="H2821" s="221" t="s">
        <v>2936</v>
      </c>
      <c r="I2821" s="221" t="s">
        <v>2939</v>
      </c>
      <c r="J2821" s="221" t="str">
        <f t="shared" si="264"/>
        <v>FM 16-25-12-2026</v>
      </c>
    </row>
    <row r="2822" spans="1:10" x14ac:dyDescent="0.25">
      <c r="A2822" s="214">
        <v>12</v>
      </c>
      <c r="B2822" s="214" t="s">
        <v>1133</v>
      </c>
      <c r="C2822" s="223">
        <f>DATE(2026,1,A2822)</f>
        <v>46034</v>
      </c>
      <c r="D2822" s="214" t="s">
        <v>407</v>
      </c>
      <c r="E2822" s="220">
        <v>1</v>
      </c>
      <c r="F2822" s="221" t="str">
        <f t="shared" si="263"/>
        <v>AA 7602 OA</v>
      </c>
      <c r="G2822" s="222" t="s">
        <v>2208</v>
      </c>
      <c r="H2822" s="221" t="s">
        <v>2936</v>
      </c>
      <c r="I2822" s="221" t="s">
        <v>2939</v>
      </c>
      <c r="J2822" s="221" t="str">
        <f t="shared" si="264"/>
        <v>FM 16-12-1-2026</v>
      </c>
    </row>
    <row r="2823" spans="1:10" x14ac:dyDescent="0.25">
      <c r="A2823" s="214">
        <v>7</v>
      </c>
      <c r="B2823" s="214" t="s">
        <v>368</v>
      </c>
      <c r="C2823" s="219">
        <f>DATE(2026,11,A2823)</f>
        <v>46333</v>
      </c>
      <c r="D2823" s="214" t="s">
        <v>407</v>
      </c>
      <c r="E2823" s="214">
        <v>1</v>
      </c>
      <c r="F2823" s="221" t="str">
        <f t="shared" si="263"/>
        <v>AA 7098 OA</v>
      </c>
      <c r="G2823" s="222" t="s">
        <v>2208</v>
      </c>
      <c r="H2823" s="221" t="s">
        <v>2936</v>
      </c>
      <c r="I2823" s="221" t="s">
        <v>2939</v>
      </c>
      <c r="J2823" s="221" t="str">
        <f t="shared" si="264"/>
        <v>FM 16-7-11-2026</v>
      </c>
    </row>
    <row r="2824" spans="1:10" x14ac:dyDescent="0.25">
      <c r="A2824" s="214">
        <v>11</v>
      </c>
      <c r="B2824" s="214" t="s">
        <v>263</v>
      </c>
      <c r="C2824" s="219">
        <f>DATE(2026,11,A2824)</f>
        <v>46337</v>
      </c>
      <c r="D2824" s="214" t="s">
        <v>407</v>
      </c>
      <c r="E2824" s="214">
        <v>1</v>
      </c>
      <c r="F2824" s="221" t="str">
        <f t="shared" si="263"/>
        <v>AA 7708 OA</v>
      </c>
      <c r="G2824" s="222" t="s">
        <v>2208</v>
      </c>
      <c r="H2824" s="221" t="s">
        <v>2936</v>
      </c>
      <c r="I2824" s="221" t="s">
        <v>2939</v>
      </c>
      <c r="J2824" s="221" t="str">
        <f t="shared" si="264"/>
        <v>FM 16-11-11-2026</v>
      </c>
    </row>
    <row r="2825" spans="1:10" x14ac:dyDescent="0.25">
      <c r="A2825" s="214">
        <v>15</v>
      </c>
      <c r="B2825" s="220" t="s">
        <v>1613</v>
      </c>
      <c r="C2825" s="223">
        <f>DATE(2026,1,A2825)</f>
        <v>46037</v>
      </c>
      <c r="D2825" s="214" t="s">
        <v>524</v>
      </c>
      <c r="E2825" s="220">
        <v>200</v>
      </c>
      <c r="F2825" s="221" t="str">
        <f t="shared" si="263"/>
        <v>AA 7033 OA</v>
      </c>
      <c r="G2825" s="222" t="s">
        <v>2208</v>
      </c>
      <c r="H2825" s="221" t="s">
        <v>2936</v>
      </c>
      <c r="I2825" s="221" t="s">
        <v>2939</v>
      </c>
      <c r="J2825" s="221" t="str">
        <f t="shared" si="264"/>
        <v>FM 16-15-1-2026</v>
      </c>
    </row>
    <row r="2826" spans="1:10" x14ac:dyDescent="0.25">
      <c r="A2826" s="214">
        <v>22</v>
      </c>
      <c r="B2826" s="214" t="s">
        <v>156</v>
      </c>
      <c r="C2826" s="223">
        <f>DATE(2026,1,A2826)</f>
        <v>46044</v>
      </c>
      <c r="D2826" s="214" t="s">
        <v>524</v>
      </c>
      <c r="E2826" s="220">
        <v>200</v>
      </c>
      <c r="F2826" s="221" t="str">
        <f t="shared" si="263"/>
        <v>AA 7638 OA // MERCY</v>
      </c>
      <c r="G2826" s="222" t="s">
        <v>2208</v>
      </c>
      <c r="H2826" s="221" t="s">
        <v>2936</v>
      </c>
      <c r="I2826" s="221" t="s">
        <v>2939</v>
      </c>
      <c r="J2826" s="221" t="str">
        <f t="shared" si="264"/>
        <v>FM 16-22-1-2026</v>
      </c>
    </row>
    <row r="2827" spans="1:10" x14ac:dyDescent="0.25">
      <c r="A2827" s="214">
        <v>24</v>
      </c>
      <c r="B2827" s="214" t="s">
        <v>1737</v>
      </c>
      <c r="C2827" s="223">
        <f>DATE(2026,1,A2827)</f>
        <v>46046</v>
      </c>
      <c r="D2827" s="214" t="s">
        <v>524</v>
      </c>
      <c r="E2827" s="220">
        <v>100</v>
      </c>
      <c r="F2827" s="221" t="str">
        <f t="shared" si="263"/>
        <v>AA 7511 OA</v>
      </c>
      <c r="G2827" s="222" t="s">
        <v>2208</v>
      </c>
      <c r="H2827" s="221" t="s">
        <v>2936</v>
      </c>
      <c r="I2827" s="221" t="s">
        <v>2939</v>
      </c>
      <c r="J2827" s="221" t="str">
        <f t="shared" si="264"/>
        <v>FM 16-24-1-2026</v>
      </c>
    </row>
    <row r="2828" spans="1:10" x14ac:dyDescent="0.25">
      <c r="A2828" s="214">
        <v>24</v>
      </c>
      <c r="B2828" s="214" t="s">
        <v>1738</v>
      </c>
      <c r="C2828" s="223">
        <f>DATE(2026,1,A2828)</f>
        <v>46046</v>
      </c>
      <c r="D2828" s="214" t="s">
        <v>524</v>
      </c>
      <c r="E2828" s="220">
        <v>100</v>
      </c>
      <c r="F2828" s="221" t="str">
        <f t="shared" si="263"/>
        <v>AA 7512 OA</v>
      </c>
      <c r="G2828" s="222" t="s">
        <v>2208</v>
      </c>
      <c r="H2828" s="221" t="s">
        <v>2936</v>
      </c>
      <c r="I2828" s="221" t="s">
        <v>2939</v>
      </c>
      <c r="J2828" s="221" t="str">
        <f t="shared" si="264"/>
        <v>FM 16-24-1-2026</v>
      </c>
    </row>
    <row r="2829" spans="1:10" x14ac:dyDescent="0.25">
      <c r="A2829" s="214">
        <v>29</v>
      </c>
      <c r="B2829" s="214" t="s">
        <v>882</v>
      </c>
      <c r="C2829" s="223">
        <f>DATE(2026,1,A2829)</f>
        <v>46051</v>
      </c>
      <c r="D2829" s="214" t="s">
        <v>524</v>
      </c>
      <c r="E2829" s="220">
        <v>100</v>
      </c>
      <c r="F2829" s="221" t="str">
        <f t="shared" si="263"/>
        <v>AA 7709 OA</v>
      </c>
      <c r="G2829" s="222" t="s">
        <v>2208</v>
      </c>
      <c r="H2829" s="221" t="s">
        <v>2936</v>
      </c>
      <c r="I2829" s="221" t="s">
        <v>2939</v>
      </c>
      <c r="J2829" s="221" t="str">
        <f t="shared" si="264"/>
        <v>FM 16-29-1-2026</v>
      </c>
    </row>
    <row r="2830" spans="1:10" x14ac:dyDescent="0.25">
      <c r="A2830" s="214">
        <v>11</v>
      </c>
      <c r="B2830" s="214" t="s">
        <v>510</v>
      </c>
      <c r="C2830" s="219">
        <f>DATE(2026,11,A2830)</f>
        <v>46337</v>
      </c>
      <c r="D2830" s="214" t="s">
        <v>524</v>
      </c>
      <c r="E2830" s="214">
        <v>200</v>
      </c>
      <c r="F2830" s="221" t="str">
        <f t="shared" si="263"/>
        <v>AA 7072 OA</v>
      </c>
      <c r="G2830" s="222" t="s">
        <v>2208</v>
      </c>
      <c r="H2830" s="221" t="s">
        <v>2936</v>
      </c>
      <c r="I2830" s="221" t="s">
        <v>2939</v>
      </c>
      <c r="J2830" s="221" t="str">
        <f t="shared" si="264"/>
        <v>FM 16-11-11-2026</v>
      </c>
    </row>
    <row r="2831" spans="1:10" x14ac:dyDescent="0.25">
      <c r="A2831" s="214">
        <v>19</v>
      </c>
      <c r="B2831" s="214" t="s">
        <v>692</v>
      </c>
      <c r="C2831" s="219">
        <f>DATE(2026,11,A2831)</f>
        <v>46345</v>
      </c>
      <c r="D2831" s="214" t="s">
        <v>524</v>
      </c>
      <c r="E2831" s="220">
        <v>200</v>
      </c>
      <c r="F2831" s="221" t="str">
        <f t="shared" si="263"/>
        <v>AA 7533 OA</v>
      </c>
      <c r="G2831" s="222" t="s">
        <v>2208</v>
      </c>
      <c r="H2831" s="221" t="s">
        <v>2936</v>
      </c>
      <c r="I2831" s="221" t="s">
        <v>2939</v>
      </c>
      <c r="J2831" s="221" t="str">
        <f t="shared" si="264"/>
        <v>FM 16-19-11-2026</v>
      </c>
    </row>
    <row r="2832" spans="1:10" x14ac:dyDescent="0.25">
      <c r="A2832" s="214">
        <v>21</v>
      </c>
      <c r="B2832" s="214" t="s">
        <v>662</v>
      </c>
      <c r="C2832" s="219">
        <f>DATE(2026,11,A2832)</f>
        <v>46347</v>
      </c>
      <c r="D2832" s="214" t="s">
        <v>524</v>
      </c>
      <c r="E2832" s="220">
        <v>200</v>
      </c>
      <c r="F2832" s="221" t="str">
        <f t="shared" si="263"/>
        <v>AA 7559 OA</v>
      </c>
      <c r="G2832" s="222" t="s">
        <v>2208</v>
      </c>
      <c r="H2832" s="221" t="s">
        <v>2936</v>
      </c>
      <c r="I2832" s="221" t="s">
        <v>2939</v>
      </c>
      <c r="J2832" s="221" t="str">
        <f t="shared" si="264"/>
        <v>FM 16-21-11-2026</v>
      </c>
    </row>
    <row r="2833" spans="1:10" x14ac:dyDescent="0.25">
      <c r="A2833" s="214">
        <v>8</v>
      </c>
      <c r="B2833" s="214" t="s">
        <v>540</v>
      </c>
      <c r="C2833" s="219">
        <f>DATE(2026,12,A2833)</f>
        <v>46364</v>
      </c>
      <c r="D2833" s="214" t="s">
        <v>524</v>
      </c>
      <c r="E2833" s="214">
        <v>200</v>
      </c>
      <c r="F2833" s="221" t="str">
        <f t="shared" si="263"/>
        <v>AA 7099 OA</v>
      </c>
      <c r="G2833" s="222" t="s">
        <v>2208</v>
      </c>
      <c r="H2833" s="221" t="s">
        <v>2936</v>
      </c>
      <c r="I2833" s="221" t="s">
        <v>2939</v>
      </c>
      <c r="J2833" s="221" t="str">
        <f t="shared" si="264"/>
        <v>FM 16-8-12-2026</v>
      </c>
    </row>
    <row r="2834" spans="1:10" x14ac:dyDescent="0.25">
      <c r="A2834" s="214">
        <v>8</v>
      </c>
      <c r="B2834" s="214" t="s">
        <v>1527</v>
      </c>
      <c r="C2834" s="223">
        <f>DATE(2026,1,A2834)</f>
        <v>46030</v>
      </c>
      <c r="D2834" s="214" t="s">
        <v>1542</v>
      </c>
      <c r="E2834" s="214">
        <v>20</v>
      </c>
      <c r="F2834" s="221" t="str">
        <f t="shared" si="263"/>
        <v>AA 7638 OA</v>
      </c>
      <c r="G2834" s="222" t="s">
        <v>2208</v>
      </c>
      <c r="H2834" s="221" t="s">
        <v>2936</v>
      </c>
      <c r="I2834" s="221" t="s">
        <v>2939</v>
      </c>
      <c r="J2834" s="221" t="str">
        <f t="shared" si="264"/>
        <v>FM 16-8-1-2026</v>
      </c>
    </row>
    <row r="2835" spans="1:10" x14ac:dyDescent="0.25">
      <c r="A2835" s="214">
        <v>10</v>
      </c>
      <c r="B2835" s="214" t="s">
        <v>482</v>
      </c>
      <c r="C2835" s="219">
        <f>DATE(2026,12,A2835)</f>
        <v>46366</v>
      </c>
      <c r="D2835" s="214" t="s">
        <v>1046</v>
      </c>
      <c r="E2835" s="214">
        <v>30</v>
      </c>
      <c r="F2835" s="221" t="str">
        <f t="shared" si="263"/>
        <v>AA 7059 OA</v>
      </c>
      <c r="G2835" s="222" t="s">
        <v>2208</v>
      </c>
      <c r="H2835" s="221" t="s">
        <v>2936</v>
      </c>
      <c r="I2835" s="221" t="s">
        <v>2939</v>
      </c>
      <c r="J2835" s="221" t="str">
        <f t="shared" si="264"/>
        <v>FM 16-10-12-2026</v>
      </c>
    </row>
    <row r="2836" spans="1:10" x14ac:dyDescent="0.25">
      <c r="A2836" s="214">
        <v>10</v>
      </c>
      <c r="B2836" s="214" t="s">
        <v>482</v>
      </c>
      <c r="C2836" s="219">
        <f>DATE(2026,12,A2836)</f>
        <v>46366</v>
      </c>
      <c r="D2836" s="214" t="s">
        <v>1046</v>
      </c>
      <c r="E2836" s="214">
        <v>90</v>
      </c>
      <c r="F2836" s="221" t="str">
        <f t="shared" si="263"/>
        <v>AA 7059 OA</v>
      </c>
      <c r="G2836" s="222" t="s">
        <v>2208</v>
      </c>
      <c r="H2836" s="221" t="s">
        <v>2936</v>
      </c>
      <c r="I2836" s="221" t="s">
        <v>2939</v>
      </c>
      <c r="J2836" s="221" t="str">
        <f t="shared" si="264"/>
        <v>FM 16-10-12-2026</v>
      </c>
    </row>
    <row r="2837" spans="1:10" x14ac:dyDescent="0.25">
      <c r="A2837" s="214">
        <v>6</v>
      </c>
      <c r="B2837" s="214" t="s">
        <v>352</v>
      </c>
      <c r="C2837" s="219">
        <f t="shared" ref="C2837:C2842" si="265">DATE(2026,11,A2837)</f>
        <v>46332</v>
      </c>
      <c r="D2837" s="214" t="s">
        <v>365</v>
      </c>
      <c r="E2837" s="214">
        <v>150</v>
      </c>
      <c r="F2837" s="221" t="str">
        <f t="shared" si="263"/>
        <v>AA 7764 OA</v>
      </c>
      <c r="G2837" s="222" t="s">
        <v>2208</v>
      </c>
      <c r="H2837" s="221" t="s">
        <v>2936</v>
      </c>
      <c r="I2837" s="221" t="s">
        <v>2939</v>
      </c>
      <c r="J2837" s="221" t="str">
        <f t="shared" si="264"/>
        <v>FM 16-6-11-2026</v>
      </c>
    </row>
    <row r="2838" spans="1:10" x14ac:dyDescent="0.25">
      <c r="A2838" s="214">
        <v>11</v>
      </c>
      <c r="B2838" s="214" t="s">
        <v>510</v>
      </c>
      <c r="C2838" s="219">
        <f t="shared" si="265"/>
        <v>46337</v>
      </c>
      <c r="D2838" s="214" t="s">
        <v>365</v>
      </c>
      <c r="E2838" s="214">
        <v>25</v>
      </c>
      <c r="F2838" s="221" t="str">
        <f t="shared" si="263"/>
        <v>AA 7072 OA</v>
      </c>
      <c r="G2838" s="222" t="s">
        <v>2208</v>
      </c>
      <c r="H2838" s="221" t="s">
        <v>2936</v>
      </c>
      <c r="I2838" s="221" t="s">
        <v>2939</v>
      </c>
      <c r="J2838" s="221" t="str">
        <f t="shared" si="264"/>
        <v>FM 16-11-11-2026</v>
      </c>
    </row>
    <row r="2839" spans="1:10" x14ac:dyDescent="0.25">
      <c r="A2839" s="214">
        <v>17</v>
      </c>
      <c r="B2839" s="214" t="s">
        <v>662</v>
      </c>
      <c r="C2839" s="219">
        <f t="shared" si="265"/>
        <v>46343</v>
      </c>
      <c r="D2839" s="214" t="s">
        <v>365</v>
      </c>
      <c r="E2839" s="220">
        <v>100</v>
      </c>
      <c r="F2839" s="221" t="str">
        <f t="shared" si="263"/>
        <v>AA 7559 OA</v>
      </c>
      <c r="G2839" s="222" t="s">
        <v>2208</v>
      </c>
      <c r="H2839" s="221" t="s">
        <v>2936</v>
      </c>
      <c r="I2839" s="221" t="s">
        <v>2939</v>
      </c>
      <c r="J2839" s="221" t="str">
        <f t="shared" si="264"/>
        <v>FM 16-17-11-2026</v>
      </c>
    </row>
    <row r="2840" spans="1:10" x14ac:dyDescent="0.25">
      <c r="A2840" s="214">
        <v>24</v>
      </c>
      <c r="B2840" s="214" t="s">
        <v>604</v>
      </c>
      <c r="C2840" s="219">
        <f t="shared" si="265"/>
        <v>46350</v>
      </c>
      <c r="D2840" s="214" t="s">
        <v>365</v>
      </c>
      <c r="E2840" s="220">
        <v>90</v>
      </c>
      <c r="F2840" s="221" t="str">
        <f t="shared" si="263"/>
        <v>AA 7519 OA // MERCY</v>
      </c>
      <c r="G2840" s="222" t="s">
        <v>2208</v>
      </c>
      <c r="H2840" s="221" t="s">
        <v>2936</v>
      </c>
      <c r="I2840" s="221" t="s">
        <v>2939</v>
      </c>
      <c r="J2840" s="221" t="str">
        <f t="shared" si="264"/>
        <v>FM 16-24-11-2026</v>
      </c>
    </row>
    <row r="2841" spans="1:10" x14ac:dyDescent="0.25">
      <c r="A2841" s="214">
        <v>24</v>
      </c>
      <c r="B2841" s="214" t="s">
        <v>745</v>
      </c>
      <c r="C2841" s="219">
        <f t="shared" si="265"/>
        <v>46350</v>
      </c>
      <c r="D2841" s="214" t="s">
        <v>365</v>
      </c>
      <c r="E2841" s="220">
        <v>90</v>
      </c>
      <c r="F2841" s="221" t="str">
        <f>B2841</f>
        <v>B 7728 IZ ( PINJAM 7559 OA )</v>
      </c>
      <c r="G2841" s="222" t="s">
        <v>2208</v>
      </c>
      <c r="H2841" s="221" t="s">
        <v>2936</v>
      </c>
      <c r="I2841" s="221" t="s">
        <v>2939</v>
      </c>
      <c r="J2841" s="221" t="str">
        <f t="shared" si="264"/>
        <v>FM 16-24-11-2026</v>
      </c>
    </row>
    <row r="2842" spans="1:10" x14ac:dyDescent="0.25">
      <c r="A2842" s="214">
        <v>26</v>
      </c>
      <c r="B2842" s="214" t="s">
        <v>852</v>
      </c>
      <c r="C2842" s="219">
        <f t="shared" si="265"/>
        <v>46352</v>
      </c>
      <c r="D2842" s="214" t="s">
        <v>365</v>
      </c>
      <c r="E2842" s="220">
        <v>210</v>
      </c>
      <c r="F2842" s="221" t="str">
        <f t="shared" ref="F2842:F2856" si="266">"AA "&amp;B2842</f>
        <v>AA 7753 OA</v>
      </c>
      <c r="G2842" s="222" t="s">
        <v>2208</v>
      </c>
      <c r="H2842" s="221" t="s">
        <v>2936</v>
      </c>
      <c r="I2842" s="221" t="s">
        <v>2939</v>
      </c>
      <c r="J2842" s="221" t="str">
        <f t="shared" si="264"/>
        <v>FM 16-26-11-2026</v>
      </c>
    </row>
    <row r="2843" spans="1:10" x14ac:dyDescent="0.25">
      <c r="A2843" s="214">
        <v>2</v>
      </c>
      <c r="B2843" s="220" t="s">
        <v>540</v>
      </c>
      <c r="C2843" s="219">
        <f>DATE(2026,12,A2843)</f>
        <v>46358</v>
      </c>
      <c r="D2843" s="214" t="s">
        <v>365</v>
      </c>
      <c r="E2843" s="214">
        <v>200</v>
      </c>
      <c r="F2843" s="221" t="str">
        <f t="shared" si="266"/>
        <v>AA 7099 OA</v>
      </c>
      <c r="G2843" s="222" t="s">
        <v>2208</v>
      </c>
      <c r="H2843" s="221" t="s">
        <v>2936</v>
      </c>
      <c r="I2843" s="221" t="s">
        <v>2939</v>
      </c>
      <c r="J2843" s="221" t="str">
        <f t="shared" si="264"/>
        <v>FM 16-2-12-2026</v>
      </c>
    </row>
    <row r="2844" spans="1:10" x14ac:dyDescent="0.25">
      <c r="A2844" s="214">
        <v>5</v>
      </c>
      <c r="B2844" s="220" t="s">
        <v>941</v>
      </c>
      <c r="C2844" s="219">
        <f>DATE(2026,12,A2844)</f>
        <v>46361</v>
      </c>
      <c r="D2844" s="214" t="s">
        <v>365</v>
      </c>
      <c r="E2844" s="214">
        <v>100</v>
      </c>
      <c r="F2844" s="221" t="str">
        <f t="shared" si="266"/>
        <v>AA 7199 OA</v>
      </c>
      <c r="G2844" s="222" t="s">
        <v>2208</v>
      </c>
      <c r="H2844" s="221" t="s">
        <v>2936</v>
      </c>
      <c r="I2844" s="221" t="s">
        <v>2939</v>
      </c>
      <c r="J2844" s="221" t="str">
        <f t="shared" si="264"/>
        <v>FM 16-5-12-2026</v>
      </c>
    </row>
    <row r="2845" spans="1:10" x14ac:dyDescent="0.25">
      <c r="A2845" s="214">
        <v>8</v>
      </c>
      <c r="B2845" s="214" t="s">
        <v>540</v>
      </c>
      <c r="C2845" s="219">
        <f>DATE(2026,12,A2845)</f>
        <v>46364</v>
      </c>
      <c r="D2845" s="214" t="s">
        <v>365</v>
      </c>
      <c r="E2845" s="214">
        <v>90</v>
      </c>
      <c r="F2845" s="221" t="str">
        <f t="shared" si="266"/>
        <v>AA 7099 OA</v>
      </c>
      <c r="G2845" s="222" t="s">
        <v>2208</v>
      </c>
      <c r="H2845" s="221" t="s">
        <v>2936</v>
      </c>
      <c r="I2845" s="221" t="s">
        <v>2939</v>
      </c>
      <c r="J2845" s="221" t="str">
        <f t="shared" si="264"/>
        <v>FM 16-8-12-2026</v>
      </c>
    </row>
    <row r="2846" spans="1:10" x14ac:dyDescent="0.25">
      <c r="A2846" s="214">
        <v>23</v>
      </c>
      <c r="B2846" s="214" t="s">
        <v>144</v>
      </c>
      <c r="C2846" s="219">
        <f>DATE(2026,12,A2846)</f>
        <v>46379</v>
      </c>
      <c r="D2846" s="214" t="s">
        <v>365</v>
      </c>
      <c r="E2846" s="220">
        <v>100</v>
      </c>
      <c r="F2846" s="221" t="str">
        <f t="shared" si="266"/>
        <v>AA 7620 OA</v>
      </c>
      <c r="G2846" s="222" t="s">
        <v>2208</v>
      </c>
      <c r="H2846" s="221" t="s">
        <v>2936</v>
      </c>
      <c r="I2846" s="221" t="s">
        <v>2939</v>
      </c>
      <c r="J2846" s="221" t="str">
        <f t="shared" si="264"/>
        <v>FM 16-23-12-2026</v>
      </c>
    </row>
    <row r="2847" spans="1:10" x14ac:dyDescent="0.25">
      <c r="A2847" s="214">
        <v>26</v>
      </c>
      <c r="B2847" s="214" t="s">
        <v>429</v>
      </c>
      <c r="C2847" s="219">
        <f>DATE(2026,12,A2847)</f>
        <v>46382</v>
      </c>
      <c r="D2847" s="214" t="s">
        <v>365</v>
      </c>
      <c r="E2847" s="220">
        <v>120</v>
      </c>
      <c r="F2847" s="221" t="str">
        <f t="shared" si="266"/>
        <v>AA 7534 OA</v>
      </c>
      <c r="G2847" s="222" t="s">
        <v>2208</v>
      </c>
      <c r="H2847" s="221" t="s">
        <v>2936</v>
      </c>
      <c r="I2847" s="221" t="s">
        <v>2939</v>
      </c>
      <c r="J2847" s="221" t="str">
        <f t="shared" si="264"/>
        <v>FM 16-26-12-2026</v>
      </c>
    </row>
    <row r="2848" spans="1:10" x14ac:dyDescent="0.25">
      <c r="A2848" s="214">
        <v>21</v>
      </c>
      <c r="B2848" s="214" t="s">
        <v>662</v>
      </c>
      <c r="C2848" s="219">
        <f>DATE(2026,11,A2848)</f>
        <v>46347</v>
      </c>
      <c r="D2848" s="214" t="s">
        <v>732</v>
      </c>
      <c r="E2848" s="220">
        <v>100</v>
      </c>
      <c r="F2848" s="221" t="str">
        <f t="shared" si="266"/>
        <v>AA 7559 OA</v>
      </c>
      <c r="G2848" s="222" t="s">
        <v>2208</v>
      </c>
      <c r="H2848" s="221" t="s">
        <v>2936</v>
      </c>
      <c r="I2848" s="221" t="s">
        <v>2939</v>
      </c>
      <c r="J2848" s="221" t="str">
        <f t="shared" si="264"/>
        <v>FM 16-21-11-2026</v>
      </c>
    </row>
    <row r="2849" spans="1:10" x14ac:dyDescent="0.25">
      <c r="A2849" s="214">
        <v>18</v>
      </c>
      <c r="B2849" s="214" t="s">
        <v>329</v>
      </c>
      <c r="C2849" s="219">
        <f>DATE(2026,12,A2849)</f>
        <v>46374</v>
      </c>
      <c r="D2849" s="214" t="s">
        <v>1198</v>
      </c>
      <c r="E2849" s="220">
        <v>200</v>
      </c>
      <c r="F2849" s="221" t="str">
        <f t="shared" si="266"/>
        <v>AA 7269 OA</v>
      </c>
      <c r="G2849" s="222" t="s">
        <v>2208</v>
      </c>
      <c r="H2849" s="221" t="s">
        <v>2936</v>
      </c>
      <c r="I2849" s="221" t="s">
        <v>2939</v>
      </c>
      <c r="J2849" s="221" t="str">
        <f t="shared" si="264"/>
        <v>FM 16-18-12-2026</v>
      </c>
    </row>
    <row r="2850" spans="1:10" x14ac:dyDescent="0.25">
      <c r="A2850" s="214">
        <v>15</v>
      </c>
      <c r="B2850" s="220" t="s">
        <v>1135</v>
      </c>
      <c r="C2850" s="219">
        <f>DATE(2026,12,A2850)</f>
        <v>46371</v>
      </c>
      <c r="D2850" s="214" t="s">
        <v>1136</v>
      </c>
      <c r="E2850" s="220">
        <v>200</v>
      </c>
      <c r="F2850" s="221" t="str">
        <f t="shared" si="266"/>
        <v>AA 7263 OA</v>
      </c>
      <c r="G2850" s="222" t="s">
        <v>2208</v>
      </c>
      <c r="H2850" s="221" t="s">
        <v>2936</v>
      </c>
      <c r="I2850" s="221" t="s">
        <v>2939</v>
      </c>
      <c r="J2850" s="221" t="str">
        <f t="shared" si="264"/>
        <v>FM 16-15-12-2026</v>
      </c>
    </row>
    <row r="2851" spans="1:10" x14ac:dyDescent="0.25">
      <c r="A2851" s="214">
        <v>18</v>
      </c>
      <c r="B2851" s="214" t="s">
        <v>329</v>
      </c>
      <c r="C2851" s="219">
        <f>DATE(2026,12,A2851)</f>
        <v>46374</v>
      </c>
      <c r="D2851" s="214" t="s">
        <v>1199</v>
      </c>
      <c r="E2851" s="220">
        <v>70</v>
      </c>
      <c r="F2851" s="221" t="str">
        <f t="shared" si="266"/>
        <v>AA 7269 OA</v>
      </c>
      <c r="G2851" s="222" t="s">
        <v>2208</v>
      </c>
      <c r="H2851" s="221" t="s">
        <v>2936</v>
      </c>
      <c r="I2851" s="221" t="s">
        <v>2939</v>
      </c>
      <c r="J2851" s="221" t="str">
        <f t="shared" si="264"/>
        <v>FM 16-18-12-2026</v>
      </c>
    </row>
    <row r="2852" spans="1:10" x14ac:dyDescent="0.25">
      <c r="A2852" s="214">
        <v>23</v>
      </c>
      <c r="B2852" s="214" t="s">
        <v>213</v>
      </c>
      <c r="C2852" s="219">
        <f>DATE(2026,11,A2852)</f>
        <v>46349</v>
      </c>
      <c r="D2852" s="214" t="s">
        <v>777</v>
      </c>
      <c r="E2852" s="220">
        <v>4</v>
      </c>
      <c r="F2852" s="221" t="str">
        <f t="shared" si="266"/>
        <v>AA 7559 OA // MERCY</v>
      </c>
      <c r="G2852" s="222" t="s">
        <v>2208</v>
      </c>
      <c r="H2852" s="221" t="s">
        <v>2936</v>
      </c>
      <c r="I2852" s="221" t="s">
        <v>2939</v>
      </c>
      <c r="J2852" s="221" t="str">
        <f t="shared" si="264"/>
        <v>FM 16-23-11-2026</v>
      </c>
    </row>
    <row r="2853" spans="1:10" x14ac:dyDescent="0.25">
      <c r="A2853" s="214">
        <v>15</v>
      </c>
      <c r="B2853" s="220" t="s">
        <v>689</v>
      </c>
      <c r="C2853" s="219">
        <f>DATE(2026,12,A2853)</f>
        <v>46371</v>
      </c>
      <c r="D2853" s="214" t="s">
        <v>1137</v>
      </c>
      <c r="E2853" s="220">
        <v>120</v>
      </c>
      <c r="F2853" s="221" t="str">
        <f t="shared" si="266"/>
        <v>AA 7027 OA</v>
      </c>
      <c r="G2853" s="222" t="s">
        <v>2208</v>
      </c>
      <c r="H2853" s="221" t="s">
        <v>2936</v>
      </c>
      <c r="I2853" s="221" t="s">
        <v>2939</v>
      </c>
      <c r="J2853" s="221" t="str">
        <f t="shared" si="264"/>
        <v>FM 16-15-12-2026</v>
      </c>
    </row>
    <row r="2854" spans="1:10" x14ac:dyDescent="0.25">
      <c r="A2854" s="214">
        <v>15</v>
      </c>
      <c r="B2854" s="220" t="s">
        <v>188</v>
      </c>
      <c r="C2854" s="219">
        <f>DATE(2026,12,A2854)</f>
        <v>46371</v>
      </c>
      <c r="D2854" s="214" t="s">
        <v>1137</v>
      </c>
      <c r="E2854" s="220">
        <v>120</v>
      </c>
      <c r="F2854" s="221" t="str">
        <f t="shared" si="266"/>
        <v>AA 7807 OA</v>
      </c>
      <c r="G2854" s="222" t="s">
        <v>2208</v>
      </c>
      <c r="H2854" s="221" t="s">
        <v>2936</v>
      </c>
      <c r="I2854" s="221" t="s">
        <v>2939</v>
      </c>
      <c r="J2854" s="221" t="str">
        <f t="shared" si="264"/>
        <v>FM 16-15-12-2026</v>
      </c>
    </row>
    <row r="2855" spans="1:10" x14ac:dyDescent="0.25">
      <c r="A2855" s="214">
        <v>30</v>
      </c>
      <c r="B2855" s="214" t="s">
        <v>929</v>
      </c>
      <c r="C2855" s="223">
        <f>DATE(2026,1,A2855)</f>
        <v>46052</v>
      </c>
      <c r="D2855" s="214" t="s">
        <v>1820</v>
      </c>
      <c r="E2855" s="220">
        <v>1</v>
      </c>
      <c r="F2855" s="221" t="str">
        <f t="shared" si="266"/>
        <v>AA 7682 OA</v>
      </c>
      <c r="G2855" s="222" t="s">
        <v>2208</v>
      </c>
      <c r="H2855" s="221" t="s">
        <v>2936</v>
      </c>
      <c r="I2855" s="221" t="s">
        <v>2939</v>
      </c>
      <c r="J2855" s="221" t="str">
        <f t="shared" si="264"/>
        <v>FM 16-30-1-2026</v>
      </c>
    </row>
    <row r="2856" spans="1:10" x14ac:dyDescent="0.25">
      <c r="A2856" s="214">
        <v>16</v>
      </c>
      <c r="B2856" s="220" t="s">
        <v>510</v>
      </c>
      <c r="C2856" s="219">
        <f>DATE(2026,11,A2856)</f>
        <v>46342</v>
      </c>
      <c r="D2856" s="214" t="s">
        <v>635</v>
      </c>
      <c r="E2856" s="220">
        <v>16</v>
      </c>
      <c r="F2856" s="221" t="str">
        <f t="shared" si="266"/>
        <v>AA 7072 OA</v>
      </c>
      <c r="G2856" s="222" t="s">
        <v>2208</v>
      </c>
      <c r="H2856" s="221" t="s">
        <v>2936</v>
      </c>
      <c r="I2856" s="221" t="s">
        <v>2939</v>
      </c>
      <c r="J2856" s="221" t="str">
        <f t="shared" si="264"/>
        <v>FM 16-16-11-2026</v>
      </c>
    </row>
    <row r="2857" spans="1:10" x14ac:dyDescent="0.25">
      <c r="A2857" s="214">
        <v>4</v>
      </c>
      <c r="B2857" s="220" t="s">
        <v>260</v>
      </c>
      <c r="C2857" s="219">
        <f>DATE(2026,11,A2857)</f>
        <v>46330</v>
      </c>
      <c r="D2857" s="214" t="s">
        <v>292</v>
      </c>
      <c r="E2857" s="214">
        <v>1</v>
      </c>
      <c r="F2857" s="220" t="s">
        <v>260</v>
      </c>
      <c r="G2857" s="222" t="s">
        <v>2208</v>
      </c>
      <c r="H2857" s="221" t="s">
        <v>2936</v>
      </c>
      <c r="I2857" s="221" t="s">
        <v>2939</v>
      </c>
      <c r="J2857" s="221" t="str">
        <f t="shared" si="264"/>
        <v>FM 16-4-11-2026</v>
      </c>
    </row>
    <row r="2858" spans="1:10" x14ac:dyDescent="0.25">
      <c r="A2858" s="214">
        <v>30</v>
      </c>
      <c r="B2858" s="214" t="s">
        <v>1106</v>
      </c>
      <c r="C2858" s="223">
        <f>DATE(2026,1,A2858)</f>
        <v>46052</v>
      </c>
      <c r="D2858" s="214" t="s">
        <v>1815</v>
      </c>
      <c r="E2858" s="220">
        <v>1</v>
      </c>
      <c r="F2858" s="221" t="str">
        <f>"AA "&amp;B2858</f>
        <v>AA 7564 OA // MERCY</v>
      </c>
      <c r="G2858" s="222" t="s">
        <v>2208</v>
      </c>
      <c r="H2858" s="221" t="s">
        <v>2936</v>
      </c>
      <c r="I2858" s="221" t="s">
        <v>2939</v>
      </c>
      <c r="J2858" s="221" t="str">
        <f t="shared" si="264"/>
        <v>FM 16-30-1-2026</v>
      </c>
    </row>
    <row r="2859" spans="1:10" x14ac:dyDescent="0.25">
      <c r="A2859" s="214">
        <v>4</v>
      </c>
      <c r="B2859" s="220" t="s">
        <v>260</v>
      </c>
      <c r="C2859" s="219">
        <f>DATE(2026,11,A2859)</f>
        <v>46330</v>
      </c>
      <c r="D2859" s="214" t="s">
        <v>293</v>
      </c>
      <c r="E2859" s="214">
        <v>1</v>
      </c>
      <c r="F2859" s="220" t="s">
        <v>260</v>
      </c>
      <c r="G2859" s="222" t="s">
        <v>2208</v>
      </c>
      <c r="H2859" s="221" t="s">
        <v>2936</v>
      </c>
      <c r="I2859" s="221" t="s">
        <v>2939</v>
      </c>
      <c r="J2859" s="221" t="str">
        <f t="shared" si="264"/>
        <v>FM 16-4-11-2026</v>
      </c>
    </row>
    <row r="2860" spans="1:10" x14ac:dyDescent="0.25">
      <c r="A2860" s="214">
        <v>9</v>
      </c>
      <c r="B2860" s="214" t="s">
        <v>265</v>
      </c>
      <c r="C2860" s="223">
        <f>DATE(2026,1,A2860)</f>
        <v>46031</v>
      </c>
      <c r="D2860" s="214" t="s">
        <v>1562</v>
      </c>
      <c r="E2860" s="214">
        <v>1</v>
      </c>
      <c r="F2860" s="221" t="str">
        <f t="shared" ref="F2860:F2877" si="267">"AA "&amp;B2860</f>
        <v>AA 7728 OA // MERCY</v>
      </c>
      <c r="G2860" s="222" t="s">
        <v>2208</v>
      </c>
      <c r="H2860" s="221" t="s">
        <v>2936</v>
      </c>
      <c r="I2860" s="221" t="s">
        <v>2939</v>
      </c>
      <c r="J2860" s="221" t="str">
        <f t="shared" si="264"/>
        <v>FM 16-9-1-2026</v>
      </c>
    </row>
    <row r="2861" spans="1:10" x14ac:dyDescent="0.25">
      <c r="A2861" s="214">
        <v>6</v>
      </c>
      <c r="B2861" s="214" t="s">
        <v>401</v>
      </c>
      <c r="C2861" s="219">
        <f>DATE(2026,11,A2861)</f>
        <v>46332</v>
      </c>
      <c r="D2861" s="214" t="s">
        <v>400</v>
      </c>
      <c r="E2861" s="214">
        <v>1</v>
      </c>
      <c r="F2861" s="221" t="str">
        <f t="shared" si="267"/>
        <v>AA 7796 OA // MERCY</v>
      </c>
      <c r="G2861" s="222" t="s">
        <v>2208</v>
      </c>
      <c r="H2861" s="221" t="s">
        <v>2936</v>
      </c>
      <c r="I2861" s="221" t="s">
        <v>2939</v>
      </c>
      <c r="J2861" s="221" t="str">
        <f t="shared" si="264"/>
        <v>FM 16-6-11-2026</v>
      </c>
    </row>
    <row r="2862" spans="1:10" x14ac:dyDescent="0.25">
      <c r="A2862" s="214">
        <v>17</v>
      </c>
      <c r="B2862" s="214" t="s">
        <v>265</v>
      </c>
      <c r="C2862" s="223">
        <f>DATE(2026,1,A2862)</f>
        <v>46039</v>
      </c>
      <c r="D2862" s="214" t="s">
        <v>1658</v>
      </c>
      <c r="E2862" s="220">
        <v>1</v>
      </c>
      <c r="F2862" s="221" t="str">
        <f t="shared" si="267"/>
        <v>AA 7728 OA // MERCY</v>
      </c>
      <c r="G2862" s="222" t="s">
        <v>2208</v>
      </c>
      <c r="H2862" s="221" t="s">
        <v>2936</v>
      </c>
      <c r="I2862" s="221" t="s">
        <v>2939</v>
      </c>
      <c r="J2862" s="221" t="str">
        <f t="shared" si="264"/>
        <v>FM 16-17-1-2026</v>
      </c>
    </row>
    <row r="2863" spans="1:10" x14ac:dyDescent="0.25">
      <c r="A2863" s="214">
        <v>20</v>
      </c>
      <c r="B2863" s="214" t="s">
        <v>894</v>
      </c>
      <c r="C2863" s="223">
        <f>DATE(2026,1,A2863)</f>
        <v>46042</v>
      </c>
      <c r="D2863" s="214" t="s">
        <v>372</v>
      </c>
      <c r="E2863" s="220">
        <v>1</v>
      </c>
      <c r="F2863" s="221" t="str">
        <f t="shared" si="267"/>
        <v>AA 7226 OA</v>
      </c>
      <c r="G2863" s="222" t="s">
        <v>2208</v>
      </c>
      <c r="H2863" s="221" t="s">
        <v>2936</v>
      </c>
      <c r="I2863" s="221" t="s">
        <v>2939</v>
      </c>
      <c r="J2863" s="221" t="str">
        <f t="shared" si="264"/>
        <v>FM 16-20-1-2026</v>
      </c>
    </row>
    <row r="2864" spans="1:10" x14ac:dyDescent="0.25">
      <c r="A2864" s="214">
        <v>6</v>
      </c>
      <c r="B2864" s="214" t="s">
        <v>373</v>
      </c>
      <c r="C2864" s="219">
        <f>DATE(2026,11,A2864)</f>
        <v>46332</v>
      </c>
      <c r="D2864" s="214" t="s">
        <v>372</v>
      </c>
      <c r="E2864" s="214">
        <v>1</v>
      </c>
      <c r="F2864" s="221" t="str">
        <f t="shared" si="267"/>
        <v>AA 7769 OA</v>
      </c>
      <c r="G2864" s="222" t="s">
        <v>2208</v>
      </c>
      <c r="H2864" s="221" t="s">
        <v>2936</v>
      </c>
      <c r="I2864" s="221" t="s">
        <v>2939</v>
      </c>
      <c r="J2864" s="221" t="str">
        <f t="shared" si="264"/>
        <v>FM 16-6-11-2026</v>
      </c>
    </row>
    <row r="2865" spans="1:10" x14ac:dyDescent="0.25">
      <c r="A2865" s="214">
        <v>28</v>
      </c>
      <c r="B2865" s="214" t="s">
        <v>394</v>
      </c>
      <c r="C2865" s="219">
        <f>DATE(2026,11,A2865)</f>
        <v>46354</v>
      </c>
      <c r="D2865" s="214" t="s">
        <v>875</v>
      </c>
      <c r="E2865" s="220">
        <v>1</v>
      </c>
      <c r="F2865" s="221" t="str">
        <f t="shared" si="267"/>
        <v>AA 7270 OA</v>
      </c>
      <c r="G2865" s="222" t="s">
        <v>2208</v>
      </c>
      <c r="H2865" s="221" t="s">
        <v>2936</v>
      </c>
      <c r="I2865" s="221" t="s">
        <v>2939</v>
      </c>
      <c r="J2865" s="221" t="str">
        <f t="shared" si="264"/>
        <v>FM 16-28-11-2026</v>
      </c>
    </row>
    <row r="2866" spans="1:10" x14ac:dyDescent="0.25">
      <c r="A2866" s="214">
        <v>22</v>
      </c>
      <c r="B2866" s="214" t="s">
        <v>724</v>
      </c>
      <c r="C2866" s="219">
        <f>DATE(2026,12,A2866)</f>
        <v>46378</v>
      </c>
      <c r="D2866" s="214" t="s">
        <v>875</v>
      </c>
      <c r="E2866" s="220">
        <v>1</v>
      </c>
      <c r="F2866" s="221" t="str">
        <f t="shared" si="267"/>
        <v>AA 7161 OA</v>
      </c>
      <c r="G2866" s="222" t="s">
        <v>2208</v>
      </c>
      <c r="H2866" s="221" t="s">
        <v>2936</v>
      </c>
      <c r="I2866" s="221" t="s">
        <v>2939</v>
      </c>
      <c r="J2866" s="221" t="str">
        <f t="shared" si="264"/>
        <v>FM 16-22-12-2026</v>
      </c>
    </row>
    <row r="2867" spans="1:10" x14ac:dyDescent="0.25">
      <c r="A2867" s="214">
        <v>3</v>
      </c>
      <c r="B2867" s="220" t="s">
        <v>852</v>
      </c>
      <c r="C2867" s="223">
        <f>DATE(2026,1,A2867)</f>
        <v>46025</v>
      </c>
      <c r="D2867" s="214" t="s">
        <v>1461</v>
      </c>
      <c r="E2867" s="214">
        <v>1</v>
      </c>
      <c r="F2867" s="221" t="str">
        <f t="shared" si="267"/>
        <v>AA 7753 OA</v>
      </c>
      <c r="G2867" s="222" t="s">
        <v>2208</v>
      </c>
      <c r="H2867" s="221" t="s">
        <v>2936</v>
      </c>
      <c r="I2867" s="221" t="s">
        <v>2939</v>
      </c>
      <c r="J2867" s="221" t="str">
        <f t="shared" si="264"/>
        <v>FM 16-3-1-2026</v>
      </c>
    </row>
    <row r="2868" spans="1:10" x14ac:dyDescent="0.25">
      <c r="A2868" s="214">
        <v>23</v>
      </c>
      <c r="B2868" s="214" t="s">
        <v>109</v>
      </c>
      <c r="C2868" s="219">
        <f>DATE(2026,12,A2868)</f>
        <v>46379</v>
      </c>
      <c r="D2868" s="214" t="s">
        <v>1266</v>
      </c>
      <c r="E2868" s="220">
        <v>1</v>
      </c>
      <c r="F2868" s="221" t="str">
        <f t="shared" si="267"/>
        <v>AA 7520 OA // MERCY</v>
      </c>
      <c r="G2868" s="222" t="s">
        <v>2208</v>
      </c>
      <c r="H2868" s="221" t="s">
        <v>2936</v>
      </c>
      <c r="I2868" s="221" t="s">
        <v>2939</v>
      </c>
      <c r="J2868" s="221" t="str">
        <f t="shared" si="264"/>
        <v>FM 16-23-12-2026</v>
      </c>
    </row>
    <row r="2869" spans="1:10" x14ac:dyDescent="0.25">
      <c r="A2869" s="214">
        <v>9</v>
      </c>
      <c r="B2869" s="214" t="s">
        <v>188</v>
      </c>
      <c r="C2869" s="223">
        <f>DATE(2026,1,A2869)</f>
        <v>46031</v>
      </c>
      <c r="D2869" s="214" t="s">
        <v>395</v>
      </c>
      <c r="E2869" s="214">
        <v>1</v>
      </c>
      <c r="F2869" s="221" t="str">
        <f t="shared" si="267"/>
        <v>AA 7807 OA</v>
      </c>
      <c r="G2869" s="222" t="s">
        <v>2208</v>
      </c>
      <c r="H2869" s="221" t="s">
        <v>2936</v>
      </c>
      <c r="I2869" s="221" t="s">
        <v>2939</v>
      </c>
      <c r="J2869" s="221" t="str">
        <f t="shared" si="264"/>
        <v>FM 16-9-1-2026</v>
      </c>
    </row>
    <row r="2870" spans="1:10" x14ac:dyDescent="0.25">
      <c r="A2870" s="214">
        <v>15</v>
      </c>
      <c r="B2870" s="220" t="s">
        <v>437</v>
      </c>
      <c r="C2870" s="223">
        <f>DATE(2026,1,A2870)</f>
        <v>46037</v>
      </c>
      <c r="D2870" s="214" t="s">
        <v>395</v>
      </c>
      <c r="E2870" s="220">
        <v>1</v>
      </c>
      <c r="F2870" s="221" t="str">
        <f t="shared" si="267"/>
        <v>AA 7058 OA</v>
      </c>
      <c r="G2870" s="222" t="s">
        <v>2208</v>
      </c>
      <c r="H2870" s="221" t="s">
        <v>2936</v>
      </c>
      <c r="I2870" s="221" t="s">
        <v>2939</v>
      </c>
      <c r="J2870" s="221" t="str">
        <f t="shared" si="264"/>
        <v>FM 16-15-1-2026</v>
      </c>
    </row>
    <row r="2871" spans="1:10" x14ac:dyDescent="0.25">
      <c r="A2871" s="214">
        <v>6</v>
      </c>
      <c r="B2871" s="214" t="s">
        <v>349</v>
      </c>
      <c r="C2871" s="219">
        <f>DATE(2026,11,A2871)</f>
        <v>46332</v>
      </c>
      <c r="D2871" s="214" t="s">
        <v>395</v>
      </c>
      <c r="E2871" s="214">
        <v>1</v>
      </c>
      <c r="F2871" s="221" t="str">
        <f t="shared" si="267"/>
        <v>AA 7029 OA</v>
      </c>
      <c r="G2871" s="222" t="s">
        <v>2208</v>
      </c>
      <c r="H2871" s="221" t="s">
        <v>2936</v>
      </c>
      <c r="I2871" s="221" t="s">
        <v>2939</v>
      </c>
      <c r="J2871" s="221" t="str">
        <f t="shared" si="264"/>
        <v>FM 16-6-11-2026</v>
      </c>
    </row>
    <row r="2872" spans="1:10" x14ac:dyDescent="0.25">
      <c r="A2872" s="214">
        <v>15</v>
      </c>
      <c r="B2872" s="220" t="s">
        <v>141</v>
      </c>
      <c r="C2872" s="219">
        <f>DATE(2026,11,A2872)</f>
        <v>46341</v>
      </c>
      <c r="D2872" s="214" t="s">
        <v>395</v>
      </c>
      <c r="E2872" s="220">
        <v>1</v>
      </c>
      <c r="F2872" s="221" t="str">
        <f t="shared" si="267"/>
        <v>AA 7695 OA</v>
      </c>
      <c r="G2872" s="222" t="s">
        <v>2208</v>
      </c>
      <c r="H2872" s="221" t="s">
        <v>2936</v>
      </c>
      <c r="I2872" s="221" t="s">
        <v>2939</v>
      </c>
      <c r="J2872" s="221" t="str">
        <f t="shared" si="264"/>
        <v>FM 16-15-11-2026</v>
      </c>
    </row>
    <row r="2873" spans="1:10" x14ac:dyDescent="0.25">
      <c r="A2873" s="214">
        <v>29</v>
      </c>
      <c r="B2873" s="214" t="s">
        <v>415</v>
      </c>
      <c r="C2873" s="219">
        <f>DATE(2026,11,A2873)</f>
        <v>46355</v>
      </c>
      <c r="D2873" s="214" t="s">
        <v>395</v>
      </c>
      <c r="E2873" s="220">
        <v>1</v>
      </c>
      <c r="F2873" s="221" t="str">
        <f t="shared" si="267"/>
        <v>AA 7812 OA</v>
      </c>
      <c r="G2873" s="222" t="s">
        <v>2208</v>
      </c>
      <c r="H2873" s="221" t="s">
        <v>2936</v>
      </c>
      <c r="I2873" s="221" t="s">
        <v>2939</v>
      </c>
      <c r="J2873" s="221" t="str">
        <f t="shared" si="264"/>
        <v>FM 16-29-11-2026</v>
      </c>
    </row>
    <row r="2874" spans="1:10" x14ac:dyDescent="0.25">
      <c r="A2874" s="214">
        <v>9</v>
      </c>
      <c r="B2874" s="214" t="s">
        <v>286</v>
      </c>
      <c r="C2874" s="219">
        <f>DATE(2026,12,A2874)</f>
        <v>46365</v>
      </c>
      <c r="D2874" s="214" t="s">
        <v>395</v>
      </c>
      <c r="E2874" s="214">
        <v>1</v>
      </c>
      <c r="F2874" s="221" t="str">
        <f t="shared" si="267"/>
        <v>AA 7661 OA</v>
      </c>
      <c r="G2874" s="222" t="s">
        <v>2208</v>
      </c>
      <c r="H2874" s="221" t="s">
        <v>2936</v>
      </c>
      <c r="I2874" s="221" t="s">
        <v>2939</v>
      </c>
      <c r="J2874" s="221" t="str">
        <f t="shared" si="264"/>
        <v>FM 16-9-12-2026</v>
      </c>
    </row>
    <row r="2875" spans="1:10" x14ac:dyDescent="0.25">
      <c r="A2875" s="214">
        <v>10</v>
      </c>
      <c r="B2875" s="214" t="s">
        <v>540</v>
      </c>
      <c r="C2875" s="223">
        <f>DATE(2026,1,A2875)</f>
        <v>46032</v>
      </c>
      <c r="D2875" s="214" t="s">
        <v>424</v>
      </c>
      <c r="E2875" s="214">
        <v>1</v>
      </c>
      <c r="F2875" s="221" t="str">
        <f t="shared" si="267"/>
        <v>AA 7099 OA</v>
      </c>
      <c r="G2875" s="222" t="s">
        <v>2208</v>
      </c>
      <c r="H2875" s="221" t="s">
        <v>2936</v>
      </c>
      <c r="I2875" s="221" t="s">
        <v>2939</v>
      </c>
      <c r="J2875" s="221" t="str">
        <f t="shared" si="264"/>
        <v>FM 16-10-1-2026</v>
      </c>
    </row>
    <row r="2876" spans="1:10" x14ac:dyDescent="0.25">
      <c r="A2876" s="214">
        <v>7</v>
      </c>
      <c r="B2876" s="214" t="s">
        <v>368</v>
      </c>
      <c r="C2876" s="219">
        <f>DATE(2026,11,A2876)</f>
        <v>46333</v>
      </c>
      <c r="D2876" s="214" t="s">
        <v>424</v>
      </c>
      <c r="E2876" s="214">
        <v>1</v>
      </c>
      <c r="F2876" s="221" t="str">
        <f t="shared" si="267"/>
        <v>AA 7098 OA</v>
      </c>
      <c r="G2876" s="222" t="s">
        <v>2208</v>
      </c>
      <c r="H2876" s="221" t="s">
        <v>2936</v>
      </c>
      <c r="I2876" s="221" t="s">
        <v>2939</v>
      </c>
      <c r="J2876" s="221" t="str">
        <f t="shared" si="264"/>
        <v>FM 16-7-11-2026</v>
      </c>
    </row>
    <row r="2877" spans="1:10" x14ac:dyDescent="0.25">
      <c r="A2877" s="214">
        <v>27</v>
      </c>
      <c r="B2877" s="214" t="s">
        <v>502</v>
      </c>
      <c r="C2877" s="219">
        <f>DATE(2026,12,A2877)</f>
        <v>46383</v>
      </c>
      <c r="D2877" s="214" t="s">
        <v>424</v>
      </c>
      <c r="E2877" s="220">
        <v>1</v>
      </c>
      <c r="F2877" s="221" t="str">
        <f t="shared" si="267"/>
        <v>AA 7202 OA</v>
      </c>
      <c r="G2877" s="222" t="s">
        <v>2208</v>
      </c>
      <c r="H2877" s="221" t="s">
        <v>2936</v>
      </c>
      <c r="I2877" s="221" t="s">
        <v>2939</v>
      </c>
      <c r="J2877" s="221" t="str">
        <f t="shared" si="264"/>
        <v>FM 16-27-12-2026</v>
      </c>
    </row>
    <row r="2878" spans="1:10" x14ac:dyDescent="0.25">
      <c r="A2878" s="214">
        <v>15</v>
      </c>
      <c r="B2878" s="220" t="s">
        <v>612</v>
      </c>
      <c r="C2878" s="219">
        <f>DATE(2026,11,A2878)</f>
        <v>46341</v>
      </c>
      <c r="D2878" s="214" t="s">
        <v>616</v>
      </c>
      <c r="E2878" s="220">
        <v>1</v>
      </c>
      <c r="F2878" s="226" t="str">
        <f>B2878</f>
        <v>BA 7033 PU // MERCY ( 7640 OA )</v>
      </c>
      <c r="G2878" s="222" t="s">
        <v>2208</v>
      </c>
      <c r="H2878" s="221" t="s">
        <v>2936</v>
      </c>
      <c r="I2878" s="221" t="s">
        <v>2939</v>
      </c>
      <c r="J2878" s="221" t="str">
        <f t="shared" si="264"/>
        <v>FM 16-15-11-2026</v>
      </c>
    </row>
    <row r="2879" spans="1:10" x14ac:dyDescent="0.25">
      <c r="A2879" s="214">
        <v>6</v>
      </c>
      <c r="B2879" s="214" t="s">
        <v>401</v>
      </c>
      <c r="C2879" s="219">
        <f>DATE(2026,11,A2879)</f>
        <v>46332</v>
      </c>
      <c r="D2879" s="214" t="s">
        <v>404</v>
      </c>
      <c r="E2879" s="214">
        <v>1</v>
      </c>
      <c r="F2879" s="221" t="str">
        <f t="shared" ref="F2879:F2907" si="268">"AA "&amp;B2879</f>
        <v>AA 7796 OA // MERCY</v>
      </c>
      <c r="G2879" s="222" t="s">
        <v>2208</v>
      </c>
      <c r="H2879" s="221" t="s">
        <v>2936</v>
      </c>
      <c r="I2879" s="221" t="s">
        <v>2939</v>
      </c>
      <c r="J2879" s="221" t="str">
        <f t="shared" si="264"/>
        <v>FM 16-6-11-2026</v>
      </c>
    </row>
    <row r="2880" spans="1:10" x14ac:dyDescent="0.25">
      <c r="A2880" s="214">
        <v>29</v>
      </c>
      <c r="B2880" s="214" t="s">
        <v>885</v>
      </c>
      <c r="C2880" s="219">
        <f>DATE(2026,11,A2880)</f>
        <v>46355</v>
      </c>
      <c r="D2880" s="214" t="s">
        <v>886</v>
      </c>
      <c r="E2880" s="220">
        <v>1</v>
      </c>
      <c r="F2880" s="221" t="str">
        <f t="shared" si="268"/>
        <v>AA 7225 OA</v>
      </c>
      <c r="G2880" s="222" t="s">
        <v>2208</v>
      </c>
      <c r="H2880" s="221" t="s">
        <v>2936</v>
      </c>
      <c r="I2880" s="221" t="s">
        <v>2939</v>
      </c>
      <c r="J2880" s="221" t="str">
        <f t="shared" si="264"/>
        <v>FM 16-29-11-2026</v>
      </c>
    </row>
    <row r="2881" spans="1:10" x14ac:dyDescent="0.25">
      <c r="A2881" s="214">
        <v>28</v>
      </c>
      <c r="B2881" s="214" t="s">
        <v>992</v>
      </c>
      <c r="C2881" s="223">
        <f>DATE(2026,1,A2881)</f>
        <v>46050</v>
      </c>
      <c r="D2881" s="214" t="s">
        <v>1777</v>
      </c>
      <c r="E2881" s="220">
        <v>1</v>
      </c>
      <c r="F2881" s="221" t="str">
        <f t="shared" si="268"/>
        <v>AA 7560 OA // MERCY</v>
      </c>
      <c r="G2881" s="222" t="s">
        <v>2208</v>
      </c>
      <c r="H2881" s="221" t="s">
        <v>2936</v>
      </c>
      <c r="I2881" s="221" t="s">
        <v>2939</v>
      </c>
      <c r="J2881" s="221" t="str">
        <f t="shared" si="264"/>
        <v>FM 16-28-1-2026</v>
      </c>
    </row>
    <row r="2882" spans="1:10" x14ac:dyDescent="0.25">
      <c r="A2882" s="214">
        <v>9</v>
      </c>
      <c r="B2882" s="214" t="s">
        <v>265</v>
      </c>
      <c r="C2882" s="223">
        <f>DATE(2026,1,A2882)</f>
        <v>46031</v>
      </c>
      <c r="D2882" s="214" t="s">
        <v>1556</v>
      </c>
      <c r="E2882" s="214">
        <v>1</v>
      </c>
      <c r="F2882" s="221" t="str">
        <f t="shared" si="268"/>
        <v>AA 7728 OA // MERCY</v>
      </c>
      <c r="G2882" s="222" t="s">
        <v>2208</v>
      </c>
      <c r="H2882" s="221" t="s">
        <v>2936</v>
      </c>
      <c r="I2882" s="221" t="s">
        <v>2939</v>
      </c>
      <c r="J2882" s="221" t="str">
        <f t="shared" si="264"/>
        <v>FM 16-9-1-2026</v>
      </c>
    </row>
    <row r="2883" spans="1:10" x14ac:dyDescent="0.25">
      <c r="A2883" s="214">
        <v>28</v>
      </c>
      <c r="B2883" s="214" t="s">
        <v>165</v>
      </c>
      <c r="C2883" s="219">
        <f>DATE(2026,12,A2883)</f>
        <v>46384</v>
      </c>
      <c r="D2883" s="214" t="s">
        <v>1361</v>
      </c>
      <c r="E2883" s="220">
        <v>1</v>
      </c>
      <c r="F2883" s="221" t="str">
        <f t="shared" si="268"/>
        <v>AA 7753 OA // MERCY</v>
      </c>
      <c r="G2883" s="222" t="s">
        <v>2208</v>
      </c>
      <c r="H2883" s="221" t="s">
        <v>2936</v>
      </c>
      <c r="I2883" s="221" t="s">
        <v>2939</v>
      </c>
      <c r="J2883" s="221" t="str">
        <f t="shared" ref="J2883:J2946" si="269">I2883 &amp; "-" &amp; DAY(C2883) &amp; "-" &amp; MONTH(C2883) &amp; "-" &amp; YEAR(C2883)</f>
        <v>FM 16-28-12-2026</v>
      </c>
    </row>
    <row r="2884" spans="1:10" x14ac:dyDescent="0.25">
      <c r="A2884" s="214">
        <v>20</v>
      </c>
      <c r="B2884" s="214" t="s">
        <v>109</v>
      </c>
      <c r="C2884" s="219">
        <f>DATE(2026,12,A2884)</f>
        <v>46376</v>
      </c>
      <c r="D2884" s="214" t="s">
        <v>1224</v>
      </c>
      <c r="E2884" s="220">
        <v>1</v>
      </c>
      <c r="F2884" s="221" t="str">
        <f t="shared" si="268"/>
        <v>AA 7520 OA // MERCY</v>
      </c>
      <c r="G2884" s="222" t="s">
        <v>2208</v>
      </c>
      <c r="H2884" s="221" t="s">
        <v>2936</v>
      </c>
      <c r="I2884" s="221" t="s">
        <v>2939</v>
      </c>
      <c r="J2884" s="221" t="str">
        <f t="shared" si="269"/>
        <v>FM 16-20-12-2026</v>
      </c>
    </row>
    <row r="2885" spans="1:10" x14ac:dyDescent="0.25">
      <c r="A2885" s="214">
        <v>3</v>
      </c>
      <c r="B2885" s="220" t="s">
        <v>852</v>
      </c>
      <c r="C2885" s="223">
        <f>DATE(2026,1,A2885)</f>
        <v>46025</v>
      </c>
      <c r="D2885" s="214" t="s">
        <v>1463</v>
      </c>
      <c r="E2885" s="214">
        <v>18</v>
      </c>
      <c r="F2885" s="221" t="str">
        <f t="shared" si="268"/>
        <v>AA 7753 OA</v>
      </c>
      <c r="G2885" s="222" t="s">
        <v>2208</v>
      </c>
      <c r="H2885" s="221" t="s">
        <v>2936</v>
      </c>
      <c r="I2885" s="221" t="s">
        <v>2939</v>
      </c>
      <c r="J2885" s="221" t="str">
        <f t="shared" si="269"/>
        <v>FM 16-3-1-2026</v>
      </c>
    </row>
    <row r="2886" spans="1:10" x14ac:dyDescent="0.25">
      <c r="A2886" s="214">
        <v>21</v>
      </c>
      <c r="B2886" s="214" t="s">
        <v>213</v>
      </c>
      <c r="C2886" s="223">
        <f>DATE(2026,1,A2886)</f>
        <v>46043</v>
      </c>
      <c r="D2886" s="214" t="s">
        <v>1463</v>
      </c>
      <c r="E2886" s="220">
        <v>18</v>
      </c>
      <c r="F2886" s="221" t="str">
        <f t="shared" si="268"/>
        <v>AA 7559 OA // MERCY</v>
      </c>
      <c r="G2886" s="222" t="s">
        <v>2208</v>
      </c>
      <c r="H2886" s="221" t="s">
        <v>2936</v>
      </c>
      <c r="I2886" s="221" t="s">
        <v>2939</v>
      </c>
      <c r="J2886" s="221" t="str">
        <f t="shared" si="269"/>
        <v>FM 16-21-1-2026</v>
      </c>
    </row>
    <row r="2887" spans="1:10" x14ac:dyDescent="0.25">
      <c r="A2887" s="214">
        <v>27</v>
      </c>
      <c r="B2887" s="214" t="s">
        <v>724</v>
      </c>
      <c r="C2887" s="223">
        <f>DATE(2026,1,A2887)</f>
        <v>46049</v>
      </c>
      <c r="D2887" s="214" t="s">
        <v>167</v>
      </c>
      <c r="E2887" s="220">
        <v>1</v>
      </c>
      <c r="F2887" s="221" t="str">
        <f t="shared" si="268"/>
        <v>AA 7161 OA</v>
      </c>
      <c r="G2887" s="222" t="s">
        <v>2208</v>
      </c>
      <c r="H2887" s="221" t="s">
        <v>2936</v>
      </c>
      <c r="I2887" s="221" t="s">
        <v>2939</v>
      </c>
      <c r="J2887" s="221" t="str">
        <f t="shared" si="269"/>
        <v>FM 16-27-1-2026</v>
      </c>
    </row>
    <row r="2888" spans="1:10" x14ac:dyDescent="0.25">
      <c r="A2888" s="224">
        <v>27</v>
      </c>
      <c r="B2888" s="224" t="s">
        <v>423</v>
      </c>
      <c r="C2888" s="223">
        <f>DATE(2026,2,A2888)</f>
        <v>46080</v>
      </c>
      <c r="D2888" s="224" t="s">
        <v>167</v>
      </c>
      <c r="E2888" s="225">
        <v>1</v>
      </c>
      <c r="F2888" s="221" t="str">
        <f t="shared" si="268"/>
        <v>AA 7741 OA</v>
      </c>
      <c r="G2888" s="222" t="s">
        <v>2208</v>
      </c>
      <c r="H2888" s="221" t="s">
        <v>2936</v>
      </c>
      <c r="I2888" s="221" t="s">
        <v>2939</v>
      </c>
      <c r="J2888" s="221" t="str">
        <f t="shared" si="269"/>
        <v>FM 16-27-2-2026</v>
      </c>
    </row>
    <row r="2889" spans="1:10" x14ac:dyDescent="0.25">
      <c r="A2889" s="214">
        <v>2</v>
      </c>
      <c r="B2889" s="220" t="s">
        <v>152</v>
      </c>
      <c r="C2889" s="219">
        <f>DATE(2026,11,A2889)</f>
        <v>46328</v>
      </c>
      <c r="D2889" s="214" t="s">
        <v>167</v>
      </c>
      <c r="E2889" s="214">
        <v>1</v>
      </c>
      <c r="F2889" s="221" t="str">
        <f t="shared" si="268"/>
        <v>AA 7594 OA</v>
      </c>
      <c r="G2889" s="222" t="s">
        <v>2208</v>
      </c>
      <c r="H2889" s="221" t="s">
        <v>2936</v>
      </c>
      <c r="I2889" s="221" t="s">
        <v>2939</v>
      </c>
      <c r="J2889" s="221" t="str">
        <f t="shared" si="269"/>
        <v>FM 16-2-11-2026</v>
      </c>
    </row>
    <row r="2890" spans="1:10" x14ac:dyDescent="0.25">
      <c r="A2890" s="214">
        <v>17</v>
      </c>
      <c r="B2890" s="214" t="s">
        <v>702</v>
      </c>
      <c r="C2890" s="219">
        <f>DATE(2026,12,A2890)</f>
        <v>46373</v>
      </c>
      <c r="D2890" s="214" t="s">
        <v>1190</v>
      </c>
      <c r="E2890" s="220">
        <v>1</v>
      </c>
      <c r="F2890" s="221" t="str">
        <f t="shared" si="268"/>
        <v>AA 7816 OA</v>
      </c>
      <c r="G2890" s="222" t="s">
        <v>2208</v>
      </c>
      <c r="H2890" s="221" t="s">
        <v>2936</v>
      </c>
      <c r="I2890" s="221" t="s">
        <v>2939</v>
      </c>
      <c r="J2890" s="221" t="str">
        <f t="shared" si="269"/>
        <v>FM 16-17-12-2026</v>
      </c>
    </row>
    <row r="2891" spans="1:10" x14ac:dyDescent="0.25">
      <c r="A2891" s="214">
        <v>27</v>
      </c>
      <c r="B2891" s="214" t="s">
        <v>283</v>
      </c>
      <c r="C2891" s="219">
        <f>DATE(2026,12,A2891)</f>
        <v>46383</v>
      </c>
      <c r="D2891" s="214" t="s">
        <v>1341</v>
      </c>
      <c r="E2891" s="220">
        <v>1</v>
      </c>
      <c r="F2891" s="221" t="str">
        <f t="shared" si="268"/>
        <v>AA 7292 OA</v>
      </c>
      <c r="G2891" s="222" t="s">
        <v>2208</v>
      </c>
      <c r="H2891" s="221" t="s">
        <v>2936</v>
      </c>
      <c r="I2891" s="221" t="s">
        <v>2939</v>
      </c>
      <c r="J2891" s="221" t="str">
        <f t="shared" si="269"/>
        <v>FM 16-27-12-2026</v>
      </c>
    </row>
    <row r="2892" spans="1:10" x14ac:dyDescent="0.25">
      <c r="A2892" s="214">
        <v>9</v>
      </c>
      <c r="B2892" s="214" t="s">
        <v>500</v>
      </c>
      <c r="C2892" s="219">
        <f>DATE(2026,12,A2892)</f>
        <v>46365</v>
      </c>
      <c r="D2892" s="214" t="s">
        <v>1043</v>
      </c>
      <c r="E2892" s="214">
        <v>1</v>
      </c>
      <c r="F2892" s="221" t="str">
        <f t="shared" si="268"/>
        <v>AA 7737 OA</v>
      </c>
      <c r="G2892" s="222" t="s">
        <v>2208</v>
      </c>
      <c r="H2892" s="221" t="s">
        <v>2936</v>
      </c>
      <c r="I2892" s="221" t="s">
        <v>2939</v>
      </c>
      <c r="J2892" s="221" t="str">
        <f t="shared" si="269"/>
        <v>FM 16-9-12-2026</v>
      </c>
    </row>
    <row r="2893" spans="1:10" x14ac:dyDescent="0.25">
      <c r="A2893" s="214">
        <v>16</v>
      </c>
      <c r="B2893" s="220" t="s">
        <v>401</v>
      </c>
      <c r="C2893" s="219">
        <f>DATE(2026,11,A2893)</f>
        <v>46342</v>
      </c>
      <c r="D2893" s="214" t="s">
        <v>639</v>
      </c>
      <c r="E2893" s="220">
        <v>1</v>
      </c>
      <c r="F2893" s="221" t="str">
        <f t="shared" si="268"/>
        <v>AA 7796 OA // MERCY</v>
      </c>
      <c r="G2893" s="222" t="s">
        <v>2208</v>
      </c>
      <c r="H2893" s="221" t="s">
        <v>2936</v>
      </c>
      <c r="I2893" s="221" t="s">
        <v>2939</v>
      </c>
      <c r="J2893" s="221" t="str">
        <f t="shared" si="269"/>
        <v>FM 16-16-11-2026</v>
      </c>
    </row>
    <row r="2894" spans="1:10" x14ac:dyDescent="0.25">
      <c r="A2894" s="214">
        <v>16</v>
      </c>
      <c r="B2894" s="220" t="s">
        <v>401</v>
      </c>
      <c r="C2894" s="219">
        <f>DATE(2026,11,A2894)</f>
        <v>46342</v>
      </c>
      <c r="D2894" s="214" t="s">
        <v>638</v>
      </c>
      <c r="E2894" s="220">
        <v>1</v>
      </c>
      <c r="F2894" s="221" t="str">
        <f t="shared" si="268"/>
        <v>AA 7796 OA // MERCY</v>
      </c>
      <c r="G2894" s="222" t="s">
        <v>2208</v>
      </c>
      <c r="H2894" s="221" t="s">
        <v>2936</v>
      </c>
      <c r="I2894" s="221" t="s">
        <v>2939</v>
      </c>
      <c r="J2894" s="221" t="str">
        <f t="shared" si="269"/>
        <v>FM 16-16-11-2026</v>
      </c>
    </row>
    <row r="2895" spans="1:10" x14ac:dyDescent="0.25">
      <c r="A2895" s="214">
        <v>13</v>
      </c>
      <c r="B2895" s="220" t="s">
        <v>781</v>
      </c>
      <c r="C2895" s="223">
        <f>DATE(2026,1,A2895)</f>
        <v>46035</v>
      </c>
      <c r="D2895" s="214" t="s">
        <v>1612</v>
      </c>
      <c r="E2895" s="220">
        <v>2</v>
      </c>
      <c r="F2895" s="221" t="str">
        <f t="shared" si="268"/>
        <v>AA 7794 OA // MERCY</v>
      </c>
      <c r="G2895" s="222" t="s">
        <v>2208</v>
      </c>
      <c r="H2895" s="221" t="s">
        <v>2936</v>
      </c>
      <c r="I2895" s="221" t="s">
        <v>2939</v>
      </c>
      <c r="J2895" s="221" t="str">
        <f t="shared" si="269"/>
        <v>FM 16-13-1-2026</v>
      </c>
    </row>
    <row r="2896" spans="1:10" x14ac:dyDescent="0.25">
      <c r="A2896" s="214">
        <v>31</v>
      </c>
      <c r="B2896" s="214" t="s">
        <v>465</v>
      </c>
      <c r="C2896" s="223">
        <f>DATE(2026,1,A2896)</f>
        <v>46053</v>
      </c>
      <c r="D2896" s="214" t="s">
        <v>1834</v>
      </c>
      <c r="E2896" s="220">
        <v>1</v>
      </c>
      <c r="F2896" s="221" t="str">
        <f t="shared" si="268"/>
        <v>AA 7583 OA // MERCY</v>
      </c>
      <c r="G2896" s="222" t="s">
        <v>2208</v>
      </c>
      <c r="H2896" s="221" t="s">
        <v>2936</v>
      </c>
      <c r="I2896" s="221" t="s">
        <v>2939</v>
      </c>
      <c r="J2896" s="221" t="str">
        <f t="shared" si="269"/>
        <v>FM 16-31-1-2026</v>
      </c>
    </row>
    <row r="2897" spans="1:10" x14ac:dyDescent="0.25">
      <c r="A2897" s="214">
        <v>24</v>
      </c>
      <c r="B2897" s="214" t="s">
        <v>1286</v>
      </c>
      <c r="C2897" s="219">
        <f>DATE(2026,12,A2897)</f>
        <v>46380</v>
      </c>
      <c r="D2897" s="214" t="s">
        <v>1288</v>
      </c>
      <c r="E2897" s="220">
        <v>1</v>
      </c>
      <c r="F2897" s="221" t="str">
        <f t="shared" si="268"/>
        <v>AA 7728 IZ // MERCY</v>
      </c>
      <c r="G2897" s="222" t="s">
        <v>2208</v>
      </c>
      <c r="H2897" s="221" t="s">
        <v>2936</v>
      </c>
      <c r="I2897" s="221" t="s">
        <v>2939</v>
      </c>
      <c r="J2897" s="221" t="str">
        <f t="shared" si="269"/>
        <v>FM 16-24-12-2026</v>
      </c>
    </row>
    <row r="2898" spans="1:10" x14ac:dyDescent="0.25">
      <c r="A2898" s="214">
        <v>21</v>
      </c>
      <c r="B2898" s="214" t="s">
        <v>1024</v>
      </c>
      <c r="C2898" s="219">
        <f>DATE(2026,12,A2898)</f>
        <v>46377</v>
      </c>
      <c r="D2898" s="214" t="s">
        <v>1247</v>
      </c>
      <c r="E2898" s="220">
        <v>1</v>
      </c>
      <c r="F2898" s="221" t="str">
        <f t="shared" si="268"/>
        <v>AA 7817 OA // MERCY</v>
      </c>
      <c r="G2898" s="222" t="s">
        <v>2208</v>
      </c>
      <c r="H2898" s="221" t="s">
        <v>2936</v>
      </c>
      <c r="I2898" s="221" t="s">
        <v>2939</v>
      </c>
      <c r="J2898" s="221" t="str">
        <f t="shared" si="269"/>
        <v>FM 16-21-12-2026</v>
      </c>
    </row>
    <row r="2899" spans="1:10" x14ac:dyDescent="0.25">
      <c r="A2899" s="214">
        <v>6</v>
      </c>
      <c r="B2899" s="214" t="s">
        <v>1024</v>
      </c>
      <c r="C2899" s="223">
        <f>DATE(2026,1,A2899)</f>
        <v>46028</v>
      </c>
      <c r="D2899" s="214" t="s">
        <v>1501</v>
      </c>
      <c r="E2899" s="214">
        <v>1</v>
      </c>
      <c r="F2899" s="221" t="str">
        <f t="shared" si="268"/>
        <v>AA 7817 OA // MERCY</v>
      </c>
      <c r="G2899" s="222" t="s">
        <v>2208</v>
      </c>
      <c r="H2899" s="221" t="s">
        <v>2936</v>
      </c>
      <c r="I2899" s="221" t="s">
        <v>2939</v>
      </c>
      <c r="J2899" s="221" t="str">
        <f t="shared" si="269"/>
        <v>FM 16-6-1-2026</v>
      </c>
    </row>
    <row r="2900" spans="1:10" x14ac:dyDescent="0.25">
      <c r="A2900" s="214">
        <v>23</v>
      </c>
      <c r="B2900" s="214" t="s">
        <v>724</v>
      </c>
      <c r="C2900" s="219">
        <f>DATE(2026,12,A2900)</f>
        <v>46379</v>
      </c>
      <c r="D2900" s="214" t="s">
        <v>1277</v>
      </c>
      <c r="E2900" s="220">
        <v>1</v>
      </c>
      <c r="F2900" s="221" t="str">
        <f t="shared" si="268"/>
        <v>AA 7161 OA</v>
      </c>
      <c r="G2900" s="222" t="s">
        <v>2208</v>
      </c>
      <c r="H2900" s="221" t="s">
        <v>2936</v>
      </c>
      <c r="I2900" s="221" t="s">
        <v>2939</v>
      </c>
      <c r="J2900" s="221" t="str">
        <f t="shared" si="269"/>
        <v>FM 16-23-12-2026</v>
      </c>
    </row>
    <row r="2901" spans="1:10" x14ac:dyDescent="0.25">
      <c r="A2901" s="214">
        <v>20</v>
      </c>
      <c r="B2901" s="214" t="s">
        <v>444</v>
      </c>
      <c r="C2901" s="223">
        <f>DATE(2026,1,A2901)</f>
        <v>46042</v>
      </c>
      <c r="D2901" s="214" t="s">
        <v>1682</v>
      </c>
      <c r="E2901" s="220">
        <v>1</v>
      </c>
      <c r="F2901" s="221" t="str">
        <f t="shared" si="268"/>
        <v>AA 7612 OA</v>
      </c>
      <c r="G2901" s="222" t="s">
        <v>2208</v>
      </c>
      <c r="H2901" s="221" t="s">
        <v>2936</v>
      </c>
      <c r="I2901" s="221" t="s">
        <v>2939</v>
      </c>
      <c r="J2901" s="221" t="str">
        <f t="shared" si="269"/>
        <v>FM 16-20-1-2026</v>
      </c>
    </row>
    <row r="2902" spans="1:10" x14ac:dyDescent="0.25">
      <c r="A2902" s="214">
        <v>24</v>
      </c>
      <c r="B2902" s="214" t="s">
        <v>792</v>
      </c>
      <c r="C2902" s="219">
        <f>DATE(2026,11,A2902)</f>
        <v>46350</v>
      </c>
      <c r="D2902" s="214" t="s">
        <v>794</v>
      </c>
      <c r="E2902" s="220">
        <v>1</v>
      </c>
      <c r="F2902" s="221" t="str">
        <f t="shared" si="268"/>
        <v>AA 7625 OA</v>
      </c>
      <c r="G2902" s="222" t="s">
        <v>2208</v>
      </c>
      <c r="H2902" s="221" t="s">
        <v>2936</v>
      </c>
      <c r="I2902" s="221" t="s">
        <v>2939</v>
      </c>
      <c r="J2902" s="221" t="str">
        <f t="shared" si="269"/>
        <v>FM 16-24-11-2026</v>
      </c>
    </row>
    <row r="2903" spans="1:10" x14ac:dyDescent="0.25">
      <c r="A2903" s="214">
        <v>10</v>
      </c>
      <c r="B2903" s="214" t="s">
        <v>188</v>
      </c>
      <c r="C2903" s="219">
        <f>DATE(2026,12,A2903)</f>
        <v>46366</v>
      </c>
      <c r="D2903" s="214" t="s">
        <v>1060</v>
      </c>
      <c r="E2903" s="214">
        <v>1</v>
      </c>
      <c r="F2903" s="221" t="str">
        <f t="shared" si="268"/>
        <v>AA 7807 OA</v>
      </c>
      <c r="G2903" s="222" t="s">
        <v>2208</v>
      </c>
      <c r="H2903" s="221" t="s">
        <v>2936</v>
      </c>
      <c r="I2903" s="221" t="s">
        <v>2939</v>
      </c>
      <c r="J2903" s="221" t="str">
        <f t="shared" si="269"/>
        <v>FM 16-10-12-2026</v>
      </c>
    </row>
    <row r="2904" spans="1:10" x14ac:dyDescent="0.25">
      <c r="A2904" s="214">
        <v>24</v>
      </c>
      <c r="B2904" s="214" t="s">
        <v>792</v>
      </c>
      <c r="C2904" s="219">
        <f>DATE(2026,11,A2904)</f>
        <v>46350</v>
      </c>
      <c r="D2904" s="214" t="s">
        <v>793</v>
      </c>
      <c r="E2904" s="220">
        <v>1</v>
      </c>
      <c r="F2904" s="221" t="str">
        <f t="shared" si="268"/>
        <v>AA 7625 OA</v>
      </c>
      <c r="G2904" s="222" t="s">
        <v>2208</v>
      </c>
      <c r="H2904" s="221" t="s">
        <v>2936</v>
      </c>
      <c r="I2904" s="221" t="s">
        <v>2939</v>
      </c>
      <c r="J2904" s="221" t="str">
        <f t="shared" si="269"/>
        <v>FM 16-24-11-2026</v>
      </c>
    </row>
    <row r="2905" spans="1:10" x14ac:dyDescent="0.25">
      <c r="A2905" s="214">
        <v>10</v>
      </c>
      <c r="B2905" s="214" t="s">
        <v>188</v>
      </c>
      <c r="C2905" s="219">
        <f>DATE(2026,12,A2905)</f>
        <v>46366</v>
      </c>
      <c r="D2905" s="214" t="s">
        <v>1059</v>
      </c>
      <c r="E2905" s="214">
        <v>1</v>
      </c>
      <c r="F2905" s="221" t="str">
        <f t="shared" si="268"/>
        <v>AA 7807 OA</v>
      </c>
      <c r="G2905" s="222" t="s">
        <v>2208</v>
      </c>
      <c r="H2905" s="221" t="s">
        <v>2936</v>
      </c>
      <c r="I2905" s="221" t="s">
        <v>2939</v>
      </c>
      <c r="J2905" s="221" t="str">
        <f t="shared" si="269"/>
        <v>FM 16-10-12-2026</v>
      </c>
    </row>
    <row r="2906" spans="1:10" x14ac:dyDescent="0.25">
      <c r="A2906" s="214">
        <v>22</v>
      </c>
      <c r="B2906" s="214" t="s">
        <v>454</v>
      </c>
      <c r="C2906" s="219">
        <f>DATE(2026,11,A2906)</f>
        <v>46348</v>
      </c>
      <c r="D2906" s="214" t="s">
        <v>765</v>
      </c>
      <c r="E2906" s="220">
        <v>1</v>
      </c>
      <c r="F2906" s="221" t="str">
        <f t="shared" si="268"/>
        <v>AA 7133 OA</v>
      </c>
      <c r="G2906" s="222" t="s">
        <v>2208</v>
      </c>
      <c r="H2906" s="221" t="s">
        <v>2936</v>
      </c>
      <c r="I2906" s="221" t="s">
        <v>2939</v>
      </c>
      <c r="J2906" s="221" t="str">
        <f t="shared" si="269"/>
        <v>FM 16-22-11-2026</v>
      </c>
    </row>
    <row r="2907" spans="1:10" x14ac:dyDescent="0.25">
      <c r="A2907" s="214">
        <v>22</v>
      </c>
      <c r="B2907" s="214" t="s">
        <v>454</v>
      </c>
      <c r="C2907" s="219">
        <f>DATE(2026,11,A2907)</f>
        <v>46348</v>
      </c>
      <c r="D2907" s="214" t="s">
        <v>764</v>
      </c>
      <c r="E2907" s="220">
        <v>1</v>
      </c>
      <c r="F2907" s="221" t="str">
        <f t="shared" si="268"/>
        <v>AA 7133 OA</v>
      </c>
      <c r="G2907" s="222" t="s">
        <v>2208</v>
      </c>
      <c r="H2907" s="221" t="s">
        <v>2936</v>
      </c>
      <c r="I2907" s="221" t="s">
        <v>2939</v>
      </c>
      <c r="J2907" s="221" t="str">
        <f t="shared" si="269"/>
        <v>FM 16-22-11-2026</v>
      </c>
    </row>
    <row r="2908" spans="1:10" x14ac:dyDescent="0.25">
      <c r="A2908" s="214">
        <v>8</v>
      </c>
      <c r="B2908" s="214" t="s">
        <v>371</v>
      </c>
      <c r="C2908" s="219">
        <f>DATE(2026,11,A2908)</f>
        <v>46334</v>
      </c>
      <c r="D2908" s="214" t="s">
        <v>452</v>
      </c>
      <c r="E2908" s="214">
        <v>2</v>
      </c>
      <c r="F2908" s="221" t="str">
        <f>B2908</f>
        <v>B 7728 IZ // MERCY</v>
      </c>
      <c r="G2908" s="222" t="s">
        <v>2208</v>
      </c>
      <c r="H2908" s="221" t="s">
        <v>2936</v>
      </c>
      <c r="I2908" s="221" t="s">
        <v>2939</v>
      </c>
      <c r="J2908" s="221" t="str">
        <f t="shared" si="269"/>
        <v>FM 16-8-11-2026</v>
      </c>
    </row>
    <row r="2909" spans="1:10" x14ac:dyDescent="0.25">
      <c r="A2909" s="214">
        <v>20</v>
      </c>
      <c r="B2909" s="214" t="s">
        <v>109</v>
      </c>
      <c r="C2909" s="219">
        <f>DATE(2026,12,A2909)</f>
        <v>46376</v>
      </c>
      <c r="D2909" s="214" t="s">
        <v>1228</v>
      </c>
      <c r="E2909" s="220">
        <v>1</v>
      </c>
      <c r="F2909" s="221" t="str">
        <f t="shared" ref="F2909:F2936" si="270">"AA "&amp;B2909</f>
        <v>AA 7520 OA // MERCY</v>
      </c>
      <c r="G2909" s="222" t="s">
        <v>2208</v>
      </c>
      <c r="H2909" s="221" t="s">
        <v>2936</v>
      </c>
      <c r="I2909" s="221" t="s">
        <v>2939</v>
      </c>
      <c r="J2909" s="221" t="str">
        <f t="shared" si="269"/>
        <v>FM 16-20-12-2026</v>
      </c>
    </row>
    <row r="2910" spans="1:10" x14ac:dyDescent="0.25">
      <c r="A2910" s="214">
        <v>20</v>
      </c>
      <c r="B2910" s="214" t="s">
        <v>347</v>
      </c>
      <c r="C2910" s="219">
        <f>DATE(2026,12,A2910)</f>
        <v>46376</v>
      </c>
      <c r="D2910" s="214" t="s">
        <v>1228</v>
      </c>
      <c r="E2910" s="220">
        <v>2</v>
      </c>
      <c r="F2910" s="221" t="str">
        <f t="shared" si="270"/>
        <v>AA 7522 OA // MERCY</v>
      </c>
      <c r="G2910" s="222" t="s">
        <v>2208</v>
      </c>
      <c r="H2910" s="221" t="s">
        <v>2936</v>
      </c>
      <c r="I2910" s="221" t="s">
        <v>2939</v>
      </c>
      <c r="J2910" s="221" t="str">
        <f t="shared" si="269"/>
        <v>FM 16-20-12-2026</v>
      </c>
    </row>
    <row r="2911" spans="1:10" x14ac:dyDescent="0.25">
      <c r="A2911" s="224">
        <v>19</v>
      </c>
      <c r="B2911" s="224" t="s">
        <v>1106</v>
      </c>
      <c r="C2911" s="223">
        <f>DATE(2026,2,A2911)</f>
        <v>46072</v>
      </c>
      <c r="D2911" s="224" t="s">
        <v>2082</v>
      </c>
      <c r="E2911" s="225">
        <v>1</v>
      </c>
      <c r="F2911" s="221" t="str">
        <f t="shared" si="270"/>
        <v>AA 7564 OA // MERCY</v>
      </c>
      <c r="G2911" s="222" t="s">
        <v>2208</v>
      </c>
      <c r="H2911" s="221" t="s">
        <v>2936</v>
      </c>
      <c r="I2911" s="221" t="s">
        <v>2939</v>
      </c>
      <c r="J2911" s="221" t="str">
        <f t="shared" si="269"/>
        <v>FM 16-19-2-2026</v>
      </c>
    </row>
    <row r="2912" spans="1:10" x14ac:dyDescent="0.25">
      <c r="A2912" s="214">
        <v>22</v>
      </c>
      <c r="B2912" s="214" t="s">
        <v>213</v>
      </c>
      <c r="C2912" s="223">
        <f>DATE(2026,1,A2912)</f>
        <v>46044</v>
      </c>
      <c r="D2912" s="214" t="s">
        <v>1123</v>
      </c>
      <c r="E2912" s="220">
        <v>1</v>
      </c>
      <c r="F2912" s="221" t="str">
        <f t="shared" si="270"/>
        <v>AA 7559 OA // MERCY</v>
      </c>
      <c r="G2912" s="222" t="s">
        <v>2208</v>
      </c>
      <c r="H2912" s="221" t="s">
        <v>2936</v>
      </c>
      <c r="I2912" s="221" t="s">
        <v>2939</v>
      </c>
      <c r="J2912" s="221" t="str">
        <f t="shared" si="269"/>
        <v>FM 16-22-1-2026</v>
      </c>
    </row>
    <row r="2913" spans="1:10" x14ac:dyDescent="0.25">
      <c r="A2913" s="214">
        <v>14</v>
      </c>
      <c r="B2913" s="214" t="s">
        <v>1106</v>
      </c>
      <c r="C2913" s="219">
        <f>DATE(2026,12,A2913)</f>
        <v>46370</v>
      </c>
      <c r="D2913" s="214" t="s">
        <v>1123</v>
      </c>
      <c r="E2913" s="220">
        <v>1</v>
      </c>
      <c r="F2913" s="221" t="str">
        <f t="shared" si="270"/>
        <v>AA 7564 OA // MERCY</v>
      </c>
      <c r="G2913" s="222" t="s">
        <v>2208</v>
      </c>
      <c r="H2913" s="221" t="s">
        <v>2936</v>
      </c>
      <c r="I2913" s="221" t="s">
        <v>2939</v>
      </c>
      <c r="J2913" s="221" t="str">
        <f t="shared" si="269"/>
        <v>FM 16-14-12-2026</v>
      </c>
    </row>
    <row r="2914" spans="1:10" x14ac:dyDescent="0.25">
      <c r="A2914" s="214">
        <v>16</v>
      </c>
      <c r="B2914" s="214" t="s">
        <v>655</v>
      </c>
      <c r="C2914" s="223">
        <f>DATE(2026,1,A2914)</f>
        <v>46038</v>
      </c>
      <c r="D2914" s="214" t="s">
        <v>1054</v>
      </c>
      <c r="E2914" s="220">
        <v>1</v>
      </c>
      <c r="F2914" s="221" t="str">
        <f t="shared" si="270"/>
        <v>AA 7614 OA</v>
      </c>
      <c r="G2914" s="222" t="s">
        <v>2208</v>
      </c>
      <c r="H2914" s="221" t="s">
        <v>2936</v>
      </c>
      <c r="I2914" s="221" t="s">
        <v>2939</v>
      </c>
      <c r="J2914" s="221" t="str">
        <f t="shared" si="269"/>
        <v>FM 16-16-1-2026</v>
      </c>
    </row>
    <row r="2915" spans="1:10" x14ac:dyDescent="0.25">
      <c r="A2915" s="214">
        <v>10</v>
      </c>
      <c r="B2915" s="214" t="s">
        <v>207</v>
      </c>
      <c r="C2915" s="219">
        <f>DATE(2026,12,A2915)</f>
        <v>46366</v>
      </c>
      <c r="D2915" s="214" t="s">
        <v>1054</v>
      </c>
      <c r="E2915" s="214">
        <v>1</v>
      </c>
      <c r="F2915" s="221" t="str">
        <f t="shared" si="270"/>
        <v>AA 7742 OA</v>
      </c>
      <c r="G2915" s="222" t="s">
        <v>2208</v>
      </c>
      <c r="H2915" s="221" t="s">
        <v>2936</v>
      </c>
      <c r="I2915" s="221" t="s">
        <v>2939</v>
      </c>
      <c r="J2915" s="221" t="str">
        <f t="shared" si="269"/>
        <v>FM 16-10-12-2026</v>
      </c>
    </row>
    <row r="2916" spans="1:10" x14ac:dyDescent="0.25">
      <c r="A2916" s="214">
        <v>13</v>
      </c>
      <c r="B2916" s="214" t="s">
        <v>739</v>
      </c>
      <c r="C2916" s="219">
        <f>DATE(2026,12,A2916)</f>
        <v>46369</v>
      </c>
      <c r="D2916" s="214" t="s">
        <v>1054</v>
      </c>
      <c r="E2916" s="220">
        <v>1</v>
      </c>
      <c r="F2916" s="221" t="str">
        <f t="shared" si="270"/>
        <v>AA 7806 OA</v>
      </c>
      <c r="G2916" s="222" t="s">
        <v>2208</v>
      </c>
      <c r="H2916" s="221" t="s">
        <v>2936</v>
      </c>
      <c r="I2916" s="221" t="s">
        <v>2939</v>
      </c>
      <c r="J2916" s="221" t="str">
        <f t="shared" si="269"/>
        <v>FM 16-13-12-2026</v>
      </c>
    </row>
    <row r="2917" spans="1:10" x14ac:dyDescent="0.25">
      <c r="A2917" s="214">
        <v>17</v>
      </c>
      <c r="B2917" s="214" t="s">
        <v>1145</v>
      </c>
      <c r="C2917" s="219">
        <f>DATE(2026,12,A2917)</f>
        <v>46373</v>
      </c>
      <c r="D2917" s="214" t="s">
        <v>1054</v>
      </c>
      <c r="E2917" s="220">
        <v>1</v>
      </c>
      <c r="F2917" s="221" t="str">
        <f t="shared" si="270"/>
        <v>AA 7670 OA</v>
      </c>
      <c r="G2917" s="222" t="s">
        <v>2208</v>
      </c>
      <c r="H2917" s="221" t="s">
        <v>2936</v>
      </c>
      <c r="I2917" s="221" t="s">
        <v>2939</v>
      </c>
      <c r="J2917" s="221" t="str">
        <f t="shared" si="269"/>
        <v>FM 16-17-12-2026</v>
      </c>
    </row>
    <row r="2918" spans="1:10" x14ac:dyDescent="0.25">
      <c r="A2918" s="214">
        <v>2</v>
      </c>
      <c r="B2918" s="220" t="s">
        <v>417</v>
      </c>
      <c r="C2918" s="223">
        <f t="shared" ref="C2918:C2934" si="271">DATE(2026,1,A2918)</f>
        <v>46024</v>
      </c>
      <c r="D2918" s="214" t="s">
        <v>103</v>
      </c>
      <c r="E2918" s="214">
        <v>1</v>
      </c>
      <c r="F2918" s="221" t="str">
        <f t="shared" si="270"/>
        <v>AA 7064 OA</v>
      </c>
      <c r="G2918" s="222" t="s">
        <v>2208</v>
      </c>
      <c r="H2918" s="221" t="s">
        <v>2936</v>
      </c>
      <c r="I2918" s="221" t="s">
        <v>2939</v>
      </c>
      <c r="J2918" s="221" t="str">
        <f t="shared" si="269"/>
        <v>FM 16-2-1-2026</v>
      </c>
    </row>
    <row r="2919" spans="1:10" x14ac:dyDescent="0.25">
      <c r="A2919" s="214">
        <v>5</v>
      </c>
      <c r="B2919" s="214" t="s">
        <v>277</v>
      </c>
      <c r="C2919" s="223">
        <f t="shared" si="271"/>
        <v>46027</v>
      </c>
      <c r="D2919" s="214" t="s">
        <v>103</v>
      </c>
      <c r="E2919" s="214">
        <v>1</v>
      </c>
      <c r="F2919" s="221" t="str">
        <f t="shared" si="270"/>
        <v>AA 7660 OA</v>
      </c>
      <c r="G2919" s="222" t="s">
        <v>2208</v>
      </c>
      <c r="H2919" s="221" t="s">
        <v>2936</v>
      </c>
      <c r="I2919" s="221" t="s">
        <v>2939</v>
      </c>
      <c r="J2919" s="221" t="str">
        <f t="shared" si="269"/>
        <v>FM 16-5-1-2026</v>
      </c>
    </row>
    <row r="2920" spans="1:10" x14ac:dyDescent="0.25">
      <c r="A2920" s="214">
        <v>8</v>
      </c>
      <c r="B2920" s="214" t="s">
        <v>288</v>
      </c>
      <c r="C2920" s="223">
        <f t="shared" si="271"/>
        <v>46030</v>
      </c>
      <c r="D2920" s="214" t="s">
        <v>103</v>
      </c>
      <c r="E2920" s="214">
        <v>1</v>
      </c>
      <c r="F2920" s="221" t="str">
        <f t="shared" si="270"/>
        <v>AA 7535 OA</v>
      </c>
      <c r="G2920" s="222" t="s">
        <v>2208</v>
      </c>
      <c r="H2920" s="221" t="s">
        <v>2936</v>
      </c>
      <c r="I2920" s="221" t="s">
        <v>2939</v>
      </c>
      <c r="J2920" s="221" t="str">
        <f t="shared" si="269"/>
        <v>FM 16-8-1-2026</v>
      </c>
    </row>
    <row r="2921" spans="1:10" x14ac:dyDescent="0.25">
      <c r="A2921" s="214">
        <v>8</v>
      </c>
      <c r="B2921" s="214" t="s">
        <v>265</v>
      </c>
      <c r="C2921" s="223">
        <f t="shared" si="271"/>
        <v>46030</v>
      </c>
      <c r="D2921" s="214" t="s">
        <v>103</v>
      </c>
      <c r="E2921" s="214">
        <v>1</v>
      </c>
      <c r="F2921" s="221" t="str">
        <f t="shared" si="270"/>
        <v>AA 7728 OA // MERCY</v>
      </c>
      <c r="G2921" s="222" t="s">
        <v>2208</v>
      </c>
      <c r="H2921" s="221" t="s">
        <v>2936</v>
      </c>
      <c r="I2921" s="221" t="s">
        <v>2939</v>
      </c>
      <c r="J2921" s="221" t="str">
        <f t="shared" si="269"/>
        <v>FM 16-8-1-2026</v>
      </c>
    </row>
    <row r="2922" spans="1:10" x14ac:dyDescent="0.25">
      <c r="A2922" s="214">
        <v>10</v>
      </c>
      <c r="B2922" s="214" t="s">
        <v>540</v>
      </c>
      <c r="C2922" s="223">
        <f t="shared" si="271"/>
        <v>46032</v>
      </c>
      <c r="D2922" s="214" t="s">
        <v>103</v>
      </c>
      <c r="E2922" s="214">
        <v>1</v>
      </c>
      <c r="F2922" s="221" t="str">
        <f t="shared" si="270"/>
        <v>AA 7099 OA</v>
      </c>
      <c r="G2922" s="222" t="s">
        <v>2208</v>
      </c>
      <c r="H2922" s="221" t="s">
        <v>2936</v>
      </c>
      <c r="I2922" s="221" t="s">
        <v>2939</v>
      </c>
      <c r="J2922" s="221" t="str">
        <f t="shared" si="269"/>
        <v>FM 16-10-1-2026</v>
      </c>
    </row>
    <row r="2923" spans="1:10" x14ac:dyDescent="0.25">
      <c r="A2923" s="214">
        <v>11</v>
      </c>
      <c r="B2923" s="214" t="s">
        <v>551</v>
      </c>
      <c r="C2923" s="223">
        <f t="shared" si="271"/>
        <v>46033</v>
      </c>
      <c r="D2923" s="214" t="s">
        <v>103</v>
      </c>
      <c r="E2923" s="214">
        <v>1</v>
      </c>
      <c r="F2923" s="221" t="str">
        <f t="shared" si="270"/>
        <v>AA 7813 OA // MERCY</v>
      </c>
      <c r="G2923" s="222" t="s">
        <v>2208</v>
      </c>
      <c r="H2923" s="221" t="s">
        <v>2936</v>
      </c>
      <c r="I2923" s="221" t="s">
        <v>2939</v>
      </c>
      <c r="J2923" s="221" t="str">
        <f t="shared" si="269"/>
        <v>FM 16-11-1-2026</v>
      </c>
    </row>
    <row r="2924" spans="1:10" x14ac:dyDescent="0.25">
      <c r="A2924" s="214">
        <v>13</v>
      </c>
      <c r="B2924" s="214" t="s">
        <v>1133</v>
      </c>
      <c r="C2924" s="223">
        <f t="shared" si="271"/>
        <v>46035</v>
      </c>
      <c r="D2924" s="214" t="s">
        <v>103</v>
      </c>
      <c r="E2924" s="220">
        <v>1</v>
      </c>
      <c r="F2924" s="221" t="str">
        <f t="shared" si="270"/>
        <v>AA 7602 OA</v>
      </c>
      <c r="G2924" s="222" t="s">
        <v>2208</v>
      </c>
      <c r="H2924" s="221" t="s">
        <v>2936</v>
      </c>
      <c r="I2924" s="221" t="s">
        <v>2939</v>
      </c>
      <c r="J2924" s="221" t="str">
        <f t="shared" si="269"/>
        <v>FM 16-13-1-2026</v>
      </c>
    </row>
    <row r="2925" spans="1:10" x14ac:dyDescent="0.25">
      <c r="A2925" s="214">
        <v>13</v>
      </c>
      <c r="B2925" s="220" t="s">
        <v>419</v>
      </c>
      <c r="C2925" s="223">
        <f t="shared" si="271"/>
        <v>46035</v>
      </c>
      <c r="D2925" s="214" t="s">
        <v>103</v>
      </c>
      <c r="E2925" s="220">
        <v>1</v>
      </c>
      <c r="F2925" s="221" t="str">
        <f t="shared" si="270"/>
        <v>AA 7813 OA</v>
      </c>
      <c r="G2925" s="222" t="s">
        <v>2208</v>
      </c>
      <c r="H2925" s="221" t="s">
        <v>2936</v>
      </c>
      <c r="I2925" s="221" t="s">
        <v>2939</v>
      </c>
      <c r="J2925" s="221" t="str">
        <f t="shared" si="269"/>
        <v>FM 16-13-1-2026</v>
      </c>
    </row>
    <row r="2926" spans="1:10" x14ac:dyDescent="0.25">
      <c r="A2926" s="214">
        <v>13</v>
      </c>
      <c r="B2926" s="220" t="s">
        <v>510</v>
      </c>
      <c r="C2926" s="223">
        <f t="shared" si="271"/>
        <v>46035</v>
      </c>
      <c r="D2926" s="214" t="s">
        <v>103</v>
      </c>
      <c r="E2926" s="220">
        <v>1</v>
      </c>
      <c r="F2926" s="221" t="str">
        <f t="shared" si="270"/>
        <v>AA 7072 OA</v>
      </c>
      <c r="G2926" s="222" t="s">
        <v>2208</v>
      </c>
      <c r="H2926" s="221" t="s">
        <v>2936</v>
      </c>
      <c r="I2926" s="221" t="s">
        <v>2939</v>
      </c>
      <c r="J2926" s="221" t="str">
        <f t="shared" si="269"/>
        <v>FM 16-13-1-2026</v>
      </c>
    </row>
    <row r="2927" spans="1:10" x14ac:dyDescent="0.25">
      <c r="A2927" s="214">
        <v>14</v>
      </c>
      <c r="B2927" s="220" t="s">
        <v>432</v>
      </c>
      <c r="C2927" s="223">
        <f t="shared" si="271"/>
        <v>46036</v>
      </c>
      <c r="D2927" s="214" t="s">
        <v>103</v>
      </c>
      <c r="E2927" s="220">
        <v>1</v>
      </c>
      <c r="F2927" s="221" t="str">
        <f t="shared" si="270"/>
        <v>AA 7550 OA</v>
      </c>
      <c r="G2927" s="222" t="s">
        <v>2208</v>
      </c>
      <c r="H2927" s="221" t="s">
        <v>2936</v>
      </c>
      <c r="I2927" s="221" t="s">
        <v>2939</v>
      </c>
      <c r="J2927" s="221" t="str">
        <f t="shared" si="269"/>
        <v>FM 16-14-1-2026</v>
      </c>
    </row>
    <row r="2928" spans="1:10" x14ac:dyDescent="0.25">
      <c r="A2928" s="214">
        <v>14</v>
      </c>
      <c r="B2928" s="220" t="s">
        <v>685</v>
      </c>
      <c r="C2928" s="223">
        <f t="shared" si="271"/>
        <v>46036</v>
      </c>
      <c r="D2928" s="214" t="s">
        <v>103</v>
      </c>
      <c r="E2928" s="220">
        <v>1</v>
      </c>
      <c r="F2928" s="221" t="str">
        <f t="shared" si="270"/>
        <v>AA 7581 OA</v>
      </c>
      <c r="G2928" s="222" t="s">
        <v>2208</v>
      </c>
      <c r="H2928" s="221" t="s">
        <v>2936</v>
      </c>
      <c r="I2928" s="221" t="s">
        <v>2939</v>
      </c>
      <c r="J2928" s="221" t="str">
        <f t="shared" si="269"/>
        <v>FM 16-14-1-2026</v>
      </c>
    </row>
    <row r="2929" spans="1:10" x14ac:dyDescent="0.25">
      <c r="A2929" s="214">
        <v>16</v>
      </c>
      <c r="B2929" s="214" t="s">
        <v>347</v>
      </c>
      <c r="C2929" s="223">
        <f t="shared" si="271"/>
        <v>46038</v>
      </c>
      <c r="D2929" s="214" t="s">
        <v>103</v>
      </c>
      <c r="E2929" s="220">
        <v>1</v>
      </c>
      <c r="F2929" s="221" t="str">
        <f t="shared" si="270"/>
        <v>AA 7522 OA // MERCY</v>
      </c>
      <c r="G2929" s="222" t="s">
        <v>2208</v>
      </c>
      <c r="H2929" s="221" t="s">
        <v>2936</v>
      </c>
      <c r="I2929" s="221" t="s">
        <v>2939</v>
      </c>
      <c r="J2929" s="221" t="str">
        <f t="shared" si="269"/>
        <v>FM 16-16-1-2026</v>
      </c>
    </row>
    <row r="2930" spans="1:10" x14ac:dyDescent="0.25">
      <c r="A2930" s="214">
        <v>20</v>
      </c>
      <c r="B2930" s="214" t="s">
        <v>894</v>
      </c>
      <c r="C2930" s="223">
        <f t="shared" si="271"/>
        <v>46042</v>
      </c>
      <c r="D2930" s="214" t="s">
        <v>103</v>
      </c>
      <c r="E2930" s="220">
        <v>1</v>
      </c>
      <c r="F2930" s="221" t="str">
        <f t="shared" si="270"/>
        <v>AA 7226 OA</v>
      </c>
      <c r="G2930" s="222" t="s">
        <v>2208</v>
      </c>
      <c r="H2930" s="221" t="s">
        <v>2936</v>
      </c>
      <c r="I2930" s="221" t="s">
        <v>2939</v>
      </c>
      <c r="J2930" s="221" t="str">
        <f t="shared" si="269"/>
        <v>FM 16-20-1-2026</v>
      </c>
    </row>
    <row r="2931" spans="1:10" x14ac:dyDescent="0.25">
      <c r="A2931" s="214">
        <v>21</v>
      </c>
      <c r="B2931" s="214" t="s">
        <v>213</v>
      </c>
      <c r="C2931" s="223">
        <f t="shared" si="271"/>
        <v>46043</v>
      </c>
      <c r="D2931" s="214" t="s">
        <v>103</v>
      </c>
      <c r="E2931" s="220">
        <v>1</v>
      </c>
      <c r="F2931" s="221" t="str">
        <f t="shared" si="270"/>
        <v>AA 7559 OA // MERCY</v>
      </c>
      <c r="G2931" s="222" t="s">
        <v>2208</v>
      </c>
      <c r="H2931" s="221" t="s">
        <v>2936</v>
      </c>
      <c r="I2931" s="221" t="s">
        <v>2939</v>
      </c>
      <c r="J2931" s="221" t="str">
        <f t="shared" si="269"/>
        <v>FM 16-21-1-2026</v>
      </c>
    </row>
    <row r="2932" spans="1:10" x14ac:dyDescent="0.25">
      <c r="A2932" s="214">
        <v>22</v>
      </c>
      <c r="B2932" s="214" t="s">
        <v>426</v>
      </c>
      <c r="C2932" s="223">
        <f t="shared" si="271"/>
        <v>46044</v>
      </c>
      <c r="D2932" s="214" t="s">
        <v>103</v>
      </c>
      <c r="E2932" s="220">
        <v>1</v>
      </c>
      <c r="F2932" s="221" t="str">
        <f t="shared" si="270"/>
        <v>AA 7679 OA</v>
      </c>
      <c r="G2932" s="222" t="s">
        <v>2208</v>
      </c>
      <c r="H2932" s="221" t="s">
        <v>2936</v>
      </c>
      <c r="I2932" s="221" t="s">
        <v>2939</v>
      </c>
      <c r="J2932" s="221" t="str">
        <f t="shared" si="269"/>
        <v>FM 16-22-1-2026</v>
      </c>
    </row>
    <row r="2933" spans="1:10" x14ac:dyDescent="0.25">
      <c r="A2933" s="214">
        <v>24</v>
      </c>
      <c r="B2933" s="214" t="s">
        <v>194</v>
      </c>
      <c r="C2933" s="223">
        <f t="shared" si="271"/>
        <v>46046</v>
      </c>
      <c r="D2933" s="214" t="s">
        <v>103</v>
      </c>
      <c r="E2933" s="220">
        <v>1</v>
      </c>
      <c r="F2933" s="221" t="str">
        <f t="shared" si="270"/>
        <v>AA 7581 OA // MERCY</v>
      </c>
      <c r="G2933" s="222" t="s">
        <v>2208</v>
      </c>
      <c r="H2933" s="221" t="s">
        <v>2936</v>
      </c>
      <c r="I2933" s="221" t="s">
        <v>2939</v>
      </c>
      <c r="J2933" s="221" t="str">
        <f t="shared" si="269"/>
        <v>FM 16-24-1-2026</v>
      </c>
    </row>
    <row r="2934" spans="1:10" x14ac:dyDescent="0.25">
      <c r="A2934" s="214">
        <v>27</v>
      </c>
      <c r="B2934" s="214" t="s">
        <v>792</v>
      </c>
      <c r="C2934" s="223">
        <f t="shared" si="271"/>
        <v>46049</v>
      </c>
      <c r="D2934" s="214" t="s">
        <v>103</v>
      </c>
      <c r="E2934" s="220">
        <v>1</v>
      </c>
      <c r="F2934" s="221" t="str">
        <f t="shared" si="270"/>
        <v>AA 7625 OA</v>
      </c>
      <c r="G2934" s="222" t="s">
        <v>2208</v>
      </c>
      <c r="H2934" s="221" t="s">
        <v>2936</v>
      </c>
      <c r="I2934" s="221" t="s">
        <v>2939</v>
      </c>
      <c r="J2934" s="221" t="str">
        <f t="shared" si="269"/>
        <v>FM 16-27-1-2026</v>
      </c>
    </row>
    <row r="2935" spans="1:10" x14ac:dyDescent="0.25">
      <c r="A2935" s="214">
        <v>1</v>
      </c>
      <c r="B2935" s="220" t="s">
        <v>93</v>
      </c>
      <c r="C2935" s="219">
        <f t="shared" ref="C2935:C2950" si="272">DATE(2026,11,A2935)</f>
        <v>46327</v>
      </c>
      <c r="D2935" s="214" t="s">
        <v>103</v>
      </c>
      <c r="E2935" s="214">
        <v>1</v>
      </c>
      <c r="F2935" s="221" t="str">
        <f t="shared" si="270"/>
        <v>AA 7802 OA</v>
      </c>
      <c r="G2935" s="222" t="s">
        <v>2208</v>
      </c>
      <c r="H2935" s="221" t="s">
        <v>2936</v>
      </c>
      <c r="I2935" s="221" t="s">
        <v>2939</v>
      </c>
      <c r="J2935" s="221" t="str">
        <f t="shared" si="269"/>
        <v>FM 16-1-11-2026</v>
      </c>
    </row>
    <row r="2936" spans="1:10" x14ac:dyDescent="0.25">
      <c r="A2936" s="214">
        <v>2</v>
      </c>
      <c r="B2936" s="220" t="s">
        <v>165</v>
      </c>
      <c r="C2936" s="219">
        <f t="shared" si="272"/>
        <v>46328</v>
      </c>
      <c r="D2936" s="214" t="s">
        <v>103</v>
      </c>
      <c r="E2936" s="214">
        <v>1</v>
      </c>
      <c r="F2936" s="221" t="str">
        <f t="shared" si="270"/>
        <v>AA 7753 OA // MERCY</v>
      </c>
      <c r="G2936" s="222" t="s">
        <v>2208</v>
      </c>
      <c r="H2936" s="221" t="s">
        <v>2936</v>
      </c>
      <c r="I2936" s="221" t="s">
        <v>2939</v>
      </c>
      <c r="J2936" s="221" t="str">
        <f t="shared" si="269"/>
        <v>FM 16-2-11-2026</v>
      </c>
    </row>
    <row r="2937" spans="1:10" x14ac:dyDescent="0.25">
      <c r="A2937" s="214">
        <v>5</v>
      </c>
      <c r="B2937" s="220" t="s">
        <v>313</v>
      </c>
      <c r="C2937" s="219">
        <f t="shared" si="272"/>
        <v>46331</v>
      </c>
      <c r="D2937" s="214" t="s">
        <v>103</v>
      </c>
      <c r="E2937" s="214">
        <v>1</v>
      </c>
      <c r="F2937" s="226" t="str">
        <f>B2937</f>
        <v>D 7526 LA</v>
      </c>
      <c r="G2937" s="222" t="s">
        <v>2208</v>
      </c>
      <c r="H2937" s="221" t="s">
        <v>2936</v>
      </c>
      <c r="I2937" s="221" t="s">
        <v>2939</v>
      </c>
      <c r="J2937" s="221" t="str">
        <f t="shared" si="269"/>
        <v>FM 16-5-11-2026</v>
      </c>
    </row>
    <row r="2938" spans="1:10" x14ac:dyDescent="0.25">
      <c r="A2938" s="214">
        <v>7</v>
      </c>
      <c r="B2938" s="214" t="s">
        <v>368</v>
      </c>
      <c r="C2938" s="219">
        <f t="shared" si="272"/>
        <v>46333</v>
      </c>
      <c r="D2938" s="214" t="s">
        <v>103</v>
      </c>
      <c r="E2938" s="214">
        <v>1</v>
      </c>
      <c r="F2938" s="221" t="str">
        <f>"AA "&amp;B2938</f>
        <v>AA 7098 OA</v>
      </c>
      <c r="G2938" s="222" t="s">
        <v>2208</v>
      </c>
      <c r="H2938" s="221" t="s">
        <v>2936</v>
      </c>
      <c r="I2938" s="221" t="s">
        <v>2939</v>
      </c>
      <c r="J2938" s="221" t="str">
        <f t="shared" si="269"/>
        <v>FM 16-7-11-2026</v>
      </c>
    </row>
    <row r="2939" spans="1:10" x14ac:dyDescent="0.25">
      <c r="A2939" s="214">
        <v>8</v>
      </c>
      <c r="B2939" s="214" t="s">
        <v>444</v>
      </c>
      <c r="C2939" s="219">
        <f t="shared" si="272"/>
        <v>46334</v>
      </c>
      <c r="D2939" s="214" t="s">
        <v>103</v>
      </c>
      <c r="E2939" s="214">
        <v>1</v>
      </c>
      <c r="F2939" s="221" t="str">
        <f>"AA "&amp;B2939</f>
        <v>AA 7612 OA</v>
      </c>
      <c r="G2939" s="222" t="s">
        <v>2208</v>
      </c>
      <c r="H2939" s="221" t="s">
        <v>2936</v>
      </c>
      <c r="I2939" s="221" t="s">
        <v>2939</v>
      </c>
      <c r="J2939" s="221" t="str">
        <f t="shared" si="269"/>
        <v>FM 16-8-11-2026</v>
      </c>
    </row>
    <row r="2940" spans="1:10" x14ac:dyDescent="0.25">
      <c r="A2940" s="214">
        <v>9</v>
      </c>
      <c r="B2940" s="214" t="s">
        <v>101</v>
      </c>
      <c r="C2940" s="219">
        <f t="shared" si="272"/>
        <v>46335</v>
      </c>
      <c r="D2940" s="214" t="s">
        <v>103</v>
      </c>
      <c r="E2940" s="214">
        <v>1</v>
      </c>
      <c r="F2940" s="221" t="str">
        <f>B2940</f>
        <v>BA 7033 PU // MERCY</v>
      </c>
      <c r="G2940" s="222" t="s">
        <v>2208</v>
      </c>
      <c r="H2940" s="221" t="s">
        <v>2936</v>
      </c>
      <c r="I2940" s="221" t="s">
        <v>2939</v>
      </c>
      <c r="J2940" s="221" t="str">
        <f t="shared" si="269"/>
        <v>FM 16-9-11-2026</v>
      </c>
    </row>
    <row r="2941" spans="1:10" x14ac:dyDescent="0.25">
      <c r="A2941" s="214">
        <v>10</v>
      </c>
      <c r="B2941" s="214" t="s">
        <v>430</v>
      </c>
      <c r="C2941" s="219">
        <f t="shared" si="272"/>
        <v>46336</v>
      </c>
      <c r="D2941" s="214" t="s">
        <v>103</v>
      </c>
      <c r="E2941" s="214">
        <v>1</v>
      </c>
      <c r="F2941" s="221" t="str">
        <f t="shared" ref="F2941:F2946" si="273">"AA "&amp;B2941</f>
        <v>AA 7780 OA</v>
      </c>
      <c r="G2941" s="222" t="s">
        <v>2208</v>
      </c>
      <c r="H2941" s="221" t="s">
        <v>2936</v>
      </c>
      <c r="I2941" s="221" t="s">
        <v>2939</v>
      </c>
      <c r="J2941" s="221" t="str">
        <f t="shared" si="269"/>
        <v>FM 16-10-11-2026</v>
      </c>
    </row>
    <row r="2942" spans="1:10" x14ac:dyDescent="0.25">
      <c r="A2942" s="214">
        <v>11</v>
      </c>
      <c r="B2942" s="214" t="s">
        <v>178</v>
      </c>
      <c r="C2942" s="219">
        <f t="shared" si="272"/>
        <v>46337</v>
      </c>
      <c r="D2942" s="214" t="s">
        <v>103</v>
      </c>
      <c r="E2942" s="214">
        <v>1</v>
      </c>
      <c r="F2942" s="221" t="str">
        <f t="shared" si="273"/>
        <v>AA 7554 OA // MERCY</v>
      </c>
      <c r="G2942" s="222" t="s">
        <v>2208</v>
      </c>
      <c r="H2942" s="221" t="s">
        <v>2936</v>
      </c>
      <c r="I2942" s="221" t="s">
        <v>2939</v>
      </c>
      <c r="J2942" s="221" t="str">
        <f t="shared" si="269"/>
        <v>FM 16-11-11-2026</v>
      </c>
    </row>
    <row r="2943" spans="1:10" x14ac:dyDescent="0.25">
      <c r="A2943" s="214">
        <v>18</v>
      </c>
      <c r="B2943" s="214" t="s">
        <v>216</v>
      </c>
      <c r="C2943" s="219">
        <f t="shared" si="272"/>
        <v>46344</v>
      </c>
      <c r="D2943" s="214" t="s">
        <v>103</v>
      </c>
      <c r="E2943" s="220">
        <v>1</v>
      </c>
      <c r="F2943" s="221" t="str">
        <f t="shared" si="273"/>
        <v>AA 7663 OA // MERCY</v>
      </c>
      <c r="G2943" s="222" t="s">
        <v>2208</v>
      </c>
      <c r="H2943" s="221" t="s">
        <v>2936</v>
      </c>
      <c r="I2943" s="221" t="s">
        <v>2939</v>
      </c>
      <c r="J2943" s="221" t="str">
        <f t="shared" si="269"/>
        <v>FM 16-18-11-2026</v>
      </c>
    </row>
    <row r="2944" spans="1:10" x14ac:dyDescent="0.25">
      <c r="A2944" s="214">
        <v>19</v>
      </c>
      <c r="B2944" s="214" t="s">
        <v>702</v>
      </c>
      <c r="C2944" s="219">
        <f t="shared" si="272"/>
        <v>46345</v>
      </c>
      <c r="D2944" s="214" t="s">
        <v>103</v>
      </c>
      <c r="E2944" s="220">
        <v>1</v>
      </c>
      <c r="F2944" s="221" t="str">
        <f t="shared" si="273"/>
        <v>AA 7816 OA</v>
      </c>
      <c r="G2944" s="222" t="s">
        <v>2208</v>
      </c>
      <c r="H2944" s="221" t="s">
        <v>2936</v>
      </c>
      <c r="I2944" s="221" t="s">
        <v>2939</v>
      </c>
      <c r="J2944" s="221" t="str">
        <f t="shared" si="269"/>
        <v>FM 16-19-11-2026</v>
      </c>
    </row>
    <row r="2945" spans="1:10" x14ac:dyDescent="0.25">
      <c r="A2945" s="214">
        <v>21</v>
      </c>
      <c r="B2945" s="214" t="s">
        <v>721</v>
      </c>
      <c r="C2945" s="219">
        <f t="shared" si="272"/>
        <v>46347</v>
      </c>
      <c r="D2945" s="214" t="s">
        <v>103</v>
      </c>
      <c r="E2945" s="220">
        <v>1</v>
      </c>
      <c r="F2945" s="221" t="str">
        <f t="shared" si="273"/>
        <v>AA 7592 OA</v>
      </c>
      <c r="G2945" s="222" t="s">
        <v>2208</v>
      </c>
      <c r="H2945" s="221" t="s">
        <v>2936</v>
      </c>
      <c r="I2945" s="221" t="s">
        <v>2939</v>
      </c>
      <c r="J2945" s="221" t="str">
        <f t="shared" si="269"/>
        <v>FM 16-21-11-2026</v>
      </c>
    </row>
    <row r="2946" spans="1:10" x14ac:dyDescent="0.25">
      <c r="A2946" s="214">
        <v>24</v>
      </c>
      <c r="B2946" s="214" t="s">
        <v>792</v>
      </c>
      <c r="C2946" s="219">
        <f t="shared" si="272"/>
        <v>46350</v>
      </c>
      <c r="D2946" s="214" t="s">
        <v>103</v>
      </c>
      <c r="E2946" s="220">
        <v>1</v>
      </c>
      <c r="F2946" s="221" t="str">
        <f t="shared" si="273"/>
        <v>AA 7625 OA</v>
      </c>
      <c r="G2946" s="222" t="s">
        <v>2208</v>
      </c>
      <c r="H2946" s="221" t="s">
        <v>2936</v>
      </c>
      <c r="I2946" s="221" t="s">
        <v>2939</v>
      </c>
      <c r="J2946" s="221" t="str">
        <f t="shared" si="269"/>
        <v>FM 16-24-11-2026</v>
      </c>
    </row>
    <row r="2947" spans="1:10" x14ac:dyDescent="0.25">
      <c r="A2947" s="214">
        <v>27</v>
      </c>
      <c r="B2947" s="214" t="s">
        <v>612</v>
      </c>
      <c r="C2947" s="219">
        <f t="shared" si="272"/>
        <v>46353</v>
      </c>
      <c r="D2947" s="214" t="s">
        <v>103</v>
      </c>
      <c r="E2947" s="220">
        <v>1</v>
      </c>
      <c r="F2947" s="221" t="str">
        <f>B2947</f>
        <v>BA 7033 PU // MERCY ( 7640 OA )</v>
      </c>
      <c r="G2947" s="222" t="s">
        <v>2208</v>
      </c>
      <c r="H2947" s="221" t="s">
        <v>2936</v>
      </c>
      <c r="I2947" s="221" t="s">
        <v>2939</v>
      </c>
      <c r="J2947" s="221" t="str">
        <f t="shared" ref="J2947:J3010" si="274">I2947 &amp; "-" &amp; DAY(C2947) &amp; "-" &amp; MONTH(C2947) &amp; "-" &amp; YEAR(C2947)</f>
        <v>FM 16-27-11-2026</v>
      </c>
    </row>
    <row r="2948" spans="1:10" x14ac:dyDescent="0.25">
      <c r="A2948" s="214">
        <v>28</v>
      </c>
      <c r="B2948" s="214" t="s">
        <v>841</v>
      </c>
      <c r="C2948" s="219">
        <f t="shared" si="272"/>
        <v>46354</v>
      </c>
      <c r="D2948" s="214" t="s">
        <v>103</v>
      </c>
      <c r="E2948" s="220">
        <v>1</v>
      </c>
      <c r="F2948" s="221" t="str">
        <f t="shared" ref="F2948:F2979" si="275">"AA "&amp;B2948</f>
        <v>AA 7817 OA</v>
      </c>
      <c r="G2948" s="222" t="s">
        <v>2208</v>
      </c>
      <c r="H2948" s="221" t="s">
        <v>2936</v>
      </c>
      <c r="I2948" s="221" t="s">
        <v>2939</v>
      </c>
      <c r="J2948" s="221" t="str">
        <f t="shared" si="274"/>
        <v>FM 16-28-11-2026</v>
      </c>
    </row>
    <row r="2949" spans="1:10" x14ac:dyDescent="0.25">
      <c r="A2949" s="214">
        <v>29</v>
      </c>
      <c r="B2949" s="214" t="s">
        <v>394</v>
      </c>
      <c r="C2949" s="219">
        <f t="shared" si="272"/>
        <v>46355</v>
      </c>
      <c r="D2949" s="214" t="s">
        <v>103</v>
      </c>
      <c r="E2949" s="220">
        <v>1</v>
      </c>
      <c r="F2949" s="221" t="str">
        <f t="shared" si="275"/>
        <v>AA 7270 OA</v>
      </c>
      <c r="G2949" s="222" t="s">
        <v>2208</v>
      </c>
      <c r="H2949" s="221" t="s">
        <v>2936</v>
      </c>
      <c r="I2949" s="221" t="s">
        <v>2939</v>
      </c>
      <c r="J2949" s="221" t="str">
        <f t="shared" si="274"/>
        <v>FM 16-29-11-2026</v>
      </c>
    </row>
    <row r="2950" spans="1:10" x14ac:dyDescent="0.25">
      <c r="A2950" s="214">
        <v>29</v>
      </c>
      <c r="B2950" s="214" t="s">
        <v>689</v>
      </c>
      <c r="C2950" s="219">
        <f t="shared" si="272"/>
        <v>46355</v>
      </c>
      <c r="D2950" s="214" t="s">
        <v>103</v>
      </c>
      <c r="E2950" s="220">
        <v>1</v>
      </c>
      <c r="F2950" s="221" t="str">
        <f t="shared" si="275"/>
        <v>AA 7027 OA</v>
      </c>
      <c r="G2950" s="222" t="s">
        <v>2208</v>
      </c>
      <c r="H2950" s="221" t="s">
        <v>2936</v>
      </c>
      <c r="I2950" s="221" t="s">
        <v>2939</v>
      </c>
      <c r="J2950" s="221" t="str">
        <f t="shared" si="274"/>
        <v>FM 16-29-11-2026</v>
      </c>
    </row>
    <row r="2951" spans="1:10" x14ac:dyDescent="0.25">
      <c r="A2951" s="214">
        <v>2</v>
      </c>
      <c r="B2951" s="220" t="s">
        <v>263</v>
      </c>
      <c r="C2951" s="219">
        <f t="shared" ref="C2951:C2965" si="276">DATE(2026,12,A2951)</f>
        <v>46358</v>
      </c>
      <c r="D2951" s="214" t="s">
        <v>103</v>
      </c>
      <c r="E2951" s="214">
        <v>1</v>
      </c>
      <c r="F2951" s="221" t="str">
        <f t="shared" si="275"/>
        <v>AA 7708 OA</v>
      </c>
      <c r="G2951" s="222" t="s">
        <v>2208</v>
      </c>
      <c r="H2951" s="221" t="s">
        <v>2936</v>
      </c>
      <c r="I2951" s="221" t="s">
        <v>2939</v>
      </c>
      <c r="J2951" s="221" t="str">
        <f t="shared" si="274"/>
        <v>FM 16-2-12-2026</v>
      </c>
    </row>
    <row r="2952" spans="1:10" x14ac:dyDescent="0.25">
      <c r="A2952" s="214">
        <v>5</v>
      </c>
      <c r="B2952" s="220" t="s">
        <v>888</v>
      </c>
      <c r="C2952" s="219">
        <f t="shared" si="276"/>
        <v>46361</v>
      </c>
      <c r="D2952" s="214" t="s">
        <v>103</v>
      </c>
      <c r="E2952" s="214">
        <v>1</v>
      </c>
      <c r="F2952" s="221" t="str">
        <f t="shared" si="275"/>
        <v>AA 7582 OA // MERCY</v>
      </c>
      <c r="G2952" s="222" t="s">
        <v>2208</v>
      </c>
      <c r="H2952" s="221" t="s">
        <v>2936</v>
      </c>
      <c r="I2952" s="221" t="s">
        <v>2939</v>
      </c>
      <c r="J2952" s="221" t="str">
        <f t="shared" si="274"/>
        <v>FM 16-5-12-2026</v>
      </c>
    </row>
    <row r="2953" spans="1:10" x14ac:dyDescent="0.25">
      <c r="A2953" s="214">
        <v>6</v>
      </c>
      <c r="B2953" s="214" t="s">
        <v>526</v>
      </c>
      <c r="C2953" s="219">
        <f t="shared" si="276"/>
        <v>46362</v>
      </c>
      <c r="D2953" s="214" t="s">
        <v>103</v>
      </c>
      <c r="E2953" s="214">
        <v>1</v>
      </c>
      <c r="F2953" s="221" t="str">
        <f t="shared" si="275"/>
        <v>AA 7601 OA</v>
      </c>
      <c r="G2953" s="222" t="s">
        <v>2208</v>
      </c>
      <c r="H2953" s="221" t="s">
        <v>2936</v>
      </c>
      <c r="I2953" s="221" t="s">
        <v>2939</v>
      </c>
      <c r="J2953" s="221" t="str">
        <f t="shared" si="274"/>
        <v>FM 16-6-12-2026</v>
      </c>
    </row>
    <row r="2954" spans="1:10" x14ac:dyDescent="0.25">
      <c r="A2954" s="214">
        <v>8</v>
      </c>
      <c r="B2954" s="214" t="s">
        <v>739</v>
      </c>
      <c r="C2954" s="219">
        <f t="shared" si="276"/>
        <v>46364</v>
      </c>
      <c r="D2954" s="214" t="s">
        <v>103</v>
      </c>
      <c r="E2954" s="214">
        <v>1</v>
      </c>
      <c r="F2954" s="221" t="str">
        <f t="shared" si="275"/>
        <v>AA 7806 OA</v>
      </c>
      <c r="G2954" s="222" t="s">
        <v>2208</v>
      </c>
      <c r="H2954" s="221" t="s">
        <v>2936</v>
      </c>
      <c r="I2954" s="221" t="s">
        <v>2939</v>
      </c>
      <c r="J2954" s="221" t="str">
        <f t="shared" si="274"/>
        <v>FM 16-8-12-2026</v>
      </c>
    </row>
    <row r="2955" spans="1:10" x14ac:dyDescent="0.25">
      <c r="A2955" s="214">
        <v>8</v>
      </c>
      <c r="B2955" s="214" t="s">
        <v>1015</v>
      </c>
      <c r="C2955" s="219">
        <f t="shared" si="276"/>
        <v>46364</v>
      </c>
      <c r="D2955" s="214" t="s">
        <v>103</v>
      </c>
      <c r="E2955" s="214">
        <v>1</v>
      </c>
      <c r="F2955" s="221" t="str">
        <f t="shared" si="275"/>
        <v>AA 7583 OA</v>
      </c>
      <c r="G2955" s="222" t="s">
        <v>2208</v>
      </c>
      <c r="H2955" s="221" t="s">
        <v>2936</v>
      </c>
      <c r="I2955" s="221" t="s">
        <v>2939</v>
      </c>
      <c r="J2955" s="221" t="str">
        <f t="shared" si="274"/>
        <v>FM 16-8-12-2026</v>
      </c>
    </row>
    <row r="2956" spans="1:10" x14ac:dyDescent="0.25">
      <c r="A2956" s="214">
        <v>10</v>
      </c>
      <c r="B2956" s="214" t="s">
        <v>223</v>
      </c>
      <c r="C2956" s="219">
        <f t="shared" si="276"/>
        <v>46366</v>
      </c>
      <c r="D2956" s="214" t="s">
        <v>103</v>
      </c>
      <c r="E2956" s="214">
        <v>1</v>
      </c>
      <c r="F2956" s="221" t="str">
        <f t="shared" si="275"/>
        <v>AA 7714 OA</v>
      </c>
      <c r="G2956" s="222" t="s">
        <v>2208</v>
      </c>
      <c r="H2956" s="221" t="s">
        <v>2936</v>
      </c>
      <c r="I2956" s="221" t="s">
        <v>2939</v>
      </c>
      <c r="J2956" s="221" t="str">
        <f t="shared" si="274"/>
        <v>FM 16-10-12-2026</v>
      </c>
    </row>
    <row r="2957" spans="1:10" x14ac:dyDescent="0.25">
      <c r="A2957" s="214">
        <v>11</v>
      </c>
      <c r="B2957" s="214" t="s">
        <v>213</v>
      </c>
      <c r="C2957" s="219">
        <f t="shared" si="276"/>
        <v>46367</v>
      </c>
      <c r="D2957" s="214" t="s">
        <v>103</v>
      </c>
      <c r="E2957" s="214">
        <v>1</v>
      </c>
      <c r="F2957" s="221" t="str">
        <f t="shared" si="275"/>
        <v>AA 7559 OA // MERCY</v>
      </c>
      <c r="G2957" s="222" t="s">
        <v>2208</v>
      </c>
      <c r="H2957" s="221" t="s">
        <v>2936</v>
      </c>
      <c r="I2957" s="221" t="s">
        <v>2939</v>
      </c>
      <c r="J2957" s="221" t="str">
        <f t="shared" si="274"/>
        <v>FM 16-11-12-2026</v>
      </c>
    </row>
    <row r="2958" spans="1:10" x14ac:dyDescent="0.25">
      <c r="A2958" s="214">
        <v>17</v>
      </c>
      <c r="B2958" s="214" t="s">
        <v>953</v>
      </c>
      <c r="C2958" s="219">
        <f t="shared" si="276"/>
        <v>46373</v>
      </c>
      <c r="D2958" s="214" t="s">
        <v>103</v>
      </c>
      <c r="E2958" s="220">
        <v>1</v>
      </c>
      <c r="F2958" s="221" t="str">
        <f t="shared" si="275"/>
        <v>AA 7680 OA</v>
      </c>
      <c r="G2958" s="222" t="s">
        <v>2208</v>
      </c>
      <c r="H2958" s="221" t="s">
        <v>2936</v>
      </c>
      <c r="I2958" s="221" t="s">
        <v>2939</v>
      </c>
      <c r="J2958" s="221" t="str">
        <f t="shared" si="274"/>
        <v>FM 16-17-12-2026</v>
      </c>
    </row>
    <row r="2959" spans="1:10" x14ac:dyDescent="0.25">
      <c r="A2959" s="214">
        <v>17</v>
      </c>
      <c r="B2959" s="214" t="s">
        <v>87</v>
      </c>
      <c r="C2959" s="219">
        <f t="shared" si="276"/>
        <v>46373</v>
      </c>
      <c r="D2959" s="214" t="s">
        <v>103</v>
      </c>
      <c r="E2959" s="220">
        <v>1</v>
      </c>
      <c r="F2959" s="221" t="str">
        <f t="shared" si="275"/>
        <v>AA 7801 OA</v>
      </c>
      <c r="G2959" s="222" t="s">
        <v>2208</v>
      </c>
      <c r="H2959" s="221" t="s">
        <v>2936</v>
      </c>
      <c r="I2959" s="221" t="s">
        <v>2939</v>
      </c>
      <c r="J2959" s="221" t="str">
        <f t="shared" si="274"/>
        <v>FM 16-17-12-2026</v>
      </c>
    </row>
    <row r="2960" spans="1:10" x14ac:dyDescent="0.25">
      <c r="A2960" s="214">
        <v>19</v>
      </c>
      <c r="B2960" s="214" t="s">
        <v>454</v>
      </c>
      <c r="C2960" s="219">
        <f t="shared" si="276"/>
        <v>46375</v>
      </c>
      <c r="D2960" s="214" t="s">
        <v>103</v>
      </c>
      <c r="E2960" s="220">
        <v>1</v>
      </c>
      <c r="F2960" s="221" t="str">
        <f t="shared" si="275"/>
        <v>AA 7133 OA</v>
      </c>
      <c r="G2960" s="222" t="s">
        <v>2208</v>
      </c>
      <c r="H2960" s="221" t="s">
        <v>2936</v>
      </c>
      <c r="I2960" s="221" t="s">
        <v>2939</v>
      </c>
      <c r="J2960" s="221" t="str">
        <f t="shared" si="274"/>
        <v>FM 16-19-12-2026</v>
      </c>
    </row>
    <row r="2961" spans="1:10" x14ac:dyDescent="0.25">
      <c r="A2961" s="214">
        <v>19</v>
      </c>
      <c r="B2961" s="214" t="s">
        <v>430</v>
      </c>
      <c r="C2961" s="219">
        <f t="shared" si="276"/>
        <v>46375</v>
      </c>
      <c r="D2961" s="214" t="s">
        <v>103</v>
      </c>
      <c r="E2961" s="220">
        <v>1</v>
      </c>
      <c r="F2961" s="221" t="str">
        <f t="shared" si="275"/>
        <v>AA 7780 OA</v>
      </c>
      <c r="G2961" s="222" t="s">
        <v>2208</v>
      </c>
      <c r="H2961" s="221" t="s">
        <v>2936</v>
      </c>
      <c r="I2961" s="221" t="s">
        <v>2939</v>
      </c>
      <c r="J2961" s="221" t="str">
        <f t="shared" si="274"/>
        <v>FM 16-19-12-2026</v>
      </c>
    </row>
    <row r="2962" spans="1:10" x14ac:dyDescent="0.25">
      <c r="A2962" s="214">
        <v>24</v>
      </c>
      <c r="B2962" s="214" t="s">
        <v>1286</v>
      </c>
      <c r="C2962" s="219">
        <f t="shared" si="276"/>
        <v>46380</v>
      </c>
      <c r="D2962" s="214" t="s">
        <v>103</v>
      </c>
      <c r="E2962" s="220">
        <v>1</v>
      </c>
      <c r="F2962" s="221" t="str">
        <f t="shared" si="275"/>
        <v>AA 7728 IZ // MERCY</v>
      </c>
      <c r="G2962" s="222" t="s">
        <v>2208</v>
      </c>
      <c r="H2962" s="221" t="s">
        <v>2936</v>
      </c>
      <c r="I2962" s="221" t="s">
        <v>2939</v>
      </c>
      <c r="J2962" s="221" t="str">
        <f t="shared" si="274"/>
        <v>FM 16-24-12-2026</v>
      </c>
    </row>
    <row r="2963" spans="1:10" x14ac:dyDescent="0.25">
      <c r="A2963" s="214">
        <v>25</v>
      </c>
      <c r="B2963" s="214" t="s">
        <v>933</v>
      </c>
      <c r="C2963" s="219">
        <f t="shared" si="276"/>
        <v>46381</v>
      </c>
      <c r="D2963" s="214" t="s">
        <v>103</v>
      </c>
      <c r="E2963" s="220">
        <v>1</v>
      </c>
      <c r="F2963" s="221" t="str">
        <f t="shared" si="275"/>
        <v>AA 7067 OA</v>
      </c>
      <c r="G2963" s="222" t="s">
        <v>2208</v>
      </c>
      <c r="H2963" s="221" t="s">
        <v>2936</v>
      </c>
      <c r="I2963" s="221" t="s">
        <v>2939</v>
      </c>
      <c r="J2963" s="221" t="str">
        <f t="shared" si="274"/>
        <v>FM 16-25-12-2026</v>
      </c>
    </row>
    <row r="2964" spans="1:10" x14ac:dyDescent="0.25">
      <c r="A2964" s="214">
        <v>25</v>
      </c>
      <c r="B2964" s="214" t="s">
        <v>430</v>
      </c>
      <c r="C2964" s="219">
        <f t="shared" si="276"/>
        <v>46381</v>
      </c>
      <c r="D2964" s="214" t="s">
        <v>103</v>
      </c>
      <c r="E2964" s="220">
        <v>1</v>
      </c>
      <c r="F2964" s="221" t="str">
        <f t="shared" si="275"/>
        <v>AA 7780 OA</v>
      </c>
      <c r="G2964" s="222" t="s">
        <v>2208</v>
      </c>
      <c r="H2964" s="221" t="s">
        <v>2936</v>
      </c>
      <c r="I2964" s="221" t="s">
        <v>2939</v>
      </c>
      <c r="J2964" s="221" t="str">
        <f t="shared" si="274"/>
        <v>FM 16-25-12-2026</v>
      </c>
    </row>
    <row r="2965" spans="1:10" x14ac:dyDescent="0.25">
      <c r="A2965" s="214">
        <v>31</v>
      </c>
      <c r="B2965" s="214" t="s">
        <v>689</v>
      </c>
      <c r="C2965" s="219">
        <f t="shared" si="276"/>
        <v>46387</v>
      </c>
      <c r="D2965" s="214" t="s">
        <v>103</v>
      </c>
      <c r="E2965" s="220">
        <v>1</v>
      </c>
      <c r="F2965" s="221" t="str">
        <f t="shared" si="275"/>
        <v>AA 7027 OA</v>
      </c>
      <c r="G2965" s="222" t="s">
        <v>2208</v>
      </c>
      <c r="H2965" s="221" t="s">
        <v>2936</v>
      </c>
      <c r="I2965" s="221" t="s">
        <v>2939</v>
      </c>
      <c r="J2965" s="221" t="str">
        <f t="shared" si="274"/>
        <v>FM 16-31-12-2026</v>
      </c>
    </row>
    <row r="2966" spans="1:10" x14ac:dyDescent="0.25">
      <c r="A2966" s="214">
        <v>18</v>
      </c>
      <c r="B2966" s="214" t="s">
        <v>179</v>
      </c>
      <c r="C2966" s="219">
        <f>DATE(2026,11,A2966)</f>
        <v>46344</v>
      </c>
      <c r="D2966" s="214" t="s">
        <v>666</v>
      </c>
      <c r="E2966" s="220">
        <v>1</v>
      </c>
      <c r="F2966" s="221" t="str">
        <f t="shared" si="275"/>
        <v>AA 7611 OA</v>
      </c>
      <c r="G2966" s="222" t="s">
        <v>2208</v>
      </c>
      <c r="H2966" s="221" t="s">
        <v>2936</v>
      </c>
      <c r="I2966" s="221" t="s">
        <v>2939</v>
      </c>
      <c r="J2966" s="221" t="str">
        <f t="shared" si="274"/>
        <v>FM 16-18-11-2026</v>
      </c>
    </row>
    <row r="2967" spans="1:10" x14ac:dyDescent="0.25">
      <c r="A2967" s="214">
        <v>23</v>
      </c>
      <c r="B2967" s="214" t="s">
        <v>1145</v>
      </c>
      <c r="C2967" s="219">
        <f>DATE(2026,12,A2967)</f>
        <v>46379</v>
      </c>
      <c r="D2967" s="214" t="s">
        <v>1281</v>
      </c>
      <c r="E2967" s="220">
        <v>1</v>
      </c>
      <c r="F2967" s="221" t="str">
        <f t="shared" si="275"/>
        <v>AA 7670 OA</v>
      </c>
      <c r="G2967" s="222" t="s">
        <v>2208</v>
      </c>
      <c r="H2967" s="221" t="s">
        <v>2936</v>
      </c>
      <c r="I2967" s="221" t="s">
        <v>2939</v>
      </c>
      <c r="J2967" s="221" t="str">
        <f t="shared" si="274"/>
        <v>FM 16-23-12-2026</v>
      </c>
    </row>
    <row r="2968" spans="1:10" x14ac:dyDescent="0.25">
      <c r="A2968" s="214">
        <v>13</v>
      </c>
      <c r="B2968" s="214" t="s">
        <v>1133</v>
      </c>
      <c r="C2968" s="223">
        <f>DATE(2026,1,A2968)</f>
        <v>46035</v>
      </c>
      <c r="D2968" s="214" t="s">
        <v>1607</v>
      </c>
      <c r="E2968" s="220">
        <v>1</v>
      </c>
      <c r="F2968" s="221" t="str">
        <f t="shared" si="275"/>
        <v>AA 7602 OA</v>
      </c>
      <c r="G2968" s="222" t="s">
        <v>2208</v>
      </c>
      <c r="H2968" s="221" t="s">
        <v>2936</v>
      </c>
      <c r="I2968" s="221" t="s">
        <v>2939</v>
      </c>
      <c r="J2968" s="221" t="str">
        <f t="shared" si="274"/>
        <v>FM 16-13-1-2026</v>
      </c>
    </row>
    <row r="2969" spans="1:10" x14ac:dyDescent="0.25">
      <c r="A2969" s="214">
        <v>7</v>
      </c>
      <c r="B2969" s="214" t="s">
        <v>415</v>
      </c>
      <c r="C2969" s="219">
        <f>DATE(2026,11,A2969)</f>
        <v>46333</v>
      </c>
      <c r="D2969" s="214" t="s">
        <v>414</v>
      </c>
      <c r="E2969" s="214">
        <v>1</v>
      </c>
      <c r="F2969" s="221" t="str">
        <f t="shared" si="275"/>
        <v>AA 7812 OA</v>
      </c>
      <c r="G2969" s="222" t="s">
        <v>2208</v>
      </c>
      <c r="H2969" s="221" t="s">
        <v>2936</v>
      </c>
      <c r="I2969" s="221" t="s">
        <v>2939</v>
      </c>
      <c r="J2969" s="221" t="str">
        <f t="shared" si="274"/>
        <v>FM 16-7-11-2026</v>
      </c>
    </row>
    <row r="2970" spans="1:10" x14ac:dyDescent="0.25">
      <c r="A2970" s="214">
        <v>20</v>
      </c>
      <c r="B2970" s="214" t="s">
        <v>577</v>
      </c>
      <c r="C2970" s="219">
        <f>DATE(2026,11,A2970)</f>
        <v>46346</v>
      </c>
      <c r="D2970" s="214" t="s">
        <v>709</v>
      </c>
      <c r="E2970" s="220">
        <v>1</v>
      </c>
      <c r="F2970" s="221" t="str">
        <f t="shared" si="275"/>
        <v>AA 7712 OA</v>
      </c>
      <c r="G2970" s="222" t="s">
        <v>2208</v>
      </c>
      <c r="H2970" s="221" t="s">
        <v>2936</v>
      </c>
      <c r="I2970" s="221" t="s">
        <v>2939</v>
      </c>
      <c r="J2970" s="221" t="str">
        <f t="shared" si="274"/>
        <v>FM 16-20-11-2026</v>
      </c>
    </row>
    <row r="2971" spans="1:10" x14ac:dyDescent="0.25">
      <c r="A2971" s="214">
        <v>22</v>
      </c>
      <c r="B2971" s="214" t="s">
        <v>454</v>
      </c>
      <c r="C2971" s="219">
        <f>DATE(2026,11,A2971)</f>
        <v>46348</v>
      </c>
      <c r="D2971" s="214" t="s">
        <v>709</v>
      </c>
      <c r="E2971" s="220">
        <v>1</v>
      </c>
      <c r="F2971" s="221" t="str">
        <f t="shared" si="275"/>
        <v>AA 7133 OA</v>
      </c>
      <c r="G2971" s="222" t="s">
        <v>2208</v>
      </c>
      <c r="H2971" s="221" t="s">
        <v>2936</v>
      </c>
      <c r="I2971" s="221" t="s">
        <v>2939</v>
      </c>
      <c r="J2971" s="221" t="str">
        <f t="shared" si="274"/>
        <v>FM 16-22-11-2026</v>
      </c>
    </row>
    <row r="2972" spans="1:10" x14ac:dyDescent="0.25">
      <c r="A2972" s="214">
        <v>22</v>
      </c>
      <c r="B2972" s="214" t="s">
        <v>739</v>
      </c>
      <c r="C2972" s="219">
        <f>DATE(2026,11,A2972)</f>
        <v>46348</v>
      </c>
      <c r="D2972" s="214" t="s">
        <v>709</v>
      </c>
      <c r="E2972" s="220">
        <v>1</v>
      </c>
      <c r="F2972" s="221" t="str">
        <f t="shared" si="275"/>
        <v>AA 7806 OA</v>
      </c>
      <c r="G2972" s="222" t="s">
        <v>2208</v>
      </c>
      <c r="H2972" s="221" t="s">
        <v>2936</v>
      </c>
      <c r="I2972" s="221" t="s">
        <v>2939</v>
      </c>
      <c r="J2972" s="221" t="str">
        <f t="shared" si="274"/>
        <v>FM 16-22-11-2026</v>
      </c>
    </row>
    <row r="2973" spans="1:10" x14ac:dyDescent="0.25">
      <c r="A2973" s="214">
        <v>9</v>
      </c>
      <c r="B2973" s="214" t="s">
        <v>500</v>
      </c>
      <c r="C2973" s="219">
        <f>DATE(2026,12,A2973)</f>
        <v>46365</v>
      </c>
      <c r="D2973" s="214" t="s">
        <v>1042</v>
      </c>
      <c r="E2973" s="214">
        <v>1</v>
      </c>
      <c r="F2973" s="221" t="str">
        <f t="shared" si="275"/>
        <v>AA 7737 OA</v>
      </c>
      <c r="G2973" s="222" t="s">
        <v>2208</v>
      </c>
      <c r="H2973" s="221" t="s">
        <v>2936</v>
      </c>
      <c r="I2973" s="221" t="s">
        <v>2939</v>
      </c>
      <c r="J2973" s="221" t="str">
        <f t="shared" si="274"/>
        <v>FM 16-9-12-2026</v>
      </c>
    </row>
    <row r="2974" spans="1:10" x14ac:dyDescent="0.25">
      <c r="A2974" s="214">
        <v>31</v>
      </c>
      <c r="B2974" s="214" t="s">
        <v>933</v>
      </c>
      <c r="C2974" s="223">
        <f>DATE(2026,1,A2974)</f>
        <v>46053</v>
      </c>
      <c r="D2974" s="214" t="s">
        <v>281</v>
      </c>
      <c r="E2974" s="220">
        <v>1</v>
      </c>
      <c r="F2974" s="221" t="str">
        <f t="shared" si="275"/>
        <v>AA 7067 OA</v>
      </c>
      <c r="G2974" s="222" t="s">
        <v>2208</v>
      </c>
      <c r="H2974" s="221" t="s">
        <v>2936</v>
      </c>
      <c r="I2974" s="221" t="s">
        <v>2939</v>
      </c>
      <c r="J2974" s="221" t="str">
        <f t="shared" si="274"/>
        <v>FM 16-31-1-2026</v>
      </c>
    </row>
    <row r="2975" spans="1:10" x14ac:dyDescent="0.25">
      <c r="A2975" s="214">
        <v>4</v>
      </c>
      <c r="B2975" s="220" t="s">
        <v>282</v>
      </c>
      <c r="C2975" s="219">
        <f>DATE(2026,11,A2975)</f>
        <v>46330</v>
      </c>
      <c r="D2975" s="214" t="s">
        <v>281</v>
      </c>
      <c r="E2975" s="214">
        <v>1</v>
      </c>
      <c r="F2975" s="221" t="str">
        <f t="shared" si="275"/>
        <v>AA 7026 OA</v>
      </c>
      <c r="G2975" s="222" t="s">
        <v>2208</v>
      </c>
      <c r="H2975" s="221" t="s">
        <v>2936</v>
      </c>
      <c r="I2975" s="221" t="s">
        <v>2939</v>
      </c>
      <c r="J2975" s="221" t="str">
        <f t="shared" si="274"/>
        <v>FM 16-4-11-2026</v>
      </c>
    </row>
    <row r="2976" spans="1:10" x14ac:dyDescent="0.25">
      <c r="A2976" s="214">
        <v>25</v>
      </c>
      <c r="B2976" s="214" t="s">
        <v>724</v>
      </c>
      <c r="C2976" s="219">
        <f>DATE(2026,12,A2976)</f>
        <v>46381</v>
      </c>
      <c r="D2976" s="214" t="s">
        <v>1312</v>
      </c>
      <c r="E2976" s="220">
        <v>1</v>
      </c>
      <c r="F2976" s="221" t="str">
        <f t="shared" si="275"/>
        <v>AA 7161 OA</v>
      </c>
      <c r="G2976" s="222" t="s">
        <v>2208</v>
      </c>
      <c r="H2976" s="221" t="s">
        <v>2936</v>
      </c>
      <c r="I2976" s="221" t="s">
        <v>2939</v>
      </c>
      <c r="J2976" s="221" t="str">
        <f t="shared" si="274"/>
        <v>FM 16-25-12-2026</v>
      </c>
    </row>
    <row r="2977" spans="1:10" x14ac:dyDescent="0.25">
      <c r="A2977" s="214">
        <v>15</v>
      </c>
      <c r="B2977" s="220" t="s">
        <v>263</v>
      </c>
      <c r="C2977" s="219">
        <f>DATE(2026,11,A2977)</f>
        <v>46341</v>
      </c>
      <c r="D2977" s="214" t="s">
        <v>601</v>
      </c>
      <c r="E2977" s="220">
        <v>1</v>
      </c>
      <c r="F2977" s="221" t="str">
        <f t="shared" si="275"/>
        <v>AA 7708 OA</v>
      </c>
      <c r="G2977" s="222" t="s">
        <v>2208</v>
      </c>
      <c r="H2977" s="221" t="s">
        <v>2936</v>
      </c>
      <c r="I2977" s="221" t="s">
        <v>2939</v>
      </c>
      <c r="J2977" s="221" t="str">
        <f t="shared" si="274"/>
        <v>FM 16-15-11-2026</v>
      </c>
    </row>
    <row r="2978" spans="1:10" x14ac:dyDescent="0.25">
      <c r="A2978" s="214">
        <v>4</v>
      </c>
      <c r="B2978" s="220" t="s">
        <v>282</v>
      </c>
      <c r="C2978" s="223">
        <f>DATE(2026,1,A2978)</f>
        <v>46026</v>
      </c>
      <c r="D2978" s="214" t="s">
        <v>1478</v>
      </c>
      <c r="E2978" s="214">
        <v>1</v>
      </c>
      <c r="F2978" s="221" t="str">
        <f t="shared" si="275"/>
        <v>AA 7026 OA</v>
      </c>
      <c r="G2978" s="222" t="s">
        <v>2208</v>
      </c>
      <c r="H2978" s="221" t="s">
        <v>2936</v>
      </c>
      <c r="I2978" s="221" t="s">
        <v>2939</v>
      </c>
      <c r="J2978" s="221" t="str">
        <f t="shared" si="274"/>
        <v>FM 16-4-1-2026</v>
      </c>
    </row>
    <row r="2979" spans="1:10" x14ac:dyDescent="0.25">
      <c r="A2979" s="214">
        <v>20</v>
      </c>
      <c r="B2979" s="214" t="s">
        <v>577</v>
      </c>
      <c r="C2979" s="219">
        <f>DATE(2026,11,A2979)</f>
        <v>46346</v>
      </c>
      <c r="D2979" s="214" t="s">
        <v>710</v>
      </c>
      <c r="E2979" s="220">
        <v>20</v>
      </c>
      <c r="F2979" s="221" t="str">
        <f t="shared" si="275"/>
        <v>AA 7712 OA</v>
      </c>
      <c r="G2979" s="222" t="s">
        <v>2208</v>
      </c>
      <c r="H2979" s="221" t="s">
        <v>2936</v>
      </c>
      <c r="I2979" s="221" t="s">
        <v>2939</v>
      </c>
      <c r="J2979" s="221" t="str">
        <f t="shared" si="274"/>
        <v>FM 16-20-11-2026</v>
      </c>
    </row>
    <row r="2980" spans="1:10" x14ac:dyDescent="0.25">
      <c r="A2980" s="214">
        <v>25</v>
      </c>
      <c r="B2980" s="214" t="s">
        <v>159</v>
      </c>
      <c r="C2980" s="219">
        <f>DATE(2026,12,A2980)</f>
        <v>46381</v>
      </c>
      <c r="D2980" s="214" t="s">
        <v>1305</v>
      </c>
      <c r="E2980" s="220">
        <v>1</v>
      </c>
      <c r="F2980" s="221" t="str">
        <f t="shared" ref="F2980:F3011" si="277">"AA "&amp;B2980</f>
        <v>AA 7268 OA</v>
      </c>
      <c r="G2980" s="222" t="s">
        <v>2208</v>
      </c>
      <c r="H2980" s="221" t="s">
        <v>2936</v>
      </c>
      <c r="I2980" s="221" t="s">
        <v>2939</v>
      </c>
      <c r="J2980" s="221" t="str">
        <f t="shared" si="274"/>
        <v>FM 16-25-12-2026</v>
      </c>
    </row>
    <row r="2981" spans="1:10" x14ac:dyDescent="0.25">
      <c r="A2981" s="214">
        <v>21</v>
      </c>
      <c r="B2981" s="214" t="s">
        <v>265</v>
      </c>
      <c r="C2981" s="223">
        <f>DATE(2026,1,A2981)</f>
        <v>46043</v>
      </c>
      <c r="D2981" s="214" t="s">
        <v>1698</v>
      </c>
      <c r="E2981" s="220">
        <v>1</v>
      </c>
      <c r="F2981" s="221" t="str">
        <f t="shared" si="277"/>
        <v>AA 7728 OA // MERCY</v>
      </c>
      <c r="G2981" s="222" t="s">
        <v>2208</v>
      </c>
      <c r="H2981" s="221" t="s">
        <v>2936</v>
      </c>
      <c r="I2981" s="221" t="s">
        <v>2939</v>
      </c>
      <c r="J2981" s="221" t="str">
        <f t="shared" si="274"/>
        <v>FM 16-21-1-2026</v>
      </c>
    </row>
    <row r="2982" spans="1:10" x14ac:dyDescent="0.25">
      <c r="A2982" s="214">
        <v>31</v>
      </c>
      <c r="B2982" s="214" t="s">
        <v>109</v>
      </c>
      <c r="C2982" s="219">
        <f>DATE(2026,12,A2982)</f>
        <v>46387</v>
      </c>
      <c r="D2982" s="214" t="s">
        <v>1414</v>
      </c>
      <c r="E2982" s="220">
        <v>1</v>
      </c>
      <c r="F2982" s="221" t="str">
        <f t="shared" si="277"/>
        <v>AA 7520 OA // MERCY</v>
      </c>
      <c r="G2982" s="222" t="s">
        <v>2208</v>
      </c>
      <c r="H2982" s="221" t="s">
        <v>2936</v>
      </c>
      <c r="I2982" s="221" t="s">
        <v>2939</v>
      </c>
      <c r="J2982" s="221" t="str">
        <f t="shared" si="274"/>
        <v>FM 16-31-12-2026</v>
      </c>
    </row>
    <row r="2983" spans="1:10" x14ac:dyDescent="0.25">
      <c r="A2983" s="214">
        <v>10</v>
      </c>
      <c r="B2983" s="214" t="s">
        <v>1114</v>
      </c>
      <c r="C2983" s="223">
        <f>DATE(2026,1,A2983)</f>
        <v>46032</v>
      </c>
      <c r="D2983" s="214" t="s">
        <v>1578</v>
      </c>
      <c r="E2983" s="214">
        <v>1</v>
      </c>
      <c r="F2983" s="221" t="str">
        <f t="shared" si="277"/>
        <v>AA 7818 OA</v>
      </c>
      <c r="G2983" s="222" t="s">
        <v>2208</v>
      </c>
      <c r="H2983" s="221" t="s">
        <v>2936</v>
      </c>
      <c r="I2983" s="221" t="s">
        <v>2939</v>
      </c>
      <c r="J2983" s="221" t="str">
        <f t="shared" si="274"/>
        <v>FM 16-10-1-2026</v>
      </c>
    </row>
    <row r="2984" spans="1:10" x14ac:dyDescent="0.25">
      <c r="A2984" s="214">
        <v>22</v>
      </c>
      <c r="B2984" s="214" t="s">
        <v>528</v>
      </c>
      <c r="C2984" s="223">
        <f>DATE(2026,1,A2984)</f>
        <v>46044</v>
      </c>
      <c r="D2984" s="214" t="s">
        <v>1700</v>
      </c>
      <c r="E2984" s="220">
        <v>1</v>
      </c>
      <c r="F2984" s="221" t="str">
        <f t="shared" si="277"/>
        <v>AA 7643 OA // MERCY</v>
      </c>
      <c r="G2984" s="222" t="s">
        <v>2208</v>
      </c>
      <c r="H2984" s="221" t="s">
        <v>2936</v>
      </c>
      <c r="I2984" s="221" t="s">
        <v>2939</v>
      </c>
      <c r="J2984" s="221" t="str">
        <f t="shared" si="274"/>
        <v>FM 16-22-1-2026</v>
      </c>
    </row>
    <row r="2985" spans="1:10" x14ac:dyDescent="0.25">
      <c r="A2985" s="214">
        <v>8</v>
      </c>
      <c r="B2985" s="214" t="s">
        <v>194</v>
      </c>
      <c r="C2985" s="219">
        <f>DATE(2026,12,A2985)</f>
        <v>46364</v>
      </c>
      <c r="D2985" s="214" t="s">
        <v>1017</v>
      </c>
      <c r="E2985" s="214">
        <v>2</v>
      </c>
      <c r="F2985" s="221" t="str">
        <f t="shared" si="277"/>
        <v>AA 7581 OA // MERCY</v>
      </c>
      <c r="G2985" s="222" t="s">
        <v>2208</v>
      </c>
      <c r="H2985" s="221" t="s">
        <v>2936</v>
      </c>
      <c r="I2985" s="221" t="s">
        <v>2939</v>
      </c>
      <c r="J2985" s="221" t="str">
        <f t="shared" si="274"/>
        <v>FM 16-8-12-2026</v>
      </c>
    </row>
    <row r="2986" spans="1:10" x14ac:dyDescent="0.25">
      <c r="A2986" s="214">
        <v>15</v>
      </c>
      <c r="B2986" s="220" t="s">
        <v>1100</v>
      </c>
      <c r="C2986" s="219">
        <f>DATE(2026,12,A2986)</f>
        <v>46371</v>
      </c>
      <c r="D2986" s="214" t="s">
        <v>1017</v>
      </c>
      <c r="E2986" s="220">
        <v>2</v>
      </c>
      <c r="F2986" s="221" t="str">
        <f t="shared" si="277"/>
        <v>AA 7599 OA</v>
      </c>
      <c r="G2986" s="222" t="s">
        <v>2208</v>
      </c>
      <c r="H2986" s="221" t="s">
        <v>2936</v>
      </c>
      <c r="I2986" s="221" t="s">
        <v>2939</v>
      </c>
      <c r="J2986" s="221" t="str">
        <f t="shared" si="274"/>
        <v>FM 16-15-12-2026</v>
      </c>
    </row>
    <row r="2987" spans="1:10" x14ac:dyDescent="0.25">
      <c r="A2987" s="214">
        <v>10</v>
      </c>
      <c r="B2987" s="214" t="s">
        <v>368</v>
      </c>
      <c r="C2987" s="219">
        <f>DATE(2026,11,A2987)</f>
        <v>46336</v>
      </c>
      <c r="D2987" s="214" t="s">
        <v>494</v>
      </c>
      <c r="E2987" s="214">
        <v>4</v>
      </c>
      <c r="F2987" s="221" t="str">
        <f t="shared" si="277"/>
        <v>AA 7098 OA</v>
      </c>
      <c r="G2987" s="222" t="s">
        <v>2208</v>
      </c>
      <c r="H2987" s="221" t="s">
        <v>2936</v>
      </c>
      <c r="I2987" s="221" t="s">
        <v>2939</v>
      </c>
      <c r="J2987" s="221" t="str">
        <f t="shared" si="274"/>
        <v>FM 16-10-11-2026</v>
      </c>
    </row>
    <row r="2988" spans="1:10" x14ac:dyDescent="0.25">
      <c r="A2988" s="214">
        <v>31</v>
      </c>
      <c r="B2988" s="214" t="s">
        <v>933</v>
      </c>
      <c r="C2988" s="223">
        <f>DATE(2026,1,A2988)</f>
        <v>46053</v>
      </c>
      <c r="D2988" s="214" t="s">
        <v>1823</v>
      </c>
      <c r="E2988" s="220">
        <v>1</v>
      </c>
      <c r="F2988" s="221" t="str">
        <f t="shared" si="277"/>
        <v>AA 7067 OA</v>
      </c>
      <c r="G2988" s="222" t="s">
        <v>2208</v>
      </c>
      <c r="H2988" s="221" t="s">
        <v>2936</v>
      </c>
      <c r="I2988" s="221" t="s">
        <v>2939</v>
      </c>
      <c r="J2988" s="221" t="str">
        <f t="shared" si="274"/>
        <v>FM 16-31-1-2026</v>
      </c>
    </row>
    <row r="2989" spans="1:10" x14ac:dyDescent="0.25">
      <c r="A2989" s="214">
        <v>13</v>
      </c>
      <c r="B2989" s="220" t="s">
        <v>178</v>
      </c>
      <c r="C2989" s="219">
        <f>DATE(2026,11,A2989)</f>
        <v>46339</v>
      </c>
      <c r="D2989" s="214" t="s">
        <v>584</v>
      </c>
      <c r="E2989" s="220">
        <v>1</v>
      </c>
      <c r="F2989" s="221" t="str">
        <f t="shared" si="277"/>
        <v>AA 7554 OA // MERCY</v>
      </c>
      <c r="G2989" s="222" t="s">
        <v>2208</v>
      </c>
      <c r="H2989" s="221" t="s">
        <v>2936</v>
      </c>
      <c r="I2989" s="221" t="s">
        <v>2939</v>
      </c>
      <c r="J2989" s="221" t="str">
        <f t="shared" si="274"/>
        <v>FM 16-13-11-2026</v>
      </c>
    </row>
    <row r="2990" spans="1:10" x14ac:dyDescent="0.25">
      <c r="A2990" s="214">
        <v>24</v>
      </c>
      <c r="B2990" s="214" t="s">
        <v>502</v>
      </c>
      <c r="C2990" s="219">
        <f>DATE(2026,11,A2990)</f>
        <v>46350</v>
      </c>
      <c r="D2990" s="214" t="s">
        <v>789</v>
      </c>
      <c r="E2990" s="220">
        <v>1</v>
      </c>
      <c r="F2990" s="221" t="str">
        <f t="shared" si="277"/>
        <v>AA 7202 OA</v>
      </c>
      <c r="G2990" s="222" t="s">
        <v>2208</v>
      </c>
      <c r="H2990" s="221" t="s">
        <v>2936</v>
      </c>
      <c r="I2990" s="221" t="s">
        <v>2939</v>
      </c>
      <c r="J2990" s="221" t="str">
        <f t="shared" si="274"/>
        <v>FM 16-24-11-2026</v>
      </c>
    </row>
    <row r="2991" spans="1:10" x14ac:dyDescent="0.25">
      <c r="A2991" s="214">
        <v>8</v>
      </c>
      <c r="B2991" s="214" t="s">
        <v>894</v>
      </c>
      <c r="C2991" s="223">
        <f>DATE(2026,1,A2991)</f>
        <v>46030</v>
      </c>
      <c r="D2991" s="214" t="s">
        <v>1519</v>
      </c>
      <c r="E2991" s="214">
        <v>1</v>
      </c>
      <c r="F2991" s="221" t="str">
        <f t="shared" si="277"/>
        <v>AA 7226 OA</v>
      </c>
      <c r="G2991" s="222" t="s">
        <v>2208</v>
      </c>
      <c r="H2991" s="221" t="s">
        <v>2936</v>
      </c>
      <c r="I2991" s="221" t="s">
        <v>2939</v>
      </c>
      <c r="J2991" s="221" t="str">
        <f t="shared" si="274"/>
        <v>FM 16-8-1-2026</v>
      </c>
    </row>
    <row r="2992" spans="1:10" x14ac:dyDescent="0.25">
      <c r="A2992" s="214">
        <v>4</v>
      </c>
      <c r="B2992" s="220" t="s">
        <v>510</v>
      </c>
      <c r="C2992" s="223">
        <f>DATE(2026,1,A2992)</f>
        <v>46026</v>
      </c>
      <c r="D2992" s="214" t="s">
        <v>1482</v>
      </c>
      <c r="E2992" s="214">
        <v>1</v>
      </c>
      <c r="F2992" s="221" t="str">
        <f t="shared" si="277"/>
        <v>AA 7072 OA</v>
      </c>
      <c r="G2992" s="222" t="s">
        <v>2208</v>
      </c>
      <c r="H2992" s="221" t="s">
        <v>2936</v>
      </c>
      <c r="I2992" s="221" t="s">
        <v>2939</v>
      </c>
      <c r="J2992" s="221" t="str">
        <f t="shared" si="274"/>
        <v>FM 16-4-1-2026</v>
      </c>
    </row>
    <row r="2993" spans="1:10" x14ac:dyDescent="0.25">
      <c r="A2993" s="214">
        <v>14</v>
      </c>
      <c r="B2993" s="220" t="s">
        <v>368</v>
      </c>
      <c r="C2993" s="219">
        <f>DATE(2026,11,A2993)</f>
        <v>46340</v>
      </c>
      <c r="D2993" s="214" t="s">
        <v>585</v>
      </c>
      <c r="E2993" s="220">
        <v>1</v>
      </c>
      <c r="F2993" s="221" t="str">
        <f t="shared" si="277"/>
        <v>AA 7098 OA</v>
      </c>
      <c r="G2993" s="222" t="s">
        <v>2208</v>
      </c>
      <c r="H2993" s="221" t="s">
        <v>2936</v>
      </c>
      <c r="I2993" s="221" t="s">
        <v>2939</v>
      </c>
      <c r="J2993" s="221" t="str">
        <f t="shared" si="274"/>
        <v>FM 16-14-11-2026</v>
      </c>
    </row>
    <row r="2994" spans="1:10" x14ac:dyDescent="0.25">
      <c r="A2994" s="214">
        <v>29</v>
      </c>
      <c r="B2994" s="214" t="s">
        <v>429</v>
      </c>
      <c r="C2994" s="219">
        <f>DATE(2026,12,A2994)</f>
        <v>46385</v>
      </c>
      <c r="D2994" s="214" t="s">
        <v>1377</v>
      </c>
      <c r="E2994" s="220">
        <v>1</v>
      </c>
      <c r="F2994" s="221" t="str">
        <f t="shared" si="277"/>
        <v>AA 7534 OA</v>
      </c>
      <c r="G2994" s="222" t="s">
        <v>2208</v>
      </c>
      <c r="H2994" s="221" t="s">
        <v>2936</v>
      </c>
      <c r="I2994" s="221" t="s">
        <v>2939</v>
      </c>
      <c r="J2994" s="221" t="str">
        <f t="shared" si="274"/>
        <v>FM 16-29-12-2026</v>
      </c>
    </row>
    <row r="2995" spans="1:10" x14ac:dyDescent="0.25">
      <c r="A2995" s="214">
        <v>22</v>
      </c>
      <c r="B2995" s="214" t="s">
        <v>502</v>
      </c>
      <c r="C2995" s="219">
        <f>DATE(2026,11,A2995)</f>
        <v>46348</v>
      </c>
      <c r="D2995" s="214" t="s">
        <v>769</v>
      </c>
      <c r="E2995" s="220">
        <v>1</v>
      </c>
      <c r="F2995" s="221" t="str">
        <f t="shared" si="277"/>
        <v>AA 7202 OA</v>
      </c>
      <c r="G2995" s="222" t="s">
        <v>2208</v>
      </c>
      <c r="H2995" s="221" t="s">
        <v>2936</v>
      </c>
      <c r="I2995" s="221" t="s">
        <v>2939</v>
      </c>
      <c r="J2995" s="221" t="str">
        <f t="shared" si="274"/>
        <v>FM 16-22-11-2026</v>
      </c>
    </row>
    <row r="2996" spans="1:10" x14ac:dyDescent="0.25">
      <c r="A2996" s="214">
        <v>5</v>
      </c>
      <c r="B2996" s="220" t="s">
        <v>888</v>
      </c>
      <c r="C2996" s="219">
        <f>DATE(2026,12,A2996)</f>
        <v>46361</v>
      </c>
      <c r="D2996" s="214" t="s">
        <v>978</v>
      </c>
      <c r="E2996" s="214">
        <v>1</v>
      </c>
      <c r="F2996" s="221" t="str">
        <f t="shared" si="277"/>
        <v>AA 7582 OA // MERCY</v>
      </c>
      <c r="G2996" s="222" t="s">
        <v>2208</v>
      </c>
      <c r="H2996" s="221" t="s">
        <v>2936</v>
      </c>
      <c r="I2996" s="221" t="s">
        <v>2939</v>
      </c>
      <c r="J2996" s="221" t="str">
        <f t="shared" si="274"/>
        <v>FM 16-5-12-2026</v>
      </c>
    </row>
    <row r="2997" spans="1:10" x14ac:dyDescent="0.25">
      <c r="A2997" s="214">
        <v>2</v>
      </c>
      <c r="B2997" s="220" t="s">
        <v>894</v>
      </c>
      <c r="C2997" s="219">
        <f>DATE(2026,12,A2997)</f>
        <v>46358</v>
      </c>
      <c r="D2997" s="214" t="s">
        <v>926</v>
      </c>
      <c r="E2997" s="214">
        <v>1</v>
      </c>
      <c r="F2997" s="221" t="str">
        <f t="shared" si="277"/>
        <v>AA 7226 OA</v>
      </c>
      <c r="G2997" s="222" t="s">
        <v>2208</v>
      </c>
      <c r="H2997" s="221" t="s">
        <v>2936</v>
      </c>
      <c r="I2997" s="221" t="s">
        <v>2939</v>
      </c>
      <c r="J2997" s="221" t="str">
        <f t="shared" si="274"/>
        <v>FM 16-2-12-2026</v>
      </c>
    </row>
    <row r="2998" spans="1:10" x14ac:dyDescent="0.25">
      <c r="A2998" s="214">
        <v>28</v>
      </c>
      <c r="B2998" s="214" t="s">
        <v>247</v>
      </c>
      <c r="C2998" s="223">
        <f>DATE(2026,1,A2998)</f>
        <v>46050</v>
      </c>
      <c r="D2998" s="214" t="s">
        <v>1786</v>
      </c>
      <c r="E2998" s="220">
        <v>1</v>
      </c>
      <c r="F2998" s="221" t="str">
        <f t="shared" si="277"/>
        <v>AA 7748 OA</v>
      </c>
      <c r="G2998" s="222" t="s">
        <v>2208</v>
      </c>
      <c r="H2998" s="221" t="s">
        <v>2936</v>
      </c>
      <c r="I2998" s="221" t="s">
        <v>2939</v>
      </c>
      <c r="J2998" s="221" t="str">
        <f t="shared" si="274"/>
        <v>FM 16-28-1-2026</v>
      </c>
    </row>
    <row r="2999" spans="1:10" x14ac:dyDescent="0.25">
      <c r="A2999" s="214">
        <v>28</v>
      </c>
      <c r="B2999" s="214" t="s">
        <v>247</v>
      </c>
      <c r="C2999" s="223">
        <f>DATE(2026,1,A2999)</f>
        <v>46050</v>
      </c>
      <c r="D2999" s="214" t="s">
        <v>1787</v>
      </c>
      <c r="E2999" s="220">
        <v>1</v>
      </c>
      <c r="F2999" s="221" t="str">
        <f t="shared" si="277"/>
        <v>AA 7748 OA</v>
      </c>
      <c r="G2999" s="222" t="s">
        <v>2208</v>
      </c>
      <c r="H2999" s="221" t="s">
        <v>2936</v>
      </c>
      <c r="I2999" s="221" t="s">
        <v>2939</v>
      </c>
      <c r="J2999" s="221" t="str">
        <f t="shared" si="274"/>
        <v>FM 16-28-1-2026</v>
      </c>
    </row>
    <row r="3000" spans="1:10" x14ac:dyDescent="0.25">
      <c r="A3000" s="214">
        <v>31</v>
      </c>
      <c r="B3000" s="214" t="s">
        <v>933</v>
      </c>
      <c r="C3000" s="223">
        <f>DATE(2026,1,A3000)</f>
        <v>46053</v>
      </c>
      <c r="D3000" s="214" t="s">
        <v>1822</v>
      </c>
      <c r="E3000" s="220">
        <v>1</v>
      </c>
      <c r="F3000" s="221" t="str">
        <f t="shared" si="277"/>
        <v>AA 7067 OA</v>
      </c>
      <c r="G3000" s="222" t="s">
        <v>2208</v>
      </c>
      <c r="H3000" s="221" t="s">
        <v>2936</v>
      </c>
      <c r="I3000" s="221" t="s">
        <v>2939</v>
      </c>
      <c r="J3000" s="221" t="str">
        <f t="shared" si="274"/>
        <v>FM 16-31-1-2026</v>
      </c>
    </row>
    <row r="3001" spans="1:10" x14ac:dyDescent="0.25">
      <c r="A3001" s="214">
        <v>17</v>
      </c>
      <c r="B3001" s="214" t="s">
        <v>626</v>
      </c>
      <c r="C3001" s="219">
        <f>DATE(2026,11,A3001)</f>
        <v>46343</v>
      </c>
      <c r="D3001" s="214" t="s">
        <v>654</v>
      </c>
      <c r="E3001" s="214">
        <v>1</v>
      </c>
      <c r="F3001" s="221" t="str">
        <f t="shared" si="277"/>
        <v>AA 7730 OA // GOLDEN</v>
      </c>
      <c r="G3001" s="222" t="s">
        <v>2208</v>
      </c>
      <c r="H3001" s="221" t="s">
        <v>2936</v>
      </c>
      <c r="I3001" s="221" t="s">
        <v>2939</v>
      </c>
      <c r="J3001" s="221" t="str">
        <f t="shared" si="274"/>
        <v>FM 16-17-11-2026</v>
      </c>
    </row>
    <row r="3002" spans="1:10" x14ac:dyDescent="0.25">
      <c r="A3002" s="214">
        <v>31</v>
      </c>
      <c r="B3002" s="214" t="s">
        <v>933</v>
      </c>
      <c r="C3002" s="223">
        <f>DATE(2026,1,A3002)</f>
        <v>46053</v>
      </c>
      <c r="D3002" s="214" t="s">
        <v>684</v>
      </c>
      <c r="E3002" s="220">
        <v>1</v>
      </c>
      <c r="F3002" s="221" t="str">
        <f t="shared" si="277"/>
        <v>AA 7067 OA</v>
      </c>
      <c r="G3002" s="222" t="s">
        <v>2208</v>
      </c>
      <c r="H3002" s="221" t="s">
        <v>2936</v>
      </c>
      <c r="I3002" s="221" t="s">
        <v>2939</v>
      </c>
      <c r="J3002" s="221" t="str">
        <f t="shared" si="274"/>
        <v>FM 16-31-1-2026</v>
      </c>
    </row>
    <row r="3003" spans="1:10" x14ac:dyDescent="0.25">
      <c r="A3003" s="214">
        <v>19</v>
      </c>
      <c r="B3003" s="214" t="s">
        <v>685</v>
      </c>
      <c r="C3003" s="219">
        <f>DATE(2026,11,A3003)</f>
        <v>46345</v>
      </c>
      <c r="D3003" s="214" t="s">
        <v>684</v>
      </c>
      <c r="E3003" s="220">
        <v>1</v>
      </c>
      <c r="F3003" s="221" t="str">
        <f t="shared" si="277"/>
        <v>AA 7581 OA</v>
      </c>
      <c r="G3003" s="222" t="s">
        <v>2208</v>
      </c>
      <c r="H3003" s="221" t="s">
        <v>2936</v>
      </c>
      <c r="I3003" s="221" t="s">
        <v>2939</v>
      </c>
      <c r="J3003" s="221" t="str">
        <f t="shared" si="274"/>
        <v>FM 16-19-11-2026</v>
      </c>
    </row>
    <row r="3004" spans="1:10" x14ac:dyDescent="0.25">
      <c r="A3004" s="214">
        <v>19</v>
      </c>
      <c r="B3004" s="214" t="s">
        <v>692</v>
      </c>
      <c r="C3004" s="219">
        <f>DATE(2026,11,A3004)</f>
        <v>46345</v>
      </c>
      <c r="D3004" s="214" t="s">
        <v>684</v>
      </c>
      <c r="E3004" s="220">
        <v>1</v>
      </c>
      <c r="F3004" s="221" t="str">
        <f t="shared" si="277"/>
        <v>AA 7533 OA</v>
      </c>
      <c r="G3004" s="222" t="s">
        <v>2208</v>
      </c>
      <c r="H3004" s="221" t="s">
        <v>2936</v>
      </c>
      <c r="I3004" s="221" t="s">
        <v>2939</v>
      </c>
      <c r="J3004" s="221" t="str">
        <f t="shared" si="274"/>
        <v>FM 16-19-11-2026</v>
      </c>
    </row>
    <row r="3005" spans="1:10" x14ac:dyDescent="0.25">
      <c r="A3005" s="214">
        <v>25</v>
      </c>
      <c r="B3005" s="214" t="s">
        <v>265</v>
      </c>
      <c r="C3005" s="219">
        <f>DATE(2026,11,A3005)</f>
        <v>46351</v>
      </c>
      <c r="D3005" s="214" t="s">
        <v>684</v>
      </c>
      <c r="E3005" s="220">
        <v>1</v>
      </c>
      <c r="F3005" s="221" t="str">
        <f t="shared" si="277"/>
        <v>AA 7728 OA // MERCY</v>
      </c>
      <c r="G3005" s="222" t="s">
        <v>2208</v>
      </c>
      <c r="H3005" s="221" t="s">
        <v>2936</v>
      </c>
      <c r="I3005" s="221" t="s">
        <v>2939</v>
      </c>
      <c r="J3005" s="221" t="str">
        <f t="shared" si="274"/>
        <v>FM 16-25-11-2026</v>
      </c>
    </row>
    <row r="3006" spans="1:10" x14ac:dyDescent="0.25">
      <c r="A3006" s="214">
        <v>2</v>
      </c>
      <c r="B3006" s="220" t="s">
        <v>879</v>
      </c>
      <c r="C3006" s="219">
        <f>DATE(2026,12,A3006)</f>
        <v>46358</v>
      </c>
      <c r="D3006" s="214" t="s">
        <v>684</v>
      </c>
      <c r="E3006" s="214">
        <v>1</v>
      </c>
      <c r="F3006" s="221" t="str">
        <f t="shared" si="277"/>
        <v>AA 7149 OA</v>
      </c>
      <c r="G3006" s="222" t="s">
        <v>2208</v>
      </c>
      <c r="H3006" s="221" t="s">
        <v>2936</v>
      </c>
      <c r="I3006" s="221" t="s">
        <v>2939</v>
      </c>
      <c r="J3006" s="221" t="str">
        <f t="shared" si="274"/>
        <v>FM 16-2-12-2026</v>
      </c>
    </row>
    <row r="3007" spans="1:10" x14ac:dyDescent="0.25">
      <c r="A3007" s="214">
        <v>27</v>
      </c>
      <c r="B3007" s="214" t="s">
        <v>429</v>
      </c>
      <c r="C3007" s="219">
        <f>DATE(2026,12,A3007)</f>
        <v>46383</v>
      </c>
      <c r="D3007" s="214" t="s">
        <v>684</v>
      </c>
      <c r="E3007" s="220">
        <v>1</v>
      </c>
      <c r="F3007" s="221" t="str">
        <f t="shared" si="277"/>
        <v>AA 7534 OA</v>
      </c>
      <c r="G3007" s="222" t="s">
        <v>2208</v>
      </c>
      <c r="H3007" s="221" t="s">
        <v>2936</v>
      </c>
      <c r="I3007" s="221" t="s">
        <v>2939</v>
      </c>
      <c r="J3007" s="221" t="str">
        <f t="shared" si="274"/>
        <v>FM 16-27-12-2026</v>
      </c>
    </row>
    <row r="3008" spans="1:10" x14ac:dyDescent="0.25">
      <c r="A3008" s="214">
        <v>17</v>
      </c>
      <c r="B3008" s="214" t="s">
        <v>1045</v>
      </c>
      <c r="C3008" s="219">
        <f>DATE(2026,12,A3008)</f>
        <v>46373</v>
      </c>
      <c r="D3008" s="214" t="s">
        <v>1177</v>
      </c>
      <c r="E3008" s="220">
        <v>1</v>
      </c>
      <c r="F3008" s="221" t="str">
        <f t="shared" si="277"/>
        <v>AA 7288 OA</v>
      </c>
      <c r="G3008" s="222" t="s">
        <v>2208</v>
      </c>
      <c r="H3008" s="221" t="s">
        <v>2936</v>
      </c>
      <c r="I3008" s="221" t="s">
        <v>2939</v>
      </c>
      <c r="J3008" s="221" t="str">
        <f t="shared" si="274"/>
        <v>FM 16-17-12-2026</v>
      </c>
    </row>
    <row r="3009" spans="1:10" x14ac:dyDescent="0.25">
      <c r="A3009" s="214">
        <v>6</v>
      </c>
      <c r="B3009" s="214" t="s">
        <v>263</v>
      </c>
      <c r="C3009" s="223">
        <f>DATE(2026,1,A3009)</f>
        <v>46028</v>
      </c>
      <c r="D3009" s="214" t="s">
        <v>1498</v>
      </c>
      <c r="E3009" s="214">
        <v>1</v>
      </c>
      <c r="F3009" s="221" t="str">
        <f t="shared" si="277"/>
        <v>AA 7708 OA</v>
      </c>
      <c r="G3009" s="222" t="s">
        <v>2208</v>
      </c>
      <c r="H3009" s="221" t="s">
        <v>2936</v>
      </c>
      <c r="I3009" s="221" t="s">
        <v>2939</v>
      </c>
      <c r="J3009" s="221" t="str">
        <f t="shared" si="274"/>
        <v>FM 16-6-1-2026</v>
      </c>
    </row>
    <row r="3010" spans="1:10" x14ac:dyDescent="0.25">
      <c r="A3010" s="214">
        <v>16</v>
      </c>
      <c r="B3010" s="214" t="s">
        <v>152</v>
      </c>
      <c r="C3010" s="223">
        <f>DATE(2026,1,A3010)</f>
        <v>46038</v>
      </c>
      <c r="D3010" s="214" t="s">
        <v>1246</v>
      </c>
      <c r="E3010" s="220">
        <v>1</v>
      </c>
      <c r="F3010" s="221" t="str">
        <f t="shared" si="277"/>
        <v>AA 7594 OA</v>
      </c>
      <c r="G3010" s="222" t="s">
        <v>2208</v>
      </c>
      <c r="H3010" s="221" t="s">
        <v>2936</v>
      </c>
      <c r="I3010" s="221" t="s">
        <v>2939</v>
      </c>
      <c r="J3010" s="221" t="str">
        <f t="shared" si="274"/>
        <v>FM 16-16-1-2026</v>
      </c>
    </row>
    <row r="3011" spans="1:10" x14ac:dyDescent="0.25">
      <c r="A3011" s="214">
        <v>17</v>
      </c>
      <c r="B3011" s="214" t="s">
        <v>97</v>
      </c>
      <c r="C3011" s="223">
        <f>DATE(2026,1,A3011)</f>
        <v>46039</v>
      </c>
      <c r="D3011" s="214" t="s">
        <v>1246</v>
      </c>
      <c r="E3011" s="220">
        <v>1</v>
      </c>
      <c r="F3011" s="221" t="str">
        <f t="shared" si="277"/>
        <v>AA 7616 OA</v>
      </c>
      <c r="G3011" s="222" t="s">
        <v>2208</v>
      </c>
      <c r="H3011" s="221" t="s">
        <v>2936</v>
      </c>
      <c r="I3011" s="221" t="s">
        <v>2939</v>
      </c>
      <c r="J3011" s="221" t="str">
        <f t="shared" ref="J3011:J3074" si="278">I3011 &amp; "-" &amp; DAY(C3011) &amp; "-" &amp; MONTH(C3011) &amp; "-" &amp; YEAR(C3011)</f>
        <v>FM 16-17-1-2026</v>
      </c>
    </row>
    <row r="3012" spans="1:10" x14ac:dyDescent="0.25">
      <c r="A3012" s="214">
        <v>21</v>
      </c>
      <c r="B3012" s="214" t="s">
        <v>806</v>
      </c>
      <c r="C3012" s="219">
        <f>DATE(2026,12,A3012)</f>
        <v>46377</v>
      </c>
      <c r="D3012" s="214" t="s">
        <v>1246</v>
      </c>
      <c r="E3012" s="220">
        <v>1</v>
      </c>
      <c r="F3012" s="221" t="str">
        <f t="shared" ref="F3012:F3019" si="279">"AA "&amp;B3012</f>
        <v>AA 7738 OA</v>
      </c>
      <c r="G3012" s="222" t="s">
        <v>2208</v>
      </c>
      <c r="H3012" s="221" t="s">
        <v>2936</v>
      </c>
      <c r="I3012" s="221" t="s">
        <v>2939</v>
      </c>
      <c r="J3012" s="221" t="str">
        <f t="shared" si="278"/>
        <v>FM 16-21-12-2026</v>
      </c>
    </row>
    <row r="3013" spans="1:10" x14ac:dyDescent="0.25">
      <c r="A3013" s="214">
        <v>22</v>
      </c>
      <c r="B3013" s="214" t="s">
        <v>347</v>
      </c>
      <c r="C3013" s="219">
        <f>DATE(2026,12,A3013)</f>
        <v>46378</v>
      </c>
      <c r="D3013" s="214" t="s">
        <v>1246</v>
      </c>
      <c r="E3013" s="220">
        <v>1</v>
      </c>
      <c r="F3013" s="221" t="str">
        <f t="shared" si="279"/>
        <v>AA 7522 OA // MERCY</v>
      </c>
      <c r="G3013" s="222" t="s">
        <v>2208</v>
      </c>
      <c r="H3013" s="221" t="s">
        <v>2936</v>
      </c>
      <c r="I3013" s="221" t="s">
        <v>2939</v>
      </c>
      <c r="J3013" s="221" t="str">
        <f t="shared" si="278"/>
        <v>FM 16-22-12-2026</v>
      </c>
    </row>
    <row r="3014" spans="1:10" x14ac:dyDescent="0.25">
      <c r="A3014" s="214">
        <v>15</v>
      </c>
      <c r="B3014" s="220" t="s">
        <v>1613</v>
      </c>
      <c r="C3014" s="223">
        <f t="shared" ref="C3014:C3019" si="280">DATE(2026,1,A3014)</f>
        <v>46037</v>
      </c>
      <c r="D3014" s="214" t="s">
        <v>235</v>
      </c>
      <c r="E3014" s="220">
        <v>1</v>
      </c>
      <c r="F3014" s="221" t="str">
        <f t="shared" si="279"/>
        <v>AA 7033 OA</v>
      </c>
      <c r="G3014" s="222" t="s">
        <v>2208</v>
      </c>
      <c r="H3014" s="221" t="s">
        <v>2936</v>
      </c>
      <c r="I3014" s="221" t="s">
        <v>2939</v>
      </c>
      <c r="J3014" s="221" t="str">
        <f t="shared" si="278"/>
        <v>FM 16-15-1-2026</v>
      </c>
    </row>
    <row r="3015" spans="1:10" x14ac:dyDescent="0.25">
      <c r="A3015" s="214">
        <v>15</v>
      </c>
      <c r="B3015" s="220" t="s">
        <v>1630</v>
      </c>
      <c r="C3015" s="223">
        <f t="shared" si="280"/>
        <v>46037</v>
      </c>
      <c r="D3015" s="214" t="s">
        <v>235</v>
      </c>
      <c r="E3015" s="220">
        <v>1</v>
      </c>
      <c r="F3015" s="221" t="str">
        <f t="shared" si="279"/>
        <v>AA 7164 OA</v>
      </c>
      <c r="G3015" s="222" t="s">
        <v>2208</v>
      </c>
      <c r="H3015" s="221" t="s">
        <v>2936</v>
      </c>
      <c r="I3015" s="221" t="s">
        <v>2939</v>
      </c>
      <c r="J3015" s="221" t="str">
        <f t="shared" si="278"/>
        <v>FM 16-15-1-2026</v>
      </c>
    </row>
    <row r="3016" spans="1:10" x14ac:dyDescent="0.25">
      <c r="A3016" s="214">
        <v>19</v>
      </c>
      <c r="B3016" s="214" t="s">
        <v>172</v>
      </c>
      <c r="C3016" s="223">
        <f t="shared" si="280"/>
        <v>46041</v>
      </c>
      <c r="D3016" s="214" t="s">
        <v>235</v>
      </c>
      <c r="E3016" s="220">
        <v>1</v>
      </c>
      <c r="F3016" s="221" t="str">
        <f t="shared" si="279"/>
        <v>AA 7786 OA</v>
      </c>
      <c r="G3016" s="222" t="s">
        <v>2208</v>
      </c>
      <c r="H3016" s="221" t="s">
        <v>2936</v>
      </c>
      <c r="I3016" s="221" t="s">
        <v>2939</v>
      </c>
      <c r="J3016" s="221" t="str">
        <f t="shared" si="278"/>
        <v>FM 16-19-1-2026</v>
      </c>
    </row>
    <row r="3017" spans="1:10" x14ac:dyDescent="0.25">
      <c r="A3017" s="214">
        <v>26</v>
      </c>
      <c r="B3017" s="214" t="s">
        <v>156</v>
      </c>
      <c r="C3017" s="223">
        <f t="shared" si="280"/>
        <v>46048</v>
      </c>
      <c r="D3017" s="214" t="s">
        <v>235</v>
      </c>
      <c r="E3017" s="220">
        <v>1</v>
      </c>
      <c r="F3017" s="221" t="str">
        <f t="shared" si="279"/>
        <v>AA 7638 OA // MERCY</v>
      </c>
      <c r="G3017" s="222" t="s">
        <v>2208</v>
      </c>
      <c r="H3017" s="221" t="s">
        <v>2936</v>
      </c>
      <c r="I3017" s="221" t="s">
        <v>2939</v>
      </c>
      <c r="J3017" s="221" t="str">
        <f t="shared" si="278"/>
        <v>FM 16-26-1-2026</v>
      </c>
    </row>
    <row r="3018" spans="1:10" x14ac:dyDescent="0.25">
      <c r="A3018" s="214">
        <v>28</v>
      </c>
      <c r="B3018" s="214" t="s">
        <v>128</v>
      </c>
      <c r="C3018" s="223">
        <f t="shared" si="280"/>
        <v>46050</v>
      </c>
      <c r="D3018" s="214" t="s">
        <v>235</v>
      </c>
      <c r="E3018" s="220">
        <v>1</v>
      </c>
      <c r="F3018" s="221" t="str">
        <f t="shared" si="279"/>
        <v>AA 7729 OA</v>
      </c>
      <c r="G3018" s="222" t="s">
        <v>2208</v>
      </c>
      <c r="H3018" s="221" t="s">
        <v>2936</v>
      </c>
      <c r="I3018" s="221" t="s">
        <v>2939</v>
      </c>
      <c r="J3018" s="221" t="str">
        <f t="shared" si="278"/>
        <v>FM 16-28-1-2026</v>
      </c>
    </row>
    <row r="3019" spans="1:10" x14ac:dyDescent="0.25">
      <c r="A3019" s="214">
        <v>30</v>
      </c>
      <c r="B3019" s="214" t="s">
        <v>781</v>
      </c>
      <c r="C3019" s="223">
        <f t="shared" si="280"/>
        <v>46052</v>
      </c>
      <c r="D3019" s="214" t="s">
        <v>235</v>
      </c>
      <c r="E3019" s="220">
        <v>1</v>
      </c>
      <c r="F3019" s="221" t="str">
        <f t="shared" si="279"/>
        <v>AA 7794 OA // MERCY</v>
      </c>
      <c r="G3019" s="222" t="s">
        <v>2208</v>
      </c>
      <c r="H3019" s="221" t="s">
        <v>2936</v>
      </c>
      <c r="I3019" s="221" t="s">
        <v>2939</v>
      </c>
      <c r="J3019" s="221" t="str">
        <f t="shared" si="278"/>
        <v>FM 16-30-1-2026</v>
      </c>
    </row>
    <row r="3020" spans="1:10" x14ac:dyDescent="0.25">
      <c r="A3020" s="214">
        <v>3</v>
      </c>
      <c r="B3020" s="220" t="s">
        <v>234</v>
      </c>
      <c r="C3020" s="219">
        <f>DATE(2026,11,A3020)</f>
        <v>46329</v>
      </c>
      <c r="D3020" s="214" t="s">
        <v>235</v>
      </c>
      <c r="E3020" s="214">
        <v>1</v>
      </c>
      <c r="F3020" s="220" t="s">
        <v>234</v>
      </c>
      <c r="G3020" s="222" t="s">
        <v>2208</v>
      </c>
      <c r="H3020" s="221" t="s">
        <v>2936</v>
      </c>
      <c r="I3020" s="221" t="s">
        <v>2939</v>
      </c>
      <c r="J3020" s="221" t="str">
        <f t="shared" si="278"/>
        <v>FM 16-3-11-2026</v>
      </c>
    </row>
    <row r="3021" spans="1:10" x14ac:dyDescent="0.25">
      <c r="A3021" s="214">
        <v>5</v>
      </c>
      <c r="B3021" s="214" t="s">
        <v>260</v>
      </c>
      <c r="C3021" s="219">
        <f>DATE(2026,11,A3021)</f>
        <v>46331</v>
      </c>
      <c r="D3021" s="214" t="s">
        <v>235</v>
      </c>
      <c r="E3021" s="214">
        <v>1</v>
      </c>
      <c r="F3021" s="221" t="str">
        <f>B3021</f>
        <v>BA 7001 PU // MERCY</v>
      </c>
      <c r="G3021" s="222" t="s">
        <v>2208</v>
      </c>
      <c r="H3021" s="221" t="s">
        <v>2936</v>
      </c>
      <c r="I3021" s="221" t="s">
        <v>2939</v>
      </c>
      <c r="J3021" s="221" t="str">
        <f t="shared" si="278"/>
        <v>FM 16-5-11-2026</v>
      </c>
    </row>
    <row r="3022" spans="1:10" x14ac:dyDescent="0.25">
      <c r="A3022" s="214">
        <v>11</v>
      </c>
      <c r="B3022" s="214" t="s">
        <v>510</v>
      </c>
      <c r="C3022" s="219">
        <f>DATE(2026,11,A3022)</f>
        <v>46337</v>
      </c>
      <c r="D3022" s="214" t="s">
        <v>235</v>
      </c>
      <c r="E3022" s="214">
        <v>1</v>
      </c>
      <c r="F3022" s="221" t="str">
        <f t="shared" ref="F3022:F3044" si="281">"AA "&amp;B3022</f>
        <v>AA 7072 OA</v>
      </c>
      <c r="G3022" s="222" t="s">
        <v>2208</v>
      </c>
      <c r="H3022" s="221" t="s">
        <v>2936</v>
      </c>
      <c r="I3022" s="221" t="s">
        <v>2939</v>
      </c>
      <c r="J3022" s="221" t="str">
        <f t="shared" si="278"/>
        <v>FM 16-11-11-2026</v>
      </c>
    </row>
    <row r="3023" spans="1:10" x14ac:dyDescent="0.25">
      <c r="A3023" s="214">
        <v>29</v>
      </c>
      <c r="B3023" s="214" t="s">
        <v>342</v>
      </c>
      <c r="C3023" s="219">
        <f>DATE(2026,11,A3023)</f>
        <v>46355</v>
      </c>
      <c r="D3023" s="214" t="s">
        <v>235</v>
      </c>
      <c r="E3023" s="220">
        <v>1</v>
      </c>
      <c r="F3023" s="221" t="str">
        <f t="shared" si="281"/>
        <v>AA 7803 OA</v>
      </c>
      <c r="G3023" s="222" t="s">
        <v>2208</v>
      </c>
      <c r="H3023" s="221" t="s">
        <v>2936</v>
      </c>
      <c r="I3023" s="221" t="s">
        <v>2939</v>
      </c>
      <c r="J3023" s="221" t="str">
        <f t="shared" si="278"/>
        <v>FM 16-29-11-2026</v>
      </c>
    </row>
    <row r="3024" spans="1:10" x14ac:dyDescent="0.25">
      <c r="A3024" s="214">
        <v>29</v>
      </c>
      <c r="B3024" s="214" t="s">
        <v>792</v>
      </c>
      <c r="C3024" s="219">
        <f>DATE(2026,11,A3024)</f>
        <v>46355</v>
      </c>
      <c r="D3024" s="214" t="s">
        <v>235</v>
      </c>
      <c r="E3024" s="220">
        <v>1</v>
      </c>
      <c r="F3024" s="221" t="str">
        <f t="shared" si="281"/>
        <v>AA 7625 OA</v>
      </c>
      <c r="G3024" s="222" t="s">
        <v>2208</v>
      </c>
      <c r="H3024" s="221" t="s">
        <v>2936</v>
      </c>
      <c r="I3024" s="221" t="s">
        <v>2939</v>
      </c>
      <c r="J3024" s="221" t="str">
        <f t="shared" si="278"/>
        <v>FM 16-29-11-2026</v>
      </c>
    </row>
    <row r="3025" spans="1:10" x14ac:dyDescent="0.25">
      <c r="A3025" s="214">
        <v>2</v>
      </c>
      <c r="B3025" s="220" t="s">
        <v>879</v>
      </c>
      <c r="C3025" s="219">
        <f>DATE(2026,12,A3025)</f>
        <v>46358</v>
      </c>
      <c r="D3025" s="214" t="s">
        <v>235</v>
      </c>
      <c r="E3025" s="214">
        <v>1</v>
      </c>
      <c r="F3025" s="221" t="str">
        <f t="shared" si="281"/>
        <v>AA 7149 OA</v>
      </c>
      <c r="G3025" s="222" t="s">
        <v>2208</v>
      </c>
      <c r="H3025" s="221" t="s">
        <v>2936</v>
      </c>
      <c r="I3025" s="221" t="s">
        <v>2939</v>
      </c>
      <c r="J3025" s="221" t="str">
        <f t="shared" si="278"/>
        <v>FM 16-2-12-2026</v>
      </c>
    </row>
    <row r="3026" spans="1:10" x14ac:dyDescent="0.25">
      <c r="A3026" s="214">
        <v>2</v>
      </c>
      <c r="B3026" s="220" t="s">
        <v>471</v>
      </c>
      <c r="C3026" s="219">
        <f>DATE(2026,12,A3026)</f>
        <v>46358</v>
      </c>
      <c r="D3026" s="214" t="s">
        <v>235</v>
      </c>
      <c r="E3026" s="214">
        <v>1</v>
      </c>
      <c r="F3026" s="221" t="str">
        <f t="shared" si="281"/>
        <v>AA 7132 OA</v>
      </c>
      <c r="G3026" s="222" t="s">
        <v>2208</v>
      </c>
      <c r="H3026" s="221" t="s">
        <v>2936</v>
      </c>
      <c r="I3026" s="221" t="s">
        <v>2939</v>
      </c>
      <c r="J3026" s="221" t="str">
        <f t="shared" si="278"/>
        <v>FM 16-2-12-2026</v>
      </c>
    </row>
    <row r="3027" spans="1:10" x14ac:dyDescent="0.25">
      <c r="A3027" s="214">
        <v>6</v>
      </c>
      <c r="B3027" s="214" t="s">
        <v>528</v>
      </c>
      <c r="C3027" s="219">
        <f>DATE(2026,12,A3027)</f>
        <v>46362</v>
      </c>
      <c r="D3027" s="214" t="s">
        <v>235</v>
      </c>
      <c r="E3027" s="214">
        <v>1</v>
      </c>
      <c r="F3027" s="221" t="str">
        <f t="shared" si="281"/>
        <v>AA 7643 OA // MERCY</v>
      </c>
      <c r="G3027" s="222" t="s">
        <v>2208</v>
      </c>
      <c r="H3027" s="221" t="s">
        <v>2936</v>
      </c>
      <c r="I3027" s="221" t="s">
        <v>2939</v>
      </c>
      <c r="J3027" s="221" t="str">
        <f t="shared" si="278"/>
        <v>FM 16-6-12-2026</v>
      </c>
    </row>
    <row r="3028" spans="1:10" x14ac:dyDescent="0.25">
      <c r="A3028" s="214">
        <v>29</v>
      </c>
      <c r="B3028" s="214" t="s">
        <v>429</v>
      </c>
      <c r="C3028" s="219">
        <f>DATE(2026,12,A3028)</f>
        <v>46385</v>
      </c>
      <c r="D3028" s="214" t="s">
        <v>235</v>
      </c>
      <c r="E3028" s="220">
        <v>1</v>
      </c>
      <c r="F3028" s="221" t="str">
        <f t="shared" si="281"/>
        <v>AA 7534 OA</v>
      </c>
      <c r="G3028" s="222" t="s">
        <v>2208</v>
      </c>
      <c r="H3028" s="221" t="s">
        <v>2936</v>
      </c>
      <c r="I3028" s="221" t="s">
        <v>2939</v>
      </c>
      <c r="J3028" s="221" t="str">
        <f t="shared" si="278"/>
        <v>FM 16-29-12-2026</v>
      </c>
    </row>
    <row r="3029" spans="1:10" x14ac:dyDescent="0.25">
      <c r="A3029" s="214">
        <v>15</v>
      </c>
      <c r="B3029" s="220" t="s">
        <v>172</v>
      </c>
      <c r="C3029" s="223">
        <f>DATE(2026,1,A3029)</f>
        <v>46037</v>
      </c>
      <c r="D3029" s="214" t="s">
        <v>1636</v>
      </c>
      <c r="E3029" s="220">
        <v>1</v>
      </c>
      <c r="F3029" s="221" t="str">
        <f t="shared" si="281"/>
        <v>AA 7786 OA</v>
      </c>
      <c r="G3029" s="222" t="s">
        <v>2208</v>
      </c>
      <c r="H3029" s="221" t="s">
        <v>2936</v>
      </c>
      <c r="I3029" s="221" t="s">
        <v>2939</v>
      </c>
      <c r="J3029" s="221" t="str">
        <f t="shared" si="278"/>
        <v>FM 16-15-1-2026</v>
      </c>
    </row>
    <row r="3030" spans="1:10" x14ac:dyDescent="0.25">
      <c r="A3030" s="214">
        <v>10</v>
      </c>
      <c r="B3030" s="214" t="s">
        <v>109</v>
      </c>
      <c r="C3030" s="219">
        <f>DATE(2026,12,A3030)</f>
        <v>46366</v>
      </c>
      <c r="D3030" s="214" t="s">
        <v>1065</v>
      </c>
      <c r="E3030" s="214">
        <v>1</v>
      </c>
      <c r="F3030" s="221" t="str">
        <f t="shared" si="281"/>
        <v>AA 7520 OA // MERCY</v>
      </c>
      <c r="G3030" s="222" t="s">
        <v>2208</v>
      </c>
      <c r="H3030" s="221" t="s">
        <v>2936</v>
      </c>
      <c r="I3030" s="221" t="s">
        <v>2939</v>
      </c>
      <c r="J3030" s="221" t="str">
        <f t="shared" si="278"/>
        <v>FM 16-10-12-2026</v>
      </c>
    </row>
    <row r="3031" spans="1:10" x14ac:dyDescent="0.25">
      <c r="A3031" s="214">
        <v>4</v>
      </c>
      <c r="B3031" s="220" t="s">
        <v>282</v>
      </c>
      <c r="C3031" s="219">
        <f>DATE(2026,11,A3031)</f>
        <v>46330</v>
      </c>
      <c r="D3031" s="214" t="s">
        <v>299</v>
      </c>
      <c r="E3031" s="214">
        <v>1</v>
      </c>
      <c r="F3031" s="221" t="str">
        <f t="shared" si="281"/>
        <v>AA 7026 OA</v>
      </c>
      <c r="G3031" s="222" t="s">
        <v>2208</v>
      </c>
      <c r="H3031" s="221" t="s">
        <v>2936</v>
      </c>
      <c r="I3031" s="221" t="s">
        <v>2939</v>
      </c>
      <c r="J3031" s="221" t="str">
        <f t="shared" si="278"/>
        <v>FM 16-4-11-2026</v>
      </c>
    </row>
    <row r="3032" spans="1:10" x14ac:dyDescent="0.25">
      <c r="A3032" s="214">
        <v>15</v>
      </c>
      <c r="B3032" s="220" t="s">
        <v>933</v>
      </c>
      <c r="C3032" s="223">
        <f>DATE(2026,1,A3032)</f>
        <v>46037</v>
      </c>
      <c r="D3032" s="214" t="s">
        <v>1637</v>
      </c>
      <c r="E3032" s="220">
        <v>1</v>
      </c>
      <c r="F3032" s="221" t="str">
        <f t="shared" si="281"/>
        <v>AA 7067 OA</v>
      </c>
      <c r="G3032" s="222" t="s">
        <v>2208</v>
      </c>
      <c r="H3032" s="221" t="s">
        <v>2936</v>
      </c>
      <c r="I3032" s="221" t="s">
        <v>2939</v>
      </c>
      <c r="J3032" s="221" t="str">
        <f t="shared" si="278"/>
        <v>FM 16-15-1-2026</v>
      </c>
    </row>
    <row r="3033" spans="1:10" x14ac:dyDescent="0.25">
      <c r="A3033" s="214">
        <v>10</v>
      </c>
      <c r="B3033" s="214" t="s">
        <v>469</v>
      </c>
      <c r="C3033" s="219">
        <f>DATE(2026,11,A3033)</f>
        <v>46336</v>
      </c>
      <c r="D3033" s="214" t="s">
        <v>490</v>
      </c>
      <c r="E3033" s="214">
        <v>1</v>
      </c>
      <c r="F3033" s="221" t="str">
        <f t="shared" si="281"/>
        <v>AA 7715 OA</v>
      </c>
      <c r="G3033" s="222" t="s">
        <v>2208</v>
      </c>
      <c r="H3033" s="221" t="s">
        <v>2936</v>
      </c>
      <c r="I3033" s="221" t="s">
        <v>2939</v>
      </c>
      <c r="J3033" s="221" t="str">
        <f t="shared" si="278"/>
        <v>FM 16-10-11-2026</v>
      </c>
    </row>
    <row r="3034" spans="1:10" x14ac:dyDescent="0.25">
      <c r="A3034" s="214">
        <v>6</v>
      </c>
      <c r="B3034" s="214" t="s">
        <v>136</v>
      </c>
      <c r="C3034" s="223">
        <f>DATE(2026,1,A3034)</f>
        <v>46028</v>
      </c>
      <c r="D3034" s="214" t="s">
        <v>1503</v>
      </c>
      <c r="E3034" s="214">
        <v>1</v>
      </c>
      <c r="F3034" s="221" t="str">
        <f t="shared" si="281"/>
        <v>AA 7762 OA</v>
      </c>
      <c r="G3034" s="222" t="s">
        <v>2208</v>
      </c>
      <c r="H3034" s="221" t="s">
        <v>2936</v>
      </c>
      <c r="I3034" s="221" t="s">
        <v>2939</v>
      </c>
      <c r="J3034" s="221" t="str">
        <f t="shared" si="278"/>
        <v>FM 16-6-1-2026</v>
      </c>
    </row>
    <row r="3035" spans="1:10" x14ac:dyDescent="0.25">
      <c r="A3035" s="214">
        <v>23</v>
      </c>
      <c r="B3035" s="214" t="s">
        <v>888</v>
      </c>
      <c r="C3035" s="219">
        <f>DATE(2026,12,A3035)</f>
        <v>46379</v>
      </c>
      <c r="D3035" s="214" t="s">
        <v>1280</v>
      </c>
      <c r="E3035" s="220">
        <v>1</v>
      </c>
      <c r="F3035" s="221" t="str">
        <f t="shared" si="281"/>
        <v>AA 7582 OA // MERCY</v>
      </c>
      <c r="G3035" s="222" t="s">
        <v>2208</v>
      </c>
      <c r="H3035" s="221" t="s">
        <v>2936</v>
      </c>
      <c r="I3035" s="221" t="s">
        <v>2939</v>
      </c>
      <c r="J3035" s="221" t="str">
        <f t="shared" si="278"/>
        <v>FM 16-23-12-2026</v>
      </c>
    </row>
    <row r="3036" spans="1:10" x14ac:dyDescent="0.25">
      <c r="A3036" s="214">
        <v>18</v>
      </c>
      <c r="B3036" s="214" t="s">
        <v>1193</v>
      </c>
      <c r="C3036" s="219">
        <f>DATE(2026,12,A3036)</f>
        <v>46374</v>
      </c>
      <c r="D3036" s="214" t="s">
        <v>1195</v>
      </c>
      <c r="E3036" s="220">
        <v>1</v>
      </c>
      <c r="F3036" s="221" t="str">
        <f t="shared" si="281"/>
        <v>AA 7131 OA</v>
      </c>
      <c r="G3036" s="222" t="s">
        <v>2208</v>
      </c>
      <c r="H3036" s="221" t="s">
        <v>2936</v>
      </c>
      <c r="I3036" s="221" t="s">
        <v>2939</v>
      </c>
      <c r="J3036" s="221" t="str">
        <f t="shared" si="278"/>
        <v>FM 16-18-12-2026</v>
      </c>
    </row>
    <row r="3037" spans="1:10" x14ac:dyDescent="0.25">
      <c r="A3037" s="214">
        <v>14</v>
      </c>
      <c r="B3037" s="220" t="s">
        <v>593</v>
      </c>
      <c r="C3037" s="219">
        <f>DATE(2026,11,A3037)</f>
        <v>46340</v>
      </c>
      <c r="D3037" s="214" t="s">
        <v>594</v>
      </c>
      <c r="E3037" s="220">
        <v>1</v>
      </c>
      <c r="F3037" s="221" t="str">
        <f t="shared" si="281"/>
        <v>AA 7765 OA</v>
      </c>
      <c r="G3037" s="222" t="s">
        <v>2208</v>
      </c>
      <c r="H3037" s="221" t="s">
        <v>2936</v>
      </c>
      <c r="I3037" s="221" t="s">
        <v>2939</v>
      </c>
      <c r="J3037" s="221" t="str">
        <f t="shared" si="278"/>
        <v>FM 16-14-11-2026</v>
      </c>
    </row>
    <row r="3038" spans="1:10" x14ac:dyDescent="0.25">
      <c r="A3038" s="214">
        <v>26</v>
      </c>
      <c r="B3038" s="214" t="s">
        <v>429</v>
      </c>
      <c r="C3038" s="219">
        <f>DATE(2026,12,A3038)</f>
        <v>46382</v>
      </c>
      <c r="D3038" s="214" t="s">
        <v>1328</v>
      </c>
      <c r="E3038" s="220">
        <v>1</v>
      </c>
      <c r="F3038" s="221" t="str">
        <f t="shared" si="281"/>
        <v>AA 7534 OA</v>
      </c>
      <c r="G3038" s="222" t="s">
        <v>2208</v>
      </c>
      <c r="H3038" s="221" t="s">
        <v>2936</v>
      </c>
      <c r="I3038" s="221" t="s">
        <v>2939</v>
      </c>
      <c r="J3038" s="221" t="str">
        <f t="shared" si="278"/>
        <v>FM 16-26-12-2026</v>
      </c>
    </row>
    <row r="3039" spans="1:10" x14ac:dyDescent="0.25">
      <c r="A3039" s="214">
        <v>28</v>
      </c>
      <c r="B3039" s="214" t="s">
        <v>502</v>
      </c>
      <c r="C3039" s="219">
        <f>DATE(2026,12,A3039)</f>
        <v>46384</v>
      </c>
      <c r="D3039" s="214" t="s">
        <v>1350</v>
      </c>
      <c r="E3039" s="220">
        <v>1</v>
      </c>
      <c r="F3039" s="221" t="str">
        <f t="shared" si="281"/>
        <v>AA 7202 OA</v>
      </c>
      <c r="G3039" s="222" t="s">
        <v>2208</v>
      </c>
      <c r="H3039" s="221" t="s">
        <v>2936</v>
      </c>
      <c r="I3039" s="221" t="s">
        <v>2939</v>
      </c>
      <c r="J3039" s="221" t="str">
        <f t="shared" si="278"/>
        <v>FM 16-28-12-2026</v>
      </c>
    </row>
    <row r="3040" spans="1:10" x14ac:dyDescent="0.25">
      <c r="A3040" s="214">
        <v>20</v>
      </c>
      <c r="B3040" s="214" t="s">
        <v>109</v>
      </c>
      <c r="C3040" s="219">
        <f>DATE(2026,12,A3040)</f>
        <v>46376</v>
      </c>
      <c r="D3040" s="214" t="s">
        <v>1230</v>
      </c>
      <c r="E3040" s="220">
        <v>1</v>
      </c>
      <c r="F3040" s="221" t="str">
        <f t="shared" si="281"/>
        <v>AA 7520 OA // MERCY</v>
      </c>
      <c r="G3040" s="222" t="s">
        <v>2208</v>
      </c>
      <c r="H3040" s="221" t="s">
        <v>2936</v>
      </c>
      <c r="I3040" s="221" t="s">
        <v>2939</v>
      </c>
      <c r="J3040" s="221" t="str">
        <f t="shared" si="278"/>
        <v>FM 16-20-12-2026</v>
      </c>
    </row>
    <row r="3041" spans="1:10" x14ac:dyDescent="0.25">
      <c r="A3041" s="224">
        <v>19</v>
      </c>
      <c r="B3041" s="224" t="s">
        <v>119</v>
      </c>
      <c r="C3041" s="223">
        <f>DATE(2026,2,A3041)</f>
        <v>46072</v>
      </c>
      <c r="D3041" s="224" t="s">
        <v>2090</v>
      </c>
      <c r="E3041" s="225">
        <v>1</v>
      </c>
      <c r="F3041" s="221" t="str">
        <f t="shared" si="281"/>
        <v>AA 7562 OA // MERCY</v>
      </c>
      <c r="G3041" s="222" t="s">
        <v>2208</v>
      </c>
      <c r="H3041" s="221" t="s">
        <v>2936</v>
      </c>
      <c r="I3041" s="221" t="s">
        <v>2939</v>
      </c>
      <c r="J3041" s="221" t="str">
        <f t="shared" si="278"/>
        <v>FM 16-19-2-2026</v>
      </c>
    </row>
    <row r="3042" spans="1:10" x14ac:dyDescent="0.25">
      <c r="A3042" s="214">
        <v>6</v>
      </c>
      <c r="B3042" s="214" t="s">
        <v>347</v>
      </c>
      <c r="C3042" s="219">
        <f>DATE(2026,11,A3042)</f>
        <v>46332</v>
      </c>
      <c r="D3042" s="214" t="s">
        <v>346</v>
      </c>
      <c r="E3042" s="214">
        <v>1</v>
      </c>
      <c r="F3042" s="221" t="str">
        <f t="shared" si="281"/>
        <v>AA 7522 OA // MERCY</v>
      </c>
      <c r="G3042" s="222" t="s">
        <v>2208</v>
      </c>
      <c r="H3042" s="221" t="s">
        <v>2936</v>
      </c>
      <c r="I3042" s="221" t="s">
        <v>2939</v>
      </c>
      <c r="J3042" s="221" t="str">
        <f t="shared" si="278"/>
        <v>FM 16-6-11-2026</v>
      </c>
    </row>
    <row r="3043" spans="1:10" x14ac:dyDescent="0.25">
      <c r="A3043" s="214">
        <v>16</v>
      </c>
      <c r="B3043" s="220" t="s">
        <v>510</v>
      </c>
      <c r="C3043" s="219">
        <f>DATE(2026,11,A3043)</f>
        <v>46342</v>
      </c>
      <c r="D3043" s="214" t="s">
        <v>634</v>
      </c>
      <c r="E3043" s="220">
        <v>12</v>
      </c>
      <c r="F3043" s="221" t="str">
        <f t="shared" si="281"/>
        <v>AA 7072 OA</v>
      </c>
      <c r="G3043" s="222" t="s">
        <v>2208</v>
      </c>
      <c r="H3043" s="221" t="s">
        <v>2936</v>
      </c>
      <c r="I3043" s="221" t="s">
        <v>2939</v>
      </c>
      <c r="J3043" s="221" t="str">
        <f t="shared" si="278"/>
        <v>FM 16-16-11-2026</v>
      </c>
    </row>
    <row r="3044" spans="1:10" x14ac:dyDescent="0.25">
      <c r="A3044" s="214">
        <v>7</v>
      </c>
      <c r="B3044" s="214" t="s">
        <v>265</v>
      </c>
      <c r="C3044" s="223">
        <f>DATE(2026,1,A3044)</f>
        <v>46029</v>
      </c>
      <c r="D3044" s="214" t="s">
        <v>1510</v>
      </c>
      <c r="E3044" s="214">
        <v>1</v>
      </c>
      <c r="F3044" s="221" t="str">
        <f t="shared" si="281"/>
        <v>AA 7728 OA // MERCY</v>
      </c>
      <c r="G3044" s="222" t="s">
        <v>2208</v>
      </c>
      <c r="H3044" s="221" t="s">
        <v>2936</v>
      </c>
      <c r="I3044" s="221" t="s">
        <v>2939</v>
      </c>
      <c r="J3044" s="221" t="str">
        <f t="shared" si="278"/>
        <v>FM 16-7-1-2026</v>
      </c>
    </row>
    <row r="3045" spans="1:10" x14ac:dyDescent="0.25">
      <c r="A3045" s="214">
        <v>19</v>
      </c>
      <c r="B3045" s="214" t="s">
        <v>642</v>
      </c>
      <c r="C3045" s="219">
        <f>DATE(2026,11,A3045)</f>
        <v>46345</v>
      </c>
      <c r="D3045" s="214" t="s">
        <v>687</v>
      </c>
      <c r="E3045" s="220">
        <v>6</v>
      </c>
      <c r="F3045" s="221" t="str">
        <f>B3045</f>
        <v>BA 7001 PU // MERCY ( 7620 OA )</v>
      </c>
      <c r="G3045" s="222" t="s">
        <v>2208</v>
      </c>
      <c r="H3045" s="221" t="s">
        <v>2936</v>
      </c>
      <c r="I3045" s="221" t="s">
        <v>2939</v>
      </c>
      <c r="J3045" s="221" t="str">
        <f t="shared" si="278"/>
        <v>FM 16-19-11-2026</v>
      </c>
    </row>
    <row r="3046" spans="1:10" x14ac:dyDescent="0.25">
      <c r="A3046" s="214">
        <v>17</v>
      </c>
      <c r="B3046" s="214" t="s">
        <v>109</v>
      </c>
      <c r="C3046" s="219">
        <f>DATE(2026,12,A3046)</f>
        <v>46373</v>
      </c>
      <c r="D3046" s="214" t="s">
        <v>1172</v>
      </c>
      <c r="E3046" s="220">
        <v>1</v>
      </c>
      <c r="F3046" s="221" t="str">
        <f>"AA "&amp;B3046</f>
        <v>AA 7520 OA // MERCY</v>
      </c>
      <c r="G3046" s="222" t="s">
        <v>2208</v>
      </c>
      <c r="H3046" s="221" t="s">
        <v>2936</v>
      </c>
      <c r="I3046" s="221" t="s">
        <v>2939</v>
      </c>
      <c r="J3046" s="221" t="str">
        <f t="shared" si="278"/>
        <v>FM 16-17-12-2026</v>
      </c>
    </row>
    <row r="3047" spans="1:10" x14ac:dyDescent="0.25">
      <c r="A3047" s="214">
        <v>31</v>
      </c>
      <c r="B3047" s="214" t="s">
        <v>178</v>
      </c>
      <c r="C3047" s="223">
        <f>DATE(2026,1,A3047)</f>
        <v>46053</v>
      </c>
      <c r="D3047" s="214" t="s">
        <v>1826</v>
      </c>
      <c r="E3047" s="220">
        <v>3</v>
      </c>
      <c r="F3047" s="221" t="str">
        <f>"AA "&amp;B3047</f>
        <v>AA 7554 OA // MERCY</v>
      </c>
      <c r="G3047" s="222" t="s">
        <v>2208</v>
      </c>
      <c r="H3047" s="221" t="s">
        <v>2936</v>
      </c>
      <c r="I3047" s="221" t="s">
        <v>2939</v>
      </c>
      <c r="J3047" s="221" t="str">
        <f t="shared" si="278"/>
        <v>FM 16-31-1-2026</v>
      </c>
    </row>
    <row r="3048" spans="1:10" x14ac:dyDescent="0.25">
      <c r="A3048" s="214">
        <v>5</v>
      </c>
      <c r="B3048" s="220" t="s">
        <v>194</v>
      </c>
      <c r="C3048" s="219">
        <f>DATE(2026,11,A3048)</f>
        <v>46331</v>
      </c>
      <c r="D3048" s="214" t="s">
        <v>308</v>
      </c>
      <c r="E3048" s="214">
        <v>3</v>
      </c>
      <c r="F3048" s="221" t="str">
        <f>"AA "&amp;B3048</f>
        <v>AA 7581 OA // MERCY</v>
      </c>
      <c r="G3048" s="222" t="s">
        <v>2208</v>
      </c>
      <c r="H3048" s="221" t="s">
        <v>2936</v>
      </c>
      <c r="I3048" s="221" t="s">
        <v>2939</v>
      </c>
      <c r="J3048" s="221" t="str">
        <f t="shared" si="278"/>
        <v>FM 16-5-11-2026</v>
      </c>
    </row>
    <row r="3049" spans="1:10" x14ac:dyDescent="0.25">
      <c r="A3049" s="214">
        <v>4</v>
      </c>
      <c r="B3049" s="220" t="s">
        <v>101</v>
      </c>
      <c r="C3049" s="219">
        <f>DATE(2026,11,A3049)</f>
        <v>46330</v>
      </c>
      <c r="D3049" s="214" t="s">
        <v>251</v>
      </c>
      <c r="E3049" s="214">
        <v>1</v>
      </c>
      <c r="F3049" s="220" t="s">
        <v>101</v>
      </c>
      <c r="G3049" s="222" t="s">
        <v>2208</v>
      </c>
      <c r="H3049" s="221" t="s">
        <v>2936</v>
      </c>
      <c r="I3049" s="221" t="s">
        <v>2939</v>
      </c>
      <c r="J3049" s="221" t="str">
        <f t="shared" si="278"/>
        <v>FM 16-4-11-2026</v>
      </c>
    </row>
    <row r="3050" spans="1:10" x14ac:dyDescent="0.25">
      <c r="A3050" s="214">
        <v>5</v>
      </c>
      <c r="B3050" s="214" t="s">
        <v>162</v>
      </c>
      <c r="C3050" s="219">
        <f>DATE(2026,11,A3050)</f>
        <v>46331</v>
      </c>
      <c r="D3050" s="214" t="s">
        <v>338</v>
      </c>
      <c r="E3050" s="214">
        <v>1</v>
      </c>
      <c r="F3050" s="221" t="str">
        <f t="shared" ref="F3050:F3074" si="282">"AA "&amp;B3050</f>
        <v>AA 7795 OA</v>
      </c>
      <c r="G3050" s="222" t="s">
        <v>2208</v>
      </c>
      <c r="H3050" s="221" t="s">
        <v>2936</v>
      </c>
      <c r="I3050" s="221" t="s">
        <v>2939</v>
      </c>
      <c r="J3050" s="221" t="str">
        <f t="shared" si="278"/>
        <v>FM 16-5-11-2026</v>
      </c>
    </row>
    <row r="3051" spans="1:10" x14ac:dyDescent="0.25">
      <c r="A3051" s="214">
        <v>4</v>
      </c>
      <c r="B3051" s="220" t="s">
        <v>744</v>
      </c>
      <c r="C3051" s="223">
        <f>DATE(2026,1,A3051)</f>
        <v>46026</v>
      </c>
      <c r="D3051" s="214" t="s">
        <v>1481</v>
      </c>
      <c r="E3051" s="214">
        <v>1</v>
      </c>
      <c r="F3051" s="221" t="str">
        <f t="shared" si="282"/>
        <v>AA 7809 OA</v>
      </c>
      <c r="G3051" s="222" t="s">
        <v>2208</v>
      </c>
      <c r="H3051" s="221" t="s">
        <v>2936</v>
      </c>
      <c r="I3051" s="221" t="s">
        <v>2939</v>
      </c>
      <c r="J3051" s="221" t="str">
        <f t="shared" si="278"/>
        <v>FM 16-4-1-2026</v>
      </c>
    </row>
    <row r="3052" spans="1:10" x14ac:dyDescent="0.25">
      <c r="A3052" s="214">
        <v>2</v>
      </c>
      <c r="B3052" s="220" t="s">
        <v>674</v>
      </c>
      <c r="C3052" s="219">
        <f>DATE(2026,12,A3052)</f>
        <v>46358</v>
      </c>
      <c r="D3052" s="214" t="s">
        <v>943</v>
      </c>
      <c r="E3052" s="214">
        <v>2</v>
      </c>
      <c r="F3052" s="221" t="str">
        <f t="shared" si="282"/>
        <v>AA 7810 OA // MERCY</v>
      </c>
      <c r="G3052" s="222" t="s">
        <v>2208</v>
      </c>
      <c r="H3052" s="221" t="s">
        <v>2936</v>
      </c>
      <c r="I3052" s="221" t="s">
        <v>2939</v>
      </c>
      <c r="J3052" s="221" t="str">
        <f t="shared" si="278"/>
        <v>FM 16-2-12-2026</v>
      </c>
    </row>
    <row r="3053" spans="1:10" x14ac:dyDescent="0.25">
      <c r="A3053" s="214">
        <v>8</v>
      </c>
      <c r="B3053" s="214" t="s">
        <v>1015</v>
      </c>
      <c r="C3053" s="219">
        <f>DATE(2026,12,A3053)</f>
        <v>46364</v>
      </c>
      <c r="D3053" s="214" t="s">
        <v>1016</v>
      </c>
      <c r="E3053" s="214">
        <v>1</v>
      </c>
      <c r="F3053" s="221" t="str">
        <f t="shared" si="282"/>
        <v>AA 7583 OA</v>
      </c>
      <c r="G3053" s="222" t="s">
        <v>2208</v>
      </c>
      <c r="H3053" s="221" t="s">
        <v>2936</v>
      </c>
      <c r="I3053" s="221" t="s">
        <v>2939</v>
      </c>
      <c r="J3053" s="221" t="str">
        <f t="shared" si="278"/>
        <v>FM 16-8-12-2026</v>
      </c>
    </row>
    <row r="3054" spans="1:10" x14ac:dyDescent="0.25">
      <c r="A3054" s="214">
        <v>1</v>
      </c>
      <c r="B3054" s="220" t="s">
        <v>156</v>
      </c>
      <c r="C3054" s="219">
        <f>DATE(2026,11,A3054)</f>
        <v>46327</v>
      </c>
      <c r="D3054" s="214" t="s">
        <v>155</v>
      </c>
      <c r="E3054" s="214">
        <v>1</v>
      </c>
      <c r="F3054" s="221" t="str">
        <f t="shared" si="282"/>
        <v>AA 7638 OA // MERCY</v>
      </c>
      <c r="G3054" s="222" t="s">
        <v>2208</v>
      </c>
      <c r="H3054" s="221" t="s">
        <v>2936</v>
      </c>
      <c r="I3054" s="221" t="s">
        <v>2939</v>
      </c>
      <c r="J3054" s="221" t="str">
        <f t="shared" si="278"/>
        <v>FM 16-1-11-2026</v>
      </c>
    </row>
    <row r="3055" spans="1:10" x14ac:dyDescent="0.25">
      <c r="A3055" s="214">
        <v>28</v>
      </c>
      <c r="B3055" s="214" t="s">
        <v>992</v>
      </c>
      <c r="C3055" s="223">
        <f>DATE(2026,1,A3055)</f>
        <v>46050</v>
      </c>
      <c r="D3055" s="214" t="s">
        <v>1774</v>
      </c>
      <c r="E3055" s="220">
        <v>1</v>
      </c>
      <c r="F3055" s="221" t="str">
        <f t="shared" si="282"/>
        <v>AA 7560 OA // MERCY</v>
      </c>
      <c r="G3055" s="222" t="s">
        <v>2208</v>
      </c>
      <c r="H3055" s="221" t="s">
        <v>2936</v>
      </c>
      <c r="I3055" s="221" t="s">
        <v>2939</v>
      </c>
      <c r="J3055" s="221" t="str">
        <f t="shared" si="278"/>
        <v>FM 16-28-1-2026</v>
      </c>
    </row>
    <row r="3056" spans="1:10" x14ac:dyDescent="0.25">
      <c r="A3056" s="214">
        <v>17</v>
      </c>
      <c r="B3056" s="214" t="s">
        <v>655</v>
      </c>
      <c r="C3056" s="219">
        <f>DATE(2026,11,A3056)</f>
        <v>46343</v>
      </c>
      <c r="D3056" s="214" t="s">
        <v>653</v>
      </c>
      <c r="E3056" s="214">
        <v>1</v>
      </c>
      <c r="F3056" s="221" t="str">
        <f t="shared" si="282"/>
        <v>AA 7614 OA</v>
      </c>
      <c r="G3056" s="222" t="s">
        <v>2208</v>
      </c>
      <c r="H3056" s="221" t="s">
        <v>2936</v>
      </c>
      <c r="I3056" s="221" t="s">
        <v>2939</v>
      </c>
      <c r="J3056" s="221" t="str">
        <f t="shared" si="278"/>
        <v>FM 16-17-11-2026</v>
      </c>
    </row>
    <row r="3057" spans="1:10" x14ac:dyDescent="0.25">
      <c r="A3057" s="214">
        <v>17</v>
      </c>
      <c r="B3057" s="214" t="s">
        <v>953</v>
      </c>
      <c r="C3057" s="219">
        <f>DATE(2026,12,A3057)</f>
        <v>46373</v>
      </c>
      <c r="D3057" s="214" t="s">
        <v>1188</v>
      </c>
      <c r="E3057" s="220">
        <v>1</v>
      </c>
      <c r="F3057" s="221" t="str">
        <f t="shared" si="282"/>
        <v>AA 7680 OA</v>
      </c>
      <c r="G3057" s="222" t="s">
        <v>2210</v>
      </c>
      <c r="H3057" s="221" t="s">
        <v>2940</v>
      </c>
      <c r="I3057" s="221" t="s">
        <v>2942</v>
      </c>
      <c r="J3057" s="221" t="str">
        <f t="shared" si="278"/>
        <v>FM17-17-12-2026</v>
      </c>
    </row>
    <row r="3058" spans="1:10" x14ac:dyDescent="0.25">
      <c r="A3058" s="214">
        <v>22</v>
      </c>
      <c r="B3058" s="214" t="s">
        <v>84</v>
      </c>
      <c r="C3058" s="219">
        <f>DATE(2026,11,A3058)</f>
        <v>46348</v>
      </c>
      <c r="D3058" s="214" t="s">
        <v>760</v>
      </c>
      <c r="E3058" s="220">
        <v>1</v>
      </c>
      <c r="F3058" s="221" t="str">
        <f t="shared" si="282"/>
        <v>AA 7760 OA</v>
      </c>
      <c r="G3058" s="222" t="s">
        <v>2210</v>
      </c>
      <c r="H3058" s="221" t="s">
        <v>2940</v>
      </c>
      <c r="I3058" s="221" t="s">
        <v>2942</v>
      </c>
      <c r="J3058" s="221" t="str">
        <f t="shared" si="278"/>
        <v>FM17-22-11-2026</v>
      </c>
    </row>
    <row r="3059" spans="1:10" x14ac:dyDescent="0.25">
      <c r="A3059" s="214">
        <v>4</v>
      </c>
      <c r="B3059" s="220" t="s">
        <v>529</v>
      </c>
      <c r="C3059" s="219">
        <f>DATE(2026,12,A3059)</f>
        <v>46360</v>
      </c>
      <c r="D3059" s="214" t="s">
        <v>965</v>
      </c>
      <c r="E3059" s="214">
        <v>1</v>
      </c>
      <c r="F3059" s="221" t="str">
        <f t="shared" si="282"/>
        <v>AA 7761 OA</v>
      </c>
      <c r="G3059" s="222" t="s">
        <v>2210</v>
      </c>
      <c r="H3059" s="221" t="s">
        <v>2940</v>
      </c>
      <c r="I3059" s="221" t="s">
        <v>2942</v>
      </c>
      <c r="J3059" s="221" t="str">
        <f t="shared" si="278"/>
        <v>FM17-4-12-2026</v>
      </c>
    </row>
    <row r="3060" spans="1:10" x14ac:dyDescent="0.25">
      <c r="A3060" s="214">
        <v>30</v>
      </c>
      <c r="B3060" s="214" t="s">
        <v>216</v>
      </c>
      <c r="C3060" s="219">
        <f>DATE(2026,11,A3060)</f>
        <v>46356</v>
      </c>
      <c r="D3060" s="214" t="s">
        <v>901</v>
      </c>
      <c r="E3060" s="220">
        <v>1</v>
      </c>
      <c r="F3060" s="221" t="str">
        <f t="shared" si="282"/>
        <v>AA 7663 OA // MERCY</v>
      </c>
      <c r="G3060" s="222" t="s">
        <v>2210</v>
      </c>
      <c r="H3060" s="221" t="s">
        <v>2940</v>
      </c>
      <c r="I3060" s="221" t="s">
        <v>2942</v>
      </c>
      <c r="J3060" s="221" t="str">
        <f t="shared" si="278"/>
        <v>FM17-30-11-2026</v>
      </c>
    </row>
    <row r="3061" spans="1:10" x14ac:dyDescent="0.25">
      <c r="A3061" s="214">
        <v>9</v>
      </c>
      <c r="B3061" s="214" t="s">
        <v>327</v>
      </c>
      <c r="C3061" s="223">
        <f>DATE(2026,1,A3061)</f>
        <v>46031</v>
      </c>
      <c r="D3061" s="214" t="s">
        <v>1548</v>
      </c>
      <c r="E3061" s="214">
        <v>1</v>
      </c>
      <c r="F3061" s="221" t="str">
        <f t="shared" si="282"/>
        <v>AA 7758 OA</v>
      </c>
      <c r="G3061" s="222" t="s">
        <v>2210</v>
      </c>
      <c r="H3061" s="221" t="s">
        <v>2940</v>
      </c>
      <c r="I3061" s="221" t="s">
        <v>2942</v>
      </c>
      <c r="J3061" s="221" t="str">
        <f t="shared" si="278"/>
        <v>FM17-9-1-2026</v>
      </c>
    </row>
    <row r="3062" spans="1:10" x14ac:dyDescent="0.25">
      <c r="A3062" s="214">
        <v>23</v>
      </c>
      <c r="B3062" s="214" t="s">
        <v>483</v>
      </c>
      <c r="C3062" s="223">
        <f>DATE(2026,1,A3062)</f>
        <v>46045</v>
      </c>
      <c r="D3062" s="214" t="s">
        <v>1713</v>
      </c>
      <c r="E3062" s="220">
        <v>1</v>
      </c>
      <c r="F3062" s="221" t="str">
        <f t="shared" si="282"/>
        <v>AA 7678 OA</v>
      </c>
      <c r="G3062" s="222" t="s">
        <v>2210</v>
      </c>
      <c r="H3062" s="221" t="s">
        <v>2940</v>
      </c>
      <c r="I3062" s="221" t="s">
        <v>2942</v>
      </c>
      <c r="J3062" s="221" t="str">
        <f t="shared" si="278"/>
        <v>FM17-23-1-2026</v>
      </c>
    </row>
    <row r="3063" spans="1:10" x14ac:dyDescent="0.25">
      <c r="A3063" s="214">
        <v>10</v>
      </c>
      <c r="B3063" s="214" t="s">
        <v>109</v>
      </c>
      <c r="C3063" s="223">
        <f>DATE(2026,1,A3063)</f>
        <v>46032</v>
      </c>
      <c r="D3063" s="214" t="s">
        <v>1575</v>
      </c>
      <c r="E3063" s="214">
        <v>1</v>
      </c>
      <c r="F3063" s="221" t="str">
        <f t="shared" si="282"/>
        <v>AA 7520 OA // MERCY</v>
      </c>
      <c r="G3063" s="222" t="s">
        <v>2210</v>
      </c>
      <c r="H3063" s="221" t="s">
        <v>2940</v>
      </c>
      <c r="I3063" s="221" t="s">
        <v>2942</v>
      </c>
      <c r="J3063" s="221" t="str">
        <f t="shared" si="278"/>
        <v>FM17-10-1-2026</v>
      </c>
    </row>
    <row r="3064" spans="1:10" x14ac:dyDescent="0.25">
      <c r="A3064" s="214">
        <v>1</v>
      </c>
      <c r="B3064" s="220" t="s">
        <v>550</v>
      </c>
      <c r="C3064" s="223">
        <f>DATE(2026,1,A3064)</f>
        <v>46023</v>
      </c>
      <c r="D3064" s="214" t="s">
        <v>441</v>
      </c>
      <c r="E3064" s="214">
        <v>1</v>
      </c>
      <c r="F3064" s="221" t="str">
        <f t="shared" si="282"/>
        <v>AA 7699 OA</v>
      </c>
      <c r="G3064" s="222" t="s">
        <v>2210</v>
      </c>
      <c r="H3064" s="221" t="s">
        <v>2940</v>
      </c>
      <c r="I3064" s="221" t="s">
        <v>2942</v>
      </c>
      <c r="J3064" s="221" t="str">
        <f t="shared" si="278"/>
        <v>FM17-1-1-2026</v>
      </c>
    </row>
    <row r="3065" spans="1:10" x14ac:dyDescent="0.25">
      <c r="A3065" s="214">
        <v>8</v>
      </c>
      <c r="B3065" s="214" t="s">
        <v>437</v>
      </c>
      <c r="C3065" s="219">
        <f>DATE(2026,11,A3065)</f>
        <v>46334</v>
      </c>
      <c r="D3065" s="214" t="s">
        <v>441</v>
      </c>
      <c r="E3065" s="214">
        <v>1</v>
      </c>
      <c r="F3065" s="221" t="str">
        <f t="shared" si="282"/>
        <v>AA 7058 OA</v>
      </c>
      <c r="G3065" s="222" t="s">
        <v>2210</v>
      </c>
      <c r="H3065" s="221" t="s">
        <v>2940</v>
      </c>
      <c r="I3065" s="221" t="s">
        <v>2942</v>
      </c>
      <c r="J3065" s="221" t="str">
        <f t="shared" si="278"/>
        <v>FM17-8-11-2026</v>
      </c>
    </row>
    <row r="3066" spans="1:10" x14ac:dyDescent="0.25">
      <c r="A3066" s="214">
        <v>13</v>
      </c>
      <c r="B3066" s="214" t="s">
        <v>502</v>
      </c>
      <c r="C3066" s="219">
        <f>DATE(2026,11,A3066)</f>
        <v>46339</v>
      </c>
      <c r="D3066" s="214" t="s">
        <v>441</v>
      </c>
      <c r="E3066" s="220">
        <v>1</v>
      </c>
      <c r="F3066" s="221" t="str">
        <f t="shared" si="282"/>
        <v>AA 7202 OA</v>
      </c>
      <c r="G3066" s="222" t="s">
        <v>2210</v>
      </c>
      <c r="H3066" s="221" t="s">
        <v>2940</v>
      </c>
      <c r="I3066" s="221" t="s">
        <v>2942</v>
      </c>
      <c r="J3066" s="221" t="str">
        <f t="shared" si="278"/>
        <v>FM17-13-11-2026</v>
      </c>
    </row>
    <row r="3067" spans="1:10" x14ac:dyDescent="0.25">
      <c r="A3067" s="214">
        <v>15</v>
      </c>
      <c r="B3067" s="220" t="s">
        <v>454</v>
      </c>
      <c r="C3067" s="219">
        <f>DATE(2026,11,A3067)</f>
        <v>46341</v>
      </c>
      <c r="D3067" s="214" t="s">
        <v>441</v>
      </c>
      <c r="E3067" s="220">
        <v>1</v>
      </c>
      <c r="F3067" s="221" t="str">
        <f t="shared" si="282"/>
        <v>AA 7133 OA</v>
      </c>
      <c r="G3067" s="222" t="s">
        <v>2210</v>
      </c>
      <c r="H3067" s="221" t="s">
        <v>2940</v>
      </c>
      <c r="I3067" s="221" t="s">
        <v>2942</v>
      </c>
      <c r="J3067" s="221" t="str">
        <f t="shared" si="278"/>
        <v>FM17-15-11-2026</v>
      </c>
    </row>
    <row r="3068" spans="1:10" x14ac:dyDescent="0.25">
      <c r="A3068" s="214">
        <v>21</v>
      </c>
      <c r="B3068" s="214" t="s">
        <v>577</v>
      </c>
      <c r="C3068" s="219">
        <f>DATE(2026,11,A3068)</f>
        <v>46347</v>
      </c>
      <c r="D3068" s="214" t="s">
        <v>441</v>
      </c>
      <c r="E3068" s="220">
        <v>1</v>
      </c>
      <c r="F3068" s="221" t="str">
        <f t="shared" si="282"/>
        <v>AA 7712 OA</v>
      </c>
      <c r="G3068" s="222" t="s">
        <v>2210</v>
      </c>
      <c r="H3068" s="221" t="s">
        <v>2940</v>
      </c>
      <c r="I3068" s="221" t="s">
        <v>2942</v>
      </c>
      <c r="J3068" s="221" t="str">
        <f t="shared" si="278"/>
        <v>FM17-21-11-2026</v>
      </c>
    </row>
    <row r="3069" spans="1:10" x14ac:dyDescent="0.25">
      <c r="A3069" s="214">
        <v>11</v>
      </c>
      <c r="B3069" s="214" t="s">
        <v>1045</v>
      </c>
      <c r="C3069" s="219">
        <f>DATE(2026,12,A3069)</f>
        <v>46367</v>
      </c>
      <c r="D3069" s="214" t="s">
        <v>441</v>
      </c>
      <c r="E3069" s="214">
        <v>1</v>
      </c>
      <c r="F3069" s="221" t="str">
        <f t="shared" si="282"/>
        <v>AA 7288 OA</v>
      </c>
      <c r="G3069" s="222" t="s">
        <v>2210</v>
      </c>
      <c r="H3069" s="221" t="s">
        <v>2940</v>
      </c>
      <c r="I3069" s="221" t="s">
        <v>2942</v>
      </c>
      <c r="J3069" s="221" t="str">
        <f t="shared" si="278"/>
        <v>FM17-11-12-2026</v>
      </c>
    </row>
    <row r="3070" spans="1:10" x14ac:dyDescent="0.25">
      <c r="A3070" s="214">
        <v>22</v>
      </c>
      <c r="B3070" s="214" t="s">
        <v>469</v>
      </c>
      <c r="C3070" s="219">
        <f>DATE(2026,12,A3070)</f>
        <v>46378</v>
      </c>
      <c r="D3070" s="214" t="s">
        <v>441</v>
      </c>
      <c r="E3070" s="220">
        <v>1</v>
      </c>
      <c r="F3070" s="221" t="str">
        <f t="shared" si="282"/>
        <v>AA 7715 OA</v>
      </c>
      <c r="G3070" s="222" t="s">
        <v>2210</v>
      </c>
      <c r="H3070" s="221" t="s">
        <v>2940</v>
      </c>
      <c r="I3070" s="221" t="s">
        <v>2942</v>
      </c>
      <c r="J3070" s="221" t="str">
        <f t="shared" si="278"/>
        <v>FM17-22-12-2026</v>
      </c>
    </row>
    <row r="3071" spans="1:10" x14ac:dyDescent="0.25">
      <c r="A3071" s="214">
        <v>5</v>
      </c>
      <c r="B3071" s="220" t="s">
        <v>194</v>
      </c>
      <c r="C3071" s="219">
        <f>DATE(2026,11,A3071)</f>
        <v>46331</v>
      </c>
      <c r="D3071" s="214" t="s">
        <v>303</v>
      </c>
      <c r="E3071" s="214">
        <v>1</v>
      </c>
      <c r="F3071" s="221" t="str">
        <f t="shared" si="282"/>
        <v>AA 7581 OA // MERCY</v>
      </c>
      <c r="G3071" s="222" t="s">
        <v>2210</v>
      </c>
      <c r="H3071" s="221" t="s">
        <v>2940</v>
      </c>
      <c r="I3071" s="221" t="s">
        <v>2942</v>
      </c>
      <c r="J3071" s="221" t="str">
        <f t="shared" si="278"/>
        <v>FM17-5-11-2026</v>
      </c>
    </row>
    <row r="3072" spans="1:10" x14ac:dyDescent="0.25">
      <c r="A3072" s="214">
        <v>31</v>
      </c>
      <c r="B3072" s="214" t="s">
        <v>933</v>
      </c>
      <c r="C3072" s="223">
        <f>DATE(2026,1,A3072)</f>
        <v>46053</v>
      </c>
      <c r="D3072" s="214" t="s">
        <v>1825</v>
      </c>
      <c r="E3072" s="220">
        <v>1</v>
      </c>
      <c r="F3072" s="221" t="str">
        <f t="shared" si="282"/>
        <v>AA 7067 OA</v>
      </c>
      <c r="G3072" s="222" t="s">
        <v>2210</v>
      </c>
      <c r="H3072" s="221" t="s">
        <v>2940</v>
      </c>
      <c r="I3072" s="221" t="s">
        <v>2942</v>
      </c>
      <c r="J3072" s="221" t="str">
        <f t="shared" si="278"/>
        <v>FM17-31-1-2026</v>
      </c>
    </row>
    <row r="3073" spans="1:10" x14ac:dyDescent="0.25">
      <c r="A3073" s="214">
        <v>25</v>
      </c>
      <c r="B3073" s="214" t="s">
        <v>265</v>
      </c>
      <c r="C3073" s="219">
        <f>DATE(2026,11,A3073)</f>
        <v>46351</v>
      </c>
      <c r="D3073" s="214" t="s">
        <v>820</v>
      </c>
      <c r="E3073" s="220">
        <v>1</v>
      </c>
      <c r="F3073" s="221" t="str">
        <f t="shared" si="282"/>
        <v>AA 7728 OA // MERCY</v>
      </c>
      <c r="G3073" s="222" t="s">
        <v>2210</v>
      </c>
      <c r="H3073" s="221" t="s">
        <v>2940</v>
      </c>
      <c r="I3073" s="221" t="s">
        <v>2942</v>
      </c>
      <c r="J3073" s="221" t="str">
        <f t="shared" si="278"/>
        <v>FM17-25-11-2026</v>
      </c>
    </row>
    <row r="3074" spans="1:10" x14ac:dyDescent="0.25">
      <c r="A3074" s="214">
        <v>20</v>
      </c>
      <c r="B3074" s="214" t="s">
        <v>556</v>
      </c>
      <c r="C3074" s="219">
        <f>DATE(2026,12,A3074)</f>
        <v>46376</v>
      </c>
      <c r="D3074" s="214" t="s">
        <v>1238</v>
      </c>
      <c r="E3074" s="220">
        <v>1</v>
      </c>
      <c r="F3074" s="221" t="str">
        <f t="shared" si="282"/>
        <v>AA 7795 OA // MERCY</v>
      </c>
      <c r="G3074" s="222" t="s">
        <v>2210</v>
      </c>
      <c r="H3074" s="221" t="s">
        <v>2940</v>
      </c>
      <c r="I3074" s="221" t="s">
        <v>2942</v>
      </c>
      <c r="J3074" s="221" t="str">
        <f t="shared" si="278"/>
        <v>FM17-20-12-2026</v>
      </c>
    </row>
    <row r="3075" spans="1:10" x14ac:dyDescent="0.25">
      <c r="A3075" s="214">
        <v>16</v>
      </c>
      <c r="B3075" s="220" t="s">
        <v>642</v>
      </c>
      <c r="C3075" s="219">
        <f>DATE(2026,11,A3075)</f>
        <v>46342</v>
      </c>
      <c r="D3075" s="214" t="s">
        <v>641</v>
      </c>
      <c r="E3075" s="220">
        <v>1</v>
      </c>
      <c r="F3075" s="226" t="str">
        <f>B3075</f>
        <v>BA 7001 PU // MERCY ( 7620 OA )</v>
      </c>
      <c r="G3075" s="222" t="s">
        <v>2210</v>
      </c>
      <c r="H3075" s="221" t="s">
        <v>2940</v>
      </c>
      <c r="I3075" s="221" t="s">
        <v>2942</v>
      </c>
      <c r="J3075" s="221" t="str">
        <f t="shared" ref="J3075:J3138" si="283">I3075 &amp; "-" &amp; DAY(C3075) &amp; "-" &amp; MONTH(C3075) &amp; "-" &amp; YEAR(C3075)</f>
        <v>FM17-16-11-2026</v>
      </c>
    </row>
    <row r="3076" spans="1:10" x14ac:dyDescent="0.25">
      <c r="A3076" s="214">
        <v>26</v>
      </c>
      <c r="B3076" s="214" t="s">
        <v>841</v>
      </c>
      <c r="C3076" s="219">
        <f>DATE(2026,11,A3076)</f>
        <v>46352</v>
      </c>
      <c r="D3076" s="214" t="s">
        <v>840</v>
      </c>
      <c r="E3076" s="220">
        <v>1</v>
      </c>
      <c r="F3076" s="221" t="str">
        <f t="shared" ref="F3076:F3089" si="284">"AA "&amp;B3076</f>
        <v>AA 7817 OA</v>
      </c>
      <c r="G3076" s="222" t="s">
        <v>2210</v>
      </c>
      <c r="H3076" s="221" t="s">
        <v>2940</v>
      </c>
      <c r="I3076" s="221" t="s">
        <v>2942</v>
      </c>
      <c r="J3076" s="221" t="str">
        <f t="shared" si="283"/>
        <v>FM17-26-11-2026</v>
      </c>
    </row>
    <row r="3077" spans="1:10" x14ac:dyDescent="0.25">
      <c r="A3077" s="214">
        <v>23</v>
      </c>
      <c r="B3077" s="214" t="s">
        <v>1114</v>
      </c>
      <c r="C3077" s="219">
        <f>DATE(2026,12,A3077)</f>
        <v>46379</v>
      </c>
      <c r="D3077" s="214" t="s">
        <v>1273</v>
      </c>
      <c r="E3077" s="220">
        <v>1</v>
      </c>
      <c r="F3077" s="221" t="str">
        <f t="shared" si="284"/>
        <v>AA 7818 OA</v>
      </c>
      <c r="G3077" s="222" t="s">
        <v>2210</v>
      </c>
      <c r="H3077" s="221" t="s">
        <v>2940</v>
      </c>
      <c r="I3077" s="221" t="s">
        <v>2942</v>
      </c>
      <c r="J3077" s="221" t="str">
        <f t="shared" si="283"/>
        <v>FM17-23-12-2026</v>
      </c>
    </row>
    <row r="3078" spans="1:10" x14ac:dyDescent="0.25">
      <c r="A3078" s="214">
        <v>28</v>
      </c>
      <c r="B3078" s="214" t="s">
        <v>841</v>
      </c>
      <c r="C3078" s="219">
        <f>DATE(2026,12,A3078)</f>
        <v>46384</v>
      </c>
      <c r="D3078" s="214" t="s">
        <v>1273</v>
      </c>
      <c r="E3078" s="220">
        <v>1</v>
      </c>
      <c r="F3078" s="221" t="str">
        <f t="shared" si="284"/>
        <v>AA 7817 OA</v>
      </c>
      <c r="G3078" s="222" t="s">
        <v>2210</v>
      </c>
      <c r="H3078" s="221" t="s">
        <v>2940</v>
      </c>
      <c r="I3078" s="221" t="s">
        <v>2942</v>
      </c>
      <c r="J3078" s="221" t="str">
        <f t="shared" si="283"/>
        <v>FM17-28-12-2026</v>
      </c>
    </row>
    <row r="3079" spans="1:10" x14ac:dyDescent="0.25">
      <c r="A3079" s="214">
        <v>31</v>
      </c>
      <c r="B3079" s="214" t="s">
        <v>250</v>
      </c>
      <c r="C3079" s="219">
        <f>DATE(2026,12,A3079)</f>
        <v>46387</v>
      </c>
      <c r="D3079" s="214" t="s">
        <v>1403</v>
      </c>
      <c r="E3079" s="220">
        <v>1</v>
      </c>
      <c r="F3079" s="221" t="str">
        <f t="shared" si="284"/>
        <v>AA 7521 OA // MERCY</v>
      </c>
      <c r="G3079" s="222" t="s">
        <v>2210</v>
      </c>
      <c r="H3079" s="221" t="s">
        <v>2940</v>
      </c>
      <c r="I3079" s="221" t="s">
        <v>2942</v>
      </c>
      <c r="J3079" s="221" t="str">
        <f t="shared" si="283"/>
        <v>FM17-31-12-2026</v>
      </c>
    </row>
    <row r="3080" spans="1:10" x14ac:dyDescent="0.25">
      <c r="A3080" s="214">
        <v>24</v>
      </c>
      <c r="B3080" s="214" t="s">
        <v>194</v>
      </c>
      <c r="C3080" s="223">
        <f>DATE(2026,1,A3080)</f>
        <v>46046</v>
      </c>
      <c r="D3080" s="214" t="s">
        <v>1729</v>
      </c>
      <c r="E3080" s="220">
        <v>1</v>
      </c>
      <c r="F3080" s="221" t="str">
        <f t="shared" si="284"/>
        <v>AA 7581 OA // MERCY</v>
      </c>
      <c r="G3080" s="222" t="s">
        <v>2210</v>
      </c>
      <c r="H3080" s="221" t="s">
        <v>2940</v>
      </c>
      <c r="I3080" s="221" t="s">
        <v>2942</v>
      </c>
      <c r="J3080" s="221" t="str">
        <f t="shared" si="283"/>
        <v>FM17-24-1-2026</v>
      </c>
    </row>
    <row r="3081" spans="1:10" x14ac:dyDescent="0.25">
      <c r="A3081" s="224">
        <v>19</v>
      </c>
      <c r="B3081" s="224" t="s">
        <v>179</v>
      </c>
      <c r="C3081" s="223">
        <f>DATE(2026,2,A3081)</f>
        <v>46072</v>
      </c>
      <c r="D3081" s="224" t="s">
        <v>1879</v>
      </c>
      <c r="E3081" s="225">
        <v>1</v>
      </c>
      <c r="F3081" s="221" t="str">
        <f t="shared" si="284"/>
        <v>AA 7611 OA</v>
      </c>
      <c r="G3081" s="222" t="s">
        <v>2210</v>
      </c>
      <c r="H3081" s="221" t="s">
        <v>2940</v>
      </c>
      <c r="I3081" s="221" t="s">
        <v>2942</v>
      </c>
      <c r="J3081" s="221" t="str">
        <f t="shared" si="283"/>
        <v>FM17-19-2-2026</v>
      </c>
    </row>
    <row r="3082" spans="1:10" x14ac:dyDescent="0.25">
      <c r="A3082" s="214">
        <v>1</v>
      </c>
      <c r="B3082" s="220" t="s">
        <v>93</v>
      </c>
      <c r="C3082" s="219">
        <f>DATE(2026,11,A3082)</f>
        <v>46327</v>
      </c>
      <c r="D3082" s="214" t="s">
        <v>106</v>
      </c>
      <c r="E3082" s="214">
        <v>1</v>
      </c>
      <c r="F3082" s="221" t="str">
        <f t="shared" si="284"/>
        <v>AA 7802 OA</v>
      </c>
      <c r="G3082" s="222" t="s">
        <v>2210</v>
      </c>
      <c r="H3082" s="221" t="s">
        <v>2940</v>
      </c>
      <c r="I3082" s="221" t="s">
        <v>2942</v>
      </c>
      <c r="J3082" s="221" t="str">
        <f t="shared" si="283"/>
        <v>FM17-1-11-2026</v>
      </c>
    </row>
    <row r="3083" spans="1:10" x14ac:dyDescent="0.25">
      <c r="A3083" s="214">
        <v>10</v>
      </c>
      <c r="B3083" s="214" t="s">
        <v>430</v>
      </c>
      <c r="C3083" s="219">
        <f>DATE(2026,11,A3083)</f>
        <v>46336</v>
      </c>
      <c r="D3083" s="214" t="s">
        <v>106</v>
      </c>
      <c r="E3083" s="214">
        <v>1</v>
      </c>
      <c r="F3083" s="221" t="str">
        <f t="shared" si="284"/>
        <v>AA 7780 OA</v>
      </c>
      <c r="G3083" s="222" t="s">
        <v>2210</v>
      </c>
      <c r="H3083" s="221" t="s">
        <v>2940</v>
      </c>
      <c r="I3083" s="221" t="s">
        <v>2942</v>
      </c>
      <c r="J3083" s="221" t="str">
        <f t="shared" si="283"/>
        <v>FM17-10-11-2026</v>
      </c>
    </row>
    <row r="3084" spans="1:10" x14ac:dyDescent="0.25">
      <c r="A3084" s="214">
        <v>16</v>
      </c>
      <c r="B3084" s="220" t="s">
        <v>255</v>
      </c>
      <c r="C3084" s="219">
        <f>DATE(2026,11,A3084)</f>
        <v>46342</v>
      </c>
      <c r="D3084" s="214" t="s">
        <v>106</v>
      </c>
      <c r="E3084" s="220">
        <v>1</v>
      </c>
      <c r="F3084" s="221" t="str">
        <f t="shared" si="284"/>
        <v>AA 7615 OA</v>
      </c>
      <c r="G3084" s="222" t="s">
        <v>2210</v>
      </c>
      <c r="H3084" s="221" t="s">
        <v>2940</v>
      </c>
      <c r="I3084" s="221" t="s">
        <v>2942</v>
      </c>
      <c r="J3084" s="221" t="str">
        <f t="shared" si="283"/>
        <v>FM17-16-11-2026</v>
      </c>
    </row>
    <row r="3085" spans="1:10" x14ac:dyDescent="0.25">
      <c r="A3085" s="214">
        <v>11</v>
      </c>
      <c r="B3085" s="214" t="s">
        <v>1045</v>
      </c>
      <c r="C3085" s="219">
        <f>DATE(2026,12,A3085)</f>
        <v>46367</v>
      </c>
      <c r="D3085" s="214" t="s">
        <v>106</v>
      </c>
      <c r="E3085" s="214">
        <v>1</v>
      </c>
      <c r="F3085" s="221" t="str">
        <f t="shared" si="284"/>
        <v>AA 7288 OA</v>
      </c>
      <c r="G3085" s="222" t="s">
        <v>2210</v>
      </c>
      <c r="H3085" s="221" t="s">
        <v>2940</v>
      </c>
      <c r="I3085" s="221" t="s">
        <v>2942</v>
      </c>
      <c r="J3085" s="221" t="str">
        <f t="shared" si="283"/>
        <v>FM17-11-12-2026</v>
      </c>
    </row>
    <row r="3086" spans="1:10" x14ac:dyDescent="0.25">
      <c r="A3086" s="214">
        <v>26</v>
      </c>
      <c r="B3086" s="214" t="s">
        <v>502</v>
      </c>
      <c r="C3086" s="219">
        <f>DATE(2026,12,A3086)</f>
        <v>46382</v>
      </c>
      <c r="D3086" s="214" t="s">
        <v>106</v>
      </c>
      <c r="E3086" s="220">
        <v>1</v>
      </c>
      <c r="F3086" s="221" t="str">
        <f t="shared" si="284"/>
        <v>AA 7202 OA</v>
      </c>
      <c r="G3086" s="222" t="s">
        <v>2210</v>
      </c>
      <c r="H3086" s="221" t="s">
        <v>2940</v>
      </c>
      <c r="I3086" s="221" t="s">
        <v>2942</v>
      </c>
      <c r="J3086" s="221" t="str">
        <f t="shared" si="283"/>
        <v>FM17-26-12-2026</v>
      </c>
    </row>
    <row r="3087" spans="1:10" x14ac:dyDescent="0.25">
      <c r="A3087" s="214">
        <v>11</v>
      </c>
      <c r="B3087" s="214" t="s">
        <v>540</v>
      </c>
      <c r="C3087" s="223">
        <f>DATE(2026,1,A3087)</f>
        <v>46033</v>
      </c>
      <c r="D3087" s="214" t="s">
        <v>325</v>
      </c>
      <c r="E3087" s="214">
        <v>1</v>
      </c>
      <c r="F3087" s="221" t="str">
        <f t="shared" si="284"/>
        <v>AA 7099 OA</v>
      </c>
      <c r="G3087" s="222" t="s">
        <v>2210</v>
      </c>
      <c r="H3087" s="221" t="s">
        <v>2940</v>
      </c>
      <c r="I3087" s="221" t="s">
        <v>2942</v>
      </c>
      <c r="J3087" s="221" t="str">
        <f t="shared" si="283"/>
        <v>FM17-11-1-2026</v>
      </c>
    </row>
    <row r="3088" spans="1:10" x14ac:dyDescent="0.25">
      <c r="A3088" s="214">
        <v>12</v>
      </c>
      <c r="B3088" s="214" t="s">
        <v>469</v>
      </c>
      <c r="C3088" s="223">
        <f>DATE(2026,1,A3088)</f>
        <v>46034</v>
      </c>
      <c r="D3088" s="214" t="s">
        <v>325</v>
      </c>
      <c r="E3088" s="220">
        <v>1</v>
      </c>
      <c r="F3088" s="221" t="str">
        <f t="shared" si="284"/>
        <v>AA 7715 OA</v>
      </c>
      <c r="G3088" s="222" t="s">
        <v>2210</v>
      </c>
      <c r="H3088" s="221" t="s">
        <v>2940</v>
      </c>
      <c r="I3088" s="221" t="s">
        <v>2942</v>
      </c>
      <c r="J3088" s="221" t="str">
        <f t="shared" si="283"/>
        <v>FM17-12-1-2026</v>
      </c>
    </row>
    <row r="3089" spans="1:10" x14ac:dyDescent="0.25">
      <c r="A3089" s="214">
        <v>28</v>
      </c>
      <c r="B3089" s="214" t="s">
        <v>368</v>
      </c>
      <c r="C3089" s="223">
        <f>DATE(2026,1,A3089)</f>
        <v>46050</v>
      </c>
      <c r="D3089" s="214" t="s">
        <v>325</v>
      </c>
      <c r="E3089" s="220">
        <v>1</v>
      </c>
      <c r="F3089" s="221" t="str">
        <f t="shared" si="284"/>
        <v>AA 7098 OA</v>
      </c>
      <c r="G3089" s="222" t="s">
        <v>2210</v>
      </c>
      <c r="H3089" s="221" t="s">
        <v>2940</v>
      </c>
      <c r="I3089" s="221" t="s">
        <v>2942</v>
      </c>
      <c r="J3089" s="221" t="str">
        <f t="shared" si="283"/>
        <v>FM17-28-1-2026</v>
      </c>
    </row>
    <row r="3090" spans="1:10" x14ac:dyDescent="0.25">
      <c r="A3090" s="214">
        <v>5</v>
      </c>
      <c r="B3090" s="220" t="s">
        <v>313</v>
      </c>
      <c r="C3090" s="219">
        <f>DATE(2026,11,A3090)</f>
        <v>46331</v>
      </c>
      <c r="D3090" s="214" t="s">
        <v>325</v>
      </c>
      <c r="E3090" s="214">
        <v>1</v>
      </c>
      <c r="F3090" s="226" t="str">
        <f>B3090</f>
        <v>D 7526 LA</v>
      </c>
      <c r="G3090" s="222" t="s">
        <v>2210</v>
      </c>
      <c r="H3090" s="221" t="s">
        <v>2940</v>
      </c>
      <c r="I3090" s="221" t="s">
        <v>2942</v>
      </c>
      <c r="J3090" s="221" t="str">
        <f t="shared" si="283"/>
        <v>FM17-5-11-2026</v>
      </c>
    </row>
    <row r="3091" spans="1:10" x14ac:dyDescent="0.25">
      <c r="A3091" s="214">
        <v>12</v>
      </c>
      <c r="B3091" s="214" t="s">
        <v>430</v>
      </c>
      <c r="C3091" s="219">
        <f>DATE(2026,11,A3091)</f>
        <v>46338</v>
      </c>
      <c r="D3091" s="214" t="s">
        <v>325</v>
      </c>
      <c r="E3091" s="214">
        <v>1</v>
      </c>
      <c r="F3091" s="221" t="str">
        <f t="shared" ref="F3091:F3096" si="285">"AA "&amp;B3091</f>
        <v>AA 7780 OA</v>
      </c>
      <c r="G3091" s="222" t="s">
        <v>2210</v>
      </c>
      <c r="H3091" s="221" t="s">
        <v>2940</v>
      </c>
      <c r="I3091" s="221" t="s">
        <v>2942</v>
      </c>
      <c r="J3091" s="221" t="str">
        <f t="shared" si="283"/>
        <v>FM17-12-11-2026</v>
      </c>
    </row>
    <row r="3092" spans="1:10" x14ac:dyDescent="0.25">
      <c r="A3092" s="214">
        <v>25</v>
      </c>
      <c r="B3092" s="214" t="s">
        <v>811</v>
      </c>
      <c r="C3092" s="219">
        <f>DATE(2026,11,A3092)</f>
        <v>46351</v>
      </c>
      <c r="D3092" s="214" t="s">
        <v>325</v>
      </c>
      <c r="E3092" s="220">
        <v>1</v>
      </c>
      <c r="F3092" s="221" t="str">
        <f t="shared" si="285"/>
        <v>AA 7644 OA // CADANGAN</v>
      </c>
      <c r="G3092" s="222" t="s">
        <v>2210</v>
      </c>
      <c r="H3092" s="221" t="s">
        <v>2940</v>
      </c>
      <c r="I3092" s="221" t="s">
        <v>2942</v>
      </c>
      <c r="J3092" s="221" t="str">
        <f t="shared" si="283"/>
        <v>FM17-25-11-2026</v>
      </c>
    </row>
    <row r="3093" spans="1:10" x14ac:dyDescent="0.25">
      <c r="A3093" s="214">
        <v>12</v>
      </c>
      <c r="B3093" s="214" t="s">
        <v>1045</v>
      </c>
      <c r="C3093" s="219">
        <f>DATE(2026,12,A3093)</f>
        <v>46368</v>
      </c>
      <c r="D3093" s="214" t="s">
        <v>325</v>
      </c>
      <c r="E3093" s="214">
        <v>1</v>
      </c>
      <c r="F3093" s="221" t="str">
        <f t="shared" si="285"/>
        <v>AA 7288 OA</v>
      </c>
      <c r="G3093" s="222" t="s">
        <v>2210</v>
      </c>
      <c r="H3093" s="221" t="s">
        <v>2940</v>
      </c>
      <c r="I3093" s="221" t="s">
        <v>2942</v>
      </c>
      <c r="J3093" s="221" t="str">
        <f t="shared" si="283"/>
        <v>FM17-12-12-2026</v>
      </c>
    </row>
    <row r="3094" spans="1:10" x14ac:dyDescent="0.25">
      <c r="A3094" s="214">
        <v>31</v>
      </c>
      <c r="B3094" s="214" t="s">
        <v>250</v>
      </c>
      <c r="C3094" s="219">
        <f>DATE(2026,12,A3094)</f>
        <v>46387</v>
      </c>
      <c r="D3094" s="214" t="s">
        <v>1404</v>
      </c>
      <c r="E3094" s="220">
        <v>1</v>
      </c>
      <c r="F3094" s="221" t="str">
        <f t="shared" si="285"/>
        <v>AA 7521 OA // MERCY</v>
      </c>
      <c r="G3094" s="222" t="s">
        <v>2210</v>
      </c>
      <c r="H3094" s="221" t="s">
        <v>2940</v>
      </c>
      <c r="I3094" s="221" t="s">
        <v>2942</v>
      </c>
      <c r="J3094" s="221" t="str">
        <f t="shared" si="283"/>
        <v>FM17-31-12-2026</v>
      </c>
    </row>
    <row r="3095" spans="1:10" x14ac:dyDescent="0.25">
      <c r="A3095" s="214">
        <v>11</v>
      </c>
      <c r="B3095" s="214" t="s">
        <v>540</v>
      </c>
      <c r="C3095" s="223">
        <f>DATE(2026,1,A3095)</f>
        <v>46033</v>
      </c>
      <c r="D3095" s="214" t="s">
        <v>324</v>
      </c>
      <c r="E3095" s="214">
        <v>1</v>
      </c>
      <c r="F3095" s="221" t="str">
        <f t="shared" si="285"/>
        <v>AA 7099 OA</v>
      </c>
      <c r="G3095" s="222" t="s">
        <v>2210</v>
      </c>
      <c r="H3095" s="221" t="s">
        <v>2940</v>
      </c>
      <c r="I3095" s="221" t="s">
        <v>2942</v>
      </c>
      <c r="J3095" s="221" t="str">
        <f t="shared" si="283"/>
        <v>FM17-11-1-2026</v>
      </c>
    </row>
    <row r="3096" spans="1:10" x14ac:dyDescent="0.25">
      <c r="A3096" s="214">
        <v>28</v>
      </c>
      <c r="B3096" s="214" t="s">
        <v>368</v>
      </c>
      <c r="C3096" s="223">
        <f>DATE(2026,1,A3096)</f>
        <v>46050</v>
      </c>
      <c r="D3096" s="214" t="s">
        <v>324</v>
      </c>
      <c r="E3096" s="220">
        <v>1</v>
      </c>
      <c r="F3096" s="221" t="str">
        <f t="shared" si="285"/>
        <v>AA 7098 OA</v>
      </c>
      <c r="G3096" s="222" t="s">
        <v>2210</v>
      </c>
      <c r="H3096" s="221" t="s">
        <v>2940</v>
      </c>
      <c r="I3096" s="221" t="s">
        <v>2942</v>
      </c>
      <c r="J3096" s="221" t="str">
        <f t="shared" si="283"/>
        <v>FM17-28-1-2026</v>
      </c>
    </row>
    <row r="3097" spans="1:10" x14ac:dyDescent="0.25">
      <c r="A3097" s="214">
        <v>5</v>
      </c>
      <c r="B3097" s="220" t="s">
        <v>313</v>
      </c>
      <c r="C3097" s="219">
        <f>DATE(2026,11,A3097)</f>
        <v>46331</v>
      </c>
      <c r="D3097" s="214" t="s">
        <v>324</v>
      </c>
      <c r="E3097" s="214">
        <v>1</v>
      </c>
      <c r="F3097" s="226" t="str">
        <f>B3097</f>
        <v>D 7526 LA</v>
      </c>
      <c r="G3097" s="222" t="s">
        <v>2210</v>
      </c>
      <c r="H3097" s="221" t="s">
        <v>2940</v>
      </c>
      <c r="I3097" s="221" t="s">
        <v>2942</v>
      </c>
      <c r="J3097" s="221" t="str">
        <f t="shared" si="283"/>
        <v>FM17-5-11-2026</v>
      </c>
    </row>
    <row r="3098" spans="1:10" x14ac:dyDescent="0.25">
      <c r="A3098" s="214">
        <v>11</v>
      </c>
      <c r="B3098" s="214" t="s">
        <v>502</v>
      </c>
      <c r="C3098" s="219">
        <f>DATE(2026,11,A3098)</f>
        <v>46337</v>
      </c>
      <c r="D3098" s="214" t="s">
        <v>324</v>
      </c>
      <c r="E3098" s="214">
        <v>1</v>
      </c>
      <c r="F3098" s="221" t="str">
        <f t="shared" ref="F3098:F3111" si="286">"AA "&amp;B3098</f>
        <v>AA 7202 OA</v>
      </c>
      <c r="G3098" s="222" t="s">
        <v>2210</v>
      </c>
      <c r="H3098" s="221" t="s">
        <v>2940</v>
      </c>
      <c r="I3098" s="221" t="s">
        <v>2942</v>
      </c>
      <c r="J3098" s="221" t="str">
        <f t="shared" si="283"/>
        <v>FM17-11-11-2026</v>
      </c>
    </row>
    <row r="3099" spans="1:10" x14ac:dyDescent="0.25">
      <c r="A3099" s="214">
        <v>25</v>
      </c>
      <c r="B3099" s="214" t="s">
        <v>811</v>
      </c>
      <c r="C3099" s="219">
        <f>DATE(2026,11,A3099)</f>
        <v>46351</v>
      </c>
      <c r="D3099" s="214" t="s">
        <v>324</v>
      </c>
      <c r="E3099" s="220">
        <v>1</v>
      </c>
      <c r="F3099" s="221" t="str">
        <f t="shared" si="286"/>
        <v>AA 7644 OA // CADANGAN</v>
      </c>
      <c r="G3099" s="222" t="s">
        <v>2210</v>
      </c>
      <c r="H3099" s="221" t="s">
        <v>2940</v>
      </c>
      <c r="I3099" s="221" t="s">
        <v>2942</v>
      </c>
      <c r="J3099" s="221" t="str">
        <f t="shared" si="283"/>
        <v>FM17-25-11-2026</v>
      </c>
    </row>
    <row r="3100" spans="1:10" x14ac:dyDescent="0.25">
      <c r="A3100" s="214">
        <v>28</v>
      </c>
      <c r="B3100" s="214" t="s">
        <v>859</v>
      </c>
      <c r="C3100" s="219">
        <f>DATE(2026,11,A3100)</f>
        <v>46354</v>
      </c>
      <c r="D3100" s="214" t="s">
        <v>324</v>
      </c>
      <c r="E3100" s="220">
        <v>1</v>
      </c>
      <c r="F3100" s="221" t="str">
        <f t="shared" si="286"/>
        <v>AA 7597 OA</v>
      </c>
      <c r="G3100" s="222" t="s">
        <v>2210</v>
      </c>
      <c r="H3100" s="221" t="s">
        <v>2940</v>
      </c>
      <c r="I3100" s="221" t="s">
        <v>2942</v>
      </c>
      <c r="J3100" s="221" t="str">
        <f t="shared" si="283"/>
        <v>FM17-28-11-2026</v>
      </c>
    </row>
    <row r="3101" spans="1:10" x14ac:dyDescent="0.25">
      <c r="A3101" s="214">
        <v>29</v>
      </c>
      <c r="B3101" s="214" t="s">
        <v>394</v>
      </c>
      <c r="C3101" s="219">
        <f>DATE(2026,11,A3101)</f>
        <v>46355</v>
      </c>
      <c r="D3101" s="214" t="s">
        <v>324</v>
      </c>
      <c r="E3101" s="220">
        <v>1</v>
      </c>
      <c r="F3101" s="221" t="str">
        <f t="shared" si="286"/>
        <v>AA 7270 OA</v>
      </c>
      <c r="G3101" s="222" t="s">
        <v>2210</v>
      </c>
      <c r="H3101" s="221" t="s">
        <v>2940</v>
      </c>
      <c r="I3101" s="221" t="s">
        <v>2942</v>
      </c>
      <c r="J3101" s="221" t="str">
        <f t="shared" si="283"/>
        <v>FM17-29-11-2026</v>
      </c>
    </row>
    <row r="3102" spans="1:10" x14ac:dyDescent="0.25">
      <c r="A3102" s="214">
        <v>12</v>
      </c>
      <c r="B3102" s="214" t="s">
        <v>1045</v>
      </c>
      <c r="C3102" s="219">
        <f>DATE(2026,12,A3102)</f>
        <v>46368</v>
      </c>
      <c r="D3102" s="214" t="s">
        <v>324</v>
      </c>
      <c r="E3102" s="214">
        <v>1</v>
      </c>
      <c r="F3102" s="221" t="str">
        <f t="shared" si="286"/>
        <v>AA 7288 OA</v>
      </c>
      <c r="G3102" s="222" t="s">
        <v>2210</v>
      </c>
      <c r="H3102" s="221" t="s">
        <v>2940</v>
      </c>
      <c r="I3102" s="221" t="s">
        <v>2942</v>
      </c>
      <c r="J3102" s="221" t="str">
        <f t="shared" si="283"/>
        <v>FM17-12-12-2026</v>
      </c>
    </row>
    <row r="3103" spans="1:10" x14ac:dyDescent="0.25">
      <c r="A3103" s="214">
        <v>15</v>
      </c>
      <c r="B3103" s="220" t="s">
        <v>1133</v>
      </c>
      <c r="C3103" s="219">
        <f>DATE(2026,12,A3103)</f>
        <v>46371</v>
      </c>
      <c r="D3103" s="214" t="s">
        <v>324</v>
      </c>
      <c r="E3103" s="220">
        <v>1</v>
      </c>
      <c r="F3103" s="221" t="str">
        <f t="shared" si="286"/>
        <v>AA 7602 OA</v>
      </c>
      <c r="G3103" s="222" t="s">
        <v>2210</v>
      </c>
      <c r="H3103" s="221" t="s">
        <v>2940</v>
      </c>
      <c r="I3103" s="221" t="s">
        <v>2942</v>
      </c>
      <c r="J3103" s="221" t="str">
        <f t="shared" si="283"/>
        <v>FM17-15-12-2026</v>
      </c>
    </row>
    <row r="3104" spans="1:10" x14ac:dyDescent="0.25">
      <c r="A3104" s="214">
        <v>28</v>
      </c>
      <c r="B3104" s="214" t="s">
        <v>859</v>
      </c>
      <c r="C3104" s="219">
        <f>DATE(2026,11,A3104)</f>
        <v>46354</v>
      </c>
      <c r="D3104" s="214" t="s">
        <v>863</v>
      </c>
      <c r="E3104" s="220">
        <v>1</v>
      </c>
      <c r="F3104" s="221" t="str">
        <f t="shared" si="286"/>
        <v>AA 7597 OA</v>
      </c>
      <c r="G3104" s="222" t="s">
        <v>2210</v>
      </c>
      <c r="H3104" s="221" t="s">
        <v>2941</v>
      </c>
      <c r="I3104" s="221" t="s">
        <v>2943</v>
      </c>
      <c r="J3104" s="221" t="str">
        <f t="shared" si="283"/>
        <v>FM18-28-11-2026</v>
      </c>
    </row>
    <row r="3105" spans="1:10" x14ac:dyDescent="0.25">
      <c r="A3105" s="214">
        <v>11</v>
      </c>
      <c r="B3105" s="214" t="s">
        <v>502</v>
      </c>
      <c r="C3105" s="219">
        <f>DATE(2026,11,A3105)</f>
        <v>46337</v>
      </c>
      <c r="D3105" s="214" t="s">
        <v>504</v>
      </c>
      <c r="E3105" s="214">
        <v>1</v>
      </c>
      <c r="F3105" s="221" t="str">
        <f t="shared" si="286"/>
        <v>AA 7202 OA</v>
      </c>
      <c r="G3105" s="222" t="s">
        <v>2210</v>
      </c>
      <c r="H3105" s="221" t="s">
        <v>2941</v>
      </c>
      <c r="I3105" s="221" t="s">
        <v>2943</v>
      </c>
      <c r="J3105" s="221" t="str">
        <f t="shared" si="283"/>
        <v>FM18-11-11-2026</v>
      </c>
    </row>
    <row r="3106" spans="1:10" x14ac:dyDescent="0.25">
      <c r="A3106" s="214">
        <v>4</v>
      </c>
      <c r="B3106" s="220" t="s">
        <v>280</v>
      </c>
      <c r="C3106" s="219">
        <f>DATE(2026,11,A3106)</f>
        <v>46330</v>
      </c>
      <c r="D3106" s="214" t="s">
        <v>279</v>
      </c>
      <c r="E3106" s="214">
        <v>2</v>
      </c>
      <c r="F3106" s="221" t="str">
        <f t="shared" si="286"/>
        <v>AA 7547 OA</v>
      </c>
      <c r="G3106" s="222" t="s">
        <v>2210</v>
      </c>
      <c r="H3106" s="221" t="s">
        <v>2941</v>
      </c>
      <c r="I3106" s="221" t="s">
        <v>2943</v>
      </c>
      <c r="J3106" s="221" t="str">
        <f t="shared" si="283"/>
        <v>FM18-4-11-2026</v>
      </c>
    </row>
    <row r="3107" spans="1:10" x14ac:dyDescent="0.25">
      <c r="A3107" s="214">
        <v>16</v>
      </c>
      <c r="B3107" s="214" t="s">
        <v>437</v>
      </c>
      <c r="C3107" s="223">
        <f>DATE(2026,1,A3107)</f>
        <v>46038</v>
      </c>
      <c r="D3107" s="214" t="s">
        <v>603</v>
      </c>
      <c r="E3107" s="220">
        <v>2</v>
      </c>
      <c r="F3107" s="221" t="str">
        <f t="shared" si="286"/>
        <v>AA 7058 OA</v>
      </c>
      <c r="G3107" s="222" t="s">
        <v>2210</v>
      </c>
      <c r="H3107" s="221" t="s">
        <v>2941</v>
      </c>
      <c r="I3107" s="221" t="s">
        <v>2943</v>
      </c>
      <c r="J3107" s="221" t="str">
        <f t="shared" si="283"/>
        <v>FM18-16-1-2026</v>
      </c>
    </row>
    <row r="3108" spans="1:10" x14ac:dyDescent="0.25">
      <c r="A3108" s="214">
        <v>30</v>
      </c>
      <c r="B3108" s="214" t="s">
        <v>180</v>
      </c>
      <c r="C3108" s="223">
        <f>DATE(2026,1,A3108)</f>
        <v>46052</v>
      </c>
      <c r="D3108" s="214" t="s">
        <v>603</v>
      </c>
      <c r="E3108" s="220">
        <v>2</v>
      </c>
      <c r="F3108" s="221" t="str">
        <f t="shared" si="286"/>
        <v>AA 7593 OA</v>
      </c>
      <c r="G3108" s="222" t="s">
        <v>2210</v>
      </c>
      <c r="H3108" s="221" t="s">
        <v>2941</v>
      </c>
      <c r="I3108" s="221" t="s">
        <v>2943</v>
      </c>
      <c r="J3108" s="221" t="str">
        <f t="shared" si="283"/>
        <v>FM18-30-1-2026</v>
      </c>
    </row>
    <row r="3109" spans="1:10" x14ac:dyDescent="0.25">
      <c r="A3109" s="214">
        <v>15</v>
      </c>
      <c r="B3109" s="220" t="s">
        <v>141</v>
      </c>
      <c r="C3109" s="219">
        <f>DATE(2026,11,A3109)</f>
        <v>46341</v>
      </c>
      <c r="D3109" s="214" t="s">
        <v>603</v>
      </c>
      <c r="E3109" s="220">
        <v>2</v>
      </c>
      <c r="F3109" s="221" t="str">
        <f t="shared" si="286"/>
        <v>AA 7695 OA</v>
      </c>
      <c r="G3109" s="222" t="s">
        <v>2210</v>
      </c>
      <c r="H3109" s="221" t="s">
        <v>2941</v>
      </c>
      <c r="I3109" s="221" t="s">
        <v>2943</v>
      </c>
      <c r="J3109" s="221" t="str">
        <f t="shared" si="283"/>
        <v>FM18-15-11-2026</v>
      </c>
    </row>
    <row r="3110" spans="1:10" x14ac:dyDescent="0.25">
      <c r="A3110" s="214">
        <v>6</v>
      </c>
      <c r="B3110" s="214" t="s">
        <v>349</v>
      </c>
      <c r="C3110" s="219">
        <f>DATE(2026,11,A3110)</f>
        <v>46332</v>
      </c>
      <c r="D3110" s="214" t="s">
        <v>382</v>
      </c>
      <c r="E3110" s="214">
        <v>2</v>
      </c>
      <c r="F3110" s="221" t="str">
        <f t="shared" si="286"/>
        <v>AA 7029 OA</v>
      </c>
      <c r="G3110" s="222" t="s">
        <v>2210</v>
      </c>
      <c r="H3110" s="221" t="s">
        <v>2941</v>
      </c>
      <c r="I3110" s="221" t="s">
        <v>2943</v>
      </c>
      <c r="J3110" s="221" t="str">
        <f t="shared" si="283"/>
        <v>FM18-6-11-2026</v>
      </c>
    </row>
    <row r="3111" spans="1:10" x14ac:dyDescent="0.25">
      <c r="A3111" s="214">
        <v>2</v>
      </c>
      <c r="B3111" s="220" t="s">
        <v>417</v>
      </c>
      <c r="C3111" s="223">
        <f>DATE(2026,1,A3111)</f>
        <v>46024</v>
      </c>
      <c r="D3111" s="214" t="s">
        <v>1442</v>
      </c>
      <c r="E3111" s="214">
        <v>2</v>
      </c>
      <c r="F3111" s="221" t="str">
        <f t="shared" si="286"/>
        <v>AA 7064 OA</v>
      </c>
      <c r="G3111" s="222" t="s">
        <v>2210</v>
      </c>
      <c r="H3111" s="221" t="s">
        <v>2941</v>
      </c>
      <c r="I3111" s="221" t="s">
        <v>2943</v>
      </c>
      <c r="J3111" s="221" t="str">
        <f t="shared" si="283"/>
        <v>FM18-2-1-2026</v>
      </c>
    </row>
    <row r="3112" spans="1:10" x14ac:dyDescent="0.25">
      <c r="A3112" s="214">
        <v>16</v>
      </c>
      <c r="B3112" s="220" t="s">
        <v>642</v>
      </c>
      <c r="C3112" s="219">
        <f>DATE(2026,11,A3112)</f>
        <v>46342</v>
      </c>
      <c r="D3112" s="214" t="s">
        <v>649</v>
      </c>
      <c r="E3112" s="220">
        <v>2</v>
      </c>
      <c r="F3112" s="226" t="str">
        <f>B3112</f>
        <v>BA 7001 PU // MERCY ( 7620 OA )</v>
      </c>
      <c r="G3112" s="222" t="s">
        <v>2210</v>
      </c>
      <c r="H3112" s="221" t="s">
        <v>2941</v>
      </c>
      <c r="I3112" s="221" t="s">
        <v>2943</v>
      </c>
      <c r="J3112" s="221" t="str">
        <f t="shared" si="283"/>
        <v>FM18-16-11-2026</v>
      </c>
    </row>
    <row r="3113" spans="1:10" x14ac:dyDescent="0.25">
      <c r="A3113" s="214">
        <v>25</v>
      </c>
      <c r="B3113" s="214" t="s">
        <v>502</v>
      </c>
      <c r="C3113" s="219">
        <f>DATE(2026,11,A3113)</f>
        <v>46351</v>
      </c>
      <c r="D3113" s="214" t="s">
        <v>834</v>
      </c>
      <c r="E3113" s="220">
        <v>2</v>
      </c>
      <c r="F3113" s="221" t="str">
        <f t="shared" ref="F3113:F3127" si="287">"AA "&amp;B3113</f>
        <v>AA 7202 OA</v>
      </c>
      <c r="G3113" s="222" t="s">
        <v>2210</v>
      </c>
      <c r="H3113" s="221" t="s">
        <v>2941</v>
      </c>
      <c r="I3113" s="221" t="s">
        <v>2943</v>
      </c>
      <c r="J3113" s="221" t="str">
        <f t="shared" si="283"/>
        <v>FM18-25-11-2026</v>
      </c>
    </row>
    <row r="3114" spans="1:10" x14ac:dyDescent="0.25">
      <c r="A3114" s="214">
        <v>25</v>
      </c>
      <c r="B3114" s="214" t="s">
        <v>368</v>
      </c>
      <c r="C3114" s="223">
        <f>DATE(2026,1,A3114)</f>
        <v>46047</v>
      </c>
      <c r="D3114" s="214" t="s">
        <v>1746</v>
      </c>
      <c r="E3114" s="220">
        <v>4</v>
      </c>
      <c r="F3114" s="221" t="str">
        <f t="shared" si="287"/>
        <v>AA 7098 OA</v>
      </c>
      <c r="G3114" s="222" t="s">
        <v>2210</v>
      </c>
      <c r="H3114" s="221" t="s">
        <v>2941</v>
      </c>
      <c r="I3114" s="221" t="s">
        <v>2943</v>
      </c>
      <c r="J3114" s="221" t="str">
        <f t="shared" si="283"/>
        <v>FM18-25-1-2026</v>
      </c>
    </row>
    <row r="3115" spans="1:10" x14ac:dyDescent="0.25">
      <c r="A3115" s="214">
        <v>3</v>
      </c>
      <c r="B3115" s="220" t="s">
        <v>240</v>
      </c>
      <c r="C3115" s="219">
        <f>DATE(2026,11,A3115)</f>
        <v>46329</v>
      </c>
      <c r="D3115" s="214" t="s">
        <v>241</v>
      </c>
      <c r="E3115" s="214">
        <v>4</v>
      </c>
      <c r="F3115" s="221" t="str">
        <f t="shared" si="287"/>
        <v>AA 7534 OA ( D 7526 LA )</v>
      </c>
      <c r="G3115" s="222" t="s">
        <v>2210</v>
      </c>
      <c r="H3115" s="221" t="s">
        <v>2941</v>
      </c>
      <c r="I3115" s="221" t="s">
        <v>2943</v>
      </c>
      <c r="J3115" s="221" t="str">
        <f t="shared" si="283"/>
        <v>FM18-3-11-2026</v>
      </c>
    </row>
    <row r="3116" spans="1:10" x14ac:dyDescent="0.25">
      <c r="A3116" s="214">
        <v>8</v>
      </c>
      <c r="B3116" s="214" t="s">
        <v>430</v>
      </c>
      <c r="C3116" s="219">
        <f>DATE(2026,11,A3116)</f>
        <v>46334</v>
      </c>
      <c r="D3116" s="214" t="s">
        <v>241</v>
      </c>
      <c r="E3116" s="214">
        <v>4</v>
      </c>
      <c r="F3116" s="221" t="str">
        <f t="shared" si="287"/>
        <v>AA 7780 OA</v>
      </c>
      <c r="G3116" s="222" t="s">
        <v>2210</v>
      </c>
      <c r="H3116" s="221" t="s">
        <v>2941</v>
      </c>
      <c r="I3116" s="221" t="s">
        <v>2943</v>
      </c>
      <c r="J3116" s="221" t="str">
        <f t="shared" si="283"/>
        <v>FM18-8-11-2026</v>
      </c>
    </row>
    <row r="3117" spans="1:10" x14ac:dyDescent="0.25">
      <c r="A3117" s="214">
        <v>3</v>
      </c>
      <c r="B3117" s="220" t="s">
        <v>852</v>
      </c>
      <c r="C3117" s="223">
        <f>DATE(2026,1,A3117)</f>
        <v>46025</v>
      </c>
      <c r="D3117" s="214" t="s">
        <v>1464</v>
      </c>
      <c r="E3117" s="214">
        <v>12</v>
      </c>
      <c r="F3117" s="221" t="str">
        <f t="shared" si="287"/>
        <v>AA 7753 OA</v>
      </c>
      <c r="G3117" s="222" t="s">
        <v>2210</v>
      </c>
      <c r="H3117" s="221" t="s">
        <v>2941</v>
      </c>
      <c r="I3117" s="221" t="s">
        <v>2943</v>
      </c>
      <c r="J3117" s="221" t="str">
        <f t="shared" si="283"/>
        <v>FM18-3-1-2026</v>
      </c>
    </row>
    <row r="3118" spans="1:10" x14ac:dyDescent="0.25">
      <c r="A3118" s="214">
        <v>10</v>
      </c>
      <c r="B3118" s="214" t="s">
        <v>430</v>
      </c>
      <c r="C3118" s="219">
        <f>DATE(2026,11,A3118)</f>
        <v>46336</v>
      </c>
      <c r="D3118" s="214" t="s">
        <v>474</v>
      </c>
      <c r="E3118" s="214">
        <v>1</v>
      </c>
      <c r="F3118" s="221" t="str">
        <f t="shared" si="287"/>
        <v>AA 7780 OA</v>
      </c>
      <c r="G3118" s="222" t="s">
        <v>2210</v>
      </c>
      <c r="H3118" s="221" t="s">
        <v>2941</v>
      </c>
      <c r="I3118" s="221" t="s">
        <v>2943</v>
      </c>
      <c r="J3118" s="221" t="str">
        <f t="shared" si="283"/>
        <v>FM18-10-11-2026</v>
      </c>
    </row>
    <row r="3119" spans="1:10" x14ac:dyDescent="0.25">
      <c r="A3119" s="214">
        <v>11</v>
      </c>
      <c r="B3119" s="214" t="s">
        <v>1045</v>
      </c>
      <c r="C3119" s="219">
        <f>DATE(2026,12,A3119)</f>
        <v>46367</v>
      </c>
      <c r="D3119" s="214" t="s">
        <v>474</v>
      </c>
      <c r="E3119" s="214">
        <v>1</v>
      </c>
      <c r="F3119" s="221" t="str">
        <f t="shared" si="287"/>
        <v>AA 7288 OA</v>
      </c>
      <c r="G3119" s="222" t="s">
        <v>2210</v>
      </c>
      <c r="H3119" s="221" t="s">
        <v>2941</v>
      </c>
      <c r="I3119" s="221" t="s">
        <v>2943</v>
      </c>
      <c r="J3119" s="221" t="str">
        <f t="shared" si="283"/>
        <v>FM18-11-12-2026</v>
      </c>
    </row>
    <row r="3120" spans="1:10" x14ac:dyDescent="0.25">
      <c r="A3120" s="214">
        <v>10</v>
      </c>
      <c r="B3120" s="214" t="s">
        <v>430</v>
      </c>
      <c r="C3120" s="219">
        <f>DATE(2026,11,A3120)</f>
        <v>46336</v>
      </c>
      <c r="D3120" s="214" t="s">
        <v>475</v>
      </c>
      <c r="E3120" s="214">
        <v>1</v>
      </c>
      <c r="F3120" s="221" t="str">
        <f t="shared" si="287"/>
        <v>AA 7780 OA</v>
      </c>
      <c r="G3120" s="222" t="s">
        <v>2210</v>
      </c>
      <c r="H3120" s="221" t="s">
        <v>2941</v>
      </c>
      <c r="I3120" s="221" t="s">
        <v>2943</v>
      </c>
      <c r="J3120" s="221" t="str">
        <f t="shared" si="283"/>
        <v>FM18-10-11-2026</v>
      </c>
    </row>
    <row r="3121" spans="1:10" x14ac:dyDescent="0.25">
      <c r="A3121" s="214">
        <v>11</v>
      </c>
      <c r="B3121" s="214" t="s">
        <v>1045</v>
      </c>
      <c r="C3121" s="219">
        <f>DATE(2026,12,A3121)</f>
        <v>46367</v>
      </c>
      <c r="D3121" s="214" t="s">
        <v>475</v>
      </c>
      <c r="E3121" s="214">
        <v>1</v>
      </c>
      <c r="F3121" s="221" t="str">
        <f t="shared" si="287"/>
        <v>AA 7288 OA</v>
      </c>
      <c r="G3121" s="222" t="s">
        <v>2210</v>
      </c>
      <c r="H3121" s="221" t="s">
        <v>2941</v>
      </c>
      <c r="I3121" s="221" t="s">
        <v>2943</v>
      </c>
      <c r="J3121" s="221" t="str">
        <f t="shared" si="283"/>
        <v>FM18-11-12-2026</v>
      </c>
    </row>
    <row r="3122" spans="1:10" x14ac:dyDescent="0.25">
      <c r="A3122" s="214">
        <v>19</v>
      </c>
      <c r="B3122" s="214" t="s">
        <v>689</v>
      </c>
      <c r="C3122" s="219">
        <f>DATE(2026,11,A3122)</f>
        <v>46345</v>
      </c>
      <c r="D3122" s="214" t="s">
        <v>690</v>
      </c>
      <c r="E3122" s="220">
        <v>2</v>
      </c>
      <c r="F3122" s="221" t="str">
        <f t="shared" si="287"/>
        <v>AA 7027 OA</v>
      </c>
      <c r="G3122" s="222" t="s">
        <v>2210</v>
      </c>
      <c r="H3122" s="221" t="s">
        <v>2941</v>
      </c>
      <c r="I3122" s="221" t="s">
        <v>2943</v>
      </c>
      <c r="J3122" s="221" t="str">
        <f t="shared" si="283"/>
        <v>FM18-19-11-2026</v>
      </c>
    </row>
    <row r="3123" spans="1:10" x14ac:dyDescent="0.25">
      <c r="A3123" s="214">
        <v>11</v>
      </c>
      <c r="B3123" s="214" t="s">
        <v>1045</v>
      </c>
      <c r="C3123" s="219">
        <f>DATE(2026,12,A3123)</f>
        <v>46367</v>
      </c>
      <c r="D3123" s="214" t="s">
        <v>690</v>
      </c>
      <c r="E3123" s="214">
        <v>2</v>
      </c>
      <c r="F3123" s="221" t="str">
        <f t="shared" si="287"/>
        <v>AA 7288 OA</v>
      </c>
      <c r="G3123" s="222" t="s">
        <v>2210</v>
      </c>
      <c r="H3123" s="221" t="s">
        <v>2941</v>
      </c>
      <c r="I3123" s="221" t="s">
        <v>2943</v>
      </c>
      <c r="J3123" s="221" t="str">
        <f t="shared" si="283"/>
        <v>FM18-11-12-2026</v>
      </c>
    </row>
    <row r="3124" spans="1:10" x14ac:dyDescent="0.25">
      <c r="A3124" s="214">
        <v>31</v>
      </c>
      <c r="B3124" s="214" t="s">
        <v>250</v>
      </c>
      <c r="C3124" s="219">
        <f>DATE(2026,12,A3124)</f>
        <v>46387</v>
      </c>
      <c r="D3124" s="214" t="s">
        <v>1402</v>
      </c>
      <c r="E3124" s="220">
        <v>1</v>
      </c>
      <c r="F3124" s="221" t="str">
        <f t="shared" si="287"/>
        <v>AA 7521 OA // MERCY</v>
      </c>
      <c r="G3124" s="222" t="s">
        <v>2210</v>
      </c>
      <c r="H3124" s="221" t="s">
        <v>2941</v>
      </c>
      <c r="I3124" s="221" t="s">
        <v>2943</v>
      </c>
      <c r="J3124" s="221" t="str">
        <f t="shared" si="283"/>
        <v>FM18-31-12-2026</v>
      </c>
    </row>
    <row r="3125" spans="1:10" x14ac:dyDescent="0.25">
      <c r="A3125" s="214">
        <v>25</v>
      </c>
      <c r="B3125" s="214" t="s">
        <v>811</v>
      </c>
      <c r="C3125" s="219">
        <f>DATE(2026,11,A3125)</f>
        <v>46351</v>
      </c>
      <c r="D3125" s="214" t="s">
        <v>815</v>
      </c>
      <c r="E3125" s="220">
        <v>1</v>
      </c>
      <c r="F3125" s="221" t="str">
        <f t="shared" si="287"/>
        <v>AA 7644 OA // CADANGAN</v>
      </c>
      <c r="G3125" s="222" t="s">
        <v>2210</v>
      </c>
      <c r="H3125" s="221" t="s">
        <v>2941</v>
      </c>
      <c r="I3125" s="221" t="s">
        <v>2943</v>
      </c>
      <c r="J3125" s="221" t="str">
        <f t="shared" si="283"/>
        <v>FM18-25-11-2026</v>
      </c>
    </row>
    <row r="3126" spans="1:10" x14ac:dyDescent="0.25">
      <c r="A3126" s="214">
        <v>30</v>
      </c>
      <c r="B3126" s="214" t="s">
        <v>465</v>
      </c>
      <c r="C3126" s="223">
        <f>DATE(2026,1,A3126)</f>
        <v>46052</v>
      </c>
      <c r="D3126" s="214" t="s">
        <v>1802</v>
      </c>
      <c r="E3126" s="220">
        <v>1</v>
      </c>
      <c r="F3126" s="221" t="str">
        <f t="shared" si="287"/>
        <v>AA 7583 OA // MERCY</v>
      </c>
      <c r="G3126" s="222" t="s">
        <v>2210</v>
      </c>
      <c r="H3126" s="221" t="s">
        <v>2941</v>
      </c>
      <c r="I3126" s="221" t="s">
        <v>2943</v>
      </c>
      <c r="J3126" s="221" t="str">
        <f t="shared" si="283"/>
        <v>FM18-30-1-2026</v>
      </c>
    </row>
    <row r="3127" spans="1:10" x14ac:dyDescent="0.25">
      <c r="A3127" s="214">
        <v>27</v>
      </c>
      <c r="B3127" s="214" t="s">
        <v>368</v>
      </c>
      <c r="C3127" s="223">
        <f>DATE(2026,1,A3127)</f>
        <v>46049</v>
      </c>
      <c r="D3127" s="214" t="s">
        <v>320</v>
      </c>
      <c r="E3127" s="220">
        <v>2</v>
      </c>
      <c r="F3127" s="221" t="str">
        <f t="shared" si="287"/>
        <v>AA 7098 OA</v>
      </c>
      <c r="G3127" s="222" t="s">
        <v>2210</v>
      </c>
      <c r="H3127" s="221" t="s">
        <v>2941</v>
      </c>
      <c r="I3127" s="221" t="s">
        <v>2943</v>
      </c>
      <c r="J3127" s="221" t="str">
        <f t="shared" si="283"/>
        <v>FM18-27-1-2026</v>
      </c>
    </row>
    <row r="3128" spans="1:10" x14ac:dyDescent="0.25">
      <c r="A3128" s="214">
        <v>5</v>
      </c>
      <c r="B3128" s="220" t="s">
        <v>313</v>
      </c>
      <c r="C3128" s="219">
        <f>DATE(2026,11,A3128)</f>
        <v>46331</v>
      </c>
      <c r="D3128" s="214" t="s">
        <v>320</v>
      </c>
      <c r="E3128" s="214">
        <v>6</v>
      </c>
      <c r="F3128" s="220" t="s">
        <v>313</v>
      </c>
      <c r="G3128" s="222" t="s">
        <v>2210</v>
      </c>
      <c r="H3128" s="221" t="s">
        <v>2941</v>
      </c>
      <c r="I3128" s="221" t="s">
        <v>2943</v>
      </c>
      <c r="J3128" s="221" t="str">
        <f t="shared" si="283"/>
        <v>FM18-5-11-2026</v>
      </c>
    </row>
    <row r="3129" spans="1:10" x14ac:dyDescent="0.25">
      <c r="A3129" s="214">
        <v>12</v>
      </c>
      <c r="B3129" s="214" t="s">
        <v>430</v>
      </c>
      <c r="C3129" s="219">
        <f>DATE(2026,11,A3129)</f>
        <v>46338</v>
      </c>
      <c r="D3129" s="214" t="s">
        <v>320</v>
      </c>
      <c r="E3129" s="214">
        <v>6</v>
      </c>
      <c r="F3129" s="221" t="str">
        <f t="shared" ref="F3129:F3134" si="288">"AA "&amp;B3129</f>
        <v>AA 7780 OA</v>
      </c>
      <c r="G3129" s="222" t="s">
        <v>2210</v>
      </c>
      <c r="H3129" s="221" t="s">
        <v>2941</v>
      </c>
      <c r="I3129" s="221" t="s">
        <v>2943</v>
      </c>
      <c r="J3129" s="221" t="str">
        <f t="shared" si="283"/>
        <v>FM18-12-11-2026</v>
      </c>
    </row>
    <row r="3130" spans="1:10" x14ac:dyDescent="0.25">
      <c r="A3130" s="214">
        <v>25</v>
      </c>
      <c r="B3130" s="214" t="s">
        <v>811</v>
      </c>
      <c r="C3130" s="219">
        <f>DATE(2026,11,A3130)</f>
        <v>46351</v>
      </c>
      <c r="D3130" s="214" t="s">
        <v>320</v>
      </c>
      <c r="E3130" s="220">
        <v>2</v>
      </c>
      <c r="F3130" s="221" t="str">
        <f t="shared" si="288"/>
        <v>AA 7644 OA // CADANGAN</v>
      </c>
      <c r="G3130" s="222" t="s">
        <v>2210</v>
      </c>
      <c r="H3130" s="221" t="s">
        <v>2941</v>
      </c>
      <c r="I3130" s="221" t="s">
        <v>2943</v>
      </c>
      <c r="J3130" s="221" t="str">
        <f t="shared" si="283"/>
        <v>FM18-25-11-2026</v>
      </c>
    </row>
    <row r="3131" spans="1:10" x14ac:dyDescent="0.25">
      <c r="A3131" s="214">
        <v>11</v>
      </c>
      <c r="B3131" s="214" t="s">
        <v>1045</v>
      </c>
      <c r="C3131" s="219">
        <f>DATE(2026,12,A3131)</f>
        <v>46367</v>
      </c>
      <c r="D3131" s="214" t="s">
        <v>320</v>
      </c>
      <c r="E3131" s="214">
        <v>2</v>
      </c>
      <c r="F3131" s="221" t="str">
        <f t="shared" si="288"/>
        <v>AA 7288 OA</v>
      </c>
      <c r="G3131" s="222" t="s">
        <v>2210</v>
      </c>
      <c r="H3131" s="221" t="s">
        <v>2941</v>
      </c>
      <c r="I3131" s="221" t="s">
        <v>2943</v>
      </c>
      <c r="J3131" s="221" t="str">
        <f t="shared" si="283"/>
        <v>FM18-11-12-2026</v>
      </c>
    </row>
    <row r="3132" spans="1:10" x14ac:dyDescent="0.25">
      <c r="A3132" s="214">
        <v>25</v>
      </c>
      <c r="B3132" s="214" t="s">
        <v>811</v>
      </c>
      <c r="C3132" s="219">
        <f>DATE(2026,11,A3132)</f>
        <v>46351</v>
      </c>
      <c r="D3132" s="214" t="s">
        <v>819</v>
      </c>
      <c r="E3132" s="220">
        <v>2</v>
      </c>
      <c r="F3132" s="221" t="str">
        <f t="shared" si="288"/>
        <v>AA 7644 OA // CADANGAN</v>
      </c>
      <c r="G3132" s="222" t="s">
        <v>2210</v>
      </c>
      <c r="H3132" s="221" t="s">
        <v>2941</v>
      </c>
      <c r="I3132" s="221" t="s">
        <v>2943</v>
      </c>
      <c r="J3132" s="221" t="str">
        <f t="shared" si="283"/>
        <v>FM18-25-11-2026</v>
      </c>
    </row>
    <row r="3133" spans="1:10" x14ac:dyDescent="0.25">
      <c r="A3133" s="214">
        <v>11</v>
      </c>
      <c r="B3133" s="214" t="s">
        <v>1045</v>
      </c>
      <c r="C3133" s="219">
        <f>DATE(2026,12,A3133)</f>
        <v>46367</v>
      </c>
      <c r="D3133" s="214" t="s">
        <v>819</v>
      </c>
      <c r="E3133" s="214">
        <v>2</v>
      </c>
      <c r="F3133" s="221" t="str">
        <f t="shared" si="288"/>
        <v>AA 7288 OA</v>
      </c>
      <c r="G3133" s="222" t="s">
        <v>2210</v>
      </c>
      <c r="H3133" s="221" t="s">
        <v>2941</v>
      </c>
      <c r="I3133" s="221" t="s">
        <v>2943</v>
      </c>
      <c r="J3133" s="221" t="str">
        <f t="shared" si="283"/>
        <v>FM18-11-12-2026</v>
      </c>
    </row>
    <row r="3134" spans="1:10" x14ac:dyDescent="0.25">
      <c r="A3134" s="214">
        <v>27</v>
      </c>
      <c r="B3134" s="214" t="s">
        <v>368</v>
      </c>
      <c r="C3134" s="223">
        <f>DATE(2026,1,A3134)</f>
        <v>46049</v>
      </c>
      <c r="D3134" s="214" t="s">
        <v>319</v>
      </c>
      <c r="E3134" s="220">
        <v>1</v>
      </c>
      <c r="F3134" s="221" t="str">
        <f t="shared" si="288"/>
        <v>AA 7098 OA</v>
      </c>
      <c r="G3134" s="222" t="s">
        <v>2210</v>
      </c>
      <c r="H3134" s="221" t="s">
        <v>2941</v>
      </c>
      <c r="I3134" s="221" t="s">
        <v>2943</v>
      </c>
      <c r="J3134" s="221" t="str">
        <f t="shared" si="283"/>
        <v>FM18-27-1-2026</v>
      </c>
    </row>
    <row r="3135" spans="1:10" x14ac:dyDescent="0.25">
      <c r="A3135" s="214">
        <v>5</v>
      </c>
      <c r="B3135" s="220" t="s">
        <v>313</v>
      </c>
      <c r="C3135" s="219">
        <f>DATE(2026,11,A3135)</f>
        <v>46331</v>
      </c>
      <c r="D3135" s="214" t="s">
        <v>319</v>
      </c>
      <c r="E3135" s="214">
        <v>1</v>
      </c>
      <c r="F3135" s="220" t="s">
        <v>313</v>
      </c>
      <c r="G3135" s="222" t="s">
        <v>2210</v>
      </c>
      <c r="H3135" s="221" t="s">
        <v>2941</v>
      </c>
      <c r="I3135" s="221" t="s">
        <v>2943</v>
      </c>
      <c r="J3135" s="221" t="str">
        <f t="shared" si="283"/>
        <v>FM18-5-11-2026</v>
      </c>
    </row>
    <row r="3136" spans="1:10" x14ac:dyDescent="0.25">
      <c r="A3136" s="214">
        <v>12</v>
      </c>
      <c r="B3136" s="214" t="s">
        <v>430</v>
      </c>
      <c r="C3136" s="219">
        <f>DATE(2026,11,A3136)</f>
        <v>46338</v>
      </c>
      <c r="D3136" s="214" t="s">
        <v>319</v>
      </c>
      <c r="E3136" s="214">
        <v>1</v>
      </c>
      <c r="F3136" s="221" t="str">
        <f t="shared" ref="F3136:F3142" si="289">"AA "&amp;B3136</f>
        <v>AA 7780 OA</v>
      </c>
      <c r="G3136" s="222" t="s">
        <v>2210</v>
      </c>
      <c r="H3136" s="221" t="s">
        <v>2941</v>
      </c>
      <c r="I3136" s="221" t="s">
        <v>2943</v>
      </c>
      <c r="J3136" s="221" t="str">
        <f t="shared" si="283"/>
        <v>FM18-12-11-2026</v>
      </c>
    </row>
    <row r="3137" spans="1:10" x14ac:dyDescent="0.25">
      <c r="A3137" s="214">
        <v>25</v>
      </c>
      <c r="B3137" s="214" t="s">
        <v>811</v>
      </c>
      <c r="C3137" s="219">
        <f>DATE(2026,11,A3137)</f>
        <v>46351</v>
      </c>
      <c r="D3137" s="214" t="s">
        <v>319</v>
      </c>
      <c r="E3137" s="220">
        <v>1</v>
      </c>
      <c r="F3137" s="221" t="str">
        <f t="shared" si="289"/>
        <v>AA 7644 OA // CADANGAN</v>
      </c>
      <c r="G3137" s="222" t="s">
        <v>2210</v>
      </c>
      <c r="H3137" s="221" t="s">
        <v>2941</v>
      </c>
      <c r="I3137" s="221" t="s">
        <v>2943</v>
      </c>
      <c r="J3137" s="221" t="str">
        <f t="shared" si="283"/>
        <v>FM18-25-11-2026</v>
      </c>
    </row>
    <row r="3138" spans="1:10" x14ac:dyDescent="0.25">
      <c r="A3138" s="214">
        <v>26</v>
      </c>
      <c r="B3138" s="214" t="s">
        <v>502</v>
      </c>
      <c r="C3138" s="219">
        <f>DATE(2026,12,A3138)</f>
        <v>46382</v>
      </c>
      <c r="D3138" s="214" t="s">
        <v>1320</v>
      </c>
      <c r="E3138" s="220">
        <v>1</v>
      </c>
      <c r="F3138" s="221" t="str">
        <f t="shared" si="289"/>
        <v>AA 7202 OA</v>
      </c>
      <c r="G3138" s="222" t="s">
        <v>2210</v>
      </c>
      <c r="H3138" s="221" t="s">
        <v>2941</v>
      </c>
      <c r="I3138" s="221" t="s">
        <v>2943</v>
      </c>
      <c r="J3138" s="221" t="str">
        <f t="shared" si="283"/>
        <v>FM18-26-12-2026</v>
      </c>
    </row>
    <row r="3139" spans="1:10" x14ac:dyDescent="0.25">
      <c r="A3139" s="214">
        <v>30</v>
      </c>
      <c r="B3139" s="214" t="s">
        <v>465</v>
      </c>
      <c r="C3139" s="223">
        <f>DATE(2026,1,A3139)</f>
        <v>46052</v>
      </c>
      <c r="D3139" s="214" t="s">
        <v>1801</v>
      </c>
      <c r="E3139" s="220">
        <v>1</v>
      </c>
      <c r="F3139" s="221" t="str">
        <f t="shared" si="289"/>
        <v>AA 7583 OA // MERCY</v>
      </c>
      <c r="G3139" s="222" t="s">
        <v>2210</v>
      </c>
      <c r="H3139" s="221" t="s">
        <v>2941</v>
      </c>
      <c r="I3139" s="221" t="s">
        <v>2943</v>
      </c>
      <c r="J3139" s="221" t="str">
        <f t="shared" ref="J3139:J3202" si="290">I3139 &amp; "-" &amp; DAY(C3139) &amp; "-" &amp; MONTH(C3139) &amp; "-" &amp; YEAR(C3139)</f>
        <v>FM18-30-1-2026</v>
      </c>
    </row>
    <row r="3140" spans="1:10" x14ac:dyDescent="0.25">
      <c r="A3140" s="214">
        <v>24</v>
      </c>
      <c r="B3140" s="214" t="s">
        <v>194</v>
      </c>
      <c r="C3140" s="223">
        <f>DATE(2026,1,A3140)</f>
        <v>46046</v>
      </c>
      <c r="D3140" s="214" t="s">
        <v>1730</v>
      </c>
      <c r="E3140" s="220">
        <v>1</v>
      </c>
      <c r="F3140" s="221" t="str">
        <f t="shared" si="289"/>
        <v>AA 7581 OA // MERCY</v>
      </c>
      <c r="G3140" s="222" t="s">
        <v>2210</v>
      </c>
      <c r="H3140" s="221" t="s">
        <v>2941</v>
      </c>
      <c r="I3140" s="221" t="s">
        <v>2943</v>
      </c>
      <c r="J3140" s="221" t="str">
        <f t="shared" si="290"/>
        <v>FM18-24-1-2026</v>
      </c>
    </row>
    <row r="3141" spans="1:10" x14ac:dyDescent="0.25">
      <c r="A3141" s="214">
        <v>12</v>
      </c>
      <c r="B3141" s="214" t="s">
        <v>265</v>
      </c>
      <c r="C3141" s="223">
        <f>DATE(2026,1,A3141)</f>
        <v>46034</v>
      </c>
      <c r="D3141" s="214" t="s">
        <v>1597</v>
      </c>
      <c r="E3141" s="220">
        <v>1</v>
      </c>
      <c r="F3141" s="221" t="str">
        <f t="shared" si="289"/>
        <v>AA 7728 OA // MERCY</v>
      </c>
      <c r="G3141" s="222" t="s">
        <v>2210</v>
      </c>
      <c r="H3141" s="221" t="s">
        <v>2941</v>
      </c>
      <c r="I3141" s="221" t="s">
        <v>2943</v>
      </c>
      <c r="J3141" s="221" t="str">
        <f t="shared" si="290"/>
        <v>FM18-12-1-2026</v>
      </c>
    </row>
    <row r="3142" spans="1:10" x14ac:dyDescent="0.25">
      <c r="A3142" s="214">
        <v>12</v>
      </c>
      <c r="B3142" s="214" t="s">
        <v>178</v>
      </c>
      <c r="C3142" s="223">
        <f>DATE(2026,1,A3142)</f>
        <v>46034</v>
      </c>
      <c r="D3142" s="214" t="s">
        <v>1596</v>
      </c>
      <c r="E3142" s="220">
        <v>1</v>
      </c>
      <c r="F3142" s="221" t="str">
        <f t="shared" si="289"/>
        <v>AA 7554 OA // MERCY</v>
      </c>
      <c r="G3142" s="222" t="s">
        <v>2210</v>
      </c>
      <c r="H3142" s="221" t="s">
        <v>2941</v>
      </c>
      <c r="I3142" s="221" t="s">
        <v>2943</v>
      </c>
      <c r="J3142" s="221" t="str">
        <f t="shared" si="290"/>
        <v>FM18-12-1-2026</v>
      </c>
    </row>
    <row r="3143" spans="1:10" x14ac:dyDescent="0.25">
      <c r="A3143" s="214">
        <v>5</v>
      </c>
      <c r="B3143" s="220" t="s">
        <v>313</v>
      </c>
      <c r="C3143" s="219">
        <f>DATE(2026,11,A3143)</f>
        <v>46331</v>
      </c>
      <c r="D3143" s="214" t="s">
        <v>317</v>
      </c>
      <c r="E3143" s="214">
        <v>1</v>
      </c>
      <c r="F3143" s="220" t="s">
        <v>313</v>
      </c>
      <c r="G3143" s="222" t="s">
        <v>2210</v>
      </c>
      <c r="H3143" s="221" t="s">
        <v>2941</v>
      </c>
      <c r="I3143" s="221" t="s">
        <v>2943</v>
      </c>
      <c r="J3143" s="221" t="str">
        <f t="shared" si="290"/>
        <v>FM18-5-11-2026</v>
      </c>
    </row>
    <row r="3144" spans="1:10" x14ac:dyDescent="0.25">
      <c r="A3144" s="214">
        <v>11</v>
      </c>
      <c r="B3144" s="214" t="s">
        <v>502</v>
      </c>
      <c r="C3144" s="219">
        <f>DATE(2026,11,A3144)</f>
        <v>46337</v>
      </c>
      <c r="D3144" s="214" t="s">
        <v>317</v>
      </c>
      <c r="E3144" s="214">
        <v>1</v>
      </c>
      <c r="F3144" s="221" t="str">
        <f t="shared" ref="F3144:F3157" si="291">"AA "&amp;B3144</f>
        <v>AA 7202 OA</v>
      </c>
      <c r="G3144" s="222" t="s">
        <v>2210</v>
      </c>
      <c r="H3144" s="221" t="s">
        <v>2941</v>
      </c>
      <c r="I3144" s="221" t="s">
        <v>2943</v>
      </c>
      <c r="J3144" s="221" t="str">
        <f t="shared" si="290"/>
        <v>FM18-11-11-2026</v>
      </c>
    </row>
    <row r="3145" spans="1:10" x14ac:dyDescent="0.25">
      <c r="A3145" s="214">
        <v>11</v>
      </c>
      <c r="B3145" s="214" t="s">
        <v>1045</v>
      </c>
      <c r="C3145" s="219">
        <f>DATE(2026,12,A3145)</f>
        <v>46367</v>
      </c>
      <c r="D3145" s="214" t="s">
        <v>1084</v>
      </c>
      <c r="E3145" s="214">
        <v>1</v>
      </c>
      <c r="F3145" s="221" t="str">
        <f t="shared" si="291"/>
        <v>AA 7288 OA</v>
      </c>
      <c r="G3145" s="222" t="s">
        <v>2210</v>
      </c>
      <c r="H3145" s="221" t="s">
        <v>2941</v>
      </c>
      <c r="I3145" s="221" t="s">
        <v>2943</v>
      </c>
      <c r="J3145" s="221" t="str">
        <f t="shared" si="290"/>
        <v>FM18-11-12-2026</v>
      </c>
    </row>
    <row r="3146" spans="1:10" x14ac:dyDescent="0.25">
      <c r="A3146" s="214">
        <v>25</v>
      </c>
      <c r="B3146" s="214" t="s">
        <v>811</v>
      </c>
      <c r="C3146" s="219">
        <f>DATE(2026,11,A3146)</f>
        <v>46351</v>
      </c>
      <c r="D3146" s="214" t="s">
        <v>813</v>
      </c>
      <c r="E3146" s="220">
        <v>1</v>
      </c>
      <c r="F3146" s="221" t="str">
        <f t="shared" si="291"/>
        <v>AA 7644 OA // CADANGAN</v>
      </c>
      <c r="G3146" s="222" t="s">
        <v>2210</v>
      </c>
      <c r="H3146" s="221" t="s">
        <v>2941</v>
      </c>
      <c r="I3146" s="221" t="s">
        <v>2943</v>
      </c>
      <c r="J3146" s="221" t="str">
        <f t="shared" si="290"/>
        <v>FM18-25-11-2026</v>
      </c>
    </row>
    <row r="3147" spans="1:10" x14ac:dyDescent="0.25">
      <c r="A3147" s="214">
        <v>28</v>
      </c>
      <c r="B3147" s="214" t="s">
        <v>859</v>
      </c>
      <c r="C3147" s="219">
        <f>DATE(2026,11,A3147)</f>
        <v>46354</v>
      </c>
      <c r="D3147" s="214" t="s">
        <v>813</v>
      </c>
      <c r="E3147" s="220">
        <v>1</v>
      </c>
      <c r="F3147" s="221" t="str">
        <f t="shared" si="291"/>
        <v>AA 7597 OA</v>
      </c>
      <c r="G3147" s="222" t="s">
        <v>2210</v>
      </c>
      <c r="H3147" s="221" t="s">
        <v>2941</v>
      </c>
      <c r="I3147" s="221" t="s">
        <v>2943</v>
      </c>
      <c r="J3147" s="221" t="str">
        <f t="shared" si="290"/>
        <v>FM18-28-11-2026</v>
      </c>
    </row>
    <row r="3148" spans="1:10" x14ac:dyDescent="0.25">
      <c r="A3148" s="214">
        <v>27</v>
      </c>
      <c r="B3148" s="214" t="s">
        <v>368</v>
      </c>
      <c r="C3148" s="223">
        <f>DATE(2026,1,A3148)</f>
        <v>46049</v>
      </c>
      <c r="D3148" s="214" t="s">
        <v>1761</v>
      </c>
      <c r="E3148" s="220">
        <v>1</v>
      </c>
      <c r="F3148" s="221" t="str">
        <f t="shared" si="291"/>
        <v>AA 7098 OA</v>
      </c>
      <c r="G3148" s="222" t="s">
        <v>2210</v>
      </c>
      <c r="H3148" s="221" t="s">
        <v>2941</v>
      </c>
      <c r="I3148" s="221" t="s">
        <v>2943</v>
      </c>
      <c r="J3148" s="221" t="str">
        <f t="shared" si="290"/>
        <v>FM18-27-1-2026</v>
      </c>
    </row>
    <row r="3149" spans="1:10" x14ac:dyDescent="0.25">
      <c r="A3149" s="214">
        <v>13</v>
      </c>
      <c r="B3149" s="220" t="s">
        <v>781</v>
      </c>
      <c r="C3149" s="223">
        <f>DATE(2026,1,A3149)</f>
        <v>46035</v>
      </c>
      <c r="D3149" s="214" t="s">
        <v>1611</v>
      </c>
      <c r="E3149" s="220">
        <v>2</v>
      </c>
      <c r="F3149" s="221" t="str">
        <f t="shared" si="291"/>
        <v>AA 7794 OA // MERCY</v>
      </c>
      <c r="G3149" s="222" t="s">
        <v>2210</v>
      </c>
      <c r="H3149" s="221" t="s">
        <v>2941</v>
      </c>
      <c r="I3149" s="221" t="s">
        <v>2943</v>
      </c>
      <c r="J3149" s="221" t="str">
        <f t="shared" si="290"/>
        <v>FM18-13-1-2026</v>
      </c>
    </row>
    <row r="3150" spans="1:10" x14ac:dyDescent="0.25">
      <c r="A3150" s="214">
        <v>6</v>
      </c>
      <c r="B3150" s="214" t="s">
        <v>1024</v>
      </c>
      <c r="C3150" s="223">
        <f>DATE(2026,1,A3150)</f>
        <v>46028</v>
      </c>
      <c r="D3150" s="214" t="s">
        <v>1500</v>
      </c>
      <c r="E3150" s="214">
        <v>2</v>
      </c>
      <c r="F3150" s="221" t="str">
        <f t="shared" si="291"/>
        <v>AA 7817 OA // MERCY</v>
      </c>
      <c r="G3150" s="222" t="s">
        <v>2210</v>
      </c>
      <c r="H3150" s="221" t="s">
        <v>2941</v>
      </c>
      <c r="I3150" s="221" t="s">
        <v>2943</v>
      </c>
      <c r="J3150" s="221" t="str">
        <f t="shared" si="290"/>
        <v>FM18-6-1-2026</v>
      </c>
    </row>
    <row r="3151" spans="1:10" x14ac:dyDescent="0.25">
      <c r="A3151" s="214">
        <v>4</v>
      </c>
      <c r="B3151" s="220" t="s">
        <v>963</v>
      </c>
      <c r="C3151" s="219">
        <f>DATE(2026,12,A3151)</f>
        <v>46360</v>
      </c>
      <c r="D3151" s="214" t="s">
        <v>964</v>
      </c>
      <c r="E3151" s="214">
        <v>1</v>
      </c>
      <c r="F3151" s="221" t="str">
        <f t="shared" si="291"/>
        <v>AA 7818 OA // MERCY</v>
      </c>
      <c r="G3151" s="222" t="s">
        <v>2210</v>
      </c>
      <c r="H3151" s="221" t="s">
        <v>2941</v>
      </c>
      <c r="I3151" s="221" t="s">
        <v>2943</v>
      </c>
      <c r="J3151" s="221" t="str">
        <f t="shared" si="290"/>
        <v>FM18-4-12-2026</v>
      </c>
    </row>
    <row r="3152" spans="1:10" x14ac:dyDescent="0.25">
      <c r="A3152" s="214">
        <v>30</v>
      </c>
      <c r="B3152" s="214" t="s">
        <v>465</v>
      </c>
      <c r="C3152" s="223">
        <f>DATE(2026,1,A3152)</f>
        <v>46052</v>
      </c>
      <c r="D3152" s="214" t="s">
        <v>1805</v>
      </c>
      <c r="E3152" s="220">
        <v>1</v>
      </c>
      <c r="F3152" s="221" t="str">
        <f t="shared" si="291"/>
        <v>AA 7583 OA // MERCY</v>
      </c>
      <c r="G3152" s="222" t="s">
        <v>2210</v>
      </c>
      <c r="H3152" s="221" t="s">
        <v>2941</v>
      </c>
      <c r="I3152" s="221" t="s">
        <v>2943</v>
      </c>
      <c r="J3152" s="221" t="str">
        <f t="shared" si="290"/>
        <v>FM18-30-1-2026</v>
      </c>
    </row>
    <row r="3153" spans="1:10" x14ac:dyDescent="0.25">
      <c r="A3153" s="214">
        <v>31</v>
      </c>
      <c r="B3153" s="214" t="s">
        <v>250</v>
      </c>
      <c r="C3153" s="219">
        <f>DATE(2026,12,A3153)</f>
        <v>46387</v>
      </c>
      <c r="D3153" s="214" t="s">
        <v>1400</v>
      </c>
      <c r="E3153" s="220">
        <v>1</v>
      </c>
      <c r="F3153" s="221" t="str">
        <f t="shared" si="291"/>
        <v>AA 7521 OA // MERCY</v>
      </c>
      <c r="G3153" s="222" t="s">
        <v>2210</v>
      </c>
      <c r="H3153" s="221" t="s">
        <v>2941</v>
      </c>
      <c r="I3153" s="221" t="s">
        <v>2943</v>
      </c>
      <c r="J3153" s="221" t="str">
        <f t="shared" si="290"/>
        <v>FM18-31-12-2026</v>
      </c>
    </row>
    <row r="3154" spans="1:10" x14ac:dyDescent="0.25">
      <c r="A3154" s="214">
        <v>25</v>
      </c>
      <c r="B3154" s="214" t="s">
        <v>811</v>
      </c>
      <c r="C3154" s="219">
        <f>DATE(2026,11,A3154)</f>
        <v>46351</v>
      </c>
      <c r="D3154" s="214" t="s">
        <v>816</v>
      </c>
      <c r="E3154" s="220">
        <v>1</v>
      </c>
      <c r="F3154" s="221" t="str">
        <f t="shared" si="291"/>
        <v>AA 7644 OA // CADANGAN</v>
      </c>
      <c r="G3154" s="222" t="s">
        <v>2210</v>
      </c>
      <c r="H3154" s="221" t="s">
        <v>2941</v>
      </c>
      <c r="I3154" s="221" t="s">
        <v>2943</v>
      </c>
      <c r="J3154" s="221" t="str">
        <f t="shared" si="290"/>
        <v>FM18-25-11-2026</v>
      </c>
    </row>
    <row r="3155" spans="1:10" x14ac:dyDescent="0.25">
      <c r="A3155" s="214">
        <v>27</v>
      </c>
      <c r="B3155" s="214" t="s">
        <v>368</v>
      </c>
      <c r="C3155" s="223">
        <f>DATE(2026,1,A3155)</f>
        <v>46049</v>
      </c>
      <c r="D3155" s="214" t="s">
        <v>864</v>
      </c>
      <c r="E3155" s="220">
        <v>2</v>
      </c>
      <c r="F3155" s="221" t="str">
        <f t="shared" si="291"/>
        <v>AA 7098 OA</v>
      </c>
      <c r="G3155" s="222" t="s">
        <v>2210</v>
      </c>
      <c r="H3155" s="221" t="s">
        <v>2941</v>
      </c>
      <c r="I3155" s="221" t="s">
        <v>2943</v>
      </c>
      <c r="J3155" s="221" t="str">
        <f t="shared" si="290"/>
        <v>FM18-27-1-2026</v>
      </c>
    </row>
    <row r="3156" spans="1:10" x14ac:dyDescent="0.25">
      <c r="A3156" s="214">
        <v>28</v>
      </c>
      <c r="B3156" s="214" t="s">
        <v>859</v>
      </c>
      <c r="C3156" s="219">
        <f>DATE(2026,11,A3156)</f>
        <v>46354</v>
      </c>
      <c r="D3156" s="214" t="s">
        <v>864</v>
      </c>
      <c r="E3156" s="220">
        <v>1</v>
      </c>
      <c r="F3156" s="221" t="str">
        <f t="shared" si="291"/>
        <v>AA 7597 OA</v>
      </c>
      <c r="G3156" s="222" t="s">
        <v>2210</v>
      </c>
      <c r="H3156" s="221" t="s">
        <v>2941</v>
      </c>
      <c r="I3156" s="221" t="s">
        <v>2943</v>
      </c>
      <c r="J3156" s="221" t="str">
        <f t="shared" si="290"/>
        <v>FM18-28-11-2026</v>
      </c>
    </row>
    <row r="3157" spans="1:10" x14ac:dyDescent="0.25">
      <c r="A3157" s="214">
        <v>11</v>
      </c>
      <c r="B3157" s="214" t="s">
        <v>1045</v>
      </c>
      <c r="C3157" s="219">
        <f>DATE(2026,12,A3157)</f>
        <v>46367</v>
      </c>
      <c r="D3157" s="214" t="s">
        <v>864</v>
      </c>
      <c r="E3157" s="214">
        <v>1</v>
      </c>
      <c r="F3157" s="221" t="str">
        <f t="shared" si="291"/>
        <v>AA 7288 OA</v>
      </c>
      <c r="G3157" s="222" t="s">
        <v>2210</v>
      </c>
      <c r="H3157" s="221" t="s">
        <v>2941</v>
      </c>
      <c r="I3157" s="221" t="s">
        <v>2943</v>
      </c>
      <c r="J3157" s="221" t="str">
        <f t="shared" si="290"/>
        <v>FM18-11-12-2026</v>
      </c>
    </row>
    <row r="3158" spans="1:10" x14ac:dyDescent="0.25">
      <c r="A3158" s="214">
        <v>5</v>
      </c>
      <c r="B3158" s="220" t="s">
        <v>313</v>
      </c>
      <c r="C3158" s="219">
        <f>DATE(2026,11,A3158)</f>
        <v>46331</v>
      </c>
      <c r="D3158" s="214" t="s">
        <v>318</v>
      </c>
      <c r="E3158" s="214">
        <v>2</v>
      </c>
      <c r="F3158" s="220" t="s">
        <v>313</v>
      </c>
      <c r="G3158" s="222" t="s">
        <v>2210</v>
      </c>
      <c r="H3158" s="221" t="s">
        <v>2941</v>
      </c>
      <c r="I3158" s="221" t="s">
        <v>2943</v>
      </c>
      <c r="J3158" s="221" t="str">
        <f t="shared" si="290"/>
        <v>FM18-5-11-2026</v>
      </c>
    </row>
    <row r="3159" spans="1:10" x14ac:dyDescent="0.25">
      <c r="A3159" s="214">
        <v>11</v>
      </c>
      <c r="B3159" s="214" t="s">
        <v>502</v>
      </c>
      <c r="C3159" s="219">
        <f>DATE(2026,11,A3159)</f>
        <v>46337</v>
      </c>
      <c r="D3159" s="214" t="s">
        <v>503</v>
      </c>
      <c r="E3159" s="214">
        <v>1</v>
      </c>
      <c r="F3159" s="221" t="str">
        <f t="shared" ref="F3159:F3181" si="292">"AA "&amp;B3159</f>
        <v>AA 7202 OA</v>
      </c>
      <c r="G3159" s="222" t="s">
        <v>2210</v>
      </c>
      <c r="H3159" s="221" t="s">
        <v>2941</v>
      </c>
      <c r="I3159" s="221" t="s">
        <v>2943</v>
      </c>
      <c r="J3159" s="221" t="str">
        <f t="shared" si="290"/>
        <v>FM18-11-11-2026</v>
      </c>
    </row>
    <row r="3160" spans="1:10" x14ac:dyDescent="0.25">
      <c r="A3160" s="214">
        <v>12</v>
      </c>
      <c r="B3160" s="214" t="s">
        <v>430</v>
      </c>
      <c r="C3160" s="219">
        <f>DATE(2026,11,A3160)</f>
        <v>46338</v>
      </c>
      <c r="D3160" s="214" t="s">
        <v>503</v>
      </c>
      <c r="E3160" s="214">
        <v>1</v>
      </c>
      <c r="F3160" s="221" t="str">
        <f t="shared" si="292"/>
        <v>AA 7780 OA</v>
      </c>
      <c r="G3160" s="222" t="s">
        <v>2210</v>
      </c>
      <c r="H3160" s="221" t="s">
        <v>2941</v>
      </c>
      <c r="I3160" s="221" t="s">
        <v>2943</v>
      </c>
      <c r="J3160" s="221" t="str">
        <f t="shared" si="290"/>
        <v>FM18-12-11-2026</v>
      </c>
    </row>
    <row r="3161" spans="1:10" x14ac:dyDescent="0.25">
      <c r="A3161" s="214">
        <v>31</v>
      </c>
      <c r="B3161" s="214" t="s">
        <v>250</v>
      </c>
      <c r="C3161" s="219">
        <f>DATE(2026,12,A3161)</f>
        <v>46387</v>
      </c>
      <c r="D3161" s="214" t="s">
        <v>1401</v>
      </c>
      <c r="E3161" s="220">
        <v>1</v>
      </c>
      <c r="F3161" s="221" t="str">
        <f t="shared" si="292"/>
        <v>AA 7521 OA // MERCY</v>
      </c>
      <c r="G3161" s="222" t="s">
        <v>2210</v>
      </c>
      <c r="H3161" s="221" t="s">
        <v>2941</v>
      </c>
      <c r="I3161" s="221" t="s">
        <v>2943</v>
      </c>
      <c r="J3161" s="221" t="str">
        <f t="shared" si="290"/>
        <v>FM18-31-12-2026</v>
      </c>
    </row>
    <row r="3162" spans="1:10" x14ac:dyDescent="0.25">
      <c r="A3162" s="214">
        <v>10</v>
      </c>
      <c r="B3162" s="214" t="s">
        <v>430</v>
      </c>
      <c r="C3162" s="219">
        <f>DATE(2026,11,A3162)</f>
        <v>46336</v>
      </c>
      <c r="D3162" s="214" t="s">
        <v>476</v>
      </c>
      <c r="E3162" s="214">
        <v>1</v>
      </c>
      <c r="F3162" s="221" t="str">
        <f t="shared" si="292"/>
        <v>AA 7780 OA</v>
      </c>
      <c r="G3162" s="222" t="s">
        <v>2210</v>
      </c>
      <c r="H3162" s="221" t="s">
        <v>2941</v>
      </c>
      <c r="I3162" s="221" t="s">
        <v>2943</v>
      </c>
      <c r="J3162" s="221" t="str">
        <f t="shared" si="290"/>
        <v>FM18-10-11-2026</v>
      </c>
    </row>
    <row r="3163" spans="1:10" x14ac:dyDescent="0.25">
      <c r="A3163" s="214">
        <v>11</v>
      </c>
      <c r="B3163" s="214" t="s">
        <v>1045</v>
      </c>
      <c r="C3163" s="219">
        <f>DATE(2026,12,A3163)</f>
        <v>46367</v>
      </c>
      <c r="D3163" s="214" t="s">
        <v>1075</v>
      </c>
      <c r="E3163" s="214">
        <v>1</v>
      </c>
      <c r="F3163" s="221" t="str">
        <f t="shared" si="292"/>
        <v>AA 7288 OA</v>
      </c>
      <c r="G3163" s="222" t="s">
        <v>2210</v>
      </c>
      <c r="H3163" s="221" t="s">
        <v>2941</v>
      </c>
      <c r="I3163" s="221" t="s">
        <v>2943</v>
      </c>
      <c r="J3163" s="221" t="str">
        <f t="shared" si="290"/>
        <v>FM18-11-12-2026</v>
      </c>
    </row>
    <row r="3164" spans="1:10" x14ac:dyDescent="0.25">
      <c r="A3164" s="214">
        <v>17</v>
      </c>
      <c r="B3164" s="214" t="s">
        <v>561</v>
      </c>
      <c r="C3164" s="223">
        <f>DATE(2026,1,A3164)</f>
        <v>46039</v>
      </c>
      <c r="D3164" s="214" t="s">
        <v>785</v>
      </c>
      <c r="E3164" s="220">
        <v>1</v>
      </c>
      <c r="F3164" s="221" t="str">
        <f t="shared" si="292"/>
        <v>AA 7066 OA</v>
      </c>
      <c r="G3164" s="222" t="s">
        <v>2210</v>
      </c>
      <c r="H3164" s="221" t="s">
        <v>2941</v>
      </c>
      <c r="I3164" s="221" t="s">
        <v>2943</v>
      </c>
      <c r="J3164" s="221" t="str">
        <f t="shared" si="290"/>
        <v>FM18-17-1-2026</v>
      </c>
    </row>
    <row r="3165" spans="1:10" x14ac:dyDescent="0.25">
      <c r="A3165" s="214">
        <v>22</v>
      </c>
      <c r="B3165" s="214" t="s">
        <v>436</v>
      </c>
      <c r="C3165" s="223">
        <f>DATE(2026,1,A3165)</f>
        <v>46044</v>
      </c>
      <c r="D3165" s="214" t="s">
        <v>785</v>
      </c>
      <c r="E3165" s="220">
        <v>1</v>
      </c>
      <c r="F3165" s="221" t="str">
        <f t="shared" si="292"/>
        <v>AA 7296 OA</v>
      </c>
      <c r="G3165" s="222" t="s">
        <v>2210</v>
      </c>
      <c r="H3165" s="221" t="s">
        <v>2941</v>
      </c>
      <c r="I3165" s="221" t="s">
        <v>2943</v>
      </c>
      <c r="J3165" s="221" t="str">
        <f t="shared" si="290"/>
        <v>FM18-22-1-2026</v>
      </c>
    </row>
    <row r="3166" spans="1:10" x14ac:dyDescent="0.25">
      <c r="A3166" s="214">
        <v>23</v>
      </c>
      <c r="B3166" s="214" t="s">
        <v>432</v>
      </c>
      <c r="C3166" s="219">
        <f>DATE(2026,11,A3166)</f>
        <v>46349</v>
      </c>
      <c r="D3166" s="214" t="s">
        <v>785</v>
      </c>
      <c r="E3166" s="220">
        <v>1</v>
      </c>
      <c r="F3166" s="221" t="str">
        <f t="shared" si="292"/>
        <v>AA 7550 OA</v>
      </c>
      <c r="G3166" s="222" t="s">
        <v>2210</v>
      </c>
      <c r="H3166" s="221" t="s">
        <v>2941</v>
      </c>
      <c r="I3166" s="221" t="s">
        <v>2943</v>
      </c>
      <c r="J3166" s="221" t="str">
        <f t="shared" si="290"/>
        <v>FM18-23-11-2026</v>
      </c>
    </row>
    <row r="3167" spans="1:10" x14ac:dyDescent="0.25">
      <c r="A3167" s="214">
        <v>25</v>
      </c>
      <c r="B3167" s="214" t="s">
        <v>286</v>
      </c>
      <c r="C3167" s="219">
        <f>DATE(2026,11,A3167)</f>
        <v>46351</v>
      </c>
      <c r="D3167" s="214" t="s">
        <v>785</v>
      </c>
      <c r="E3167" s="220">
        <v>1</v>
      </c>
      <c r="F3167" s="221" t="str">
        <f t="shared" si="292"/>
        <v>AA 7661 OA</v>
      </c>
      <c r="G3167" s="222" t="s">
        <v>2210</v>
      </c>
      <c r="H3167" s="221" t="s">
        <v>2941</v>
      </c>
      <c r="I3167" s="221" t="s">
        <v>2943</v>
      </c>
      <c r="J3167" s="221" t="str">
        <f t="shared" si="290"/>
        <v>FM18-25-11-2026</v>
      </c>
    </row>
    <row r="3168" spans="1:10" x14ac:dyDescent="0.25">
      <c r="A3168" s="214">
        <v>19</v>
      </c>
      <c r="B3168" s="214" t="s">
        <v>126</v>
      </c>
      <c r="C3168" s="219">
        <f>DATE(2026,12,A3168)</f>
        <v>46375</v>
      </c>
      <c r="D3168" s="214" t="s">
        <v>785</v>
      </c>
      <c r="E3168" s="220">
        <v>1</v>
      </c>
      <c r="F3168" s="221" t="str">
        <f t="shared" si="292"/>
        <v>AA 7763 OA</v>
      </c>
      <c r="G3168" s="222" t="s">
        <v>2210</v>
      </c>
      <c r="H3168" s="221" t="s">
        <v>2941</v>
      </c>
      <c r="I3168" s="221" t="s">
        <v>2943</v>
      </c>
      <c r="J3168" s="221" t="str">
        <f t="shared" si="290"/>
        <v>FM18-19-12-2026</v>
      </c>
    </row>
    <row r="3169" spans="1:10" x14ac:dyDescent="0.25">
      <c r="A3169" s="214">
        <v>19</v>
      </c>
      <c r="B3169" s="214" t="s">
        <v>368</v>
      </c>
      <c r="C3169" s="219">
        <f>DATE(2026,12,A3169)</f>
        <v>46375</v>
      </c>
      <c r="D3169" s="214" t="s">
        <v>785</v>
      </c>
      <c r="E3169" s="220">
        <v>1</v>
      </c>
      <c r="F3169" s="221" t="str">
        <f t="shared" si="292"/>
        <v>AA 7098 OA</v>
      </c>
      <c r="G3169" s="222" t="s">
        <v>2210</v>
      </c>
      <c r="H3169" s="221" t="s">
        <v>2941</v>
      </c>
      <c r="I3169" s="221" t="s">
        <v>2943</v>
      </c>
      <c r="J3169" s="221" t="str">
        <f t="shared" si="290"/>
        <v>FM18-19-12-2026</v>
      </c>
    </row>
    <row r="3170" spans="1:10" x14ac:dyDescent="0.25">
      <c r="A3170" s="214">
        <v>8</v>
      </c>
      <c r="B3170" s="214" t="s">
        <v>186</v>
      </c>
      <c r="C3170" s="223">
        <f>DATE(2026,1,A3170)</f>
        <v>46030</v>
      </c>
      <c r="D3170" s="214" t="s">
        <v>1516</v>
      </c>
      <c r="E3170" s="214">
        <v>1</v>
      </c>
      <c r="F3170" s="221" t="str">
        <f t="shared" si="292"/>
        <v>AA 7552 OA</v>
      </c>
      <c r="G3170" s="222" t="s">
        <v>2210</v>
      </c>
      <c r="H3170" s="221" t="s">
        <v>2941</v>
      </c>
      <c r="I3170" s="221" t="s">
        <v>2943</v>
      </c>
      <c r="J3170" s="221" t="str">
        <f t="shared" si="290"/>
        <v>FM18-8-1-2026</v>
      </c>
    </row>
    <row r="3171" spans="1:10" x14ac:dyDescent="0.25">
      <c r="A3171" s="214">
        <v>14</v>
      </c>
      <c r="B3171" s="220" t="s">
        <v>265</v>
      </c>
      <c r="C3171" s="223">
        <f>DATE(2026,1,A3171)</f>
        <v>46036</v>
      </c>
      <c r="D3171" s="214" t="s">
        <v>1616</v>
      </c>
      <c r="E3171" s="220">
        <v>1</v>
      </c>
      <c r="F3171" s="221" t="str">
        <f t="shared" si="292"/>
        <v>AA 7728 OA // MERCY</v>
      </c>
      <c r="G3171" s="222" t="s">
        <v>2210</v>
      </c>
      <c r="H3171" s="221" t="s">
        <v>2941</v>
      </c>
      <c r="I3171" s="221" t="s">
        <v>2943</v>
      </c>
      <c r="J3171" s="221" t="str">
        <f t="shared" si="290"/>
        <v>FM18-14-1-2026</v>
      </c>
    </row>
    <row r="3172" spans="1:10" x14ac:dyDescent="0.25">
      <c r="A3172" s="214">
        <v>9</v>
      </c>
      <c r="B3172" s="214" t="s">
        <v>172</v>
      </c>
      <c r="C3172" s="219">
        <f>DATE(2026,12,A3172)</f>
        <v>46365</v>
      </c>
      <c r="D3172" s="214" t="s">
        <v>1029</v>
      </c>
      <c r="E3172" s="214">
        <v>1</v>
      </c>
      <c r="F3172" s="221" t="str">
        <f t="shared" si="292"/>
        <v>AA 7786 OA</v>
      </c>
      <c r="G3172" s="222" t="s">
        <v>2210</v>
      </c>
      <c r="H3172" s="221" t="s">
        <v>2941</v>
      </c>
      <c r="I3172" s="221" t="s">
        <v>2943</v>
      </c>
      <c r="J3172" s="221" t="str">
        <f t="shared" si="290"/>
        <v>FM18-9-12-2026</v>
      </c>
    </row>
    <row r="3173" spans="1:10" x14ac:dyDescent="0.25">
      <c r="A3173" s="214">
        <v>14</v>
      </c>
      <c r="B3173" s="220" t="s">
        <v>526</v>
      </c>
      <c r="C3173" s="223">
        <f>DATE(2026,1,A3173)</f>
        <v>46036</v>
      </c>
      <c r="D3173" s="214" t="s">
        <v>1623</v>
      </c>
      <c r="E3173" s="220">
        <v>1</v>
      </c>
      <c r="F3173" s="221" t="str">
        <f t="shared" si="292"/>
        <v>AA 7601 OA</v>
      </c>
      <c r="G3173" s="222" t="s">
        <v>2210</v>
      </c>
      <c r="H3173" s="221" t="s">
        <v>2941</v>
      </c>
      <c r="I3173" s="221" t="s">
        <v>2943</v>
      </c>
      <c r="J3173" s="221" t="str">
        <f t="shared" si="290"/>
        <v>FM18-14-1-2026</v>
      </c>
    </row>
    <row r="3174" spans="1:10" x14ac:dyDescent="0.25">
      <c r="A3174" s="214">
        <v>26</v>
      </c>
      <c r="B3174" s="214" t="s">
        <v>1748</v>
      </c>
      <c r="C3174" s="223">
        <f>DATE(2026,1,A3174)</f>
        <v>46048</v>
      </c>
      <c r="D3174" s="214" t="s">
        <v>1754</v>
      </c>
      <c r="E3174" s="220">
        <v>1</v>
      </c>
      <c r="F3174" s="221" t="str">
        <f t="shared" si="292"/>
        <v>AA 7512 OD // EFISIENSI</v>
      </c>
      <c r="G3174" s="222" t="s">
        <v>2210</v>
      </c>
      <c r="H3174" s="221" t="s">
        <v>2941</v>
      </c>
      <c r="I3174" s="221" t="s">
        <v>2943</v>
      </c>
      <c r="J3174" s="221" t="str">
        <f t="shared" si="290"/>
        <v>FM18-26-1-2026</v>
      </c>
    </row>
    <row r="3175" spans="1:10" x14ac:dyDescent="0.25">
      <c r="A3175" s="214">
        <v>22</v>
      </c>
      <c r="B3175" s="214" t="s">
        <v>1641</v>
      </c>
      <c r="C3175" s="223">
        <f>DATE(2026,1,A3175)</f>
        <v>46044</v>
      </c>
      <c r="D3175" s="214" t="s">
        <v>1708</v>
      </c>
      <c r="E3175" s="220">
        <v>1</v>
      </c>
      <c r="F3175" s="221" t="str">
        <f t="shared" si="292"/>
        <v>AA 7819 OA</v>
      </c>
      <c r="G3175" s="222" t="s">
        <v>2210</v>
      </c>
      <c r="H3175" s="221" t="s">
        <v>2941</v>
      </c>
      <c r="I3175" s="221" t="s">
        <v>2943</v>
      </c>
      <c r="J3175" s="221" t="str">
        <f t="shared" si="290"/>
        <v>FM18-22-1-2026</v>
      </c>
    </row>
    <row r="3176" spans="1:10" x14ac:dyDescent="0.25">
      <c r="A3176" s="214">
        <v>2</v>
      </c>
      <c r="B3176" s="220" t="s">
        <v>218</v>
      </c>
      <c r="C3176" s="219">
        <f>DATE(2026,11,A3176)</f>
        <v>46328</v>
      </c>
      <c r="D3176" s="214" t="s">
        <v>219</v>
      </c>
      <c r="E3176" s="220">
        <v>1</v>
      </c>
      <c r="F3176" s="221" t="str">
        <f t="shared" si="292"/>
        <v>AA 7698 OA</v>
      </c>
      <c r="G3176" s="222" t="s">
        <v>2210</v>
      </c>
      <c r="H3176" s="221" t="s">
        <v>2941</v>
      </c>
      <c r="I3176" s="221" t="s">
        <v>2943</v>
      </c>
      <c r="J3176" s="221" t="str">
        <f t="shared" si="290"/>
        <v>FM18-2-11-2026</v>
      </c>
    </row>
    <row r="3177" spans="1:10" x14ac:dyDescent="0.25">
      <c r="A3177" s="214">
        <v>15</v>
      </c>
      <c r="B3177" s="220" t="s">
        <v>329</v>
      </c>
      <c r="C3177" s="223">
        <f>DATE(2026,1,A3177)</f>
        <v>46037</v>
      </c>
      <c r="D3177" s="214" t="s">
        <v>1088</v>
      </c>
      <c r="E3177" s="220">
        <v>2</v>
      </c>
      <c r="F3177" s="221" t="str">
        <f t="shared" si="292"/>
        <v>AA 7269 OA</v>
      </c>
      <c r="G3177" s="222" t="s">
        <v>2210</v>
      </c>
      <c r="H3177" s="221" t="s">
        <v>2941</v>
      </c>
      <c r="I3177" s="221" t="s">
        <v>2943</v>
      </c>
      <c r="J3177" s="221" t="str">
        <f t="shared" si="290"/>
        <v>FM18-15-1-2026</v>
      </c>
    </row>
    <row r="3178" spans="1:10" x14ac:dyDescent="0.25">
      <c r="A3178" s="224">
        <v>19</v>
      </c>
      <c r="B3178" s="224" t="s">
        <v>510</v>
      </c>
      <c r="C3178" s="223">
        <f>DATE(2026,2,A3178)</f>
        <v>46072</v>
      </c>
      <c r="D3178" s="224" t="s">
        <v>1088</v>
      </c>
      <c r="E3178" s="225">
        <v>2</v>
      </c>
      <c r="F3178" s="221" t="str">
        <f t="shared" si="292"/>
        <v>AA 7072 OA</v>
      </c>
      <c r="G3178" s="222" t="s">
        <v>2210</v>
      </c>
      <c r="H3178" s="221" t="s">
        <v>2941</v>
      </c>
      <c r="I3178" s="221" t="s">
        <v>2943</v>
      </c>
      <c r="J3178" s="221" t="str">
        <f t="shared" si="290"/>
        <v>FM18-19-2-2026</v>
      </c>
    </row>
    <row r="3179" spans="1:10" x14ac:dyDescent="0.25">
      <c r="A3179" s="214">
        <v>12</v>
      </c>
      <c r="B3179" s="214" t="s">
        <v>255</v>
      </c>
      <c r="C3179" s="219">
        <f>DATE(2026,12,A3179)</f>
        <v>46368</v>
      </c>
      <c r="D3179" s="214" t="s">
        <v>1088</v>
      </c>
      <c r="E3179" s="214">
        <v>1</v>
      </c>
      <c r="F3179" s="221" t="str">
        <f t="shared" si="292"/>
        <v>AA 7615 OA</v>
      </c>
      <c r="G3179" s="222" t="s">
        <v>2210</v>
      </c>
      <c r="H3179" s="221" t="s">
        <v>2941</v>
      </c>
      <c r="I3179" s="221" t="s">
        <v>2943</v>
      </c>
      <c r="J3179" s="221" t="str">
        <f t="shared" si="290"/>
        <v>FM18-12-12-2026</v>
      </c>
    </row>
    <row r="3180" spans="1:10" x14ac:dyDescent="0.25">
      <c r="A3180" s="214">
        <v>26</v>
      </c>
      <c r="B3180" s="214" t="s">
        <v>1748</v>
      </c>
      <c r="C3180" s="223">
        <f>DATE(2026,1,A3180)</f>
        <v>46048</v>
      </c>
      <c r="D3180" s="214" t="s">
        <v>1750</v>
      </c>
      <c r="E3180" s="220">
        <v>1</v>
      </c>
      <c r="F3180" s="221" t="str">
        <f t="shared" si="292"/>
        <v>AA 7512 OD // EFISIENSI</v>
      </c>
      <c r="G3180" s="222" t="s">
        <v>2210</v>
      </c>
      <c r="H3180" s="221" t="s">
        <v>2941</v>
      </c>
      <c r="I3180" s="221" t="s">
        <v>2943</v>
      </c>
      <c r="J3180" s="221" t="str">
        <f t="shared" si="290"/>
        <v>FM18-26-1-2026</v>
      </c>
    </row>
    <row r="3181" spans="1:10" x14ac:dyDescent="0.25">
      <c r="A3181" s="214">
        <v>2</v>
      </c>
      <c r="B3181" s="220" t="s">
        <v>855</v>
      </c>
      <c r="C3181" s="219">
        <f>DATE(2026,12,A3181)</f>
        <v>46358</v>
      </c>
      <c r="D3181" s="214" t="s">
        <v>948</v>
      </c>
      <c r="E3181" s="220">
        <v>1</v>
      </c>
      <c r="F3181" s="221" t="str">
        <f t="shared" si="292"/>
        <v>AA 7793 OA</v>
      </c>
      <c r="G3181" s="222" t="s">
        <v>2210</v>
      </c>
      <c r="H3181" s="221" t="s">
        <v>2941</v>
      </c>
      <c r="I3181" s="221" t="s">
        <v>2943</v>
      </c>
      <c r="J3181" s="221" t="str">
        <f t="shared" si="290"/>
        <v>FM18-2-12-2026</v>
      </c>
    </row>
    <row r="3182" spans="1:10" x14ac:dyDescent="0.25">
      <c r="A3182" s="214">
        <v>5</v>
      </c>
      <c r="B3182" s="220" t="s">
        <v>313</v>
      </c>
      <c r="C3182" s="219">
        <f>DATE(2026,11,A3182)</f>
        <v>46331</v>
      </c>
      <c r="D3182" s="214" t="s">
        <v>316</v>
      </c>
      <c r="E3182" s="214">
        <v>1</v>
      </c>
      <c r="F3182" s="220" t="s">
        <v>313</v>
      </c>
      <c r="G3182" s="222" t="s">
        <v>2210</v>
      </c>
      <c r="H3182" s="221" t="s">
        <v>2941</v>
      </c>
      <c r="I3182" s="221" t="s">
        <v>2943</v>
      </c>
      <c r="J3182" s="221" t="str">
        <f t="shared" si="290"/>
        <v>FM18-5-11-2026</v>
      </c>
    </row>
    <row r="3183" spans="1:10" x14ac:dyDescent="0.25">
      <c r="A3183" s="214">
        <v>12</v>
      </c>
      <c r="B3183" s="214" t="s">
        <v>430</v>
      </c>
      <c r="C3183" s="219">
        <f>DATE(2026,11,A3183)</f>
        <v>46338</v>
      </c>
      <c r="D3183" s="214" t="s">
        <v>316</v>
      </c>
      <c r="E3183" s="214">
        <v>2</v>
      </c>
      <c r="F3183" s="221" t="str">
        <f t="shared" ref="F3183:F3204" si="293">"AA "&amp;B3183</f>
        <v>AA 7780 OA</v>
      </c>
      <c r="G3183" s="222" t="s">
        <v>2210</v>
      </c>
      <c r="H3183" s="221" t="s">
        <v>2941</v>
      </c>
      <c r="I3183" s="221" t="s">
        <v>2943</v>
      </c>
      <c r="J3183" s="221" t="str">
        <f t="shared" si="290"/>
        <v>FM18-12-11-2026</v>
      </c>
    </row>
    <row r="3184" spans="1:10" x14ac:dyDescent="0.25">
      <c r="A3184" s="214">
        <v>11</v>
      </c>
      <c r="B3184" s="214" t="s">
        <v>1045</v>
      </c>
      <c r="C3184" s="219">
        <f>DATE(2026,12,A3184)</f>
        <v>46367</v>
      </c>
      <c r="D3184" s="214" t="s">
        <v>316</v>
      </c>
      <c r="E3184" s="214">
        <v>2</v>
      </c>
      <c r="F3184" s="221" t="str">
        <f t="shared" si="293"/>
        <v>AA 7288 OA</v>
      </c>
      <c r="G3184" s="222" t="s">
        <v>2210</v>
      </c>
      <c r="H3184" s="221" t="s">
        <v>2941</v>
      </c>
      <c r="I3184" s="221" t="s">
        <v>2943</v>
      </c>
      <c r="J3184" s="221" t="str">
        <f t="shared" si="290"/>
        <v>FM18-11-12-2026</v>
      </c>
    </row>
    <row r="3185" spans="1:10" x14ac:dyDescent="0.25">
      <c r="A3185" s="214">
        <v>24</v>
      </c>
      <c r="B3185" s="214" t="s">
        <v>194</v>
      </c>
      <c r="C3185" s="223">
        <f>DATE(2026,1,A3185)</f>
        <v>46046</v>
      </c>
      <c r="D3185" s="214" t="s">
        <v>1726</v>
      </c>
      <c r="E3185" s="220">
        <v>2</v>
      </c>
      <c r="F3185" s="221" t="str">
        <f t="shared" si="293"/>
        <v>AA 7581 OA // MERCY</v>
      </c>
      <c r="G3185" s="222" t="s">
        <v>2210</v>
      </c>
      <c r="H3185" s="221" t="s">
        <v>2941</v>
      </c>
      <c r="I3185" s="221" t="s">
        <v>2943</v>
      </c>
      <c r="J3185" s="221" t="str">
        <f t="shared" si="290"/>
        <v>FM18-24-1-2026</v>
      </c>
    </row>
    <row r="3186" spans="1:10" x14ac:dyDescent="0.25">
      <c r="A3186" s="214">
        <v>24</v>
      </c>
      <c r="B3186" s="214" t="s">
        <v>194</v>
      </c>
      <c r="C3186" s="223">
        <f>DATE(2026,1,A3186)</f>
        <v>46046</v>
      </c>
      <c r="D3186" s="214" t="s">
        <v>1727</v>
      </c>
      <c r="E3186" s="220">
        <v>2</v>
      </c>
      <c r="F3186" s="221" t="str">
        <f t="shared" si="293"/>
        <v>AA 7581 OA // MERCY</v>
      </c>
      <c r="G3186" s="222" t="s">
        <v>2210</v>
      </c>
      <c r="H3186" s="221" t="s">
        <v>2941</v>
      </c>
      <c r="I3186" s="221" t="s">
        <v>2943</v>
      </c>
      <c r="J3186" s="221" t="str">
        <f t="shared" si="290"/>
        <v>FM18-24-1-2026</v>
      </c>
    </row>
    <row r="3187" spans="1:10" x14ac:dyDescent="0.25">
      <c r="A3187" s="214">
        <v>26</v>
      </c>
      <c r="B3187" s="214" t="s">
        <v>502</v>
      </c>
      <c r="C3187" s="219">
        <f>DATE(2026,12,A3187)</f>
        <v>46382</v>
      </c>
      <c r="D3187" s="214" t="s">
        <v>1319</v>
      </c>
      <c r="E3187" s="220">
        <v>1</v>
      </c>
      <c r="F3187" s="221" t="str">
        <f t="shared" si="293"/>
        <v>AA 7202 OA</v>
      </c>
      <c r="G3187" s="222" t="s">
        <v>2210</v>
      </c>
      <c r="H3187" s="221" t="s">
        <v>2941</v>
      </c>
      <c r="I3187" s="221" t="s">
        <v>2943</v>
      </c>
      <c r="J3187" s="221" t="str">
        <f t="shared" si="290"/>
        <v>FM18-26-12-2026</v>
      </c>
    </row>
    <row r="3188" spans="1:10" x14ac:dyDescent="0.25">
      <c r="A3188" s="214">
        <v>27</v>
      </c>
      <c r="B3188" s="214" t="s">
        <v>368</v>
      </c>
      <c r="C3188" s="223">
        <f>DATE(2026,1,A3188)</f>
        <v>46049</v>
      </c>
      <c r="D3188" s="214" t="s">
        <v>1762</v>
      </c>
      <c r="E3188" s="220">
        <v>1</v>
      </c>
      <c r="F3188" s="221" t="str">
        <f t="shared" si="293"/>
        <v>AA 7098 OA</v>
      </c>
      <c r="G3188" s="222" t="s">
        <v>2210</v>
      </c>
      <c r="H3188" s="221" t="s">
        <v>2941</v>
      </c>
      <c r="I3188" s="221" t="s">
        <v>2943</v>
      </c>
      <c r="J3188" s="221" t="str">
        <f t="shared" si="290"/>
        <v>FM18-27-1-2026</v>
      </c>
    </row>
    <row r="3189" spans="1:10" x14ac:dyDescent="0.25">
      <c r="A3189" s="214">
        <v>9</v>
      </c>
      <c r="B3189" s="214" t="s">
        <v>109</v>
      </c>
      <c r="C3189" s="223">
        <f>DATE(2026,1,A3189)</f>
        <v>46031</v>
      </c>
      <c r="D3189" s="214" t="s">
        <v>1568</v>
      </c>
      <c r="E3189" s="214">
        <v>1</v>
      </c>
      <c r="F3189" s="221" t="str">
        <f t="shared" si="293"/>
        <v>AA 7520 OA // MERCY</v>
      </c>
      <c r="G3189" s="222" t="s">
        <v>2210</v>
      </c>
      <c r="H3189" s="221" t="s">
        <v>2941</v>
      </c>
      <c r="I3189" s="221" t="s">
        <v>2943</v>
      </c>
      <c r="J3189" s="221" t="str">
        <f t="shared" si="290"/>
        <v>FM18-9-1-2026</v>
      </c>
    </row>
    <row r="3190" spans="1:10" x14ac:dyDescent="0.25">
      <c r="A3190" s="214">
        <v>7</v>
      </c>
      <c r="B3190" s="214" t="s">
        <v>186</v>
      </c>
      <c r="C3190" s="219">
        <f>DATE(2026,12,A3190)</f>
        <v>46363</v>
      </c>
      <c r="D3190" s="214" t="s">
        <v>1005</v>
      </c>
      <c r="E3190" s="214">
        <v>1</v>
      </c>
      <c r="F3190" s="221" t="str">
        <f t="shared" si="293"/>
        <v>AA 7552 OA</v>
      </c>
      <c r="G3190" s="222" t="s">
        <v>2210</v>
      </c>
      <c r="H3190" s="221" t="s">
        <v>2941</v>
      </c>
      <c r="I3190" s="221" t="s">
        <v>2943</v>
      </c>
      <c r="J3190" s="221" t="str">
        <f t="shared" si="290"/>
        <v>FM18-7-12-2026</v>
      </c>
    </row>
    <row r="3191" spans="1:10" x14ac:dyDescent="0.25">
      <c r="A3191" s="214">
        <v>7</v>
      </c>
      <c r="B3191" s="214" t="s">
        <v>432</v>
      </c>
      <c r="C3191" s="219">
        <f>DATE(2026,11,A3191)</f>
        <v>46333</v>
      </c>
      <c r="D3191" s="214" t="s">
        <v>431</v>
      </c>
      <c r="E3191" s="214">
        <v>1</v>
      </c>
      <c r="F3191" s="221" t="str">
        <f t="shared" si="293"/>
        <v>AA 7550 OA</v>
      </c>
      <c r="G3191" s="222" t="s">
        <v>2210</v>
      </c>
      <c r="H3191" s="221" t="s">
        <v>2941</v>
      </c>
      <c r="I3191" s="221" t="s">
        <v>2943</v>
      </c>
      <c r="J3191" s="221" t="str">
        <f t="shared" si="290"/>
        <v>FM18-7-11-2026</v>
      </c>
    </row>
    <row r="3192" spans="1:10" x14ac:dyDescent="0.25">
      <c r="A3192" s="214">
        <v>8</v>
      </c>
      <c r="B3192" s="214" t="s">
        <v>432</v>
      </c>
      <c r="C3192" s="219">
        <f>DATE(2026,11,A3192)</f>
        <v>46334</v>
      </c>
      <c r="D3192" s="214" t="s">
        <v>431</v>
      </c>
      <c r="E3192" s="214">
        <v>1</v>
      </c>
      <c r="F3192" s="221" t="str">
        <f t="shared" si="293"/>
        <v>AA 7550 OA</v>
      </c>
      <c r="G3192" s="222" t="s">
        <v>2210</v>
      </c>
      <c r="H3192" s="221" t="s">
        <v>2941</v>
      </c>
      <c r="I3192" s="221" t="s">
        <v>2943</v>
      </c>
      <c r="J3192" s="221" t="str">
        <f t="shared" si="290"/>
        <v>FM18-8-11-2026</v>
      </c>
    </row>
    <row r="3193" spans="1:10" x14ac:dyDescent="0.25">
      <c r="A3193" s="214">
        <v>9</v>
      </c>
      <c r="B3193" s="214" t="s">
        <v>109</v>
      </c>
      <c r="C3193" s="223">
        <f>DATE(2026,1,A3193)</f>
        <v>46031</v>
      </c>
      <c r="D3193" s="214" t="s">
        <v>1546</v>
      </c>
      <c r="E3193" s="214">
        <v>1</v>
      </c>
      <c r="F3193" s="221" t="str">
        <f t="shared" si="293"/>
        <v>AA 7520 OA // MERCY</v>
      </c>
      <c r="G3193" s="222" t="s">
        <v>2210</v>
      </c>
      <c r="H3193" s="221" t="s">
        <v>2941</v>
      </c>
      <c r="I3193" s="221" t="s">
        <v>2943</v>
      </c>
      <c r="J3193" s="221" t="str">
        <f t="shared" si="290"/>
        <v>FM18-9-1-2026</v>
      </c>
    </row>
    <row r="3194" spans="1:10" x14ac:dyDescent="0.25">
      <c r="A3194" s="214">
        <v>25</v>
      </c>
      <c r="B3194" s="214" t="s">
        <v>430</v>
      </c>
      <c r="C3194" s="219">
        <f>DATE(2026,12,A3194)</f>
        <v>46381</v>
      </c>
      <c r="D3194" s="214" t="s">
        <v>1311</v>
      </c>
      <c r="E3194" s="220">
        <v>1</v>
      </c>
      <c r="F3194" s="221" t="str">
        <f t="shared" si="293"/>
        <v>AA 7780 OA</v>
      </c>
      <c r="G3194" s="222" t="s">
        <v>2210</v>
      </c>
      <c r="H3194" s="221" t="s">
        <v>2941</v>
      </c>
      <c r="I3194" s="221" t="s">
        <v>2943</v>
      </c>
      <c r="J3194" s="221" t="str">
        <f t="shared" si="290"/>
        <v>FM18-25-12-2026</v>
      </c>
    </row>
    <row r="3195" spans="1:10" x14ac:dyDescent="0.25">
      <c r="A3195" s="214">
        <v>25</v>
      </c>
      <c r="B3195" s="214" t="s">
        <v>811</v>
      </c>
      <c r="C3195" s="219">
        <f>DATE(2026,11,A3195)</f>
        <v>46351</v>
      </c>
      <c r="D3195" s="214" t="s">
        <v>812</v>
      </c>
      <c r="E3195" s="220">
        <v>1</v>
      </c>
      <c r="F3195" s="221" t="str">
        <f t="shared" si="293"/>
        <v>AA 7644 OA // CADANGAN</v>
      </c>
      <c r="G3195" s="222" t="s">
        <v>2210</v>
      </c>
      <c r="H3195" s="221" t="s">
        <v>2941</v>
      </c>
      <c r="I3195" s="221" t="s">
        <v>2943</v>
      </c>
      <c r="J3195" s="221" t="str">
        <f t="shared" si="290"/>
        <v>FM18-25-11-2026</v>
      </c>
    </row>
    <row r="3196" spans="1:10" x14ac:dyDescent="0.25">
      <c r="A3196" s="214">
        <v>25</v>
      </c>
      <c r="B3196" s="214" t="s">
        <v>811</v>
      </c>
      <c r="C3196" s="219">
        <f>DATE(2026,11,A3196)</f>
        <v>46351</v>
      </c>
      <c r="D3196" s="214" t="s">
        <v>810</v>
      </c>
      <c r="E3196" s="220">
        <v>1</v>
      </c>
      <c r="F3196" s="221" t="str">
        <f t="shared" si="293"/>
        <v>AA 7644 OA // CADANGAN</v>
      </c>
      <c r="G3196" s="222" t="s">
        <v>2210</v>
      </c>
      <c r="H3196" s="221" t="s">
        <v>2941</v>
      </c>
      <c r="I3196" s="221" t="s">
        <v>2943</v>
      </c>
      <c r="J3196" s="221" t="str">
        <f t="shared" si="290"/>
        <v>FM18-25-11-2026</v>
      </c>
    </row>
    <row r="3197" spans="1:10" x14ac:dyDescent="0.25">
      <c r="A3197" s="214">
        <v>17</v>
      </c>
      <c r="B3197" s="214" t="s">
        <v>953</v>
      </c>
      <c r="C3197" s="219">
        <f>DATE(2026,12,A3197)</f>
        <v>46373</v>
      </c>
      <c r="D3197" s="214" t="s">
        <v>1170</v>
      </c>
      <c r="E3197" s="220">
        <v>1</v>
      </c>
      <c r="F3197" s="221" t="str">
        <f t="shared" si="293"/>
        <v>AA 7680 OA</v>
      </c>
      <c r="G3197" s="222" t="s">
        <v>2210</v>
      </c>
      <c r="H3197" s="221" t="s">
        <v>2941</v>
      </c>
      <c r="I3197" s="221" t="s">
        <v>2943</v>
      </c>
      <c r="J3197" s="221" t="str">
        <f t="shared" si="290"/>
        <v>FM18-17-12-2026</v>
      </c>
    </row>
    <row r="3198" spans="1:10" x14ac:dyDescent="0.25">
      <c r="A3198" s="214">
        <v>10</v>
      </c>
      <c r="B3198" s="214" t="s">
        <v>430</v>
      </c>
      <c r="C3198" s="219">
        <f>DATE(2026,11,A3198)</f>
        <v>46336</v>
      </c>
      <c r="D3198" s="214" t="s">
        <v>479</v>
      </c>
      <c r="E3198" s="214">
        <v>2</v>
      </c>
      <c r="F3198" s="221" t="str">
        <f t="shared" si="293"/>
        <v>AA 7780 OA</v>
      </c>
      <c r="G3198" s="222" t="s">
        <v>2210</v>
      </c>
      <c r="H3198" s="221" t="s">
        <v>2941</v>
      </c>
      <c r="I3198" s="221" t="s">
        <v>2943</v>
      </c>
      <c r="J3198" s="221" t="str">
        <f t="shared" si="290"/>
        <v>FM18-10-11-2026</v>
      </c>
    </row>
    <row r="3199" spans="1:10" x14ac:dyDescent="0.25">
      <c r="A3199" s="214">
        <v>10</v>
      </c>
      <c r="B3199" s="214" t="s">
        <v>430</v>
      </c>
      <c r="C3199" s="219">
        <f>DATE(2026,11,A3199)</f>
        <v>46336</v>
      </c>
      <c r="D3199" s="214" t="s">
        <v>480</v>
      </c>
      <c r="E3199" s="214">
        <v>4</v>
      </c>
      <c r="F3199" s="221" t="str">
        <f t="shared" si="293"/>
        <v>AA 7780 OA</v>
      </c>
      <c r="G3199" s="222" t="s">
        <v>2210</v>
      </c>
      <c r="H3199" s="221" t="s">
        <v>2941</v>
      </c>
      <c r="I3199" s="221" t="s">
        <v>2943</v>
      </c>
      <c r="J3199" s="221" t="str">
        <f t="shared" si="290"/>
        <v>FM18-10-11-2026</v>
      </c>
    </row>
    <row r="3200" spans="1:10" x14ac:dyDescent="0.25">
      <c r="A3200" s="214">
        <v>19</v>
      </c>
      <c r="B3200" s="214" t="s">
        <v>689</v>
      </c>
      <c r="C3200" s="219">
        <f>DATE(2026,11,A3200)</f>
        <v>46345</v>
      </c>
      <c r="D3200" s="214" t="s">
        <v>688</v>
      </c>
      <c r="E3200" s="220">
        <v>2</v>
      </c>
      <c r="F3200" s="221" t="str">
        <f t="shared" si="293"/>
        <v>AA 7027 OA</v>
      </c>
      <c r="G3200" s="222" t="s">
        <v>2210</v>
      </c>
      <c r="H3200" s="221" t="s">
        <v>2941</v>
      </c>
      <c r="I3200" s="221" t="s">
        <v>2943</v>
      </c>
      <c r="J3200" s="221" t="str">
        <f t="shared" si="290"/>
        <v>FM18-19-11-2026</v>
      </c>
    </row>
    <row r="3201" spans="1:10" x14ac:dyDescent="0.25">
      <c r="A3201" s="214">
        <v>2</v>
      </c>
      <c r="B3201" s="220" t="s">
        <v>223</v>
      </c>
      <c r="C3201" s="219">
        <f>DATE(2026,11,A3201)</f>
        <v>46328</v>
      </c>
      <c r="D3201" s="214" t="s">
        <v>222</v>
      </c>
      <c r="E3201" s="220">
        <v>2</v>
      </c>
      <c r="F3201" s="221" t="str">
        <f t="shared" si="293"/>
        <v>AA 7714 OA</v>
      </c>
      <c r="G3201" s="222" t="s">
        <v>2210</v>
      </c>
      <c r="H3201" s="221" t="s">
        <v>2941</v>
      </c>
      <c r="I3201" s="221" t="s">
        <v>2943</v>
      </c>
      <c r="J3201" s="221" t="str">
        <f t="shared" si="290"/>
        <v>FM18-2-11-2026</v>
      </c>
    </row>
    <row r="3202" spans="1:10" x14ac:dyDescent="0.25">
      <c r="A3202" s="214">
        <v>19</v>
      </c>
      <c r="B3202" s="214" t="s">
        <v>689</v>
      </c>
      <c r="C3202" s="219">
        <f>DATE(2026,11,A3202)</f>
        <v>46345</v>
      </c>
      <c r="D3202" s="214" t="s">
        <v>222</v>
      </c>
      <c r="E3202" s="220">
        <v>4</v>
      </c>
      <c r="F3202" s="221" t="str">
        <f t="shared" si="293"/>
        <v>AA 7027 OA</v>
      </c>
      <c r="G3202" s="222" t="s">
        <v>2210</v>
      </c>
      <c r="H3202" s="221" t="s">
        <v>2941</v>
      </c>
      <c r="I3202" s="221" t="s">
        <v>2943</v>
      </c>
      <c r="J3202" s="221" t="str">
        <f t="shared" si="290"/>
        <v>FM18-19-11-2026</v>
      </c>
    </row>
    <row r="3203" spans="1:10" x14ac:dyDescent="0.25">
      <c r="A3203" s="214">
        <v>26</v>
      </c>
      <c r="B3203" s="214" t="s">
        <v>502</v>
      </c>
      <c r="C3203" s="219">
        <f>DATE(2026,12,A3203)</f>
        <v>46382</v>
      </c>
      <c r="D3203" s="214" t="s">
        <v>1317</v>
      </c>
      <c r="E3203" s="220">
        <v>1</v>
      </c>
      <c r="F3203" s="221" t="str">
        <f t="shared" si="293"/>
        <v>AA 7202 OA</v>
      </c>
      <c r="G3203" s="222" t="s">
        <v>2210</v>
      </c>
      <c r="H3203" s="221" t="s">
        <v>2941</v>
      </c>
      <c r="I3203" s="221" t="s">
        <v>2943</v>
      </c>
      <c r="J3203" s="221" t="str">
        <f t="shared" ref="J3203:J3266" si="294">I3203 &amp; "-" &amp; DAY(C3203) &amp; "-" &amp; MONTH(C3203) &amp; "-" &amp; YEAR(C3203)</f>
        <v>FM18-26-12-2026</v>
      </c>
    </row>
    <row r="3204" spans="1:10" x14ac:dyDescent="0.25">
      <c r="A3204" s="214">
        <v>12</v>
      </c>
      <c r="B3204" s="214" t="s">
        <v>430</v>
      </c>
      <c r="C3204" s="219">
        <f>DATE(2026,11,A3204)</f>
        <v>46338</v>
      </c>
      <c r="D3204" s="214" t="s">
        <v>538</v>
      </c>
      <c r="E3204" s="214">
        <v>2</v>
      </c>
      <c r="F3204" s="221" t="str">
        <f t="shared" si="293"/>
        <v>AA 7780 OA</v>
      </c>
      <c r="G3204" s="222" t="s">
        <v>2210</v>
      </c>
      <c r="H3204" s="221" t="s">
        <v>2941</v>
      </c>
      <c r="I3204" s="221" t="s">
        <v>2943</v>
      </c>
      <c r="J3204" s="221" t="str">
        <f t="shared" si="294"/>
        <v>FM18-12-11-2026</v>
      </c>
    </row>
    <row r="3205" spans="1:10" x14ac:dyDescent="0.25">
      <c r="A3205" s="214">
        <v>12</v>
      </c>
      <c r="B3205" s="214" t="s">
        <v>101</v>
      </c>
      <c r="C3205" s="219">
        <f>DATE(2026,11,A3205)</f>
        <v>46338</v>
      </c>
      <c r="D3205" s="214" t="s">
        <v>555</v>
      </c>
      <c r="E3205" s="220">
        <v>1</v>
      </c>
      <c r="F3205" s="221" t="str">
        <f>B3205</f>
        <v>BA 7033 PU // MERCY</v>
      </c>
      <c r="G3205" s="222" t="s">
        <v>2210</v>
      </c>
      <c r="H3205" s="221" t="s">
        <v>2941</v>
      </c>
      <c r="I3205" s="221" t="s">
        <v>2943</v>
      </c>
      <c r="J3205" s="221" t="str">
        <f t="shared" si="294"/>
        <v>FM18-12-11-2026</v>
      </c>
    </row>
    <row r="3206" spans="1:10" x14ac:dyDescent="0.25">
      <c r="A3206" s="214">
        <v>10</v>
      </c>
      <c r="B3206" s="214" t="s">
        <v>342</v>
      </c>
      <c r="C3206" s="223">
        <f t="shared" ref="C3206:C3218" si="295">DATE(2026,1,A3206)</f>
        <v>46032</v>
      </c>
      <c r="D3206" s="214" t="s">
        <v>239</v>
      </c>
      <c r="E3206" s="214">
        <v>1</v>
      </c>
      <c r="F3206" s="221" t="str">
        <f t="shared" ref="F3206:F3236" si="296">"AA "&amp;B3206</f>
        <v>AA 7803 OA</v>
      </c>
      <c r="G3206" s="222" t="s">
        <v>2210</v>
      </c>
      <c r="H3206" s="221" t="s">
        <v>2941</v>
      </c>
      <c r="I3206" s="221" t="s">
        <v>2943</v>
      </c>
      <c r="J3206" s="221" t="str">
        <f t="shared" si="294"/>
        <v>FM18-10-1-2026</v>
      </c>
    </row>
    <row r="3207" spans="1:10" x14ac:dyDescent="0.25">
      <c r="A3207" s="214">
        <v>13</v>
      </c>
      <c r="B3207" s="214" t="s">
        <v>907</v>
      </c>
      <c r="C3207" s="223">
        <f t="shared" si="295"/>
        <v>46035</v>
      </c>
      <c r="D3207" s="214" t="s">
        <v>239</v>
      </c>
      <c r="E3207" s="220">
        <v>1</v>
      </c>
      <c r="F3207" s="221" t="str">
        <f t="shared" si="296"/>
        <v>AA 7804 OA</v>
      </c>
      <c r="G3207" s="222" t="s">
        <v>2210</v>
      </c>
      <c r="H3207" s="221" t="s">
        <v>2941</v>
      </c>
      <c r="I3207" s="221" t="s">
        <v>2943</v>
      </c>
      <c r="J3207" s="221" t="str">
        <f t="shared" si="294"/>
        <v>FM18-13-1-2026</v>
      </c>
    </row>
    <row r="3208" spans="1:10" x14ac:dyDescent="0.25">
      <c r="A3208" s="214">
        <v>13</v>
      </c>
      <c r="B3208" s="220" t="s">
        <v>510</v>
      </c>
      <c r="C3208" s="223">
        <f t="shared" si="295"/>
        <v>46035</v>
      </c>
      <c r="D3208" s="214" t="s">
        <v>239</v>
      </c>
      <c r="E3208" s="220">
        <v>1</v>
      </c>
      <c r="F3208" s="221" t="str">
        <f t="shared" si="296"/>
        <v>AA 7072 OA</v>
      </c>
      <c r="G3208" s="222" t="s">
        <v>2210</v>
      </c>
      <c r="H3208" s="221" t="s">
        <v>2941</v>
      </c>
      <c r="I3208" s="221" t="s">
        <v>2943</v>
      </c>
      <c r="J3208" s="221" t="str">
        <f t="shared" si="294"/>
        <v>FM18-13-1-2026</v>
      </c>
    </row>
    <row r="3209" spans="1:10" x14ac:dyDescent="0.25">
      <c r="A3209" s="214">
        <v>16</v>
      </c>
      <c r="B3209" s="214" t="s">
        <v>207</v>
      </c>
      <c r="C3209" s="223">
        <f t="shared" si="295"/>
        <v>46038</v>
      </c>
      <c r="D3209" s="214" t="s">
        <v>239</v>
      </c>
      <c r="E3209" s="220">
        <v>1</v>
      </c>
      <c r="F3209" s="221" t="str">
        <f t="shared" si="296"/>
        <v>AA 7742 OA</v>
      </c>
      <c r="G3209" s="222" t="s">
        <v>2210</v>
      </c>
      <c r="H3209" s="221" t="s">
        <v>2941</v>
      </c>
      <c r="I3209" s="221" t="s">
        <v>2943</v>
      </c>
      <c r="J3209" s="221" t="str">
        <f t="shared" si="294"/>
        <v>FM18-16-1-2026</v>
      </c>
    </row>
    <row r="3210" spans="1:10" x14ac:dyDescent="0.25">
      <c r="A3210" s="214">
        <v>16</v>
      </c>
      <c r="B3210" s="214" t="s">
        <v>191</v>
      </c>
      <c r="C3210" s="223">
        <f t="shared" si="295"/>
        <v>46038</v>
      </c>
      <c r="D3210" s="214" t="s">
        <v>239</v>
      </c>
      <c r="E3210" s="214">
        <v>1</v>
      </c>
      <c r="F3210" s="221" t="str">
        <f t="shared" si="296"/>
        <v>AA 7768 OA</v>
      </c>
      <c r="G3210" s="222" t="s">
        <v>2210</v>
      </c>
      <c r="H3210" s="221" t="s">
        <v>2941</v>
      </c>
      <c r="I3210" s="221" t="s">
        <v>2943</v>
      </c>
      <c r="J3210" s="221" t="str">
        <f t="shared" si="294"/>
        <v>FM18-16-1-2026</v>
      </c>
    </row>
    <row r="3211" spans="1:10" x14ac:dyDescent="0.25">
      <c r="A3211" s="214">
        <v>17</v>
      </c>
      <c r="B3211" s="214" t="s">
        <v>437</v>
      </c>
      <c r="C3211" s="223">
        <f t="shared" si="295"/>
        <v>46039</v>
      </c>
      <c r="D3211" s="214" t="s">
        <v>239</v>
      </c>
      <c r="E3211" s="220">
        <v>1</v>
      </c>
      <c r="F3211" s="221" t="str">
        <f t="shared" si="296"/>
        <v>AA 7058 OA</v>
      </c>
      <c r="G3211" s="222" t="s">
        <v>2210</v>
      </c>
      <c r="H3211" s="221" t="s">
        <v>2941</v>
      </c>
      <c r="I3211" s="221" t="s">
        <v>2943</v>
      </c>
      <c r="J3211" s="221" t="str">
        <f t="shared" si="294"/>
        <v>FM18-17-1-2026</v>
      </c>
    </row>
    <row r="3212" spans="1:10" x14ac:dyDescent="0.25">
      <c r="A3212" s="214">
        <v>20</v>
      </c>
      <c r="B3212" s="214" t="s">
        <v>1104</v>
      </c>
      <c r="C3212" s="223">
        <f t="shared" si="295"/>
        <v>46042</v>
      </c>
      <c r="D3212" s="214" t="s">
        <v>239</v>
      </c>
      <c r="E3212" s="220">
        <v>1</v>
      </c>
      <c r="F3212" s="221" t="str">
        <f t="shared" si="296"/>
        <v>AA 7629 OA</v>
      </c>
      <c r="G3212" s="222" t="s">
        <v>2210</v>
      </c>
      <c r="H3212" s="221" t="s">
        <v>2941</v>
      </c>
      <c r="I3212" s="221" t="s">
        <v>2943</v>
      </c>
      <c r="J3212" s="221" t="str">
        <f t="shared" si="294"/>
        <v>FM18-20-1-2026</v>
      </c>
    </row>
    <row r="3213" spans="1:10" x14ac:dyDescent="0.25">
      <c r="A3213" s="214">
        <v>21</v>
      </c>
      <c r="B3213" s="214" t="s">
        <v>784</v>
      </c>
      <c r="C3213" s="223">
        <f t="shared" si="295"/>
        <v>46043</v>
      </c>
      <c r="D3213" s="214" t="s">
        <v>239</v>
      </c>
      <c r="E3213" s="220">
        <v>1</v>
      </c>
      <c r="F3213" s="221" t="str">
        <f t="shared" si="296"/>
        <v>AA 7642 OA</v>
      </c>
      <c r="G3213" s="222" t="s">
        <v>2210</v>
      </c>
      <c r="H3213" s="221" t="s">
        <v>2941</v>
      </c>
      <c r="I3213" s="221" t="s">
        <v>2943</v>
      </c>
      <c r="J3213" s="221" t="str">
        <f t="shared" si="294"/>
        <v>FM18-21-1-2026</v>
      </c>
    </row>
    <row r="3214" spans="1:10" x14ac:dyDescent="0.25">
      <c r="A3214" s="214">
        <v>23</v>
      </c>
      <c r="B3214" s="214" t="s">
        <v>1706</v>
      </c>
      <c r="C3214" s="223">
        <f t="shared" si="295"/>
        <v>46045</v>
      </c>
      <c r="D3214" s="214" t="s">
        <v>239</v>
      </c>
      <c r="E3214" s="220">
        <v>1</v>
      </c>
      <c r="F3214" s="221" t="str">
        <f t="shared" si="296"/>
        <v>AA 7591 OA</v>
      </c>
      <c r="G3214" s="222" t="s">
        <v>2210</v>
      </c>
      <c r="H3214" s="221" t="s">
        <v>2941</v>
      </c>
      <c r="I3214" s="221" t="s">
        <v>2943</v>
      </c>
      <c r="J3214" s="221" t="str">
        <f t="shared" si="294"/>
        <v>FM18-23-1-2026</v>
      </c>
    </row>
    <row r="3215" spans="1:10" x14ac:dyDescent="0.25">
      <c r="A3215" s="214">
        <v>25</v>
      </c>
      <c r="B3215" s="214" t="s">
        <v>368</v>
      </c>
      <c r="C3215" s="223">
        <f t="shared" si="295"/>
        <v>46047</v>
      </c>
      <c r="D3215" s="214" t="s">
        <v>239</v>
      </c>
      <c r="E3215" s="220">
        <v>1</v>
      </c>
      <c r="F3215" s="221" t="str">
        <f t="shared" si="296"/>
        <v>AA 7098 OA</v>
      </c>
      <c r="G3215" s="222" t="s">
        <v>2210</v>
      </c>
      <c r="H3215" s="221" t="s">
        <v>2941</v>
      </c>
      <c r="I3215" s="221" t="s">
        <v>2943</v>
      </c>
      <c r="J3215" s="221" t="str">
        <f t="shared" si="294"/>
        <v>FM18-25-1-2026</v>
      </c>
    </row>
    <row r="3216" spans="1:10" x14ac:dyDescent="0.25">
      <c r="A3216" s="214">
        <v>26</v>
      </c>
      <c r="B3216" s="214" t="s">
        <v>739</v>
      </c>
      <c r="C3216" s="223">
        <f t="shared" si="295"/>
        <v>46048</v>
      </c>
      <c r="D3216" s="214" t="s">
        <v>239</v>
      </c>
      <c r="E3216" s="220">
        <v>1</v>
      </c>
      <c r="F3216" s="221" t="str">
        <f t="shared" si="296"/>
        <v>AA 7806 OA</v>
      </c>
      <c r="G3216" s="222" t="s">
        <v>2210</v>
      </c>
      <c r="H3216" s="221" t="s">
        <v>2941</v>
      </c>
      <c r="I3216" s="221" t="s">
        <v>2943</v>
      </c>
      <c r="J3216" s="221" t="str">
        <f t="shared" si="294"/>
        <v>FM18-26-1-2026</v>
      </c>
    </row>
    <row r="3217" spans="1:10" x14ac:dyDescent="0.25">
      <c r="A3217" s="214">
        <v>27</v>
      </c>
      <c r="B3217" s="214" t="s">
        <v>724</v>
      </c>
      <c r="C3217" s="223">
        <f t="shared" si="295"/>
        <v>46049</v>
      </c>
      <c r="D3217" s="214" t="s">
        <v>239</v>
      </c>
      <c r="E3217" s="220">
        <v>1</v>
      </c>
      <c r="F3217" s="221" t="str">
        <f t="shared" si="296"/>
        <v>AA 7161 OA</v>
      </c>
      <c r="G3217" s="222" t="s">
        <v>2210</v>
      </c>
      <c r="H3217" s="221" t="s">
        <v>2941</v>
      </c>
      <c r="I3217" s="221" t="s">
        <v>2943</v>
      </c>
      <c r="J3217" s="221" t="str">
        <f t="shared" si="294"/>
        <v>FM18-27-1-2026</v>
      </c>
    </row>
    <row r="3218" spans="1:10" x14ac:dyDescent="0.25">
      <c r="A3218" s="214">
        <v>31</v>
      </c>
      <c r="B3218" s="214" t="s">
        <v>929</v>
      </c>
      <c r="C3218" s="223">
        <f t="shared" si="295"/>
        <v>46053</v>
      </c>
      <c r="D3218" s="214" t="s">
        <v>239</v>
      </c>
      <c r="E3218" s="220">
        <v>1</v>
      </c>
      <c r="F3218" s="221" t="str">
        <f t="shared" si="296"/>
        <v>AA 7682 OA</v>
      </c>
      <c r="G3218" s="222" t="s">
        <v>2210</v>
      </c>
      <c r="H3218" s="221" t="s">
        <v>2941</v>
      </c>
      <c r="I3218" s="221" t="s">
        <v>2943</v>
      </c>
      <c r="J3218" s="221" t="str">
        <f t="shared" si="294"/>
        <v>FM18-31-1-2026</v>
      </c>
    </row>
    <row r="3219" spans="1:10" x14ac:dyDescent="0.25">
      <c r="A3219" s="224">
        <v>20</v>
      </c>
      <c r="B3219" s="224" t="s">
        <v>1145</v>
      </c>
      <c r="C3219" s="223">
        <f>DATE(2026,2,A3219)</f>
        <v>46073</v>
      </c>
      <c r="D3219" s="224" t="s">
        <v>239</v>
      </c>
      <c r="E3219" s="225">
        <v>1</v>
      </c>
      <c r="F3219" s="221" t="str">
        <f t="shared" si="296"/>
        <v>AA 7670 OA</v>
      </c>
      <c r="G3219" s="222" t="s">
        <v>2210</v>
      </c>
      <c r="H3219" s="221" t="s">
        <v>2941</v>
      </c>
      <c r="I3219" s="221" t="s">
        <v>2943</v>
      </c>
      <c r="J3219" s="221" t="str">
        <f t="shared" si="294"/>
        <v>FM18-20-2-2026</v>
      </c>
    </row>
    <row r="3220" spans="1:10" x14ac:dyDescent="0.25">
      <c r="A3220" s="214">
        <v>3</v>
      </c>
      <c r="B3220" s="220" t="s">
        <v>240</v>
      </c>
      <c r="C3220" s="219">
        <f t="shared" ref="C3220:C3225" si="297">DATE(2026,11,A3220)</f>
        <v>46329</v>
      </c>
      <c r="D3220" s="214" t="s">
        <v>239</v>
      </c>
      <c r="E3220" s="214">
        <v>1</v>
      </c>
      <c r="F3220" s="221" t="str">
        <f t="shared" si="296"/>
        <v>AA 7534 OA ( D 7526 LA )</v>
      </c>
      <c r="G3220" s="222" t="s">
        <v>2210</v>
      </c>
      <c r="H3220" s="221" t="s">
        <v>2941</v>
      </c>
      <c r="I3220" s="221" t="s">
        <v>2943</v>
      </c>
      <c r="J3220" s="221" t="str">
        <f t="shared" si="294"/>
        <v>FM18-3-11-2026</v>
      </c>
    </row>
    <row r="3221" spans="1:10" x14ac:dyDescent="0.25">
      <c r="A3221" s="214">
        <v>24</v>
      </c>
      <c r="B3221" s="214" t="s">
        <v>782</v>
      </c>
      <c r="C3221" s="219">
        <f t="shared" si="297"/>
        <v>46350</v>
      </c>
      <c r="D3221" s="214" t="s">
        <v>239</v>
      </c>
      <c r="E3221" s="220">
        <v>1</v>
      </c>
      <c r="F3221" s="221" t="str">
        <f t="shared" si="296"/>
        <v>AA 7734 OA</v>
      </c>
      <c r="G3221" s="222" t="s">
        <v>2210</v>
      </c>
      <c r="H3221" s="221" t="s">
        <v>2941</v>
      </c>
      <c r="I3221" s="221" t="s">
        <v>2943</v>
      </c>
      <c r="J3221" s="221" t="str">
        <f t="shared" si="294"/>
        <v>FM18-24-11-2026</v>
      </c>
    </row>
    <row r="3222" spans="1:10" x14ac:dyDescent="0.25">
      <c r="A3222" s="214">
        <v>25</v>
      </c>
      <c r="B3222" s="214" t="s">
        <v>172</v>
      </c>
      <c r="C3222" s="219">
        <f t="shared" si="297"/>
        <v>46351</v>
      </c>
      <c r="D3222" s="214" t="s">
        <v>239</v>
      </c>
      <c r="E3222" s="220">
        <v>1</v>
      </c>
      <c r="F3222" s="221" t="str">
        <f t="shared" si="296"/>
        <v>AA 7786 OA</v>
      </c>
      <c r="G3222" s="222" t="s">
        <v>2210</v>
      </c>
      <c r="H3222" s="221" t="s">
        <v>2941</v>
      </c>
      <c r="I3222" s="221" t="s">
        <v>2943</v>
      </c>
      <c r="J3222" s="221" t="str">
        <f t="shared" si="294"/>
        <v>FM18-25-11-2026</v>
      </c>
    </row>
    <row r="3223" spans="1:10" x14ac:dyDescent="0.25">
      <c r="A3223" s="214">
        <v>26</v>
      </c>
      <c r="B3223" s="214" t="s">
        <v>227</v>
      </c>
      <c r="C3223" s="219">
        <f t="shared" si="297"/>
        <v>46352</v>
      </c>
      <c r="D3223" s="214" t="s">
        <v>239</v>
      </c>
      <c r="E3223" s="220">
        <v>1</v>
      </c>
      <c r="F3223" s="221" t="str">
        <f t="shared" si="296"/>
        <v>AA 7814 OA</v>
      </c>
      <c r="G3223" s="222" t="s">
        <v>2210</v>
      </c>
      <c r="H3223" s="221" t="s">
        <v>2941</v>
      </c>
      <c r="I3223" s="221" t="s">
        <v>2943</v>
      </c>
      <c r="J3223" s="221" t="str">
        <f t="shared" si="294"/>
        <v>FM18-26-11-2026</v>
      </c>
    </row>
    <row r="3224" spans="1:10" x14ac:dyDescent="0.25">
      <c r="A3224" s="214">
        <v>29</v>
      </c>
      <c r="B3224" s="214" t="s">
        <v>394</v>
      </c>
      <c r="C3224" s="219">
        <f t="shared" si="297"/>
        <v>46355</v>
      </c>
      <c r="D3224" s="214" t="s">
        <v>239</v>
      </c>
      <c r="E3224" s="220">
        <v>1</v>
      </c>
      <c r="F3224" s="221" t="str">
        <f t="shared" si="296"/>
        <v>AA 7270 OA</v>
      </c>
      <c r="G3224" s="222" t="s">
        <v>2210</v>
      </c>
      <c r="H3224" s="221" t="s">
        <v>2941</v>
      </c>
      <c r="I3224" s="221" t="s">
        <v>2943</v>
      </c>
      <c r="J3224" s="221" t="str">
        <f t="shared" si="294"/>
        <v>FM18-29-11-2026</v>
      </c>
    </row>
    <row r="3225" spans="1:10" x14ac:dyDescent="0.25">
      <c r="A3225" s="214">
        <v>30</v>
      </c>
      <c r="B3225" s="214" t="s">
        <v>859</v>
      </c>
      <c r="C3225" s="219">
        <f t="shared" si="297"/>
        <v>46356</v>
      </c>
      <c r="D3225" s="214" t="s">
        <v>239</v>
      </c>
      <c r="E3225" s="220">
        <v>1</v>
      </c>
      <c r="F3225" s="221" t="str">
        <f t="shared" si="296"/>
        <v>AA 7597 OA</v>
      </c>
      <c r="G3225" s="222" t="s">
        <v>2210</v>
      </c>
      <c r="H3225" s="221" t="s">
        <v>2941</v>
      </c>
      <c r="I3225" s="221" t="s">
        <v>2943</v>
      </c>
      <c r="J3225" s="221" t="str">
        <f t="shared" si="294"/>
        <v>FM18-30-11-2026</v>
      </c>
    </row>
    <row r="3226" spans="1:10" x14ac:dyDescent="0.25">
      <c r="A3226" s="214">
        <v>1</v>
      </c>
      <c r="B3226" s="220" t="s">
        <v>283</v>
      </c>
      <c r="C3226" s="219">
        <f t="shared" ref="C3226:C3235" si="298">DATE(2026,12,A3226)</f>
        <v>46357</v>
      </c>
      <c r="D3226" s="214" t="s">
        <v>239</v>
      </c>
      <c r="E3226" s="214">
        <v>1</v>
      </c>
      <c r="F3226" s="221" t="str">
        <f t="shared" si="296"/>
        <v>AA 7292 OA</v>
      </c>
      <c r="G3226" s="222" t="s">
        <v>2210</v>
      </c>
      <c r="H3226" s="221" t="s">
        <v>2941</v>
      </c>
      <c r="I3226" s="221" t="s">
        <v>2943</v>
      </c>
      <c r="J3226" s="221" t="str">
        <f t="shared" si="294"/>
        <v>FM18-1-12-2026</v>
      </c>
    </row>
    <row r="3227" spans="1:10" x14ac:dyDescent="0.25">
      <c r="A3227" s="214">
        <v>9</v>
      </c>
      <c r="B3227" s="214" t="s">
        <v>115</v>
      </c>
      <c r="C3227" s="219">
        <f t="shared" si="298"/>
        <v>46365</v>
      </c>
      <c r="D3227" s="214" t="s">
        <v>239</v>
      </c>
      <c r="E3227" s="214">
        <v>1</v>
      </c>
      <c r="F3227" s="221" t="str">
        <f t="shared" si="296"/>
        <v>AA 7739 OA</v>
      </c>
      <c r="G3227" s="222" t="s">
        <v>2210</v>
      </c>
      <c r="H3227" s="221" t="s">
        <v>2941</v>
      </c>
      <c r="I3227" s="221" t="s">
        <v>2943</v>
      </c>
      <c r="J3227" s="221" t="str">
        <f t="shared" si="294"/>
        <v>FM18-9-12-2026</v>
      </c>
    </row>
    <row r="3228" spans="1:10" x14ac:dyDescent="0.25">
      <c r="A3228" s="214">
        <v>12</v>
      </c>
      <c r="B3228" s="214" t="s">
        <v>796</v>
      </c>
      <c r="C3228" s="219">
        <f t="shared" si="298"/>
        <v>46368</v>
      </c>
      <c r="D3228" s="214" t="s">
        <v>239</v>
      </c>
      <c r="E3228" s="214">
        <v>1</v>
      </c>
      <c r="F3228" s="221" t="str">
        <f t="shared" si="296"/>
        <v>AA 7811 OA</v>
      </c>
      <c r="G3228" s="222" t="s">
        <v>2210</v>
      </c>
      <c r="H3228" s="221" t="s">
        <v>2941</v>
      </c>
      <c r="I3228" s="221" t="s">
        <v>2943</v>
      </c>
      <c r="J3228" s="221" t="str">
        <f t="shared" si="294"/>
        <v>FM18-12-12-2026</v>
      </c>
    </row>
    <row r="3229" spans="1:10" x14ac:dyDescent="0.25">
      <c r="A3229" s="214">
        <v>13</v>
      </c>
      <c r="B3229" s="214" t="s">
        <v>1045</v>
      </c>
      <c r="C3229" s="219">
        <f t="shared" si="298"/>
        <v>46369</v>
      </c>
      <c r="D3229" s="214" t="s">
        <v>239</v>
      </c>
      <c r="E3229" s="214">
        <v>1</v>
      </c>
      <c r="F3229" s="221" t="str">
        <f t="shared" si="296"/>
        <v>AA 7288 OA</v>
      </c>
      <c r="G3229" s="222" t="s">
        <v>2210</v>
      </c>
      <c r="H3229" s="221" t="s">
        <v>2941</v>
      </c>
      <c r="I3229" s="221" t="s">
        <v>2943</v>
      </c>
      <c r="J3229" s="221" t="str">
        <f t="shared" si="294"/>
        <v>FM18-13-12-2026</v>
      </c>
    </row>
    <row r="3230" spans="1:10" x14ac:dyDescent="0.25">
      <c r="A3230" s="214">
        <v>13</v>
      </c>
      <c r="B3230" s="214" t="s">
        <v>1100</v>
      </c>
      <c r="C3230" s="219">
        <f t="shared" si="298"/>
        <v>46369</v>
      </c>
      <c r="D3230" s="214" t="s">
        <v>239</v>
      </c>
      <c r="E3230" s="220">
        <v>1</v>
      </c>
      <c r="F3230" s="221" t="str">
        <f t="shared" si="296"/>
        <v>AA 7599 OA</v>
      </c>
      <c r="G3230" s="222" t="s">
        <v>2210</v>
      </c>
      <c r="H3230" s="221" t="s">
        <v>2941</v>
      </c>
      <c r="I3230" s="221" t="s">
        <v>2943</v>
      </c>
      <c r="J3230" s="221" t="str">
        <f t="shared" si="294"/>
        <v>FM18-13-12-2026</v>
      </c>
    </row>
    <row r="3231" spans="1:10" x14ac:dyDescent="0.25">
      <c r="A3231" s="214">
        <v>15</v>
      </c>
      <c r="B3231" s="220" t="s">
        <v>1133</v>
      </c>
      <c r="C3231" s="219">
        <f t="shared" si="298"/>
        <v>46371</v>
      </c>
      <c r="D3231" s="214" t="s">
        <v>239</v>
      </c>
      <c r="E3231" s="220">
        <v>1</v>
      </c>
      <c r="F3231" s="221" t="str">
        <f t="shared" si="296"/>
        <v>AA 7602 OA</v>
      </c>
      <c r="G3231" s="222" t="s">
        <v>2210</v>
      </c>
      <c r="H3231" s="221" t="s">
        <v>2941</v>
      </c>
      <c r="I3231" s="221" t="s">
        <v>2943</v>
      </c>
      <c r="J3231" s="221" t="str">
        <f t="shared" si="294"/>
        <v>FM18-15-12-2026</v>
      </c>
    </row>
    <row r="3232" spans="1:10" x14ac:dyDescent="0.25">
      <c r="A3232" s="214">
        <v>19</v>
      </c>
      <c r="B3232" s="214" t="s">
        <v>126</v>
      </c>
      <c r="C3232" s="219">
        <f t="shared" si="298"/>
        <v>46375</v>
      </c>
      <c r="D3232" s="214" t="s">
        <v>239</v>
      </c>
      <c r="E3232" s="220">
        <v>1</v>
      </c>
      <c r="F3232" s="221" t="str">
        <f t="shared" si="296"/>
        <v>AA 7763 OA</v>
      </c>
      <c r="G3232" s="222" t="s">
        <v>2210</v>
      </c>
      <c r="H3232" s="221" t="s">
        <v>2941</v>
      </c>
      <c r="I3232" s="221" t="s">
        <v>2943</v>
      </c>
      <c r="J3232" s="221" t="str">
        <f t="shared" si="294"/>
        <v>FM18-19-12-2026</v>
      </c>
    </row>
    <row r="3233" spans="1:10" x14ac:dyDescent="0.25">
      <c r="A3233" s="214">
        <v>26</v>
      </c>
      <c r="B3233" s="214" t="s">
        <v>469</v>
      </c>
      <c r="C3233" s="219">
        <f t="shared" si="298"/>
        <v>46382</v>
      </c>
      <c r="D3233" s="214" t="s">
        <v>239</v>
      </c>
      <c r="E3233" s="220">
        <v>1</v>
      </c>
      <c r="F3233" s="221" t="str">
        <f t="shared" si="296"/>
        <v>AA 7715 OA</v>
      </c>
      <c r="G3233" s="222" t="s">
        <v>2210</v>
      </c>
      <c r="H3233" s="221" t="s">
        <v>2941</v>
      </c>
      <c r="I3233" s="221" t="s">
        <v>2943</v>
      </c>
      <c r="J3233" s="221" t="str">
        <f t="shared" si="294"/>
        <v>FM18-26-12-2026</v>
      </c>
    </row>
    <row r="3234" spans="1:10" x14ac:dyDescent="0.25">
      <c r="A3234" s="214">
        <v>27</v>
      </c>
      <c r="B3234" s="214" t="s">
        <v>436</v>
      </c>
      <c r="C3234" s="219">
        <f t="shared" si="298"/>
        <v>46383</v>
      </c>
      <c r="D3234" s="214" t="s">
        <v>239</v>
      </c>
      <c r="E3234" s="220">
        <v>1</v>
      </c>
      <c r="F3234" s="221" t="str">
        <f t="shared" si="296"/>
        <v>AA 7296 OA</v>
      </c>
      <c r="G3234" s="222" t="s">
        <v>2210</v>
      </c>
      <c r="H3234" s="221" t="s">
        <v>2941</v>
      </c>
      <c r="I3234" s="221" t="s">
        <v>2943</v>
      </c>
      <c r="J3234" s="221" t="str">
        <f t="shared" si="294"/>
        <v>FM18-27-12-2026</v>
      </c>
    </row>
    <row r="3235" spans="1:10" x14ac:dyDescent="0.25">
      <c r="A3235" s="214">
        <v>28</v>
      </c>
      <c r="B3235" s="214" t="s">
        <v>179</v>
      </c>
      <c r="C3235" s="219">
        <f t="shared" si="298"/>
        <v>46384</v>
      </c>
      <c r="D3235" s="214" t="s">
        <v>239</v>
      </c>
      <c r="E3235" s="220">
        <v>1</v>
      </c>
      <c r="F3235" s="221" t="str">
        <f t="shared" si="296"/>
        <v>AA 7611 OA</v>
      </c>
      <c r="G3235" s="222" t="s">
        <v>2210</v>
      </c>
      <c r="H3235" s="221" t="s">
        <v>2941</v>
      </c>
      <c r="I3235" s="221" t="s">
        <v>2943</v>
      </c>
      <c r="J3235" s="221" t="str">
        <f t="shared" si="294"/>
        <v>FM18-28-12-2026</v>
      </c>
    </row>
    <row r="3236" spans="1:10" x14ac:dyDescent="0.25">
      <c r="A3236" s="214">
        <v>27</v>
      </c>
      <c r="B3236" s="214" t="s">
        <v>368</v>
      </c>
      <c r="C3236" s="223">
        <f>DATE(2026,1,A3236)</f>
        <v>46049</v>
      </c>
      <c r="D3236" s="214" t="s">
        <v>1766</v>
      </c>
      <c r="E3236" s="220">
        <v>1</v>
      </c>
      <c r="F3236" s="221" t="str">
        <f t="shared" si="296"/>
        <v>AA 7098 OA</v>
      </c>
      <c r="G3236" s="222" t="s">
        <v>2210</v>
      </c>
      <c r="H3236" s="221" t="s">
        <v>2941</v>
      </c>
      <c r="I3236" s="221" t="s">
        <v>2943</v>
      </c>
      <c r="J3236" s="221" t="str">
        <f t="shared" si="294"/>
        <v>FM18-27-1-2026</v>
      </c>
    </row>
    <row r="3237" spans="1:10" x14ac:dyDescent="0.25">
      <c r="A3237" s="214">
        <v>5</v>
      </c>
      <c r="B3237" s="220" t="s">
        <v>313</v>
      </c>
      <c r="C3237" s="219">
        <f>DATE(2026,11,A3237)</f>
        <v>46331</v>
      </c>
      <c r="D3237" s="214" t="s">
        <v>321</v>
      </c>
      <c r="E3237" s="214">
        <v>1</v>
      </c>
      <c r="F3237" s="226" t="str">
        <f>B3237</f>
        <v>D 7526 LA</v>
      </c>
      <c r="G3237" s="222" t="s">
        <v>2210</v>
      </c>
      <c r="H3237" s="221" t="s">
        <v>2941</v>
      </c>
      <c r="I3237" s="221" t="s">
        <v>2943</v>
      </c>
      <c r="J3237" s="221" t="str">
        <f t="shared" si="294"/>
        <v>FM18-5-11-2026</v>
      </c>
    </row>
    <row r="3238" spans="1:10" x14ac:dyDescent="0.25">
      <c r="A3238" s="214">
        <v>25</v>
      </c>
      <c r="B3238" s="214" t="s">
        <v>811</v>
      </c>
      <c r="C3238" s="219">
        <f>DATE(2026,11,A3238)</f>
        <v>46351</v>
      </c>
      <c r="D3238" s="214" t="s">
        <v>817</v>
      </c>
      <c r="E3238" s="220">
        <v>1</v>
      </c>
      <c r="F3238" s="221" t="str">
        <f>"AA "&amp;B3238</f>
        <v>AA 7644 OA // CADANGAN</v>
      </c>
      <c r="G3238" s="222" t="s">
        <v>2210</v>
      </c>
      <c r="H3238" s="221" t="s">
        <v>2941</v>
      </c>
      <c r="I3238" s="221" t="s">
        <v>2943</v>
      </c>
      <c r="J3238" s="221" t="str">
        <f t="shared" si="294"/>
        <v>FM18-25-11-2026</v>
      </c>
    </row>
    <row r="3239" spans="1:10" x14ac:dyDescent="0.25">
      <c r="A3239" s="214">
        <v>5</v>
      </c>
      <c r="B3239" s="220" t="s">
        <v>313</v>
      </c>
      <c r="C3239" s="219">
        <f>DATE(2026,11,A3239)</f>
        <v>46331</v>
      </c>
      <c r="D3239" s="214" t="s">
        <v>322</v>
      </c>
      <c r="E3239" s="214">
        <v>1</v>
      </c>
      <c r="F3239" s="226" t="str">
        <f>B3239</f>
        <v>D 7526 LA</v>
      </c>
      <c r="G3239" s="222" t="s">
        <v>2210</v>
      </c>
      <c r="H3239" s="221" t="s">
        <v>2941</v>
      </c>
      <c r="I3239" s="221" t="s">
        <v>2943</v>
      </c>
      <c r="J3239" s="221" t="str">
        <f t="shared" si="294"/>
        <v>FM18-5-11-2026</v>
      </c>
    </row>
    <row r="3240" spans="1:10" x14ac:dyDescent="0.25">
      <c r="A3240" s="214">
        <v>25</v>
      </c>
      <c r="B3240" s="214" t="s">
        <v>811</v>
      </c>
      <c r="C3240" s="219">
        <f>DATE(2026,11,A3240)</f>
        <v>46351</v>
      </c>
      <c r="D3240" s="214" t="s">
        <v>818</v>
      </c>
      <c r="E3240" s="220">
        <v>1</v>
      </c>
      <c r="F3240" s="221" t="str">
        <f t="shared" ref="F3240:F3258" si="299">"AA "&amp;B3240</f>
        <v>AA 7644 OA // CADANGAN</v>
      </c>
      <c r="G3240" s="222" t="s">
        <v>2210</v>
      </c>
      <c r="H3240" s="221" t="s">
        <v>2941</v>
      </c>
      <c r="I3240" s="221" t="s">
        <v>2943</v>
      </c>
      <c r="J3240" s="221" t="str">
        <f t="shared" si="294"/>
        <v>FM18-25-11-2026</v>
      </c>
    </row>
    <row r="3241" spans="1:10" x14ac:dyDescent="0.25">
      <c r="A3241" s="214">
        <v>26</v>
      </c>
      <c r="B3241" s="214" t="s">
        <v>373</v>
      </c>
      <c r="C3241" s="223">
        <f>DATE(2026,1,A3241)</f>
        <v>46048</v>
      </c>
      <c r="D3241" s="214" t="s">
        <v>215</v>
      </c>
      <c r="E3241" s="220">
        <v>1</v>
      </c>
      <c r="F3241" s="221" t="str">
        <f t="shared" si="299"/>
        <v>AA 7769 OA</v>
      </c>
      <c r="G3241" s="222" t="s">
        <v>2210</v>
      </c>
      <c r="H3241" s="221" t="s">
        <v>2941</v>
      </c>
      <c r="I3241" s="221" t="s">
        <v>2943</v>
      </c>
      <c r="J3241" s="221" t="str">
        <f t="shared" si="294"/>
        <v>FM18-26-1-2026</v>
      </c>
    </row>
    <row r="3242" spans="1:10" x14ac:dyDescent="0.25">
      <c r="A3242" s="214">
        <v>26</v>
      </c>
      <c r="B3242" s="214" t="s">
        <v>1748</v>
      </c>
      <c r="C3242" s="223">
        <f>DATE(2026,1,A3242)</f>
        <v>46048</v>
      </c>
      <c r="D3242" s="214" t="s">
        <v>215</v>
      </c>
      <c r="E3242" s="220">
        <v>2</v>
      </c>
      <c r="F3242" s="221" t="str">
        <f t="shared" si="299"/>
        <v>AA 7512 OD // EFISIENSI</v>
      </c>
      <c r="G3242" s="222" t="s">
        <v>2210</v>
      </c>
      <c r="H3242" s="221" t="s">
        <v>2941</v>
      </c>
      <c r="I3242" s="221" t="s">
        <v>2943</v>
      </c>
      <c r="J3242" s="221" t="str">
        <f t="shared" si="294"/>
        <v>FM18-26-1-2026</v>
      </c>
    </row>
    <row r="3243" spans="1:10" x14ac:dyDescent="0.25">
      <c r="A3243" s="214">
        <v>2</v>
      </c>
      <c r="B3243" s="220" t="s">
        <v>216</v>
      </c>
      <c r="C3243" s="219">
        <f>DATE(2026,11,A3243)</f>
        <v>46328</v>
      </c>
      <c r="D3243" s="214" t="s">
        <v>215</v>
      </c>
      <c r="E3243" s="220">
        <v>1</v>
      </c>
      <c r="F3243" s="221" t="str">
        <f t="shared" si="299"/>
        <v>AA 7663 OA // MERCY</v>
      </c>
      <c r="G3243" s="222" t="s">
        <v>2210</v>
      </c>
      <c r="H3243" s="221" t="s">
        <v>2941</v>
      </c>
      <c r="I3243" s="221" t="s">
        <v>2943</v>
      </c>
      <c r="J3243" s="221" t="str">
        <f t="shared" si="294"/>
        <v>FM18-2-11-2026</v>
      </c>
    </row>
    <row r="3244" spans="1:10" x14ac:dyDescent="0.25">
      <c r="A3244" s="214">
        <v>12</v>
      </c>
      <c r="B3244" s="214" t="s">
        <v>540</v>
      </c>
      <c r="C3244" s="219">
        <f>DATE(2026,11,A3244)</f>
        <v>46338</v>
      </c>
      <c r="D3244" s="214" t="s">
        <v>215</v>
      </c>
      <c r="E3244" s="214">
        <v>1</v>
      </c>
      <c r="F3244" s="221" t="str">
        <f t="shared" si="299"/>
        <v>AA 7099 OA</v>
      </c>
      <c r="G3244" s="222" t="s">
        <v>2210</v>
      </c>
      <c r="H3244" s="221" t="s">
        <v>2941</v>
      </c>
      <c r="I3244" s="221" t="s">
        <v>2943</v>
      </c>
      <c r="J3244" s="221" t="str">
        <f t="shared" si="294"/>
        <v>FM18-12-11-2026</v>
      </c>
    </row>
    <row r="3245" spans="1:10" x14ac:dyDescent="0.25">
      <c r="A3245" s="214">
        <v>17</v>
      </c>
      <c r="B3245" s="214" t="s">
        <v>342</v>
      </c>
      <c r="C3245" s="219">
        <f>DATE(2026,11,A3245)</f>
        <v>46343</v>
      </c>
      <c r="D3245" s="214" t="s">
        <v>215</v>
      </c>
      <c r="E3245" s="220">
        <v>1</v>
      </c>
      <c r="F3245" s="221" t="str">
        <f t="shared" si="299"/>
        <v>AA 7803 OA</v>
      </c>
      <c r="G3245" s="222" t="s">
        <v>2210</v>
      </c>
      <c r="H3245" s="221" t="s">
        <v>2941</v>
      </c>
      <c r="I3245" s="221" t="s">
        <v>2943</v>
      </c>
      <c r="J3245" s="221" t="str">
        <f t="shared" si="294"/>
        <v>FM18-17-11-2026</v>
      </c>
    </row>
    <row r="3246" spans="1:10" x14ac:dyDescent="0.25">
      <c r="A3246" s="214">
        <v>8</v>
      </c>
      <c r="B3246" s="214" t="s">
        <v>194</v>
      </c>
      <c r="C3246" s="219">
        <f>DATE(2026,12,A3246)</f>
        <v>46364</v>
      </c>
      <c r="D3246" s="214" t="s">
        <v>215</v>
      </c>
      <c r="E3246" s="214">
        <v>1</v>
      </c>
      <c r="F3246" s="221" t="str">
        <f t="shared" si="299"/>
        <v>AA 7581 OA // MERCY</v>
      </c>
      <c r="G3246" s="222" t="s">
        <v>2210</v>
      </c>
      <c r="H3246" s="221" t="s">
        <v>2941</v>
      </c>
      <c r="I3246" s="221" t="s">
        <v>2943</v>
      </c>
      <c r="J3246" s="221" t="str">
        <f t="shared" si="294"/>
        <v>FM18-8-12-2026</v>
      </c>
    </row>
    <row r="3247" spans="1:10" x14ac:dyDescent="0.25">
      <c r="A3247" s="214">
        <v>16</v>
      </c>
      <c r="B3247" s="220" t="s">
        <v>434</v>
      </c>
      <c r="C3247" s="219">
        <f>DATE(2026,12,A3247)</f>
        <v>46372</v>
      </c>
      <c r="D3247" s="214" t="s">
        <v>215</v>
      </c>
      <c r="E3247" s="220">
        <v>1</v>
      </c>
      <c r="F3247" s="221" t="str">
        <f t="shared" si="299"/>
        <v>AA 7785 OA</v>
      </c>
      <c r="G3247" s="222" t="s">
        <v>2210</v>
      </c>
      <c r="H3247" s="221" t="s">
        <v>2941</v>
      </c>
      <c r="I3247" s="221" t="s">
        <v>2943</v>
      </c>
      <c r="J3247" s="221" t="str">
        <f t="shared" si="294"/>
        <v>FM18-16-12-2026</v>
      </c>
    </row>
    <row r="3248" spans="1:10" x14ac:dyDescent="0.25">
      <c r="A3248" s="214">
        <v>25</v>
      </c>
      <c r="B3248" s="214" t="s">
        <v>352</v>
      </c>
      <c r="C3248" s="219">
        <f>DATE(2026,12,A3248)</f>
        <v>46381</v>
      </c>
      <c r="D3248" s="214" t="s">
        <v>215</v>
      </c>
      <c r="E3248" s="220">
        <v>1</v>
      </c>
      <c r="F3248" s="221" t="str">
        <f t="shared" si="299"/>
        <v>AA 7764 OA</v>
      </c>
      <c r="G3248" s="222" t="s">
        <v>2210</v>
      </c>
      <c r="H3248" s="221" t="s">
        <v>2941</v>
      </c>
      <c r="I3248" s="221" t="s">
        <v>2943</v>
      </c>
      <c r="J3248" s="221" t="str">
        <f t="shared" si="294"/>
        <v>FM18-25-12-2026</v>
      </c>
    </row>
    <row r="3249" spans="1:10" x14ac:dyDescent="0.25">
      <c r="A3249" s="214">
        <v>31</v>
      </c>
      <c r="B3249" s="214" t="s">
        <v>358</v>
      </c>
      <c r="C3249" s="219">
        <f>DATE(2026,12,A3249)</f>
        <v>46387</v>
      </c>
      <c r="D3249" s="214" t="s">
        <v>215</v>
      </c>
      <c r="E3249" s="220">
        <v>1</v>
      </c>
      <c r="F3249" s="221" t="str">
        <f t="shared" si="299"/>
        <v>AA 7794 OA</v>
      </c>
      <c r="G3249" s="222" t="s">
        <v>2210</v>
      </c>
      <c r="H3249" s="221" t="s">
        <v>2941</v>
      </c>
      <c r="I3249" s="221" t="s">
        <v>2943</v>
      </c>
      <c r="J3249" s="221" t="str">
        <f t="shared" si="294"/>
        <v>FM18-31-12-2026</v>
      </c>
    </row>
    <row r="3250" spans="1:10" x14ac:dyDescent="0.25">
      <c r="A3250" s="214">
        <v>26</v>
      </c>
      <c r="B3250" s="214" t="s">
        <v>373</v>
      </c>
      <c r="C3250" s="223">
        <f>DATE(2026,1,A3250)</f>
        <v>46048</v>
      </c>
      <c r="D3250" s="214" t="s">
        <v>659</v>
      </c>
      <c r="E3250" s="220">
        <v>1</v>
      </c>
      <c r="F3250" s="221" t="str">
        <f t="shared" si="299"/>
        <v>AA 7769 OA</v>
      </c>
      <c r="G3250" s="222" t="s">
        <v>2210</v>
      </c>
      <c r="H3250" s="221" t="s">
        <v>2941</v>
      </c>
      <c r="I3250" s="221" t="s">
        <v>2943</v>
      </c>
      <c r="J3250" s="221" t="str">
        <f t="shared" si="294"/>
        <v>FM18-26-1-2026</v>
      </c>
    </row>
    <row r="3251" spans="1:10" x14ac:dyDescent="0.25">
      <c r="A3251" s="214">
        <v>17</v>
      </c>
      <c r="B3251" s="214" t="s">
        <v>342</v>
      </c>
      <c r="C3251" s="219">
        <f>DATE(2026,11,A3251)</f>
        <v>46343</v>
      </c>
      <c r="D3251" s="214" t="s">
        <v>659</v>
      </c>
      <c r="E3251" s="220">
        <v>1</v>
      </c>
      <c r="F3251" s="221" t="str">
        <f t="shared" si="299"/>
        <v>AA 7803 OA</v>
      </c>
      <c r="G3251" s="222" t="s">
        <v>2210</v>
      </c>
      <c r="H3251" s="221" t="s">
        <v>2941</v>
      </c>
      <c r="I3251" s="221" t="s">
        <v>2943</v>
      </c>
      <c r="J3251" s="221" t="str">
        <f t="shared" si="294"/>
        <v>FM18-17-11-2026</v>
      </c>
    </row>
    <row r="3252" spans="1:10" x14ac:dyDescent="0.25">
      <c r="A3252" s="214">
        <v>16</v>
      </c>
      <c r="B3252" s="220" t="s">
        <v>434</v>
      </c>
      <c r="C3252" s="219">
        <f>DATE(2026,12,A3252)</f>
        <v>46372</v>
      </c>
      <c r="D3252" s="214" t="s">
        <v>659</v>
      </c>
      <c r="E3252" s="220">
        <v>1</v>
      </c>
      <c r="F3252" s="221" t="str">
        <f t="shared" si="299"/>
        <v>AA 7785 OA</v>
      </c>
      <c r="G3252" s="222" t="s">
        <v>2210</v>
      </c>
      <c r="H3252" s="221" t="s">
        <v>2941</v>
      </c>
      <c r="I3252" s="221" t="s">
        <v>2943</v>
      </c>
      <c r="J3252" s="221" t="str">
        <f t="shared" si="294"/>
        <v>FM18-16-12-2026</v>
      </c>
    </row>
    <row r="3253" spans="1:10" x14ac:dyDescent="0.25">
      <c r="A3253" s="214">
        <v>23</v>
      </c>
      <c r="B3253" s="214" t="s">
        <v>781</v>
      </c>
      <c r="C3253" s="219">
        <f>DATE(2026,11,A3253)</f>
        <v>46349</v>
      </c>
      <c r="D3253" s="214" t="s">
        <v>780</v>
      </c>
      <c r="E3253" s="220">
        <v>2</v>
      </c>
      <c r="F3253" s="221" t="str">
        <f t="shared" si="299"/>
        <v>AA 7794 OA // MERCY</v>
      </c>
      <c r="G3253" s="222" t="s">
        <v>2210</v>
      </c>
      <c r="H3253" s="221" t="s">
        <v>2941</v>
      </c>
      <c r="I3253" s="221" t="s">
        <v>2943</v>
      </c>
      <c r="J3253" s="221" t="str">
        <f t="shared" si="294"/>
        <v>FM18-23-11-2026</v>
      </c>
    </row>
    <row r="3254" spans="1:10" x14ac:dyDescent="0.25">
      <c r="A3254" s="214">
        <v>10</v>
      </c>
      <c r="B3254" s="214" t="s">
        <v>162</v>
      </c>
      <c r="C3254" s="223">
        <f>DATE(2026,1,A3254)</f>
        <v>46032</v>
      </c>
      <c r="D3254" s="214" t="s">
        <v>1576</v>
      </c>
      <c r="E3254" s="214">
        <v>1</v>
      </c>
      <c r="F3254" s="221" t="str">
        <f t="shared" si="299"/>
        <v>AA 7795 OA</v>
      </c>
      <c r="G3254" s="222" t="s">
        <v>2210</v>
      </c>
      <c r="H3254" s="221" t="s">
        <v>2941</v>
      </c>
      <c r="I3254" s="221" t="s">
        <v>2943</v>
      </c>
      <c r="J3254" s="221" t="str">
        <f t="shared" si="294"/>
        <v>FM18-10-1-2026</v>
      </c>
    </row>
    <row r="3255" spans="1:10" x14ac:dyDescent="0.25">
      <c r="A3255" s="214">
        <v>5</v>
      </c>
      <c r="B3255" s="214" t="s">
        <v>250</v>
      </c>
      <c r="C3255" s="223">
        <f>DATE(2026,1,A3255)</f>
        <v>46027</v>
      </c>
      <c r="D3255" s="214" t="s">
        <v>1495</v>
      </c>
      <c r="E3255" s="214">
        <v>3</v>
      </c>
      <c r="F3255" s="221" t="str">
        <f t="shared" si="299"/>
        <v>AA 7521 OA // MERCY</v>
      </c>
      <c r="G3255" s="222" t="s">
        <v>2210</v>
      </c>
      <c r="H3255" s="221" t="s">
        <v>2941</v>
      </c>
      <c r="I3255" s="221" t="s">
        <v>2943</v>
      </c>
      <c r="J3255" s="221" t="str">
        <f t="shared" si="294"/>
        <v>FM18-5-1-2026</v>
      </c>
    </row>
    <row r="3256" spans="1:10" x14ac:dyDescent="0.25">
      <c r="A3256" s="214">
        <v>13</v>
      </c>
      <c r="B3256" s="214" t="s">
        <v>432</v>
      </c>
      <c r="C3256" s="219">
        <f>DATE(2026,12,A3256)</f>
        <v>46369</v>
      </c>
      <c r="D3256" s="214" t="s">
        <v>1120</v>
      </c>
      <c r="E3256" s="220">
        <v>1</v>
      </c>
      <c r="F3256" s="221" t="str">
        <f t="shared" si="299"/>
        <v>AA 7550 OA</v>
      </c>
      <c r="G3256" s="222" t="s">
        <v>2210</v>
      </c>
      <c r="H3256" s="221" t="s">
        <v>2941</v>
      </c>
      <c r="I3256" s="221" t="s">
        <v>2943</v>
      </c>
      <c r="J3256" s="221" t="str">
        <f t="shared" si="294"/>
        <v>FM18-13-12-2026</v>
      </c>
    </row>
    <row r="3257" spans="1:10" x14ac:dyDescent="0.25">
      <c r="A3257" s="214">
        <v>27</v>
      </c>
      <c r="B3257" s="214" t="s">
        <v>109</v>
      </c>
      <c r="C3257" s="223">
        <f>DATE(2026,1,A3257)</f>
        <v>46049</v>
      </c>
      <c r="D3257" s="214" t="s">
        <v>1772</v>
      </c>
      <c r="E3257" s="220">
        <v>1</v>
      </c>
      <c r="F3257" s="221" t="str">
        <f t="shared" si="299"/>
        <v>AA 7520 OA // MERCY</v>
      </c>
      <c r="G3257" s="222" t="s">
        <v>2210</v>
      </c>
      <c r="H3257" s="221" t="s">
        <v>2941</v>
      </c>
      <c r="I3257" s="221" t="s">
        <v>2943</v>
      </c>
      <c r="J3257" s="221" t="str">
        <f t="shared" si="294"/>
        <v>FM18-27-1-2026</v>
      </c>
    </row>
    <row r="3258" spans="1:10" x14ac:dyDescent="0.25">
      <c r="A3258" s="214">
        <v>17</v>
      </c>
      <c r="B3258" s="214" t="s">
        <v>327</v>
      </c>
      <c r="C3258" s="223">
        <f>DATE(2026,1,A3258)</f>
        <v>46039</v>
      </c>
      <c r="D3258" s="214" t="s">
        <v>1657</v>
      </c>
      <c r="E3258" s="220">
        <v>1</v>
      </c>
      <c r="F3258" s="221" t="str">
        <f t="shared" si="299"/>
        <v>AA 7758 OA</v>
      </c>
      <c r="G3258" s="222" t="s">
        <v>2210</v>
      </c>
      <c r="H3258" s="221" t="s">
        <v>2941</v>
      </c>
      <c r="I3258" s="221" t="s">
        <v>2943</v>
      </c>
      <c r="J3258" s="221" t="str">
        <f t="shared" si="294"/>
        <v>FM18-17-1-2026</v>
      </c>
    </row>
    <row r="3259" spans="1:10" x14ac:dyDescent="0.25">
      <c r="A3259" s="214">
        <v>24</v>
      </c>
      <c r="B3259" s="214" t="s">
        <v>745</v>
      </c>
      <c r="C3259" s="219">
        <f>DATE(2026,11,A3259)</f>
        <v>46350</v>
      </c>
      <c r="D3259" s="214" t="s">
        <v>791</v>
      </c>
      <c r="E3259" s="220">
        <v>1</v>
      </c>
      <c r="F3259" s="221" t="str">
        <f>B3259</f>
        <v>B 7728 IZ ( PINJAM 7559 OA )</v>
      </c>
      <c r="G3259" s="222" t="s">
        <v>2210</v>
      </c>
      <c r="H3259" s="221" t="s">
        <v>2941</v>
      </c>
      <c r="I3259" s="221" t="s">
        <v>2943</v>
      </c>
      <c r="J3259" s="221" t="str">
        <f t="shared" si="294"/>
        <v>FM18-24-11-2026</v>
      </c>
    </row>
    <row r="3260" spans="1:10" x14ac:dyDescent="0.25">
      <c r="A3260" s="214">
        <v>10</v>
      </c>
      <c r="B3260" s="214" t="s">
        <v>194</v>
      </c>
      <c r="C3260" s="219">
        <f>DATE(2026,12,A3260)</f>
        <v>46366</v>
      </c>
      <c r="D3260" s="214" t="s">
        <v>1050</v>
      </c>
      <c r="E3260" s="214">
        <v>1</v>
      </c>
      <c r="F3260" s="221" t="str">
        <f>"AA "&amp;B3260</f>
        <v>AA 7581 OA // MERCY</v>
      </c>
      <c r="G3260" s="222" t="s">
        <v>2210</v>
      </c>
      <c r="H3260" s="221" t="s">
        <v>2941</v>
      </c>
      <c r="I3260" s="221" t="s">
        <v>2943</v>
      </c>
      <c r="J3260" s="221" t="str">
        <f t="shared" si="294"/>
        <v>FM18-10-12-2026</v>
      </c>
    </row>
    <row r="3261" spans="1:10" x14ac:dyDescent="0.25">
      <c r="A3261" s="214">
        <v>31</v>
      </c>
      <c r="B3261" s="214" t="s">
        <v>1258</v>
      </c>
      <c r="C3261" s="219">
        <f>DATE(2026,12,A3261)</f>
        <v>46387</v>
      </c>
      <c r="D3261" s="214" t="s">
        <v>1418</v>
      </c>
      <c r="E3261" s="220">
        <v>1</v>
      </c>
      <c r="F3261" s="221" t="str">
        <f>"AA "&amp;B3261</f>
        <v>AA 7564 OA</v>
      </c>
      <c r="G3261" s="222" t="s">
        <v>2210</v>
      </c>
      <c r="H3261" s="221" t="s">
        <v>2941</v>
      </c>
      <c r="I3261" s="221" t="s">
        <v>2943</v>
      </c>
      <c r="J3261" s="221" t="str">
        <f t="shared" si="294"/>
        <v>FM18-31-12-2026</v>
      </c>
    </row>
    <row r="3262" spans="1:10" x14ac:dyDescent="0.25">
      <c r="A3262" s="214">
        <v>16</v>
      </c>
      <c r="B3262" s="220" t="s">
        <v>626</v>
      </c>
      <c r="C3262" s="219">
        <f>DATE(2026,11,A3262)</f>
        <v>46342</v>
      </c>
      <c r="D3262" s="214" t="s">
        <v>625</v>
      </c>
      <c r="E3262" s="220">
        <v>6</v>
      </c>
      <c r="F3262" s="221" t="str">
        <f>"AA "&amp;B3262</f>
        <v>AA 7730 OA // GOLDEN</v>
      </c>
      <c r="G3262" s="222" t="s">
        <v>2210</v>
      </c>
      <c r="H3262" s="221" t="s">
        <v>2941</v>
      </c>
      <c r="I3262" s="221" t="s">
        <v>2943</v>
      </c>
      <c r="J3262" s="221" t="str">
        <f t="shared" si="294"/>
        <v>FM18-16-11-2026</v>
      </c>
    </row>
    <row r="3263" spans="1:10" x14ac:dyDescent="0.25">
      <c r="A3263" s="214">
        <v>13</v>
      </c>
      <c r="B3263" s="214" t="s">
        <v>1133</v>
      </c>
      <c r="C3263" s="223">
        <f>DATE(2026,1,A3263)</f>
        <v>46035</v>
      </c>
      <c r="D3263" s="214" t="s">
        <v>1605</v>
      </c>
      <c r="E3263" s="220">
        <v>6</v>
      </c>
      <c r="F3263" s="221" t="str">
        <f>"AA "&amp;B3263</f>
        <v>AA 7602 OA</v>
      </c>
      <c r="G3263" s="222" t="s">
        <v>2210</v>
      </c>
      <c r="H3263" s="221" t="s">
        <v>2941</v>
      </c>
      <c r="I3263" s="221" t="s">
        <v>2943</v>
      </c>
      <c r="J3263" s="221" t="str">
        <f t="shared" si="294"/>
        <v>FM18-13-1-2026</v>
      </c>
    </row>
    <row r="3264" spans="1:10" x14ac:dyDescent="0.25">
      <c r="A3264" s="214">
        <v>7</v>
      </c>
      <c r="B3264" s="214" t="s">
        <v>368</v>
      </c>
      <c r="C3264" s="219">
        <f>DATE(2026,11,A3264)</f>
        <v>46333</v>
      </c>
      <c r="D3264" s="214" t="s">
        <v>406</v>
      </c>
      <c r="E3264" s="214">
        <v>6</v>
      </c>
      <c r="F3264" s="221" t="str">
        <f>"AA "&amp;B3264</f>
        <v>AA 7098 OA</v>
      </c>
      <c r="G3264" s="222" t="s">
        <v>2210</v>
      </c>
      <c r="H3264" s="221" t="s">
        <v>2941</v>
      </c>
      <c r="I3264" s="221" t="s">
        <v>2943</v>
      </c>
      <c r="J3264" s="221" t="str">
        <f t="shared" si="294"/>
        <v>FM18-7-11-2026</v>
      </c>
    </row>
    <row r="3265" spans="1:10" x14ac:dyDescent="0.25">
      <c r="A3265" s="214">
        <v>6</v>
      </c>
      <c r="B3265" s="214" t="s">
        <v>260</v>
      </c>
      <c r="C3265" s="219">
        <f>DATE(2026,11,A3265)</f>
        <v>46332</v>
      </c>
      <c r="D3265" s="214" t="s">
        <v>375</v>
      </c>
      <c r="E3265" s="214">
        <v>1</v>
      </c>
      <c r="F3265" s="221" t="str">
        <f>B3265</f>
        <v>BA 7001 PU // MERCY</v>
      </c>
      <c r="G3265" s="222" t="s">
        <v>2210</v>
      </c>
      <c r="H3265" s="221" t="s">
        <v>2941</v>
      </c>
      <c r="I3265" s="221" t="s">
        <v>2943</v>
      </c>
      <c r="J3265" s="221" t="str">
        <f t="shared" si="294"/>
        <v>FM18-6-11-2026</v>
      </c>
    </row>
    <row r="3266" spans="1:10" x14ac:dyDescent="0.25">
      <c r="A3266" s="214">
        <v>21</v>
      </c>
      <c r="B3266" s="214" t="s">
        <v>162</v>
      </c>
      <c r="C3266" s="219">
        <f>DATE(2026,12,A3266)</f>
        <v>46377</v>
      </c>
      <c r="D3266" s="214" t="s">
        <v>375</v>
      </c>
      <c r="E3266" s="220">
        <v>1</v>
      </c>
      <c r="F3266" s="221" t="str">
        <f>"AA "&amp;B3266</f>
        <v>AA 7795 OA</v>
      </c>
      <c r="G3266" s="222" t="s">
        <v>2210</v>
      </c>
      <c r="H3266" s="221" t="s">
        <v>2941</v>
      </c>
      <c r="I3266" s="221" t="s">
        <v>2943</v>
      </c>
      <c r="J3266" s="221" t="str">
        <f t="shared" si="294"/>
        <v>FM18-21-12-2026</v>
      </c>
    </row>
    <row r="3267" spans="1:10" x14ac:dyDescent="0.25">
      <c r="A3267" s="214">
        <v>23</v>
      </c>
      <c r="B3267" s="214" t="s">
        <v>655</v>
      </c>
      <c r="C3267" s="219">
        <f>DATE(2026,12,A3267)</f>
        <v>46379</v>
      </c>
      <c r="D3267" s="214" t="s">
        <v>1271</v>
      </c>
      <c r="E3267" s="220">
        <v>2</v>
      </c>
      <c r="F3267" s="221" t="str">
        <f>"AA "&amp;B3267</f>
        <v>AA 7614 OA</v>
      </c>
      <c r="G3267" s="222" t="s">
        <v>2210</v>
      </c>
      <c r="H3267" s="221" t="s">
        <v>2941</v>
      </c>
      <c r="I3267" s="221" t="s">
        <v>2943</v>
      </c>
      <c r="J3267" s="221" t="str">
        <f t="shared" ref="J3267:J3330" si="300">I3267 &amp; "-" &amp; DAY(C3267) &amp; "-" &amp; MONTH(C3267) &amp; "-" &amp; YEAR(C3267)</f>
        <v>FM18-23-12-2026</v>
      </c>
    </row>
    <row r="3268" spans="1:10" x14ac:dyDescent="0.25">
      <c r="A3268" s="214">
        <v>3</v>
      </c>
      <c r="B3268" s="214" t="s">
        <v>852</v>
      </c>
      <c r="C3268" s="223">
        <f>DATE(2026,1,A3268)</f>
        <v>46025</v>
      </c>
      <c r="D3268" s="214" t="s">
        <v>1471</v>
      </c>
      <c r="E3268" s="214">
        <v>1</v>
      </c>
      <c r="F3268" s="221" t="str">
        <f>"AA "&amp;B3268</f>
        <v>AA 7753 OA</v>
      </c>
      <c r="G3268" s="222" t="s">
        <v>2210</v>
      </c>
      <c r="H3268" s="221" t="s">
        <v>2941</v>
      </c>
      <c r="I3268" s="221" t="s">
        <v>2943</v>
      </c>
      <c r="J3268" s="221" t="str">
        <f t="shared" si="300"/>
        <v>FM18-3-1-2026</v>
      </c>
    </row>
    <row r="3269" spans="1:10" x14ac:dyDescent="0.25">
      <c r="A3269" s="214">
        <v>6</v>
      </c>
      <c r="B3269" s="214" t="s">
        <v>260</v>
      </c>
      <c r="C3269" s="219">
        <f>DATE(2026,11,A3269)</f>
        <v>46332</v>
      </c>
      <c r="D3269" s="214" t="s">
        <v>397</v>
      </c>
      <c r="E3269" s="214">
        <v>1</v>
      </c>
      <c r="F3269" s="221" t="str">
        <f>B3269</f>
        <v>BA 7001 PU // MERCY</v>
      </c>
      <c r="G3269" s="222" t="s">
        <v>2210</v>
      </c>
      <c r="H3269" s="221" t="s">
        <v>2941</v>
      </c>
      <c r="I3269" s="221" t="s">
        <v>2943</v>
      </c>
      <c r="J3269" s="221" t="str">
        <f t="shared" si="300"/>
        <v>FM18-6-11-2026</v>
      </c>
    </row>
    <row r="3270" spans="1:10" x14ac:dyDescent="0.25">
      <c r="A3270" s="214">
        <v>27</v>
      </c>
      <c r="B3270" s="214" t="s">
        <v>401</v>
      </c>
      <c r="C3270" s="219">
        <f>DATE(2026,11,A3270)</f>
        <v>46353</v>
      </c>
      <c r="D3270" s="214" t="s">
        <v>857</v>
      </c>
      <c r="E3270" s="220">
        <v>1</v>
      </c>
      <c r="F3270" s="221" t="str">
        <f t="shared" ref="F3270:F3286" si="301">"AA "&amp;B3270</f>
        <v>AA 7796 OA // MERCY</v>
      </c>
      <c r="G3270" s="222" t="s">
        <v>2210</v>
      </c>
      <c r="H3270" s="221" t="s">
        <v>2941</v>
      </c>
      <c r="I3270" s="221" t="s">
        <v>2943</v>
      </c>
      <c r="J3270" s="221" t="str">
        <f t="shared" si="300"/>
        <v>FM18-27-11-2026</v>
      </c>
    </row>
    <row r="3271" spans="1:10" x14ac:dyDescent="0.25">
      <c r="A3271" s="214">
        <v>29</v>
      </c>
      <c r="B3271" s="214" t="s">
        <v>781</v>
      </c>
      <c r="C3271" s="219">
        <f>DATE(2026,12,A3271)</f>
        <v>46385</v>
      </c>
      <c r="D3271" s="214" t="s">
        <v>1365</v>
      </c>
      <c r="E3271" s="220">
        <v>2</v>
      </c>
      <c r="F3271" s="221" t="str">
        <f t="shared" si="301"/>
        <v>AA 7794 OA // MERCY</v>
      </c>
      <c r="G3271" s="222" t="s">
        <v>2210</v>
      </c>
      <c r="H3271" s="221" t="s">
        <v>2941</v>
      </c>
      <c r="I3271" s="221" t="s">
        <v>2943</v>
      </c>
      <c r="J3271" s="221" t="str">
        <f t="shared" si="300"/>
        <v>FM18-29-12-2026</v>
      </c>
    </row>
    <row r="3272" spans="1:10" x14ac:dyDescent="0.25">
      <c r="A3272" s="214">
        <v>7</v>
      </c>
      <c r="B3272" s="214" t="s">
        <v>434</v>
      </c>
      <c r="C3272" s="219">
        <f>DATE(2026,12,A3272)</f>
        <v>46363</v>
      </c>
      <c r="D3272" s="214" t="s">
        <v>1002</v>
      </c>
      <c r="E3272" s="214">
        <v>2</v>
      </c>
      <c r="F3272" s="221" t="str">
        <f t="shared" si="301"/>
        <v>AA 7785 OA</v>
      </c>
      <c r="G3272" s="222" t="s">
        <v>2210</v>
      </c>
      <c r="H3272" s="221" t="s">
        <v>2941</v>
      </c>
      <c r="I3272" s="221" t="s">
        <v>2943</v>
      </c>
      <c r="J3272" s="221" t="str">
        <f t="shared" si="300"/>
        <v>FM18-7-12-2026</v>
      </c>
    </row>
    <row r="3273" spans="1:10" x14ac:dyDescent="0.25">
      <c r="A3273" s="214">
        <v>9</v>
      </c>
      <c r="B3273" s="214" t="s">
        <v>115</v>
      </c>
      <c r="C3273" s="219">
        <f>DATE(2026,12,A3273)</f>
        <v>46365</v>
      </c>
      <c r="D3273" s="214" t="s">
        <v>1002</v>
      </c>
      <c r="E3273" s="214">
        <v>2</v>
      </c>
      <c r="F3273" s="221" t="str">
        <f t="shared" si="301"/>
        <v>AA 7739 OA</v>
      </c>
      <c r="G3273" s="222" t="s">
        <v>2210</v>
      </c>
      <c r="H3273" s="221" t="s">
        <v>2941</v>
      </c>
      <c r="I3273" s="221" t="s">
        <v>2943</v>
      </c>
      <c r="J3273" s="221" t="str">
        <f t="shared" si="300"/>
        <v>FM18-9-12-2026</v>
      </c>
    </row>
    <row r="3274" spans="1:10" x14ac:dyDescent="0.25">
      <c r="A3274" s="214">
        <v>10</v>
      </c>
      <c r="B3274" s="214" t="s">
        <v>178</v>
      </c>
      <c r="C3274" s="223">
        <f>DATE(2026,1,A3274)</f>
        <v>46032</v>
      </c>
      <c r="D3274" s="214" t="s">
        <v>1581</v>
      </c>
      <c r="E3274" s="214">
        <v>2</v>
      </c>
      <c r="F3274" s="221" t="str">
        <f t="shared" si="301"/>
        <v>AA 7554 OA // MERCY</v>
      </c>
      <c r="G3274" s="222" t="s">
        <v>2210</v>
      </c>
      <c r="H3274" s="221" t="s">
        <v>2941</v>
      </c>
      <c r="I3274" s="221" t="s">
        <v>2943</v>
      </c>
      <c r="J3274" s="221" t="str">
        <f t="shared" si="300"/>
        <v>FM18-10-1-2026</v>
      </c>
    </row>
    <row r="3275" spans="1:10" x14ac:dyDescent="0.25">
      <c r="A3275" s="214">
        <v>11</v>
      </c>
      <c r="B3275" s="214" t="s">
        <v>436</v>
      </c>
      <c r="C3275" s="223">
        <f>DATE(2026,1,A3275)</f>
        <v>46033</v>
      </c>
      <c r="D3275" s="214" t="s">
        <v>1581</v>
      </c>
      <c r="E3275" s="214">
        <v>2</v>
      </c>
      <c r="F3275" s="221" t="str">
        <f t="shared" si="301"/>
        <v>AA 7296 OA</v>
      </c>
      <c r="G3275" s="222" t="s">
        <v>2210</v>
      </c>
      <c r="H3275" s="221" t="s">
        <v>2941</v>
      </c>
      <c r="I3275" s="221" t="s">
        <v>2943</v>
      </c>
      <c r="J3275" s="221" t="str">
        <f t="shared" si="300"/>
        <v>FM18-11-1-2026</v>
      </c>
    </row>
    <row r="3276" spans="1:10" x14ac:dyDescent="0.25">
      <c r="A3276" s="214">
        <v>16</v>
      </c>
      <c r="B3276" s="214" t="s">
        <v>355</v>
      </c>
      <c r="C3276" s="223">
        <f>DATE(2026,1,A3276)</f>
        <v>46038</v>
      </c>
      <c r="D3276" s="214" t="s">
        <v>726</v>
      </c>
      <c r="E3276" s="220">
        <v>1</v>
      </c>
      <c r="F3276" s="221" t="str">
        <f t="shared" si="301"/>
        <v>AA 7617 OA</v>
      </c>
      <c r="G3276" s="222" t="s">
        <v>2210</v>
      </c>
      <c r="H3276" s="221" t="s">
        <v>2941</v>
      </c>
      <c r="I3276" s="221" t="s">
        <v>2943</v>
      </c>
      <c r="J3276" s="221" t="str">
        <f t="shared" si="300"/>
        <v>FM18-16-1-2026</v>
      </c>
    </row>
    <row r="3277" spans="1:10" x14ac:dyDescent="0.25">
      <c r="A3277" s="214">
        <v>21</v>
      </c>
      <c r="B3277" s="214" t="s">
        <v>724</v>
      </c>
      <c r="C3277" s="219">
        <f>DATE(2026,11,A3277)</f>
        <v>46347</v>
      </c>
      <c r="D3277" s="214" t="s">
        <v>726</v>
      </c>
      <c r="E3277" s="220">
        <v>2</v>
      </c>
      <c r="F3277" s="221" t="str">
        <f t="shared" si="301"/>
        <v>AA 7161 OA</v>
      </c>
      <c r="G3277" s="222" t="s">
        <v>2210</v>
      </c>
      <c r="H3277" s="221" t="s">
        <v>2941</v>
      </c>
      <c r="I3277" s="221" t="s">
        <v>2943</v>
      </c>
      <c r="J3277" s="221" t="str">
        <f t="shared" si="300"/>
        <v>FM18-21-11-2026</v>
      </c>
    </row>
    <row r="3278" spans="1:10" x14ac:dyDescent="0.25">
      <c r="A3278" s="214">
        <v>1</v>
      </c>
      <c r="B3278" s="220" t="s">
        <v>689</v>
      </c>
      <c r="C3278" s="219">
        <f t="shared" ref="C3278:C3283" si="302">DATE(2026,12,A3278)</f>
        <v>46357</v>
      </c>
      <c r="D3278" s="214" t="s">
        <v>726</v>
      </c>
      <c r="E3278" s="214">
        <v>2</v>
      </c>
      <c r="F3278" s="221" t="str">
        <f t="shared" si="301"/>
        <v>AA 7027 OA</v>
      </c>
      <c r="G3278" s="222" t="s">
        <v>2210</v>
      </c>
      <c r="H3278" s="221" t="s">
        <v>2941</v>
      </c>
      <c r="I3278" s="221" t="s">
        <v>2943</v>
      </c>
      <c r="J3278" s="221" t="str">
        <f t="shared" si="300"/>
        <v>FM18-1-12-2026</v>
      </c>
    </row>
    <row r="3279" spans="1:10" x14ac:dyDescent="0.25">
      <c r="A3279" s="214">
        <v>2</v>
      </c>
      <c r="B3279" s="220" t="s">
        <v>593</v>
      </c>
      <c r="C3279" s="219">
        <f t="shared" si="302"/>
        <v>46358</v>
      </c>
      <c r="D3279" s="214" t="s">
        <v>726</v>
      </c>
      <c r="E3279" s="214">
        <v>2</v>
      </c>
      <c r="F3279" s="221" t="str">
        <f t="shared" si="301"/>
        <v>AA 7765 OA</v>
      </c>
      <c r="G3279" s="222" t="s">
        <v>2210</v>
      </c>
      <c r="H3279" s="221" t="s">
        <v>2941</v>
      </c>
      <c r="I3279" s="221" t="s">
        <v>2943</v>
      </c>
      <c r="J3279" s="221" t="str">
        <f t="shared" si="300"/>
        <v>FM18-2-12-2026</v>
      </c>
    </row>
    <row r="3280" spans="1:10" x14ac:dyDescent="0.25">
      <c r="A3280" s="214">
        <v>15</v>
      </c>
      <c r="B3280" s="220" t="s">
        <v>655</v>
      </c>
      <c r="C3280" s="219">
        <f t="shared" si="302"/>
        <v>46371</v>
      </c>
      <c r="D3280" s="214" t="s">
        <v>726</v>
      </c>
      <c r="E3280" s="220">
        <v>1</v>
      </c>
      <c r="F3280" s="221" t="str">
        <f t="shared" si="301"/>
        <v>AA 7614 OA</v>
      </c>
      <c r="G3280" s="222" t="s">
        <v>2210</v>
      </c>
      <c r="H3280" s="221" t="s">
        <v>2941</v>
      </c>
      <c r="I3280" s="221" t="s">
        <v>2943</v>
      </c>
      <c r="J3280" s="221" t="str">
        <f t="shared" si="300"/>
        <v>FM18-15-12-2026</v>
      </c>
    </row>
    <row r="3281" spans="1:10" x14ac:dyDescent="0.25">
      <c r="A3281" s="214">
        <v>20</v>
      </c>
      <c r="B3281" s="214" t="s">
        <v>218</v>
      </c>
      <c r="C3281" s="219">
        <f t="shared" si="302"/>
        <v>46376</v>
      </c>
      <c r="D3281" s="214" t="s">
        <v>726</v>
      </c>
      <c r="E3281" s="220">
        <v>1</v>
      </c>
      <c r="F3281" s="221" t="str">
        <f t="shared" si="301"/>
        <v>AA 7698 OA</v>
      </c>
      <c r="G3281" s="222" t="s">
        <v>2210</v>
      </c>
      <c r="H3281" s="221" t="s">
        <v>2941</v>
      </c>
      <c r="I3281" s="221" t="s">
        <v>2943</v>
      </c>
      <c r="J3281" s="221" t="str">
        <f t="shared" si="300"/>
        <v>FM18-20-12-2026</v>
      </c>
    </row>
    <row r="3282" spans="1:10" x14ac:dyDescent="0.25">
      <c r="A3282" s="214">
        <v>22</v>
      </c>
      <c r="B3282" s="214" t="s">
        <v>469</v>
      </c>
      <c r="C3282" s="219">
        <f t="shared" si="302"/>
        <v>46378</v>
      </c>
      <c r="D3282" s="214" t="s">
        <v>1259</v>
      </c>
      <c r="E3282" s="220">
        <v>2</v>
      </c>
      <c r="F3282" s="221" t="str">
        <f t="shared" si="301"/>
        <v>AA 7715 OA</v>
      </c>
      <c r="G3282" s="222" t="s">
        <v>2210</v>
      </c>
      <c r="H3282" s="221" t="s">
        <v>2941</v>
      </c>
      <c r="I3282" s="221" t="s">
        <v>2943</v>
      </c>
      <c r="J3282" s="221" t="str">
        <f t="shared" si="300"/>
        <v>FM18-22-12-2026</v>
      </c>
    </row>
    <row r="3283" spans="1:10" x14ac:dyDescent="0.25">
      <c r="A3283" s="214">
        <v>23</v>
      </c>
      <c r="B3283" s="214" t="s">
        <v>218</v>
      </c>
      <c r="C3283" s="219">
        <f t="shared" si="302"/>
        <v>46379</v>
      </c>
      <c r="D3283" s="214" t="s">
        <v>1259</v>
      </c>
      <c r="E3283" s="220">
        <v>2</v>
      </c>
      <c r="F3283" s="221" t="str">
        <f t="shared" si="301"/>
        <v>AA 7698 OA</v>
      </c>
      <c r="G3283" s="222" t="s">
        <v>2210</v>
      </c>
      <c r="H3283" s="221" t="s">
        <v>2941</v>
      </c>
      <c r="I3283" s="221" t="s">
        <v>2943</v>
      </c>
      <c r="J3283" s="221" t="str">
        <f t="shared" si="300"/>
        <v>FM18-23-12-2026</v>
      </c>
    </row>
    <row r="3284" spans="1:10" x14ac:dyDescent="0.25">
      <c r="A3284" s="214">
        <v>28</v>
      </c>
      <c r="B3284" s="214" t="s">
        <v>577</v>
      </c>
      <c r="C3284" s="223">
        <f>DATE(2026,1,A3284)</f>
        <v>46050</v>
      </c>
      <c r="D3284" s="214" t="s">
        <v>1788</v>
      </c>
      <c r="E3284" s="220">
        <v>2</v>
      </c>
      <c r="F3284" s="221" t="str">
        <f t="shared" si="301"/>
        <v>AA 7712 OA</v>
      </c>
      <c r="G3284" s="222" t="s">
        <v>2210</v>
      </c>
      <c r="H3284" s="221" t="s">
        <v>2941</v>
      </c>
      <c r="I3284" s="221" t="s">
        <v>2943</v>
      </c>
      <c r="J3284" s="221" t="str">
        <f t="shared" si="300"/>
        <v>FM18-28-1-2026</v>
      </c>
    </row>
    <row r="3285" spans="1:10" x14ac:dyDescent="0.25">
      <c r="A3285" s="214">
        <v>30</v>
      </c>
      <c r="B3285" s="214" t="s">
        <v>178</v>
      </c>
      <c r="C3285" s="223">
        <f>DATE(2026,1,A3285)</f>
        <v>46052</v>
      </c>
      <c r="D3285" s="214" t="s">
        <v>1788</v>
      </c>
      <c r="E3285" s="220">
        <v>2</v>
      </c>
      <c r="F3285" s="221" t="str">
        <f t="shared" si="301"/>
        <v>AA 7554 OA // MERCY</v>
      </c>
      <c r="G3285" s="222" t="s">
        <v>2210</v>
      </c>
      <c r="H3285" s="221" t="s">
        <v>2941</v>
      </c>
      <c r="I3285" s="221" t="s">
        <v>2943</v>
      </c>
      <c r="J3285" s="221" t="str">
        <f t="shared" si="300"/>
        <v>FM18-30-1-2026</v>
      </c>
    </row>
    <row r="3286" spans="1:10" x14ac:dyDescent="0.25">
      <c r="A3286" s="214">
        <v>2</v>
      </c>
      <c r="B3286" s="220" t="s">
        <v>221</v>
      </c>
      <c r="C3286" s="219">
        <f t="shared" ref="C3286:C3294" si="303">DATE(2026,11,A3286)</f>
        <v>46328</v>
      </c>
      <c r="D3286" s="214" t="s">
        <v>220</v>
      </c>
      <c r="E3286" s="220">
        <v>2</v>
      </c>
      <c r="F3286" s="221" t="str">
        <f t="shared" si="301"/>
        <v>AA 7320 OA</v>
      </c>
      <c r="G3286" s="222" t="s">
        <v>2210</v>
      </c>
      <c r="H3286" s="221" t="s">
        <v>2941</v>
      </c>
      <c r="I3286" s="221" t="s">
        <v>2943</v>
      </c>
      <c r="J3286" s="221" t="str">
        <f t="shared" si="300"/>
        <v>FM18-2-11-2026</v>
      </c>
    </row>
    <row r="3287" spans="1:10" x14ac:dyDescent="0.25">
      <c r="A3287" s="214">
        <v>2</v>
      </c>
      <c r="B3287" s="220" t="s">
        <v>101</v>
      </c>
      <c r="C3287" s="219">
        <f t="shared" si="303"/>
        <v>46328</v>
      </c>
      <c r="D3287" s="214" t="s">
        <v>220</v>
      </c>
      <c r="E3287" s="214">
        <v>2</v>
      </c>
      <c r="F3287" s="220" t="s">
        <v>101</v>
      </c>
      <c r="G3287" s="222" t="s">
        <v>2210</v>
      </c>
      <c r="H3287" s="221" t="s">
        <v>2941</v>
      </c>
      <c r="I3287" s="221" t="s">
        <v>2943</v>
      </c>
      <c r="J3287" s="221" t="str">
        <f t="shared" si="300"/>
        <v>FM18-2-11-2026</v>
      </c>
    </row>
    <row r="3288" spans="1:10" x14ac:dyDescent="0.25">
      <c r="A3288" s="214">
        <v>19</v>
      </c>
      <c r="B3288" s="214" t="s">
        <v>561</v>
      </c>
      <c r="C3288" s="219">
        <f t="shared" si="303"/>
        <v>46345</v>
      </c>
      <c r="D3288" s="214" t="s">
        <v>220</v>
      </c>
      <c r="E3288" s="220">
        <v>2</v>
      </c>
      <c r="F3288" s="221" t="str">
        <f t="shared" ref="F3288:F3296" si="304">"AA "&amp;B3288</f>
        <v>AA 7066 OA</v>
      </c>
      <c r="G3288" s="222" t="s">
        <v>2210</v>
      </c>
      <c r="H3288" s="221" t="s">
        <v>2941</v>
      </c>
      <c r="I3288" s="221" t="s">
        <v>2943</v>
      </c>
      <c r="J3288" s="221" t="str">
        <f t="shared" si="300"/>
        <v>FM18-19-11-2026</v>
      </c>
    </row>
    <row r="3289" spans="1:10" x14ac:dyDescent="0.25">
      <c r="A3289" s="214">
        <v>8</v>
      </c>
      <c r="B3289" s="214" t="s">
        <v>437</v>
      </c>
      <c r="C3289" s="219">
        <f t="shared" si="303"/>
        <v>46334</v>
      </c>
      <c r="D3289" s="214" t="s">
        <v>447</v>
      </c>
      <c r="E3289" s="214">
        <v>2</v>
      </c>
      <c r="F3289" s="221" t="str">
        <f t="shared" si="304"/>
        <v>AA 7058 OA</v>
      </c>
      <c r="G3289" s="222" t="s">
        <v>2210</v>
      </c>
      <c r="H3289" s="221" t="s">
        <v>2941</v>
      </c>
      <c r="I3289" s="221" t="s">
        <v>2943</v>
      </c>
      <c r="J3289" s="221" t="str">
        <f t="shared" si="300"/>
        <v>FM18-8-11-2026</v>
      </c>
    </row>
    <row r="3290" spans="1:10" x14ac:dyDescent="0.25">
      <c r="A3290" s="214">
        <v>12</v>
      </c>
      <c r="B3290" s="214" t="s">
        <v>469</v>
      </c>
      <c r="C3290" s="219">
        <f t="shared" si="303"/>
        <v>46338</v>
      </c>
      <c r="D3290" s="214" t="s">
        <v>447</v>
      </c>
      <c r="E3290" s="220">
        <v>1</v>
      </c>
      <c r="F3290" s="221" t="str">
        <f t="shared" si="304"/>
        <v>AA 7715 OA</v>
      </c>
      <c r="G3290" s="222" t="s">
        <v>2210</v>
      </c>
      <c r="H3290" s="221" t="s">
        <v>2941</v>
      </c>
      <c r="I3290" s="221" t="s">
        <v>2943</v>
      </c>
      <c r="J3290" s="221" t="str">
        <f t="shared" si="300"/>
        <v>FM18-12-11-2026</v>
      </c>
    </row>
    <row r="3291" spans="1:10" x14ac:dyDescent="0.25">
      <c r="A3291" s="214">
        <v>12</v>
      </c>
      <c r="B3291" s="214" t="s">
        <v>528</v>
      </c>
      <c r="C3291" s="219">
        <f t="shared" si="303"/>
        <v>46338</v>
      </c>
      <c r="D3291" s="214" t="s">
        <v>447</v>
      </c>
      <c r="E3291" s="214">
        <v>2</v>
      </c>
      <c r="F3291" s="221" t="str">
        <f t="shared" si="304"/>
        <v>AA 7643 OA // MERCY</v>
      </c>
      <c r="G3291" s="222" t="s">
        <v>2210</v>
      </c>
      <c r="H3291" s="221" t="s">
        <v>2941</v>
      </c>
      <c r="I3291" s="221" t="s">
        <v>2943</v>
      </c>
      <c r="J3291" s="221" t="str">
        <f t="shared" si="300"/>
        <v>FM18-12-11-2026</v>
      </c>
    </row>
    <row r="3292" spans="1:10" x14ac:dyDescent="0.25">
      <c r="A3292" s="214">
        <v>14</v>
      </c>
      <c r="B3292" s="220" t="s">
        <v>531</v>
      </c>
      <c r="C3292" s="219">
        <f t="shared" si="303"/>
        <v>46340</v>
      </c>
      <c r="D3292" s="214" t="s">
        <v>447</v>
      </c>
      <c r="E3292" s="220">
        <v>2</v>
      </c>
      <c r="F3292" s="221" t="str">
        <f t="shared" si="304"/>
        <v>AA 7613 OA</v>
      </c>
      <c r="G3292" s="222" t="s">
        <v>2210</v>
      </c>
      <c r="H3292" s="221" t="s">
        <v>2941</v>
      </c>
      <c r="I3292" s="221" t="s">
        <v>2943</v>
      </c>
      <c r="J3292" s="221" t="str">
        <f t="shared" si="300"/>
        <v>FM18-14-11-2026</v>
      </c>
    </row>
    <row r="3293" spans="1:10" x14ac:dyDescent="0.25">
      <c r="A3293" s="214">
        <v>15</v>
      </c>
      <c r="B3293" s="220" t="s">
        <v>604</v>
      </c>
      <c r="C3293" s="219">
        <f t="shared" si="303"/>
        <v>46341</v>
      </c>
      <c r="D3293" s="214" t="s">
        <v>447</v>
      </c>
      <c r="E3293" s="220">
        <v>2</v>
      </c>
      <c r="F3293" s="221" t="str">
        <f t="shared" si="304"/>
        <v>AA 7519 OA // MERCY</v>
      </c>
      <c r="G3293" s="222" t="s">
        <v>2210</v>
      </c>
      <c r="H3293" s="221" t="s">
        <v>2941</v>
      </c>
      <c r="I3293" s="221" t="s">
        <v>2943</v>
      </c>
      <c r="J3293" s="221" t="str">
        <f t="shared" si="300"/>
        <v>FM18-15-11-2026</v>
      </c>
    </row>
    <row r="3294" spans="1:10" x14ac:dyDescent="0.25">
      <c r="A3294" s="214">
        <v>19</v>
      </c>
      <c r="B3294" s="214" t="s">
        <v>702</v>
      </c>
      <c r="C3294" s="219">
        <f t="shared" si="303"/>
        <v>46345</v>
      </c>
      <c r="D3294" s="214" t="s">
        <v>705</v>
      </c>
      <c r="E3294" s="220">
        <v>2</v>
      </c>
      <c r="F3294" s="221" t="str">
        <f t="shared" si="304"/>
        <v>AA 7816 OA</v>
      </c>
      <c r="G3294" s="222" t="s">
        <v>2210</v>
      </c>
      <c r="H3294" s="221" t="s">
        <v>2941</v>
      </c>
      <c r="I3294" s="221" t="s">
        <v>2943</v>
      </c>
      <c r="J3294" s="221" t="str">
        <f t="shared" si="300"/>
        <v>FM18-19-11-2026</v>
      </c>
    </row>
    <row r="3295" spans="1:10" x14ac:dyDescent="0.25">
      <c r="A3295" s="214">
        <v>24</v>
      </c>
      <c r="B3295" s="214" t="s">
        <v>216</v>
      </c>
      <c r="C3295" s="223">
        <f>DATE(2026,1,A3295)</f>
        <v>46046</v>
      </c>
      <c r="D3295" s="214" t="s">
        <v>1739</v>
      </c>
      <c r="E3295" s="220">
        <v>2</v>
      </c>
      <c r="F3295" s="221" t="str">
        <f t="shared" si="304"/>
        <v>AA 7663 OA // MERCY</v>
      </c>
      <c r="G3295" s="222" t="s">
        <v>2210</v>
      </c>
      <c r="H3295" s="221" t="s">
        <v>2941</v>
      </c>
      <c r="I3295" s="221" t="s">
        <v>2943</v>
      </c>
      <c r="J3295" s="221" t="str">
        <f t="shared" si="300"/>
        <v>FM18-24-1-2026</v>
      </c>
    </row>
    <row r="3296" spans="1:10" x14ac:dyDescent="0.25">
      <c r="A3296" s="214">
        <v>25</v>
      </c>
      <c r="B3296" s="214" t="s">
        <v>752</v>
      </c>
      <c r="C3296" s="223">
        <f>DATE(2026,1,A3296)</f>
        <v>46047</v>
      </c>
      <c r="D3296" s="214" t="s">
        <v>1739</v>
      </c>
      <c r="E3296" s="220">
        <v>2</v>
      </c>
      <c r="F3296" s="221" t="str">
        <f t="shared" si="304"/>
        <v>AA 7809 OA // MERCY</v>
      </c>
      <c r="G3296" s="222" t="s">
        <v>2210</v>
      </c>
      <c r="H3296" s="221" t="s">
        <v>2941</v>
      </c>
      <c r="I3296" s="221" t="s">
        <v>2943</v>
      </c>
      <c r="J3296" s="221" t="str">
        <f t="shared" si="300"/>
        <v>FM18-25-1-2026</v>
      </c>
    </row>
    <row r="3297" spans="1:10" x14ac:dyDescent="0.25">
      <c r="A3297" s="214">
        <v>9</v>
      </c>
      <c r="B3297" s="214" t="s">
        <v>101</v>
      </c>
      <c r="C3297" s="219">
        <f>DATE(2026,11,A3297)</f>
        <v>46335</v>
      </c>
      <c r="D3297" s="214" t="s">
        <v>458</v>
      </c>
      <c r="E3297" s="214">
        <v>2</v>
      </c>
      <c r="F3297" s="221" t="str">
        <f>B3297</f>
        <v>BA 7033 PU // MERCY</v>
      </c>
      <c r="G3297" s="222" t="s">
        <v>2210</v>
      </c>
      <c r="H3297" s="221" t="s">
        <v>2941</v>
      </c>
      <c r="I3297" s="221" t="s">
        <v>2943</v>
      </c>
      <c r="J3297" s="221" t="str">
        <f t="shared" si="300"/>
        <v>FM18-9-11-2026</v>
      </c>
    </row>
    <row r="3298" spans="1:10" x14ac:dyDescent="0.25">
      <c r="A3298" s="214">
        <v>7</v>
      </c>
      <c r="B3298" s="214" t="s">
        <v>888</v>
      </c>
      <c r="C3298" s="219">
        <f>DATE(2026,12,A3298)</f>
        <v>46363</v>
      </c>
      <c r="D3298" s="214" t="s">
        <v>1000</v>
      </c>
      <c r="E3298" s="214">
        <v>2</v>
      </c>
      <c r="F3298" s="221" t="str">
        <f>"AA "&amp;B3298</f>
        <v>AA 7582 OA // MERCY</v>
      </c>
      <c r="G3298" s="222" t="s">
        <v>2210</v>
      </c>
      <c r="H3298" s="221" t="s">
        <v>2941</v>
      </c>
      <c r="I3298" s="221" t="s">
        <v>2943</v>
      </c>
      <c r="J3298" s="221" t="str">
        <f t="shared" si="300"/>
        <v>FM18-7-12-2026</v>
      </c>
    </row>
    <row r="3299" spans="1:10" x14ac:dyDescent="0.25">
      <c r="A3299" s="214">
        <v>4</v>
      </c>
      <c r="B3299" s="220" t="s">
        <v>260</v>
      </c>
      <c r="C3299" s="219">
        <f>DATE(2026,11,A3299)</f>
        <v>46330</v>
      </c>
      <c r="D3299" s="214" t="s">
        <v>290</v>
      </c>
      <c r="E3299" s="214">
        <v>2</v>
      </c>
      <c r="F3299" s="220" t="s">
        <v>260</v>
      </c>
      <c r="G3299" s="222" t="s">
        <v>2210</v>
      </c>
      <c r="H3299" s="221" t="s">
        <v>2941</v>
      </c>
      <c r="I3299" s="221" t="s">
        <v>2943</v>
      </c>
      <c r="J3299" s="221" t="str">
        <f t="shared" si="300"/>
        <v>FM18-4-11-2026</v>
      </c>
    </row>
    <row r="3300" spans="1:10" x14ac:dyDescent="0.25">
      <c r="A3300" s="214">
        <v>25</v>
      </c>
      <c r="B3300" s="214" t="s">
        <v>152</v>
      </c>
      <c r="C3300" s="223">
        <f>DATE(2026,1,A3300)</f>
        <v>46047</v>
      </c>
      <c r="D3300" s="214" t="s">
        <v>1744</v>
      </c>
      <c r="E3300" s="220">
        <v>1</v>
      </c>
      <c r="F3300" s="221" t="str">
        <f t="shared" ref="F3300:F3331" si="305">"AA "&amp;B3300</f>
        <v>AA 7594 OA</v>
      </c>
      <c r="G3300" s="222" t="s">
        <v>2210</v>
      </c>
      <c r="H3300" s="221" t="s">
        <v>2941</v>
      </c>
      <c r="I3300" s="221" t="s">
        <v>2943</v>
      </c>
      <c r="J3300" s="221" t="str">
        <f t="shared" si="300"/>
        <v>FM18-25-1-2026</v>
      </c>
    </row>
    <row r="3301" spans="1:10" x14ac:dyDescent="0.25">
      <c r="A3301" s="214">
        <v>1</v>
      </c>
      <c r="B3301" s="220" t="s">
        <v>329</v>
      </c>
      <c r="C3301" s="223">
        <f>DATE(2026,1,A3301)</f>
        <v>46023</v>
      </c>
      <c r="D3301" s="214" t="s">
        <v>473</v>
      </c>
      <c r="E3301" s="214">
        <v>2</v>
      </c>
      <c r="F3301" s="221" t="str">
        <f t="shared" si="305"/>
        <v>AA 7269 OA</v>
      </c>
      <c r="G3301" s="222" t="s">
        <v>2210</v>
      </c>
      <c r="H3301" s="221" t="s">
        <v>2941</v>
      </c>
      <c r="I3301" s="221" t="s">
        <v>2943</v>
      </c>
      <c r="J3301" s="221" t="str">
        <f t="shared" si="300"/>
        <v>FM18-1-1-2026</v>
      </c>
    </row>
    <row r="3302" spans="1:10" x14ac:dyDescent="0.25">
      <c r="A3302" s="214">
        <v>12</v>
      </c>
      <c r="B3302" s="214" t="s">
        <v>540</v>
      </c>
      <c r="C3302" s="223">
        <f>DATE(2026,1,A3302)</f>
        <v>46034</v>
      </c>
      <c r="D3302" s="214" t="s">
        <v>473</v>
      </c>
      <c r="E3302" s="220">
        <v>3</v>
      </c>
      <c r="F3302" s="221" t="str">
        <f t="shared" si="305"/>
        <v>AA 7099 OA</v>
      </c>
      <c r="G3302" s="222" t="s">
        <v>2210</v>
      </c>
      <c r="H3302" s="221" t="s">
        <v>2941</v>
      </c>
      <c r="I3302" s="221" t="s">
        <v>2943</v>
      </c>
      <c r="J3302" s="221" t="str">
        <f t="shared" si="300"/>
        <v>FM18-12-1-2026</v>
      </c>
    </row>
    <row r="3303" spans="1:10" x14ac:dyDescent="0.25">
      <c r="A3303" s="214">
        <v>24</v>
      </c>
      <c r="B3303" s="214" t="s">
        <v>97</v>
      </c>
      <c r="C3303" s="223">
        <f>DATE(2026,1,A3303)</f>
        <v>46046</v>
      </c>
      <c r="D3303" s="214" t="s">
        <v>473</v>
      </c>
      <c r="E3303" s="220">
        <v>2</v>
      </c>
      <c r="F3303" s="221" t="str">
        <f t="shared" si="305"/>
        <v>AA 7616 OA</v>
      </c>
      <c r="G3303" s="222" t="s">
        <v>2210</v>
      </c>
      <c r="H3303" s="221" t="s">
        <v>2941</v>
      </c>
      <c r="I3303" s="221" t="s">
        <v>2943</v>
      </c>
      <c r="J3303" s="221" t="str">
        <f t="shared" si="300"/>
        <v>FM18-24-1-2026</v>
      </c>
    </row>
    <row r="3304" spans="1:10" x14ac:dyDescent="0.25">
      <c r="A3304" s="214">
        <v>24</v>
      </c>
      <c r="B3304" s="214" t="s">
        <v>550</v>
      </c>
      <c r="C3304" s="223">
        <f>DATE(2026,1,A3304)</f>
        <v>46046</v>
      </c>
      <c r="D3304" s="214" t="s">
        <v>473</v>
      </c>
      <c r="E3304" s="220">
        <v>2</v>
      </c>
      <c r="F3304" s="221" t="str">
        <f t="shared" si="305"/>
        <v>AA 7699 OA</v>
      </c>
      <c r="G3304" s="222" t="s">
        <v>2210</v>
      </c>
      <c r="H3304" s="221" t="s">
        <v>2941</v>
      </c>
      <c r="I3304" s="221" t="s">
        <v>2943</v>
      </c>
      <c r="J3304" s="221" t="str">
        <f t="shared" si="300"/>
        <v>FM18-24-1-2026</v>
      </c>
    </row>
    <row r="3305" spans="1:10" x14ac:dyDescent="0.25">
      <c r="A3305" s="214">
        <v>10</v>
      </c>
      <c r="B3305" s="214" t="s">
        <v>471</v>
      </c>
      <c r="C3305" s="219">
        <f t="shared" ref="C3305:C3310" si="306">DATE(2026,11,A3305)</f>
        <v>46336</v>
      </c>
      <c r="D3305" s="214" t="s">
        <v>473</v>
      </c>
      <c r="E3305" s="214">
        <v>1</v>
      </c>
      <c r="F3305" s="221" t="str">
        <f t="shared" si="305"/>
        <v>AA 7132 OA</v>
      </c>
      <c r="G3305" s="222" t="s">
        <v>2210</v>
      </c>
      <c r="H3305" s="221" t="s">
        <v>2941</v>
      </c>
      <c r="I3305" s="221" t="s">
        <v>2943</v>
      </c>
      <c r="J3305" s="221" t="str">
        <f t="shared" si="300"/>
        <v>FM18-10-11-2026</v>
      </c>
    </row>
    <row r="3306" spans="1:10" x14ac:dyDescent="0.25">
      <c r="A3306" s="214">
        <v>11</v>
      </c>
      <c r="B3306" s="214" t="s">
        <v>482</v>
      </c>
      <c r="C3306" s="219">
        <f t="shared" si="306"/>
        <v>46337</v>
      </c>
      <c r="D3306" s="214" t="s">
        <v>473</v>
      </c>
      <c r="E3306" s="214">
        <v>2</v>
      </c>
      <c r="F3306" s="221" t="str">
        <f t="shared" si="305"/>
        <v>AA 7059 OA</v>
      </c>
      <c r="G3306" s="222" t="s">
        <v>2210</v>
      </c>
      <c r="H3306" s="221" t="s">
        <v>2941</v>
      </c>
      <c r="I3306" s="221" t="s">
        <v>2943</v>
      </c>
      <c r="J3306" s="221" t="str">
        <f t="shared" si="300"/>
        <v>FM18-11-11-2026</v>
      </c>
    </row>
    <row r="3307" spans="1:10" x14ac:dyDescent="0.25">
      <c r="A3307" s="214">
        <v>25</v>
      </c>
      <c r="B3307" s="214" t="s">
        <v>672</v>
      </c>
      <c r="C3307" s="219">
        <f t="shared" si="306"/>
        <v>46351</v>
      </c>
      <c r="D3307" s="214" t="s">
        <v>473</v>
      </c>
      <c r="E3307" s="220">
        <v>2</v>
      </c>
      <c r="F3307" s="221" t="str">
        <f t="shared" si="305"/>
        <v>AA 7743 OA</v>
      </c>
      <c r="G3307" s="222" t="s">
        <v>2210</v>
      </c>
      <c r="H3307" s="221" t="s">
        <v>2941</v>
      </c>
      <c r="I3307" s="221" t="s">
        <v>2943</v>
      </c>
      <c r="J3307" s="221" t="str">
        <f t="shared" si="300"/>
        <v>FM18-25-11-2026</v>
      </c>
    </row>
    <row r="3308" spans="1:10" x14ac:dyDescent="0.25">
      <c r="A3308" s="214">
        <v>26</v>
      </c>
      <c r="B3308" s="214" t="s">
        <v>531</v>
      </c>
      <c r="C3308" s="219">
        <f t="shared" si="306"/>
        <v>46352</v>
      </c>
      <c r="D3308" s="214" t="s">
        <v>473</v>
      </c>
      <c r="E3308" s="220">
        <v>1</v>
      </c>
      <c r="F3308" s="221" t="str">
        <f t="shared" si="305"/>
        <v>AA 7613 OA</v>
      </c>
      <c r="G3308" s="222" t="s">
        <v>2210</v>
      </c>
      <c r="H3308" s="221" t="s">
        <v>2941</v>
      </c>
      <c r="I3308" s="221" t="s">
        <v>2943</v>
      </c>
      <c r="J3308" s="221" t="str">
        <f t="shared" si="300"/>
        <v>FM18-26-11-2026</v>
      </c>
    </row>
    <row r="3309" spans="1:10" x14ac:dyDescent="0.25">
      <c r="A3309" s="214">
        <v>28</v>
      </c>
      <c r="B3309" s="214" t="s">
        <v>394</v>
      </c>
      <c r="C3309" s="219">
        <f t="shared" si="306"/>
        <v>46354</v>
      </c>
      <c r="D3309" s="214" t="s">
        <v>473</v>
      </c>
      <c r="E3309" s="220">
        <v>1</v>
      </c>
      <c r="F3309" s="221" t="str">
        <f t="shared" si="305"/>
        <v>AA 7270 OA</v>
      </c>
      <c r="G3309" s="222" t="s">
        <v>2210</v>
      </c>
      <c r="H3309" s="221" t="s">
        <v>2941</v>
      </c>
      <c r="I3309" s="221" t="s">
        <v>2943</v>
      </c>
      <c r="J3309" s="221" t="str">
        <f t="shared" si="300"/>
        <v>FM18-28-11-2026</v>
      </c>
    </row>
    <row r="3310" spans="1:10" x14ac:dyDescent="0.25">
      <c r="A3310" s="214">
        <v>30</v>
      </c>
      <c r="B3310" s="214" t="s">
        <v>676</v>
      </c>
      <c r="C3310" s="219">
        <f t="shared" si="306"/>
        <v>46356</v>
      </c>
      <c r="D3310" s="214" t="s">
        <v>473</v>
      </c>
      <c r="E3310" s="220">
        <v>2</v>
      </c>
      <c r="F3310" s="221" t="str">
        <f t="shared" si="305"/>
        <v>AA 7740 OA</v>
      </c>
      <c r="G3310" s="222" t="s">
        <v>2210</v>
      </c>
      <c r="H3310" s="221" t="s">
        <v>2941</v>
      </c>
      <c r="I3310" s="221" t="s">
        <v>2943</v>
      </c>
      <c r="J3310" s="221" t="str">
        <f t="shared" si="300"/>
        <v>FM18-30-11-2026</v>
      </c>
    </row>
    <row r="3311" spans="1:10" x14ac:dyDescent="0.25">
      <c r="A3311" s="214">
        <v>2</v>
      </c>
      <c r="B3311" s="220" t="s">
        <v>172</v>
      </c>
      <c r="C3311" s="219">
        <f>DATE(2026,12,A3311)</f>
        <v>46358</v>
      </c>
      <c r="D3311" s="214" t="s">
        <v>473</v>
      </c>
      <c r="E3311" s="214">
        <v>1</v>
      </c>
      <c r="F3311" s="221" t="str">
        <f t="shared" si="305"/>
        <v>AA 7786 OA</v>
      </c>
      <c r="G3311" s="222" t="s">
        <v>2210</v>
      </c>
      <c r="H3311" s="221" t="s">
        <v>2941</v>
      </c>
      <c r="I3311" s="221" t="s">
        <v>2943</v>
      </c>
      <c r="J3311" s="221" t="str">
        <f t="shared" si="300"/>
        <v>FM18-2-12-2026</v>
      </c>
    </row>
    <row r="3312" spans="1:10" x14ac:dyDescent="0.25">
      <c r="A3312" s="214">
        <v>23</v>
      </c>
      <c r="B3312" s="214" t="s">
        <v>672</v>
      </c>
      <c r="C3312" s="219">
        <f>DATE(2026,12,A3312)</f>
        <v>46379</v>
      </c>
      <c r="D3312" s="214" t="s">
        <v>473</v>
      </c>
      <c r="E3312" s="220">
        <v>2</v>
      </c>
      <c r="F3312" s="221" t="str">
        <f t="shared" si="305"/>
        <v>AA 7743 OA</v>
      </c>
      <c r="G3312" s="222" t="s">
        <v>2210</v>
      </c>
      <c r="H3312" s="221" t="s">
        <v>2941</v>
      </c>
      <c r="I3312" s="221" t="s">
        <v>2943</v>
      </c>
      <c r="J3312" s="221" t="str">
        <f t="shared" si="300"/>
        <v>FM18-23-12-2026</v>
      </c>
    </row>
    <row r="3313" spans="1:10" x14ac:dyDescent="0.25">
      <c r="A3313" s="214">
        <v>23</v>
      </c>
      <c r="B3313" s="214" t="s">
        <v>806</v>
      </c>
      <c r="C3313" s="219">
        <f>DATE(2026,12,A3313)</f>
        <v>46379</v>
      </c>
      <c r="D3313" s="214" t="s">
        <v>473</v>
      </c>
      <c r="E3313" s="220">
        <v>1</v>
      </c>
      <c r="F3313" s="221" t="str">
        <f t="shared" si="305"/>
        <v>AA 7738 OA</v>
      </c>
      <c r="G3313" s="222" t="s">
        <v>2210</v>
      </c>
      <c r="H3313" s="221" t="s">
        <v>2941</v>
      </c>
      <c r="I3313" s="221" t="s">
        <v>2943</v>
      </c>
      <c r="J3313" s="221" t="str">
        <f t="shared" si="300"/>
        <v>FM18-23-12-2026</v>
      </c>
    </row>
    <row r="3314" spans="1:10" x14ac:dyDescent="0.25">
      <c r="A3314" s="214">
        <v>28</v>
      </c>
      <c r="B3314" s="214" t="s">
        <v>593</v>
      </c>
      <c r="C3314" s="219">
        <f>DATE(2026,12,A3314)</f>
        <v>46384</v>
      </c>
      <c r="D3314" s="214" t="s">
        <v>473</v>
      </c>
      <c r="E3314" s="220">
        <v>2</v>
      </c>
      <c r="F3314" s="221" t="str">
        <f t="shared" si="305"/>
        <v>AA 7765 OA</v>
      </c>
      <c r="G3314" s="222" t="s">
        <v>2210</v>
      </c>
      <c r="H3314" s="221" t="s">
        <v>2941</v>
      </c>
      <c r="I3314" s="221" t="s">
        <v>2943</v>
      </c>
      <c r="J3314" s="221" t="str">
        <f t="shared" si="300"/>
        <v>FM18-28-12-2026</v>
      </c>
    </row>
    <row r="3315" spans="1:10" x14ac:dyDescent="0.25">
      <c r="A3315" s="214">
        <v>9</v>
      </c>
      <c r="B3315" s="214" t="s">
        <v>288</v>
      </c>
      <c r="C3315" s="223">
        <f t="shared" ref="C3315:C3320" si="307">DATE(2026,1,A3315)</f>
        <v>46031</v>
      </c>
      <c r="D3315" s="214" t="s">
        <v>1552</v>
      </c>
      <c r="E3315" s="214">
        <v>4</v>
      </c>
      <c r="F3315" s="221" t="str">
        <f t="shared" si="305"/>
        <v>AA 7535 OA</v>
      </c>
      <c r="G3315" s="222" t="s">
        <v>2210</v>
      </c>
      <c r="H3315" s="221" t="s">
        <v>2941</v>
      </c>
      <c r="I3315" s="221" t="s">
        <v>2943</v>
      </c>
      <c r="J3315" s="221" t="str">
        <f t="shared" si="300"/>
        <v>FM18-9-1-2026</v>
      </c>
    </row>
    <row r="3316" spans="1:10" x14ac:dyDescent="0.25">
      <c r="A3316" s="214">
        <v>17</v>
      </c>
      <c r="B3316" s="214" t="s">
        <v>561</v>
      </c>
      <c r="C3316" s="223">
        <f t="shared" si="307"/>
        <v>46039</v>
      </c>
      <c r="D3316" s="214" t="s">
        <v>1552</v>
      </c>
      <c r="E3316" s="220">
        <v>4</v>
      </c>
      <c r="F3316" s="221" t="str">
        <f t="shared" si="305"/>
        <v>AA 7066 OA</v>
      </c>
      <c r="G3316" s="222" t="s">
        <v>2210</v>
      </c>
      <c r="H3316" s="221" t="s">
        <v>2941</v>
      </c>
      <c r="I3316" s="221" t="s">
        <v>2943</v>
      </c>
      <c r="J3316" s="221" t="str">
        <f t="shared" si="300"/>
        <v>FM18-17-1-2026</v>
      </c>
    </row>
    <row r="3317" spans="1:10" x14ac:dyDescent="0.25">
      <c r="A3317" s="214">
        <v>24</v>
      </c>
      <c r="B3317" s="214" t="s">
        <v>434</v>
      </c>
      <c r="C3317" s="223">
        <f t="shared" si="307"/>
        <v>46046</v>
      </c>
      <c r="D3317" s="214" t="s">
        <v>1552</v>
      </c>
      <c r="E3317" s="220">
        <v>4</v>
      </c>
      <c r="F3317" s="221" t="str">
        <f t="shared" si="305"/>
        <v>AA 7785 OA</v>
      </c>
      <c r="G3317" s="222" t="s">
        <v>2210</v>
      </c>
      <c r="H3317" s="221" t="s">
        <v>2941</v>
      </c>
      <c r="I3317" s="221" t="s">
        <v>2943</v>
      </c>
      <c r="J3317" s="221" t="str">
        <f t="shared" si="300"/>
        <v>FM18-24-1-2026</v>
      </c>
    </row>
    <row r="3318" spans="1:10" x14ac:dyDescent="0.25">
      <c r="A3318" s="214">
        <v>7</v>
      </c>
      <c r="B3318" s="214" t="s">
        <v>552</v>
      </c>
      <c r="C3318" s="223">
        <f t="shared" si="307"/>
        <v>46029</v>
      </c>
      <c r="D3318" s="227" t="s">
        <v>132</v>
      </c>
      <c r="E3318" s="214">
        <v>2</v>
      </c>
      <c r="F3318" s="221" t="str">
        <f t="shared" si="305"/>
        <v>AA 7056 OA</v>
      </c>
      <c r="G3318" s="222" t="s">
        <v>2210</v>
      </c>
      <c r="H3318" s="221" t="s">
        <v>2941</v>
      </c>
      <c r="I3318" s="221" t="s">
        <v>2943</v>
      </c>
      <c r="J3318" s="221" t="str">
        <f t="shared" si="300"/>
        <v>FM18-7-1-2026</v>
      </c>
    </row>
    <row r="3319" spans="1:10" x14ac:dyDescent="0.25">
      <c r="A3319" s="214">
        <v>20</v>
      </c>
      <c r="B3319" s="214" t="s">
        <v>894</v>
      </c>
      <c r="C3319" s="223">
        <f t="shared" si="307"/>
        <v>46042</v>
      </c>
      <c r="D3319" s="214" t="s">
        <v>132</v>
      </c>
      <c r="E3319" s="220">
        <v>2</v>
      </c>
      <c r="F3319" s="221" t="str">
        <f t="shared" si="305"/>
        <v>AA 7226 OA</v>
      </c>
      <c r="G3319" s="222" t="s">
        <v>2210</v>
      </c>
      <c r="H3319" s="221" t="s">
        <v>2941</v>
      </c>
      <c r="I3319" s="221" t="s">
        <v>2943</v>
      </c>
      <c r="J3319" s="221" t="str">
        <f t="shared" si="300"/>
        <v>FM18-20-1-2026</v>
      </c>
    </row>
    <row r="3320" spans="1:10" x14ac:dyDescent="0.25">
      <c r="A3320" s="214">
        <v>27</v>
      </c>
      <c r="B3320" s="214" t="s">
        <v>368</v>
      </c>
      <c r="C3320" s="223">
        <f t="shared" si="307"/>
        <v>46049</v>
      </c>
      <c r="D3320" s="214" t="s">
        <v>132</v>
      </c>
      <c r="E3320" s="220">
        <v>2</v>
      </c>
      <c r="F3320" s="221" t="str">
        <f t="shared" si="305"/>
        <v>AA 7098 OA</v>
      </c>
      <c r="G3320" s="222" t="s">
        <v>2210</v>
      </c>
      <c r="H3320" s="221" t="s">
        <v>2941</v>
      </c>
      <c r="I3320" s="221" t="s">
        <v>2943</v>
      </c>
      <c r="J3320" s="221" t="str">
        <f t="shared" si="300"/>
        <v>FM18-27-1-2026</v>
      </c>
    </row>
    <row r="3321" spans="1:10" x14ac:dyDescent="0.25">
      <c r="A3321" s="214">
        <v>1</v>
      </c>
      <c r="B3321" s="220" t="s">
        <v>115</v>
      </c>
      <c r="C3321" s="219">
        <f>DATE(2026,11,A3321)</f>
        <v>46327</v>
      </c>
      <c r="D3321" s="214" t="s">
        <v>132</v>
      </c>
      <c r="E3321" s="214">
        <v>2</v>
      </c>
      <c r="F3321" s="221" t="str">
        <f t="shared" si="305"/>
        <v>AA 7739 OA</v>
      </c>
      <c r="G3321" s="222" t="s">
        <v>2210</v>
      </c>
      <c r="H3321" s="221" t="s">
        <v>2941</v>
      </c>
      <c r="I3321" s="221" t="s">
        <v>2943</v>
      </c>
      <c r="J3321" s="221" t="str">
        <f t="shared" si="300"/>
        <v>FM18-1-11-2026</v>
      </c>
    </row>
    <row r="3322" spans="1:10" x14ac:dyDescent="0.25">
      <c r="A3322" s="214">
        <v>1</v>
      </c>
      <c r="B3322" s="220" t="s">
        <v>136</v>
      </c>
      <c r="C3322" s="219">
        <f>DATE(2026,11,A3322)</f>
        <v>46327</v>
      </c>
      <c r="D3322" s="214" t="s">
        <v>132</v>
      </c>
      <c r="E3322" s="214">
        <v>1</v>
      </c>
      <c r="F3322" s="221" t="str">
        <f t="shared" si="305"/>
        <v>AA 7762 OA</v>
      </c>
      <c r="G3322" s="222" t="s">
        <v>2210</v>
      </c>
      <c r="H3322" s="221" t="s">
        <v>2941</v>
      </c>
      <c r="I3322" s="221" t="s">
        <v>2943</v>
      </c>
      <c r="J3322" s="221" t="str">
        <f t="shared" si="300"/>
        <v>FM18-1-11-2026</v>
      </c>
    </row>
    <row r="3323" spans="1:10" x14ac:dyDescent="0.25">
      <c r="A3323" s="214">
        <v>4</v>
      </c>
      <c r="B3323" s="214" t="s">
        <v>259</v>
      </c>
      <c r="C3323" s="219">
        <f>DATE(2026,11,A3323)</f>
        <v>46330</v>
      </c>
      <c r="D3323" s="214" t="s">
        <v>132</v>
      </c>
      <c r="E3323" s="214">
        <v>2</v>
      </c>
      <c r="F3323" s="221" t="str">
        <f t="shared" si="305"/>
        <v>AA 7805 OA</v>
      </c>
      <c r="G3323" s="222" t="s">
        <v>2210</v>
      </c>
      <c r="H3323" s="221" t="s">
        <v>2941</v>
      </c>
      <c r="I3323" s="221" t="s">
        <v>2943</v>
      </c>
      <c r="J3323" s="221" t="str">
        <f t="shared" si="300"/>
        <v>FM18-4-11-2026</v>
      </c>
    </row>
    <row r="3324" spans="1:10" x14ac:dyDescent="0.25">
      <c r="A3324" s="214">
        <v>17</v>
      </c>
      <c r="B3324" s="214" t="s">
        <v>655</v>
      </c>
      <c r="C3324" s="219">
        <f>DATE(2026,11,A3324)</f>
        <v>46343</v>
      </c>
      <c r="D3324" s="214" t="s">
        <v>132</v>
      </c>
      <c r="E3324" s="220">
        <v>2</v>
      </c>
      <c r="F3324" s="221" t="str">
        <f t="shared" si="305"/>
        <v>AA 7614 OA</v>
      </c>
      <c r="G3324" s="222" t="s">
        <v>2210</v>
      </c>
      <c r="H3324" s="221" t="s">
        <v>2941</v>
      </c>
      <c r="I3324" s="221" t="s">
        <v>2943</v>
      </c>
      <c r="J3324" s="221" t="str">
        <f t="shared" si="300"/>
        <v>FM18-17-11-2026</v>
      </c>
    </row>
    <row r="3325" spans="1:10" x14ac:dyDescent="0.25">
      <c r="A3325" s="214">
        <v>4</v>
      </c>
      <c r="B3325" s="220" t="s">
        <v>282</v>
      </c>
      <c r="C3325" s="219">
        <f t="shared" ref="C3325:C3336" si="308">DATE(2026,12,A3325)</f>
        <v>46360</v>
      </c>
      <c r="D3325" s="214" t="s">
        <v>132</v>
      </c>
      <c r="E3325" s="214">
        <v>2</v>
      </c>
      <c r="F3325" s="221" t="str">
        <f t="shared" si="305"/>
        <v>AA 7026 OA</v>
      </c>
      <c r="G3325" s="222" t="s">
        <v>2210</v>
      </c>
      <c r="H3325" s="221" t="s">
        <v>2941</v>
      </c>
      <c r="I3325" s="221" t="s">
        <v>2943</v>
      </c>
      <c r="J3325" s="221" t="str">
        <f t="shared" si="300"/>
        <v>FM18-4-12-2026</v>
      </c>
    </row>
    <row r="3326" spans="1:10" x14ac:dyDescent="0.25">
      <c r="A3326" s="214">
        <v>7</v>
      </c>
      <c r="B3326" s="214" t="s">
        <v>502</v>
      </c>
      <c r="C3326" s="219">
        <f t="shared" si="308"/>
        <v>46363</v>
      </c>
      <c r="D3326" s="214" t="s">
        <v>132</v>
      </c>
      <c r="E3326" s="214">
        <v>2</v>
      </c>
      <c r="F3326" s="221" t="str">
        <f t="shared" si="305"/>
        <v>AA 7202 OA</v>
      </c>
      <c r="G3326" s="222" t="s">
        <v>2210</v>
      </c>
      <c r="H3326" s="221" t="s">
        <v>2941</v>
      </c>
      <c r="I3326" s="221" t="s">
        <v>2943</v>
      </c>
      <c r="J3326" s="221" t="str">
        <f t="shared" si="300"/>
        <v>FM18-7-12-2026</v>
      </c>
    </row>
    <row r="3327" spans="1:10" x14ac:dyDescent="0.25">
      <c r="A3327" s="214">
        <v>12</v>
      </c>
      <c r="B3327" s="214" t="s">
        <v>672</v>
      </c>
      <c r="C3327" s="219">
        <f t="shared" si="308"/>
        <v>46368</v>
      </c>
      <c r="D3327" s="214" t="s">
        <v>132</v>
      </c>
      <c r="E3327" s="214">
        <v>2</v>
      </c>
      <c r="F3327" s="221" t="str">
        <f t="shared" si="305"/>
        <v>AA 7743 OA</v>
      </c>
      <c r="G3327" s="222" t="s">
        <v>2210</v>
      </c>
      <c r="H3327" s="221" t="s">
        <v>2941</v>
      </c>
      <c r="I3327" s="221" t="s">
        <v>2943</v>
      </c>
      <c r="J3327" s="221" t="str">
        <f t="shared" si="300"/>
        <v>FM18-12-12-2026</v>
      </c>
    </row>
    <row r="3328" spans="1:10" x14ac:dyDescent="0.25">
      <c r="A3328" s="214">
        <v>13</v>
      </c>
      <c r="B3328" s="214" t="s">
        <v>739</v>
      </c>
      <c r="C3328" s="219">
        <f t="shared" si="308"/>
        <v>46369</v>
      </c>
      <c r="D3328" s="214" t="s">
        <v>132</v>
      </c>
      <c r="E3328" s="220">
        <v>2</v>
      </c>
      <c r="F3328" s="221" t="str">
        <f t="shared" si="305"/>
        <v>AA 7806 OA</v>
      </c>
      <c r="G3328" s="222" t="s">
        <v>2210</v>
      </c>
      <c r="H3328" s="221" t="s">
        <v>2941</v>
      </c>
      <c r="I3328" s="221" t="s">
        <v>2943</v>
      </c>
      <c r="J3328" s="221" t="str">
        <f t="shared" si="300"/>
        <v>FM18-13-12-2026</v>
      </c>
    </row>
    <row r="3329" spans="1:10" x14ac:dyDescent="0.25">
      <c r="A3329" s="214">
        <v>13</v>
      </c>
      <c r="B3329" s="214" t="s">
        <v>126</v>
      </c>
      <c r="C3329" s="219">
        <f t="shared" si="308"/>
        <v>46369</v>
      </c>
      <c r="D3329" s="214" t="s">
        <v>132</v>
      </c>
      <c r="E3329" s="220">
        <v>2</v>
      </c>
      <c r="F3329" s="221" t="str">
        <f t="shared" si="305"/>
        <v>AA 7763 OA</v>
      </c>
      <c r="G3329" s="222" t="s">
        <v>2210</v>
      </c>
      <c r="H3329" s="221" t="s">
        <v>2941</v>
      </c>
      <c r="I3329" s="221" t="s">
        <v>2943</v>
      </c>
      <c r="J3329" s="221" t="str">
        <f t="shared" si="300"/>
        <v>FM18-13-12-2026</v>
      </c>
    </row>
    <row r="3330" spans="1:10" x14ac:dyDescent="0.25">
      <c r="A3330" s="214">
        <v>19</v>
      </c>
      <c r="B3330" s="214" t="s">
        <v>115</v>
      </c>
      <c r="C3330" s="219">
        <f t="shared" si="308"/>
        <v>46375</v>
      </c>
      <c r="D3330" s="214" t="s">
        <v>132</v>
      </c>
      <c r="E3330" s="220">
        <v>2</v>
      </c>
      <c r="F3330" s="221" t="str">
        <f t="shared" si="305"/>
        <v>AA 7739 OA</v>
      </c>
      <c r="G3330" s="222" t="s">
        <v>2210</v>
      </c>
      <c r="H3330" s="221" t="s">
        <v>2941</v>
      </c>
      <c r="I3330" s="221" t="s">
        <v>2943</v>
      </c>
      <c r="J3330" s="221" t="str">
        <f t="shared" si="300"/>
        <v>FM18-19-12-2026</v>
      </c>
    </row>
    <row r="3331" spans="1:10" x14ac:dyDescent="0.25">
      <c r="A3331" s="214">
        <v>19</v>
      </c>
      <c r="B3331" s="214" t="s">
        <v>341</v>
      </c>
      <c r="C3331" s="219">
        <f t="shared" si="308"/>
        <v>46375</v>
      </c>
      <c r="D3331" s="214" t="s">
        <v>132</v>
      </c>
      <c r="E3331" s="220">
        <v>2</v>
      </c>
      <c r="F3331" s="221" t="str">
        <f t="shared" si="305"/>
        <v>AA 7621 OA</v>
      </c>
      <c r="G3331" s="222" t="s">
        <v>2210</v>
      </c>
      <c r="H3331" s="221" t="s">
        <v>2941</v>
      </c>
      <c r="I3331" s="221" t="s">
        <v>2943</v>
      </c>
      <c r="J3331" s="221" t="str">
        <f t="shared" ref="J3331:J3394" si="309">I3331 &amp; "-" &amp; DAY(C3331) &amp; "-" &amp; MONTH(C3331) &amp; "-" &amp; YEAR(C3331)</f>
        <v>FM18-19-12-2026</v>
      </c>
    </row>
    <row r="3332" spans="1:10" x14ac:dyDescent="0.25">
      <c r="A3332" s="214">
        <v>22</v>
      </c>
      <c r="B3332" s="214" t="s">
        <v>596</v>
      </c>
      <c r="C3332" s="219">
        <f t="shared" si="308"/>
        <v>46378</v>
      </c>
      <c r="D3332" s="214" t="s">
        <v>132</v>
      </c>
      <c r="E3332" s="220">
        <v>2</v>
      </c>
      <c r="F3332" s="221" t="str">
        <f t="shared" ref="F3332:F3363" si="310">"AA "&amp;B3332</f>
        <v>AA 7628 OA</v>
      </c>
      <c r="G3332" s="222" t="s">
        <v>2210</v>
      </c>
      <c r="H3332" s="221" t="s">
        <v>2941</v>
      </c>
      <c r="I3332" s="221" t="s">
        <v>2943</v>
      </c>
      <c r="J3332" s="221" t="str">
        <f t="shared" si="309"/>
        <v>FM18-22-12-2026</v>
      </c>
    </row>
    <row r="3333" spans="1:10" x14ac:dyDescent="0.25">
      <c r="A3333" s="214">
        <v>22</v>
      </c>
      <c r="B3333" s="214" t="s">
        <v>136</v>
      </c>
      <c r="C3333" s="219">
        <f t="shared" si="308"/>
        <v>46378</v>
      </c>
      <c r="D3333" s="214" t="s">
        <v>132</v>
      </c>
      <c r="E3333" s="220">
        <v>2</v>
      </c>
      <c r="F3333" s="221" t="str">
        <f t="shared" si="310"/>
        <v>AA 7762 OA</v>
      </c>
      <c r="G3333" s="222" t="s">
        <v>2210</v>
      </c>
      <c r="H3333" s="221" t="s">
        <v>2941</v>
      </c>
      <c r="I3333" s="221" t="s">
        <v>2943</v>
      </c>
      <c r="J3333" s="221" t="str">
        <f t="shared" si="309"/>
        <v>FM18-22-12-2026</v>
      </c>
    </row>
    <row r="3334" spans="1:10" x14ac:dyDescent="0.25">
      <c r="A3334" s="214">
        <v>23</v>
      </c>
      <c r="B3334" s="214" t="s">
        <v>469</v>
      </c>
      <c r="C3334" s="219">
        <f t="shared" si="308"/>
        <v>46379</v>
      </c>
      <c r="D3334" s="214" t="s">
        <v>132</v>
      </c>
      <c r="E3334" s="220">
        <v>1</v>
      </c>
      <c r="F3334" s="221" t="str">
        <f t="shared" si="310"/>
        <v>AA 7715 OA</v>
      </c>
      <c r="G3334" s="222" t="s">
        <v>2210</v>
      </c>
      <c r="H3334" s="221" t="s">
        <v>2941</v>
      </c>
      <c r="I3334" s="221" t="s">
        <v>2943</v>
      </c>
      <c r="J3334" s="221" t="str">
        <f t="shared" si="309"/>
        <v>FM18-23-12-2026</v>
      </c>
    </row>
    <row r="3335" spans="1:10" x14ac:dyDescent="0.25">
      <c r="A3335" s="214">
        <v>25</v>
      </c>
      <c r="B3335" s="214" t="s">
        <v>415</v>
      </c>
      <c r="C3335" s="219">
        <f t="shared" si="308"/>
        <v>46381</v>
      </c>
      <c r="D3335" s="214" t="s">
        <v>132</v>
      </c>
      <c r="E3335" s="220">
        <v>2</v>
      </c>
      <c r="F3335" s="221" t="str">
        <f t="shared" si="310"/>
        <v>AA 7812 OA</v>
      </c>
      <c r="G3335" s="222" t="s">
        <v>2210</v>
      </c>
      <c r="H3335" s="221" t="s">
        <v>2941</v>
      </c>
      <c r="I3335" s="221" t="s">
        <v>2943</v>
      </c>
      <c r="J3335" s="221" t="str">
        <f t="shared" si="309"/>
        <v>FM18-25-12-2026</v>
      </c>
    </row>
    <row r="3336" spans="1:10" x14ac:dyDescent="0.25">
      <c r="A3336" s="214">
        <v>31</v>
      </c>
      <c r="B3336" s="214" t="s">
        <v>454</v>
      </c>
      <c r="C3336" s="219">
        <f t="shared" si="308"/>
        <v>46387</v>
      </c>
      <c r="D3336" s="214" t="s">
        <v>132</v>
      </c>
      <c r="E3336" s="220">
        <v>1</v>
      </c>
      <c r="F3336" s="221" t="str">
        <f t="shared" si="310"/>
        <v>AA 7133 OA</v>
      </c>
      <c r="G3336" s="222" t="s">
        <v>2210</v>
      </c>
      <c r="H3336" s="221" t="s">
        <v>2941</v>
      </c>
      <c r="I3336" s="221" t="s">
        <v>2943</v>
      </c>
      <c r="J3336" s="221" t="str">
        <f t="shared" si="309"/>
        <v>FM18-31-12-2026</v>
      </c>
    </row>
    <row r="3337" spans="1:10" x14ac:dyDescent="0.25">
      <c r="A3337" s="214">
        <v>1</v>
      </c>
      <c r="B3337" s="220" t="s">
        <v>136</v>
      </c>
      <c r="C3337" s="219">
        <f>DATE(2026,11,A3337)</f>
        <v>46327</v>
      </c>
      <c r="D3337" s="214" t="s">
        <v>137</v>
      </c>
      <c r="E3337" s="214">
        <v>1</v>
      </c>
      <c r="F3337" s="221" t="str">
        <f t="shared" si="310"/>
        <v>AA 7762 OA</v>
      </c>
      <c r="G3337" s="222" t="s">
        <v>2210</v>
      </c>
      <c r="H3337" s="221" t="s">
        <v>2941</v>
      </c>
      <c r="I3337" s="221" t="s">
        <v>2943</v>
      </c>
      <c r="J3337" s="221" t="str">
        <f t="shared" si="309"/>
        <v>FM18-1-11-2026</v>
      </c>
    </row>
    <row r="3338" spans="1:10" x14ac:dyDescent="0.25">
      <c r="A3338" s="214">
        <v>7</v>
      </c>
      <c r="B3338" s="214" t="s">
        <v>417</v>
      </c>
      <c r="C3338" s="219">
        <f>DATE(2026,11,A3338)</f>
        <v>46333</v>
      </c>
      <c r="D3338" s="214" t="s">
        <v>416</v>
      </c>
      <c r="E3338" s="214">
        <v>2</v>
      </c>
      <c r="F3338" s="221" t="str">
        <f t="shared" si="310"/>
        <v>AA 7064 OA</v>
      </c>
      <c r="G3338" s="222" t="s">
        <v>2210</v>
      </c>
      <c r="H3338" s="221" t="s">
        <v>2941</v>
      </c>
      <c r="I3338" s="221" t="s">
        <v>2943</v>
      </c>
      <c r="J3338" s="221" t="str">
        <f t="shared" si="309"/>
        <v>FM18-7-11-2026</v>
      </c>
    </row>
    <row r="3339" spans="1:10" x14ac:dyDescent="0.25">
      <c r="A3339" s="214">
        <v>27</v>
      </c>
      <c r="B3339" s="214" t="s">
        <v>510</v>
      </c>
      <c r="C3339" s="219">
        <f>DATE(2026,12,A3339)</f>
        <v>46383</v>
      </c>
      <c r="D3339" s="214" t="s">
        <v>416</v>
      </c>
      <c r="E3339" s="220">
        <v>2</v>
      </c>
      <c r="F3339" s="221" t="str">
        <f t="shared" si="310"/>
        <v>AA 7072 OA</v>
      </c>
      <c r="G3339" s="222" t="s">
        <v>2210</v>
      </c>
      <c r="H3339" s="221" t="s">
        <v>2941</v>
      </c>
      <c r="I3339" s="221" t="s">
        <v>2943</v>
      </c>
      <c r="J3339" s="221" t="str">
        <f t="shared" si="309"/>
        <v>FM18-27-12-2026</v>
      </c>
    </row>
    <row r="3340" spans="1:10" x14ac:dyDescent="0.25">
      <c r="A3340" s="214">
        <v>1</v>
      </c>
      <c r="B3340" s="220" t="s">
        <v>596</v>
      </c>
      <c r="C3340" s="223">
        <f>DATE(2026,1,A3340)</f>
        <v>46023</v>
      </c>
      <c r="D3340" s="214" t="s">
        <v>499</v>
      </c>
      <c r="E3340" s="214">
        <v>2</v>
      </c>
      <c r="F3340" s="221" t="str">
        <f t="shared" si="310"/>
        <v>AA 7628 OA</v>
      </c>
      <c r="G3340" s="222" t="s">
        <v>2210</v>
      </c>
      <c r="H3340" s="221" t="s">
        <v>2941</v>
      </c>
      <c r="I3340" s="221" t="s">
        <v>2943</v>
      </c>
      <c r="J3340" s="221" t="str">
        <f t="shared" si="309"/>
        <v>FM18-1-1-2026</v>
      </c>
    </row>
    <row r="3341" spans="1:10" x14ac:dyDescent="0.25">
      <c r="A3341" s="214">
        <v>3</v>
      </c>
      <c r="B3341" s="214" t="s">
        <v>593</v>
      </c>
      <c r="C3341" s="223">
        <f>DATE(2026,1,A3341)</f>
        <v>46025</v>
      </c>
      <c r="D3341" s="214" t="s">
        <v>499</v>
      </c>
      <c r="E3341" s="214">
        <v>1</v>
      </c>
      <c r="F3341" s="221" t="str">
        <f t="shared" si="310"/>
        <v>AA 7765 OA</v>
      </c>
      <c r="G3341" s="222" t="s">
        <v>2210</v>
      </c>
      <c r="H3341" s="221" t="s">
        <v>2941</v>
      </c>
      <c r="I3341" s="221" t="s">
        <v>2943</v>
      </c>
      <c r="J3341" s="221" t="str">
        <f t="shared" si="309"/>
        <v>FM18-3-1-2026</v>
      </c>
    </row>
    <row r="3342" spans="1:10" x14ac:dyDescent="0.25">
      <c r="A3342" s="214">
        <v>14</v>
      </c>
      <c r="B3342" s="220" t="s">
        <v>277</v>
      </c>
      <c r="C3342" s="223">
        <f>DATE(2026,1,A3342)</f>
        <v>46036</v>
      </c>
      <c r="D3342" s="214" t="s">
        <v>499</v>
      </c>
      <c r="E3342" s="220">
        <v>2</v>
      </c>
      <c r="F3342" s="221" t="str">
        <f t="shared" si="310"/>
        <v>AA 7660 OA</v>
      </c>
      <c r="G3342" s="222" t="s">
        <v>2210</v>
      </c>
      <c r="H3342" s="221" t="s">
        <v>2941</v>
      </c>
      <c r="I3342" s="221" t="s">
        <v>2943</v>
      </c>
      <c r="J3342" s="221" t="str">
        <f t="shared" si="309"/>
        <v>FM18-14-1-2026</v>
      </c>
    </row>
    <row r="3343" spans="1:10" x14ac:dyDescent="0.25">
      <c r="A3343" s="214">
        <v>10</v>
      </c>
      <c r="B3343" s="214" t="s">
        <v>500</v>
      </c>
      <c r="C3343" s="219">
        <f>DATE(2026,11,A3343)</f>
        <v>46336</v>
      </c>
      <c r="D3343" s="214" t="s">
        <v>499</v>
      </c>
      <c r="E3343" s="214">
        <v>1</v>
      </c>
      <c r="F3343" s="221" t="str">
        <f t="shared" si="310"/>
        <v>AA 7737 OA</v>
      </c>
      <c r="G3343" s="222" t="s">
        <v>2210</v>
      </c>
      <c r="H3343" s="221" t="s">
        <v>2941</v>
      </c>
      <c r="I3343" s="221" t="s">
        <v>2943</v>
      </c>
      <c r="J3343" s="221" t="str">
        <f t="shared" si="309"/>
        <v>FM18-10-11-2026</v>
      </c>
    </row>
    <row r="3344" spans="1:10" x14ac:dyDescent="0.25">
      <c r="A3344" s="214">
        <v>9</v>
      </c>
      <c r="B3344" s="214" t="s">
        <v>188</v>
      </c>
      <c r="C3344" s="219">
        <f>DATE(2026,12,A3344)</f>
        <v>46365</v>
      </c>
      <c r="D3344" s="214" t="s">
        <v>499</v>
      </c>
      <c r="E3344" s="214">
        <v>1</v>
      </c>
      <c r="F3344" s="221" t="str">
        <f t="shared" si="310"/>
        <v>AA 7807 OA</v>
      </c>
      <c r="G3344" s="222" t="s">
        <v>2210</v>
      </c>
      <c r="H3344" s="221" t="s">
        <v>2941</v>
      </c>
      <c r="I3344" s="221" t="s">
        <v>2943</v>
      </c>
      <c r="J3344" s="221" t="str">
        <f t="shared" si="309"/>
        <v>FM18-9-12-2026</v>
      </c>
    </row>
    <row r="3345" spans="1:10" x14ac:dyDescent="0.25">
      <c r="A3345" s="214">
        <v>21</v>
      </c>
      <c r="B3345" s="214" t="s">
        <v>333</v>
      </c>
      <c r="C3345" s="219">
        <f>DATE(2026,12,A3345)</f>
        <v>46377</v>
      </c>
      <c r="D3345" s="214" t="s">
        <v>499</v>
      </c>
      <c r="E3345" s="220">
        <v>1</v>
      </c>
      <c r="F3345" s="221" t="str">
        <f t="shared" si="310"/>
        <v>AA 7606 OA</v>
      </c>
      <c r="G3345" s="222" t="s">
        <v>2210</v>
      </c>
      <c r="H3345" s="221" t="s">
        <v>2941</v>
      </c>
      <c r="I3345" s="221" t="s">
        <v>2943</v>
      </c>
      <c r="J3345" s="221" t="str">
        <f t="shared" si="309"/>
        <v>FM18-21-12-2026</v>
      </c>
    </row>
    <row r="3346" spans="1:10" x14ac:dyDescent="0.25">
      <c r="A3346" s="214">
        <v>24</v>
      </c>
      <c r="B3346" s="214" t="s">
        <v>434</v>
      </c>
      <c r="C3346" s="223">
        <f>DATE(2026,1,A3346)</f>
        <v>46046</v>
      </c>
      <c r="D3346" s="214" t="s">
        <v>484</v>
      </c>
      <c r="E3346" s="220">
        <v>6</v>
      </c>
      <c r="F3346" s="221" t="str">
        <f t="shared" si="310"/>
        <v>AA 7785 OA</v>
      </c>
      <c r="G3346" s="222" t="s">
        <v>2210</v>
      </c>
      <c r="H3346" s="221" t="s">
        <v>2941</v>
      </c>
      <c r="I3346" s="221" t="s">
        <v>2943</v>
      </c>
      <c r="J3346" s="221" t="str">
        <f t="shared" si="309"/>
        <v>FM18-24-1-2026</v>
      </c>
    </row>
    <row r="3347" spans="1:10" x14ac:dyDescent="0.25">
      <c r="A3347" s="214">
        <v>29</v>
      </c>
      <c r="B3347" s="214" t="s">
        <v>172</v>
      </c>
      <c r="C3347" s="223">
        <f>DATE(2026,1,A3347)</f>
        <v>46051</v>
      </c>
      <c r="D3347" s="214" t="s">
        <v>484</v>
      </c>
      <c r="E3347" s="220">
        <v>6</v>
      </c>
      <c r="F3347" s="221" t="str">
        <f t="shared" si="310"/>
        <v>AA 7786 OA</v>
      </c>
      <c r="G3347" s="222" t="s">
        <v>2210</v>
      </c>
      <c r="H3347" s="221" t="s">
        <v>2941</v>
      </c>
      <c r="I3347" s="221" t="s">
        <v>2943</v>
      </c>
      <c r="J3347" s="221" t="str">
        <f t="shared" si="309"/>
        <v>FM18-29-1-2026</v>
      </c>
    </row>
    <row r="3348" spans="1:10" x14ac:dyDescent="0.25">
      <c r="A3348" s="214">
        <v>10</v>
      </c>
      <c r="B3348" s="214" t="s">
        <v>469</v>
      </c>
      <c r="C3348" s="219">
        <f>DATE(2026,11,A3348)</f>
        <v>46336</v>
      </c>
      <c r="D3348" s="214" t="s">
        <v>484</v>
      </c>
      <c r="E3348" s="214">
        <v>6</v>
      </c>
      <c r="F3348" s="221" t="str">
        <f t="shared" si="310"/>
        <v>AA 7715 OA</v>
      </c>
      <c r="G3348" s="222" t="s">
        <v>2210</v>
      </c>
      <c r="H3348" s="221" t="s">
        <v>2941</v>
      </c>
      <c r="I3348" s="221" t="s">
        <v>2943</v>
      </c>
      <c r="J3348" s="221" t="str">
        <f t="shared" si="309"/>
        <v>FM18-10-11-2026</v>
      </c>
    </row>
    <row r="3349" spans="1:10" x14ac:dyDescent="0.25">
      <c r="A3349" s="214">
        <v>10</v>
      </c>
      <c r="B3349" s="214" t="s">
        <v>430</v>
      </c>
      <c r="C3349" s="219">
        <f>DATE(2026,11,A3349)</f>
        <v>46336</v>
      </c>
      <c r="D3349" s="214" t="s">
        <v>484</v>
      </c>
      <c r="E3349" s="214">
        <v>6</v>
      </c>
      <c r="F3349" s="221" t="str">
        <f t="shared" si="310"/>
        <v>AA 7780 OA</v>
      </c>
      <c r="G3349" s="222" t="s">
        <v>2210</v>
      </c>
      <c r="H3349" s="221" t="s">
        <v>2941</v>
      </c>
      <c r="I3349" s="221" t="s">
        <v>2943</v>
      </c>
      <c r="J3349" s="221" t="str">
        <f t="shared" si="309"/>
        <v>FM18-10-11-2026</v>
      </c>
    </row>
    <row r="3350" spans="1:10" x14ac:dyDescent="0.25">
      <c r="A3350" s="214">
        <v>15</v>
      </c>
      <c r="B3350" s="220" t="s">
        <v>1100</v>
      </c>
      <c r="C3350" s="219">
        <f>DATE(2026,12,A3350)</f>
        <v>46371</v>
      </c>
      <c r="D3350" s="214" t="s">
        <v>484</v>
      </c>
      <c r="E3350" s="220">
        <v>4</v>
      </c>
      <c r="F3350" s="221" t="str">
        <f t="shared" si="310"/>
        <v>AA 7599 OA</v>
      </c>
      <c r="G3350" s="222" t="s">
        <v>2210</v>
      </c>
      <c r="H3350" s="221" t="s">
        <v>2941</v>
      </c>
      <c r="I3350" s="221" t="s">
        <v>2943</v>
      </c>
      <c r="J3350" s="221" t="str">
        <f t="shared" si="309"/>
        <v>FM18-15-12-2026</v>
      </c>
    </row>
    <row r="3351" spans="1:10" x14ac:dyDescent="0.25">
      <c r="A3351" s="214">
        <v>17</v>
      </c>
      <c r="B3351" s="214" t="s">
        <v>702</v>
      </c>
      <c r="C3351" s="219">
        <f>DATE(2026,12,A3351)</f>
        <v>46373</v>
      </c>
      <c r="D3351" s="214" t="s">
        <v>484</v>
      </c>
      <c r="E3351" s="220">
        <v>1</v>
      </c>
      <c r="F3351" s="221" t="str">
        <f t="shared" si="310"/>
        <v>AA 7816 OA</v>
      </c>
      <c r="G3351" s="222" t="s">
        <v>2210</v>
      </c>
      <c r="H3351" s="221" t="s">
        <v>2941</v>
      </c>
      <c r="I3351" s="221" t="s">
        <v>2943</v>
      </c>
      <c r="J3351" s="221" t="str">
        <f t="shared" si="309"/>
        <v>FM18-17-12-2026</v>
      </c>
    </row>
    <row r="3352" spans="1:10" x14ac:dyDescent="0.25">
      <c r="A3352" s="214">
        <v>20</v>
      </c>
      <c r="B3352" s="214" t="s">
        <v>288</v>
      </c>
      <c r="C3352" s="219">
        <f>DATE(2026,12,A3352)</f>
        <v>46376</v>
      </c>
      <c r="D3352" s="214" t="s">
        <v>484</v>
      </c>
      <c r="E3352" s="220">
        <v>2</v>
      </c>
      <c r="F3352" s="221" t="str">
        <f t="shared" si="310"/>
        <v>AA 7535 OA</v>
      </c>
      <c r="G3352" s="222" t="s">
        <v>2210</v>
      </c>
      <c r="H3352" s="221" t="s">
        <v>2941</v>
      </c>
      <c r="I3352" s="221" t="s">
        <v>2943</v>
      </c>
      <c r="J3352" s="221" t="str">
        <f t="shared" si="309"/>
        <v>FM18-20-12-2026</v>
      </c>
    </row>
    <row r="3353" spans="1:10" x14ac:dyDescent="0.25">
      <c r="A3353" s="214">
        <v>20</v>
      </c>
      <c r="B3353" s="214" t="s">
        <v>144</v>
      </c>
      <c r="C3353" s="219">
        <f>DATE(2026,12,A3353)</f>
        <v>46376</v>
      </c>
      <c r="D3353" s="214" t="s">
        <v>484</v>
      </c>
      <c r="E3353" s="220">
        <v>6</v>
      </c>
      <c r="F3353" s="221" t="str">
        <f t="shared" si="310"/>
        <v>AA 7620 OA</v>
      </c>
      <c r="G3353" s="222" t="s">
        <v>2210</v>
      </c>
      <c r="H3353" s="221" t="s">
        <v>2941</v>
      </c>
      <c r="I3353" s="221" t="s">
        <v>2943</v>
      </c>
      <c r="J3353" s="221" t="str">
        <f t="shared" si="309"/>
        <v>FM18-20-12-2026</v>
      </c>
    </row>
    <row r="3354" spans="1:10" x14ac:dyDescent="0.25">
      <c r="A3354" s="214">
        <v>1</v>
      </c>
      <c r="B3354" s="220" t="s">
        <v>596</v>
      </c>
      <c r="C3354" s="223">
        <f>DATE(2026,1,A3354)</f>
        <v>46023</v>
      </c>
      <c r="D3354" s="214" t="s">
        <v>302</v>
      </c>
      <c r="E3354" s="214">
        <v>3</v>
      </c>
      <c r="F3354" s="221" t="str">
        <f t="shared" si="310"/>
        <v>AA 7628 OA</v>
      </c>
      <c r="G3354" s="222" t="s">
        <v>2210</v>
      </c>
      <c r="H3354" s="221" t="s">
        <v>2941</v>
      </c>
      <c r="I3354" s="221" t="s">
        <v>2943</v>
      </c>
      <c r="J3354" s="221" t="str">
        <f t="shared" si="309"/>
        <v>FM18-1-1-2026</v>
      </c>
    </row>
    <row r="3355" spans="1:10" x14ac:dyDescent="0.25">
      <c r="A3355" s="214">
        <v>7</v>
      </c>
      <c r="B3355" s="214" t="s">
        <v>672</v>
      </c>
      <c r="C3355" s="223">
        <f>DATE(2026,1,A3355)</f>
        <v>46029</v>
      </c>
      <c r="D3355" s="214" t="s">
        <v>302</v>
      </c>
      <c r="E3355" s="214">
        <v>3</v>
      </c>
      <c r="F3355" s="221" t="str">
        <f t="shared" si="310"/>
        <v>AA 7743 OA</v>
      </c>
      <c r="G3355" s="222" t="s">
        <v>2210</v>
      </c>
      <c r="H3355" s="221" t="s">
        <v>2941</v>
      </c>
      <c r="I3355" s="221" t="s">
        <v>2943</v>
      </c>
      <c r="J3355" s="221" t="str">
        <f t="shared" si="309"/>
        <v>FM18-7-1-2026</v>
      </c>
    </row>
    <row r="3356" spans="1:10" x14ac:dyDescent="0.25">
      <c r="A3356" s="214">
        <v>15</v>
      </c>
      <c r="B3356" s="220" t="s">
        <v>933</v>
      </c>
      <c r="C3356" s="223">
        <f>DATE(2026,1,A3356)</f>
        <v>46037</v>
      </c>
      <c r="D3356" s="214" t="s">
        <v>302</v>
      </c>
      <c r="E3356" s="220">
        <v>3</v>
      </c>
      <c r="F3356" s="221" t="str">
        <f t="shared" si="310"/>
        <v>AA 7067 OA</v>
      </c>
      <c r="G3356" s="222" t="s">
        <v>2210</v>
      </c>
      <c r="H3356" s="221" t="s">
        <v>2941</v>
      </c>
      <c r="I3356" s="221" t="s">
        <v>2943</v>
      </c>
      <c r="J3356" s="221" t="str">
        <f t="shared" si="309"/>
        <v>FM18-15-1-2026</v>
      </c>
    </row>
    <row r="3357" spans="1:10" x14ac:dyDescent="0.25">
      <c r="A3357" s="214">
        <v>4</v>
      </c>
      <c r="B3357" s="220" t="s">
        <v>301</v>
      </c>
      <c r="C3357" s="219">
        <f>DATE(2026,11,A3357)</f>
        <v>46330</v>
      </c>
      <c r="D3357" s="214" t="s">
        <v>302</v>
      </c>
      <c r="E3357" s="214">
        <v>1</v>
      </c>
      <c r="F3357" s="221" t="str">
        <f t="shared" si="310"/>
        <v>AA 7745 OA</v>
      </c>
      <c r="G3357" s="222" t="s">
        <v>2210</v>
      </c>
      <c r="H3357" s="221" t="s">
        <v>2941</v>
      </c>
      <c r="I3357" s="221" t="s">
        <v>2943</v>
      </c>
      <c r="J3357" s="221" t="str">
        <f t="shared" si="309"/>
        <v>FM18-4-11-2026</v>
      </c>
    </row>
    <row r="3358" spans="1:10" x14ac:dyDescent="0.25">
      <c r="A3358" s="214">
        <v>22</v>
      </c>
      <c r="B3358" s="214" t="s">
        <v>472</v>
      </c>
      <c r="C3358" s="219">
        <f>DATE(2026,11,A3358)</f>
        <v>46348</v>
      </c>
      <c r="D3358" s="214" t="s">
        <v>302</v>
      </c>
      <c r="E3358" s="220">
        <v>2</v>
      </c>
      <c r="F3358" s="221" t="str">
        <f t="shared" si="310"/>
        <v>AA 7618 OA</v>
      </c>
      <c r="G3358" s="222" t="s">
        <v>2210</v>
      </c>
      <c r="H3358" s="221" t="s">
        <v>2941</v>
      </c>
      <c r="I3358" s="221" t="s">
        <v>2943</v>
      </c>
      <c r="J3358" s="221" t="str">
        <f t="shared" si="309"/>
        <v>FM18-22-11-2026</v>
      </c>
    </row>
    <row r="3359" spans="1:10" x14ac:dyDescent="0.25">
      <c r="A3359" s="214">
        <v>24</v>
      </c>
      <c r="B3359" s="214" t="s">
        <v>806</v>
      </c>
      <c r="C3359" s="219">
        <f>DATE(2026,11,A3359)</f>
        <v>46350</v>
      </c>
      <c r="D3359" s="214" t="s">
        <v>302</v>
      </c>
      <c r="E3359" s="220">
        <v>1</v>
      </c>
      <c r="F3359" s="221" t="str">
        <f t="shared" si="310"/>
        <v>AA 7738 OA</v>
      </c>
      <c r="G3359" s="222" t="s">
        <v>2210</v>
      </c>
      <c r="H3359" s="221" t="s">
        <v>2941</v>
      </c>
      <c r="I3359" s="221" t="s">
        <v>2943</v>
      </c>
      <c r="J3359" s="221" t="str">
        <f t="shared" si="309"/>
        <v>FM18-24-11-2026</v>
      </c>
    </row>
    <row r="3360" spans="1:10" x14ac:dyDescent="0.25">
      <c r="A3360" s="214">
        <v>29</v>
      </c>
      <c r="B3360" s="214" t="s">
        <v>894</v>
      </c>
      <c r="C3360" s="219">
        <f>DATE(2026,11,A3360)</f>
        <v>46355</v>
      </c>
      <c r="D3360" s="214" t="s">
        <v>302</v>
      </c>
      <c r="E3360" s="220">
        <v>2</v>
      </c>
      <c r="F3360" s="221" t="str">
        <f t="shared" si="310"/>
        <v>AA 7226 OA</v>
      </c>
      <c r="G3360" s="222" t="s">
        <v>2210</v>
      </c>
      <c r="H3360" s="221" t="s">
        <v>2941</v>
      </c>
      <c r="I3360" s="221" t="s">
        <v>2943</v>
      </c>
      <c r="J3360" s="221" t="str">
        <f t="shared" si="309"/>
        <v>FM18-29-11-2026</v>
      </c>
    </row>
    <row r="3361" spans="1:10" x14ac:dyDescent="0.25">
      <c r="A3361" s="214">
        <v>29</v>
      </c>
      <c r="B3361" s="214" t="s">
        <v>373</v>
      </c>
      <c r="C3361" s="219">
        <f>DATE(2026,12,A3361)</f>
        <v>46385</v>
      </c>
      <c r="D3361" s="214" t="s">
        <v>302</v>
      </c>
      <c r="E3361" s="220">
        <v>1</v>
      </c>
      <c r="F3361" s="221" t="str">
        <f t="shared" si="310"/>
        <v>AA 7769 OA</v>
      </c>
      <c r="G3361" s="222" t="s">
        <v>2210</v>
      </c>
      <c r="H3361" s="221" t="s">
        <v>2941</v>
      </c>
      <c r="I3361" s="221" t="s">
        <v>2943</v>
      </c>
      <c r="J3361" s="221" t="str">
        <f t="shared" si="309"/>
        <v>FM18-29-12-2026</v>
      </c>
    </row>
    <row r="3362" spans="1:10" x14ac:dyDescent="0.25">
      <c r="A3362" s="214">
        <v>31</v>
      </c>
      <c r="B3362" s="214" t="s">
        <v>191</v>
      </c>
      <c r="C3362" s="219">
        <f>DATE(2026,12,A3362)</f>
        <v>46387</v>
      </c>
      <c r="D3362" s="214" t="s">
        <v>302</v>
      </c>
      <c r="E3362" s="220">
        <v>1</v>
      </c>
      <c r="F3362" s="221" t="str">
        <f t="shared" si="310"/>
        <v>AA 7768 OA</v>
      </c>
      <c r="G3362" s="222" t="s">
        <v>2210</v>
      </c>
      <c r="H3362" s="221" t="s">
        <v>2941</v>
      </c>
      <c r="I3362" s="221" t="s">
        <v>2943</v>
      </c>
      <c r="J3362" s="221" t="str">
        <f t="shared" si="309"/>
        <v>FM18-31-12-2026</v>
      </c>
    </row>
    <row r="3363" spans="1:10" x14ac:dyDescent="0.25">
      <c r="A3363" s="214">
        <v>3</v>
      </c>
      <c r="B3363" s="220" t="s">
        <v>1106</v>
      </c>
      <c r="C3363" s="223">
        <f>DATE(2026,1,A3363)</f>
        <v>46025</v>
      </c>
      <c r="D3363" s="214" t="s">
        <v>1472</v>
      </c>
      <c r="E3363" s="214">
        <v>3</v>
      </c>
      <c r="F3363" s="221" t="str">
        <f t="shared" si="310"/>
        <v>AA 7564 OA // MERCY</v>
      </c>
      <c r="G3363" s="222" t="s">
        <v>2210</v>
      </c>
      <c r="H3363" s="221" t="s">
        <v>2941</v>
      </c>
      <c r="I3363" s="221" t="s">
        <v>2943</v>
      </c>
      <c r="J3363" s="221" t="str">
        <f t="shared" si="309"/>
        <v>FM18-3-1-2026</v>
      </c>
    </row>
    <row r="3364" spans="1:10" x14ac:dyDescent="0.25">
      <c r="A3364" s="214">
        <v>2</v>
      </c>
      <c r="B3364" s="220" t="s">
        <v>201</v>
      </c>
      <c r="C3364" s="219">
        <f>DATE(2026,11,A3364)</f>
        <v>46328</v>
      </c>
      <c r="D3364" s="214" t="s">
        <v>204</v>
      </c>
      <c r="E3364" s="214">
        <v>4</v>
      </c>
      <c r="F3364" s="220" t="s">
        <v>201</v>
      </c>
      <c r="G3364" s="222" t="s">
        <v>2210</v>
      </c>
      <c r="H3364" s="221" t="s">
        <v>2941</v>
      </c>
      <c r="I3364" s="221" t="s">
        <v>2943</v>
      </c>
      <c r="J3364" s="221" t="str">
        <f t="shared" si="309"/>
        <v>FM18-2-11-2026</v>
      </c>
    </row>
    <row r="3365" spans="1:10" x14ac:dyDescent="0.25">
      <c r="A3365" s="214">
        <v>9</v>
      </c>
      <c r="B3365" s="214" t="s">
        <v>410</v>
      </c>
      <c r="C3365" s="223">
        <f>DATE(2026,1,A3365)</f>
        <v>46031</v>
      </c>
      <c r="D3365" s="214" t="s">
        <v>1566</v>
      </c>
      <c r="E3365" s="214">
        <v>3</v>
      </c>
      <c r="F3365" s="221" t="str">
        <f>"AA "&amp;B3365</f>
        <v>AA 7641 OA // MERCY</v>
      </c>
      <c r="G3365" s="222" t="s">
        <v>2210</v>
      </c>
      <c r="H3365" s="221" t="s">
        <v>2941</v>
      </c>
      <c r="I3365" s="221" t="s">
        <v>2943</v>
      </c>
      <c r="J3365" s="221" t="str">
        <f t="shared" si="309"/>
        <v>FM18-9-1-2026</v>
      </c>
    </row>
    <row r="3366" spans="1:10" x14ac:dyDescent="0.25">
      <c r="A3366" s="214">
        <v>3</v>
      </c>
      <c r="B3366" s="220" t="s">
        <v>410</v>
      </c>
      <c r="C3366" s="223">
        <f>DATE(2026,1,A3366)</f>
        <v>46025</v>
      </c>
      <c r="D3366" s="214" t="s">
        <v>200</v>
      </c>
      <c r="E3366" s="214">
        <v>6</v>
      </c>
      <c r="F3366" s="221" t="str">
        <f>"AA "&amp;B3366</f>
        <v>AA 7641 OA // MERCY</v>
      </c>
      <c r="G3366" s="222" t="s">
        <v>2210</v>
      </c>
      <c r="H3366" s="221" t="s">
        <v>2941</v>
      </c>
      <c r="I3366" s="221" t="s">
        <v>2943</v>
      </c>
      <c r="J3366" s="221" t="str">
        <f t="shared" si="309"/>
        <v>FM18-3-1-2026</v>
      </c>
    </row>
    <row r="3367" spans="1:10" x14ac:dyDescent="0.25">
      <c r="A3367" s="214">
        <v>24</v>
      </c>
      <c r="B3367" s="214" t="s">
        <v>257</v>
      </c>
      <c r="C3367" s="223">
        <f>DATE(2026,1,A3367)</f>
        <v>46046</v>
      </c>
      <c r="D3367" s="214" t="s">
        <v>200</v>
      </c>
      <c r="E3367" s="220">
        <v>4</v>
      </c>
      <c r="F3367" s="221" t="str">
        <f>"AA "&amp;B3367</f>
        <v>AA 7793 OA // MERCY</v>
      </c>
      <c r="G3367" s="222" t="s">
        <v>2210</v>
      </c>
      <c r="H3367" s="221" t="s">
        <v>2941</v>
      </c>
      <c r="I3367" s="221" t="s">
        <v>2943</v>
      </c>
      <c r="J3367" s="221" t="str">
        <f t="shared" si="309"/>
        <v>FM18-24-1-2026</v>
      </c>
    </row>
    <row r="3368" spans="1:10" x14ac:dyDescent="0.25">
      <c r="A3368" s="214">
        <v>2</v>
      </c>
      <c r="B3368" s="220" t="s">
        <v>201</v>
      </c>
      <c r="C3368" s="219">
        <f>DATE(2026,11,A3368)</f>
        <v>46328</v>
      </c>
      <c r="D3368" s="214" t="s">
        <v>200</v>
      </c>
      <c r="E3368" s="214">
        <v>6</v>
      </c>
      <c r="F3368" s="220" t="s">
        <v>201</v>
      </c>
      <c r="G3368" s="222" t="s">
        <v>2210</v>
      </c>
      <c r="H3368" s="221" t="s">
        <v>2941</v>
      </c>
      <c r="I3368" s="221" t="s">
        <v>2943</v>
      </c>
      <c r="J3368" s="221" t="str">
        <f t="shared" si="309"/>
        <v>FM18-2-11-2026</v>
      </c>
    </row>
    <row r="3369" spans="1:10" x14ac:dyDescent="0.25">
      <c r="A3369" s="214">
        <v>23</v>
      </c>
      <c r="B3369" s="214" t="s">
        <v>213</v>
      </c>
      <c r="C3369" s="219">
        <f>DATE(2026,11,A3369)</f>
        <v>46349</v>
      </c>
      <c r="D3369" s="214" t="s">
        <v>774</v>
      </c>
      <c r="E3369" s="220">
        <v>2</v>
      </c>
      <c r="F3369" s="221" t="str">
        <f t="shared" ref="F3369:F3432" si="311">"AA "&amp;B3369</f>
        <v>AA 7559 OA // MERCY</v>
      </c>
      <c r="G3369" s="222" t="s">
        <v>2210</v>
      </c>
      <c r="H3369" s="221" t="s">
        <v>2941</v>
      </c>
      <c r="I3369" s="221" t="s">
        <v>2943</v>
      </c>
      <c r="J3369" s="221" t="str">
        <f t="shared" si="309"/>
        <v>FM18-23-11-2026</v>
      </c>
    </row>
    <row r="3370" spans="1:10" x14ac:dyDescent="0.25">
      <c r="A3370" s="214">
        <v>27</v>
      </c>
      <c r="B3370" s="214" t="s">
        <v>502</v>
      </c>
      <c r="C3370" s="219">
        <f>DATE(2026,12,A3370)</f>
        <v>46383</v>
      </c>
      <c r="D3370" s="214" t="s">
        <v>1339</v>
      </c>
      <c r="E3370" s="220">
        <v>1</v>
      </c>
      <c r="F3370" s="221" t="str">
        <f t="shared" si="311"/>
        <v>AA 7202 OA</v>
      </c>
      <c r="G3370" s="222" t="s">
        <v>2210</v>
      </c>
      <c r="H3370" s="221" t="s">
        <v>2941</v>
      </c>
      <c r="I3370" s="221" t="s">
        <v>2943</v>
      </c>
      <c r="J3370" s="221" t="str">
        <f t="shared" si="309"/>
        <v>FM18-27-12-2026</v>
      </c>
    </row>
    <row r="3371" spans="1:10" x14ac:dyDescent="0.25">
      <c r="A3371" s="214">
        <v>1</v>
      </c>
      <c r="B3371" s="220" t="s">
        <v>329</v>
      </c>
      <c r="C3371" s="223">
        <f>DATE(2026,1,A3371)</f>
        <v>46023</v>
      </c>
      <c r="D3371" s="214" t="s">
        <v>334</v>
      </c>
      <c r="E3371" s="214">
        <v>1</v>
      </c>
      <c r="F3371" s="221" t="str">
        <f t="shared" si="311"/>
        <v>AA 7269 OA</v>
      </c>
      <c r="G3371" s="222" t="s">
        <v>2210</v>
      </c>
      <c r="H3371" s="221" t="s">
        <v>2941</v>
      </c>
      <c r="I3371" s="221" t="s">
        <v>2943</v>
      </c>
      <c r="J3371" s="221" t="str">
        <f t="shared" si="309"/>
        <v>FM18-1-1-2026</v>
      </c>
    </row>
    <row r="3372" spans="1:10" x14ac:dyDescent="0.25">
      <c r="A3372" s="214">
        <v>12</v>
      </c>
      <c r="B3372" s="214" t="s">
        <v>540</v>
      </c>
      <c r="C3372" s="223">
        <f>DATE(2026,1,A3372)</f>
        <v>46034</v>
      </c>
      <c r="D3372" s="214" t="s">
        <v>334</v>
      </c>
      <c r="E3372" s="220">
        <v>1</v>
      </c>
      <c r="F3372" s="221" t="str">
        <f t="shared" si="311"/>
        <v>AA 7099 OA</v>
      </c>
      <c r="G3372" s="222" t="s">
        <v>2210</v>
      </c>
      <c r="H3372" s="221" t="s">
        <v>2941</v>
      </c>
      <c r="I3372" s="221" t="s">
        <v>2943</v>
      </c>
      <c r="J3372" s="221" t="str">
        <f t="shared" si="309"/>
        <v>FM18-12-1-2026</v>
      </c>
    </row>
    <row r="3373" spans="1:10" x14ac:dyDescent="0.25">
      <c r="A3373" s="214">
        <v>17</v>
      </c>
      <c r="B3373" s="214" t="s">
        <v>561</v>
      </c>
      <c r="C3373" s="223">
        <f>DATE(2026,1,A3373)</f>
        <v>46039</v>
      </c>
      <c r="D3373" s="214" t="s">
        <v>334</v>
      </c>
      <c r="E3373" s="220">
        <v>1</v>
      </c>
      <c r="F3373" s="221" t="str">
        <f t="shared" si="311"/>
        <v>AA 7066 OA</v>
      </c>
      <c r="G3373" s="222" t="s">
        <v>2210</v>
      </c>
      <c r="H3373" s="221" t="s">
        <v>2941</v>
      </c>
      <c r="I3373" s="221" t="s">
        <v>2943</v>
      </c>
      <c r="J3373" s="221" t="str">
        <f t="shared" si="309"/>
        <v>FM18-17-1-2026</v>
      </c>
    </row>
    <row r="3374" spans="1:10" x14ac:dyDescent="0.25">
      <c r="A3374" s="214">
        <v>5</v>
      </c>
      <c r="B3374" s="220" t="s">
        <v>333</v>
      </c>
      <c r="C3374" s="219">
        <f>DATE(2026,11,A3374)</f>
        <v>46331</v>
      </c>
      <c r="D3374" s="214" t="s">
        <v>334</v>
      </c>
      <c r="E3374" s="214">
        <v>1</v>
      </c>
      <c r="F3374" s="221" t="str">
        <f t="shared" si="311"/>
        <v>AA 7606 OA</v>
      </c>
      <c r="G3374" s="222" t="s">
        <v>2210</v>
      </c>
      <c r="H3374" s="221" t="s">
        <v>2941</v>
      </c>
      <c r="I3374" s="221" t="s">
        <v>2943</v>
      </c>
      <c r="J3374" s="221" t="str">
        <f t="shared" si="309"/>
        <v>FM18-5-11-2026</v>
      </c>
    </row>
    <row r="3375" spans="1:10" x14ac:dyDescent="0.25">
      <c r="A3375" s="214">
        <v>11</v>
      </c>
      <c r="B3375" s="214" t="s">
        <v>482</v>
      </c>
      <c r="C3375" s="219">
        <f>DATE(2026,11,A3375)</f>
        <v>46337</v>
      </c>
      <c r="D3375" s="214" t="s">
        <v>334</v>
      </c>
      <c r="E3375" s="214">
        <v>1</v>
      </c>
      <c r="F3375" s="221" t="str">
        <f t="shared" si="311"/>
        <v>AA 7059 OA</v>
      </c>
      <c r="G3375" s="222" t="s">
        <v>2210</v>
      </c>
      <c r="H3375" s="221" t="s">
        <v>2941</v>
      </c>
      <c r="I3375" s="221" t="s">
        <v>2943</v>
      </c>
      <c r="J3375" s="221" t="str">
        <f t="shared" si="309"/>
        <v>FM18-11-11-2026</v>
      </c>
    </row>
    <row r="3376" spans="1:10" x14ac:dyDescent="0.25">
      <c r="A3376" s="214">
        <v>24</v>
      </c>
      <c r="B3376" s="214" t="s">
        <v>561</v>
      </c>
      <c r="C3376" s="219">
        <f>DATE(2026,11,A3376)</f>
        <v>46350</v>
      </c>
      <c r="D3376" s="214" t="s">
        <v>805</v>
      </c>
      <c r="E3376" s="220">
        <v>1</v>
      </c>
      <c r="F3376" s="221" t="str">
        <f t="shared" si="311"/>
        <v>AA 7066 OA</v>
      </c>
      <c r="G3376" s="222" t="s">
        <v>2210</v>
      </c>
      <c r="H3376" s="221" t="s">
        <v>2941</v>
      </c>
      <c r="I3376" s="221" t="s">
        <v>2943</v>
      </c>
      <c r="J3376" s="221" t="str">
        <f t="shared" si="309"/>
        <v>FM18-24-11-2026</v>
      </c>
    </row>
    <row r="3377" spans="1:10" x14ac:dyDescent="0.25">
      <c r="A3377" s="214">
        <v>30</v>
      </c>
      <c r="B3377" s="214" t="s">
        <v>676</v>
      </c>
      <c r="C3377" s="219">
        <f>DATE(2026,11,A3377)</f>
        <v>46356</v>
      </c>
      <c r="D3377" s="214" t="s">
        <v>805</v>
      </c>
      <c r="E3377" s="220">
        <v>1</v>
      </c>
      <c r="F3377" s="221" t="str">
        <f t="shared" si="311"/>
        <v>AA 7740 OA</v>
      </c>
      <c r="G3377" s="222" t="s">
        <v>2210</v>
      </c>
      <c r="H3377" s="221" t="s">
        <v>2941</v>
      </c>
      <c r="I3377" s="221" t="s">
        <v>2943</v>
      </c>
      <c r="J3377" s="221" t="str">
        <f t="shared" si="309"/>
        <v>FM18-30-11-2026</v>
      </c>
    </row>
    <row r="3378" spans="1:10" x14ac:dyDescent="0.25">
      <c r="A3378" s="214">
        <v>29</v>
      </c>
      <c r="B3378" s="214" t="s">
        <v>471</v>
      </c>
      <c r="C3378" s="223">
        <f>DATE(2026,1,A3378)</f>
        <v>46051</v>
      </c>
      <c r="D3378" s="214" t="s">
        <v>828</v>
      </c>
      <c r="E3378" s="220">
        <v>1</v>
      </c>
      <c r="F3378" s="221" t="str">
        <f t="shared" si="311"/>
        <v>AA 7132 OA</v>
      </c>
      <c r="G3378" s="222" t="s">
        <v>2210</v>
      </c>
      <c r="H3378" s="221" t="s">
        <v>2941</v>
      </c>
      <c r="I3378" s="221" t="s">
        <v>2943</v>
      </c>
      <c r="J3378" s="221" t="str">
        <f t="shared" si="309"/>
        <v>FM18-29-1-2026</v>
      </c>
    </row>
    <row r="3379" spans="1:10" x14ac:dyDescent="0.25">
      <c r="A3379" s="214">
        <v>25</v>
      </c>
      <c r="B3379" s="214" t="s">
        <v>672</v>
      </c>
      <c r="C3379" s="219">
        <f>DATE(2026,11,A3379)</f>
        <v>46351</v>
      </c>
      <c r="D3379" s="214" t="s">
        <v>828</v>
      </c>
      <c r="E3379" s="220">
        <v>1</v>
      </c>
      <c r="F3379" s="221" t="str">
        <f t="shared" si="311"/>
        <v>AA 7743 OA</v>
      </c>
      <c r="G3379" s="222" t="s">
        <v>2210</v>
      </c>
      <c r="H3379" s="221" t="s">
        <v>2941</v>
      </c>
      <c r="I3379" s="221" t="s">
        <v>2943</v>
      </c>
      <c r="J3379" s="221" t="str">
        <f t="shared" si="309"/>
        <v>FM18-25-11-2026</v>
      </c>
    </row>
    <row r="3380" spans="1:10" x14ac:dyDescent="0.25">
      <c r="A3380" s="214">
        <v>20</v>
      </c>
      <c r="B3380" s="214" t="s">
        <v>894</v>
      </c>
      <c r="C3380" s="223">
        <f>DATE(2026,1,A3380)</f>
        <v>46042</v>
      </c>
      <c r="D3380" s="214" t="s">
        <v>130</v>
      </c>
      <c r="E3380" s="220">
        <v>1</v>
      </c>
      <c r="F3380" s="221" t="str">
        <f t="shared" si="311"/>
        <v>AA 7226 OA</v>
      </c>
      <c r="G3380" s="222" t="s">
        <v>2210</v>
      </c>
      <c r="H3380" s="221" t="s">
        <v>2941</v>
      </c>
      <c r="I3380" s="221" t="s">
        <v>2943</v>
      </c>
      <c r="J3380" s="221" t="str">
        <f t="shared" si="309"/>
        <v>FM18-20-1-2026</v>
      </c>
    </row>
    <row r="3381" spans="1:10" x14ac:dyDescent="0.25">
      <c r="A3381" s="214">
        <v>28</v>
      </c>
      <c r="B3381" s="214" t="s">
        <v>502</v>
      </c>
      <c r="C3381" s="223">
        <f>DATE(2026,1,A3381)</f>
        <v>46050</v>
      </c>
      <c r="D3381" s="214" t="s">
        <v>130</v>
      </c>
      <c r="E3381" s="220">
        <v>1</v>
      </c>
      <c r="F3381" s="221" t="str">
        <f t="shared" si="311"/>
        <v>AA 7202 OA</v>
      </c>
      <c r="G3381" s="222" t="s">
        <v>2210</v>
      </c>
      <c r="H3381" s="221" t="s">
        <v>2941</v>
      </c>
      <c r="I3381" s="221" t="s">
        <v>2943</v>
      </c>
      <c r="J3381" s="221" t="str">
        <f t="shared" si="309"/>
        <v>FM18-28-1-2026</v>
      </c>
    </row>
    <row r="3382" spans="1:10" x14ac:dyDescent="0.25">
      <c r="A3382" s="214">
        <v>1</v>
      </c>
      <c r="B3382" s="220" t="s">
        <v>115</v>
      </c>
      <c r="C3382" s="219">
        <f>DATE(2026,11,A3382)</f>
        <v>46327</v>
      </c>
      <c r="D3382" s="214" t="s">
        <v>130</v>
      </c>
      <c r="E3382" s="214">
        <v>1</v>
      </c>
      <c r="F3382" s="221" t="str">
        <f t="shared" si="311"/>
        <v>AA 7739 OA</v>
      </c>
      <c r="G3382" s="222" t="s">
        <v>2210</v>
      </c>
      <c r="H3382" s="221" t="s">
        <v>2941</v>
      </c>
      <c r="I3382" s="221" t="s">
        <v>2943</v>
      </c>
      <c r="J3382" s="221" t="str">
        <f t="shared" si="309"/>
        <v>FM18-1-11-2026</v>
      </c>
    </row>
    <row r="3383" spans="1:10" x14ac:dyDescent="0.25">
      <c r="A3383" s="214">
        <v>1</v>
      </c>
      <c r="B3383" s="220" t="s">
        <v>136</v>
      </c>
      <c r="C3383" s="219">
        <f>DATE(2026,11,A3383)</f>
        <v>46327</v>
      </c>
      <c r="D3383" s="214" t="s">
        <v>130</v>
      </c>
      <c r="E3383" s="214">
        <v>1</v>
      </c>
      <c r="F3383" s="221" t="str">
        <f t="shared" si="311"/>
        <v>AA 7762 OA</v>
      </c>
      <c r="G3383" s="222" t="s">
        <v>2210</v>
      </c>
      <c r="H3383" s="221" t="s">
        <v>2941</v>
      </c>
      <c r="I3383" s="221" t="s">
        <v>2943</v>
      </c>
      <c r="J3383" s="221" t="str">
        <f t="shared" si="309"/>
        <v>FM18-1-11-2026</v>
      </c>
    </row>
    <row r="3384" spans="1:10" x14ac:dyDescent="0.25">
      <c r="A3384" s="214">
        <v>5</v>
      </c>
      <c r="B3384" s="214" t="s">
        <v>232</v>
      </c>
      <c r="C3384" s="219">
        <f>DATE(2026,11,A3384)</f>
        <v>46331</v>
      </c>
      <c r="D3384" s="214" t="s">
        <v>130</v>
      </c>
      <c r="E3384" s="214">
        <v>1</v>
      </c>
      <c r="F3384" s="221" t="str">
        <f t="shared" si="311"/>
        <v>AA 7595 OA</v>
      </c>
      <c r="G3384" s="222" t="s">
        <v>2210</v>
      </c>
      <c r="H3384" s="221" t="s">
        <v>2941</v>
      </c>
      <c r="I3384" s="221" t="s">
        <v>2943</v>
      </c>
      <c r="J3384" s="221" t="str">
        <f t="shared" si="309"/>
        <v>FM18-5-11-2026</v>
      </c>
    </row>
    <row r="3385" spans="1:10" x14ac:dyDescent="0.25">
      <c r="A3385" s="214">
        <v>13</v>
      </c>
      <c r="B3385" s="214" t="s">
        <v>152</v>
      </c>
      <c r="C3385" s="219">
        <f>DATE(2026,11,A3385)</f>
        <v>46339</v>
      </c>
      <c r="D3385" s="214" t="s">
        <v>130</v>
      </c>
      <c r="E3385" s="220">
        <v>1</v>
      </c>
      <c r="F3385" s="221" t="str">
        <f t="shared" si="311"/>
        <v>AA 7594 OA</v>
      </c>
      <c r="G3385" s="222" t="s">
        <v>2210</v>
      </c>
      <c r="H3385" s="221" t="s">
        <v>2941</v>
      </c>
      <c r="I3385" s="221" t="s">
        <v>2943</v>
      </c>
      <c r="J3385" s="221" t="str">
        <f t="shared" si="309"/>
        <v>FM18-13-11-2026</v>
      </c>
    </row>
    <row r="3386" spans="1:10" x14ac:dyDescent="0.25">
      <c r="A3386" s="214">
        <v>17</v>
      </c>
      <c r="B3386" s="214" t="s">
        <v>655</v>
      </c>
      <c r="C3386" s="219">
        <f>DATE(2026,11,A3386)</f>
        <v>46343</v>
      </c>
      <c r="D3386" s="214" t="s">
        <v>130</v>
      </c>
      <c r="E3386" s="220">
        <v>1</v>
      </c>
      <c r="F3386" s="221" t="str">
        <f t="shared" si="311"/>
        <v>AA 7614 OA</v>
      </c>
      <c r="G3386" s="222" t="s">
        <v>2210</v>
      </c>
      <c r="H3386" s="221" t="s">
        <v>2941</v>
      </c>
      <c r="I3386" s="221" t="s">
        <v>2943</v>
      </c>
      <c r="J3386" s="221" t="str">
        <f t="shared" si="309"/>
        <v>FM18-17-11-2026</v>
      </c>
    </row>
    <row r="3387" spans="1:10" x14ac:dyDescent="0.25">
      <c r="A3387" s="214">
        <v>12</v>
      </c>
      <c r="B3387" s="214" t="s">
        <v>672</v>
      </c>
      <c r="C3387" s="219">
        <f t="shared" ref="C3387:C3394" si="312">DATE(2026,12,A3387)</f>
        <v>46368</v>
      </c>
      <c r="D3387" s="214" t="s">
        <v>130</v>
      </c>
      <c r="E3387" s="214">
        <v>1</v>
      </c>
      <c r="F3387" s="221" t="str">
        <f t="shared" si="311"/>
        <v>AA 7743 OA</v>
      </c>
      <c r="G3387" s="222" t="s">
        <v>2210</v>
      </c>
      <c r="H3387" s="221" t="s">
        <v>2941</v>
      </c>
      <c r="I3387" s="221" t="s">
        <v>2943</v>
      </c>
      <c r="J3387" s="221" t="str">
        <f t="shared" si="309"/>
        <v>FM18-12-12-2026</v>
      </c>
    </row>
    <row r="3388" spans="1:10" x14ac:dyDescent="0.25">
      <c r="A3388" s="214">
        <v>13</v>
      </c>
      <c r="B3388" s="214" t="s">
        <v>126</v>
      </c>
      <c r="C3388" s="219">
        <f t="shared" si="312"/>
        <v>46369</v>
      </c>
      <c r="D3388" s="214" t="s">
        <v>130</v>
      </c>
      <c r="E3388" s="220">
        <v>1</v>
      </c>
      <c r="F3388" s="221" t="str">
        <f t="shared" si="311"/>
        <v>AA 7763 OA</v>
      </c>
      <c r="G3388" s="222" t="s">
        <v>2210</v>
      </c>
      <c r="H3388" s="221" t="s">
        <v>2941</v>
      </c>
      <c r="I3388" s="221" t="s">
        <v>2943</v>
      </c>
      <c r="J3388" s="221" t="str">
        <f t="shared" si="309"/>
        <v>FM18-13-12-2026</v>
      </c>
    </row>
    <row r="3389" spans="1:10" x14ac:dyDescent="0.25">
      <c r="A3389" s="214">
        <v>19</v>
      </c>
      <c r="B3389" s="214" t="s">
        <v>115</v>
      </c>
      <c r="C3389" s="219">
        <f t="shared" si="312"/>
        <v>46375</v>
      </c>
      <c r="D3389" s="214" t="s">
        <v>130</v>
      </c>
      <c r="E3389" s="220">
        <v>1</v>
      </c>
      <c r="F3389" s="221" t="str">
        <f t="shared" si="311"/>
        <v>AA 7739 OA</v>
      </c>
      <c r="G3389" s="222" t="s">
        <v>2210</v>
      </c>
      <c r="H3389" s="221" t="s">
        <v>2941</v>
      </c>
      <c r="I3389" s="221" t="s">
        <v>2943</v>
      </c>
      <c r="J3389" s="221" t="str">
        <f t="shared" si="309"/>
        <v>FM18-19-12-2026</v>
      </c>
    </row>
    <row r="3390" spans="1:10" x14ac:dyDescent="0.25">
      <c r="A3390" s="214">
        <v>19</v>
      </c>
      <c r="B3390" s="214" t="s">
        <v>341</v>
      </c>
      <c r="C3390" s="219">
        <f t="shared" si="312"/>
        <v>46375</v>
      </c>
      <c r="D3390" s="214" t="s">
        <v>130</v>
      </c>
      <c r="E3390" s="220">
        <v>1</v>
      </c>
      <c r="F3390" s="221" t="str">
        <f t="shared" si="311"/>
        <v>AA 7621 OA</v>
      </c>
      <c r="G3390" s="222" t="s">
        <v>2210</v>
      </c>
      <c r="H3390" s="221" t="s">
        <v>2941</v>
      </c>
      <c r="I3390" s="221" t="s">
        <v>2943</v>
      </c>
      <c r="J3390" s="221" t="str">
        <f t="shared" si="309"/>
        <v>FM18-19-12-2026</v>
      </c>
    </row>
    <row r="3391" spans="1:10" x14ac:dyDescent="0.25">
      <c r="A3391" s="214">
        <v>22</v>
      </c>
      <c r="B3391" s="214" t="s">
        <v>136</v>
      </c>
      <c r="C3391" s="219">
        <f t="shared" si="312"/>
        <v>46378</v>
      </c>
      <c r="D3391" s="214" t="s">
        <v>130</v>
      </c>
      <c r="E3391" s="220">
        <v>1</v>
      </c>
      <c r="F3391" s="221" t="str">
        <f t="shared" si="311"/>
        <v>AA 7762 OA</v>
      </c>
      <c r="G3391" s="222" t="s">
        <v>2210</v>
      </c>
      <c r="H3391" s="221" t="s">
        <v>2941</v>
      </c>
      <c r="I3391" s="221" t="s">
        <v>2943</v>
      </c>
      <c r="J3391" s="221" t="str">
        <f t="shared" si="309"/>
        <v>FM18-22-12-2026</v>
      </c>
    </row>
    <row r="3392" spans="1:10" x14ac:dyDescent="0.25">
      <c r="A3392" s="214">
        <v>4</v>
      </c>
      <c r="B3392" s="220" t="s">
        <v>282</v>
      </c>
      <c r="C3392" s="219">
        <f t="shared" si="312"/>
        <v>46360</v>
      </c>
      <c r="D3392" s="214" t="s">
        <v>961</v>
      </c>
      <c r="E3392" s="214">
        <v>1</v>
      </c>
      <c r="F3392" s="221" t="str">
        <f t="shared" si="311"/>
        <v>AA 7026 OA</v>
      </c>
      <c r="G3392" s="222" t="s">
        <v>2210</v>
      </c>
      <c r="H3392" s="221" t="s">
        <v>2941</v>
      </c>
      <c r="I3392" s="221" t="s">
        <v>2943</v>
      </c>
      <c r="J3392" s="221" t="str">
        <f t="shared" si="309"/>
        <v>FM18-4-12-2026</v>
      </c>
    </row>
    <row r="3393" spans="1:10" x14ac:dyDescent="0.25">
      <c r="A3393" s="214">
        <v>22</v>
      </c>
      <c r="B3393" s="214" t="s">
        <v>596</v>
      </c>
      <c r="C3393" s="219">
        <f t="shared" si="312"/>
        <v>46378</v>
      </c>
      <c r="D3393" s="214" t="s">
        <v>961</v>
      </c>
      <c r="E3393" s="220">
        <v>1</v>
      </c>
      <c r="F3393" s="221" t="str">
        <f t="shared" si="311"/>
        <v>AA 7628 OA</v>
      </c>
      <c r="G3393" s="222" t="s">
        <v>2210</v>
      </c>
      <c r="H3393" s="221" t="s">
        <v>2941</v>
      </c>
      <c r="I3393" s="221" t="s">
        <v>2943</v>
      </c>
      <c r="J3393" s="221" t="str">
        <f t="shared" si="309"/>
        <v>FM18-22-12-2026</v>
      </c>
    </row>
    <row r="3394" spans="1:10" x14ac:dyDescent="0.25">
      <c r="A3394" s="214">
        <v>25</v>
      </c>
      <c r="B3394" s="214" t="s">
        <v>415</v>
      </c>
      <c r="C3394" s="219">
        <f t="shared" si="312"/>
        <v>46381</v>
      </c>
      <c r="D3394" s="214" t="s">
        <v>961</v>
      </c>
      <c r="E3394" s="220">
        <v>1</v>
      </c>
      <c r="F3394" s="221" t="str">
        <f t="shared" si="311"/>
        <v>AA 7812 OA</v>
      </c>
      <c r="G3394" s="222" t="s">
        <v>2210</v>
      </c>
      <c r="H3394" s="221" t="s">
        <v>2941</v>
      </c>
      <c r="I3394" s="221" t="s">
        <v>2943</v>
      </c>
      <c r="J3394" s="221" t="str">
        <f t="shared" si="309"/>
        <v>FM18-25-12-2026</v>
      </c>
    </row>
    <row r="3395" spans="1:10" x14ac:dyDescent="0.25">
      <c r="A3395" s="214">
        <v>12</v>
      </c>
      <c r="B3395" s="214" t="s">
        <v>540</v>
      </c>
      <c r="C3395" s="223">
        <f>DATE(2026,1,A3395)</f>
        <v>46034</v>
      </c>
      <c r="D3395" s="214" t="s">
        <v>848</v>
      </c>
      <c r="E3395" s="220">
        <v>1</v>
      </c>
      <c r="F3395" s="221" t="str">
        <f t="shared" si="311"/>
        <v>AA 7099 OA</v>
      </c>
      <c r="G3395" s="222" t="s">
        <v>2210</v>
      </c>
      <c r="H3395" s="221" t="s">
        <v>2941</v>
      </c>
      <c r="I3395" s="221" t="s">
        <v>2943</v>
      </c>
      <c r="J3395" s="221" t="str">
        <f t="shared" ref="J3395:J3458" si="313">I3395 &amp; "-" &amp; DAY(C3395) &amp; "-" &amp; MONTH(C3395) &amp; "-" &amp; YEAR(C3395)</f>
        <v>FM18-12-1-2026</v>
      </c>
    </row>
    <row r="3396" spans="1:10" x14ac:dyDescent="0.25">
      <c r="A3396" s="214">
        <v>17</v>
      </c>
      <c r="B3396" s="214" t="s">
        <v>561</v>
      </c>
      <c r="C3396" s="223">
        <f>DATE(2026,1,A3396)</f>
        <v>46039</v>
      </c>
      <c r="D3396" s="214" t="s">
        <v>848</v>
      </c>
      <c r="E3396" s="220">
        <v>2</v>
      </c>
      <c r="F3396" s="221" t="str">
        <f t="shared" si="311"/>
        <v>AA 7066 OA</v>
      </c>
      <c r="G3396" s="222" t="s">
        <v>2210</v>
      </c>
      <c r="H3396" s="221" t="s">
        <v>2941</v>
      </c>
      <c r="I3396" s="221" t="s">
        <v>2943</v>
      </c>
      <c r="J3396" s="221" t="str">
        <f t="shared" si="313"/>
        <v>FM18-17-1-2026</v>
      </c>
    </row>
    <row r="3397" spans="1:10" x14ac:dyDescent="0.25">
      <c r="A3397" s="214">
        <v>24</v>
      </c>
      <c r="B3397" s="214" t="s">
        <v>97</v>
      </c>
      <c r="C3397" s="223">
        <f>DATE(2026,1,A3397)</f>
        <v>46046</v>
      </c>
      <c r="D3397" s="214" t="s">
        <v>848</v>
      </c>
      <c r="E3397" s="220">
        <v>1</v>
      </c>
      <c r="F3397" s="221" t="str">
        <f t="shared" si="311"/>
        <v>AA 7616 OA</v>
      </c>
      <c r="G3397" s="222" t="s">
        <v>2210</v>
      </c>
      <c r="H3397" s="221" t="s">
        <v>2941</v>
      </c>
      <c r="I3397" s="221" t="s">
        <v>2943</v>
      </c>
      <c r="J3397" s="221" t="str">
        <f t="shared" si="313"/>
        <v>FM18-24-1-2026</v>
      </c>
    </row>
    <row r="3398" spans="1:10" x14ac:dyDescent="0.25">
      <c r="A3398" s="214">
        <v>26</v>
      </c>
      <c r="B3398" s="214" t="s">
        <v>531</v>
      </c>
      <c r="C3398" s="219">
        <f>DATE(2026,11,A3398)</f>
        <v>46352</v>
      </c>
      <c r="D3398" s="214" t="s">
        <v>848</v>
      </c>
      <c r="E3398" s="220">
        <v>1</v>
      </c>
      <c r="F3398" s="221" t="str">
        <f t="shared" si="311"/>
        <v>AA 7613 OA</v>
      </c>
      <c r="G3398" s="222" t="s">
        <v>2210</v>
      </c>
      <c r="H3398" s="221" t="s">
        <v>2941</v>
      </c>
      <c r="I3398" s="221" t="s">
        <v>2943</v>
      </c>
      <c r="J3398" s="221" t="str">
        <f t="shared" si="313"/>
        <v>FM18-26-11-2026</v>
      </c>
    </row>
    <row r="3399" spans="1:10" x14ac:dyDescent="0.25">
      <c r="A3399" s="214">
        <v>30</v>
      </c>
      <c r="B3399" s="214" t="s">
        <v>676</v>
      </c>
      <c r="C3399" s="219">
        <f>DATE(2026,11,A3399)</f>
        <v>46356</v>
      </c>
      <c r="D3399" s="214" t="s">
        <v>848</v>
      </c>
      <c r="E3399" s="220">
        <v>1</v>
      </c>
      <c r="F3399" s="221" t="str">
        <f t="shared" si="311"/>
        <v>AA 7740 OA</v>
      </c>
      <c r="G3399" s="222" t="s">
        <v>2210</v>
      </c>
      <c r="H3399" s="221" t="s">
        <v>2941</v>
      </c>
      <c r="I3399" s="221" t="s">
        <v>2943</v>
      </c>
      <c r="J3399" s="221" t="str">
        <f t="shared" si="313"/>
        <v>FM18-30-11-2026</v>
      </c>
    </row>
    <row r="3400" spans="1:10" x14ac:dyDescent="0.25">
      <c r="A3400" s="214">
        <v>24</v>
      </c>
      <c r="B3400" s="214" t="s">
        <v>136</v>
      </c>
      <c r="C3400" s="219">
        <f>DATE(2026,12,A3400)</f>
        <v>46380</v>
      </c>
      <c r="D3400" s="214" t="s">
        <v>848</v>
      </c>
      <c r="E3400" s="220">
        <v>1</v>
      </c>
      <c r="F3400" s="221" t="str">
        <f t="shared" si="311"/>
        <v>AA 7762 OA</v>
      </c>
      <c r="G3400" s="222" t="s">
        <v>2210</v>
      </c>
      <c r="H3400" s="221" t="s">
        <v>2941</v>
      </c>
      <c r="I3400" s="221" t="s">
        <v>2943</v>
      </c>
      <c r="J3400" s="221" t="str">
        <f t="shared" si="313"/>
        <v>FM18-24-12-2026</v>
      </c>
    </row>
    <row r="3401" spans="1:10" x14ac:dyDescent="0.25">
      <c r="A3401" s="214">
        <v>31</v>
      </c>
      <c r="B3401" s="214" t="s">
        <v>596</v>
      </c>
      <c r="C3401" s="219">
        <f>DATE(2026,12,A3401)</f>
        <v>46387</v>
      </c>
      <c r="D3401" s="214" t="s">
        <v>848</v>
      </c>
      <c r="E3401" s="220">
        <v>1</v>
      </c>
      <c r="F3401" s="221" t="str">
        <f t="shared" si="311"/>
        <v>AA 7628 OA</v>
      </c>
      <c r="G3401" s="222" t="s">
        <v>2210</v>
      </c>
      <c r="H3401" s="221" t="s">
        <v>2941</v>
      </c>
      <c r="I3401" s="221" t="s">
        <v>2943</v>
      </c>
      <c r="J3401" s="221" t="str">
        <f t="shared" si="313"/>
        <v>FM18-31-12-2026</v>
      </c>
    </row>
    <row r="3402" spans="1:10" x14ac:dyDescent="0.25">
      <c r="A3402" s="214">
        <v>2</v>
      </c>
      <c r="B3402" s="220" t="s">
        <v>172</v>
      </c>
      <c r="C3402" s="219">
        <f>DATE(2026,12,A3402)</f>
        <v>46358</v>
      </c>
      <c r="D3402" s="214" t="s">
        <v>936</v>
      </c>
      <c r="E3402" s="214">
        <v>1</v>
      </c>
      <c r="F3402" s="221" t="str">
        <f t="shared" si="311"/>
        <v>AA 7786 OA</v>
      </c>
      <c r="G3402" s="222" t="s">
        <v>2210</v>
      </c>
      <c r="H3402" s="221" t="s">
        <v>2941</v>
      </c>
      <c r="I3402" s="221" t="s">
        <v>2943</v>
      </c>
      <c r="J3402" s="221" t="str">
        <f t="shared" si="313"/>
        <v>FM18-2-12-2026</v>
      </c>
    </row>
    <row r="3403" spans="1:10" x14ac:dyDescent="0.25">
      <c r="A3403" s="214">
        <v>7</v>
      </c>
      <c r="B3403" s="214" t="s">
        <v>552</v>
      </c>
      <c r="C3403" s="223">
        <f>DATE(2026,1,A3403)</f>
        <v>46029</v>
      </c>
      <c r="D3403" s="214" t="s">
        <v>1003</v>
      </c>
      <c r="E3403" s="214">
        <v>1</v>
      </c>
      <c r="F3403" s="221" t="str">
        <f t="shared" si="311"/>
        <v>AA 7056 OA</v>
      </c>
      <c r="G3403" s="222" t="s">
        <v>2210</v>
      </c>
      <c r="H3403" s="221" t="s">
        <v>2941</v>
      </c>
      <c r="I3403" s="221" t="s">
        <v>2943</v>
      </c>
      <c r="J3403" s="221" t="str">
        <f t="shared" si="313"/>
        <v>FM18-7-1-2026</v>
      </c>
    </row>
    <row r="3404" spans="1:10" x14ac:dyDescent="0.25">
      <c r="A3404" s="214">
        <v>20</v>
      </c>
      <c r="B3404" s="214" t="s">
        <v>894</v>
      </c>
      <c r="C3404" s="223">
        <f>DATE(2026,1,A3404)</f>
        <v>46042</v>
      </c>
      <c r="D3404" s="214" t="s">
        <v>1003</v>
      </c>
      <c r="E3404" s="220">
        <v>1</v>
      </c>
      <c r="F3404" s="221" t="str">
        <f t="shared" si="311"/>
        <v>AA 7226 OA</v>
      </c>
      <c r="G3404" s="222" t="s">
        <v>2210</v>
      </c>
      <c r="H3404" s="221" t="s">
        <v>2941</v>
      </c>
      <c r="I3404" s="221" t="s">
        <v>2943</v>
      </c>
      <c r="J3404" s="221" t="str">
        <f t="shared" si="313"/>
        <v>FM18-20-1-2026</v>
      </c>
    </row>
    <row r="3405" spans="1:10" x14ac:dyDescent="0.25">
      <c r="A3405" s="214">
        <v>25</v>
      </c>
      <c r="B3405" s="214" t="s">
        <v>152</v>
      </c>
      <c r="C3405" s="223">
        <f>DATE(2026,1,A3405)</f>
        <v>46047</v>
      </c>
      <c r="D3405" s="214" t="s">
        <v>1003</v>
      </c>
      <c r="E3405" s="220">
        <v>1</v>
      </c>
      <c r="F3405" s="221" t="str">
        <f t="shared" si="311"/>
        <v>AA 7594 OA</v>
      </c>
      <c r="G3405" s="222" t="s">
        <v>2210</v>
      </c>
      <c r="H3405" s="221" t="s">
        <v>2941</v>
      </c>
      <c r="I3405" s="221" t="s">
        <v>2943</v>
      </c>
      <c r="J3405" s="221" t="str">
        <f t="shared" si="313"/>
        <v>FM18-25-1-2026</v>
      </c>
    </row>
    <row r="3406" spans="1:10" x14ac:dyDescent="0.25">
      <c r="A3406" s="214">
        <v>7</v>
      </c>
      <c r="B3406" s="214" t="s">
        <v>502</v>
      </c>
      <c r="C3406" s="219">
        <f t="shared" ref="C3406:C3412" si="314">DATE(2026,12,A3406)</f>
        <v>46363</v>
      </c>
      <c r="D3406" s="214" t="s">
        <v>1003</v>
      </c>
      <c r="E3406" s="214">
        <v>1</v>
      </c>
      <c r="F3406" s="221" t="str">
        <f t="shared" si="311"/>
        <v>AA 7202 OA</v>
      </c>
      <c r="G3406" s="222" t="s">
        <v>2210</v>
      </c>
      <c r="H3406" s="221" t="s">
        <v>2941</v>
      </c>
      <c r="I3406" s="221" t="s">
        <v>2943</v>
      </c>
      <c r="J3406" s="221" t="str">
        <f t="shared" si="313"/>
        <v>FM18-7-12-2026</v>
      </c>
    </row>
    <row r="3407" spans="1:10" x14ac:dyDescent="0.25">
      <c r="A3407" s="214">
        <v>13</v>
      </c>
      <c r="B3407" s="214" t="s">
        <v>739</v>
      </c>
      <c r="C3407" s="219">
        <f t="shared" si="314"/>
        <v>46369</v>
      </c>
      <c r="D3407" s="214" t="s">
        <v>1003</v>
      </c>
      <c r="E3407" s="220">
        <v>1</v>
      </c>
      <c r="F3407" s="221" t="str">
        <f t="shared" si="311"/>
        <v>AA 7806 OA</v>
      </c>
      <c r="G3407" s="222" t="s">
        <v>2210</v>
      </c>
      <c r="H3407" s="221" t="s">
        <v>2941</v>
      </c>
      <c r="I3407" s="221" t="s">
        <v>2943</v>
      </c>
      <c r="J3407" s="221" t="str">
        <f t="shared" si="313"/>
        <v>FM18-13-12-2026</v>
      </c>
    </row>
    <row r="3408" spans="1:10" x14ac:dyDescent="0.25">
      <c r="A3408" s="214">
        <v>22</v>
      </c>
      <c r="B3408" s="214" t="s">
        <v>596</v>
      </c>
      <c r="C3408" s="219">
        <f t="shared" si="314"/>
        <v>46378</v>
      </c>
      <c r="D3408" s="214" t="s">
        <v>1003</v>
      </c>
      <c r="E3408" s="220">
        <v>1</v>
      </c>
      <c r="F3408" s="221" t="str">
        <f t="shared" si="311"/>
        <v>AA 7628 OA</v>
      </c>
      <c r="G3408" s="222" t="s">
        <v>2210</v>
      </c>
      <c r="H3408" s="221" t="s">
        <v>2941</v>
      </c>
      <c r="I3408" s="221" t="s">
        <v>2943</v>
      </c>
      <c r="J3408" s="221" t="str">
        <f t="shared" si="313"/>
        <v>FM18-22-12-2026</v>
      </c>
    </row>
    <row r="3409" spans="1:10" x14ac:dyDescent="0.25">
      <c r="A3409" s="214">
        <v>22</v>
      </c>
      <c r="B3409" s="214" t="s">
        <v>136</v>
      </c>
      <c r="C3409" s="219">
        <f t="shared" si="314"/>
        <v>46378</v>
      </c>
      <c r="D3409" s="214" t="s">
        <v>1003</v>
      </c>
      <c r="E3409" s="220">
        <v>1</v>
      </c>
      <c r="F3409" s="221" t="str">
        <f t="shared" si="311"/>
        <v>AA 7762 OA</v>
      </c>
      <c r="G3409" s="222" t="s">
        <v>2210</v>
      </c>
      <c r="H3409" s="221" t="s">
        <v>2941</v>
      </c>
      <c r="I3409" s="221" t="s">
        <v>2943</v>
      </c>
      <c r="J3409" s="221" t="str">
        <f t="shared" si="313"/>
        <v>FM18-22-12-2026</v>
      </c>
    </row>
    <row r="3410" spans="1:10" x14ac:dyDescent="0.25">
      <c r="A3410" s="214">
        <v>23</v>
      </c>
      <c r="B3410" s="214" t="s">
        <v>469</v>
      </c>
      <c r="C3410" s="219">
        <f t="shared" si="314"/>
        <v>46379</v>
      </c>
      <c r="D3410" s="214" t="s">
        <v>1003</v>
      </c>
      <c r="E3410" s="220">
        <v>1</v>
      </c>
      <c r="F3410" s="221" t="str">
        <f t="shared" si="311"/>
        <v>AA 7715 OA</v>
      </c>
      <c r="G3410" s="222" t="s">
        <v>2210</v>
      </c>
      <c r="H3410" s="221" t="s">
        <v>2941</v>
      </c>
      <c r="I3410" s="221" t="s">
        <v>2943</v>
      </c>
      <c r="J3410" s="221" t="str">
        <f t="shared" si="313"/>
        <v>FM18-23-12-2026</v>
      </c>
    </row>
    <row r="3411" spans="1:10" x14ac:dyDescent="0.25">
      <c r="A3411" s="214">
        <v>31</v>
      </c>
      <c r="B3411" s="214" t="s">
        <v>454</v>
      </c>
      <c r="C3411" s="219">
        <f t="shared" si="314"/>
        <v>46387</v>
      </c>
      <c r="D3411" s="214" t="s">
        <v>1003</v>
      </c>
      <c r="E3411" s="220">
        <v>1</v>
      </c>
      <c r="F3411" s="221" t="str">
        <f t="shared" si="311"/>
        <v>AA 7133 OA</v>
      </c>
      <c r="G3411" s="222" t="s">
        <v>2210</v>
      </c>
      <c r="H3411" s="221" t="s">
        <v>2941</v>
      </c>
      <c r="I3411" s="221" t="s">
        <v>2943</v>
      </c>
      <c r="J3411" s="221" t="str">
        <f t="shared" si="313"/>
        <v>FM18-31-12-2026</v>
      </c>
    </row>
    <row r="3412" spans="1:10" x14ac:dyDescent="0.25">
      <c r="A3412" s="214">
        <v>26</v>
      </c>
      <c r="B3412" s="214" t="s">
        <v>152</v>
      </c>
      <c r="C3412" s="219">
        <f t="shared" si="314"/>
        <v>46382</v>
      </c>
      <c r="D3412" s="214" t="s">
        <v>1323</v>
      </c>
      <c r="E3412" s="220">
        <v>1</v>
      </c>
      <c r="F3412" s="221" t="str">
        <f t="shared" si="311"/>
        <v>AA 7594 OA</v>
      </c>
      <c r="G3412" s="222" t="s">
        <v>2210</v>
      </c>
      <c r="H3412" s="221" t="s">
        <v>2941</v>
      </c>
      <c r="I3412" s="221" t="s">
        <v>2943</v>
      </c>
      <c r="J3412" s="221" t="str">
        <f t="shared" si="313"/>
        <v>FM18-26-12-2026</v>
      </c>
    </row>
    <row r="3413" spans="1:10" x14ac:dyDescent="0.25">
      <c r="A3413" s="214">
        <v>27</v>
      </c>
      <c r="B3413" s="214" t="s">
        <v>368</v>
      </c>
      <c r="C3413" s="223">
        <f>DATE(2026,1,A3413)</f>
        <v>46049</v>
      </c>
      <c r="D3413" s="214" t="s">
        <v>1769</v>
      </c>
      <c r="E3413" s="220">
        <v>1</v>
      </c>
      <c r="F3413" s="221" t="str">
        <f t="shared" si="311"/>
        <v>AA 7098 OA</v>
      </c>
      <c r="G3413" s="222" t="s">
        <v>2210</v>
      </c>
      <c r="H3413" s="221" t="s">
        <v>2941</v>
      </c>
      <c r="I3413" s="221" t="s">
        <v>2943</v>
      </c>
      <c r="J3413" s="221" t="str">
        <f t="shared" si="313"/>
        <v>FM18-27-1-2026</v>
      </c>
    </row>
    <row r="3414" spans="1:10" x14ac:dyDescent="0.25">
      <c r="A3414" s="214">
        <v>30</v>
      </c>
      <c r="B3414" s="214" t="s">
        <v>676</v>
      </c>
      <c r="C3414" s="219">
        <f>DATE(2026,11,A3414)</f>
        <v>46356</v>
      </c>
      <c r="D3414" s="214" t="s">
        <v>903</v>
      </c>
      <c r="E3414" s="220">
        <v>1</v>
      </c>
      <c r="F3414" s="221" t="str">
        <f t="shared" si="311"/>
        <v>AA 7740 OA</v>
      </c>
      <c r="G3414" s="222" t="s">
        <v>2210</v>
      </c>
      <c r="H3414" s="221" t="s">
        <v>2941</v>
      </c>
      <c r="I3414" s="221" t="s">
        <v>2943</v>
      </c>
      <c r="J3414" s="221" t="str">
        <f t="shared" si="313"/>
        <v>FM18-30-11-2026</v>
      </c>
    </row>
    <row r="3415" spans="1:10" x14ac:dyDescent="0.25">
      <c r="A3415" s="214">
        <v>22</v>
      </c>
      <c r="B3415" s="214" t="s">
        <v>172</v>
      </c>
      <c r="C3415" s="219">
        <f>DATE(2026,12,A3415)</f>
        <v>46378</v>
      </c>
      <c r="D3415" s="214" t="s">
        <v>903</v>
      </c>
      <c r="E3415" s="220">
        <v>1</v>
      </c>
      <c r="F3415" s="221" t="str">
        <f t="shared" si="311"/>
        <v>AA 7786 OA</v>
      </c>
      <c r="G3415" s="222" t="s">
        <v>2210</v>
      </c>
      <c r="H3415" s="221" t="s">
        <v>2941</v>
      </c>
      <c r="I3415" s="221" t="s">
        <v>2943</v>
      </c>
      <c r="J3415" s="221" t="str">
        <f t="shared" si="313"/>
        <v>FM18-22-12-2026</v>
      </c>
    </row>
    <row r="3416" spans="1:10" x14ac:dyDescent="0.25">
      <c r="A3416" s="214">
        <v>24</v>
      </c>
      <c r="B3416" s="214" t="s">
        <v>136</v>
      </c>
      <c r="C3416" s="219">
        <f>DATE(2026,12,A3416)</f>
        <v>46380</v>
      </c>
      <c r="D3416" s="214" t="s">
        <v>903</v>
      </c>
      <c r="E3416" s="220">
        <v>2</v>
      </c>
      <c r="F3416" s="221" t="str">
        <f t="shared" si="311"/>
        <v>AA 7762 OA</v>
      </c>
      <c r="G3416" s="222" t="s">
        <v>2210</v>
      </c>
      <c r="H3416" s="221" t="s">
        <v>2941</v>
      </c>
      <c r="I3416" s="221" t="s">
        <v>2943</v>
      </c>
      <c r="J3416" s="221" t="str">
        <f t="shared" si="313"/>
        <v>FM18-24-12-2026</v>
      </c>
    </row>
    <row r="3417" spans="1:10" x14ac:dyDescent="0.25">
      <c r="A3417" s="214">
        <v>13</v>
      </c>
      <c r="B3417" s="214" t="s">
        <v>739</v>
      </c>
      <c r="C3417" s="219">
        <f>DATE(2026,12,A3417)</f>
        <v>46369</v>
      </c>
      <c r="D3417" s="214" t="s">
        <v>1113</v>
      </c>
      <c r="E3417" s="220">
        <v>1</v>
      </c>
      <c r="F3417" s="221" t="str">
        <f t="shared" si="311"/>
        <v>AA 7806 OA</v>
      </c>
      <c r="G3417" s="222" t="s">
        <v>2210</v>
      </c>
      <c r="H3417" s="221" t="s">
        <v>2941</v>
      </c>
      <c r="I3417" s="221" t="s">
        <v>2943</v>
      </c>
      <c r="J3417" s="221" t="str">
        <f t="shared" si="313"/>
        <v>FM18-13-12-2026</v>
      </c>
    </row>
    <row r="3418" spans="1:10" x14ac:dyDescent="0.25">
      <c r="A3418" s="214">
        <v>1</v>
      </c>
      <c r="B3418" s="220" t="s">
        <v>126</v>
      </c>
      <c r="C3418" s="219">
        <f>DATE(2026,11,A3418)</f>
        <v>46327</v>
      </c>
      <c r="D3418" s="214" t="s">
        <v>125</v>
      </c>
      <c r="E3418" s="214">
        <v>1</v>
      </c>
      <c r="F3418" s="221" t="str">
        <f t="shared" si="311"/>
        <v>AA 7763 OA</v>
      </c>
      <c r="G3418" s="222" t="s">
        <v>2210</v>
      </c>
      <c r="H3418" s="221" t="s">
        <v>2941</v>
      </c>
      <c r="I3418" s="221" t="s">
        <v>2943</v>
      </c>
      <c r="J3418" s="221" t="str">
        <f t="shared" si="313"/>
        <v>FM18-1-11-2026</v>
      </c>
    </row>
    <row r="3419" spans="1:10" x14ac:dyDescent="0.25">
      <c r="A3419" s="214">
        <v>22</v>
      </c>
      <c r="B3419" s="214" t="s">
        <v>596</v>
      </c>
      <c r="C3419" s="219">
        <f>DATE(2026,12,A3419)</f>
        <v>46378</v>
      </c>
      <c r="D3419" s="214" t="s">
        <v>125</v>
      </c>
      <c r="E3419" s="220">
        <v>1</v>
      </c>
      <c r="F3419" s="221" t="str">
        <f t="shared" si="311"/>
        <v>AA 7628 OA</v>
      </c>
      <c r="G3419" s="222" t="s">
        <v>2210</v>
      </c>
      <c r="H3419" s="221" t="s">
        <v>2941</v>
      </c>
      <c r="I3419" s="221" t="s">
        <v>2943</v>
      </c>
      <c r="J3419" s="221" t="str">
        <f t="shared" si="313"/>
        <v>FM18-22-12-2026</v>
      </c>
    </row>
    <row r="3420" spans="1:10" x14ac:dyDescent="0.25">
      <c r="A3420" s="214">
        <v>24</v>
      </c>
      <c r="B3420" s="214" t="s">
        <v>471</v>
      </c>
      <c r="C3420" s="219">
        <f>DATE(2026,11,A3420)</f>
        <v>46350</v>
      </c>
      <c r="D3420" s="214" t="s">
        <v>801</v>
      </c>
      <c r="E3420" s="220">
        <v>1</v>
      </c>
      <c r="F3420" s="221" t="str">
        <f t="shared" si="311"/>
        <v>AA 7132 OA</v>
      </c>
      <c r="G3420" s="222" t="s">
        <v>2210</v>
      </c>
      <c r="H3420" s="221" t="s">
        <v>2941</v>
      </c>
      <c r="I3420" s="221" t="s">
        <v>2943</v>
      </c>
      <c r="J3420" s="221" t="str">
        <f t="shared" si="313"/>
        <v>FM18-24-11-2026</v>
      </c>
    </row>
    <row r="3421" spans="1:10" x14ac:dyDescent="0.25">
      <c r="A3421" s="214">
        <v>19</v>
      </c>
      <c r="B3421" s="214" t="s">
        <v>115</v>
      </c>
      <c r="C3421" s="219">
        <f>DATE(2026,12,A3421)</f>
        <v>46375</v>
      </c>
      <c r="D3421" s="214" t="s">
        <v>1209</v>
      </c>
      <c r="E3421" s="220">
        <v>1</v>
      </c>
      <c r="F3421" s="221" t="str">
        <f t="shared" si="311"/>
        <v>AA 7739 OA</v>
      </c>
      <c r="G3421" s="222" t="s">
        <v>2210</v>
      </c>
      <c r="H3421" s="221" t="s">
        <v>2941</v>
      </c>
      <c r="I3421" s="221" t="s">
        <v>2943</v>
      </c>
      <c r="J3421" s="221" t="str">
        <f t="shared" si="313"/>
        <v>FM18-19-12-2026</v>
      </c>
    </row>
    <row r="3422" spans="1:10" x14ac:dyDescent="0.25">
      <c r="A3422" s="214">
        <v>26</v>
      </c>
      <c r="B3422" s="214" t="s">
        <v>152</v>
      </c>
      <c r="C3422" s="219">
        <f>DATE(2026,12,A3422)</f>
        <v>46382</v>
      </c>
      <c r="D3422" s="214" t="s">
        <v>1324</v>
      </c>
      <c r="E3422" s="220">
        <v>1</v>
      </c>
      <c r="F3422" s="221" t="str">
        <f t="shared" si="311"/>
        <v>AA 7594 OA</v>
      </c>
      <c r="G3422" s="222" t="s">
        <v>2210</v>
      </c>
      <c r="H3422" s="221" t="s">
        <v>2941</v>
      </c>
      <c r="I3422" s="221" t="s">
        <v>2943</v>
      </c>
      <c r="J3422" s="221" t="str">
        <f t="shared" si="313"/>
        <v>FM18-26-12-2026</v>
      </c>
    </row>
    <row r="3423" spans="1:10" x14ac:dyDescent="0.25">
      <c r="A3423" s="214">
        <v>24</v>
      </c>
      <c r="B3423" s="214" t="s">
        <v>550</v>
      </c>
      <c r="C3423" s="223">
        <f>DATE(2026,1,A3423)</f>
        <v>46046</v>
      </c>
      <c r="D3423" s="214" t="s">
        <v>849</v>
      </c>
      <c r="E3423" s="220">
        <v>1</v>
      </c>
      <c r="F3423" s="221" t="str">
        <f t="shared" si="311"/>
        <v>AA 7699 OA</v>
      </c>
      <c r="G3423" s="222" t="s">
        <v>2210</v>
      </c>
      <c r="H3423" s="221" t="s">
        <v>2941</v>
      </c>
      <c r="I3423" s="221" t="s">
        <v>2943</v>
      </c>
      <c r="J3423" s="221" t="str">
        <f t="shared" si="313"/>
        <v>FM18-24-1-2026</v>
      </c>
    </row>
    <row r="3424" spans="1:10" x14ac:dyDescent="0.25">
      <c r="A3424" s="214">
        <v>26</v>
      </c>
      <c r="B3424" s="214" t="s">
        <v>531</v>
      </c>
      <c r="C3424" s="219">
        <f>DATE(2026,11,A3424)</f>
        <v>46352</v>
      </c>
      <c r="D3424" s="214" t="s">
        <v>849</v>
      </c>
      <c r="E3424" s="220">
        <v>1</v>
      </c>
      <c r="F3424" s="221" t="str">
        <f t="shared" si="311"/>
        <v>AA 7613 OA</v>
      </c>
      <c r="G3424" s="222" t="s">
        <v>2210</v>
      </c>
      <c r="H3424" s="221" t="s">
        <v>2941</v>
      </c>
      <c r="I3424" s="221" t="s">
        <v>2943</v>
      </c>
      <c r="J3424" s="221" t="str">
        <f t="shared" si="313"/>
        <v>FM18-26-11-2026</v>
      </c>
    </row>
    <row r="3425" spans="1:10" x14ac:dyDescent="0.25">
      <c r="A3425" s="214">
        <v>28</v>
      </c>
      <c r="B3425" s="214" t="s">
        <v>593</v>
      </c>
      <c r="C3425" s="219">
        <f>DATE(2026,12,A3425)</f>
        <v>46384</v>
      </c>
      <c r="D3425" s="214" t="s">
        <v>1347</v>
      </c>
      <c r="E3425" s="220">
        <v>1</v>
      </c>
      <c r="F3425" s="221" t="str">
        <f t="shared" si="311"/>
        <v>AA 7765 OA</v>
      </c>
      <c r="G3425" s="222" t="s">
        <v>2210</v>
      </c>
      <c r="H3425" s="221" t="s">
        <v>2941</v>
      </c>
      <c r="I3425" s="221" t="s">
        <v>2943</v>
      </c>
      <c r="J3425" s="221" t="str">
        <f t="shared" si="313"/>
        <v>FM18-28-12-2026</v>
      </c>
    </row>
    <row r="3426" spans="1:10" x14ac:dyDescent="0.25">
      <c r="A3426" s="214">
        <v>31</v>
      </c>
      <c r="B3426" s="214" t="s">
        <v>454</v>
      </c>
      <c r="C3426" s="219">
        <f>DATE(2026,12,A3426)</f>
        <v>46387</v>
      </c>
      <c r="D3426" s="214" t="s">
        <v>1408</v>
      </c>
      <c r="E3426" s="220">
        <v>1</v>
      </c>
      <c r="F3426" s="221" t="str">
        <f t="shared" si="311"/>
        <v>AA 7133 OA</v>
      </c>
      <c r="G3426" s="222" t="s">
        <v>2210</v>
      </c>
      <c r="H3426" s="221" t="s">
        <v>2941</v>
      </c>
      <c r="I3426" s="221" t="s">
        <v>2943</v>
      </c>
      <c r="J3426" s="221" t="str">
        <f t="shared" si="313"/>
        <v>FM18-31-12-2026</v>
      </c>
    </row>
    <row r="3427" spans="1:10" x14ac:dyDescent="0.25">
      <c r="A3427" s="214">
        <v>13</v>
      </c>
      <c r="B3427" s="220" t="s">
        <v>593</v>
      </c>
      <c r="C3427" s="223">
        <f>DATE(2026,1,A3427)</f>
        <v>46035</v>
      </c>
      <c r="D3427" s="214" t="s">
        <v>1609</v>
      </c>
      <c r="E3427" s="220">
        <v>1</v>
      </c>
      <c r="F3427" s="221" t="str">
        <f t="shared" si="311"/>
        <v>AA 7765 OA</v>
      </c>
      <c r="G3427" s="222" t="s">
        <v>2210</v>
      </c>
      <c r="H3427" s="221" t="s">
        <v>2941</v>
      </c>
      <c r="I3427" s="221" t="s">
        <v>2943</v>
      </c>
      <c r="J3427" s="221" t="str">
        <f t="shared" si="313"/>
        <v>FM18-13-1-2026</v>
      </c>
    </row>
    <row r="3428" spans="1:10" x14ac:dyDescent="0.25">
      <c r="A3428" s="214">
        <v>25</v>
      </c>
      <c r="B3428" s="214" t="s">
        <v>152</v>
      </c>
      <c r="C3428" s="223">
        <f>DATE(2026,1,A3428)</f>
        <v>46047</v>
      </c>
      <c r="D3428" s="214" t="s">
        <v>148</v>
      </c>
      <c r="E3428" s="220">
        <v>1</v>
      </c>
      <c r="F3428" s="221" t="str">
        <f t="shared" si="311"/>
        <v>AA 7594 OA</v>
      </c>
      <c r="G3428" s="222" t="s">
        <v>2210</v>
      </c>
      <c r="H3428" s="221" t="s">
        <v>2941</v>
      </c>
      <c r="I3428" s="221" t="s">
        <v>2943</v>
      </c>
      <c r="J3428" s="221" t="str">
        <f t="shared" si="313"/>
        <v>FM18-25-1-2026</v>
      </c>
    </row>
    <row r="3429" spans="1:10" x14ac:dyDescent="0.25">
      <c r="A3429" s="214">
        <v>1</v>
      </c>
      <c r="B3429" s="220" t="s">
        <v>126</v>
      </c>
      <c r="C3429" s="219">
        <f>DATE(2026,11,A3429)</f>
        <v>46327</v>
      </c>
      <c r="D3429" s="214" t="s">
        <v>148</v>
      </c>
      <c r="E3429" s="214">
        <v>1</v>
      </c>
      <c r="F3429" s="221" t="str">
        <f t="shared" si="311"/>
        <v>AA 7763 OA</v>
      </c>
      <c r="G3429" s="222" t="s">
        <v>2210</v>
      </c>
      <c r="H3429" s="221" t="s">
        <v>2941</v>
      </c>
      <c r="I3429" s="221" t="s">
        <v>2943</v>
      </c>
      <c r="J3429" s="221" t="str">
        <f t="shared" si="313"/>
        <v>FM18-1-11-2026</v>
      </c>
    </row>
    <row r="3430" spans="1:10" x14ac:dyDescent="0.25">
      <c r="A3430" s="214">
        <v>5</v>
      </c>
      <c r="B3430" s="220" t="s">
        <v>218</v>
      </c>
      <c r="C3430" s="219">
        <f>DATE(2026,12,A3430)</f>
        <v>46361</v>
      </c>
      <c r="D3430" s="214" t="s">
        <v>148</v>
      </c>
      <c r="E3430" s="214">
        <v>1</v>
      </c>
      <c r="F3430" s="221" t="str">
        <f t="shared" si="311"/>
        <v>AA 7698 OA</v>
      </c>
      <c r="G3430" s="222" t="s">
        <v>2210</v>
      </c>
      <c r="H3430" s="221" t="s">
        <v>2941</v>
      </c>
      <c r="I3430" s="221" t="s">
        <v>2943</v>
      </c>
      <c r="J3430" s="221" t="str">
        <f t="shared" si="313"/>
        <v>FM18-5-12-2026</v>
      </c>
    </row>
    <row r="3431" spans="1:10" x14ac:dyDescent="0.25">
      <c r="A3431" s="214">
        <v>2</v>
      </c>
      <c r="B3431" s="220" t="s">
        <v>674</v>
      </c>
      <c r="C3431" s="219">
        <f>DATE(2026,12,A3431)</f>
        <v>46358</v>
      </c>
      <c r="D3431" s="214" t="s">
        <v>940</v>
      </c>
      <c r="E3431" s="214">
        <v>2</v>
      </c>
      <c r="F3431" s="221" t="str">
        <f t="shared" si="311"/>
        <v>AA 7810 OA // MERCY</v>
      </c>
      <c r="G3431" s="222" t="s">
        <v>2210</v>
      </c>
      <c r="H3431" s="221" t="s">
        <v>2941</v>
      </c>
      <c r="I3431" s="221" t="s">
        <v>2943</v>
      </c>
      <c r="J3431" s="221" t="str">
        <f t="shared" si="313"/>
        <v>FM18-2-12-2026</v>
      </c>
    </row>
    <row r="3432" spans="1:10" x14ac:dyDescent="0.25">
      <c r="A3432" s="214">
        <v>17</v>
      </c>
      <c r="B3432" s="214" t="s">
        <v>702</v>
      </c>
      <c r="C3432" s="219">
        <f>DATE(2026,12,A3432)</f>
        <v>46373</v>
      </c>
      <c r="D3432" s="214" t="s">
        <v>1178</v>
      </c>
      <c r="E3432" s="220">
        <v>1</v>
      </c>
      <c r="F3432" s="221" t="str">
        <f t="shared" si="311"/>
        <v>AA 7816 OA</v>
      </c>
      <c r="G3432" s="222" t="s">
        <v>2210</v>
      </c>
      <c r="H3432" s="221" t="s">
        <v>2941</v>
      </c>
      <c r="I3432" s="221" t="s">
        <v>2943</v>
      </c>
      <c r="J3432" s="221" t="str">
        <f t="shared" si="313"/>
        <v>FM18-17-12-2026</v>
      </c>
    </row>
    <row r="3433" spans="1:10" x14ac:dyDescent="0.25">
      <c r="A3433" s="214">
        <v>3</v>
      </c>
      <c r="B3433" s="214" t="s">
        <v>593</v>
      </c>
      <c r="C3433" s="223">
        <f>DATE(2026,1,A3433)</f>
        <v>46025</v>
      </c>
      <c r="D3433" s="214" t="s">
        <v>1470</v>
      </c>
      <c r="E3433" s="214">
        <v>1</v>
      </c>
      <c r="F3433" s="221" t="str">
        <f t="shared" ref="F3433:F3496" si="315">"AA "&amp;B3433</f>
        <v>AA 7765 OA</v>
      </c>
      <c r="G3433" s="222" t="s">
        <v>2210</v>
      </c>
      <c r="H3433" s="221" t="s">
        <v>2941</v>
      </c>
      <c r="I3433" s="221" t="s">
        <v>2943</v>
      </c>
      <c r="J3433" s="221" t="str">
        <f t="shared" si="313"/>
        <v>FM18-3-1-2026</v>
      </c>
    </row>
    <row r="3434" spans="1:10" x14ac:dyDescent="0.25">
      <c r="A3434" s="214">
        <v>14</v>
      </c>
      <c r="B3434" s="220" t="s">
        <v>277</v>
      </c>
      <c r="C3434" s="223">
        <f>DATE(2026,1,A3434)</f>
        <v>46036</v>
      </c>
      <c r="D3434" s="214" t="s">
        <v>1033</v>
      </c>
      <c r="E3434" s="220">
        <v>1</v>
      </c>
      <c r="F3434" s="221" t="str">
        <f t="shared" si="315"/>
        <v>AA 7660 OA</v>
      </c>
      <c r="G3434" s="222" t="s">
        <v>2210</v>
      </c>
      <c r="H3434" s="221" t="s">
        <v>2941</v>
      </c>
      <c r="I3434" s="221" t="s">
        <v>2943</v>
      </c>
      <c r="J3434" s="221" t="str">
        <f t="shared" si="313"/>
        <v>FM18-14-1-2026</v>
      </c>
    </row>
    <row r="3435" spans="1:10" x14ac:dyDescent="0.25">
      <c r="A3435" s="214">
        <v>9</v>
      </c>
      <c r="B3435" s="214" t="s">
        <v>188</v>
      </c>
      <c r="C3435" s="219">
        <f>DATE(2026,12,A3435)</f>
        <v>46365</v>
      </c>
      <c r="D3435" s="214" t="s">
        <v>1033</v>
      </c>
      <c r="E3435" s="214">
        <v>1</v>
      </c>
      <c r="F3435" s="221" t="str">
        <f t="shared" si="315"/>
        <v>AA 7807 OA</v>
      </c>
      <c r="G3435" s="222" t="s">
        <v>2210</v>
      </c>
      <c r="H3435" s="221" t="s">
        <v>2941</v>
      </c>
      <c r="I3435" s="221" t="s">
        <v>2943</v>
      </c>
      <c r="J3435" s="221" t="str">
        <f t="shared" si="313"/>
        <v>FM18-9-12-2026</v>
      </c>
    </row>
    <row r="3436" spans="1:10" x14ac:dyDescent="0.25">
      <c r="A3436" s="214">
        <v>21</v>
      </c>
      <c r="B3436" s="214" t="s">
        <v>333</v>
      </c>
      <c r="C3436" s="219">
        <f>DATE(2026,12,A3436)</f>
        <v>46377</v>
      </c>
      <c r="D3436" s="214" t="s">
        <v>1033</v>
      </c>
      <c r="E3436" s="220">
        <v>1</v>
      </c>
      <c r="F3436" s="221" t="str">
        <f t="shared" si="315"/>
        <v>AA 7606 OA</v>
      </c>
      <c r="G3436" s="222" t="s">
        <v>2210</v>
      </c>
      <c r="H3436" s="221" t="s">
        <v>2941</v>
      </c>
      <c r="I3436" s="221" t="s">
        <v>2943</v>
      </c>
      <c r="J3436" s="221" t="str">
        <f t="shared" si="313"/>
        <v>FM18-21-12-2026</v>
      </c>
    </row>
    <row r="3437" spans="1:10" x14ac:dyDescent="0.25">
      <c r="A3437" s="214">
        <v>29</v>
      </c>
      <c r="B3437" s="214" t="s">
        <v>341</v>
      </c>
      <c r="C3437" s="219">
        <f>DATE(2026,12,A3437)</f>
        <v>46385</v>
      </c>
      <c r="D3437" s="214" t="s">
        <v>1033</v>
      </c>
      <c r="E3437" s="220">
        <v>1</v>
      </c>
      <c r="F3437" s="221" t="str">
        <f t="shared" si="315"/>
        <v>AA 7621 OA</v>
      </c>
      <c r="G3437" s="222" t="s">
        <v>2210</v>
      </c>
      <c r="H3437" s="221" t="s">
        <v>2941</v>
      </c>
      <c r="I3437" s="221" t="s">
        <v>2943</v>
      </c>
      <c r="J3437" s="221" t="str">
        <f t="shared" si="313"/>
        <v>FM18-29-12-2026</v>
      </c>
    </row>
    <row r="3438" spans="1:10" x14ac:dyDescent="0.25">
      <c r="A3438" s="214">
        <v>1</v>
      </c>
      <c r="B3438" s="220" t="s">
        <v>596</v>
      </c>
      <c r="C3438" s="223">
        <f>DATE(2026,1,A3438)</f>
        <v>46023</v>
      </c>
      <c r="D3438" s="214" t="s">
        <v>1427</v>
      </c>
      <c r="E3438" s="214">
        <v>1</v>
      </c>
      <c r="F3438" s="221" t="str">
        <f t="shared" si="315"/>
        <v>AA 7628 OA</v>
      </c>
      <c r="G3438" s="222" t="s">
        <v>2210</v>
      </c>
      <c r="H3438" s="221" t="s">
        <v>2941</v>
      </c>
      <c r="I3438" s="221" t="s">
        <v>2943</v>
      </c>
      <c r="J3438" s="221" t="str">
        <f t="shared" si="313"/>
        <v>FM18-1-1-2026</v>
      </c>
    </row>
    <row r="3439" spans="1:10" x14ac:dyDescent="0.25">
      <c r="A3439" s="214">
        <v>7</v>
      </c>
      <c r="B3439" s="214" t="s">
        <v>672</v>
      </c>
      <c r="C3439" s="223">
        <f>DATE(2026,1,A3439)</f>
        <v>46029</v>
      </c>
      <c r="D3439" s="214" t="s">
        <v>767</v>
      </c>
      <c r="E3439" s="214">
        <v>1</v>
      </c>
      <c r="F3439" s="221" t="str">
        <f t="shared" si="315"/>
        <v>AA 7743 OA</v>
      </c>
      <c r="G3439" s="222" t="s">
        <v>2210</v>
      </c>
      <c r="H3439" s="221" t="s">
        <v>2941</v>
      </c>
      <c r="I3439" s="221" t="s">
        <v>2943</v>
      </c>
      <c r="J3439" s="221" t="str">
        <f t="shared" si="313"/>
        <v>FM18-7-1-2026</v>
      </c>
    </row>
    <row r="3440" spans="1:10" x14ac:dyDescent="0.25">
      <c r="A3440" s="214">
        <v>15</v>
      </c>
      <c r="B3440" s="220" t="s">
        <v>933</v>
      </c>
      <c r="C3440" s="223">
        <f>DATE(2026,1,A3440)</f>
        <v>46037</v>
      </c>
      <c r="D3440" s="214" t="s">
        <v>767</v>
      </c>
      <c r="E3440" s="220">
        <v>1</v>
      </c>
      <c r="F3440" s="221" t="str">
        <f t="shared" si="315"/>
        <v>AA 7067 OA</v>
      </c>
      <c r="G3440" s="222" t="s">
        <v>2210</v>
      </c>
      <c r="H3440" s="221" t="s">
        <v>2941</v>
      </c>
      <c r="I3440" s="221" t="s">
        <v>2943</v>
      </c>
      <c r="J3440" s="221" t="str">
        <f t="shared" si="313"/>
        <v>FM18-15-1-2026</v>
      </c>
    </row>
    <row r="3441" spans="1:10" x14ac:dyDescent="0.25">
      <c r="A3441" s="214">
        <v>22</v>
      </c>
      <c r="B3441" s="214" t="s">
        <v>472</v>
      </c>
      <c r="C3441" s="219">
        <f>DATE(2026,11,A3441)</f>
        <v>46348</v>
      </c>
      <c r="D3441" s="214" t="s">
        <v>767</v>
      </c>
      <c r="E3441" s="220">
        <v>1</v>
      </c>
      <c r="F3441" s="221" t="str">
        <f t="shared" si="315"/>
        <v>AA 7618 OA</v>
      </c>
      <c r="G3441" s="222" t="s">
        <v>2210</v>
      </c>
      <c r="H3441" s="221" t="s">
        <v>2941</v>
      </c>
      <c r="I3441" s="221" t="s">
        <v>2943</v>
      </c>
      <c r="J3441" s="221" t="str">
        <f t="shared" si="313"/>
        <v>FM18-22-11-2026</v>
      </c>
    </row>
    <row r="3442" spans="1:10" x14ac:dyDescent="0.25">
      <c r="A3442" s="214">
        <v>20</v>
      </c>
      <c r="B3442" s="214" t="s">
        <v>144</v>
      </c>
      <c r="C3442" s="219">
        <f>DATE(2026,12,A3442)</f>
        <v>46376</v>
      </c>
      <c r="D3442" s="214" t="s">
        <v>767</v>
      </c>
      <c r="E3442" s="220">
        <v>1</v>
      </c>
      <c r="F3442" s="221" t="str">
        <f t="shared" si="315"/>
        <v>AA 7620 OA</v>
      </c>
      <c r="G3442" s="222" t="s">
        <v>2210</v>
      </c>
      <c r="H3442" s="221" t="s">
        <v>2941</v>
      </c>
      <c r="I3442" s="221" t="s">
        <v>2943</v>
      </c>
      <c r="J3442" s="221" t="str">
        <f t="shared" si="313"/>
        <v>FM18-20-12-2026</v>
      </c>
    </row>
    <row r="3443" spans="1:10" x14ac:dyDescent="0.25">
      <c r="A3443" s="214">
        <v>29</v>
      </c>
      <c r="B3443" s="214" t="s">
        <v>373</v>
      </c>
      <c r="C3443" s="219">
        <f>DATE(2026,12,A3443)</f>
        <v>46385</v>
      </c>
      <c r="D3443" s="214" t="s">
        <v>767</v>
      </c>
      <c r="E3443" s="220">
        <v>1</v>
      </c>
      <c r="F3443" s="221" t="str">
        <f t="shared" si="315"/>
        <v>AA 7769 OA</v>
      </c>
      <c r="G3443" s="222" t="s">
        <v>2210</v>
      </c>
      <c r="H3443" s="221" t="s">
        <v>2941</v>
      </c>
      <c r="I3443" s="221" t="s">
        <v>2943</v>
      </c>
      <c r="J3443" s="221" t="str">
        <f t="shared" si="313"/>
        <v>FM18-29-12-2026</v>
      </c>
    </row>
    <row r="3444" spans="1:10" x14ac:dyDescent="0.25">
      <c r="A3444" s="214">
        <v>21</v>
      </c>
      <c r="B3444" s="214" t="s">
        <v>526</v>
      </c>
      <c r="C3444" s="223">
        <f>DATE(2026,1,A3444)</f>
        <v>46043</v>
      </c>
      <c r="D3444" s="214" t="s">
        <v>850</v>
      </c>
      <c r="E3444" s="220">
        <v>1</v>
      </c>
      <c r="F3444" s="221" t="str">
        <f t="shared" si="315"/>
        <v>AA 7601 OA</v>
      </c>
      <c r="G3444" s="222" t="s">
        <v>2210</v>
      </c>
      <c r="H3444" s="221" t="s">
        <v>2941</v>
      </c>
      <c r="I3444" s="221" t="s">
        <v>2943</v>
      </c>
      <c r="J3444" s="221" t="str">
        <f t="shared" si="313"/>
        <v>FM18-21-1-2026</v>
      </c>
    </row>
    <row r="3445" spans="1:10" x14ac:dyDescent="0.25">
      <c r="A3445" s="214">
        <v>26</v>
      </c>
      <c r="B3445" s="214" t="s">
        <v>531</v>
      </c>
      <c r="C3445" s="219">
        <f>DATE(2026,11,A3445)</f>
        <v>46352</v>
      </c>
      <c r="D3445" s="214" t="s">
        <v>850</v>
      </c>
      <c r="E3445" s="220">
        <v>1</v>
      </c>
      <c r="F3445" s="221" t="str">
        <f t="shared" si="315"/>
        <v>AA 7613 OA</v>
      </c>
      <c r="G3445" s="222" t="s">
        <v>2210</v>
      </c>
      <c r="H3445" s="221" t="s">
        <v>2941</v>
      </c>
      <c r="I3445" s="221" t="s">
        <v>2943</v>
      </c>
      <c r="J3445" s="221" t="str">
        <f t="shared" si="313"/>
        <v>FM18-26-11-2026</v>
      </c>
    </row>
    <row r="3446" spans="1:10" x14ac:dyDescent="0.25">
      <c r="A3446" s="214">
        <v>30</v>
      </c>
      <c r="B3446" s="214" t="s">
        <v>227</v>
      </c>
      <c r="C3446" s="219">
        <f>DATE(2026,11,A3446)</f>
        <v>46356</v>
      </c>
      <c r="D3446" s="214" t="s">
        <v>850</v>
      </c>
      <c r="E3446" s="220">
        <v>1</v>
      </c>
      <c r="F3446" s="221" t="str">
        <f t="shared" si="315"/>
        <v>AA 7814 OA</v>
      </c>
      <c r="G3446" s="222" t="s">
        <v>2210</v>
      </c>
      <c r="H3446" s="221" t="s">
        <v>2941</v>
      </c>
      <c r="I3446" s="221" t="s">
        <v>2943</v>
      </c>
      <c r="J3446" s="221" t="str">
        <f t="shared" si="313"/>
        <v>FM18-30-11-2026</v>
      </c>
    </row>
    <row r="3447" spans="1:10" x14ac:dyDescent="0.25">
      <c r="A3447" s="214">
        <v>29</v>
      </c>
      <c r="B3447" s="214" t="s">
        <v>341</v>
      </c>
      <c r="C3447" s="219">
        <f>DATE(2026,12,A3447)</f>
        <v>46385</v>
      </c>
      <c r="D3447" s="214" t="s">
        <v>850</v>
      </c>
      <c r="E3447" s="220">
        <v>1</v>
      </c>
      <c r="F3447" s="221" t="str">
        <f t="shared" si="315"/>
        <v>AA 7621 OA</v>
      </c>
      <c r="G3447" s="222" t="s">
        <v>2210</v>
      </c>
      <c r="H3447" s="221" t="s">
        <v>2941</v>
      </c>
      <c r="I3447" s="221" t="s">
        <v>2943</v>
      </c>
      <c r="J3447" s="221" t="str">
        <f t="shared" si="313"/>
        <v>FM18-29-12-2026</v>
      </c>
    </row>
    <row r="3448" spans="1:10" x14ac:dyDescent="0.25">
      <c r="A3448" s="214">
        <v>7</v>
      </c>
      <c r="B3448" s="214" t="s">
        <v>672</v>
      </c>
      <c r="C3448" s="223">
        <f>DATE(2026,1,A3448)</f>
        <v>46029</v>
      </c>
      <c r="D3448" s="214" t="s">
        <v>226</v>
      </c>
      <c r="E3448" s="214">
        <v>1</v>
      </c>
      <c r="F3448" s="221" t="str">
        <f t="shared" si="315"/>
        <v>AA 7743 OA</v>
      </c>
      <c r="G3448" s="222" t="s">
        <v>2210</v>
      </c>
      <c r="H3448" s="221" t="s">
        <v>2941</v>
      </c>
      <c r="I3448" s="221" t="s">
        <v>2943</v>
      </c>
      <c r="J3448" s="221" t="str">
        <f t="shared" si="313"/>
        <v>FM18-7-1-2026</v>
      </c>
    </row>
    <row r="3449" spans="1:10" x14ac:dyDescent="0.25">
      <c r="A3449" s="214">
        <v>16</v>
      </c>
      <c r="B3449" s="214" t="s">
        <v>191</v>
      </c>
      <c r="C3449" s="223">
        <f>DATE(2026,1,A3449)</f>
        <v>46038</v>
      </c>
      <c r="D3449" s="214" t="s">
        <v>226</v>
      </c>
      <c r="E3449" s="220">
        <v>1</v>
      </c>
      <c r="F3449" s="221" t="str">
        <f t="shared" si="315"/>
        <v>AA 7768 OA</v>
      </c>
      <c r="G3449" s="222" t="s">
        <v>2210</v>
      </c>
      <c r="H3449" s="221" t="s">
        <v>2941</v>
      </c>
      <c r="I3449" s="221" t="s">
        <v>2943</v>
      </c>
      <c r="J3449" s="221" t="str">
        <f t="shared" si="313"/>
        <v>FM18-16-1-2026</v>
      </c>
    </row>
    <row r="3450" spans="1:10" x14ac:dyDescent="0.25">
      <c r="A3450" s="214">
        <v>25</v>
      </c>
      <c r="B3450" s="214" t="s">
        <v>596</v>
      </c>
      <c r="C3450" s="223">
        <f>DATE(2026,1,A3450)</f>
        <v>46047</v>
      </c>
      <c r="D3450" s="214" t="s">
        <v>226</v>
      </c>
      <c r="E3450" s="220">
        <v>1</v>
      </c>
      <c r="F3450" s="221" t="str">
        <f t="shared" si="315"/>
        <v>AA 7628 OA</v>
      </c>
      <c r="G3450" s="222" t="s">
        <v>2210</v>
      </c>
      <c r="H3450" s="221" t="s">
        <v>2941</v>
      </c>
      <c r="I3450" s="221" t="s">
        <v>2943</v>
      </c>
      <c r="J3450" s="221" t="str">
        <f t="shared" si="313"/>
        <v>FM18-25-1-2026</v>
      </c>
    </row>
    <row r="3451" spans="1:10" x14ac:dyDescent="0.25">
      <c r="A3451" s="214">
        <v>2</v>
      </c>
      <c r="B3451" s="220" t="s">
        <v>227</v>
      </c>
      <c r="C3451" s="219">
        <f>DATE(2026,11,A3451)</f>
        <v>46328</v>
      </c>
      <c r="D3451" s="214" t="s">
        <v>226</v>
      </c>
      <c r="E3451" s="214">
        <v>1</v>
      </c>
      <c r="F3451" s="221" t="str">
        <f t="shared" si="315"/>
        <v>AA 7814 OA</v>
      </c>
      <c r="G3451" s="222" t="s">
        <v>2210</v>
      </c>
      <c r="H3451" s="221" t="s">
        <v>2941</v>
      </c>
      <c r="I3451" s="221" t="s">
        <v>2943</v>
      </c>
      <c r="J3451" s="221" t="str">
        <f t="shared" si="313"/>
        <v>FM18-2-11-2026</v>
      </c>
    </row>
    <row r="3452" spans="1:10" x14ac:dyDescent="0.25">
      <c r="A3452" s="214">
        <v>4</v>
      </c>
      <c r="B3452" s="220" t="s">
        <v>301</v>
      </c>
      <c r="C3452" s="219">
        <f>DATE(2026,11,A3452)</f>
        <v>46330</v>
      </c>
      <c r="D3452" s="214" t="s">
        <v>226</v>
      </c>
      <c r="E3452" s="214">
        <v>1</v>
      </c>
      <c r="F3452" s="221" t="str">
        <f t="shared" si="315"/>
        <v>AA 7745 OA</v>
      </c>
      <c r="G3452" s="222" t="s">
        <v>2210</v>
      </c>
      <c r="H3452" s="221" t="s">
        <v>2941</v>
      </c>
      <c r="I3452" s="221" t="s">
        <v>2943</v>
      </c>
      <c r="J3452" s="221" t="str">
        <f t="shared" si="313"/>
        <v>FM18-4-11-2026</v>
      </c>
    </row>
    <row r="3453" spans="1:10" x14ac:dyDescent="0.25">
      <c r="A3453" s="214">
        <v>24</v>
      </c>
      <c r="B3453" s="214" t="s">
        <v>806</v>
      </c>
      <c r="C3453" s="219">
        <f>DATE(2026,11,A3453)</f>
        <v>46350</v>
      </c>
      <c r="D3453" s="214" t="s">
        <v>226</v>
      </c>
      <c r="E3453" s="220">
        <v>1</v>
      </c>
      <c r="F3453" s="221" t="str">
        <f t="shared" si="315"/>
        <v>AA 7738 OA</v>
      </c>
      <c r="G3453" s="222" t="s">
        <v>2210</v>
      </c>
      <c r="H3453" s="221" t="s">
        <v>2941</v>
      </c>
      <c r="I3453" s="221" t="s">
        <v>2943</v>
      </c>
      <c r="J3453" s="221" t="str">
        <f t="shared" si="313"/>
        <v>FM18-24-11-2026</v>
      </c>
    </row>
    <row r="3454" spans="1:10" x14ac:dyDescent="0.25">
      <c r="A3454" s="214">
        <v>17</v>
      </c>
      <c r="B3454" s="214" t="s">
        <v>702</v>
      </c>
      <c r="C3454" s="219">
        <f>DATE(2026,12,A3454)</f>
        <v>46373</v>
      </c>
      <c r="D3454" s="214" t="s">
        <v>226</v>
      </c>
      <c r="E3454" s="220">
        <v>1</v>
      </c>
      <c r="F3454" s="221" t="str">
        <f t="shared" si="315"/>
        <v>AA 7816 OA</v>
      </c>
      <c r="G3454" s="222" t="s">
        <v>2210</v>
      </c>
      <c r="H3454" s="221" t="s">
        <v>2941</v>
      </c>
      <c r="I3454" s="221" t="s">
        <v>2943</v>
      </c>
      <c r="J3454" s="221" t="str">
        <f t="shared" si="313"/>
        <v>FM18-17-12-2026</v>
      </c>
    </row>
    <row r="3455" spans="1:10" x14ac:dyDescent="0.25">
      <c r="A3455" s="214">
        <v>31</v>
      </c>
      <c r="B3455" s="214" t="s">
        <v>191</v>
      </c>
      <c r="C3455" s="219">
        <f>DATE(2026,12,A3455)</f>
        <v>46387</v>
      </c>
      <c r="D3455" s="214" t="s">
        <v>1397</v>
      </c>
      <c r="E3455" s="220">
        <v>1</v>
      </c>
      <c r="F3455" s="221" t="str">
        <f t="shared" si="315"/>
        <v>AA 7768 OA</v>
      </c>
      <c r="G3455" s="222" t="s">
        <v>2210</v>
      </c>
      <c r="H3455" s="221" t="s">
        <v>2941</v>
      </c>
      <c r="I3455" s="221" t="s">
        <v>2943</v>
      </c>
      <c r="J3455" s="221" t="str">
        <f t="shared" si="313"/>
        <v>FM18-31-12-2026</v>
      </c>
    </row>
    <row r="3456" spans="1:10" x14ac:dyDescent="0.25">
      <c r="A3456" s="214">
        <v>17</v>
      </c>
      <c r="B3456" s="214" t="s">
        <v>702</v>
      </c>
      <c r="C3456" s="219">
        <f>DATE(2026,12,A3456)</f>
        <v>46373</v>
      </c>
      <c r="D3456" s="214" t="s">
        <v>1179</v>
      </c>
      <c r="E3456" s="220">
        <v>1</v>
      </c>
      <c r="F3456" s="221" t="str">
        <f t="shared" si="315"/>
        <v>AA 7816 OA</v>
      </c>
      <c r="G3456" s="222" t="s">
        <v>2210</v>
      </c>
      <c r="H3456" s="221" t="s">
        <v>2941</v>
      </c>
      <c r="I3456" s="221" t="s">
        <v>2943</v>
      </c>
      <c r="J3456" s="221" t="str">
        <f t="shared" si="313"/>
        <v>FM18-17-12-2026</v>
      </c>
    </row>
    <row r="3457" spans="1:10" x14ac:dyDescent="0.25">
      <c r="A3457" s="214">
        <v>9</v>
      </c>
      <c r="B3457" s="214" t="s">
        <v>207</v>
      </c>
      <c r="C3457" s="223">
        <f>DATE(2026,1,A3457)</f>
        <v>46031</v>
      </c>
      <c r="D3457" s="214" t="s">
        <v>117</v>
      </c>
      <c r="E3457" s="214">
        <v>1</v>
      </c>
      <c r="F3457" s="221" t="str">
        <f t="shared" si="315"/>
        <v>AA 7742 OA</v>
      </c>
      <c r="G3457" s="222" t="s">
        <v>2210</v>
      </c>
      <c r="H3457" s="221" t="s">
        <v>2941</v>
      </c>
      <c r="I3457" s="221" t="s">
        <v>2943</v>
      </c>
      <c r="J3457" s="221" t="str">
        <f t="shared" si="313"/>
        <v>FM18-9-1-2026</v>
      </c>
    </row>
    <row r="3458" spans="1:10" x14ac:dyDescent="0.25">
      <c r="A3458" s="214">
        <v>1</v>
      </c>
      <c r="B3458" s="220" t="s">
        <v>115</v>
      </c>
      <c r="C3458" s="219">
        <f>DATE(2026,11,A3458)</f>
        <v>46327</v>
      </c>
      <c r="D3458" s="214" t="s">
        <v>117</v>
      </c>
      <c r="E3458" s="214">
        <v>1</v>
      </c>
      <c r="F3458" s="221" t="str">
        <f t="shared" si="315"/>
        <v>AA 7739 OA</v>
      </c>
      <c r="G3458" s="222" t="s">
        <v>2210</v>
      </c>
      <c r="H3458" s="221" t="s">
        <v>2941</v>
      </c>
      <c r="I3458" s="221" t="s">
        <v>2943</v>
      </c>
      <c r="J3458" s="221" t="str">
        <f t="shared" si="313"/>
        <v>FM18-1-11-2026</v>
      </c>
    </row>
    <row r="3459" spans="1:10" x14ac:dyDescent="0.25">
      <c r="A3459" s="214">
        <v>26</v>
      </c>
      <c r="B3459" s="214" t="s">
        <v>676</v>
      </c>
      <c r="C3459" s="219">
        <f>DATE(2026,12,A3459)</f>
        <v>46382</v>
      </c>
      <c r="D3459" s="214" t="s">
        <v>117</v>
      </c>
      <c r="E3459" s="220">
        <v>1</v>
      </c>
      <c r="F3459" s="221" t="str">
        <f t="shared" si="315"/>
        <v>AA 7740 OA</v>
      </c>
      <c r="G3459" s="222" t="s">
        <v>2210</v>
      </c>
      <c r="H3459" s="221" t="s">
        <v>2941</v>
      </c>
      <c r="I3459" s="221" t="s">
        <v>2943</v>
      </c>
      <c r="J3459" s="221" t="str">
        <f t="shared" ref="J3459:J3522" si="316">I3459 &amp; "-" &amp; DAY(C3459) &amp; "-" &amp; MONTH(C3459) &amp; "-" &amp; YEAR(C3459)</f>
        <v>FM18-26-12-2026</v>
      </c>
    </row>
    <row r="3460" spans="1:10" x14ac:dyDescent="0.25">
      <c r="A3460" s="214">
        <v>31</v>
      </c>
      <c r="B3460" s="214" t="s">
        <v>806</v>
      </c>
      <c r="C3460" s="219">
        <f>DATE(2026,12,A3460)</f>
        <v>46387</v>
      </c>
      <c r="D3460" s="214" t="s">
        <v>117</v>
      </c>
      <c r="E3460" s="220">
        <v>1</v>
      </c>
      <c r="F3460" s="221" t="str">
        <f t="shared" si="315"/>
        <v>AA 7738 OA</v>
      </c>
      <c r="G3460" s="222" t="s">
        <v>2210</v>
      </c>
      <c r="H3460" s="221" t="s">
        <v>2941</v>
      </c>
      <c r="I3460" s="221" t="s">
        <v>2943</v>
      </c>
      <c r="J3460" s="221" t="str">
        <f t="shared" si="316"/>
        <v>FM18-31-12-2026</v>
      </c>
    </row>
    <row r="3461" spans="1:10" x14ac:dyDescent="0.25">
      <c r="A3461" s="214">
        <v>9</v>
      </c>
      <c r="B3461" s="214" t="s">
        <v>593</v>
      </c>
      <c r="C3461" s="223">
        <f>DATE(2026,1,A3461)</f>
        <v>46031</v>
      </c>
      <c r="D3461" s="214" t="s">
        <v>1550</v>
      </c>
      <c r="E3461" s="214">
        <v>1</v>
      </c>
      <c r="F3461" s="221" t="str">
        <f t="shared" si="315"/>
        <v>AA 7765 OA</v>
      </c>
      <c r="G3461" s="222" t="s">
        <v>2210</v>
      </c>
      <c r="H3461" s="221" t="s">
        <v>2941</v>
      </c>
      <c r="I3461" s="221" t="s">
        <v>2943</v>
      </c>
      <c r="J3461" s="221" t="str">
        <f t="shared" si="316"/>
        <v>FM18-9-1-2026</v>
      </c>
    </row>
    <row r="3462" spans="1:10" x14ac:dyDescent="0.25">
      <c r="A3462" s="214">
        <v>31</v>
      </c>
      <c r="B3462" s="214" t="s">
        <v>806</v>
      </c>
      <c r="C3462" s="219">
        <f>DATE(2026,12,A3462)</f>
        <v>46387</v>
      </c>
      <c r="D3462" s="214" t="s">
        <v>1417</v>
      </c>
      <c r="E3462" s="220">
        <v>1</v>
      </c>
      <c r="F3462" s="221" t="str">
        <f t="shared" si="315"/>
        <v>AA 7738 OA</v>
      </c>
      <c r="G3462" s="222" t="s">
        <v>2210</v>
      </c>
      <c r="H3462" s="221" t="s">
        <v>2941</v>
      </c>
      <c r="I3462" s="221" t="s">
        <v>2943</v>
      </c>
      <c r="J3462" s="221" t="str">
        <f t="shared" si="316"/>
        <v>FM18-31-12-2026</v>
      </c>
    </row>
    <row r="3463" spans="1:10" x14ac:dyDescent="0.25">
      <c r="A3463" s="214">
        <v>8</v>
      </c>
      <c r="B3463" s="214" t="s">
        <v>152</v>
      </c>
      <c r="C3463" s="219">
        <f>DATE(2026,11,A3463)</f>
        <v>46334</v>
      </c>
      <c r="D3463" s="214" t="s">
        <v>443</v>
      </c>
      <c r="E3463" s="214">
        <v>1</v>
      </c>
      <c r="F3463" s="221" t="str">
        <f t="shared" si="315"/>
        <v>AA 7594 OA</v>
      </c>
      <c r="G3463" s="222" t="s">
        <v>2210</v>
      </c>
      <c r="H3463" s="221" t="s">
        <v>2941</v>
      </c>
      <c r="I3463" s="221" t="s">
        <v>2943</v>
      </c>
      <c r="J3463" s="221" t="str">
        <f t="shared" si="316"/>
        <v>FM18-8-11-2026</v>
      </c>
    </row>
    <row r="3464" spans="1:10" x14ac:dyDescent="0.25">
      <c r="A3464" s="214">
        <v>17</v>
      </c>
      <c r="B3464" s="214" t="s">
        <v>232</v>
      </c>
      <c r="C3464" s="219">
        <f>DATE(2026,12,A3464)</f>
        <v>46373</v>
      </c>
      <c r="D3464" s="214" t="s">
        <v>443</v>
      </c>
      <c r="E3464" s="220">
        <v>1</v>
      </c>
      <c r="F3464" s="221" t="str">
        <f t="shared" si="315"/>
        <v>AA 7595 OA</v>
      </c>
      <c r="G3464" s="222" t="s">
        <v>2210</v>
      </c>
      <c r="H3464" s="221" t="s">
        <v>2941</v>
      </c>
      <c r="I3464" s="221" t="s">
        <v>2943</v>
      </c>
      <c r="J3464" s="221" t="str">
        <f t="shared" si="316"/>
        <v>FM18-17-12-2026</v>
      </c>
    </row>
    <row r="3465" spans="1:10" x14ac:dyDescent="0.25">
      <c r="A3465" s="214">
        <v>4</v>
      </c>
      <c r="B3465" s="220" t="s">
        <v>277</v>
      </c>
      <c r="C3465" s="219">
        <f>DATE(2026,11,A3465)</f>
        <v>46330</v>
      </c>
      <c r="D3465" s="214" t="s">
        <v>276</v>
      </c>
      <c r="E3465" s="214">
        <v>1</v>
      </c>
      <c r="F3465" s="221" t="str">
        <f t="shared" si="315"/>
        <v>AA 7660 OA</v>
      </c>
      <c r="G3465" s="222" t="s">
        <v>2210</v>
      </c>
      <c r="H3465" s="221" t="s">
        <v>2941</v>
      </c>
      <c r="I3465" s="221" t="s">
        <v>2943</v>
      </c>
      <c r="J3465" s="221" t="str">
        <f t="shared" si="316"/>
        <v>FM18-4-11-2026</v>
      </c>
    </row>
    <row r="3466" spans="1:10" x14ac:dyDescent="0.25">
      <c r="A3466" s="214">
        <v>15</v>
      </c>
      <c r="B3466" s="220" t="s">
        <v>126</v>
      </c>
      <c r="C3466" s="219">
        <f>DATE(2026,11,A3466)</f>
        <v>46341</v>
      </c>
      <c r="D3466" s="214" t="s">
        <v>276</v>
      </c>
      <c r="E3466" s="220">
        <v>1</v>
      </c>
      <c r="F3466" s="221" t="str">
        <f t="shared" si="315"/>
        <v>AA 7763 OA</v>
      </c>
      <c r="G3466" s="222" t="s">
        <v>2210</v>
      </c>
      <c r="H3466" s="221" t="s">
        <v>2941</v>
      </c>
      <c r="I3466" s="221" t="s">
        <v>2943</v>
      </c>
      <c r="J3466" s="221" t="str">
        <f t="shared" si="316"/>
        <v>FM18-15-11-2026</v>
      </c>
    </row>
    <row r="3467" spans="1:10" x14ac:dyDescent="0.25">
      <c r="A3467" s="214">
        <v>22</v>
      </c>
      <c r="B3467" s="214" t="s">
        <v>539</v>
      </c>
      <c r="C3467" s="219">
        <f>DATE(2026,12,A3467)</f>
        <v>46378</v>
      </c>
      <c r="D3467" s="214" t="s">
        <v>276</v>
      </c>
      <c r="E3467" s="220">
        <v>1</v>
      </c>
      <c r="F3467" s="221" t="str">
        <f t="shared" si="315"/>
        <v>AA 7570 OA</v>
      </c>
      <c r="G3467" s="222" t="s">
        <v>2210</v>
      </c>
      <c r="H3467" s="221" t="s">
        <v>2941</v>
      </c>
      <c r="I3467" s="221" t="s">
        <v>2943</v>
      </c>
      <c r="J3467" s="221" t="str">
        <f t="shared" si="316"/>
        <v>FM18-22-12-2026</v>
      </c>
    </row>
    <row r="3468" spans="1:10" x14ac:dyDescent="0.25">
      <c r="A3468" s="214">
        <v>27</v>
      </c>
      <c r="B3468" s="214" t="s">
        <v>152</v>
      </c>
      <c r="C3468" s="219">
        <f>DATE(2026,12,A3468)</f>
        <v>46383</v>
      </c>
      <c r="D3468" s="214" t="s">
        <v>276</v>
      </c>
      <c r="E3468" s="220">
        <v>1</v>
      </c>
      <c r="F3468" s="221" t="str">
        <f t="shared" si="315"/>
        <v>AA 7594 OA</v>
      </c>
      <c r="G3468" s="222" t="s">
        <v>2210</v>
      </c>
      <c r="H3468" s="221" t="s">
        <v>2941</v>
      </c>
      <c r="I3468" s="221" t="s">
        <v>2943</v>
      </c>
      <c r="J3468" s="221" t="str">
        <f t="shared" si="316"/>
        <v>FM18-27-12-2026</v>
      </c>
    </row>
    <row r="3469" spans="1:10" x14ac:dyDescent="0.25">
      <c r="A3469" s="214">
        <v>20</v>
      </c>
      <c r="B3469" s="214" t="s">
        <v>144</v>
      </c>
      <c r="C3469" s="219">
        <f>DATE(2026,12,A3469)</f>
        <v>46376</v>
      </c>
      <c r="D3469" s="214" t="s">
        <v>1234</v>
      </c>
      <c r="E3469" s="220">
        <v>2</v>
      </c>
      <c r="F3469" s="221" t="str">
        <f t="shared" si="315"/>
        <v>AA 7620 OA</v>
      </c>
      <c r="G3469" s="222" t="s">
        <v>2210</v>
      </c>
      <c r="H3469" s="221" t="s">
        <v>2941</v>
      </c>
      <c r="I3469" s="221" t="s">
        <v>2943</v>
      </c>
      <c r="J3469" s="221" t="str">
        <f t="shared" si="316"/>
        <v>FM18-20-12-2026</v>
      </c>
    </row>
    <row r="3470" spans="1:10" x14ac:dyDescent="0.25">
      <c r="A3470" s="214">
        <v>9</v>
      </c>
      <c r="B3470" s="214" t="s">
        <v>352</v>
      </c>
      <c r="C3470" s="223">
        <f>DATE(2026,1,A3470)</f>
        <v>46031</v>
      </c>
      <c r="D3470" s="214" t="s">
        <v>470</v>
      </c>
      <c r="E3470" s="214">
        <v>1</v>
      </c>
      <c r="F3470" s="221" t="str">
        <f t="shared" si="315"/>
        <v>AA 7764 OA</v>
      </c>
      <c r="G3470" s="222" t="s">
        <v>2210</v>
      </c>
      <c r="H3470" s="221" t="s">
        <v>2941</v>
      </c>
      <c r="I3470" s="221" t="s">
        <v>2943</v>
      </c>
      <c r="J3470" s="221" t="str">
        <f t="shared" si="316"/>
        <v>FM18-9-1-2026</v>
      </c>
    </row>
    <row r="3471" spans="1:10" x14ac:dyDescent="0.25">
      <c r="A3471" s="214">
        <v>10</v>
      </c>
      <c r="B3471" s="214" t="s">
        <v>471</v>
      </c>
      <c r="C3471" s="219">
        <f>DATE(2026,11,A3471)</f>
        <v>46336</v>
      </c>
      <c r="D3471" s="214" t="s">
        <v>470</v>
      </c>
      <c r="E3471" s="214">
        <v>1</v>
      </c>
      <c r="F3471" s="221" t="str">
        <f t="shared" si="315"/>
        <v>AA 7132 OA</v>
      </c>
      <c r="G3471" s="222" t="s">
        <v>2210</v>
      </c>
      <c r="H3471" s="221" t="s">
        <v>2941</v>
      </c>
      <c r="I3471" s="221" t="s">
        <v>2943</v>
      </c>
      <c r="J3471" s="221" t="str">
        <f t="shared" si="316"/>
        <v>FM18-10-11-2026</v>
      </c>
    </row>
    <row r="3472" spans="1:10" x14ac:dyDescent="0.25">
      <c r="A3472" s="214">
        <v>27</v>
      </c>
      <c r="B3472" s="214" t="s">
        <v>255</v>
      </c>
      <c r="C3472" s="223">
        <f>DATE(2026,1,A3472)</f>
        <v>46049</v>
      </c>
      <c r="D3472" s="214" t="s">
        <v>1321</v>
      </c>
      <c r="E3472" s="220">
        <v>1</v>
      </c>
      <c r="F3472" s="221" t="str">
        <f t="shared" si="315"/>
        <v>AA 7615 OA</v>
      </c>
      <c r="G3472" s="222" t="s">
        <v>2210</v>
      </c>
      <c r="H3472" s="221" t="s">
        <v>2941</v>
      </c>
      <c r="I3472" s="221" t="s">
        <v>2943</v>
      </c>
      <c r="J3472" s="221" t="str">
        <f t="shared" si="316"/>
        <v>FM18-27-1-2026</v>
      </c>
    </row>
    <row r="3473" spans="1:10" x14ac:dyDescent="0.25">
      <c r="A3473" s="214">
        <v>26</v>
      </c>
      <c r="B3473" s="214" t="s">
        <v>676</v>
      </c>
      <c r="C3473" s="219">
        <f>DATE(2026,12,A3473)</f>
        <v>46382</v>
      </c>
      <c r="D3473" s="214" t="s">
        <v>1321</v>
      </c>
      <c r="E3473" s="220">
        <v>1</v>
      </c>
      <c r="F3473" s="221" t="str">
        <f t="shared" si="315"/>
        <v>AA 7740 OA</v>
      </c>
      <c r="G3473" s="222" t="s">
        <v>2210</v>
      </c>
      <c r="H3473" s="221" t="s">
        <v>2941</v>
      </c>
      <c r="I3473" s="221" t="s">
        <v>2943</v>
      </c>
      <c r="J3473" s="221" t="str">
        <f t="shared" si="316"/>
        <v>FM18-26-12-2026</v>
      </c>
    </row>
    <row r="3474" spans="1:10" x14ac:dyDescent="0.25">
      <c r="A3474" s="214">
        <v>14</v>
      </c>
      <c r="B3474" s="220" t="s">
        <v>676</v>
      </c>
      <c r="C3474" s="223">
        <f>DATE(2026,1,A3474)</f>
        <v>46036</v>
      </c>
      <c r="D3474" s="214" t="s">
        <v>190</v>
      </c>
      <c r="E3474" s="220">
        <v>1</v>
      </c>
      <c r="F3474" s="221" t="str">
        <f t="shared" si="315"/>
        <v>AA 7740 OA</v>
      </c>
      <c r="G3474" s="222" t="s">
        <v>2210</v>
      </c>
      <c r="H3474" s="221" t="s">
        <v>2941</v>
      </c>
      <c r="I3474" s="221" t="s">
        <v>2943</v>
      </c>
      <c r="J3474" s="221" t="str">
        <f t="shared" si="316"/>
        <v>FM18-14-1-2026</v>
      </c>
    </row>
    <row r="3475" spans="1:10" x14ac:dyDescent="0.25">
      <c r="A3475" s="214">
        <v>2</v>
      </c>
      <c r="B3475" s="220" t="s">
        <v>191</v>
      </c>
      <c r="C3475" s="219">
        <f>DATE(2026,11,A3475)</f>
        <v>46328</v>
      </c>
      <c r="D3475" s="214" t="s">
        <v>190</v>
      </c>
      <c r="E3475" s="214">
        <v>1</v>
      </c>
      <c r="F3475" s="221" t="str">
        <f t="shared" si="315"/>
        <v>AA 7768 OA</v>
      </c>
      <c r="G3475" s="222" t="s">
        <v>2210</v>
      </c>
      <c r="H3475" s="221" t="s">
        <v>2941</v>
      </c>
      <c r="I3475" s="221" t="s">
        <v>2943</v>
      </c>
      <c r="J3475" s="221" t="str">
        <f t="shared" si="316"/>
        <v>FM18-2-11-2026</v>
      </c>
    </row>
    <row r="3476" spans="1:10" x14ac:dyDescent="0.25">
      <c r="A3476" s="214">
        <v>4</v>
      </c>
      <c r="B3476" s="220" t="s">
        <v>277</v>
      </c>
      <c r="C3476" s="219">
        <f>DATE(2026,11,A3476)</f>
        <v>46330</v>
      </c>
      <c r="D3476" s="214" t="s">
        <v>190</v>
      </c>
      <c r="E3476" s="214">
        <v>1</v>
      </c>
      <c r="F3476" s="221" t="str">
        <f t="shared" si="315"/>
        <v>AA 7660 OA</v>
      </c>
      <c r="G3476" s="222" t="s">
        <v>2210</v>
      </c>
      <c r="H3476" s="221" t="s">
        <v>2941</v>
      </c>
      <c r="I3476" s="221" t="s">
        <v>2943</v>
      </c>
      <c r="J3476" s="221" t="str">
        <f t="shared" si="316"/>
        <v>FM18-4-11-2026</v>
      </c>
    </row>
    <row r="3477" spans="1:10" x14ac:dyDescent="0.25">
      <c r="A3477" s="214">
        <v>15</v>
      </c>
      <c r="B3477" s="220" t="s">
        <v>172</v>
      </c>
      <c r="C3477" s="219">
        <f>DATE(2026,11,A3477)</f>
        <v>46341</v>
      </c>
      <c r="D3477" s="214" t="s">
        <v>190</v>
      </c>
      <c r="E3477" s="220">
        <v>1</v>
      </c>
      <c r="F3477" s="221" t="str">
        <f t="shared" si="315"/>
        <v>AA 7786 OA</v>
      </c>
      <c r="G3477" s="222" t="s">
        <v>2210</v>
      </c>
      <c r="H3477" s="221" t="s">
        <v>2941</v>
      </c>
      <c r="I3477" s="221" t="s">
        <v>2943</v>
      </c>
      <c r="J3477" s="221" t="str">
        <f t="shared" si="316"/>
        <v>FM18-15-11-2026</v>
      </c>
    </row>
    <row r="3478" spans="1:10" x14ac:dyDescent="0.25">
      <c r="A3478" s="214">
        <v>20</v>
      </c>
      <c r="B3478" s="214" t="s">
        <v>144</v>
      </c>
      <c r="C3478" s="219">
        <f>DATE(2026,12,A3478)</f>
        <v>46376</v>
      </c>
      <c r="D3478" s="214" t="s">
        <v>1235</v>
      </c>
      <c r="E3478" s="220">
        <v>2</v>
      </c>
      <c r="F3478" s="221" t="str">
        <f t="shared" si="315"/>
        <v>AA 7620 OA</v>
      </c>
      <c r="G3478" s="222" t="s">
        <v>2210</v>
      </c>
      <c r="H3478" s="221" t="s">
        <v>2941</v>
      </c>
      <c r="I3478" s="221" t="s">
        <v>2943</v>
      </c>
      <c r="J3478" s="221" t="str">
        <f t="shared" si="316"/>
        <v>FM18-20-12-2026</v>
      </c>
    </row>
    <row r="3479" spans="1:10" x14ac:dyDescent="0.25">
      <c r="A3479" s="214">
        <v>27</v>
      </c>
      <c r="B3479" s="214" t="s">
        <v>255</v>
      </c>
      <c r="C3479" s="223">
        <f>DATE(2026,1,A3479)</f>
        <v>46049</v>
      </c>
      <c r="D3479" s="214" t="s">
        <v>1322</v>
      </c>
      <c r="E3479" s="220">
        <v>1</v>
      </c>
      <c r="F3479" s="221" t="str">
        <f t="shared" si="315"/>
        <v>AA 7615 OA</v>
      </c>
      <c r="G3479" s="222" t="s">
        <v>2210</v>
      </c>
      <c r="H3479" s="221" t="s">
        <v>2941</v>
      </c>
      <c r="I3479" s="221" t="s">
        <v>2943</v>
      </c>
      <c r="J3479" s="221" t="str">
        <f t="shared" si="316"/>
        <v>FM18-27-1-2026</v>
      </c>
    </row>
    <row r="3480" spans="1:10" x14ac:dyDescent="0.25">
      <c r="A3480" s="214">
        <v>26</v>
      </c>
      <c r="B3480" s="214" t="s">
        <v>676</v>
      </c>
      <c r="C3480" s="219">
        <f>DATE(2026,12,A3480)</f>
        <v>46382</v>
      </c>
      <c r="D3480" s="214" t="s">
        <v>1322</v>
      </c>
      <c r="E3480" s="220">
        <v>1</v>
      </c>
      <c r="F3480" s="221" t="str">
        <f t="shared" si="315"/>
        <v>AA 7740 OA</v>
      </c>
      <c r="G3480" s="222" t="s">
        <v>2210</v>
      </c>
      <c r="H3480" s="221" t="s">
        <v>2941</v>
      </c>
      <c r="I3480" s="221" t="s">
        <v>2943</v>
      </c>
      <c r="J3480" s="221" t="str">
        <f t="shared" si="316"/>
        <v>FM18-26-12-2026</v>
      </c>
    </row>
    <row r="3481" spans="1:10" x14ac:dyDescent="0.25">
      <c r="A3481" s="214">
        <v>27</v>
      </c>
      <c r="B3481" s="214" t="s">
        <v>152</v>
      </c>
      <c r="C3481" s="219">
        <f>DATE(2026,12,A3481)</f>
        <v>46383</v>
      </c>
      <c r="D3481" s="214" t="s">
        <v>1322</v>
      </c>
      <c r="E3481" s="220">
        <v>1</v>
      </c>
      <c r="F3481" s="221" t="str">
        <f t="shared" si="315"/>
        <v>AA 7594 OA</v>
      </c>
      <c r="G3481" s="222" t="s">
        <v>2210</v>
      </c>
      <c r="H3481" s="221" t="s">
        <v>2941</v>
      </c>
      <c r="I3481" s="221" t="s">
        <v>2943</v>
      </c>
      <c r="J3481" s="221" t="str">
        <f t="shared" si="316"/>
        <v>FM18-27-12-2026</v>
      </c>
    </row>
    <row r="3482" spans="1:10" x14ac:dyDescent="0.25">
      <c r="A3482" s="214">
        <v>14</v>
      </c>
      <c r="B3482" s="220" t="s">
        <v>676</v>
      </c>
      <c r="C3482" s="223">
        <f>DATE(2026,1,A3482)</f>
        <v>46036</v>
      </c>
      <c r="D3482" s="214" t="s">
        <v>610</v>
      </c>
      <c r="E3482" s="220">
        <v>1</v>
      </c>
      <c r="F3482" s="221" t="str">
        <f t="shared" si="315"/>
        <v>AA 7740 OA</v>
      </c>
      <c r="G3482" s="222" t="s">
        <v>2210</v>
      </c>
      <c r="H3482" s="221" t="s">
        <v>2941</v>
      </c>
      <c r="I3482" s="221" t="s">
        <v>2943</v>
      </c>
      <c r="J3482" s="221" t="str">
        <f t="shared" si="316"/>
        <v>FM18-14-1-2026</v>
      </c>
    </row>
    <row r="3483" spans="1:10" x14ac:dyDescent="0.25">
      <c r="A3483" s="214">
        <v>15</v>
      </c>
      <c r="B3483" s="220" t="s">
        <v>172</v>
      </c>
      <c r="C3483" s="219">
        <f>DATE(2026,11,A3483)</f>
        <v>46341</v>
      </c>
      <c r="D3483" s="214" t="s">
        <v>610</v>
      </c>
      <c r="E3483" s="220">
        <v>1</v>
      </c>
      <c r="F3483" s="221" t="str">
        <f t="shared" si="315"/>
        <v>AA 7786 OA</v>
      </c>
      <c r="G3483" s="222" t="s">
        <v>2210</v>
      </c>
      <c r="H3483" s="221" t="s">
        <v>2941</v>
      </c>
      <c r="I3483" s="221" t="s">
        <v>2943</v>
      </c>
      <c r="J3483" s="221" t="str">
        <f t="shared" si="316"/>
        <v>FM18-15-11-2026</v>
      </c>
    </row>
    <row r="3484" spans="1:10" x14ac:dyDescent="0.25">
      <c r="A3484" s="214">
        <v>27</v>
      </c>
      <c r="B3484" s="214" t="s">
        <v>255</v>
      </c>
      <c r="C3484" s="223">
        <f>DATE(2026,1,A3484)</f>
        <v>46049</v>
      </c>
      <c r="D3484" s="214" t="s">
        <v>762</v>
      </c>
      <c r="E3484" s="220">
        <v>1</v>
      </c>
      <c r="F3484" s="221" t="str">
        <f t="shared" si="315"/>
        <v>AA 7615 OA</v>
      </c>
      <c r="G3484" s="222" t="s">
        <v>2210</v>
      </c>
      <c r="H3484" s="221" t="s">
        <v>2941</v>
      </c>
      <c r="I3484" s="221" t="s">
        <v>2943</v>
      </c>
      <c r="J3484" s="221" t="str">
        <f t="shared" si="316"/>
        <v>FM18-27-1-2026</v>
      </c>
    </row>
    <row r="3485" spans="1:10" x14ac:dyDescent="0.25">
      <c r="A3485" s="214">
        <v>22</v>
      </c>
      <c r="B3485" s="214" t="s">
        <v>232</v>
      </c>
      <c r="C3485" s="219">
        <f>DATE(2026,11,A3485)</f>
        <v>46348</v>
      </c>
      <c r="D3485" s="214" t="s">
        <v>762</v>
      </c>
      <c r="E3485" s="220">
        <v>1</v>
      </c>
      <c r="F3485" s="221" t="str">
        <f t="shared" si="315"/>
        <v>AA 7595 OA</v>
      </c>
      <c r="G3485" s="222" t="s">
        <v>2210</v>
      </c>
      <c r="H3485" s="221" t="s">
        <v>2941</v>
      </c>
      <c r="I3485" s="221" t="s">
        <v>2943</v>
      </c>
      <c r="J3485" s="221" t="str">
        <f t="shared" si="316"/>
        <v>FM18-22-11-2026</v>
      </c>
    </row>
    <row r="3486" spans="1:10" x14ac:dyDescent="0.25">
      <c r="A3486" s="214">
        <v>6</v>
      </c>
      <c r="B3486" s="214" t="s">
        <v>526</v>
      </c>
      <c r="C3486" s="219">
        <f>DATE(2026,12,A3486)</f>
        <v>46362</v>
      </c>
      <c r="D3486" s="214" t="s">
        <v>762</v>
      </c>
      <c r="E3486" s="214">
        <v>1</v>
      </c>
      <c r="F3486" s="221" t="str">
        <f t="shared" si="315"/>
        <v>AA 7601 OA</v>
      </c>
      <c r="G3486" s="222" t="s">
        <v>2210</v>
      </c>
      <c r="H3486" s="221" t="s">
        <v>2941</v>
      </c>
      <c r="I3486" s="221" t="s">
        <v>2943</v>
      </c>
      <c r="J3486" s="221" t="str">
        <f t="shared" si="316"/>
        <v>FM18-6-12-2026</v>
      </c>
    </row>
    <row r="3487" spans="1:10" x14ac:dyDescent="0.25">
      <c r="A3487" s="214">
        <v>26</v>
      </c>
      <c r="B3487" s="214" t="s">
        <v>676</v>
      </c>
      <c r="C3487" s="219">
        <f>DATE(2026,12,A3487)</f>
        <v>46382</v>
      </c>
      <c r="D3487" s="214" t="s">
        <v>762</v>
      </c>
      <c r="E3487" s="220">
        <v>1</v>
      </c>
      <c r="F3487" s="221" t="str">
        <f t="shared" si="315"/>
        <v>AA 7740 OA</v>
      </c>
      <c r="G3487" s="222" t="s">
        <v>2210</v>
      </c>
      <c r="H3487" s="221" t="s">
        <v>2941</v>
      </c>
      <c r="I3487" s="221" t="s">
        <v>2943</v>
      </c>
      <c r="J3487" s="221" t="str">
        <f t="shared" si="316"/>
        <v>FM18-26-12-2026</v>
      </c>
    </row>
    <row r="3488" spans="1:10" x14ac:dyDescent="0.25">
      <c r="A3488" s="214">
        <v>14</v>
      </c>
      <c r="B3488" s="220" t="s">
        <v>676</v>
      </c>
      <c r="C3488" s="223">
        <f>DATE(2026,1,A3488)</f>
        <v>46036</v>
      </c>
      <c r="D3488" s="214" t="s">
        <v>1176</v>
      </c>
      <c r="E3488" s="220">
        <v>1</v>
      </c>
      <c r="F3488" s="221" t="str">
        <f t="shared" si="315"/>
        <v>AA 7740 OA</v>
      </c>
      <c r="G3488" s="222" t="s">
        <v>2210</v>
      </c>
      <c r="H3488" s="221" t="s">
        <v>2941</v>
      </c>
      <c r="I3488" s="221" t="s">
        <v>2943</v>
      </c>
      <c r="J3488" s="221" t="str">
        <f t="shared" si="316"/>
        <v>FM18-14-1-2026</v>
      </c>
    </row>
    <row r="3489" spans="1:10" x14ac:dyDescent="0.25">
      <c r="A3489" s="214">
        <v>17</v>
      </c>
      <c r="B3489" s="214" t="s">
        <v>232</v>
      </c>
      <c r="C3489" s="219">
        <f>DATE(2026,12,A3489)</f>
        <v>46373</v>
      </c>
      <c r="D3489" s="214" t="s">
        <v>1176</v>
      </c>
      <c r="E3489" s="220">
        <v>1</v>
      </c>
      <c r="F3489" s="221" t="str">
        <f t="shared" si="315"/>
        <v>AA 7595 OA</v>
      </c>
      <c r="G3489" s="222" t="s">
        <v>2210</v>
      </c>
      <c r="H3489" s="221" t="s">
        <v>2941</v>
      </c>
      <c r="I3489" s="221" t="s">
        <v>2943</v>
      </c>
      <c r="J3489" s="221" t="str">
        <f t="shared" si="316"/>
        <v>FM18-17-12-2026</v>
      </c>
    </row>
    <row r="3490" spans="1:10" x14ac:dyDescent="0.25">
      <c r="A3490" s="214">
        <v>6</v>
      </c>
      <c r="B3490" s="214" t="s">
        <v>526</v>
      </c>
      <c r="C3490" s="219">
        <f>DATE(2026,12,A3490)</f>
        <v>46362</v>
      </c>
      <c r="D3490" s="214" t="s">
        <v>995</v>
      </c>
      <c r="E3490" s="214">
        <v>1</v>
      </c>
      <c r="F3490" s="221" t="str">
        <f t="shared" si="315"/>
        <v>AA 7601 OA</v>
      </c>
      <c r="G3490" s="222" t="s">
        <v>2210</v>
      </c>
      <c r="H3490" s="221" t="s">
        <v>2941</v>
      </c>
      <c r="I3490" s="221" t="s">
        <v>2943</v>
      </c>
      <c r="J3490" s="221" t="str">
        <f t="shared" si="316"/>
        <v>FM18-6-12-2026</v>
      </c>
    </row>
    <row r="3491" spans="1:10" x14ac:dyDescent="0.25">
      <c r="A3491" s="214">
        <v>6</v>
      </c>
      <c r="B3491" s="214" t="s">
        <v>526</v>
      </c>
      <c r="C3491" s="219">
        <f>DATE(2026,12,A3491)</f>
        <v>46362</v>
      </c>
      <c r="D3491" s="214" t="s">
        <v>996</v>
      </c>
      <c r="E3491" s="214">
        <v>1</v>
      </c>
      <c r="F3491" s="221" t="str">
        <f t="shared" si="315"/>
        <v>AA 7601 OA</v>
      </c>
      <c r="G3491" s="222" t="s">
        <v>2210</v>
      </c>
      <c r="H3491" s="221" t="s">
        <v>2941</v>
      </c>
      <c r="I3491" s="221" t="s">
        <v>2943</v>
      </c>
      <c r="J3491" s="221" t="str">
        <f t="shared" si="316"/>
        <v>FM18-6-12-2026</v>
      </c>
    </row>
    <row r="3492" spans="1:10" x14ac:dyDescent="0.25">
      <c r="A3492" s="214">
        <v>23</v>
      </c>
      <c r="B3492" s="214" t="s">
        <v>1106</v>
      </c>
      <c r="C3492" s="223">
        <f>DATE(2026,1,A3492)</f>
        <v>46045</v>
      </c>
      <c r="D3492" s="214" t="s">
        <v>1724</v>
      </c>
      <c r="E3492" s="220">
        <v>1</v>
      </c>
      <c r="F3492" s="221" t="str">
        <f t="shared" si="315"/>
        <v>AA 7564 OA // MERCY</v>
      </c>
      <c r="G3492" s="222" t="s">
        <v>2210</v>
      </c>
      <c r="H3492" s="221" t="s">
        <v>2941</v>
      </c>
      <c r="I3492" s="221" t="s">
        <v>2943</v>
      </c>
      <c r="J3492" s="221" t="str">
        <f t="shared" si="316"/>
        <v>FM18-23-1-2026</v>
      </c>
    </row>
    <row r="3493" spans="1:10" x14ac:dyDescent="0.25">
      <c r="A3493" s="214">
        <v>24</v>
      </c>
      <c r="B3493" s="214" t="s">
        <v>257</v>
      </c>
      <c r="C3493" s="223">
        <f>DATE(2026,1,A3493)</f>
        <v>46046</v>
      </c>
      <c r="D3493" s="214" t="s">
        <v>1734</v>
      </c>
      <c r="E3493" s="220">
        <v>1</v>
      </c>
      <c r="F3493" s="221" t="str">
        <f t="shared" si="315"/>
        <v>AA 7793 OA // MERCY</v>
      </c>
      <c r="G3493" s="222" t="s">
        <v>2210</v>
      </c>
      <c r="H3493" s="221" t="s">
        <v>2941</v>
      </c>
      <c r="I3493" s="221" t="s">
        <v>2943</v>
      </c>
      <c r="J3493" s="221" t="str">
        <f t="shared" si="316"/>
        <v>FM18-24-1-2026</v>
      </c>
    </row>
    <row r="3494" spans="1:10" x14ac:dyDescent="0.25">
      <c r="A3494" s="224">
        <v>14</v>
      </c>
      <c r="B3494" s="225" t="s">
        <v>963</v>
      </c>
      <c r="C3494" s="223">
        <f>DATE(2026,2,A3494)</f>
        <v>46067</v>
      </c>
      <c r="D3494" s="224" t="s">
        <v>1997</v>
      </c>
      <c r="E3494" s="225">
        <v>1</v>
      </c>
      <c r="F3494" s="221" t="str">
        <f t="shared" si="315"/>
        <v>AA 7818 OA // MERCY</v>
      </c>
      <c r="G3494" s="222" t="s">
        <v>2210</v>
      </c>
      <c r="H3494" s="221" t="s">
        <v>2941</v>
      </c>
      <c r="I3494" s="221" t="s">
        <v>2943</v>
      </c>
      <c r="J3494" s="221" t="str">
        <f t="shared" si="316"/>
        <v>FM18-14-2-2026</v>
      </c>
    </row>
    <row r="3495" spans="1:10" x14ac:dyDescent="0.25">
      <c r="A3495" s="214">
        <v>24</v>
      </c>
      <c r="B3495" s="214" t="s">
        <v>257</v>
      </c>
      <c r="C3495" s="223">
        <f>DATE(2026,1,A3495)</f>
        <v>46046</v>
      </c>
      <c r="D3495" s="214" t="s">
        <v>1735</v>
      </c>
      <c r="E3495" s="220">
        <v>1</v>
      </c>
      <c r="F3495" s="221" t="str">
        <f t="shared" si="315"/>
        <v>AA 7793 OA // MERCY</v>
      </c>
      <c r="G3495" s="222" t="s">
        <v>2210</v>
      </c>
      <c r="H3495" s="221" t="s">
        <v>2941</v>
      </c>
      <c r="I3495" s="221" t="s">
        <v>2943</v>
      </c>
      <c r="J3495" s="221" t="str">
        <f t="shared" si="316"/>
        <v>FM18-24-1-2026</v>
      </c>
    </row>
    <row r="3496" spans="1:10" x14ac:dyDescent="0.25">
      <c r="A3496" s="214">
        <v>23</v>
      </c>
      <c r="B3496" s="214" t="s">
        <v>672</v>
      </c>
      <c r="C3496" s="219">
        <f>DATE(2026,12,A3496)</f>
        <v>46379</v>
      </c>
      <c r="D3496" s="214" t="s">
        <v>1274</v>
      </c>
      <c r="E3496" s="220">
        <v>1</v>
      </c>
      <c r="F3496" s="221" t="str">
        <f t="shared" si="315"/>
        <v>AA 7743 OA</v>
      </c>
      <c r="G3496" s="222" t="s">
        <v>2210</v>
      </c>
      <c r="H3496" s="221" t="s">
        <v>2941</v>
      </c>
      <c r="I3496" s="221" t="s">
        <v>2943</v>
      </c>
      <c r="J3496" s="221" t="str">
        <f t="shared" si="316"/>
        <v>FM18-23-12-2026</v>
      </c>
    </row>
    <row r="3497" spans="1:10" x14ac:dyDescent="0.25">
      <c r="A3497" s="214">
        <v>23</v>
      </c>
      <c r="B3497" s="214" t="s">
        <v>672</v>
      </c>
      <c r="C3497" s="219">
        <f>DATE(2026,12,A3497)</f>
        <v>46379</v>
      </c>
      <c r="D3497" s="214" t="s">
        <v>1275</v>
      </c>
      <c r="E3497" s="220">
        <v>2</v>
      </c>
      <c r="F3497" s="221" t="str">
        <f t="shared" ref="F3497:F3560" si="317">"AA "&amp;B3497</f>
        <v>AA 7743 OA</v>
      </c>
      <c r="G3497" s="222" t="s">
        <v>2210</v>
      </c>
      <c r="H3497" s="221" t="s">
        <v>2941</v>
      </c>
      <c r="I3497" s="221" t="s">
        <v>2943</v>
      </c>
      <c r="J3497" s="221" t="str">
        <f t="shared" si="316"/>
        <v>FM18-23-12-2026</v>
      </c>
    </row>
    <row r="3498" spans="1:10" x14ac:dyDescent="0.25">
      <c r="A3498" s="214">
        <v>12</v>
      </c>
      <c r="B3498" s="214" t="s">
        <v>907</v>
      </c>
      <c r="C3498" s="223">
        <f>DATE(2026,1,A3498)</f>
        <v>46034</v>
      </c>
      <c r="D3498" s="214" t="s">
        <v>984</v>
      </c>
      <c r="E3498" s="220">
        <v>1</v>
      </c>
      <c r="F3498" s="221" t="str">
        <f t="shared" si="317"/>
        <v>AA 7804 OA</v>
      </c>
      <c r="G3498" s="222" t="s">
        <v>2210</v>
      </c>
      <c r="H3498" s="221" t="s">
        <v>2941</v>
      </c>
      <c r="I3498" s="221" t="s">
        <v>2943</v>
      </c>
      <c r="J3498" s="221" t="str">
        <f t="shared" si="316"/>
        <v>FM18-12-1-2026</v>
      </c>
    </row>
    <row r="3499" spans="1:10" x14ac:dyDescent="0.25">
      <c r="A3499" s="214">
        <v>17</v>
      </c>
      <c r="B3499" s="214" t="s">
        <v>1595</v>
      </c>
      <c r="C3499" s="223">
        <f>DATE(2026,1,A3499)</f>
        <v>46039</v>
      </c>
      <c r="D3499" s="214" t="s">
        <v>984</v>
      </c>
      <c r="E3499" s="220">
        <v>1</v>
      </c>
      <c r="F3499" s="221" t="str">
        <f t="shared" si="317"/>
        <v>AA 7517 OD</v>
      </c>
      <c r="G3499" s="222" t="s">
        <v>2210</v>
      </c>
      <c r="H3499" s="221" t="s">
        <v>2941</v>
      </c>
      <c r="I3499" s="221" t="s">
        <v>2943</v>
      </c>
      <c r="J3499" s="221" t="str">
        <f t="shared" si="316"/>
        <v>FM18-17-1-2026</v>
      </c>
    </row>
    <row r="3500" spans="1:10" x14ac:dyDescent="0.25">
      <c r="A3500" s="214">
        <v>30</v>
      </c>
      <c r="B3500" s="214" t="s">
        <v>180</v>
      </c>
      <c r="C3500" s="223">
        <f>DATE(2026,1,A3500)</f>
        <v>46052</v>
      </c>
      <c r="D3500" s="214" t="s">
        <v>984</v>
      </c>
      <c r="E3500" s="220">
        <v>1</v>
      </c>
      <c r="F3500" s="221" t="str">
        <f t="shared" si="317"/>
        <v>AA 7593 OA</v>
      </c>
      <c r="G3500" s="222" t="s">
        <v>2210</v>
      </c>
      <c r="H3500" s="221" t="s">
        <v>2941</v>
      </c>
      <c r="I3500" s="221" t="s">
        <v>2943</v>
      </c>
      <c r="J3500" s="221" t="str">
        <f t="shared" si="316"/>
        <v>FM18-30-1-2026</v>
      </c>
    </row>
    <row r="3501" spans="1:10" x14ac:dyDescent="0.25">
      <c r="A3501" s="214">
        <v>6</v>
      </c>
      <c r="B3501" s="214" t="s">
        <v>352</v>
      </c>
      <c r="C3501" s="219">
        <f>DATE(2026,12,A3501)</f>
        <v>46362</v>
      </c>
      <c r="D3501" s="214" t="s">
        <v>984</v>
      </c>
      <c r="E3501" s="214">
        <v>1</v>
      </c>
      <c r="F3501" s="221" t="str">
        <f t="shared" si="317"/>
        <v>AA 7764 OA</v>
      </c>
      <c r="G3501" s="222" t="s">
        <v>2210</v>
      </c>
      <c r="H3501" s="221" t="s">
        <v>2941</v>
      </c>
      <c r="I3501" s="221" t="s">
        <v>2943</v>
      </c>
      <c r="J3501" s="221" t="str">
        <f t="shared" si="316"/>
        <v>FM18-6-12-2026</v>
      </c>
    </row>
    <row r="3502" spans="1:10" x14ac:dyDescent="0.25">
      <c r="A3502" s="214">
        <v>8</v>
      </c>
      <c r="B3502" s="214" t="s">
        <v>218</v>
      </c>
      <c r="C3502" s="219">
        <f>DATE(2026,12,A3502)</f>
        <v>46364</v>
      </c>
      <c r="D3502" s="214" t="s">
        <v>984</v>
      </c>
      <c r="E3502" s="214">
        <v>1</v>
      </c>
      <c r="F3502" s="221" t="str">
        <f t="shared" si="317"/>
        <v>AA 7698 OA</v>
      </c>
      <c r="G3502" s="222" t="s">
        <v>2210</v>
      </c>
      <c r="H3502" s="221" t="s">
        <v>2941</v>
      </c>
      <c r="I3502" s="221" t="s">
        <v>2943</v>
      </c>
      <c r="J3502" s="221" t="str">
        <f t="shared" si="316"/>
        <v>FM18-8-12-2026</v>
      </c>
    </row>
    <row r="3503" spans="1:10" x14ac:dyDescent="0.25">
      <c r="A3503" s="214">
        <v>13</v>
      </c>
      <c r="B3503" s="214" t="s">
        <v>1104</v>
      </c>
      <c r="C3503" s="219">
        <f>DATE(2026,12,A3503)</f>
        <v>46369</v>
      </c>
      <c r="D3503" s="214" t="s">
        <v>984</v>
      </c>
      <c r="E3503" s="220">
        <v>1</v>
      </c>
      <c r="F3503" s="221" t="str">
        <f t="shared" si="317"/>
        <v>AA 7629 OA</v>
      </c>
      <c r="G3503" s="222" t="s">
        <v>2210</v>
      </c>
      <c r="H3503" s="221" t="s">
        <v>2941</v>
      </c>
      <c r="I3503" s="221" t="s">
        <v>2943</v>
      </c>
      <c r="J3503" s="221" t="str">
        <f t="shared" si="316"/>
        <v>FM18-13-12-2026</v>
      </c>
    </row>
    <row r="3504" spans="1:10" x14ac:dyDescent="0.25">
      <c r="A3504" s="214">
        <v>29</v>
      </c>
      <c r="B3504" s="214" t="s">
        <v>429</v>
      </c>
      <c r="C3504" s="219">
        <f>DATE(2026,12,A3504)</f>
        <v>46385</v>
      </c>
      <c r="D3504" s="214" t="s">
        <v>984</v>
      </c>
      <c r="E3504" s="220">
        <v>1</v>
      </c>
      <c r="F3504" s="221" t="str">
        <f t="shared" si="317"/>
        <v>AA 7534 OA</v>
      </c>
      <c r="G3504" s="222" t="s">
        <v>2210</v>
      </c>
      <c r="H3504" s="221" t="s">
        <v>2941</v>
      </c>
      <c r="I3504" s="221" t="s">
        <v>2943</v>
      </c>
      <c r="J3504" s="221" t="str">
        <f t="shared" si="316"/>
        <v>FM18-29-12-2026</v>
      </c>
    </row>
    <row r="3505" spans="1:10" x14ac:dyDescent="0.25">
      <c r="A3505" s="214">
        <v>29</v>
      </c>
      <c r="B3505" s="214" t="s">
        <v>781</v>
      </c>
      <c r="C3505" s="219">
        <f>DATE(2026,12,A3505)</f>
        <v>46385</v>
      </c>
      <c r="D3505" s="214" t="s">
        <v>1366</v>
      </c>
      <c r="E3505" s="220">
        <v>2</v>
      </c>
      <c r="F3505" s="221" t="str">
        <f t="shared" si="317"/>
        <v>AA 7794 OA // MERCY</v>
      </c>
      <c r="G3505" s="222" t="s">
        <v>2210</v>
      </c>
      <c r="H3505" s="221" t="s">
        <v>2941</v>
      </c>
      <c r="I3505" s="221" t="s">
        <v>2943</v>
      </c>
      <c r="J3505" s="221" t="str">
        <f t="shared" si="316"/>
        <v>FM18-29-12-2026</v>
      </c>
    </row>
    <row r="3506" spans="1:10" x14ac:dyDescent="0.25">
      <c r="A3506" s="214">
        <v>5</v>
      </c>
      <c r="B3506" s="214" t="s">
        <v>355</v>
      </c>
      <c r="C3506" s="223">
        <f>DATE(2026,1,A3506)</f>
        <v>46027</v>
      </c>
      <c r="D3506" s="214" t="s">
        <v>1108</v>
      </c>
      <c r="E3506" s="214">
        <v>1</v>
      </c>
      <c r="F3506" s="221" t="str">
        <f t="shared" si="317"/>
        <v>AA 7617 OA</v>
      </c>
      <c r="G3506" s="222" t="s">
        <v>2210</v>
      </c>
      <c r="H3506" s="221" t="s">
        <v>2941</v>
      </c>
      <c r="I3506" s="221" t="s">
        <v>2943</v>
      </c>
      <c r="J3506" s="221" t="str">
        <f t="shared" si="316"/>
        <v>FM18-5-1-2026</v>
      </c>
    </row>
    <row r="3507" spans="1:10" x14ac:dyDescent="0.25">
      <c r="A3507" s="214">
        <v>13</v>
      </c>
      <c r="B3507" s="214" t="s">
        <v>1100</v>
      </c>
      <c r="C3507" s="219">
        <f t="shared" ref="C3507:C3512" si="318">DATE(2026,12,A3507)</f>
        <v>46369</v>
      </c>
      <c r="D3507" s="214" t="s">
        <v>1108</v>
      </c>
      <c r="E3507" s="220">
        <v>1</v>
      </c>
      <c r="F3507" s="221" t="str">
        <f t="shared" si="317"/>
        <v>AA 7599 OA</v>
      </c>
      <c r="G3507" s="222" t="s">
        <v>2210</v>
      </c>
      <c r="H3507" s="221" t="s">
        <v>2941</v>
      </c>
      <c r="I3507" s="221" t="s">
        <v>2943</v>
      </c>
      <c r="J3507" s="221" t="str">
        <f t="shared" si="316"/>
        <v>FM18-13-12-2026</v>
      </c>
    </row>
    <row r="3508" spans="1:10" x14ac:dyDescent="0.25">
      <c r="A3508" s="214">
        <v>16</v>
      </c>
      <c r="B3508" s="220" t="s">
        <v>430</v>
      </c>
      <c r="C3508" s="219">
        <f t="shared" si="318"/>
        <v>46372</v>
      </c>
      <c r="D3508" s="214" t="s">
        <v>1108</v>
      </c>
      <c r="E3508" s="220">
        <v>1</v>
      </c>
      <c r="F3508" s="221" t="str">
        <f t="shared" si="317"/>
        <v>AA 7780 OA</v>
      </c>
      <c r="G3508" s="222" t="s">
        <v>2210</v>
      </c>
      <c r="H3508" s="221" t="s">
        <v>2941</v>
      </c>
      <c r="I3508" s="221" t="s">
        <v>2943</v>
      </c>
      <c r="J3508" s="221" t="str">
        <f t="shared" si="316"/>
        <v>FM18-16-12-2026</v>
      </c>
    </row>
    <row r="3509" spans="1:10" x14ac:dyDescent="0.25">
      <c r="A3509" s="214">
        <v>19</v>
      </c>
      <c r="B3509" s="214" t="s">
        <v>368</v>
      </c>
      <c r="C3509" s="219">
        <f t="shared" si="318"/>
        <v>46375</v>
      </c>
      <c r="D3509" s="214" t="s">
        <v>1108</v>
      </c>
      <c r="E3509" s="220">
        <v>1</v>
      </c>
      <c r="F3509" s="221" t="str">
        <f t="shared" si="317"/>
        <v>AA 7098 OA</v>
      </c>
      <c r="G3509" s="222" t="s">
        <v>2210</v>
      </c>
      <c r="H3509" s="221" t="s">
        <v>2941</v>
      </c>
      <c r="I3509" s="221" t="s">
        <v>2943</v>
      </c>
      <c r="J3509" s="221" t="str">
        <f t="shared" si="316"/>
        <v>FM18-19-12-2026</v>
      </c>
    </row>
    <row r="3510" spans="1:10" x14ac:dyDescent="0.25">
      <c r="A3510" s="214">
        <v>26</v>
      </c>
      <c r="B3510" s="214" t="s">
        <v>469</v>
      </c>
      <c r="C3510" s="219">
        <f t="shared" si="318"/>
        <v>46382</v>
      </c>
      <c r="D3510" s="214" t="s">
        <v>1108</v>
      </c>
      <c r="E3510" s="220">
        <v>2</v>
      </c>
      <c r="F3510" s="221" t="str">
        <f t="shared" si="317"/>
        <v>AA 7715 OA</v>
      </c>
      <c r="G3510" s="222" t="s">
        <v>2210</v>
      </c>
      <c r="H3510" s="221" t="s">
        <v>2941</v>
      </c>
      <c r="I3510" s="221" t="s">
        <v>2943</v>
      </c>
      <c r="J3510" s="221" t="str">
        <f t="shared" si="316"/>
        <v>FM18-26-12-2026</v>
      </c>
    </row>
    <row r="3511" spans="1:10" x14ac:dyDescent="0.25">
      <c r="A3511" s="214">
        <v>29</v>
      </c>
      <c r="B3511" s="214" t="s">
        <v>419</v>
      </c>
      <c r="C3511" s="219">
        <f t="shared" si="318"/>
        <v>46385</v>
      </c>
      <c r="D3511" s="214" t="s">
        <v>1108</v>
      </c>
      <c r="E3511" s="220">
        <v>1</v>
      </c>
      <c r="F3511" s="221" t="str">
        <f t="shared" si="317"/>
        <v>AA 7813 OA</v>
      </c>
      <c r="G3511" s="222" t="s">
        <v>2210</v>
      </c>
      <c r="H3511" s="221" t="s">
        <v>2941</v>
      </c>
      <c r="I3511" s="221" t="s">
        <v>2943</v>
      </c>
      <c r="J3511" s="221" t="str">
        <f t="shared" si="316"/>
        <v>FM18-29-12-2026</v>
      </c>
    </row>
    <row r="3512" spans="1:10" x14ac:dyDescent="0.25">
      <c r="A3512" s="214">
        <v>30</v>
      </c>
      <c r="B3512" s="214" t="s">
        <v>856</v>
      </c>
      <c r="C3512" s="219">
        <f t="shared" si="318"/>
        <v>46386</v>
      </c>
      <c r="D3512" s="214" t="s">
        <v>1108</v>
      </c>
      <c r="E3512" s="220">
        <v>1</v>
      </c>
      <c r="F3512" s="221" t="str">
        <f t="shared" si="317"/>
        <v>AA 7796 OA</v>
      </c>
      <c r="G3512" s="222" t="s">
        <v>2210</v>
      </c>
      <c r="H3512" s="221" t="s">
        <v>2941</v>
      </c>
      <c r="I3512" s="221" t="s">
        <v>2943</v>
      </c>
      <c r="J3512" s="221" t="str">
        <f t="shared" si="316"/>
        <v>FM18-30-12-2026</v>
      </c>
    </row>
    <row r="3513" spans="1:10" x14ac:dyDescent="0.25">
      <c r="A3513" s="214">
        <v>9</v>
      </c>
      <c r="B3513" s="214" t="s">
        <v>156</v>
      </c>
      <c r="C3513" s="219">
        <f>DATE(2026,11,A3513)</f>
        <v>46335</v>
      </c>
      <c r="D3513" s="214" t="s">
        <v>468</v>
      </c>
      <c r="E3513" s="214">
        <v>1</v>
      </c>
      <c r="F3513" s="221" t="str">
        <f t="shared" si="317"/>
        <v>AA 7638 OA // MERCY</v>
      </c>
      <c r="G3513" s="222" t="s">
        <v>2210</v>
      </c>
      <c r="H3513" s="221" t="s">
        <v>2941</v>
      </c>
      <c r="I3513" s="221" t="s">
        <v>2943</v>
      </c>
      <c r="J3513" s="221" t="str">
        <f t="shared" si="316"/>
        <v>FM18-9-11-2026</v>
      </c>
    </row>
    <row r="3514" spans="1:10" x14ac:dyDescent="0.25">
      <c r="A3514" s="214">
        <v>21</v>
      </c>
      <c r="B3514" s="214" t="s">
        <v>737</v>
      </c>
      <c r="C3514" s="219">
        <f>DATE(2026,11,A3514)</f>
        <v>46347</v>
      </c>
      <c r="D3514" s="214" t="s">
        <v>736</v>
      </c>
      <c r="E3514" s="220">
        <v>1</v>
      </c>
      <c r="F3514" s="221" t="str">
        <f t="shared" si="317"/>
        <v>AA 7696 OA // MERCY</v>
      </c>
      <c r="G3514" s="222" t="s">
        <v>2210</v>
      </c>
      <c r="H3514" s="221" t="s">
        <v>2941</v>
      </c>
      <c r="I3514" s="221" t="s">
        <v>2943</v>
      </c>
      <c r="J3514" s="221" t="str">
        <f t="shared" si="316"/>
        <v>FM18-21-11-2026</v>
      </c>
    </row>
    <row r="3515" spans="1:10" x14ac:dyDescent="0.25">
      <c r="A3515" s="214">
        <v>1</v>
      </c>
      <c r="B3515" s="220" t="s">
        <v>119</v>
      </c>
      <c r="C3515" s="219">
        <f>DATE(2026,11,A3515)</f>
        <v>46327</v>
      </c>
      <c r="D3515" s="214" t="s">
        <v>121</v>
      </c>
      <c r="E3515" s="214">
        <v>1</v>
      </c>
      <c r="F3515" s="221" t="str">
        <f t="shared" si="317"/>
        <v>AA 7562 OA // MERCY</v>
      </c>
      <c r="G3515" s="222" t="s">
        <v>2210</v>
      </c>
      <c r="H3515" s="221" t="s">
        <v>2941</v>
      </c>
      <c r="I3515" s="221" t="s">
        <v>2943</v>
      </c>
      <c r="J3515" s="221" t="str">
        <f t="shared" si="316"/>
        <v>FM18-1-11-2026</v>
      </c>
    </row>
    <row r="3516" spans="1:10" x14ac:dyDescent="0.25">
      <c r="A3516" s="214">
        <v>2</v>
      </c>
      <c r="B3516" s="220" t="s">
        <v>528</v>
      </c>
      <c r="C3516" s="223">
        <f>DATE(2026,1,A3516)</f>
        <v>46024</v>
      </c>
      <c r="D3516" s="214" t="s">
        <v>1451</v>
      </c>
      <c r="E3516" s="220">
        <v>1</v>
      </c>
      <c r="F3516" s="221" t="str">
        <f t="shared" si="317"/>
        <v>AA 7643 OA // MERCY</v>
      </c>
      <c r="G3516" s="222" t="s">
        <v>2210</v>
      </c>
      <c r="H3516" s="221" t="s">
        <v>2941</v>
      </c>
      <c r="I3516" s="221" t="s">
        <v>2943</v>
      </c>
      <c r="J3516" s="221" t="str">
        <f t="shared" si="316"/>
        <v>FM18-2-1-2026</v>
      </c>
    </row>
    <row r="3517" spans="1:10" x14ac:dyDescent="0.25">
      <c r="A3517" s="214">
        <v>11</v>
      </c>
      <c r="B3517" s="214" t="s">
        <v>1310</v>
      </c>
      <c r="C3517" s="223">
        <f>DATE(2026,1,A3517)</f>
        <v>46033</v>
      </c>
      <c r="D3517" s="214" t="s">
        <v>1593</v>
      </c>
      <c r="E3517" s="220">
        <v>1</v>
      </c>
      <c r="F3517" s="221" t="str">
        <f t="shared" si="317"/>
        <v>AA 7663 OA</v>
      </c>
      <c r="G3517" s="222" t="s">
        <v>2210</v>
      </c>
      <c r="H3517" s="221" t="s">
        <v>2941</v>
      </c>
      <c r="I3517" s="221" t="s">
        <v>2943</v>
      </c>
      <c r="J3517" s="221" t="str">
        <f t="shared" si="316"/>
        <v>FM18-11-1-2026</v>
      </c>
    </row>
    <row r="3518" spans="1:10" x14ac:dyDescent="0.25">
      <c r="A3518" s="214">
        <v>22</v>
      </c>
      <c r="B3518" s="214" t="s">
        <v>724</v>
      </c>
      <c r="C3518" s="219">
        <f>DATE(2026,12,A3518)</f>
        <v>46378</v>
      </c>
      <c r="D3518" s="214" t="s">
        <v>1251</v>
      </c>
      <c r="E3518" s="220">
        <v>1</v>
      </c>
      <c r="F3518" s="221" t="str">
        <f t="shared" si="317"/>
        <v>AA 7161 OA</v>
      </c>
      <c r="G3518" s="222" t="s">
        <v>2210</v>
      </c>
      <c r="H3518" s="221" t="s">
        <v>2941</v>
      </c>
      <c r="I3518" s="221" t="s">
        <v>2943</v>
      </c>
      <c r="J3518" s="221" t="str">
        <f t="shared" si="316"/>
        <v>FM18-22-12-2026</v>
      </c>
    </row>
    <row r="3519" spans="1:10" x14ac:dyDescent="0.25">
      <c r="A3519" s="214">
        <v>20</v>
      </c>
      <c r="B3519" s="214" t="s">
        <v>1156</v>
      </c>
      <c r="C3519" s="219">
        <f>DATE(2026,12,A3519)</f>
        <v>46376</v>
      </c>
      <c r="D3519" s="214" t="s">
        <v>1240</v>
      </c>
      <c r="E3519" s="214">
        <v>1</v>
      </c>
      <c r="F3519" s="221" t="str">
        <f t="shared" si="317"/>
        <v>AA 7730 OA</v>
      </c>
      <c r="G3519" s="222" t="s">
        <v>2210</v>
      </c>
      <c r="H3519" s="221" t="s">
        <v>2941</v>
      </c>
      <c r="I3519" s="221" t="s">
        <v>2943</v>
      </c>
      <c r="J3519" s="221" t="str">
        <f t="shared" si="316"/>
        <v>FM18-20-12-2026</v>
      </c>
    </row>
    <row r="3520" spans="1:10" x14ac:dyDescent="0.25">
      <c r="A3520" s="214">
        <v>21</v>
      </c>
      <c r="B3520" s="214" t="s">
        <v>1156</v>
      </c>
      <c r="C3520" s="219">
        <f>DATE(2026,12,A3520)</f>
        <v>46377</v>
      </c>
      <c r="D3520" s="214" t="s">
        <v>1240</v>
      </c>
      <c r="E3520" s="220">
        <v>1</v>
      </c>
      <c r="F3520" s="221" t="str">
        <f t="shared" si="317"/>
        <v>AA 7730 OA</v>
      </c>
      <c r="G3520" s="222" t="s">
        <v>2210</v>
      </c>
      <c r="H3520" s="221" t="s">
        <v>2941</v>
      </c>
      <c r="I3520" s="221" t="s">
        <v>2943</v>
      </c>
      <c r="J3520" s="221" t="str">
        <f t="shared" si="316"/>
        <v>FM18-21-12-2026</v>
      </c>
    </row>
    <row r="3521" spans="1:10" x14ac:dyDescent="0.25">
      <c r="A3521" s="214">
        <v>15</v>
      </c>
      <c r="B3521" s="220" t="s">
        <v>401</v>
      </c>
      <c r="C3521" s="223">
        <f>DATE(2026,1,A3521)</f>
        <v>46037</v>
      </c>
      <c r="D3521" s="214" t="s">
        <v>396</v>
      </c>
      <c r="E3521" s="220">
        <v>1</v>
      </c>
      <c r="F3521" s="221" t="str">
        <f t="shared" si="317"/>
        <v>AA 7796 OA // MERCY</v>
      </c>
      <c r="G3521" s="222" t="s">
        <v>2210</v>
      </c>
      <c r="H3521" s="221" t="s">
        <v>2941</v>
      </c>
      <c r="I3521" s="221" t="s">
        <v>2943</v>
      </c>
      <c r="J3521" s="221" t="str">
        <f t="shared" si="316"/>
        <v>FM18-15-1-2026</v>
      </c>
    </row>
    <row r="3522" spans="1:10" x14ac:dyDescent="0.25">
      <c r="A3522" s="214">
        <v>6</v>
      </c>
      <c r="B3522" s="214" t="s">
        <v>260</v>
      </c>
      <c r="C3522" s="219">
        <f>DATE(2026,11,A3522)</f>
        <v>46332</v>
      </c>
      <c r="D3522" s="214" t="s">
        <v>396</v>
      </c>
      <c r="E3522" s="214">
        <v>1</v>
      </c>
      <c r="F3522" s="221" t="str">
        <f t="shared" si="317"/>
        <v>AA BA 7001 PU // MERCY</v>
      </c>
      <c r="G3522" s="222" t="s">
        <v>2210</v>
      </c>
      <c r="H3522" s="221" t="s">
        <v>2941</v>
      </c>
      <c r="I3522" s="221" t="s">
        <v>2943</v>
      </c>
      <c r="J3522" s="221" t="str">
        <f t="shared" si="316"/>
        <v>FM18-6-11-2026</v>
      </c>
    </row>
    <row r="3523" spans="1:10" x14ac:dyDescent="0.25">
      <c r="A3523" s="214">
        <v>22</v>
      </c>
      <c r="B3523" s="214" t="s">
        <v>250</v>
      </c>
      <c r="C3523" s="219">
        <f>DATE(2026,12,A3523)</f>
        <v>46378</v>
      </c>
      <c r="D3523" s="214" t="s">
        <v>396</v>
      </c>
      <c r="E3523" s="220">
        <v>1</v>
      </c>
      <c r="F3523" s="221" t="str">
        <f t="shared" si="317"/>
        <v>AA 7521 OA // MERCY</v>
      </c>
      <c r="G3523" s="222" t="s">
        <v>2210</v>
      </c>
      <c r="H3523" s="221" t="s">
        <v>2941</v>
      </c>
      <c r="I3523" s="221" t="s">
        <v>2943</v>
      </c>
      <c r="J3523" s="221" t="str">
        <f t="shared" ref="J3523:J3586" si="319">I3523 &amp; "-" &amp; DAY(C3523) &amp; "-" &amp; MONTH(C3523) &amp; "-" &amp; YEAR(C3523)</f>
        <v>FM18-22-12-2026</v>
      </c>
    </row>
    <row r="3524" spans="1:10" x14ac:dyDescent="0.25">
      <c r="A3524" s="214">
        <v>16</v>
      </c>
      <c r="B3524" s="220" t="s">
        <v>1024</v>
      </c>
      <c r="C3524" s="219">
        <f>DATE(2026,12,A3524)</f>
        <v>46372</v>
      </c>
      <c r="D3524" s="214" t="s">
        <v>1149</v>
      </c>
      <c r="E3524" s="220">
        <v>1</v>
      </c>
      <c r="F3524" s="221" t="str">
        <f t="shared" si="317"/>
        <v>AA 7817 OA // MERCY</v>
      </c>
      <c r="G3524" s="222" t="s">
        <v>2210</v>
      </c>
      <c r="H3524" s="221" t="s">
        <v>2941</v>
      </c>
      <c r="I3524" s="221" t="s">
        <v>2943</v>
      </c>
      <c r="J3524" s="221" t="str">
        <f t="shared" si="319"/>
        <v>FM18-16-12-2026</v>
      </c>
    </row>
    <row r="3525" spans="1:10" x14ac:dyDescent="0.25">
      <c r="A3525" s="214">
        <v>2</v>
      </c>
      <c r="B3525" s="220" t="s">
        <v>724</v>
      </c>
      <c r="C3525" s="223">
        <f>DATE(2026,1,A3525)</f>
        <v>46024</v>
      </c>
      <c r="D3525" s="214" t="s">
        <v>224</v>
      </c>
      <c r="E3525" s="220">
        <v>1</v>
      </c>
      <c r="F3525" s="221" t="str">
        <f t="shared" si="317"/>
        <v>AA 7161 OA</v>
      </c>
      <c r="G3525" s="222" t="s">
        <v>2210</v>
      </c>
      <c r="H3525" s="221" t="s">
        <v>2941</v>
      </c>
      <c r="I3525" s="221" t="s">
        <v>2943</v>
      </c>
      <c r="J3525" s="221" t="str">
        <f t="shared" si="319"/>
        <v>FM18-2-1-2026</v>
      </c>
    </row>
    <row r="3526" spans="1:10" x14ac:dyDescent="0.25">
      <c r="A3526" s="214">
        <v>14</v>
      </c>
      <c r="B3526" s="220" t="s">
        <v>432</v>
      </c>
      <c r="C3526" s="223">
        <f>DATE(2026,1,A3526)</f>
        <v>46036</v>
      </c>
      <c r="D3526" s="214" t="s">
        <v>224</v>
      </c>
      <c r="E3526" s="220">
        <v>1</v>
      </c>
      <c r="F3526" s="221" t="str">
        <f t="shared" si="317"/>
        <v>AA 7550 OA</v>
      </c>
      <c r="G3526" s="222" t="s">
        <v>2210</v>
      </c>
      <c r="H3526" s="221" t="s">
        <v>2941</v>
      </c>
      <c r="I3526" s="221" t="s">
        <v>2943</v>
      </c>
      <c r="J3526" s="221" t="str">
        <f t="shared" si="319"/>
        <v>FM18-14-1-2026</v>
      </c>
    </row>
    <row r="3527" spans="1:10" x14ac:dyDescent="0.25">
      <c r="A3527" s="214">
        <v>17</v>
      </c>
      <c r="B3527" s="214" t="s">
        <v>97</v>
      </c>
      <c r="C3527" s="223">
        <f>DATE(2026,1,A3527)</f>
        <v>46039</v>
      </c>
      <c r="D3527" s="214" t="s">
        <v>224</v>
      </c>
      <c r="E3527" s="220">
        <v>1</v>
      </c>
      <c r="F3527" s="221" t="str">
        <f t="shared" si="317"/>
        <v>AA 7616 OA</v>
      </c>
      <c r="G3527" s="222" t="s">
        <v>2210</v>
      </c>
      <c r="H3527" s="221" t="s">
        <v>2941</v>
      </c>
      <c r="I3527" s="221" t="s">
        <v>2943</v>
      </c>
      <c r="J3527" s="221" t="str">
        <f t="shared" si="319"/>
        <v>FM18-17-1-2026</v>
      </c>
    </row>
    <row r="3528" spans="1:10" x14ac:dyDescent="0.25">
      <c r="A3528" s="224">
        <v>4</v>
      </c>
      <c r="B3528" s="225" t="s">
        <v>500</v>
      </c>
      <c r="C3528" s="223">
        <f>DATE(2026,2,A3528)</f>
        <v>46057</v>
      </c>
      <c r="D3528" s="224" t="s">
        <v>224</v>
      </c>
      <c r="E3528" s="224">
        <v>1</v>
      </c>
      <c r="F3528" s="221" t="str">
        <f t="shared" si="317"/>
        <v>AA 7737 OA</v>
      </c>
      <c r="G3528" s="222" t="s">
        <v>2210</v>
      </c>
      <c r="H3528" s="221" t="s">
        <v>2941</v>
      </c>
      <c r="I3528" s="221" t="s">
        <v>2943</v>
      </c>
      <c r="J3528" s="221" t="str">
        <f t="shared" si="319"/>
        <v>FM18-4-2-2026</v>
      </c>
    </row>
    <row r="3529" spans="1:10" x14ac:dyDescent="0.25">
      <c r="A3529" s="224">
        <v>19</v>
      </c>
      <c r="B3529" s="224" t="s">
        <v>550</v>
      </c>
      <c r="C3529" s="223">
        <f>DATE(2026,2,A3529)</f>
        <v>46072</v>
      </c>
      <c r="D3529" s="224" t="s">
        <v>224</v>
      </c>
      <c r="E3529" s="225">
        <v>1</v>
      </c>
      <c r="F3529" s="221" t="str">
        <f t="shared" si="317"/>
        <v>AA 7699 OA</v>
      </c>
      <c r="G3529" s="222" t="s">
        <v>2210</v>
      </c>
      <c r="H3529" s="221" t="s">
        <v>2941</v>
      </c>
      <c r="I3529" s="221" t="s">
        <v>2943</v>
      </c>
      <c r="J3529" s="221" t="str">
        <f t="shared" si="319"/>
        <v>FM18-19-2-2026</v>
      </c>
    </row>
    <row r="3530" spans="1:10" x14ac:dyDescent="0.25">
      <c r="A3530" s="214">
        <v>2</v>
      </c>
      <c r="B3530" s="220" t="s">
        <v>97</v>
      </c>
      <c r="C3530" s="219">
        <f>DATE(2026,11,A3530)</f>
        <v>46328</v>
      </c>
      <c r="D3530" s="214" t="s">
        <v>224</v>
      </c>
      <c r="E3530" s="220">
        <v>1</v>
      </c>
      <c r="F3530" s="221" t="str">
        <f t="shared" si="317"/>
        <v>AA 7616 OA</v>
      </c>
      <c r="G3530" s="222" t="s">
        <v>2210</v>
      </c>
      <c r="H3530" s="221" t="s">
        <v>2941</v>
      </c>
      <c r="I3530" s="221" t="s">
        <v>2943</v>
      </c>
      <c r="J3530" s="221" t="str">
        <f t="shared" si="319"/>
        <v>FM18-2-11-2026</v>
      </c>
    </row>
    <row r="3531" spans="1:10" x14ac:dyDescent="0.25">
      <c r="A3531" s="214">
        <v>24</v>
      </c>
      <c r="B3531" s="214" t="s">
        <v>782</v>
      </c>
      <c r="C3531" s="219">
        <f>DATE(2026,11,A3531)</f>
        <v>46350</v>
      </c>
      <c r="D3531" s="214" t="s">
        <v>224</v>
      </c>
      <c r="E3531" s="220">
        <v>1</v>
      </c>
      <c r="F3531" s="221" t="str">
        <f t="shared" si="317"/>
        <v>AA 7734 OA</v>
      </c>
      <c r="G3531" s="222" t="s">
        <v>2210</v>
      </c>
      <c r="H3531" s="221" t="s">
        <v>2941</v>
      </c>
      <c r="I3531" s="221" t="s">
        <v>2943</v>
      </c>
      <c r="J3531" s="221" t="str">
        <f t="shared" si="319"/>
        <v>FM18-24-11-2026</v>
      </c>
    </row>
    <row r="3532" spans="1:10" x14ac:dyDescent="0.25">
      <c r="A3532" s="214">
        <v>24</v>
      </c>
      <c r="B3532" s="214" t="s">
        <v>510</v>
      </c>
      <c r="C3532" s="219">
        <f>DATE(2026,11,A3532)</f>
        <v>46350</v>
      </c>
      <c r="D3532" s="214" t="s">
        <v>224</v>
      </c>
      <c r="E3532" s="220">
        <v>1</v>
      </c>
      <c r="F3532" s="221" t="str">
        <f t="shared" si="317"/>
        <v>AA 7072 OA</v>
      </c>
      <c r="G3532" s="222" t="s">
        <v>2210</v>
      </c>
      <c r="H3532" s="221" t="s">
        <v>2941</v>
      </c>
      <c r="I3532" s="221" t="s">
        <v>2943</v>
      </c>
      <c r="J3532" s="221" t="str">
        <f t="shared" si="319"/>
        <v>FM18-24-11-2026</v>
      </c>
    </row>
    <row r="3533" spans="1:10" x14ac:dyDescent="0.25">
      <c r="A3533" s="214">
        <v>26</v>
      </c>
      <c r="B3533" s="214" t="s">
        <v>159</v>
      </c>
      <c r="C3533" s="219">
        <f>DATE(2026,11,A3533)</f>
        <v>46352</v>
      </c>
      <c r="D3533" s="214" t="s">
        <v>224</v>
      </c>
      <c r="E3533" s="220">
        <v>1</v>
      </c>
      <c r="F3533" s="221" t="str">
        <f t="shared" si="317"/>
        <v>AA 7268 OA</v>
      </c>
      <c r="G3533" s="222" t="s">
        <v>2210</v>
      </c>
      <c r="H3533" s="221" t="s">
        <v>2941</v>
      </c>
      <c r="I3533" s="221" t="s">
        <v>2943</v>
      </c>
      <c r="J3533" s="221" t="str">
        <f t="shared" si="319"/>
        <v>FM18-26-11-2026</v>
      </c>
    </row>
    <row r="3534" spans="1:10" x14ac:dyDescent="0.25">
      <c r="A3534" s="214">
        <v>18</v>
      </c>
      <c r="B3534" s="214" t="s">
        <v>596</v>
      </c>
      <c r="C3534" s="219">
        <f>DATE(2026,12,A3534)</f>
        <v>46374</v>
      </c>
      <c r="D3534" s="214" t="s">
        <v>224</v>
      </c>
      <c r="E3534" s="220">
        <v>1</v>
      </c>
      <c r="F3534" s="221" t="str">
        <f t="shared" si="317"/>
        <v>AA 7628 OA</v>
      </c>
      <c r="G3534" s="222" t="s">
        <v>2210</v>
      </c>
      <c r="H3534" s="221" t="s">
        <v>2941</v>
      </c>
      <c r="I3534" s="221" t="s">
        <v>2943</v>
      </c>
      <c r="J3534" s="221" t="str">
        <f t="shared" si="319"/>
        <v>FM18-18-12-2026</v>
      </c>
    </row>
    <row r="3535" spans="1:10" x14ac:dyDescent="0.25">
      <c r="A3535" s="214">
        <v>22</v>
      </c>
      <c r="B3535" s="214" t="s">
        <v>469</v>
      </c>
      <c r="C3535" s="219">
        <f>DATE(2026,12,A3535)</f>
        <v>46378</v>
      </c>
      <c r="D3535" s="214" t="s">
        <v>224</v>
      </c>
      <c r="E3535" s="220">
        <v>1</v>
      </c>
      <c r="F3535" s="221" t="str">
        <f t="shared" si="317"/>
        <v>AA 7715 OA</v>
      </c>
      <c r="G3535" s="222" t="s">
        <v>2210</v>
      </c>
      <c r="H3535" s="221" t="s">
        <v>2941</v>
      </c>
      <c r="I3535" s="221" t="s">
        <v>2943</v>
      </c>
      <c r="J3535" s="221" t="str">
        <f t="shared" si="319"/>
        <v>FM18-22-12-2026</v>
      </c>
    </row>
    <row r="3536" spans="1:10" x14ac:dyDescent="0.25">
      <c r="A3536" s="214">
        <v>23</v>
      </c>
      <c r="B3536" s="214" t="s">
        <v>97</v>
      </c>
      <c r="C3536" s="219">
        <f>DATE(2026,12,A3536)</f>
        <v>46379</v>
      </c>
      <c r="D3536" s="214" t="s">
        <v>224</v>
      </c>
      <c r="E3536" s="220">
        <v>1</v>
      </c>
      <c r="F3536" s="221" t="str">
        <f t="shared" si="317"/>
        <v>AA 7616 OA</v>
      </c>
      <c r="G3536" s="222" t="s">
        <v>2210</v>
      </c>
      <c r="H3536" s="221" t="s">
        <v>2941</v>
      </c>
      <c r="I3536" s="221" t="s">
        <v>2943</v>
      </c>
      <c r="J3536" s="221" t="str">
        <f t="shared" si="319"/>
        <v>FM18-23-12-2026</v>
      </c>
    </row>
    <row r="3537" spans="1:10" x14ac:dyDescent="0.25">
      <c r="A3537" s="214">
        <v>24</v>
      </c>
      <c r="B3537" s="214" t="s">
        <v>352</v>
      </c>
      <c r="C3537" s="219">
        <f>DATE(2026,12,A3537)</f>
        <v>46380</v>
      </c>
      <c r="D3537" s="214" t="s">
        <v>224</v>
      </c>
      <c r="E3537" s="220">
        <v>1</v>
      </c>
      <c r="F3537" s="221" t="str">
        <f t="shared" si="317"/>
        <v>AA 7764 OA</v>
      </c>
      <c r="G3537" s="222" t="s">
        <v>2210</v>
      </c>
      <c r="H3537" s="221" t="s">
        <v>2941</v>
      </c>
      <c r="I3537" s="221" t="s">
        <v>2943</v>
      </c>
      <c r="J3537" s="221" t="str">
        <f t="shared" si="319"/>
        <v>FM18-24-12-2026</v>
      </c>
    </row>
    <row r="3538" spans="1:10" x14ac:dyDescent="0.25">
      <c r="A3538" s="214">
        <v>25</v>
      </c>
      <c r="B3538" s="214" t="s">
        <v>724</v>
      </c>
      <c r="C3538" s="219">
        <f>DATE(2026,12,A3538)</f>
        <v>46381</v>
      </c>
      <c r="D3538" s="214" t="s">
        <v>224</v>
      </c>
      <c r="E3538" s="220">
        <v>1</v>
      </c>
      <c r="F3538" s="221" t="str">
        <f t="shared" si="317"/>
        <v>AA 7161 OA</v>
      </c>
      <c r="G3538" s="222" t="s">
        <v>2210</v>
      </c>
      <c r="H3538" s="221" t="s">
        <v>2941</v>
      </c>
      <c r="I3538" s="221" t="s">
        <v>2943</v>
      </c>
      <c r="J3538" s="221" t="str">
        <f t="shared" si="319"/>
        <v>FM18-25-12-2026</v>
      </c>
    </row>
    <row r="3539" spans="1:10" x14ac:dyDescent="0.25">
      <c r="A3539" s="214">
        <v>11</v>
      </c>
      <c r="B3539" s="214" t="s">
        <v>218</v>
      </c>
      <c r="C3539" s="219">
        <f>DATE(2026,11,A3539)</f>
        <v>46337</v>
      </c>
      <c r="D3539" s="214" t="s">
        <v>517</v>
      </c>
      <c r="E3539" s="214">
        <v>1</v>
      </c>
      <c r="F3539" s="221" t="str">
        <f t="shared" si="317"/>
        <v>AA 7698 OA</v>
      </c>
      <c r="G3539" s="222" t="s">
        <v>2210</v>
      </c>
      <c r="H3539" s="221" t="s">
        <v>2941</v>
      </c>
      <c r="I3539" s="221" t="s">
        <v>2943</v>
      </c>
      <c r="J3539" s="221" t="str">
        <f t="shared" si="319"/>
        <v>FM18-11-11-2026</v>
      </c>
    </row>
    <row r="3540" spans="1:10" x14ac:dyDescent="0.25">
      <c r="A3540" s="214">
        <v>15</v>
      </c>
      <c r="B3540" s="220" t="s">
        <v>141</v>
      </c>
      <c r="C3540" s="219">
        <f>DATE(2026,11,A3540)</f>
        <v>46341</v>
      </c>
      <c r="D3540" s="214" t="s">
        <v>517</v>
      </c>
      <c r="E3540" s="220">
        <v>1</v>
      </c>
      <c r="F3540" s="221" t="str">
        <f t="shared" si="317"/>
        <v>AA 7695 OA</v>
      </c>
      <c r="G3540" s="222" t="s">
        <v>2210</v>
      </c>
      <c r="H3540" s="221" t="s">
        <v>2941</v>
      </c>
      <c r="I3540" s="221" t="s">
        <v>2943</v>
      </c>
      <c r="J3540" s="221" t="str">
        <f t="shared" si="319"/>
        <v>FM18-15-11-2026</v>
      </c>
    </row>
    <row r="3541" spans="1:10" x14ac:dyDescent="0.25">
      <c r="A3541" s="214">
        <v>15</v>
      </c>
      <c r="B3541" s="220" t="s">
        <v>454</v>
      </c>
      <c r="C3541" s="219">
        <f>DATE(2026,11,A3541)</f>
        <v>46341</v>
      </c>
      <c r="D3541" s="214" t="s">
        <v>517</v>
      </c>
      <c r="E3541" s="220">
        <v>1</v>
      </c>
      <c r="F3541" s="221" t="str">
        <f t="shared" si="317"/>
        <v>AA 7133 OA</v>
      </c>
      <c r="G3541" s="222" t="s">
        <v>2210</v>
      </c>
      <c r="H3541" s="221" t="s">
        <v>2941</v>
      </c>
      <c r="I3541" s="221" t="s">
        <v>2943</v>
      </c>
      <c r="J3541" s="221" t="str">
        <f t="shared" si="319"/>
        <v>FM18-15-11-2026</v>
      </c>
    </row>
    <row r="3542" spans="1:10" x14ac:dyDescent="0.25">
      <c r="A3542" s="214">
        <v>1</v>
      </c>
      <c r="B3542" s="220" t="s">
        <v>737</v>
      </c>
      <c r="C3542" s="219">
        <f>DATE(2026,12,A3542)</f>
        <v>46357</v>
      </c>
      <c r="D3542" s="214" t="s">
        <v>917</v>
      </c>
      <c r="E3542" s="214">
        <v>1</v>
      </c>
      <c r="F3542" s="221" t="str">
        <f t="shared" si="317"/>
        <v>AA 7696 OA // MERCY</v>
      </c>
      <c r="G3542" s="222" t="s">
        <v>2210</v>
      </c>
      <c r="H3542" s="221" t="s">
        <v>2941</v>
      </c>
      <c r="I3542" s="221" t="s">
        <v>2943</v>
      </c>
      <c r="J3542" s="221" t="str">
        <f t="shared" si="319"/>
        <v>FM18-1-12-2026</v>
      </c>
    </row>
    <row r="3543" spans="1:10" x14ac:dyDescent="0.25">
      <c r="A3543" s="214">
        <v>16</v>
      </c>
      <c r="B3543" s="220" t="s">
        <v>1146</v>
      </c>
      <c r="C3543" s="219">
        <f>DATE(2026,12,A3543)</f>
        <v>46372</v>
      </c>
      <c r="D3543" s="214" t="s">
        <v>917</v>
      </c>
      <c r="E3543" s="220">
        <v>1</v>
      </c>
      <c r="F3543" s="221" t="str">
        <f t="shared" si="317"/>
        <v>AA 7520 OA</v>
      </c>
      <c r="G3543" s="222" t="s">
        <v>2210</v>
      </c>
      <c r="H3543" s="221" t="s">
        <v>2941</v>
      </c>
      <c r="I3543" s="221" t="s">
        <v>2943</v>
      </c>
      <c r="J3543" s="221" t="str">
        <f t="shared" si="319"/>
        <v>FM18-16-12-2026</v>
      </c>
    </row>
    <row r="3544" spans="1:10" x14ac:dyDescent="0.25">
      <c r="A3544" s="214">
        <v>13</v>
      </c>
      <c r="B3544" s="220" t="s">
        <v>1613</v>
      </c>
      <c r="C3544" s="223">
        <f>DATE(2026,1,A3544)</f>
        <v>46035</v>
      </c>
      <c r="D3544" s="214" t="s">
        <v>462</v>
      </c>
      <c r="E3544" s="220">
        <v>1</v>
      </c>
      <c r="F3544" s="221" t="str">
        <f t="shared" si="317"/>
        <v>AA 7033 OA</v>
      </c>
      <c r="G3544" s="222" t="s">
        <v>2210</v>
      </c>
      <c r="H3544" s="221" t="s">
        <v>2941</v>
      </c>
      <c r="I3544" s="221" t="s">
        <v>2943</v>
      </c>
      <c r="J3544" s="221" t="str">
        <f t="shared" si="319"/>
        <v>FM18-13-1-2026</v>
      </c>
    </row>
    <row r="3545" spans="1:10" x14ac:dyDescent="0.25">
      <c r="A3545" s="214">
        <v>9</v>
      </c>
      <c r="B3545" s="214" t="s">
        <v>288</v>
      </c>
      <c r="C3545" s="219">
        <f>DATE(2026,11,A3545)</f>
        <v>46335</v>
      </c>
      <c r="D3545" s="214" t="s">
        <v>462</v>
      </c>
      <c r="E3545" s="214">
        <v>1</v>
      </c>
      <c r="F3545" s="221" t="str">
        <f t="shared" si="317"/>
        <v>AA 7535 OA</v>
      </c>
      <c r="G3545" s="222" t="s">
        <v>2210</v>
      </c>
      <c r="H3545" s="221" t="s">
        <v>2941</v>
      </c>
      <c r="I3545" s="221" t="s">
        <v>2943</v>
      </c>
      <c r="J3545" s="221" t="str">
        <f t="shared" si="319"/>
        <v>FM18-9-11-2026</v>
      </c>
    </row>
    <row r="3546" spans="1:10" x14ac:dyDescent="0.25">
      <c r="A3546" s="214">
        <v>10</v>
      </c>
      <c r="B3546" s="214" t="s">
        <v>436</v>
      </c>
      <c r="C3546" s="219">
        <f>DATE(2026,11,A3546)</f>
        <v>46336</v>
      </c>
      <c r="D3546" s="214" t="s">
        <v>462</v>
      </c>
      <c r="E3546" s="214">
        <v>1</v>
      </c>
      <c r="F3546" s="221" t="str">
        <f t="shared" si="317"/>
        <v>AA 7296 OA</v>
      </c>
      <c r="G3546" s="222" t="s">
        <v>2210</v>
      </c>
      <c r="H3546" s="221" t="s">
        <v>2941</v>
      </c>
      <c r="I3546" s="221" t="s">
        <v>2943</v>
      </c>
      <c r="J3546" s="221" t="str">
        <f t="shared" si="319"/>
        <v>FM18-10-11-2026</v>
      </c>
    </row>
    <row r="3547" spans="1:10" x14ac:dyDescent="0.25">
      <c r="A3547" s="214">
        <v>24</v>
      </c>
      <c r="B3547" s="214" t="s">
        <v>782</v>
      </c>
      <c r="C3547" s="219">
        <f>DATE(2026,11,A3547)</f>
        <v>46350</v>
      </c>
      <c r="D3547" s="214" t="s">
        <v>462</v>
      </c>
      <c r="E3547" s="220">
        <v>1</v>
      </c>
      <c r="F3547" s="221" t="str">
        <f t="shared" si="317"/>
        <v>AA 7734 OA</v>
      </c>
      <c r="G3547" s="222" t="s">
        <v>2210</v>
      </c>
      <c r="H3547" s="221" t="s">
        <v>2941</v>
      </c>
      <c r="I3547" s="221" t="s">
        <v>2943</v>
      </c>
      <c r="J3547" s="221" t="str">
        <f t="shared" si="319"/>
        <v>FM18-24-11-2026</v>
      </c>
    </row>
    <row r="3548" spans="1:10" x14ac:dyDescent="0.25">
      <c r="A3548" s="214">
        <v>9</v>
      </c>
      <c r="B3548" s="214" t="s">
        <v>434</v>
      </c>
      <c r="C3548" s="223">
        <f>DATE(2026,1,A3548)</f>
        <v>46031</v>
      </c>
      <c r="D3548" s="214" t="s">
        <v>1560</v>
      </c>
      <c r="E3548" s="214">
        <v>1</v>
      </c>
      <c r="F3548" s="221" t="str">
        <f t="shared" si="317"/>
        <v>AA 7785 OA</v>
      </c>
      <c r="G3548" s="222" t="s">
        <v>2210</v>
      </c>
      <c r="H3548" s="221" t="s">
        <v>2941</v>
      </c>
      <c r="I3548" s="221" t="s">
        <v>2943</v>
      </c>
      <c r="J3548" s="221" t="str">
        <f t="shared" si="319"/>
        <v>FM18-9-1-2026</v>
      </c>
    </row>
    <row r="3549" spans="1:10" x14ac:dyDescent="0.25">
      <c r="A3549" s="214">
        <v>10</v>
      </c>
      <c r="B3549" s="214" t="s">
        <v>674</v>
      </c>
      <c r="C3549" s="223">
        <f>DATE(2026,1,A3549)</f>
        <v>46032</v>
      </c>
      <c r="D3549" s="214" t="s">
        <v>1574</v>
      </c>
      <c r="E3549" s="214">
        <v>1</v>
      </c>
      <c r="F3549" s="221" t="str">
        <f t="shared" si="317"/>
        <v>AA 7810 OA // MERCY</v>
      </c>
      <c r="G3549" s="222" t="s">
        <v>2210</v>
      </c>
      <c r="H3549" s="221" t="s">
        <v>2941</v>
      </c>
      <c r="I3549" s="221" t="s">
        <v>2943</v>
      </c>
      <c r="J3549" s="221" t="str">
        <f t="shared" si="319"/>
        <v>FM18-10-1-2026</v>
      </c>
    </row>
    <row r="3550" spans="1:10" x14ac:dyDescent="0.25">
      <c r="A3550" s="214">
        <v>4</v>
      </c>
      <c r="B3550" s="214" t="s">
        <v>288</v>
      </c>
      <c r="C3550" s="219">
        <f>DATE(2026,11,A3550)</f>
        <v>46330</v>
      </c>
      <c r="D3550" s="214" t="s">
        <v>287</v>
      </c>
      <c r="E3550" s="214">
        <v>1</v>
      </c>
      <c r="F3550" s="221" t="str">
        <f t="shared" si="317"/>
        <v>AA 7535 OA</v>
      </c>
      <c r="G3550" s="222" t="s">
        <v>2210</v>
      </c>
      <c r="H3550" s="221" t="s">
        <v>2941</v>
      </c>
      <c r="I3550" s="221" t="s">
        <v>2943</v>
      </c>
      <c r="J3550" s="221" t="str">
        <f t="shared" si="319"/>
        <v>FM18-4-11-2026</v>
      </c>
    </row>
    <row r="3551" spans="1:10" x14ac:dyDescent="0.25">
      <c r="A3551" s="214">
        <v>10</v>
      </c>
      <c r="B3551" s="214" t="s">
        <v>341</v>
      </c>
      <c r="C3551" s="219">
        <f>DATE(2026,12,A3551)</f>
        <v>46366</v>
      </c>
      <c r="D3551" s="214" t="s">
        <v>287</v>
      </c>
      <c r="E3551" s="214">
        <v>1</v>
      </c>
      <c r="F3551" s="221" t="str">
        <f t="shared" si="317"/>
        <v>AA 7621 OA</v>
      </c>
      <c r="G3551" s="222" t="s">
        <v>2210</v>
      </c>
      <c r="H3551" s="221" t="s">
        <v>2941</v>
      </c>
      <c r="I3551" s="221" t="s">
        <v>2943</v>
      </c>
      <c r="J3551" s="221" t="str">
        <f t="shared" si="319"/>
        <v>FM18-10-12-2026</v>
      </c>
    </row>
    <row r="3552" spans="1:10" x14ac:dyDescent="0.25">
      <c r="A3552" s="214">
        <v>21</v>
      </c>
      <c r="B3552" s="214" t="s">
        <v>739</v>
      </c>
      <c r="C3552" s="219">
        <f>DATE(2026,12,A3552)</f>
        <v>46377</v>
      </c>
      <c r="D3552" s="214" t="s">
        <v>287</v>
      </c>
      <c r="E3552" s="220">
        <v>1</v>
      </c>
      <c r="F3552" s="221" t="str">
        <f t="shared" si="317"/>
        <v>AA 7806 OA</v>
      </c>
      <c r="G3552" s="222" t="s">
        <v>2210</v>
      </c>
      <c r="H3552" s="221" t="s">
        <v>2941</v>
      </c>
      <c r="I3552" s="221" t="s">
        <v>2943</v>
      </c>
      <c r="J3552" s="221" t="str">
        <f t="shared" si="319"/>
        <v>FM18-21-12-2026</v>
      </c>
    </row>
    <row r="3553" spans="1:10" x14ac:dyDescent="0.25">
      <c r="A3553" s="214">
        <v>13</v>
      </c>
      <c r="B3553" s="220" t="s">
        <v>907</v>
      </c>
      <c r="C3553" s="223">
        <f>DATE(2026,1,A3553)</f>
        <v>46035</v>
      </c>
      <c r="D3553" s="214" t="s">
        <v>225</v>
      </c>
      <c r="E3553" s="220">
        <v>1</v>
      </c>
      <c r="F3553" s="221" t="str">
        <f t="shared" si="317"/>
        <v>AA 7804 OA</v>
      </c>
      <c r="G3553" s="222" t="s">
        <v>2210</v>
      </c>
      <c r="H3553" s="221" t="s">
        <v>2941</v>
      </c>
      <c r="I3553" s="221" t="s">
        <v>2943</v>
      </c>
      <c r="J3553" s="221" t="str">
        <f t="shared" si="319"/>
        <v>FM18-13-1-2026</v>
      </c>
    </row>
    <row r="3554" spans="1:10" x14ac:dyDescent="0.25">
      <c r="A3554" s="214">
        <v>20</v>
      </c>
      <c r="B3554" s="214" t="s">
        <v>1104</v>
      </c>
      <c r="C3554" s="223">
        <f>DATE(2026,1,A3554)</f>
        <v>46042</v>
      </c>
      <c r="D3554" s="214" t="s">
        <v>225</v>
      </c>
      <c r="E3554" s="220">
        <v>1</v>
      </c>
      <c r="F3554" s="221" t="str">
        <f t="shared" si="317"/>
        <v>AA 7629 OA</v>
      </c>
      <c r="G3554" s="222" t="s">
        <v>2210</v>
      </c>
      <c r="H3554" s="221" t="s">
        <v>2941</v>
      </c>
      <c r="I3554" s="221" t="s">
        <v>2943</v>
      </c>
      <c r="J3554" s="221" t="str">
        <f t="shared" si="319"/>
        <v>FM18-20-1-2026</v>
      </c>
    </row>
    <row r="3555" spans="1:10" x14ac:dyDescent="0.25">
      <c r="A3555" s="214">
        <v>25</v>
      </c>
      <c r="B3555" s="214" t="s">
        <v>500</v>
      </c>
      <c r="C3555" s="223">
        <f>DATE(2026,1,A3555)</f>
        <v>46047</v>
      </c>
      <c r="D3555" s="214" t="s">
        <v>225</v>
      </c>
      <c r="E3555" s="220">
        <v>1</v>
      </c>
      <c r="F3555" s="221" t="str">
        <f t="shared" si="317"/>
        <v>AA 7737 OA</v>
      </c>
      <c r="G3555" s="222" t="s">
        <v>2210</v>
      </c>
      <c r="H3555" s="221" t="s">
        <v>2941</v>
      </c>
      <c r="I3555" s="221" t="s">
        <v>2943</v>
      </c>
      <c r="J3555" s="221" t="str">
        <f t="shared" si="319"/>
        <v>FM18-25-1-2026</v>
      </c>
    </row>
    <row r="3556" spans="1:10" x14ac:dyDescent="0.25">
      <c r="A3556" s="214">
        <v>28</v>
      </c>
      <c r="B3556" s="214" t="s">
        <v>434</v>
      </c>
      <c r="C3556" s="223">
        <f>DATE(2026,1,A3556)</f>
        <v>46050</v>
      </c>
      <c r="D3556" s="214" t="s">
        <v>225</v>
      </c>
      <c r="E3556" s="220">
        <v>1</v>
      </c>
      <c r="F3556" s="221" t="str">
        <f t="shared" si="317"/>
        <v>AA 7785 OA</v>
      </c>
      <c r="G3556" s="222" t="s">
        <v>2210</v>
      </c>
      <c r="H3556" s="221" t="s">
        <v>2941</v>
      </c>
      <c r="I3556" s="221" t="s">
        <v>2943</v>
      </c>
      <c r="J3556" s="221" t="str">
        <f t="shared" si="319"/>
        <v>FM18-28-1-2026</v>
      </c>
    </row>
    <row r="3557" spans="1:10" x14ac:dyDescent="0.25">
      <c r="A3557" s="214">
        <v>2</v>
      </c>
      <c r="B3557" s="220" t="s">
        <v>97</v>
      </c>
      <c r="C3557" s="219">
        <f>DATE(2026,11,A3557)</f>
        <v>46328</v>
      </c>
      <c r="D3557" s="214" t="s">
        <v>225</v>
      </c>
      <c r="E3557" s="220">
        <v>1</v>
      </c>
      <c r="F3557" s="221" t="str">
        <f t="shared" si="317"/>
        <v>AA 7616 OA</v>
      </c>
      <c r="G3557" s="222" t="s">
        <v>2210</v>
      </c>
      <c r="H3557" s="221" t="s">
        <v>2941</v>
      </c>
      <c r="I3557" s="221" t="s">
        <v>2943</v>
      </c>
      <c r="J3557" s="221" t="str">
        <f t="shared" si="319"/>
        <v>FM18-2-11-2026</v>
      </c>
    </row>
    <row r="3558" spans="1:10" x14ac:dyDescent="0.25">
      <c r="A3558" s="214">
        <v>11</v>
      </c>
      <c r="B3558" s="214" t="s">
        <v>531</v>
      </c>
      <c r="C3558" s="219">
        <f>DATE(2026,11,A3558)</f>
        <v>46337</v>
      </c>
      <c r="D3558" s="214" t="s">
        <v>225</v>
      </c>
      <c r="E3558" s="214">
        <v>1</v>
      </c>
      <c r="F3558" s="221" t="str">
        <f t="shared" si="317"/>
        <v>AA 7613 OA</v>
      </c>
      <c r="G3558" s="222" t="s">
        <v>2210</v>
      </c>
      <c r="H3558" s="221" t="s">
        <v>2941</v>
      </c>
      <c r="I3558" s="221" t="s">
        <v>2943</v>
      </c>
      <c r="J3558" s="221" t="str">
        <f t="shared" si="319"/>
        <v>FM18-11-11-2026</v>
      </c>
    </row>
    <row r="3559" spans="1:10" x14ac:dyDescent="0.25">
      <c r="A3559" s="214">
        <v>18</v>
      </c>
      <c r="B3559" s="214" t="s">
        <v>186</v>
      </c>
      <c r="C3559" s="219">
        <f>DATE(2026,11,A3559)</f>
        <v>46344</v>
      </c>
      <c r="D3559" s="214" t="s">
        <v>225</v>
      </c>
      <c r="E3559" s="220">
        <v>1</v>
      </c>
      <c r="F3559" s="221" t="str">
        <f t="shared" si="317"/>
        <v>AA 7552 OA</v>
      </c>
      <c r="G3559" s="222" t="s">
        <v>2210</v>
      </c>
      <c r="H3559" s="221" t="s">
        <v>2941</v>
      </c>
      <c r="I3559" s="221" t="s">
        <v>2943</v>
      </c>
      <c r="J3559" s="221" t="str">
        <f t="shared" si="319"/>
        <v>FM18-18-11-2026</v>
      </c>
    </row>
    <row r="3560" spans="1:10" x14ac:dyDescent="0.25">
      <c r="A3560" s="214">
        <v>27</v>
      </c>
      <c r="B3560" s="214" t="s">
        <v>596</v>
      </c>
      <c r="C3560" s="219">
        <f>DATE(2026,11,A3560)</f>
        <v>46353</v>
      </c>
      <c r="D3560" s="214" t="s">
        <v>225</v>
      </c>
      <c r="E3560" s="220">
        <v>1</v>
      </c>
      <c r="F3560" s="221" t="str">
        <f t="shared" si="317"/>
        <v>AA 7628 OA</v>
      </c>
      <c r="G3560" s="222" t="s">
        <v>2210</v>
      </c>
      <c r="H3560" s="221" t="s">
        <v>2941</v>
      </c>
      <c r="I3560" s="221" t="s">
        <v>2943</v>
      </c>
      <c r="J3560" s="221" t="str">
        <f t="shared" si="319"/>
        <v>FM18-27-11-2026</v>
      </c>
    </row>
    <row r="3561" spans="1:10" x14ac:dyDescent="0.25">
      <c r="A3561" s="214">
        <v>9</v>
      </c>
      <c r="B3561" s="214" t="s">
        <v>280</v>
      </c>
      <c r="C3561" s="219">
        <f>DATE(2026,12,A3561)</f>
        <v>46365</v>
      </c>
      <c r="D3561" s="214" t="s">
        <v>225</v>
      </c>
      <c r="E3561" s="214">
        <v>1</v>
      </c>
      <c r="F3561" s="221" t="str">
        <f t="shared" ref="F3561:F3616" si="320">"AA "&amp;B3561</f>
        <v>AA 7547 OA</v>
      </c>
      <c r="G3561" s="222" t="s">
        <v>2210</v>
      </c>
      <c r="H3561" s="221" t="s">
        <v>2941</v>
      </c>
      <c r="I3561" s="221" t="s">
        <v>2943</v>
      </c>
      <c r="J3561" s="221" t="str">
        <f t="shared" si="319"/>
        <v>FM18-9-12-2026</v>
      </c>
    </row>
    <row r="3562" spans="1:10" x14ac:dyDescent="0.25">
      <c r="A3562" s="214">
        <v>18</v>
      </c>
      <c r="B3562" s="214" t="s">
        <v>183</v>
      </c>
      <c r="C3562" s="219">
        <f>DATE(2026,12,A3562)</f>
        <v>46374</v>
      </c>
      <c r="D3562" s="214" t="s">
        <v>225</v>
      </c>
      <c r="E3562" s="220">
        <v>1</v>
      </c>
      <c r="F3562" s="221" t="str">
        <f t="shared" si="320"/>
        <v>AA 7716 OA</v>
      </c>
      <c r="G3562" s="222" t="s">
        <v>2210</v>
      </c>
      <c r="H3562" s="221" t="s">
        <v>2941</v>
      </c>
      <c r="I3562" s="221" t="s">
        <v>2943</v>
      </c>
      <c r="J3562" s="221" t="str">
        <f t="shared" si="319"/>
        <v>FM18-18-12-2026</v>
      </c>
    </row>
    <row r="3563" spans="1:10" x14ac:dyDescent="0.25">
      <c r="A3563" s="214">
        <v>22</v>
      </c>
      <c r="B3563" s="214" t="s">
        <v>423</v>
      </c>
      <c r="C3563" s="219">
        <f>DATE(2026,12,A3563)</f>
        <v>46378</v>
      </c>
      <c r="D3563" s="214" t="s">
        <v>225</v>
      </c>
      <c r="E3563" s="220">
        <v>1</v>
      </c>
      <c r="F3563" s="221" t="str">
        <f t="shared" si="320"/>
        <v>AA 7741 OA</v>
      </c>
      <c r="G3563" s="222" t="s">
        <v>2210</v>
      </c>
      <c r="H3563" s="221" t="s">
        <v>2941</v>
      </c>
      <c r="I3563" s="221" t="s">
        <v>2943</v>
      </c>
      <c r="J3563" s="221" t="str">
        <f t="shared" si="319"/>
        <v>FM18-22-12-2026</v>
      </c>
    </row>
    <row r="3564" spans="1:10" x14ac:dyDescent="0.25">
      <c r="A3564" s="214">
        <v>2</v>
      </c>
      <c r="B3564" s="220" t="s">
        <v>539</v>
      </c>
      <c r="C3564" s="223">
        <f t="shared" ref="C3564:C3579" si="321">DATE(2026,1,A3564)</f>
        <v>46024</v>
      </c>
      <c r="D3564" s="214" t="s">
        <v>198</v>
      </c>
      <c r="E3564" s="214">
        <v>1</v>
      </c>
      <c r="F3564" s="221" t="str">
        <f t="shared" si="320"/>
        <v>AA 7570 OA</v>
      </c>
      <c r="G3564" s="222" t="s">
        <v>2210</v>
      </c>
      <c r="H3564" s="221" t="s">
        <v>2941</v>
      </c>
      <c r="I3564" s="221" t="s">
        <v>2943</v>
      </c>
      <c r="J3564" s="221" t="str">
        <f t="shared" si="319"/>
        <v>FM18-2-1-2026</v>
      </c>
    </row>
    <row r="3565" spans="1:10" x14ac:dyDescent="0.25">
      <c r="A3565" s="214">
        <v>3</v>
      </c>
      <c r="B3565" s="220" t="s">
        <v>894</v>
      </c>
      <c r="C3565" s="223">
        <f t="shared" si="321"/>
        <v>46025</v>
      </c>
      <c r="D3565" s="214" t="s">
        <v>198</v>
      </c>
      <c r="E3565" s="214">
        <v>1</v>
      </c>
      <c r="F3565" s="221" t="str">
        <f t="shared" si="320"/>
        <v>AA 7226 OA</v>
      </c>
      <c r="G3565" s="222" t="s">
        <v>2210</v>
      </c>
      <c r="H3565" s="221" t="s">
        <v>2941</v>
      </c>
      <c r="I3565" s="221" t="s">
        <v>2943</v>
      </c>
      <c r="J3565" s="221" t="str">
        <f t="shared" si="319"/>
        <v>FM18-3-1-2026</v>
      </c>
    </row>
    <row r="3566" spans="1:10" x14ac:dyDescent="0.25">
      <c r="A3566" s="214">
        <v>6</v>
      </c>
      <c r="B3566" s="214" t="s">
        <v>482</v>
      </c>
      <c r="C3566" s="223">
        <f t="shared" si="321"/>
        <v>46028</v>
      </c>
      <c r="D3566" s="214" t="s">
        <v>198</v>
      </c>
      <c r="E3566" s="214">
        <v>1</v>
      </c>
      <c r="F3566" s="221" t="str">
        <f t="shared" si="320"/>
        <v>AA 7059 OA</v>
      </c>
      <c r="G3566" s="222" t="s">
        <v>2210</v>
      </c>
      <c r="H3566" s="221" t="s">
        <v>2941</v>
      </c>
      <c r="I3566" s="221" t="s">
        <v>2943</v>
      </c>
      <c r="J3566" s="221" t="str">
        <f t="shared" si="319"/>
        <v>FM18-6-1-2026</v>
      </c>
    </row>
    <row r="3567" spans="1:10" x14ac:dyDescent="0.25">
      <c r="A3567" s="214">
        <v>6</v>
      </c>
      <c r="B3567" s="214" t="s">
        <v>152</v>
      </c>
      <c r="C3567" s="223">
        <f t="shared" si="321"/>
        <v>46028</v>
      </c>
      <c r="D3567" s="214" t="s">
        <v>198</v>
      </c>
      <c r="E3567" s="214">
        <v>1</v>
      </c>
      <c r="F3567" s="221" t="str">
        <f t="shared" si="320"/>
        <v>AA 7594 OA</v>
      </c>
      <c r="G3567" s="222" t="s">
        <v>2210</v>
      </c>
      <c r="H3567" s="221" t="s">
        <v>2941</v>
      </c>
      <c r="I3567" s="221" t="s">
        <v>2943</v>
      </c>
      <c r="J3567" s="221" t="str">
        <f t="shared" si="319"/>
        <v>FM18-6-1-2026</v>
      </c>
    </row>
    <row r="3568" spans="1:10" x14ac:dyDescent="0.25">
      <c r="A3568" s="214">
        <v>6</v>
      </c>
      <c r="B3568" s="214" t="s">
        <v>349</v>
      </c>
      <c r="C3568" s="223">
        <f t="shared" si="321"/>
        <v>46028</v>
      </c>
      <c r="D3568" s="214" t="s">
        <v>198</v>
      </c>
      <c r="E3568" s="214">
        <v>1</v>
      </c>
      <c r="F3568" s="221" t="str">
        <f t="shared" si="320"/>
        <v>AA 7029 OA</v>
      </c>
      <c r="G3568" s="222" t="s">
        <v>2210</v>
      </c>
      <c r="H3568" s="221" t="s">
        <v>2941</v>
      </c>
      <c r="I3568" s="221" t="s">
        <v>2943</v>
      </c>
      <c r="J3568" s="221" t="str">
        <f t="shared" si="319"/>
        <v>FM18-6-1-2026</v>
      </c>
    </row>
    <row r="3569" spans="1:10" x14ac:dyDescent="0.25">
      <c r="A3569" s="214">
        <v>7</v>
      </c>
      <c r="B3569" s="214" t="s">
        <v>449</v>
      </c>
      <c r="C3569" s="223">
        <f t="shared" si="321"/>
        <v>46029</v>
      </c>
      <c r="D3569" s="214" t="s">
        <v>198</v>
      </c>
      <c r="E3569" s="214">
        <v>1</v>
      </c>
      <c r="F3569" s="221" t="str">
        <f t="shared" si="320"/>
        <v>AA 7645 OA</v>
      </c>
      <c r="G3569" s="222" t="s">
        <v>2210</v>
      </c>
      <c r="H3569" s="221" t="s">
        <v>2941</v>
      </c>
      <c r="I3569" s="221" t="s">
        <v>2943</v>
      </c>
      <c r="J3569" s="221" t="str">
        <f t="shared" si="319"/>
        <v>FM18-7-1-2026</v>
      </c>
    </row>
    <row r="3570" spans="1:10" x14ac:dyDescent="0.25">
      <c r="A3570" s="214">
        <v>9</v>
      </c>
      <c r="B3570" s="214" t="s">
        <v>907</v>
      </c>
      <c r="C3570" s="223">
        <f t="shared" si="321"/>
        <v>46031</v>
      </c>
      <c r="D3570" s="214" t="s">
        <v>198</v>
      </c>
      <c r="E3570" s="214">
        <v>1</v>
      </c>
      <c r="F3570" s="221" t="str">
        <f t="shared" si="320"/>
        <v>AA 7804 OA</v>
      </c>
      <c r="G3570" s="222" t="s">
        <v>2210</v>
      </c>
      <c r="H3570" s="221" t="s">
        <v>2941</v>
      </c>
      <c r="I3570" s="221" t="s">
        <v>2943</v>
      </c>
      <c r="J3570" s="221" t="str">
        <f t="shared" si="319"/>
        <v>FM18-9-1-2026</v>
      </c>
    </row>
    <row r="3571" spans="1:10" x14ac:dyDescent="0.25">
      <c r="A3571" s="214">
        <v>10</v>
      </c>
      <c r="B3571" s="214" t="s">
        <v>223</v>
      </c>
      <c r="C3571" s="223">
        <f t="shared" si="321"/>
        <v>46032</v>
      </c>
      <c r="D3571" s="214" t="s">
        <v>198</v>
      </c>
      <c r="E3571" s="214">
        <v>1</v>
      </c>
      <c r="F3571" s="221" t="str">
        <f t="shared" si="320"/>
        <v>AA 7714 OA</v>
      </c>
      <c r="G3571" s="222" t="s">
        <v>2210</v>
      </c>
      <c r="H3571" s="221" t="s">
        <v>2941</v>
      </c>
      <c r="I3571" s="221" t="s">
        <v>2943</v>
      </c>
      <c r="J3571" s="221" t="str">
        <f t="shared" si="319"/>
        <v>FM18-10-1-2026</v>
      </c>
    </row>
    <row r="3572" spans="1:10" x14ac:dyDescent="0.25">
      <c r="A3572" s="214">
        <v>12</v>
      </c>
      <c r="B3572" s="214" t="s">
        <v>286</v>
      </c>
      <c r="C3572" s="223">
        <f t="shared" si="321"/>
        <v>46034</v>
      </c>
      <c r="D3572" s="214" t="s">
        <v>198</v>
      </c>
      <c r="E3572" s="220">
        <v>1</v>
      </c>
      <c r="F3572" s="221" t="str">
        <f t="shared" si="320"/>
        <v>AA 7661 OA</v>
      </c>
      <c r="G3572" s="222" t="s">
        <v>2210</v>
      </c>
      <c r="H3572" s="221" t="s">
        <v>2941</v>
      </c>
      <c r="I3572" s="221" t="s">
        <v>2943</v>
      </c>
      <c r="J3572" s="221" t="str">
        <f t="shared" si="319"/>
        <v>FM18-12-1-2026</v>
      </c>
    </row>
    <row r="3573" spans="1:10" x14ac:dyDescent="0.25">
      <c r="A3573" s="214">
        <v>13</v>
      </c>
      <c r="B3573" s="220" t="s">
        <v>907</v>
      </c>
      <c r="C3573" s="223">
        <f t="shared" si="321"/>
        <v>46035</v>
      </c>
      <c r="D3573" s="214" t="s">
        <v>198</v>
      </c>
      <c r="E3573" s="220">
        <v>1</v>
      </c>
      <c r="F3573" s="221" t="str">
        <f t="shared" si="320"/>
        <v>AA 7804 OA</v>
      </c>
      <c r="G3573" s="222" t="s">
        <v>2210</v>
      </c>
      <c r="H3573" s="221" t="s">
        <v>2941</v>
      </c>
      <c r="I3573" s="221" t="s">
        <v>2943</v>
      </c>
      <c r="J3573" s="221" t="str">
        <f t="shared" si="319"/>
        <v>FM18-13-1-2026</v>
      </c>
    </row>
    <row r="3574" spans="1:10" x14ac:dyDescent="0.25">
      <c r="A3574" s="214">
        <v>14</v>
      </c>
      <c r="B3574" s="220" t="s">
        <v>432</v>
      </c>
      <c r="C3574" s="223">
        <f t="shared" si="321"/>
        <v>46036</v>
      </c>
      <c r="D3574" s="214" t="s">
        <v>198</v>
      </c>
      <c r="E3574" s="220">
        <v>1</v>
      </c>
      <c r="F3574" s="221" t="str">
        <f t="shared" si="320"/>
        <v>AA 7550 OA</v>
      </c>
      <c r="G3574" s="222" t="s">
        <v>2210</v>
      </c>
      <c r="H3574" s="221" t="s">
        <v>2941</v>
      </c>
      <c r="I3574" s="221" t="s">
        <v>2943</v>
      </c>
      <c r="J3574" s="221" t="str">
        <f t="shared" si="319"/>
        <v>FM18-14-1-2026</v>
      </c>
    </row>
    <row r="3575" spans="1:10" x14ac:dyDescent="0.25">
      <c r="A3575" s="214">
        <v>15</v>
      </c>
      <c r="B3575" s="220" t="s">
        <v>933</v>
      </c>
      <c r="C3575" s="223">
        <f t="shared" si="321"/>
        <v>46037</v>
      </c>
      <c r="D3575" s="214" t="s">
        <v>198</v>
      </c>
      <c r="E3575" s="220">
        <v>1</v>
      </c>
      <c r="F3575" s="221" t="str">
        <f t="shared" si="320"/>
        <v>AA 7067 OA</v>
      </c>
      <c r="G3575" s="222" t="s">
        <v>2210</v>
      </c>
      <c r="H3575" s="221" t="s">
        <v>2941</v>
      </c>
      <c r="I3575" s="221" t="s">
        <v>2943</v>
      </c>
      <c r="J3575" s="221" t="str">
        <f t="shared" si="319"/>
        <v>FM18-15-1-2026</v>
      </c>
    </row>
    <row r="3576" spans="1:10" x14ac:dyDescent="0.25">
      <c r="A3576" s="214">
        <v>16</v>
      </c>
      <c r="B3576" s="214" t="s">
        <v>255</v>
      </c>
      <c r="C3576" s="223">
        <f t="shared" si="321"/>
        <v>46038</v>
      </c>
      <c r="D3576" s="214" t="s">
        <v>198</v>
      </c>
      <c r="E3576" s="220">
        <v>1</v>
      </c>
      <c r="F3576" s="221" t="str">
        <f t="shared" si="320"/>
        <v>AA 7615 OA</v>
      </c>
      <c r="G3576" s="222" t="s">
        <v>2210</v>
      </c>
      <c r="H3576" s="221" t="s">
        <v>2941</v>
      </c>
      <c r="I3576" s="221" t="s">
        <v>2943</v>
      </c>
      <c r="J3576" s="221" t="str">
        <f t="shared" si="319"/>
        <v>FM18-16-1-2026</v>
      </c>
    </row>
    <row r="3577" spans="1:10" x14ac:dyDescent="0.25">
      <c r="A3577" s="214">
        <v>17</v>
      </c>
      <c r="B3577" s="214" t="s">
        <v>437</v>
      </c>
      <c r="C3577" s="223">
        <f t="shared" si="321"/>
        <v>46039</v>
      </c>
      <c r="D3577" s="214" t="s">
        <v>198</v>
      </c>
      <c r="E3577" s="220">
        <v>1</v>
      </c>
      <c r="F3577" s="221" t="str">
        <f t="shared" si="320"/>
        <v>AA 7058 OA</v>
      </c>
      <c r="G3577" s="222" t="s">
        <v>2210</v>
      </c>
      <c r="H3577" s="221" t="s">
        <v>2941</v>
      </c>
      <c r="I3577" s="221" t="s">
        <v>2943</v>
      </c>
      <c r="J3577" s="221" t="str">
        <f t="shared" si="319"/>
        <v>FM18-17-1-2026</v>
      </c>
    </row>
    <row r="3578" spans="1:10" x14ac:dyDescent="0.25">
      <c r="A3578" s="214">
        <v>25</v>
      </c>
      <c r="B3578" s="214" t="s">
        <v>368</v>
      </c>
      <c r="C3578" s="223">
        <f t="shared" si="321"/>
        <v>46047</v>
      </c>
      <c r="D3578" s="214" t="s">
        <v>198</v>
      </c>
      <c r="E3578" s="220">
        <v>1</v>
      </c>
      <c r="F3578" s="221" t="str">
        <f t="shared" si="320"/>
        <v>AA 7098 OA</v>
      </c>
      <c r="G3578" s="222" t="s">
        <v>2210</v>
      </c>
      <c r="H3578" s="221" t="s">
        <v>2941</v>
      </c>
      <c r="I3578" s="221" t="s">
        <v>2943</v>
      </c>
      <c r="J3578" s="221" t="str">
        <f t="shared" si="319"/>
        <v>FM18-25-1-2026</v>
      </c>
    </row>
    <row r="3579" spans="1:10" x14ac:dyDescent="0.25">
      <c r="A3579" s="214">
        <v>31</v>
      </c>
      <c r="B3579" s="214" t="s">
        <v>180</v>
      </c>
      <c r="C3579" s="223">
        <f t="shared" si="321"/>
        <v>46053</v>
      </c>
      <c r="D3579" s="214" t="s">
        <v>198</v>
      </c>
      <c r="E3579" s="220">
        <v>1</v>
      </c>
      <c r="F3579" s="221" t="str">
        <f t="shared" si="320"/>
        <v>AA 7593 OA</v>
      </c>
      <c r="G3579" s="222" t="s">
        <v>2210</v>
      </c>
      <c r="H3579" s="221" t="s">
        <v>2941</v>
      </c>
      <c r="I3579" s="221" t="s">
        <v>2943</v>
      </c>
      <c r="J3579" s="221" t="str">
        <f t="shared" si="319"/>
        <v>FM18-31-1-2026</v>
      </c>
    </row>
    <row r="3580" spans="1:10" x14ac:dyDescent="0.25">
      <c r="A3580" s="214">
        <v>2</v>
      </c>
      <c r="B3580" s="220" t="s">
        <v>179</v>
      </c>
      <c r="C3580" s="219">
        <f t="shared" ref="C3580:C3593" si="322">DATE(2026,11,A3580)</f>
        <v>46328</v>
      </c>
      <c r="D3580" s="214" t="s">
        <v>198</v>
      </c>
      <c r="E3580" s="214">
        <v>1</v>
      </c>
      <c r="F3580" s="221" t="str">
        <f t="shared" si="320"/>
        <v>AA 7611 OA</v>
      </c>
      <c r="G3580" s="222" t="s">
        <v>2210</v>
      </c>
      <c r="H3580" s="221" t="s">
        <v>2941</v>
      </c>
      <c r="I3580" s="221" t="s">
        <v>2943</v>
      </c>
      <c r="J3580" s="221" t="str">
        <f t="shared" si="319"/>
        <v>FM18-2-11-2026</v>
      </c>
    </row>
    <row r="3581" spans="1:10" x14ac:dyDescent="0.25">
      <c r="A3581" s="214">
        <v>4</v>
      </c>
      <c r="B3581" s="214" t="s">
        <v>286</v>
      </c>
      <c r="C3581" s="219">
        <f t="shared" si="322"/>
        <v>46330</v>
      </c>
      <c r="D3581" s="214" t="s">
        <v>198</v>
      </c>
      <c r="E3581" s="214">
        <v>1</v>
      </c>
      <c r="F3581" s="221" t="str">
        <f t="shared" si="320"/>
        <v>AA 7661 OA</v>
      </c>
      <c r="G3581" s="222" t="s">
        <v>2210</v>
      </c>
      <c r="H3581" s="221" t="s">
        <v>2941</v>
      </c>
      <c r="I3581" s="221" t="s">
        <v>2943</v>
      </c>
      <c r="J3581" s="221" t="str">
        <f t="shared" si="319"/>
        <v>FM18-4-11-2026</v>
      </c>
    </row>
    <row r="3582" spans="1:10" x14ac:dyDescent="0.25">
      <c r="A3582" s="214">
        <v>4</v>
      </c>
      <c r="B3582" s="214" t="s">
        <v>207</v>
      </c>
      <c r="C3582" s="219">
        <f t="shared" si="322"/>
        <v>46330</v>
      </c>
      <c r="D3582" s="214" t="s">
        <v>198</v>
      </c>
      <c r="E3582" s="214">
        <v>1</v>
      </c>
      <c r="F3582" s="221" t="str">
        <f t="shared" si="320"/>
        <v>AA 7742 OA</v>
      </c>
      <c r="G3582" s="222" t="s">
        <v>2210</v>
      </c>
      <c r="H3582" s="221" t="s">
        <v>2941</v>
      </c>
      <c r="I3582" s="221" t="s">
        <v>2943</v>
      </c>
      <c r="J3582" s="221" t="str">
        <f t="shared" si="319"/>
        <v>FM18-4-11-2026</v>
      </c>
    </row>
    <row r="3583" spans="1:10" x14ac:dyDescent="0.25">
      <c r="A3583" s="214">
        <v>7</v>
      </c>
      <c r="B3583" s="214" t="s">
        <v>259</v>
      </c>
      <c r="C3583" s="219">
        <f t="shared" si="322"/>
        <v>46333</v>
      </c>
      <c r="D3583" s="227" t="s">
        <v>198</v>
      </c>
      <c r="E3583" s="214">
        <v>1</v>
      </c>
      <c r="F3583" s="221" t="str">
        <f t="shared" si="320"/>
        <v>AA 7805 OA</v>
      </c>
      <c r="G3583" s="222" t="s">
        <v>2210</v>
      </c>
      <c r="H3583" s="221" t="s">
        <v>2941</v>
      </c>
      <c r="I3583" s="221" t="s">
        <v>2943</v>
      </c>
      <c r="J3583" s="221" t="str">
        <f t="shared" si="319"/>
        <v>FM18-7-11-2026</v>
      </c>
    </row>
    <row r="3584" spans="1:10" x14ac:dyDescent="0.25">
      <c r="A3584" s="214">
        <v>7</v>
      </c>
      <c r="B3584" s="214" t="s">
        <v>429</v>
      </c>
      <c r="C3584" s="219">
        <f t="shared" si="322"/>
        <v>46333</v>
      </c>
      <c r="D3584" s="214" t="s">
        <v>198</v>
      </c>
      <c r="E3584" s="214">
        <v>1</v>
      </c>
      <c r="F3584" s="221" t="str">
        <f t="shared" si="320"/>
        <v>AA 7534 OA</v>
      </c>
      <c r="G3584" s="222" t="s">
        <v>2210</v>
      </c>
      <c r="H3584" s="221" t="s">
        <v>2941</v>
      </c>
      <c r="I3584" s="221" t="s">
        <v>2943</v>
      </c>
      <c r="J3584" s="221" t="str">
        <f t="shared" si="319"/>
        <v>FM18-7-11-2026</v>
      </c>
    </row>
    <row r="3585" spans="1:10" x14ac:dyDescent="0.25">
      <c r="A3585" s="214">
        <v>11</v>
      </c>
      <c r="B3585" s="214" t="s">
        <v>218</v>
      </c>
      <c r="C3585" s="219">
        <f t="shared" si="322"/>
        <v>46337</v>
      </c>
      <c r="D3585" s="214" t="s">
        <v>198</v>
      </c>
      <c r="E3585" s="214">
        <v>1</v>
      </c>
      <c r="F3585" s="221" t="str">
        <f t="shared" si="320"/>
        <v>AA 7698 OA</v>
      </c>
      <c r="G3585" s="222" t="s">
        <v>2210</v>
      </c>
      <c r="H3585" s="221" t="s">
        <v>2941</v>
      </c>
      <c r="I3585" s="221" t="s">
        <v>2943</v>
      </c>
      <c r="J3585" s="221" t="str">
        <f t="shared" si="319"/>
        <v>FM18-11-11-2026</v>
      </c>
    </row>
    <row r="3586" spans="1:10" x14ac:dyDescent="0.25">
      <c r="A3586" s="214">
        <v>11</v>
      </c>
      <c r="B3586" s="214" t="s">
        <v>510</v>
      </c>
      <c r="C3586" s="219">
        <f t="shared" si="322"/>
        <v>46337</v>
      </c>
      <c r="D3586" s="214" t="s">
        <v>198</v>
      </c>
      <c r="E3586" s="214">
        <v>1</v>
      </c>
      <c r="F3586" s="221" t="str">
        <f t="shared" si="320"/>
        <v>AA 7072 OA</v>
      </c>
      <c r="G3586" s="222" t="s">
        <v>2210</v>
      </c>
      <c r="H3586" s="221" t="s">
        <v>2941</v>
      </c>
      <c r="I3586" s="221" t="s">
        <v>2943</v>
      </c>
      <c r="J3586" s="221" t="str">
        <f t="shared" si="319"/>
        <v>FM18-11-11-2026</v>
      </c>
    </row>
    <row r="3587" spans="1:10" x14ac:dyDescent="0.25">
      <c r="A3587" s="214">
        <v>11</v>
      </c>
      <c r="B3587" s="214" t="s">
        <v>115</v>
      </c>
      <c r="C3587" s="219">
        <f t="shared" si="322"/>
        <v>46337</v>
      </c>
      <c r="D3587" s="214" t="s">
        <v>198</v>
      </c>
      <c r="E3587" s="214">
        <v>1</v>
      </c>
      <c r="F3587" s="221" t="str">
        <f t="shared" si="320"/>
        <v>AA 7739 OA</v>
      </c>
      <c r="G3587" s="222" t="s">
        <v>2210</v>
      </c>
      <c r="H3587" s="221" t="s">
        <v>2941</v>
      </c>
      <c r="I3587" s="221" t="s">
        <v>2943</v>
      </c>
      <c r="J3587" s="221" t="str">
        <f t="shared" ref="J3587:J3650" si="323">I3587 &amp; "-" &amp; DAY(C3587) &amp; "-" &amp; MONTH(C3587) &amp; "-" &amp; YEAR(C3587)</f>
        <v>FM18-11-11-2026</v>
      </c>
    </row>
    <row r="3588" spans="1:10" x14ac:dyDescent="0.25">
      <c r="A3588" s="214">
        <v>13</v>
      </c>
      <c r="B3588" s="220" t="s">
        <v>577</v>
      </c>
      <c r="C3588" s="219">
        <f t="shared" si="322"/>
        <v>46339</v>
      </c>
      <c r="D3588" s="214" t="s">
        <v>198</v>
      </c>
      <c r="E3588" s="220">
        <v>1</v>
      </c>
      <c r="F3588" s="221" t="str">
        <f t="shared" si="320"/>
        <v>AA 7712 OA</v>
      </c>
      <c r="G3588" s="222" t="s">
        <v>2210</v>
      </c>
      <c r="H3588" s="221" t="s">
        <v>2941</v>
      </c>
      <c r="I3588" s="221" t="s">
        <v>2943</v>
      </c>
      <c r="J3588" s="221" t="str">
        <f t="shared" si="323"/>
        <v>FM18-13-11-2026</v>
      </c>
    </row>
    <row r="3589" spans="1:10" x14ac:dyDescent="0.25">
      <c r="A3589" s="214">
        <v>21</v>
      </c>
      <c r="B3589" s="214" t="s">
        <v>739</v>
      </c>
      <c r="C3589" s="219">
        <f t="shared" si="322"/>
        <v>46347</v>
      </c>
      <c r="D3589" s="214" t="s">
        <v>198</v>
      </c>
      <c r="E3589" s="220">
        <v>1</v>
      </c>
      <c r="F3589" s="221" t="str">
        <f t="shared" si="320"/>
        <v>AA 7806 OA</v>
      </c>
      <c r="G3589" s="222" t="s">
        <v>2210</v>
      </c>
      <c r="H3589" s="221" t="s">
        <v>2941</v>
      </c>
      <c r="I3589" s="221" t="s">
        <v>2943</v>
      </c>
      <c r="J3589" s="221" t="str">
        <f t="shared" si="323"/>
        <v>FM18-21-11-2026</v>
      </c>
    </row>
    <row r="3590" spans="1:10" x14ac:dyDescent="0.25">
      <c r="A3590" s="214">
        <v>24</v>
      </c>
      <c r="B3590" s="214" t="s">
        <v>724</v>
      </c>
      <c r="C3590" s="219">
        <f t="shared" si="322"/>
        <v>46350</v>
      </c>
      <c r="D3590" s="214" t="s">
        <v>198</v>
      </c>
      <c r="E3590" s="220">
        <v>1</v>
      </c>
      <c r="F3590" s="221" t="str">
        <f t="shared" si="320"/>
        <v>AA 7161 OA</v>
      </c>
      <c r="G3590" s="222" t="s">
        <v>2210</v>
      </c>
      <c r="H3590" s="221" t="s">
        <v>2941</v>
      </c>
      <c r="I3590" s="221" t="s">
        <v>2943</v>
      </c>
      <c r="J3590" s="221" t="str">
        <f t="shared" si="323"/>
        <v>FM18-24-11-2026</v>
      </c>
    </row>
    <row r="3591" spans="1:10" x14ac:dyDescent="0.25">
      <c r="A3591" s="214">
        <v>25</v>
      </c>
      <c r="B3591" s="214" t="s">
        <v>286</v>
      </c>
      <c r="C3591" s="219">
        <f t="shared" si="322"/>
        <v>46351</v>
      </c>
      <c r="D3591" s="214" t="s">
        <v>198</v>
      </c>
      <c r="E3591" s="220">
        <v>1</v>
      </c>
      <c r="F3591" s="221" t="str">
        <f t="shared" si="320"/>
        <v>AA 7661 OA</v>
      </c>
      <c r="G3591" s="222" t="s">
        <v>2210</v>
      </c>
      <c r="H3591" s="221" t="s">
        <v>2941</v>
      </c>
      <c r="I3591" s="221" t="s">
        <v>2943</v>
      </c>
      <c r="J3591" s="221" t="str">
        <f t="shared" si="323"/>
        <v>FM18-25-11-2026</v>
      </c>
    </row>
    <row r="3592" spans="1:10" x14ac:dyDescent="0.25">
      <c r="A3592" s="214">
        <v>26</v>
      </c>
      <c r="B3592" s="214" t="s">
        <v>227</v>
      </c>
      <c r="C3592" s="219">
        <f t="shared" si="322"/>
        <v>46352</v>
      </c>
      <c r="D3592" s="214" t="s">
        <v>198</v>
      </c>
      <c r="E3592" s="220">
        <v>1</v>
      </c>
      <c r="F3592" s="221" t="str">
        <f t="shared" si="320"/>
        <v>AA 7814 OA</v>
      </c>
      <c r="G3592" s="222" t="s">
        <v>2210</v>
      </c>
      <c r="H3592" s="221" t="s">
        <v>2941</v>
      </c>
      <c r="I3592" s="221" t="s">
        <v>2943</v>
      </c>
      <c r="J3592" s="221" t="str">
        <f t="shared" si="323"/>
        <v>FM18-26-11-2026</v>
      </c>
    </row>
    <row r="3593" spans="1:10" x14ac:dyDescent="0.25">
      <c r="A3593" s="214">
        <v>27</v>
      </c>
      <c r="B3593" s="214" t="s">
        <v>596</v>
      </c>
      <c r="C3593" s="219">
        <f t="shared" si="322"/>
        <v>46353</v>
      </c>
      <c r="D3593" s="214" t="s">
        <v>198</v>
      </c>
      <c r="E3593" s="220">
        <v>1</v>
      </c>
      <c r="F3593" s="221" t="str">
        <f t="shared" si="320"/>
        <v>AA 7628 OA</v>
      </c>
      <c r="G3593" s="222" t="s">
        <v>2210</v>
      </c>
      <c r="H3593" s="221" t="s">
        <v>2941</v>
      </c>
      <c r="I3593" s="221" t="s">
        <v>2943</v>
      </c>
      <c r="J3593" s="221" t="str">
        <f t="shared" si="323"/>
        <v>FM18-27-11-2026</v>
      </c>
    </row>
    <row r="3594" spans="1:10" x14ac:dyDescent="0.25">
      <c r="A3594" s="214">
        <v>2</v>
      </c>
      <c r="B3594" s="220" t="s">
        <v>263</v>
      </c>
      <c r="C3594" s="219">
        <f t="shared" ref="C3594:C3611" si="324">DATE(2026,12,A3594)</f>
        <v>46358</v>
      </c>
      <c r="D3594" s="214" t="s">
        <v>198</v>
      </c>
      <c r="E3594" s="220">
        <v>1</v>
      </c>
      <c r="F3594" s="221" t="str">
        <f t="shared" si="320"/>
        <v>AA 7708 OA</v>
      </c>
      <c r="G3594" s="222" t="s">
        <v>2210</v>
      </c>
      <c r="H3594" s="221" t="s">
        <v>2941</v>
      </c>
      <c r="I3594" s="221" t="s">
        <v>2943</v>
      </c>
      <c r="J3594" s="221" t="str">
        <f t="shared" si="323"/>
        <v>FM18-2-12-2026</v>
      </c>
    </row>
    <row r="3595" spans="1:10" x14ac:dyDescent="0.25">
      <c r="A3595" s="214">
        <v>7</v>
      </c>
      <c r="B3595" s="214" t="s">
        <v>498</v>
      </c>
      <c r="C3595" s="219">
        <f t="shared" si="324"/>
        <v>46363</v>
      </c>
      <c r="D3595" s="214" t="s">
        <v>198</v>
      </c>
      <c r="E3595" s="214">
        <v>1</v>
      </c>
      <c r="F3595" s="221" t="str">
        <f t="shared" si="320"/>
        <v>AA 7295 OA</v>
      </c>
      <c r="G3595" s="222" t="s">
        <v>2210</v>
      </c>
      <c r="H3595" s="221" t="s">
        <v>2941</v>
      </c>
      <c r="I3595" s="221" t="s">
        <v>2943</v>
      </c>
      <c r="J3595" s="221" t="str">
        <f t="shared" si="323"/>
        <v>FM18-7-12-2026</v>
      </c>
    </row>
    <row r="3596" spans="1:10" x14ac:dyDescent="0.25">
      <c r="A3596" s="214">
        <v>7</v>
      </c>
      <c r="B3596" s="214" t="s">
        <v>539</v>
      </c>
      <c r="C3596" s="219">
        <f t="shared" si="324"/>
        <v>46363</v>
      </c>
      <c r="D3596" s="214" t="s">
        <v>198</v>
      </c>
      <c r="E3596" s="214">
        <v>1</v>
      </c>
      <c r="F3596" s="221" t="str">
        <f t="shared" si="320"/>
        <v>AA 7570 OA</v>
      </c>
      <c r="G3596" s="222" t="s">
        <v>2210</v>
      </c>
      <c r="H3596" s="221" t="s">
        <v>2941</v>
      </c>
      <c r="I3596" s="221" t="s">
        <v>2943</v>
      </c>
      <c r="J3596" s="221" t="str">
        <f t="shared" si="323"/>
        <v>FM18-7-12-2026</v>
      </c>
    </row>
    <row r="3597" spans="1:10" x14ac:dyDescent="0.25">
      <c r="A3597" s="214">
        <v>9</v>
      </c>
      <c r="B3597" s="214" t="s">
        <v>280</v>
      </c>
      <c r="C3597" s="219">
        <f t="shared" si="324"/>
        <v>46365</v>
      </c>
      <c r="D3597" s="214" t="s">
        <v>198</v>
      </c>
      <c r="E3597" s="214">
        <v>1</v>
      </c>
      <c r="F3597" s="221" t="str">
        <f t="shared" si="320"/>
        <v>AA 7547 OA</v>
      </c>
      <c r="G3597" s="222" t="s">
        <v>2210</v>
      </c>
      <c r="H3597" s="221" t="s">
        <v>2941</v>
      </c>
      <c r="I3597" s="221" t="s">
        <v>2943</v>
      </c>
      <c r="J3597" s="221" t="str">
        <f t="shared" si="323"/>
        <v>FM18-9-12-2026</v>
      </c>
    </row>
    <row r="3598" spans="1:10" x14ac:dyDescent="0.25">
      <c r="A3598" s="214">
        <v>10</v>
      </c>
      <c r="B3598" s="214" t="s">
        <v>97</v>
      </c>
      <c r="C3598" s="219">
        <f t="shared" si="324"/>
        <v>46366</v>
      </c>
      <c r="D3598" s="214" t="s">
        <v>198</v>
      </c>
      <c r="E3598" s="214">
        <v>1</v>
      </c>
      <c r="F3598" s="221" t="str">
        <f t="shared" si="320"/>
        <v>AA 7616 OA</v>
      </c>
      <c r="G3598" s="222" t="s">
        <v>2210</v>
      </c>
      <c r="H3598" s="221" t="s">
        <v>2941</v>
      </c>
      <c r="I3598" s="221" t="s">
        <v>2943</v>
      </c>
      <c r="J3598" s="221" t="str">
        <f t="shared" si="323"/>
        <v>FM18-10-12-2026</v>
      </c>
    </row>
    <row r="3599" spans="1:10" x14ac:dyDescent="0.25">
      <c r="A3599" s="214">
        <v>12</v>
      </c>
      <c r="B3599" s="214" t="s">
        <v>529</v>
      </c>
      <c r="C3599" s="219">
        <f t="shared" si="324"/>
        <v>46368</v>
      </c>
      <c r="D3599" s="214" t="s">
        <v>198</v>
      </c>
      <c r="E3599" s="214">
        <v>1</v>
      </c>
      <c r="F3599" s="221" t="str">
        <f t="shared" si="320"/>
        <v>AA 7761 OA</v>
      </c>
      <c r="G3599" s="222" t="s">
        <v>2210</v>
      </c>
      <c r="H3599" s="221" t="s">
        <v>2941</v>
      </c>
      <c r="I3599" s="221" t="s">
        <v>2943</v>
      </c>
      <c r="J3599" s="221" t="str">
        <f t="shared" si="323"/>
        <v>FM18-12-12-2026</v>
      </c>
    </row>
    <row r="3600" spans="1:10" x14ac:dyDescent="0.25">
      <c r="A3600" s="214">
        <v>13</v>
      </c>
      <c r="B3600" s="214" t="s">
        <v>432</v>
      </c>
      <c r="C3600" s="219">
        <f t="shared" si="324"/>
        <v>46369</v>
      </c>
      <c r="D3600" s="214" t="s">
        <v>198</v>
      </c>
      <c r="E3600" s="220">
        <v>1</v>
      </c>
      <c r="F3600" s="221" t="str">
        <f t="shared" si="320"/>
        <v>AA 7550 OA</v>
      </c>
      <c r="G3600" s="222" t="s">
        <v>2210</v>
      </c>
      <c r="H3600" s="221" t="s">
        <v>2941</v>
      </c>
      <c r="I3600" s="221" t="s">
        <v>2943</v>
      </c>
      <c r="J3600" s="221" t="str">
        <f t="shared" si="323"/>
        <v>FM18-13-12-2026</v>
      </c>
    </row>
    <row r="3601" spans="1:10" x14ac:dyDescent="0.25">
      <c r="A3601" s="214">
        <v>14</v>
      </c>
      <c r="B3601" s="220" t="s">
        <v>1045</v>
      </c>
      <c r="C3601" s="219">
        <f t="shared" si="324"/>
        <v>46370</v>
      </c>
      <c r="D3601" s="214" t="s">
        <v>198</v>
      </c>
      <c r="E3601" s="220">
        <v>1</v>
      </c>
      <c r="F3601" s="221" t="str">
        <f t="shared" si="320"/>
        <v>AA 7288 OA</v>
      </c>
      <c r="G3601" s="222" t="s">
        <v>2210</v>
      </c>
      <c r="H3601" s="221" t="s">
        <v>2941</v>
      </c>
      <c r="I3601" s="221" t="s">
        <v>2943</v>
      </c>
      <c r="J3601" s="221" t="str">
        <f t="shared" si="323"/>
        <v>FM18-14-12-2026</v>
      </c>
    </row>
    <row r="3602" spans="1:10" x14ac:dyDescent="0.25">
      <c r="A3602" s="214">
        <v>17</v>
      </c>
      <c r="B3602" s="214" t="s">
        <v>469</v>
      </c>
      <c r="C3602" s="219">
        <f t="shared" si="324"/>
        <v>46373</v>
      </c>
      <c r="D3602" s="214" t="s">
        <v>198</v>
      </c>
      <c r="E3602" s="220">
        <v>1</v>
      </c>
      <c r="F3602" s="221" t="str">
        <f t="shared" si="320"/>
        <v>AA 7715 OA</v>
      </c>
      <c r="G3602" s="222" t="s">
        <v>2210</v>
      </c>
      <c r="H3602" s="221" t="s">
        <v>2941</v>
      </c>
      <c r="I3602" s="221" t="s">
        <v>2943</v>
      </c>
      <c r="J3602" s="221" t="str">
        <f t="shared" si="323"/>
        <v>FM18-17-12-2026</v>
      </c>
    </row>
    <row r="3603" spans="1:10" x14ac:dyDescent="0.25">
      <c r="A3603" s="214">
        <v>18</v>
      </c>
      <c r="B3603" s="214" t="s">
        <v>596</v>
      </c>
      <c r="C3603" s="219">
        <f t="shared" si="324"/>
        <v>46374</v>
      </c>
      <c r="D3603" s="214" t="s">
        <v>198</v>
      </c>
      <c r="E3603" s="220">
        <v>1</v>
      </c>
      <c r="F3603" s="221" t="str">
        <f t="shared" si="320"/>
        <v>AA 7628 OA</v>
      </c>
      <c r="G3603" s="222" t="s">
        <v>2210</v>
      </c>
      <c r="H3603" s="221" t="s">
        <v>2941</v>
      </c>
      <c r="I3603" s="221" t="s">
        <v>2943</v>
      </c>
      <c r="J3603" s="221" t="str">
        <f t="shared" si="323"/>
        <v>FM18-18-12-2026</v>
      </c>
    </row>
    <row r="3604" spans="1:10" x14ac:dyDescent="0.25">
      <c r="A3604" s="214">
        <v>18</v>
      </c>
      <c r="B3604" s="214" t="s">
        <v>352</v>
      </c>
      <c r="C3604" s="219">
        <f t="shared" si="324"/>
        <v>46374</v>
      </c>
      <c r="D3604" s="214" t="s">
        <v>198</v>
      </c>
      <c r="E3604" s="220">
        <v>1</v>
      </c>
      <c r="F3604" s="221" t="str">
        <f t="shared" si="320"/>
        <v>AA 7764 OA</v>
      </c>
      <c r="G3604" s="222" t="s">
        <v>2210</v>
      </c>
      <c r="H3604" s="221" t="s">
        <v>2941</v>
      </c>
      <c r="I3604" s="221" t="s">
        <v>2943</v>
      </c>
      <c r="J3604" s="221" t="str">
        <f t="shared" si="323"/>
        <v>FM18-18-12-2026</v>
      </c>
    </row>
    <row r="3605" spans="1:10" x14ac:dyDescent="0.25">
      <c r="A3605" s="214">
        <v>18</v>
      </c>
      <c r="B3605" s="214" t="s">
        <v>183</v>
      </c>
      <c r="C3605" s="219">
        <f t="shared" si="324"/>
        <v>46374</v>
      </c>
      <c r="D3605" s="214" t="s">
        <v>198</v>
      </c>
      <c r="E3605" s="220">
        <v>1</v>
      </c>
      <c r="F3605" s="221" t="str">
        <f t="shared" si="320"/>
        <v>AA 7716 OA</v>
      </c>
      <c r="G3605" s="222" t="s">
        <v>2210</v>
      </c>
      <c r="H3605" s="221" t="s">
        <v>2941</v>
      </c>
      <c r="I3605" s="221" t="s">
        <v>2943</v>
      </c>
      <c r="J3605" s="221" t="str">
        <f t="shared" si="323"/>
        <v>FM18-18-12-2026</v>
      </c>
    </row>
    <row r="3606" spans="1:10" x14ac:dyDescent="0.25">
      <c r="A3606" s="214">
        <v>22</v>
      </c>
      <c r="B3606" s="214" t="s">
        <v>97</v>
      </c>
      <c r="C3606" s="219">
        <f t="shared" si="324"/>
        <v>46378</v>
      </c>
      <c r="D3606" s="214" t="s">
        <v>198</v>
      </c>
      <c r="E3606" s="220">
        <v>1</v>
      </c>
      <c r="F3606" s="221" t="str">
        <f t="shared" si="320"/>
        <v>AA 7616 OA</v>
      </c>
      <c r="G3606" s="222" t="s">
        <v>2210</v>
      </c>
      <c r="H3606" s="221" t="s">
        <v>2941</v>
      </c>
      <c r="I3606" s="221" t="s">
        <v>2943</v>
      </c>
      <c r="J3606" s="221" t="str">
        <f t="shared" si="323"/>
        <v>FM18-22-12-2026</v>
      </c>
    </row>
    <row r="3607" spans="1:10" x14ac:dyDescent="0.25">
      <c r="A3607" s="214">
        <v>23</v>
      </c>
      <c r="B3607" s="214" t="s">
        <v>286</v>
      </c>
      <c r="C3607" s="219">
        <f t="shared" si="324"/>
        <v>46379</v>
      </c>
      <c r="D3607" s="214" t="s">
        <v>198</v>
      </c>
      <c r="E3607" s="220">
        <v>1</v>
      </c>
      <c r="F3607" s="221" t="str">
        <f t="shared" si="320"/>
        <v>AA 7661 OA</v>
      </c>
      <c r="G3607" s="222" t="s">
        <v>2210</v>
      </c>
      <c r="H3607" s="221" t="s">
        <v>2941</v>
      </c>
      <c r="I3607" s="221" t="s">
        <v>2943</v>
      </c>
      <c r="J3607" s="221" t="str">
        <f t="shared" si="323"/>
        <v>FM18-23-12-2026</v>
      </c>
    </row>
    <row r="3608" spans="1:10" x14ac:dyDescent="0.25">
      <c r="A3608" s="214">
        <v>25</v>
      </c>
      <c r="B3608" s="214" t="s">
        <v>724</v>
      </c>
      <c r="C3608" s="219">
        <f t="shared" si="324"/>
        <v>46381</v>
      </c>
      <c r="D3608" s="214" t="s">
        <v>198</v>
      </c>
      <c r="E3608" s="220">
        <v>1</v>
      </c>
      <c r="F3608" s="221" t="str">
        <f t="shared" si="320"/>
        <v>AA 7161 OA</v>
      </c>
      <c r="G3608" s="222" t="s">
        <v>2210</v>
      </c>
      <c r="H3608" s="221" t="s">
        <v>2941</v>
      </c>
      <c r="I3608" s="221" t="s">
        <v>2943</v>
      </c>
      <c r="J3608" s="221" t="str">
        <f t="shared" si="323"/>
        <v>FM18-25-12-2026</v>
      </c>
    </row>
    <row r="3609" spans="1:10" x14ac:dyDescent="0.25">
      <c r="A3609" s="214">
        <v>26</v>
      </c>
      <c r="B3609" s="214" t="s">
        <v>232</v>
      </c>
      <c r="C3609" s="219">
        <f t="shared" si="324"/>
        <v>46382</v>
      </c>
      <c r="D3609" s="214" t="s">
        <v>198</v>
      </c>
      <c r="E3609" s="220">
        <v>1</v>
      </c>
      <c r="F3609" s="221" t="str">
        <f t="shared" si="320"/>
        <v>AA 7595 OA</v>
      </c>
      <c r="G3609" s="222" t="s">
        <v>2210</v>
      </c>
      <c r="H3609" s="221" t="s">
        <v>2941</v>
      </c>
      <c r="I3609" s="221" t="s">
        <v>2943</v>
      </c>
      <c r="J3609" s="221" t="str">
        <f t="shared" si="323"/>
        <v>FM18-26-12-2026</v>
      </c>
    </row>
    <row r="3610" spans="1:10" x14ac:dyDescent="0.25">
      <c r="A3610" s="214">
        <v>31</v>
      </c>
      <c r="B3610" s="214" t="s">
        <v>329</v>
      </c>
      <c r="C3610" s="219">
        <f t="shared" si="324"/>
        <v>46387</v>
      </c>
      <c r="D3610" s="214" t="s">
        <v>198</v>
      </c>
      <c r="E3610" s="220">
        <v>1</v>
      </c>
      <c r="F3610" s="221" t="str">
        <f t="shared" si="320"/>
        <v>AA 7269 OA</v>
      </c>
      <c r="G3610" s="222" t="s">
        <v>2210</v>
      </c>
      <c r="H3610" s="221" t="s">
        <v>2941</v>
      </c>
      <c r="I3610" s="221" t="s">
        <v>2943</v>
      </c>
      <c r="J3610" s="221" t="str">
        <f t="shared" si="323"/>
        <v>FM18-31-12-2026</v>
      </c>
    </row>
    <row r="3611" spans="1:10" x14ac:dyDescent="0.25">
      <c r="A3611" s="214">
        <v>6</v>
      </c>
      <c r="B3611" s="214" t="s">
        <v>352</v>
      </c>
      <c r="C3611" s="219">
        <f t="shared" si="324"/>
        <v>46362</v>
      </c>
      <c r="D3611" s="214" t="s">
        <v>990</v>
      </c>
      <c r="E3611" s="214">
        <v>1</v>
      </c>
      <c r="F3611" s="221" t="str">
        <f t="shared" si="320"/>
        <v>AA 7764 OA</v>
      </c>
      <c r="G3611" s="222" t="s">
        <v>2210</v>
      </c>
      <c r="H3611" s="221" t="s">
        <v>2941</v>
      </c>
      <c r="I3611" s="221" t="s">
        <v>2943</v>
      </c>
      <c r="J3611" s="221" t="str">
        <f t="shared" si="323"/>
        <v>FM18-6-12-2026</v>
      </c>
    </row>
    <row r="3612" spans="1:10" x14ac:dyDescent="0.25">
      <c r="A3612" s="214">
        <v>27</v>
      </c>
      <c r="B3612" s="214" t="s">
        <v>368</v>
      </c>
      <c r="C3612" s="223">
        <f>DATE(2026,1,A3612)</f>
        <v>46049</v>
      </c>
      <c r="D3612" s="214" t="s">
        <v>1765</v>
      </c>
      <c r="E3612" s="220">
        <v>2</v>
      </c>
      <c r="F3612" s="221" t="str">
        <f t="shared" si="320"/>
        <v>AA 7098 OA</v>
      </c>
      <c r="G3612" s="222" t="s">
        <v>2210</v>
      </c>
      <c r="H3612" s="221" t="s">
        <v>2941</v>
      </c>
      <c r="I3612" s="221" t="s">
        <v>2943</v>
      </c>
      <c r="J3612" s="221" t="str">
        <f t="shared" si="323"/>
        <v>FM18-27-1-2026</v>
      </c>
    </row>
    <row r="3613" spans="1:10" x14ac:dyDescent="0.25">
      <c r="A3613" s="214">
        <v>30</v>
      </c>
      <c r="B3613" s="214" t="s">
        <v>465</v>
      </c>
      <c r="C3613" s="223">
        <f>DATE(2026,1,A3613)</f>
        <v>46052</v>
      </c>
      <c r="D3613" s="214" t="s">
        <v>1803</v>
      </c>
      <c r="E3613" s="220">
        <v>2</v>
      </c>
      <c r="F3613" s="221" t="str">
        <f t="shared" si="320"/>
        <v>AA 7583 OA // MERCY</v>
      </c>
      <c r="G3613" s="222" t="s">
        <v>2210</v>
      </c>
      <c r="H3613" s="221" t="s">
        <v>2941</v>
      </c>
      <c r="I3613" s="221" t="s">
        <v>2943</v>
      </c>
      <c r="J3613" s="221" t="str">
        <f t="shared" si="323"/>
        <v>FM18-30-1-2026</v>
      </c>
    </row>
    <row r="3614" spans="1:10" x14ac:dyDescent="0.25">
      <c r="A3614" s="214">
        <v>30</v>
      </c>
      <c r="B3614" s="214" t="s">
        <v>465</v>
      </c>
      <c r="C3614" s="223">
        <f>DATE(2026,1,A3614)</f>
        <v>46052</v>
      </c>
      <c r="D3614" s="214" t="s">
        <v>1804</v>
      </c>
      <c r="E3614" s="220">
        <v>2</v>
      </c>
      <c r="F3614" s="221" t="str">
        <f t="shared" si="320"/>
        <v>AA 7583 OA // MERCY</v>
      </c>
      <c r="G3614" s="222" t="s">
        <v>2210</v>
      </c>
      <c r="H3614" s="221" t="s">
        <v>2941</v>
      </c>
      <c r="I3614" s="221" t="s">
        <v>2943</v>
      </c>
      <c r="J3614" s="221" t="str">
        <f t="shared" si="323"/>
        <v>FM18-30-1-2026</v>
      </c>
    </row>
    <row r="3615" spans="1:10" x14ac:dyDescent="0.25">
      <c r="A3615" s="214">
        <v>31</v>
      </c>
      <c r="B3615" s="214" t="s">
        <v>929</v>
      </c>
      <c r="C3615" s="223">
        <f>DATE(2026,1,A3615)</f>
        <v>46053</v>
      </c>
      <c r="D3615" s="214" t="s">
        <v>1831</v>
      </c>
      <c r="E3615" s="220">
        <v>1</v>
      </c>
      <c r="F3615" s="221" t="str">
        <f t="shared" si="320"/>
        <v>AA 7682 OA</v>
      </c>
      <c r="G3615" s="222" t="s">
        <v>2210</v>
      </c>
      <c r="H3615" s="221" t="s">
        <v>2941</v>
      </c>
      <c r="I3615" s="221" t="s">
        <v>2943</v>
      </c>
      <c r="J3615" s="221" t="str">
        <f t="shared" si="323"/>
        <v>FM18-31-1-2026</v>
      </c>
    </row>
    <row r="3616" spans="1:10" x14ac:dyDescent="0.25">
      <c r="A3616" s="214">
        <v>27</v>
      </c>
      <c r="B3616" s="214" t="s">
        <v>368</v>
      </c>
      <c r="C3616" s="223">
        <f>DATE(2026,1,A3616)</f>
        <v>46049</v>
      </c>
      <c r="D3616" s="214" t="s">
        <v>312</v>
      </c>
      <c r="E3616" s="220">
        <v>1</v>
      </c>
      <c r="F3616" s="221" t="str">
        <f t="shared" si="320"/>
        <v>AA 7098 OA</v>
      </c>
      <c r="G3616" s="222" t="s">
        <v>2210</v>
      </c>
      <c r="H3616" s="221" t="s">
        <v>2941</v>
      </c>
      <c r="I3616" s="221" t="s">
        <v>2943</v>
      </c>
      <c r="J3616" s="221" t="str">
        <f t="shared" si="323"/>
        <v>FM18-27-1-2026</v>
      </c>
    </row>
    <row r="3617" spans="1:10" x14ac:dyDescent="0.25">
      <c r="A3617" s="214">
        <v>5</v>
      </c>
      <c r="B3617" s="220" t="s">
        <v>313</v>
      </c>
      <c r="C3617" s="219">
        <f>DATE(2026,11,A3617)</f>
        <v>46331</v>
      </c>
      <c r="D3617" s="214" t="s">
        <v>312</v>
      </c>
      <c r="E3617" s="214">
        <v>1</v>
      </c>
      <c r="F3617" s="226" t="str">
        <f>B3617</f>
        <v>D 7526 LA</v>
      </c>
      <c r="G3617" s="222" t="s">
        <v>2210</v>
      </c>
      <c r="H3617" s="221" t="s">
        <v>2941</v>
      </c>
      <c r="I3617" s="221" t="s">
        <v>2943</v>
      </c>
      <c r="J3617" s="221" t="str">
        <f t="shared" si="323"/>
        <v>FM18-5-11-2026</v>
      </c>
    </row>
    <row r="3618" spans="1:10" x14ac:dyDescent="0.25">
      <c r="A3618" s="214">
        <v>12</v>
      </c>
      <c r="B3618" s="214" t="s">
        <v>430</v>
      </c>
      <c r="C3618" s="219">
        <f>DATE(2026,11,A3618)</f>
        <v>46338</v>
      </c>
      <c r="D3618" s="214" t="s">
        <v>312</v>
      </c>
      <c r="E3618" s="214">
        <v>1</v>
      </c>
      <c r="F3618" s="221" t="str">
        <f t="shared" ref="F3618:F3624" si="325">"AA "&amp;B3618</f>
        <v>AA 7780 OA</v>
      </c>
      <c r="G3618" s="222" t="s">
        <v>2210</v>
      </c>
      <c r="H3618" s="221" t="s">
        <v>2941</v>
      </c>
      <c r="I3618" s="221" t="s">
        <v>2943</v>
      </c>
      <c r="J3618" s="221" t="str">
        <f t="shared" si="323"/>
        <v>FM18-12-11-2026</v>
      </c>
    </row>
    <row r="3619" spans="1:10" x14ac:dyDescent="0.25">
      <c r="A3619" s="214">
        <v>31</v>
      </c>
      <c r="B3619" s="214" t="s">
        <v>929</v>
      </c>
      <c r="C3619" s="223">
        <f>DATE(2026,1,A3619)</f>
        <v>46053</v>
      </c>
      <c r="D3619" s="214" t="s">
        <v>1832</v>
      </c>
      <c r="E3619" s="220">
        <v>1</v>
      </c>
      <c r="F3619" s="221" t="str">
        <f t="shared" si="325"/>
        <v>AA 7682 OA</v>
      </c>
      <c r="G3619" s="222" t="s">
        <v>2210</v>
      </c>
      <c r="H3619" s="221" t="s">
        <v>2941</v>
      </c>
      <c r="I3619" s="221" t="s">
        <v>2943</v>
      </c>
      <c r="J3619" s="221" t="str">
        <f t="shared" si="323"/>
        <v>FM18-31-1-2026</v>
      </c>
    </row>
    <row r="3620" spans="1:10" x14ac:dyDescent="0.25">
      <c r="A3620" s="214">
        <v>12</v>
      </c>
      <c r="B3620" s="214" t="s">
        <v>430</v>
      </c>
      <c r="C3620" s="219">
        <f>DATE(2026,11,A3620)</f>
        <v>46338</v>
      </c>
      <c r="D3620" s="214" t="s">
        <v>537</v>
      </c>
      <c r="E3620" s="214">
        <v>2</v>
      </c>
      <c r="F3620" s="221" t="str">
        <f t="shared" si="325"/>
        <v>AA 7780 OA</v>
      </c>
      <c r="G3620" s="222" t="s">
        <v>2210</v>
      </c>
      <c r="H3620" s="221" t="s">
        <v>2941</v>
      </c>
      <c r="I3620" s="221" t="s">
        <v>2943</v>
      </c>
      <c r="J3620" s="221" t="str">
        <f t="shared" si="323"/>
        <v>FM18-12-11-2026</v>
      </c>
    </row>
    <row r="3621" spans="1:10" x14ac:dyDescent="0.25">
      <c r="A3621" s="214">
        <v>25</v>
      </c>
      <c r="B3621" s="214" t="s">
        <v>811</v>
      </c>
      <c r="C3621" s="219">
        <f>DATE(2026,11,A3621)</f>
        <v>46351</v>
      </c>
      <c r="D3621" s="214" t="s">
        <v>537</v>
      </c>
      <c r="E3621" s="220">
        <v>2</v>
      </c>
      <c r="F3621" s="221" t="str">
        <f t="shared" si="325"/>
        <v>AA 7644 OA // CADANGAN</v>
      </c>
      <c r="G3621" s="222" t="s">
        <v>2210</v>
      </c>
      <c r="H3621" s="221" t="s">
        <v>2941</v>
      </c>
      <c r="I3621" s="221" t="s">
        <v>2943</v>
      </c>
      <c r="J3621" s="221" t="str">
        <f t="shared" si="323"/>
        <v>FM18-25-11-2026</v>
      </c>
    </row>
    <row r="3622" spans="1:10" x14ac:dyDescent="0.25">
      <c r="A3622" s="214">
        <v>27</v>
      </c>
      <c r="B3622" s="214" t="s">
        <v>368</v>
      </c>
      <c r="C3622" s="223">
        <f>DATE(2026,1,A3622)</f>
        <v>46049</v>
      </c>
      <c r="D3622" s="214" t="s">
        <v>1763</v>
      </c>
      <c r="E3622" s="220">
        <v>1</v>
      </c>
      <c r="F3622" s="221" t="str">
        <f t="shared" si="325"/>
        <v>AA 7098 OA</v>
      </c>
      <c r="G3622" s="222" t="s">
        <v>2210</v>
      </c>
      <c r="H3622" s="221" t="s">
        <v>2941</v>
      </c>
      <c r="I3622" s="221" t="s">
        <v>2943</v>
      </c>
      <c r="J3622" s="221" t="str">
        <f t="shared" si="323"/>
        <v>FM18-27-1-2026</v>
      </c>
    </row>
    <row r="3623" spans="1:10" x14ac:dyDescent="0.25">
      <c r="A3623" s="214">
        <v>11</v>
      </c>
      <c r="B3623" s="214" t="s">
        <v>1045</v>
      </c>
      <c r="C3623" s="219">
        <f>DATE(2026,12,A3623)</f>
        <v>46367</v>
      </c>
      <c r="D3623" s="214" t="s">
        <v>1083</v>
      </c>
      <c r="E3623" s="214">
        <v>2</v>
      </c>
      <c r="F3623" s="221" t="str">
        <f t="shared" si="325"/>
        <v>AA 7288 OA</v>
      </c>
      <c r="G3623" s="222" t="s">
        <v>2210</v>
      </c>
      <c r="H3623" s="221" t="s">
        <v>2941</v>
      </c>
      <c r="I3623" s="221" t="s">
        <v>2943</v>
      </c>
      <c r="J3623" s="221" t="str">
        <f t="shared" si="323"/>
        <v>FM18-11-12-2026</v>
      </c>
    </row>
    <row r="3624" spans="1:10" x14ac:dyDescent="0.25">
      <c r="A3624" s="214">
        <v>31</v>
      </c>
      <c r="B3624" s="214" t="s">
        <v>929</v>
      </c>
      <c r="C3624" s="223">
        <f>DATE(2026,1,A3624)</f>
        <v>46053</v>
      </c>
      <c r="D3624" s="214" t="s">
        <v>1833</v>
      </c>
      <c r="E3624" s="220">
        <v>2</v>
      </c>
      <c r="F3624" s="221" t="str">
        <f t="shared" si="325"/>
        <v>AA 7682 OA</v>
      </c>
      <c r="G3624" s="222" t="s">
        <v>2210</v>
      </c>
      <c r="H3624" s="221" t="s">
        <v>2941</v>
      </c>
      <c r="I3624" s="221" t="s">
        <v>2943</v>
      </c>
      <c r="J3624" s="221" t="str">
        <f t="shared" si="323"/>
        <v>FM18-31-1-2026</v>
      </c>
    </row>
    <row r="3625" spans="1:10" x14ac:dyDescent="0.25">
      <c r="A3625" s="214">
        <v>5</v>
      </c>
      <c r="B3625" s="220" t="s">
        <v>313</v>
      </c>
      <c r="C3625" s="219">
        <f>DATE(2026,11,A3625)</f>
        <v>46331</v>
      </c>
      <c r="D3625" s="214" t="s">
        <v>314</v>
      </c>
      <c r="E3625" s="214">
        <v>1</v>
      </c>
      <c r="F3625" s="226" t="str">
        <f>B3625</f>
        <v>D 7526 LA</v>
      </c>
      <c r="G3625" s="222" t="s">
        <v>2210</v>
      </c>
      <c r="H3625" s="221" t="s">
        <v>2941</v>
      </c>
      <c r="I3625" s="221" t="s">
        <v>2943</v>
      </c>
      <c r="J3625" s="221" t="str">
        <f t="shared" si="323"/>
        <v>FM18-5-11-2026</v>
      </c>
    </row>
    <row r="3626" spans="1:10" x14ac:dyDescent="0.25">
      <c r="A3626" s="214">
        <v>5</v>
      </c>
      <c r="B3626" s="220" t="s">
        <v>313</v>
      </c>
      <c r="C3626" s="219">
        <f>DATE(2026,11,A3626)</f>
        <v>46331</v>
      </c>
      <c r="D3626" s="214" t="s">
        <v>315</v>
      </c>
      <c r="E3626" s="214">
        <v>1</v>
      </c>
      <c r="F3626" s="226" t="str">
        <f>B3626</f>
        <v>D 7526 LA</v>
      </c>
      <c r="G3626" s="222" t="s">
        <v>2210</v>
      </c>
      <c r="H3626" s="221" t="s">
        <v>2941</v>
      </c>
      <c r="I3626" s="221" t="s">
        <v>2943</v>
      </c>
      <c r="J3626" s="221" t="str">
        <f t="shared" si="323"/>
        <v>FM18-5-11-2026</v>
      </c>
    </row>
    <row r="3627" spans="1:10" x14ac:dyDescent="0.25">
      <c r="A3627" s="214">
        <v>12</v>
      </c>
      <c r="B3627" s="214" t="s">
        <v>430</v>
      </c>
      <c r="C3627" s="219">
        <f>DATE(2026,11,A3627)</f>
        <v>46338</v>
      </c>
      <c r="D3627" s="214" t="s">
        <v>536</v>
      </c>
      <c r="E3627" s="214">
        <v>2</v>
      </c>
      <c r="F3627" s="221" t="str">
        <f>"AA "&amp;B3627</f>
        <v>AA 7780 OA</v>
      </c>
      <c r="G3627" s="222" t="s">
        <v>2210</v>
      </c>
      <c r="H3627" s="221" t="s">
        <v>2941</v>
      </c>
      <c r="I3627" s="221" t="s">
        <v>2943</v>
      </c>
      <c r="J3627" s="221" t="str">
        <f t="shared" si="323"/>
        <v>FM18-12-11-2026</v>
      </c>
    </row>
    <row r="3628" spans="1:10" x14ac:dyDescent="0.25">
      <c r="A3628" s="214">
        <v>25</v>
      </c>
      <c r="B3628" s="214" t="s">
        <v>811</v>
      </c>
      <c r="C3628" s="219">
        <f>DATE(2026,11,A3628)</f>
        <v>46351</v>
      </c>
      <c r="D3628" s="214" t="s">
        <v>536</v>
      </c>
      <c r="E3628" s="220">
        <v>1</v>
      </c>
      <c r="F3628" s="221" t="str">
        <f>"AA "&amp;B3628</f>
        <v>AA 7644 OA // CADANGAN</v>
      </c>
      <c r="G3628" s="222" t="s">
        <v>2210</v>
      </c>
      <c r="H3628" s="221" t="s">
        <v>2941</v>
      </c>
      <c r="I3628" s="221" t="s">
        <v>2943</v>
      </c>
      <c r="J3628" s="221" t="str">
        <f t="shared" si="323"/>
        <v>FM18-25-11-2026</v>
      </c>
    </row>
    <row r="3629" spans="1:10" x14ac:dyDescent="0.25">
      <c r="A3629" s="214">
        <v>11</v>
      </c>
      <c r="B3629" s="214" t="s">
        <v>1045</v>
      </c>
      <c r="C3629" s="219">
        <f>DATE(2026,12,A3629)</f>
        <v>46367</v>
      </c>
      <c r="D3629" s="214" t="s">
        <v>1082</v>
      </c>
      <c r="E3629" s="214">
        <v>2</v>
      </c>
      <c r="F3629" s="221" t="str">
        <f>"AA "&amp;B3629</f>
        <v>AA 7288 OA</v>
      </c>
      <c r="G3629" s="222" t="s">
        <v>2210</v>
      </c>
      <c r="H3629" s="221" t="s">
        <v>2941</v>
      </c>
      <c r="I3629" s="221" t="s">
        <v>2943</v>
      </c>
      <c r="J3629" s="221" t="str">
        <f t="shared" si="323"/>
        <v>FM18-11-12-2026</v>
      </c>
    </row>
    <row r="3630" spans="1:10" x14ac:dyDescent="0.25">
      <c r="A3630" s="214">
        <v>24</v>
      </c>
      <c r="B3630" s="214" t="s">
        <v>194</v>
      </c>
      <c r="C3630" s="223">
        <f>DATE(2026,1,A3630)</f>
        <v>46046</v>
      </c>
      <c r="D3630" s="214" t="s">
        <v>1725</v>
      </c>
      <c r="E3630" s="220">
        <v>2</v>
      </c>
      <c r="F3630" s="221" t="str">
        <f>"AA "&amp;B3630</f>
        <v>AA 7581 OA // MERCY</v>
      </c>
      <c r="G3630" s="222" t="s">
        <v>2210</v>
      </c>
      <c r="H3630" s="221" t="s">
        <v>2941</v>
      </c>
      <c r="I3630" s="221" t="s">
        <v>2943</v>
      </c>
      <c r="J3630" s="221" t="str">
        <f t="shared" si="323"/>
        <v>FM18-24-1-2026</v>
      </c>
    </row>
    <row r="3631" spans="1:10" x14ac:dyDescent="0.25">
      <c r="A3631" s="214">
        <v>16</v>
      </c>
      <c r="B3631" s="220" t="s">
        <v>260</v>
      </c>
      <c r="C3631" s="219">
        <f>DATE(2026,11,A3631)</f>
        <v>46342</v>
      </c>
      <c r="D3631" s="214" t="s">
        <v>636</v>
      </c>
      <c r="E3631" s="220">
        <v>2</v>
      </c>
      <c r="F3631" s="226" t="str">
        <f>B3631</f>
        <v>BA 7001 PU // MERCY</v>
      </c>
      <c r="G3631" s="222" t="s">
        <v>2210</v>
      </c>
      <c r="H3631" s="221" t="s">
        <v>2941</v>
      </c>
      <c r="I3631" s="221" t="s">
        <v>2943</v>
      </c>
      <c r="J3631" s="221" t="str">
        <f t="shared" si="323"/>
        <v>FM18-16-11-2026</v>
      </c>
    </row>
    <row r="3632" spans="1:10" x14ac:dyDescent="0.25">
      <c r="A3632" s="214">
        <v>8</v>
      </c>
      <c r="B3632" s="214" t="s">
        <v>196</v>
      </c>
      <c r="C3632" s="223">
        <f>DATE(2026,1,A3632)</f>
        <v>46030</v>
      </c>
      <c r="D3632" s="214" t="s">
        <v>1523</v>
      </c>
      <c r="E3632" s="214">
        <v>4</v>
      </c>
      <c r="F3632" s="221" t="str">
        <f t="shared" ref="F3632:F3644" si="326">"AA "&amp;B3632</f>
        <v>AA 7697 OA // MERCY</v>
      </c>
      <c r="G3632" s="222" t="s">
        <v>2210</v>
      </c>
      <c r="H3632" s="221" t="s">
        <v>2941</v>
      </c>
      <c r="I3632" s="221" t="s">
        <v>2943</v>
      </c>
      <c r="J3632" s="221" t="str">
        <f t="shared" si="323"/>
        <v>FM18-8-1-2026</v>
      </c>
    </row>
    <row r="3633" spans="1:10" x14ac:dyDescent="0.25">
      <c r="A3633" s="214">
        <v>11</v>
      </c>
      <c r="B3633" s="214" t="s">
        <v>510</v>
      </c>
      <c r="C3633" s="219">
        <f>DATE(2026,11,A3633)</f>
        <v>46337</v>
      </c>
      <c r="D3633" s="214" t="s">
        <v>525</v>
      </c>
      <c r="E3633" s="214">
        <v>1</v>
      </c>
      <c r="F3633" s="221" t="str">
        <f t="shared" si="326"/>
        <v>AA 7072 OA</v>
      </c>
      <c r="G3633" s="222" t="s">
        <v>2210</v>
      </c>
      <c r="H3633" s="221" t="s">
        <v>2941</v>
      </c>
      <c r="I3633" s="221" t="s">
        <v>2943</v>
      </c>
      <c r="J3633" s="221" t="str">
        <f t="shared" si="323"/>
        <v>FM18-11-11-2026</v>
      </c>
    </row>
    <row r="3634" spans="1:10" x14ac:dyDescent="0.25">
      <c r="A3634" s="214">
        <v>26</v>
      </c>
      <c r="B3634" s="214" t="s">
        <v>227</v>
      </c>
      <c r="C3634" s="219">
        <f>DATE(2026,11,A3634)</f>
        <v>46352</v>
      </c>
      <c r="D3634" s="214" t="s">
        <v>844</v>
      </c>
      <c r="E3634" s="220">
        <v>1</v>
      </c>
      <c r="F3634" s="221" t="str">
        <f t="shared" si="326"/>
        <v>AA 7814 OA</v>
      </c>
      <c r="G3634" s="222" t="s">
        <v>2210</v>
      </c>
      <c r="H3634" s="221" t="s">
        <v>2941</v>
      </c>
      <c r="I3634" s="221" t="s">
        <v>2943</v>
      </c>
      <c r="J3634" s="221" t="str">
        <f t="shared" si="323"/>
        <v>FM18-26-11-2026</v>
      </c>
    </row>
    <row r="3635" spans="1:10" x14ac:dyDescent="0.25">
      <c r="A3635" s="214">
        <v>12</v>
      </c>
      <c r="B3635" s="214" t="s">
        <v>430</v>
      </c>
      <c r="C3635" s="219">
        <f>DATE(2026,11,A3635)</f>
        <v>46338</v>
      </c>
      <c r="D3635" s="214" t="s">
        <v>535</v>
      </c>
      <c r="E3635" s="214">
        <v>1</v>
      </c>
      <c r="F3635" s="221" t="str">
        <f t="shared" si="326"/>
        <v>AA 7780 OA</v>
      </c>
      <c r="G3635" s="222" t="s">
        <v>2210</v>
      </c>
      <c r="H3635" s="221" t="s">
        <v>2941</v>
      </c>
      <c r="I3635" s="221" t="s">
        <v>2943</v>
      </c>
      <c r="J3635" s="221" t="str">
        <f t="shared" si="323"/>
        <v>FM18-12-11-2026</v>
      </c>
    </row>
    <row r="3636" spans="1:10" x14ac:dyDescent="0.25">
      <c r="A3636" s="214">
        <v>26</v>
      </c>
      <c r="B3636" s="214" t="s">
        <v>502</v>
      </c>
      <c r="C3636" s="219">
        <f>DATE(2026,12,A3636)</f>
        <v>46382</v>
      </c>
      <c r="D3636" s="214" t="s">
        <v>1318</v>
      </c>
      <c r="E3636" s="220">
        <v>1</v>
      </c>
      <c r="F3636" s="221" t="str">
        <f t="shared" si="326"/>
        <v>AA 7202 OA</v>
      </c>
      <c r="G3636" s="222" t="s">
        <v>2210</v>
      </c>
      <c r="H3636" s="221" t="s">
        <v>2941</v>
      </c>
      <c r="I3636" s="221" t="s">
        <v>2943</v>
      </c>
      <c r="J3636" s="221" t="str">
        <f t="shared" si="323"/>
        <v>FM18-26-12-2026</v>
      </c>
    </row>
    <row r="3637" spans="1:10" x14ac:dyDescent="0.25">
      <c r="A3637" s="214">
        <v>27</v>
      </c>
      <c r="B3637" s="214" t="s">
        <v>368</v>
      </c>
      <c r="C3637" s="223">
        <f>DATE(2026,1,A3637)</f>
        <v>46049</v>
      </c>
      <c r="D3637" s="214" t="s">
        <v>1764</v>
      </c>
      <c r="E3637" s="220">
        <v>1</v>
      </c>
      <c r="F3637" s="221" t="str">
        <f t="shared" si="326"/>
        <v>AA 7098 OA</v>
      </c>
      <c r="G3637" s="222" t="s">
        <v>2210</v>
      </c>
      <c r="H3637" s="221" t="s">
        <v>2941</v>
      </c>
      <c r="I3637" s="221" t="s">
        <v>2943</v>
      </c>
      <c r="J3637" s="221" t="str">
        <f t="shared" si="323"/>
        <v>FM18-27-1-2026</v>
      </c>
    </row>
    <row r="3638" spans="1:10" x14ac:dyDescent="0.25">
      <c r="A3638" s="214">
        <v>27</v>
      </c>
      <c r="B3638" s="214" t="s">
        <v>255</v>
      </c>
      <c r="C3638" s="223">
        <f>DATE(2026,1,A3638)</f>
        <v>46049</v>
      </c>
      <c r="D3638" s="214" t="s">
        <v>1767</v>
      </c>
      <c r="E3638" s="220">
        <v>1</v>
      </c>
      <c r="F3638" s="221" t="str">
        <f t="shared" si="326"/>
        <v>AA 7615 OA</v>
      </c>
      <c r="G3638" s="222" t="s">
        <v>2210</v>
      </c>
      <c r="H3638" s="221" t="s">
        <v>2941</v>
      </c>
      <c r="I3638" s="221" t="s">
        <v>2943</v>
      </c>
      <c r="J3638" s="221" t="str">
        <f t="shared" si="323"/>
        <v>FM18-27-1-2026</v>
      </c>
    </row>
    <row r="3639" spans="1:10" x14ac:dyDescent="0.25">
      <c r="A3639" s="214">
        <v>30</v>
      </c>
      <c r="B3639" s="214" t="s">
        <v>180</v>
      </c>
      <c r="C3639" s="219">
        <f>DATE(2026,11,A3639)</f>
        <v>46356</v>
      </c>
      <c r="D3639" s="214" t="s">
        <v>904</v>
      </c>
      <c r="E3639" s="220">
        <v>1</v>
      </c>
      <c r="F3639" s="221" t="str">
        <f t="shared" si="326"/>
        <v>AA 7593 OA</v>
      </c>
      <c r="G3639" s="222" t="s">
        <v>2210</v>
      </c>
      <c r="H3639" s="221" t="s">
        <v>2941</v>
      </c>
      <c r="I3639" s="221" t="s">
        <v>2943</v>
      </c>
      <c r="J3639" s="221" t="str">
        <f t="shared" si="323"/>
        <v>FM18-30-11-2026</v>
      </c>
    </row>
    <row r="3640" spans="1:10" x14ac:dyDescent="0.25">
      <c r="A3640" s="214">
        <v>15</v>
      </c>
      <c r="B3640" s="220" t="s">
        <v>933</v>
      </c>
      <c r="C3640" s="223">
        <f>DATE(2026,1,A3640)</f>
        <v>46037</v>
      </c>
      <c r="D3640" s="214" t="s">
        <v>1629</v>
      </c>
      <c r="E3640" s="220">
        <v>2</v>
      </c>
      <c r="F3640" s="221" t="str">
        <f t="shared" si="326"/>
        <v>AA 7067 OA</v>
      </c>
      <c r="G3640" s="222" t="s">
        <v>2210</v>
      </c>
      <c r="H3640" s="221" t="s">
        <v>2941</v>
      </c>
      <c r="I3640" s="221" t="s">
        <v>2943</v>
      </c>
      <c r="J3640" s="221" t="str">
        <f t="shared" si="323"/>
        <v>FM18-15-1-2026</v>
      </c>
    </row>
    <row r="3641" spans="1:10" x14ac:dyDescent="0.25">
      <c r="A3641" s="214">
        <v>8</v>
      </c>
      <c r="B3641" s="214" t="s">
        <v>1156</v>
      </c>
      <c r="C3641" s="223">
        <f>DATE(2026,1,A3641)</f>
        <v>46030</v>
      </c>
      <c r="D3641" s="214" t="s">
        <v>1524</v>
      </c>
      <c r="E3641" s="214">
        <v>1</v>
      </c>
      <c r="F3641" s="221" t="str">
        <f t="shared" si="326"/>
        <v>AA 7730 OA</v>
      </c>
      <c r="G3641" s="222" t="s">
        <v>2210</v>
      </c>
      <c r="H3641" s="221" t="s">
        <v>2941</v>
      </c>
      <c r="I3641" s="221" t="s">
        <v>2943</v>
      </c>
      <c r="J3641" s="221" t="str">
        <f t="shared" si="323"/>
        <v>FM18-8-1-2026</v>
      </c>
    </row>
    <row r="3642" spans="1:10" x14ac:dyDescent="0.25">
      <c r="A3642" s="214">
        <v>8</v>
      </c>
      <c r="B3642" s="214" t="s">
        <v>1156</v>
      </c>
      <c r="C3642" s="223">
        <f>DATE(2026,1,A3642)</f>
        <v>46030</v>
      </c>
      <c r="D3642" s="214" t="s">
        <v>1525</v>
      </c>
      <c r="E3642" s="214">
        <v>1</v>
      </c>
      <c r="F3642" s="221" t="str">
        <f t="shared" si="326"/>
        <v>AA 7730 OA</v>
      </c>
      <c r="G3642" s="222" t="s">
        <v>2210</v>
      </c>
      <c r="H3642" s="221" t="s">
        <v>2941</v>
      </c>
      <c r="I3642" s="221" t="s">
        <v>2943</v>
      </c>
      <c r="J3642" s="221" t="str">
        <f t="shared" si="323"/>
        <v>FM18-8-1-2026</v>
      </c>
    </row>
    <row r="3643" spans="1:10" x14ac:dyDescent="0.25">
      <c r="A3643" s="214">
        <v>3</v>
      </c>
      <c r="B3643" s="220" t="s">
        <v>1310</v>
      </c>
      <c r="C3643" s="223">
        <f>DATE(2026,1,A3643)</f>
        <v>46025</v>
      </c>
      <c r="D3643" s="214" t="s">
        <v>757</v>
      </c>
      <c r="E3643" s="214">
        <v>2</v>
      </c>
      <c r="F3643" s="221" t="str">
        <f t="shared" si="326"/>
        <v>AA 7663 OA</v>
      </c>
      <c r="G3643" s="222" t="s">
        <v>2210</v>
      </c>
      <c r="H3643" s="221" t="s">
        <v>2941</v>
      </c>
      <c r="I3643" s="221" t="s">
        <v>2943</v>
      </c>
      <c r="J3643" s="221" t="str">
        <f t="shared" si="323"/>
        <v>FM18-3-1-2026</v>
      </c>
    </row>
    <row r="3644" spans="1:10" x14ac:dyDescent="0.25">
      <c r="A3644" s="214">
        <v>22</v>
      </c>
      <c r="B3644" s="214" t="s">
        <v>419</v>
      </c>
      <c r="C3644" s="223">
        <f>DATE(2026,1,A3644)</f>
        <v>46044</v>
      </c>
      <c r="D3644" s="214" t="s">
        <v>757</v>
      </c>
      <c r="E3644" s="220">
        <v>2</v>
      </c>
      <c r="F3644" s="221" t="str">
        <f t="shared" si="326"/>
        <v>AA 7813 OA</v>
      </c>
      <c r="G3644" s="222" t="s">
        <v>2210</v>
      </c>
      <c r="H3644" s="221" t="s">
        <v>2941</v>
      </c>
      <c r="I3644" s="221" t="s">
        <v>2943</v>
      </c>
      <c r="J3644" s="221" t="str">
        <f t="shared" si="323"/>
        <v>FM18-22-1-2026</v>
      </c>
    </row>
    <row r="3645" spans="1:10" x14ac:dyDescent="0.25">
      <c r="A3645" s="214">
        <v>22</v>
      </c>
      <c r="B3645" s="214" t="s">
        <v>745</v>
      </c>
      <c r="C3645" s="219">
        <f>DATE(2026,11,A3645)</f>
        <v>46348</v>
      </c>
      <c r="D3645" s="214" t="s">
        <v>757</v>
      </c>
      <c r="E3645" s="220">
        <v>2</v>
      </c>
      <c r="F3645" s="221" t="str">
        <f>B3645</f>
        <v>B 7728 IZ ( PINJAM 7559 OA )</v>
      </c>
      <c r="G3645" s="222" t="s">
        <v>2210</v>
      </c>
      <c r="H3645" s="221" t="s">
        <v>2941</v>
      </c>
      <c r="I3645" s="221" t="s">
        <v>2943</v>
      </c>
      <c r="J3645" s="221" t="str">
        <f t="shared" si="323"/>
        <v>FM18-22-11-2026</v>
      </c>
    </row>
    <row r="3646" spans="1:10" x14ac:dyDescent="0.25">
      <c r="A3646" s="214">
        <v>20</v>
      </c>
      <c r="B3646" s="214" t="s">
        <v>347</v>
      </c>
      <c r="C3646" s="219">
        <f>DATE(2026,12,A3646)</f>
        <v>46376</v>
      </c>
      <c r="D3646" s="214" t="s">
        <v>1236</v>
      </c>
      <c r="E3646" s="220">
        <v>1</v>
      </c>
      <c r="F3646" s="221" t="str">
        <f t="shared" ref="F3646:F3665" si="327">"AA "&amp;B3646</f>
        <v>AA 7522 OA // MERCY</v>
      </c>
      <c r="G3646" s="222" t="s">
        <v>2210</v>
      </c>
      <c r="H3646" s="221" t="s">
        <v>2941</v>
      </c>
      <c r="I3646" s="221" t="s">
        <v>2943</v>
      </c>
      <c r="J3646" s="221" t="str">
        <f t="shared" si="323"/>
        <v>FM18-20-12-2026</v>
      </c>
    </row>
    <row r="3647" spans="1:10" x14ac:dyDescent="0.25">
      <c r="A3647" s="214">
        <v>8</v>
      </c>
      <c r="B3647" s="214" t="s">
        <v>347</v>
      </c>
      <c r="C3647" s="219">
        <f>DATE(2026,12,A3647)</f>
        <v>46364</v>
      </c>
      <c r="D3647" s="214" t="s">
        <v>1019</v>
      </c>
      <c r="E3647" s="214">
        <v>1</v>
      </c>
      <c r="F3647" s="221" t="str">
        <f t="shared" si="327"/>
        <v>AA 7522 OA // MERCY</v>
      </c>
      <c r="G3647" s="222" t="s">
        <v>2210</v>
      </c>
      <c r="H3647" s="221" t="s">
        <v>2941</v>
      </c>
      <c r="I3647" s="221" t="s">
        <v>2943</v>
      </c>
      <c r="J3647" s="221" t="str">
        <f t="shared" si="323"/>
        <v>FM18-8-12-2026</v>
      </c>
    </row>
    <row r="3648" spans="1:10" x14ac:dyDescent="0.25">
      <c r="A3648" s="214">
        <v>2</v>
      </c>
      <c r="B3648" s="220" t="s">
        <v>159</v>
      </c>
      <c r="C3648" s="223">
        <f>DATE(2026,1,A3648)</f>
        <v>46024</v>
      </c>
      <c r="D3648" s="214" t="s">
        <v>1458</v>
      </c>
      <c r="E3648" s="214">
        <v>1</v>
      </c>
      <c r="F3648" s="221" t="str">
        <f t="shared" si="327"/>
        <v>AA 7268 OA</v>
      </c>
      <c r="G3648" s="222" t="s">
        <v>2210</v>
      </c>
      <c r="H3648" s="221" t="s">
        <v>2941</v>
      </c>
      <c r="I3648" s="221" t="s">
        <v>2943</v>
      </c>
      <c r="J3648" s="221" t="str">
        <f t="shared" si="323"/>
        <v>FM18-2-1-2026</v>
      </c>
    </row>
    <row r="3649" spans="1:10" x14ac:dyDescent="0.25">
      <c r="A3649" s="214">
        <v>2</v>
      </c>
      <c r="B3649" s="220" t="s">
        <v>1102</v>
      </c>
      <c r="C3649" s="223">
        <f>DATE(2026,1,A3649)</f>
        <v>46024</v>
      </c>
      <c r="D3649" s="214" t="s">
        <v>1436</v>
      </c>
      <c r="E3649" s="214">
        <v>2</v>
      </c>
      <c r="F3649" s="221" t="str">
        <f t="shared" si="327"/>
        <v>AA 7731 OA</v>
      </c>
      <c r="G3649" s="222" t="s">
        <v>2210</v>
      </c>
      <c r="H3649" s="221" t="s">
        <v>2941</v>
      </c>
      <c r="I3649" s="221" t="s">
        <v>2943</v>
      </c>
      <c r="J3649" s="221" t="str">
        <f t="shared" si="323"/>
        <v>FM18-2-1-2026</v>
      </c>
    </row>
    <row r="3650" spans="1:10" x14ac:dyDescent="0.25">
      <c r="A3650" s="214">
        <v>28</v>
      </c>
      <c r="B3650" s="214" t="s">
        <v>577</v>
      </c>
      <c r="C3650" s="223">
        <f>DATE(2026,1,A3650)</f>
        <v>46050</v>
      </c>
      <c r="D3650" s="214" t="s">
        <v>1789</v>
      </c>
      <c r="E3650" s="220">
        <v>1</v>
      </c>
      <c r="F3650" s="221" t="str">
        <f t="shared" si="327"/>
        <v>AA 7712 OA</v>
      </c>
      <c r="G3650" s="222" t="s">
        <v>2210</v>
      </c>
      <c r="H3650" s="221" t="s">
        <v>2941</v>
      </c>
      <c r="I3650" s="221" t="s">
        <v>2943</v>
      </c>
      <c r="J3650" s="221" t="str">
        <f t="shared" si="323"/>
        <v>FM18-28-1-2026</v>
      </c>
    </row>
    <row r="3651" spans="1:10" x14ac:dyDescent="0.25">
      <c r="A3651" s="214">
        <v>16</v>
      </c>
      <c r="B3651" s="220" t="s">
        <v>415</v>
      </c>
      <c r="C3651" s="219">
        <f>DATE(2026,12,A3651)</f>
        <v>46372</v>
      </c>
      <c r="D3651" s="214" t="s">
        <v>1147</v>
      </c>
      <c r="E3651" s="220">
        <v>2</v>
      </c>
      <c r="F3651" s="221" t="str">
        <f t="shared" si="327"/>
        <v>AA 7812 OA</v>
      </c>
      <c r="G3651" s="222" t="s">
        <v>2210</v>
      </c>
      <c r="H3651" s="221" t="s">
        <v>2941</v>
      </c>
      <c r="I3651" s="221" t="s">
        <v>2943</v>
      </c>
      <c r="J3651" s="221" t="str">
        <f t="shared" ref="J3651:J3714" si="328">I3651 &amp; "-" &amp; DAY(C3651) &amp; "-" &amp; MONTH(C3651) &amp; "-" &amp; YEAR(C3651)</f>
        <v>FM18-16-12-2026</v>
      </c>
    </row>
    <row r="3652" spans="1:10" x14ac:dyDescent="0.25">
      <c r="A3652" s="214">
        <v>10</v>
      </c>
      <c r="B3652" s="214" t="s">
        <v>188</v>
      </c>
      <c r="C3652" s="219">
        <f>DATE(2026,12,A3652)</f>
        <v>46366</v>
      </c>
      <c r="D3652" s="214" t="s">
        <v>1061</v>
      </c>
      <c r="E3652" s="214">
        <v>1</v>
      </c>
      <c r="F3652" s="221" t="str">
        <f t="shared" si="327"/>
        <v>AA 7807 OA</v>
      </c>
      <c r="G3652" s="222" t="s">
        <v>2210</v>
      </c>
      <c r="H3652" s="221" t="s">
        <v>2941</v>
      </c>
      <c r="I3652" s="221" t="s">
        <v>2943</v>
      </c>
      <c r="J3652" s="221" t="str">
        <f t="shared" si="328"/>
        <v>FM18-10-12-2026</v>
      </c>
    </row>
    <row r="3653" spans="1:10" x14ac:dyDescent="0.25">
      <c r="A3653" s="214">
        <v>10</v>
      </c>
      <c r="B3653" s="214" t="s">
        <v>436</v>
      </c>
      <c r="C3653" s="219">
        <f>DATE(2026,11,A3653)</f>
        <v>46336</v>
      </c>
      <c r="D3653" s="214" t="s">
        <v>485</v>
      </c>
      <c r="E3653" s="214">
        <v>1</v>
      </c>
      <c r="F3653" s="221" t="str">
        <f t="shared" si="327"/>
        <v>AA 7296 OA</v>
      </c>
      <c r="G3653" s="222" t="s">
        <v>2210</v>
      </c>
      <c r="H3653" s="221" t="s">
        <v>2941</v>
      </c>
      <c r="I3653" s="221" t="s">
        <v>2943</v>
      </c>
      <c r="J3653" s="221" t="str">
        <f t="shared" si="328"/>
        <v>FM18-10-11-2026</v>
      </c>
    </row>
    <row r="3654" spans="1:10" x14ac:dyDescent="0.25">
      <c r="A3654" s="214">
        <v>28</v>
      </c>
      <c r="B3654" s="214" t="s">
        <v>879</v>
      </c>
      <c r="C3654" s="219">
        <f>DATE(2026,11,A3654)</f>
        <v>46354</v>
      </c>
      <c r="D3654" s="214" t="s">
        <v>878</v>
      </c>
      <c r="E3654" s="220">
        <v>1</v>
      </c>
      <c r="F3654" s="221" t="str">
        <f t="shared" si="327"/>
        <v>AA 7149 OA</v>
      </c>
      <c r="G3654" s="222" t="s">
        <v>2210</v>
      </c>
      <c r="H3654" s="221" t="s">
        <v>2941</v>
      </c>
      <c r="I3654" s="221" t="s">
        <v>2943</v>
      </c>
      <c r="J3654" s="221" t="str">
        <f t="shared" si="328"/>
        <v>FM18-28-11-2026</v>
      </c>
    </row>
    <row r="3655" spans="1:10" x14ac:dyDescent="0.25">
      <c r="A3655" s="214">
        <v>1</v>
      </c>
      <c r="B3655" s="220" t="s">
        <v>596</v>
      </c>
      <c r="C3655" s="223">
        <f>DATE(2026,1,A3655)</f>
        <v>46023</v>
      </c>
      <c r="D3655" s="214" t="s">
        <v>896</v>
      </c>
      <c r="E3655" s="214">
        <v>1</v>
      </c>
      <c r="F3655" s="221" t="str">
        <f t="shared" si="327"/>
        <v>AA 7628 OA</v>
      </c>
      <c r="G3655" s="222" t="s">
        <v>2207</v>
      </c>
      <c r="H3655" s="221" t="s">
        <v>2944</v>
      </c>
      <c r="I3655" s="221" t="s">
        <v>2946</v>
      </c>
      <c r="J3655" s="221" t="str">
        <f t="shared" si="328"/>
        <v>FM19-1-1-2026</v>
      </c>
    </row>
    <row r="3656" spans="1:10" x14ac:dyDescent="0.25">
      <c r="A3656" s="214">
        <v>29</v>
      </c>
      <c r="B3656" s="214" t="s">
        <v>894</v>
      </c>
      <c r="C3656" s="219">
        <f>DATE(2026,11,A3656)</f>
        <v>46355</v>
      </c>
      <c r="D3656" s="214" t="s">
        <v>896</v>
      </c>
      <c r="E3656" s="220">
        <v>1</v>
      </c>
      <c r="F3656" s="221" t="str">
        <f t="shared" si="327"/>
        <v>AA 7226 OA</v>
      </c>
      <c r="G3656" s="222" t="s">
        <v>2207</v>
      </c>
      <c r="H3656" s="221" t="s">
        <v>2944</v>
      </c>
      <c r="I3656" s="221" t="s">
        <v>2946</v>
      </c>
      <c r="J3656" s="221" t="str">
        <f t="shared" si="328"/>
        <v>FM19-29-11-2026</v>
      </c>
    </row>
    <row r="3657" spans="1:10" x14ac:dyDescent="0.25">
      <c r="A3657" s="214">
        <v>15</v>
      </c>
      <c r="B3657" s="220" t="s">
        <v>933</v>
      </c>
      <c r="C3657" s="223">
        <f>DATE(2026,1,A3657)</f>
        <v>46037</v>
      </c>
      <c r="D3657" s="214" t="s">
        <v>1635</v>
      </c>
      <c r="E3657" s="220">
        <v>1</v>
      </c>
      <c r="F3657" s="221" t="str">
        <f t="shared" si="327"/>
        <v>AA 7067 OA</v>
      </c>
      <c r="G3657" s="222" t="s">
        <v>2207</v>
      </c>
      <c r="H3657" s="221" t="s">
        <v>2944</v>
      </c>
      <c r="I3657" s="221" t="s">
        <v>2946</v>
      </c>
      <c r="J3657" s="221" t="str">
        <f t="shared" si="328"/>
        <v>FM19-15-1-2026</v>
      </c>
    </row>
    <row r="3658" spans="1:10" x14ac:dyDescent="0.25">
      <c r="A3658" s="214">
        <v>24</v>
      </c>
      <c r="B3658" s="214" t="s">
        <v>796</v>
      </c>
      <c r="C3658" s="219">
        <f>DATE(2026,11,A3658)</f>
        <v>46350</v>
      </c>
      <c r="D3658" s="214" t="s">
        <v>802</v>
      </c>
      <c r="E3658" s="220">
        <v>1</v>
      </c>
      <c r="F3658" s="221" t="str">
        <f t="shared" si="327"/>
        <v>AA 7811 OA</v>
      </c>
      <c r="G3658" s="222" t="s">
        <v>2207</v>
      </c>
      <c r="H3658" s="221" t="s">
        <v>2944</v>
      </c>
      <c r="I3658" s="221" t="s">
        <v>2946</v>
      </c>
      <c r="J3658" s="221" t="str">
        <f t="shared" si="328"/>
        <v>FM19-24-11-2026</v>
      </c>
    </row>
    <row r="3659" spans="1:10" x14ac:dyDescent="0.25">
      <c r="A3659" s="214">
        <v>6</v>
      </c>
      <c r="B3659" s="214" t="s">
        <v>888</v>
      </c>
      <c r="C3659" s="219">
        <f>DATE(2026,12,A3659)</f>
        <v>46362</v>
      </c>
      <c r="D3659" s="214" t="s">
        <v>993</v>
      </c>
      <c r="E3659" s="214">
        <v>1</v>
      </c>
      <c r="F3659" s="221" t="str">
        <f t="shared" si="327"/>
        <v>AA 7582 OA // MERCY</v>
      </c>
      <c r="G3659" s="222" t="s">
        <v>2207</v>
      </c>
      <c r="H3659" s="221" t="s">
        <v>2944</v>
      </c>
      <c r="I3659" s="221" t="s">
        <v>2946</v>
      </c>
      <c r="J3659" s="221" t="str">
        <f t="shared" si="328"/>
        <v>FM19-6-12-2026</v>
      </c>
    </row>
    <row r="3660" spans="1:10" x14ac:dyDescent="0.25">
      <c r="A3660" s="214">
        <v>11</v>
      </c>
      <c r="B3660" s="214" t="s">
        <v>109</v>
      </c>
      <c r="C3660" s="219">
        <f>DATE(2026,12,A3660)</f>
        <v>46367</v>
      </c>
      <c r="D3660" s="214" t="s">
        <v>1077</v>
      </c>
      <c r="E3660" s="214">
        <v>4</v>
      </c>
      <c r="F3660" s="221" t="str">
        <f t="shared" si="327"/>
        <v>AA 7520 OA // MERCY</v>
      </c>
      <c r="G3660" s="222" t="s">
        <v>2207</v>
      </c>
      <c r="H3660" s="221" t="s">
        <v>2944</v>
      </c>
      <c r="I3660" s="221" t="s">
        <v>2946</v>
      </c>
      <c r="J3660" s="221" t="str">
        <f t="shared" si="328"/>
        <v>FM19-11-12-2026</v>
      </c>
    </row>
    <row r="3661" spans="1:10" x14ac:dyDescent="0.25">
      <c r="A3661" s="214">
        <v>12</v>
      </c>
      <c r="B3661" s="214" t="s">
        <v>165</v>
      </c>
      <c r="C3661" s="219">
        <f>DATE(2026,12,A3661)</f>
        <v>46368</v>
      </c>
      <c r="D3661" s="214" t="s">
        <v>1097</v>
      </c>
      <c r="E3661" s="214">
        <v>1</v>
      </c>
      <c r="F3661" s="221" t="str">
        <f t="shared" si="327"/>
        <v>AA 7753 OA // MERCY</v>
      </c>
      <c r="G3661" s="222" t="s">
        <v>2207</v>
      </c>
      <c r="H3661" s="221" t="s">
        <v>2944</v>
      </c>
      <c r="I3661" s="221" t="s">
        <v>2946</v>
      </c>
      <c r="J3661" s="221" t="str">
        <f t="shared" si="328"/>
        <v>FM19-12-12-2026</v>
      </c>
    </row>
    <row r="3662" spans="1:10" x14ac:dyDescent="0.25">
      <c r="A3662" s="214">
        <v>3</v>
      </c>
      <c r="B3662" s="214" t="s">
        <v>781</v>
      </c>
      <c r="C3662" s="223">
        <f>DATE(2026,1,A3662)</f>
        <v>46025</v>
      </c>
      <c r="D3662" s="214" t="s">
        <v>1469</v>
      </c>
      <c r="E3662" s="214">
        <v>1</v>
      </c>
      <c r="F3662" s="221" t="str">
        <f t="shared" si="327"/>
        <v>AA 7794 OA // MERCY</v>
      </c>
      <c r="G3662" s="222" t="s">
        <v>2207</v>
      </c>
      <c r="H3662" s="221" t="s">
        <v>2944</v>
      </c>
      <c r="I3662" s="221" t="s">
        <v>2946</v>
      </c>
      <c r="J3662" s="221" t="str">
        <f t="shared" si="328"/>
        <v>FM19-3-1-2026</v>
      </c>
    </row>
    <row r="3663" spans="1:10" x14ac:dyDescent="0.25">
      <c r="A3663" s="214">
        <v>28</v>
      </c>
      <c r="B3663" s="214" t="s">
        <v>598</v>
      </c>
      <c r="C3663" s="219">
        <f>DATE(2026,11,A3663)</f>
        <v>46354</v>
      </c>
      <c r="D3663" s="214" t="s">
        <v>877</v>
      </c>
      <c r="E3663" s="220">
        <v>1</v>
      </c>
      <c r="F3663" s="221" t="str">
        <f t="shared" si="327"/>
        <v>AA 7725 OA</v>
      </c>
      <c r="G3663" s="222" t="s">
        <v>2207</v>
      </c>
      <c r="H3663" s="221" t="s">
        <v>2944</v>
      </c>
      <c r="I3663" s="221" t="s">
        <v>2946</v>
      </c>
      <c r="J3663" s="221" t="str">
        <f t="shared" si="328"/>
        <v>FM19-28-11-2026</v>
      </c>
    </row>
    <row r="3664" spans="1:10" x14ac:dyDescent="0.25">
      <c r="A3664" s="214">
        <v>24</v>
      </c>
      <c r="B3664" s="214" t="s">
        <v>598</v>
      </c>
      <c r="C3664" s="219">
        <f>DATE(2026,11,A3664)</f>
        <v>46350</v>
      </c>
      <c r="D3664" s="214" t="s">
        <v>797</v>
      </c>
      <c r="E3664" s="220">
        <v>1</v>
      </c>
      <c r="F3664" s="221" t="str">
        <f t="shared" si="327"/>
        <v>AA 7725 OA</v>
      </c>
      <c r="G3664" s="222" t="s">
        <v>2207</v>
      </c>
      <c r="H3664" s="221" t="s">
        <v>2944</v>
      </c>
      <c r="I3664" s="221" t="s">
        <v>2946</v>
      </c>
      <c r="J3664" s="221" t="str">
        <f t="shared" si="328"/>
        <v>FM19-24-11-2026</v>
      </c>
    </row>
    <row r="3665" spans="1:10" x14ac:dyDescent="0.25">
      <c r="A3665" s="214">
        <v>24</v>
      </c>
      <c r="B3665" s="214" t="s">
        <v>796</v>
      </c>
      <c r="C3665" s="219">
        <f>DATE(2026,11,A3665)</f>
        <v>46350</v>
      </c>
      <c r="D3665" s="214" t="s">
        <v>795</v>
      </c>
      <c r="E3665" s="220">
        <v>1</v>
      </c>
      <c r="F3665" s="221" t="str">
        <f t="shared" si="327"/>
        <v>AA 7811 OA</v>
      </c>
      <c r="G3665" s="222" t="s">
        <v>2207</v>
      </c>
      <c r="H3665" s="221" t="s">
        <v>2944</v>
      </c>
      <c r="I3665" s="221" t="s">
        <v>2946</v>
      </c>
      <c r="J3665" s="221" t="str">
        <f t="shared" si="328"/>
        <v>FM19-24-11-2026</v>
      </c>
    </row>
    <row r="3666" spans="1:10" x14ac:dyDescent="0.25">
      <c r="A3666" s="214">
        <v>15</v>
      </c>
      <c r="B3666" s="220" t="s">
        <v>612</v>
      </c>
      <c r="C3666" s="219">
        <f>DATE(2026,11,A3666)</f>
        <v>46341</v>
      </c>
      <c r="D3666" s="214" t="s">
        <v>620</v>
      </c>
      <c r="E3666" s="220">
        <v>2</v>
      </c>
      <c r="F3666" s="226" t="str">
        <f>B3666</f>
        <v>BA 7033 PU // MERCY ( 7640 OA )</v>
      </c>
      <c r="G3666" s="222" t="s">
        <v>2207</v>
      </c>
      <c r="H3666" s="221" t="s">
        <v>2944</v>
      </c>
      <c r="I3666" s="221" t="s">
        <v>2946</v>
      </c>
      <c r="J3666" s="221" t="str">
        <f t="shared" si="328"/>
        <v>FM19-15-11-2026</v>
      </c>
    </row>
    <row r="3667" spans="1:10" x14ac:dyDescent="0.25">
      <c r="A3667" s="214">
        <v>5</v>
      </c>
      <c r="B3667" s="214" t="s">
        <v>744</v>
      </c>
      <c r="C3667" s="223">
        <f>DATE(2026,1,A3667)</f>
        <v>46027</v>
      </c>
      <c r="D3667" s="214" t="s">
        <v>1496</v>
      </c>
      <c r="E3667" s="214">
        <v>1</v>
      </c>
      <c r="F3667" s="221" t="str">
        <f>"AA "&amp;B3667</f>
        <v>AA 7809 OA</v>
      </c>
      <c r="G3667" s="222" t="s">
        <v>2207</v>
      </c>
      <c r="H3667" s="221" t="s">
        <v>2944</v>
      </c>
      <c r="I3667" s="221" t="s">
        <v>2946</v>
      </c>
      <c r="J3667" s="221" t="str">
        <f t="shared" si="328"/>
        <v>FM19-5-1-2026</v>
      </c>
    </row>
    <row r="3668" spans="1:10" x14ac:dyDescent="0.25">
      <c r="A3668" s="214">
        <v>11</v>
      </c>
      <c r="B3668" s="214" t="s">
        <v>109</v>
      </c>
      <c r="C3668" s="219">
        <f>DATE(2026,12,A3668)</f>
        <v>46367</v>
      </c>
      <c r="D3668" s="214" t="s">
        <v>1080</v>
      </c>
      <c r="E3668" s="214">
        <v>2</v>
      </c>
      <c r="F3668" s="221" t="str">
        <f>"AA "&amp;B3668</f>
        <v>AA 7520 OA // MERCY</v>
      </c>
      <c r="G3668" s="222" t="s">
        <v>2207</v>
      </c>
      <c r="H3668" s="221" t="s">
        <v>2944</v>
      </c>
      <c r="I3668" s="221" t="s">
        <v>2946</v>
      </c>
      <c r="J3668" s="221" t="str">
        <f t="shared" si="328"/>
        <v>FM19-11-12-2026</v>
      </c>
    </row>
    <row r="3669" spans="1:10" x14ac:dyDescent="0.25">
      <c r="A3669" s="214">
        <v>5</v>
      </c>
      <c r="B3669" s="214" t="s">
        <v>744</v>
      </c>
      <c r="C3669" s="223">
        <f>DATE(2026,1,A3669)</f>
        <v>46027</v>
      </c>
      <c r="D3669" s="214" t="s">
        <v>1497</v>
      </c>
      <c r="E3669" s="214">
        <v>1</v>
      </c>
      <c r="F3669" s="221" t="str">
        <f>"AA "&amp;B3669</f>
        <v>AA 7809 OA</v>
      </c>
      <c r="G3669" s="222" t="s">
        <v>2207</v>
      </c>
      <c r="H3669" s="221" t="s">
        <v>2944</v>
      </c>
      <c r="I3669" s="221" t="s">
        <v>2946</v>
      </c>
      <c r="J3669" s="221" t="str">
        <f t="shared" si="328"/>
        <v>FM19-5-1-2026</v>
      </c>
    </row>
    <row r="3670" spans="1:10" x14ac:dyDescent="0.25">
      <c r="A3670" s="214">
        <v>13</v>
      </c>
      <c r="B3670" s="214" t="s">
        <v>342</v>
      </c>
      <c r="C3670" s="219">
        <f>DATE(2026,12,A3670)</f>
        <v>46369</v>
      </c>
      <c r="D3670" s="214" t="s">
        <v>1122</v>
      </c>
      <c r="E3670" s="220">
        <v>2</v>
      </c>
      <c r="F3670" s="221" t="str">
        <f>"AA "&amp;B3670</f>
        <v>AA 7803 OA</v>
      </c>
      <c r="G3670" s="222" t="s">
        <v>2207</v>
      </c>
      <c r="H3670" s="221" t="s">
        <v>2944</v>
      </c>
      <c r="I3670" s="221" t="s">
        <v>2946</v>
      </c>
      <c r="J3670" s="221" t="str">
        <f t="shared" si="328"/>
        <v>FM19-13-12-2026</v>
      </c>
    </row>
    <row r="3671" spans="1:10" x14ac:dyDescent="0.25">
      <c r="A3671" s="214">
        <v>9</v>
      </c>
      <c r="B3671" s="214" t="s">
        <v>101</v>
      </c>
      <c r="C3671" s="219">
        <f>DATE(2026,11,A3671)</f>
        <v>46335</v>
      </c>
      <c r="D3671" s="214" t="s">
        <v>463</v>
      </c>
      <c r="E3671" s="214">
        <v>1</v>
      </c>
      <c r="F3671" s="221" t="str">
        <f>B3671</f>
        <v>BA 7033 PU // MERCY</v>
      </c>
      <c r="G3671" s="222" t="s">
        <v>2207</v>
      </c>
      <c r="H3671" s="221" t="s">
        <v>2944</v>
      </c>
      <c r="I3671" s="221" t="s">
        <v>2946</v>
      </c>
      <c r="J3671" s="221" t="str">
        <f t="shared" si="328"/>
        <v>FM19-9-11-2026</v>
      </c>
    </row>
    <row r="3672" spans="1:10" x14ac:dyDescent="0.25">
      <c r="A3672" s="214">
        <v>15</v>
      </c>
      <c r="B3672" s="220" t="s">
        <v>608</v>
      </c>
      <c r="C3672" s="219">
        <f>DATE(2026,11,A3672)</f>
        <v>46341</v>
      </c>
      <c r="D3672" s="214" t="s">
        <v>463</v>
      </c>
      <c r="E3672" s="220">
        <v>2</v>
      </c>
      <c r="F3672" s="221" t="str">
        <f>"AA "&amp;B3672</f>
        <v>AA 7640 OA</v>
      </c>
      <c r="G3672" s="222" t="s">
        <v>2207</v>
      </c>
      <c r="H3672" s="221" t="s">
        <v>2944</v>
      </c>
      <c r="I3672" s="221" t="s">
        <v>2946</v>
      </c>
      <c r="J3672" s="221" t="str">
        <f t="shared" si="328"/>
        <v>FM19-15-11-2026</v>
      </c>
    </row>
    <row r="3673" spans="1:10" x14ac:dyDescent="0.25">
      <c r="A3673" s="214">
        <v>15</v>
      </c>
      <c r="B3673" s="220" t="s">
        <v>604</v>
      </c>
      <c r="C3673" s="219">
        <f>DATE(2026,11,A3673)</f>
        <v>46341</v>
      </c>
      <c r="D3673" s="214" t="s">
        <v>463</v>
      </c>
      <c r="E3673" s="220">
        <v>1</v>
      </c>
      <c r="F3673" s="221" t="str">
        <f>"AA "&amp;B3673</f>
        <v>AA 7519 OA // MERCY</v>
      </c>
      <c r="G3673" s="222" t="s">
        <v>2207</v>
      </c>
      <c r="H3673" s="221" t="s">
        <v>2944</v>
      </c>
      <c r="I3673" s="221" t="s">
        <v>2946</v>
      </c>
      <c r="J3673" s="221" t="str">
        <f t="shared" si="328"/>
        <v>FM19-15-11-2026</v>
      </c>
    </row>
    <row r="3674" spans="1:10" x14ac:dyDescent="0.25">
      <c r="A3674" s="214">
        <v>15</v>
      </c>
      <c r="B3674" s="220" t="s">
        <v>612</v>
      </c>
      <c r="C3674" s="219">
        <f>DATE(2026,11,A3674)</f>
        <v>46341</v>
      </c>
      <c r="D3674" s="214" t="s">
        <v>611</v>
      </c>
      <c r="E3674" s="220">
        <v>1</v>
      </c>
      <c r="F3674" s="226" t="str">
        <f>B3674</f>
        <v>BA 7033 PU // MERCY ( 7640 OA )</v>
      </c>
      <c r="G3674" s="222" t="s">
        <v>2207</v>
      </c>
      <c r="H3674" s="221" t="s">
        <v>2944</v>
      </c>
      <c r="I3674" s="221" t="s">
        <v>2946</v>
      </c>
      <c r="J3674" s="221" t="str">
        <f t="shared" si="328"/>
        <v>FM19-15-11-2026</v>
      </c>
    </row>
    <row r="3675" spans="1:10" x14ac:dyDescent="0.25">
      <c r="A3675" s="214">
        <v>12</v>
      </c>
      <c r="B3675" s="214" t="s">
        <v>342</v>
      </c>
      <c r="C3675" s="219">
        <f>DATE(2026,12,A3675)</f>
        <v>46368</v>
      </c>
      <c r="D3675" s="214" t="s">
        <v>1089</v>
      </c>
      <c r="E3675" s="214">
        <v>2</v>
      </c>
      <c r="F3675" s="221" t="str">
        <f>"AA "&amp;B3675</f>
        <v>AA 7803 OA</v>
      </c>
      <c r="G3675" s="222" t="s">
        <v>2207</v>
      </c>
      <c r="H3675" s="221" t="s">
        <v>2944</v>
      </c>
      <c r="I3675" s="221" t="s">
        <v>2946</v>
      </c>
      <c r="J3675" s="221" t="str">
        <f t="shared" si="328"/>
        <v>FM19-12-12-2026</v>
      </c>
    </row>
    <row r="3676" spans="1:10" x14ac:dyDescent="0.25">
      <c r="A3676" s="214">
        <v>1</v>
      </c>
      <c r="B3676" s="220" t="s">
        <v>916</v>
      </c>
      <c r="C3676" s="219">
        <f>DATE(2026,12,A3676)</f>
        <v>46357</v>
      </c>
      <c r="D3676" s="214" t="s">
        <v>919</v>
      </c>
      <c r="E3676" s="214">
        <v>1</v>
      </c>
      <c r="F3676" s="226" t="str">
        <f>B3676</f>
        <v>DD 7291 MZ</v>
      </c>
      <c r="G3676" s="222" t="s">
        <v>2207</v>
      </c>
      <c r="H3676" s="221" t="s">
        <v>2944</v>
      </c>
      <c r="I3676" s="221" t="s">
        <v>2946</v>
      </c>
      <c r="J3676" s="221" t="str">
        <f t="shared" si="328"/>
        <v>FM19-1-12-2026</v>
      </c>
    </row>
    <row r="3677" spans="1:10" x14ac:dyDescent="0.25">
      <c r="A3677" s="214">
        <v>9</v>
      </c>
      <c r="B3677" s="214" t="s">
        <v>916</v>
      </c>
      <c r="C3677" s="219">
        <f>DATE(2026,12,A3677)</f>
        <v>46365</v>
      </c>
      <c r="D3677" s="214" t="s">
        <v>1036</v>
      </c>
      <c r="E3677" s="214">
        <v>2</v>
      </c>
      <c r="F3677" s="221" t="str">
        <f>B3677</f>
        <v>DD 7291 MZ</v>
      </c>
      <c r="G3677" s="222" t="s">
        <v>2207</v>
      </c>
      <c r="H3677" s="221" t="s">
        <v>2944</v>
      </c>
      <c r="I3677" s="221" t="s">
        <v>2946</v>
      </c>
      <c r="J3677" s="221" t="str">
        <f t="shared" si="328"/>
        <v>FM19-9-12-2026</v>
      </c>
    </row>
    <row r="3678" spans="1:10" x14ac:dyDescent="0.25">
      <c r="A3678" s="214">
        <v>9</v>
      </c>
      <c r="B3678" s="214" t="s">
        <v>237</v>
      </c>
      <c r="C3678" s="219">
        <f>DATE(2026,12,A3678)</f>
        <v>46365</v>
      </c>
      <c r="D3678" s="214" t="s">
        <v>1036</v>
      </c>
      <c r="E3678" s="214">
        <v>1</v>
      </c>
      <c r="F3678" s="221" t="str">
        <f t="shared" ref="F3678:F3685" si="329">"AA "&amp;B3678</f>
        <v>AA 7724 OA</v>
      </c>
      <c r="G3678" s="222" t="s">
        <v>2207</v>
      </c>
      <c r="H3678" s="221" t="s">
        <v>2944</v>
      </c>
      <c r="I3678" s="221" t="s">
        <v>2946</v>
      </c>
      <c r="J3678" s="221" t="str">
        <f t="shared" si="328"/>
        <v>FM19-9-12-2026</v>
      </c>
    </row>
    <row r="3679" spans="1:10" x14ac:dyDescent="0.25">
      <c r="A3679" s="214">
        <v>13</v>
      </c>
      <c r="B3679" s="214" t="s">
        <v>280</v>
      </c>
      <c r="C3679" s="219">
        <f>DATE(2026,12,A3679)</f>
        <v>46369</v>
      </c>
      <c r="D3679" s="214" t="s">
        <v>1099</v>
      </c>
      <c r="E3679" s="214">
        <v>2</v>
      </c>
      <c r="F3679" s="221" t="str">
        <f t="shared" si="329"/>
        <v>AA 7547 OA</v>
      </c>
      <c r="G3679" s="222" t="s">
        <v>2207</v>
      </c>
      <c r="H3679" s="221" t="s">
        <v>2944</v>
      </c>
      <c r="I3679" s="221" t="s">
        <v>2946</v>
      </c>
      <c r="J3679" s="221" t="str">
        <f t="shared" si="328"/>
        <v>FM19-13-12-2026</v>
      </c>
    </row>
    <row r="3680" spans="1:10" x14ac:dyDescent="0.25">
      <c r="A3680" s="214">
        <v>20</v>
      </c>
      <c r="B3680" s="214" t="s">
        <v>162</v>
      </c>
      <c r="C3680" s="219">
        <f>DATE(2026,11,A3680)</f>
        <v>46346</v>
      </c>
      <c r="D3680" s="214" t="s">
        <v>707</v>
      </c>
      <c r="E3680" s="220">
        <v>2</v>
      </c>
      <c r="F3680" s="221" t="str">
        <f t="shared" si="329"/>
        <v>AA 7795 OA</v>
      </c>
      <c r="G3680" s="222" t="s">
        <v>2207</v>
      </c>
      <c r="H3680" s="221" t="s">
        <v>2944</v>
      </c>
      <c r="I3680" s="221" t="s">
        <v>2946</v>
      </c>
      <c r="J3680" s="221" t="str">
        <f t="shared" si="328"/>
        <v>FM19-20-11-2026</v>
      </c>
    </row>
    <row r="3681" spans="1:10" x14ac:dyDescent="0.25">
      <c r="A3681" s="214">
        <v>8</v>
      </c>
      <c r="B3681" s="214" t="s">
        <v>196</v>
      </c>
      <c r="C3681" s="223">
        <f>DATE(2026,1,A3681)</f>
        <v>46030</v>
      </c>
      <c r="D3681" s="214" t="s">
        <v>505</v>
      </c>
      <c r="E3681" s="214">
        <v>4</v>
      </c>
      <c r="F3681" s="221" t="str">
        <f t="shared" si="329"/>
        <v>AA 7697 OA // MERCY</v>
      </c>
      <c r="G3681" s="222" t="s">
        <v>2207</v>
      </c>
      <c r="H3681" s="221" t="s">
        <v>2944</v>
      </c>
      <c r="I3681" s="221" t="s">
        <v>2946</v>
      </c>
      <c r="J3681" s="221" t="str">
        <f t="shared" si="328"/>
        <v>FM19-8-1-2026</v>
      </c>
    </row>
    <row r="3682" spans="1:10" x14ac:dyDescent="0.25">
      <c r="A3682" s="214">
        <v>11</v>
      </c>
      <c r="B3682" s="214" t="s">
        <v>502</v>
      </c>
      <c r="C3682" s="219">
        <f>DATE(2026,11,A3682)</f>
        <v>46337</v>
      </c>
      <c r="D3682" s="214" t="s">
        <v>505</v>
      </c>
      <c r="E3682" s="214">
        <v>4</v>
      </c>
      <c r="F3682" s="221" t="str">
        <f t="shared" si="329"/>
        <v>AA 7202 OA</v>
      </c>
      <c r="G3682" s="222" t="s">
        <v>2207</v>
      </c>
      <c r="H3682" s="221" t="s">
        <v>2944</v>
      </c>
      <c r="I3682" s="221" t="s">
        <v>2946</v>
      </c>
      <c r="J3682" s="221" t="str">
        <f t="shared" si="328"/>
        <v>FM19-11-11-2026</v>
      </c>
    </row>
    <row r="3683" spans="1:10" x14ac:dyDescent="0.25">
      <c r="A3683" s="214">
        <v>14</v>
      </c>
      <c r="B3683" s="220" t="s">
        <v>588</v>
      </c>
      <c r="C3683" s="219">
        <f>DATE(2026,11,A3683)</f>
        <v>46340</v>
      </c>
      <c r="D3683" s="214" t="s">
        <v>505</v>
      </c>
      <c r="E3683" s="220">
        <v>2</v>
      </c>
      <c r="F3683" s="221" t="str">
        <f t="shared" si="329"/>
        <v>AA 7613 OA // MERCY</v>
      </c>
      <c r="G3683" s="222" t="s">
        <v>2207</v>
      </c>
      <c r="H3683" s="221" t="s">
        <v>2944</v>
      </c>
      <c r="I3683" s="221" t="s">
        <v>2946</v>
      </c>
      <c r="J3683" s="221" t="str">
        <f t="shared" si="328"/>
        <v>FM19-14-11-2026</v>
      </c>
    </row>
    <row r="3684" spans="1:10" x14ac:dyDescent="0.25">
      <c r="A3684" s="214">
        <v>23</v>
      </c>
      <c r="B3684" s="214" t="s">
        <v>662</v>
      </c>
      <c r="C3684" s="219">
        <f>DATE(2026,11,A3684)</f>
        <v>46349</v>
      </c>
      <c r="D3684" s="214" t="s">
        <v>505</v>
      </c>
      <c r="E3684" s="220">
        <v>4</v>
      </c>
      <c r="F3684" s="221" t="str">
        <f t="shared" si="329"/>
        <v>AA 7559 OA</v>
      </c>
      <c r="G3684" s="222" t="s">
        <v>2207</v>
      </c>
      <c r="H3684" s="221" t="s">
        <v>2944</v>
      </c>
      <c r="I3684" s="221" t="s">
        <v>2946</v>
      </c>
      <c r="J3684" s="221" t="str">
        <f t="shared" si="328"/>
        <v>FM19-23-11-2026</v>
      </c>
    </row>
    <row r="3685" spans="1:10" x14ac:dyDescent="0.25">
      <c r="A3685" s="214">
        <v>27</v>
      </c>
      <c r="B3685" s="214" t="s">
        <v>401</v>
      </c>
      <c r="C3685" s="219">
        <f>DATE(2026,11,A3685)</f>
        <v>46353</v>
      </c>
      <c r="D3685" s="214" t="s">
        <v>505</v>
      </c>
      <c r="E3685" s="220">
        <v>3</v>
      </c>
      <c r="F3685" s="221" t="str">
        <f t="shared" si="329"/>
        <v>AA 7796 OA // MERCY</v>
      </c>
      <c r="G3685" s="222" t="s">
        <v>2207</v>
      </c>
      <c r="H3685" s="221" t="s">
        <v>2944</v>
      </c>
      <c r="I3685" s="221" t="s">
        <v>2946</v>
      </c>
      <c r="J3685" s="221" t="str">
        <f t="shared" si="328"/>
        <v>FM19-27-11-2026</v>
      </c>
    </row>
    <row r="3686" spans="1:10" x14ac:dyDescent="0.25">
      <c r="A3686" s="214">
        <v>29</v>
      </c>
      <c r="B3686" s="214" t="s">
        <v>642</v>
      </c>
      <c r="C3686" s="219">
        <f>DATE(2026,11,A3686)</f>
        <v>46355</v>
      </c>
      <c r="D3686" s="214" t="s">
        <v>505</v>
      </c>
      <c r="E3686" s="220">
        <v>2</v>
      </c>
      <c r="F3686" s="221" t="str">
        <f>B3686</f>
        <v>BA 7001 PU // MERCY ( 7620 OA )</v>
      </c>
      <c r="G3686" s="222" t="s">
        <v>2207</v>
      </c>
      <c r="H3686" s="221" t="s">
        <v>2944</v>
      </c>
      <c r="I3686" s="221" t="s">
        <v>2946</v>
      </c>
      <c r="J3686" s="221" t="str">
        <f t="shared" si="328"/>
        <v>FM19-29-11-2026</v>
      </c>
    </row>
    <row r="3687" spans="1:10" x14ac:dyDescent="0.25">
      <c r="A3687" s="214">
        <v>2</v>
      </c>
      <c r="B3687" s="220" t="s">
        <v>674</v>
      </c>
      <c r="C3687" s="219">
        <f>DATE(2026,12,A3687)</f>
        <v>46358</v>
      </c>
      <c r="D3687" s="214" t="s">
        <v>505</v>
      </c>
      <c r="E3687" s="214">
        <v>2</v>
      </c>
      <c r="F3687" s="221" t="str">
        <f t="shared" ref="F3687:F3718" si="330">"AA "&amp;B3687</f>
        <v>AA 7810 OA // MERCY</v>
      </c>
      <c r="G3687" s="222" t="s">
        <v>2207</v>
      </c>
      <c r="H3687" s="221" t="s">
        <v>2944</v>
      </c>
      <c r="I3687" s="221" t="s">
        <v>2946</v>
      </c>
      <c r="J3687" s="221" t="str">
        <f t="shared" si="328"/>
        <v>FM19-2-12-2026</v>
      </c>
    </row>
    <row r="3688" spans="1:10" x14ac:dyDescent="0.25">
      <c r="A3688" s="214">
        <v>6</v>
      </c>
      <c r="B3688" s="214" t="s">
        <v>502</v>
      </c>
      <c r="C3688" s="219">
        <f>DATE(2026,12,A3688)</f>
        <v>46362</v>
      </c>
      <c r="D3688" s="214" t="s">
        <v>505</v>
      </c>
      <c r="E3688" s="214">
        <v>5</v>
      </c>
      <c r="F3688" s="221" t="str">
        <f t="shared" si="330"/>
        <v>AA 7202 OA</v>
      </c>
      <c r="G3688" s="222" t="s">
        <v>2207</v>
      </c>
      <c r="H3688" s="221" t="s">
        <v>2944</v>
      </c>
      <c r="I3688" s="221" t="s">
        <v>2946</v>
      </c>
      <c r="J3688" s="221" t="str">
        <f t="shared" si="328"/>
        <v>FM19-6-12-2026</v>
      </c>
    </row>
    <row r="3689" spans="1:10" x14ac:dyDescent="0.25">
      <c r="A3689" s="214">
        <v>28</v>
      </c>
      <c r="B3689" s="214" t="s">
        <v>394</v>
      </c>
      <c r="C3689" s="219">
        <f>DATE(2026,11,A3689)</f>
        <v>46354</v>
      </c>
      <c r="D3689" s="214" t="s">
        <v>869</v>
      </c>
      <c r="E3689" s="220">
        <v>6</v>
      </c>
      <c r="F3689" s="221" t="str">
        <f t="shared" si="330"/>
        <v>AA 7270 OA</v>
      </c>
      <c r="G3689" s="222" t="s">
        <v>2207</v>
      </c>
      <c r="H3689" s="221" t="s">
        <v>2944</v>
      </c>
      <c r="I3689" s="221" t="s">
        <v>2946</v>
      </c>
      <c r="J3689" s="221" t="str">
        <f t="shared" si="328"/>
        <v>FM19-28-11-2026</v>
      </c>
    </row>
    <row r="3690" spans="1:10" x14ac:dyDescent="0.25">
      <c r="A3690" s="214">
        <v>1</v>
      </c>
      <c r="B3690" s="220" t="s">
        <v>596</v>
      </c>
      <c r="C3690" s="223">
        <f>DATE(2026,1,A3690)</f>
        <v>46023</v>
      </c>
      <c r="D3690" s="214" t="s">
        <v>1426</v>
      </c>
      <c r="E3690" s="214">
        <v>4</v>
      </c>
      <c r="F3690" s="221" t="str">
        <f t="shared" si="330"/>
        <v>AA 7628 OA</v>
      </c>
      <c r="G3690" s="222" t="s">
        <v>2207</v>
      </c>
      <c r="H3690" s="221" t="s">
        <v>2944</v>
      </c>
      <c r="I3690" s="221" t="s">
        <v>2946</v>
      </c>
      <c r="J3690" s="221" t="str">
        <f t="shared" si="328"/>
        <v>FM19-1-1-2026</v>
      </c>
    </row>
    <row r="3691" spans="1:10" x14ac:dyDescent="0.25">
      <c r="A3691" s="214">
        <v>29</v>
      </c>
      <c r="B3691" s="214" t="s">
        <v>471</v>
      </c>
      <c r="C3691" s="223">
        <f>DATE(2026,1,A3691)</f>
        <v>46051</v>
      </c>
      <c r="D3691" s="214" t="s">
        <v>1426</v>
      </c>
      <c r="E3691" s="220">
        <v>2</v>
      </c>
      <c r="F3691" s="221" t="str">
        <f t="shared" si="330"/>
        <v>AA 7132 OA</v>
      </c>
      <c r="G3691" s="222" t="s">
        <v>2207</v>
      </c>
      <c r="H3691" s="221" t="s">
        <v>2944</v>
      </c>
      <c r="I3691" s="221" t="s">
        <v>2946</v>
      </c>
      <c r="J3691" s="221" t="str">
        <f t="shared" si="328"/>
        <v>FM19-29-1-2026</v>
      </c>
    </row>
    <row r="3692" spans="1:10" x14ac:dyDescent="0.25">
      <c r="A3692" s="214">
        <v>1</v>
      </c>
      <c r="B3692" s="220" t="s">
        <v>126</v>
      </c>
      <c r="C3692" s="219">
        <f>DATE(2026,11,A3692)</f>
        <v>46327</v>
      </c>
      <c r="D3692" s="214" t="s">
        <v>149</v>
      </c>
      <c r="E3692" s="214">
        <v>4</v>
      </c>
      <c r="F3692" s="221" t="str">
        <f t="shared" si="330"/>
        <v>AA 7763 OA</v>
      </c>
      <c r="G3692" s="222" t="s">
        <v>2207</v>
      </c>
      <c r="H3692" s="221" t="s">
        <v>2944</v>
      </c>
      <c r="I3692" s="221" t="s">
        <v>2946</v>
      </c>
      <c r="J3692" s="221" t="str">
        <f t="shared" si="328"/>
        <v>FM19-1-11-2026</v>
      </c>
    </row>
    <row r="3693" spans="1:10" x14ac:dyDescent="0.25">
      <c r="A3693" s="214">
        <v>13</v>
      </c>
      <c r="B3693" s="214" t="s">
        <v>739</v>
      </c>
      <c r="C3693" s="219">
        <f>DATE(2026,12,A3693)</f>
        <v>46369</v>
      </c>
      <c r="D3693" s="214" t="s">
        <v>149</v>
      </c>
      <c r="E3693" s="220">
        <v>4</v>
      </c>
      <c r="F3693" s="221" t="str">
        <f t="shared" si="330"/>
        <v>AA 7806 OA</v>
      </c>
      <c r="G3693" s="222" t="s">
        <v>2207</v>
      </c>
      <c r="H3693" s="221" t="s">
        <v>2944</v>
      </c>
      <c r="I3693" s="221" t="s">
        <v>2946</v>
      </c>
      <c r="J3693" s="221" t="str">
        <f t="shared" si="328"/>
        <v>FM19-13-12-2026</v>
      </c>
    </row>
    <row r="3694" spans="1:10" x14ac:dyDescent="0.25">
      <c r="A3694" s="214">
        <v>22</v>
      </c>
      <c r="B3694" s="214" t="s">
        <v>596</v>
      </c>
      <c r="C3694" s="219">
        <f>DATE(2026,12,A3694)</f>
        <v>46378</v>
      </c>
      <c r="D3694" s="214" t="s">
        <v>149</v>
      </c>
      <c r="E3694" s="220">
        <v>1</v>
      </c>
      <c r="F3694" s="221" t="str">
        <f t="shared" si="330"/>
        <v>AA 7628 OA</v>
      </c>
      <c r="G3694" s="222" t="s">
        <v>2207</v>
      </c>
      <c r="H3694" s="221" t="s">
        <v>2944</v>
      </c>
      <c r="I3694" s="221" t="s">
        <v>2946</v>
      </c>
      <c r="J3694" s="221" t="str">
        <f t="shared" si="328"/>
        <v>FM19-22-12-2026</v>
      </c>
    </row>
    <row r="3695" spans="1:10" x14ac:dyDescent="0.25">
      <c r="A3695" s="214">
        <v>25</v>
      </c>
      <c r="B3695" s="214" t="s">
        <v>415</v>
      </c>
      <c r="C3695" s="219">
        <f>DATE(2026,12,A3695)</f>
        <v>46381</v>
      </c>
      <c r="D3695" s="214" t="s">
        <v>149</v>
      </c>
      <c r="E3695" s="220">
        <v>4</v>
      </c>
      <c r="F3695" s="221" t="str">
        <f t="shared" si="330"/>
        <v>AA 7812 OA</v>
      </c>
      <c r="G3695" s="222" t="s">
        <v>2207</v>
      </c>
      <c r="H3695" s="221" t="s">
        <v>2944</v>
      </c>
      <c r="I3695" s="221" t="s">
        <v>2946</v>
      </c>
      <c r="J3695" s="221" t="str">
        <f t="shared" si="328"/>
        <v>FM19-25-12-2026</v>
      </c>
    </row>
    <row r="3696" spans="1:10" x14ac:dyDescent="0.25">
      <c r="A3696" s="214">
        <v>20</v>
      </c>
      <c r="B3696" s="214" t="s">
        <v>213</v>
      </c>
      <c r="C3696" s="223">
        <f>DATE(2026,1,A3696)</f>
        <v>46042</v>
      </c>
      <c r="D3696" s="214" t="s">
        <v>1684</v>
      </c>
      <c r="E3696" s="220">
        <v>6</v>
      </c>
      <c r="F3696" s="221" t="str">
        <f t="shared" si="330"/>
        <v>AA 7559 OA // MERCY</v>
      </c>
      <c r="G3696" s="222" t="s">
        <v>2207</v>
      </c>
      <c r="H3696" s="221" t="s">
        <v>2944</v>
      </c>
      <c r="I3696" s="221" t="s">
        <v>2946</v>
      </c>
      <c r="J3696" s="221" t="str">
        <f t="shared" si="328"/>
        <v>FM19-20-1-2026</v>
      </c>
    </row>
    <row r="3697" spans="1:10" x14ac:dyDescent="0.25">
      <c r="A3697" s="214">
        <v>20</v>
      </c>
      <c r="B3697" s="214" t="s">
        <v>213</v>
      </c>
      <c r="C3697" s="223">
        <f>DATE(2026,1,A3697)</f>
        <v>46042</v>
      </c>
      <c r="D3697" s="214" t="s">
        <v>1686</v>
      </c>
      <c r="E3697" s="220">
        <v>6</v>
      </c>
      <c r="F3697" s="221" t="str">
        <f t="shared" si="330"/>
        <v>AA 7559 OA // MERCY</v>
      </c>
      <c r="G3697" s="222" t="s">
        <v>2207</v>
      </c>
      <c r="H3697" s="221" t="s">
        <v>2944</v>
      </c>
      <c r="I3697" s="221" t="s">
        <v>2946</v>
      </c>
      <c r="J3697" s="221" t="str">
        <f t="shared" si="328"/>
        <v>FM19-20-1-2026</v>
      </c>
    </row>
    <row r="3698" spans="1:10" x14ac:dyDescent="0.25">
      <c r="A3698" s="214">
        <v>31</v>
      </c>
      <c r="B3698" s="214" t="s">
        <v>852</v>
      </c>
      <c r="C3698" s="219">
        <f>DATE(2026,12,A3698)</f>
        <v>46387</v>
      </c>
      <c r="D3698" s="214" t="s">
        <v>1396</v>
      </c>
      <c r="E3698" s="220">
        <v>5</v>
      </c>
      <c r="F3698" s="221" t="str">
        <f t="shared" si="330"/>
        <v>AA 7753 OA</v>
      </c>
      <c r="G3698" s="222" t="s">
        <v>2207</v>
      </c>
      <c r="H3698" s="221" t="s">
        <v>2944</v>
      </c>
      <c r="I3698" s="221" t="s">
        <v>2946</v>
      </c>
      <c r="J3698" s="221" t="str">
        <f t="shared" si="328"/>
        <v>FM19-31-12-2026</v>
      </c>
    </row>
    <row r="3699" spans="1:10" x14ac:dyDescent="0.25">
      <c r="A3699" s="214">
        <v>23</v>
      </c>
      <c r="B3699" s="214" t="s">
        <v>213</v>
      </c>
      <c r="C3699" s="219">
        <f>DATE(2026,11,A3699)</f>
        <v>46349</v>
      </c>
      <c r="D3699" s="214" t="s">
        <v>775</v>
      </c>
      <c r="E3699" s="220">
        <v>2</v>
      </c>
      <c r="F3699" s="221" t="str">
        <f t="shared" si="330"/>
        <v>AA 7559 OA // MERCY</v>
      </c>
      <c r="G3699" s="222" t="s">
        <v>2207</v>
      </c>
      <c r="H3699" s="221" t="s">
        <v>2944</v>
      </c>
      <c r="I3699" s="221" t="s">
        <v>2946</v>
      </c>
      <c r="J3699" s="221" t="str">
        <f t="shared" si="328"/>
        <v>FM19-23-11-2026</v>
      </c>
    </row>
    <row r="3700" spans="1:10" x14ac:dyDescent="0.25">
      <c r="A3700" s="214">
        <v>23</v>
      </c>
      <c r="B3700" s="214" t="s">
        <v>213</v>
      </c>
      <c r="C3700" s="219">
        <f>DATE(2026,11,A3700)</f>
        <v>46349</v>
      </c>
      <c r="D3700" s="214" t="s">
        <v>776</v>
      </c>
      <c r="E3700" s="220">
        <v>2</v>
      </c>
      <c r="F3700" s="221" t="str">
        <f t="shared" si="330"/>
        <v>AA 7559 OA // MERCY</v>
      </c>
      <c r="G3700" s="222" t="s">
        <v>2207</v>
      </c>
      <c r="H3700" s="221" t="s">
        <v>2944</v>
      </c>
      <c r="I3700" s="221" t="s">
        <v>2946</v>
      </c>
      <c r="J3700" s="221" t="str">
        <f t="shared" si="328"/>
        <v>FM19-23-11-2026</v>
      </c>
    </row>
    <row r="3701" spans="1:10" x14ac:dyDescent="0.25">
      <c r="A3701" s="214">
        <v>18</v>
      </c>
      <c r="B3701" s="214" t="s">
        <v>358</v>
      </c>
      <c r="C3701" s="219">
        <f>DATE(2026,11,A3701)</f>
        <v>46344</v>
      </c>
      <c r="D3701" s="214" t="s">
        <v>679</v>
      </c>
      <c r="E3701" s="220">
        <v>2</v>
      </c>
      <c r="F3701" s="221" t="str">
        <f t="shared" si="330"/>
        <v>AA 7794 OA</v>
      </c>
      <c r="G3701" s="222" t="s">
        <v>2207</v>
      </c>
      <c r="H3701" s="221" t="s">
        <v>2944</v>
      </c>
      <c r="I3701" s="221" t="s">
        <v>2946</v>
      </c>
      <c r="J3701" s="221" t="str">
        <f t="shared" si="328"/>
        <v>FM19-18-11-2026</v>
      </c>
    </row>
    <row r="3702" spans="1:10" x14ac:dyDescent="0.25">
      <c r="A3702" s="214">
        <v>1</v>
      </c>
      <c r="B3702" s="220" t="s">
        <v>109</v>
      </c>
      <c r="C3702" s="219">
        <f>DATE(2026,11,A3702)</f>
        <v>46327</v>
      </c>
      <c r="D3702" s="214" t="s">
        <v>113</v>
      </c>
      <c r="E3702" s="214">
        <v>4</v>
      </c>
      <c r="F3702" s="221" t="str">
        <f t="shared" si="330"/>
        <v>AA 7520 OA // MERCY</v>
      </c>
      <c r="G3702" s="222" t="s">
        <v>2207</v>
      </c>
      <c r="H3702" s="221" t="s">
        <v>2944</v>
      </c>
      <c r="I3702" s="221" t="s">
        <v>2946</v>
      </c>
      <c r="J3702" s="221" t="str">
        <f t="shared" si="328"/>
        <v>FM19-1-11-2026</v>
      </c>
    </row>
    <row r="3703" spans="1:10" x14ac:dyDescent="0.25">
      <c r="A3703" s="214">
        <v>23</v>
      </c>
      <c r="B3703" s="214" t="s">
        <v>419</v>
      </c>
      <c r="C3703" s="223">
        <f t="shared" ref="C3703:C3709" si="331">DATE(2026,1,A3703)</f>
        <v>46045</v>
      </c>
      <c r="D3703" s="214" t="s">
        <v>1717</v>
      </c>
      <c r="E3703" s="220">
        <v>1</v>
      </c>
      <c r="F3703" s="221" t="str">
        <f t="shared" si="330"/>
        <v>AA 7813 OA</v>
      </c>
      <c r="G3703" s="222" t="s">
        <v>2207</v>
      </c>
      <c r="H3703" s="221" t="s">
        <v>2944</v>
      </c>
      <c r="I3703" s="221" t="s">
        <v>2946</v>
      </c>
      <c r="J3703" s="221" t="str">
        <f t="shared" si="328"/>
        <v>FM19-23-1-2026</v>
      </c>
    </row>
    <row r="3704" spans="1:10" x14ac:dyDescent="0.25">
      <c r="A3704" s="214">
        <v>7</v>
      </c>
      <c r="B3704" s="214" t="s">
        <v>265</v>
      </c>
      <c r="C3704" s="223">
        <f t="shared" si="331"/>
        <v>46029</v>
      </c>
      <c r="D3704" s="214" t="s">
        <v>1511</v>
      </c>
      <c r="E3704" s="214">
        <v>1</v>
      </c>
      <c r="F3704" s="221" t="str">
        <f t="shared" si="330"/>
        <v>AA 7728 OA // MERCY</v>
      </c>
      <c r="G3704" s="222" t="s">
        <v>2207</v>
      </c>
      <c r="H3704" s="221" t="s">
        <v>2944</v>
      </c>
      <c r="I3704" s="221" t="s">
        <v>2946</v>
      </c>
      <c r="J3704" s="221" t="str">
        <f t="shared" si="328"/>
        <v>FM19-7-1-2026</v>
      </c>
    </row>
    <row r="3705" spans="1:10" x14ac:dyDescent="0.25">
      <c r="A3705" s="214">
        <v>1</v>
      </c>
      <c r="B3705" s="220" t="s">
        <v>329</v>
      </c>
      <c r="C3705" s="223">
        <f t="shared" si="331"/>
        <v>46023</v>
      </c>
      <c r="D3705" s="214" t="s">
        <v>332</v>
      </c>
      <c r="E3705" s="214">
        <v>1</v>
      </c>
      <c r="F3705" s="221" t="str">
        <f t="shared" si="330"/>
        <v>AA 7269 OA</v>
      </c>
      <c r="G3705" s="222" t="s">
        <v>2207</v>
      </c>
      <c r="H3705" s="221" t="s">
        <v>2944</v>
      </c>
      <c r="I3705" s="221" t="s">
        <v>2946</v>
      </c>
      <c r="J3705" s="221" t="str">
        <f t="shared" si="328"/>
        <v>FM19-1-1-2026</v>
      </c>
    </row>
    <row r="3706" spans="1:10" x14ac:dyDescent="0.25">
      <c r="A3706" s="214">
        <v>12</v>
      </c>
      <c r="B3706" s="214" t="s">
        <v>540</v>
      </c>
      <c r="C3706" s="223">
        <f t="shared" si="331"/>
        <v>46034</v>
      </c>
      <c r="D3706" s="214" t="s">
        <v>332</v>
      </c>
      <c r="E3706" s="220">
        <v>1</v>
      </c>
      <c r="F3706" s="221" t="str">
        <f t="shared" si="330"/>
        <v>AA 7099 OA</v>
      </c>
      <c r="G3706" s="222" t="s">
        <v>2207</v>
      </c>
      <c r="H3706" s="221" t="s">
        <v>2944</v>
      </c>
      <c r="I3706" s="221" t="s">
        <v>2946</v>
      </c>
      <c r="J3706" s="221" t="str">
        <f t="shared" si="328"/>
        <v>FM19-12-1-2026</v>
      </c>
    </row>
    <row r="3707" spans="1:10" x14ac:dyDescent="0.25">
      <c r="A3707" s="214">
        <v>24</v>
      </c>
      <c r="B3707" s="214" t="s">
        <v>97</v>
      </c>
      <c r="C3707" s="223">
        <f t="shared" si="331"/>
        <v>46046</v>
      </c>
      <c r="D3707" s="214" t="s">
        <v>332</v>
      </c>
      <c r="E3707" s="220">
        <v>1</v>
      </c>
      <c r="F3707" s="221" t="str">
        <f t="shared" si="330"/>
        <v>AA 7616 OA</v>
      </c>
      <c r="G3707" s="222" t="s">
        <v>2207</v>
      </c>
      <c r="H3707" s="221" t="s">
        <v>2944</v>
      </c>
      <c r="I3707" s="221" t="s">
        <v>2946</v>
      </c>
      <c r="J3707" s="221" t="str">
        <f t="shared" si="328"/>
        <v>FM19-24-1-2026</v>
      </c>
    </row>
    <row r="3708" spans="1:10" x14ac:dyDescent="0.25">
      <c r="A3708" s="214">
        <v>24</v>
      </c>
      <c r="B3708" s="214" t="s">
        <v>550</v>
      </c>
      <c r="C3708" s="223">
        <f t="shared" si="331"/>
        <v>46046</v>
      </c>
      <c r="D3708" s="214" t="s">
        <v>332</v>
      </c>
      <c r="E3708" s="220">
        <v>1</v>
      </c>
      <c r="F3708" s="221" t="str">
        <f t="shared" si="330"/>
        <v>AA 7699 OA</v>
      </c>
      <c r="G3708" s="222" t="s">
        <v>2207</v>
      </c>
      <c r="H3708" s="221" t="s">
        <v>2944</v>
      </c>
      <c r="I3708" s="221" t="s">
        <v>2946</v>
      </c>
      <c r="J3708" s="221" t="str">
        <f t="shared" si="328"/>
        <v>FM19-24-1-2026</v>
      </c>
    </row>
    <row r="3709" spans="1:10" x14ac:dyDescent="0.25">
      <c r="A3709" s="214">
        <v>29</v>
      </c>
      <c r="B3709" s="214" t="s">
        <v>471</v>
      </c>
      <c r="C3709" s="223">
        <f t="shared" si="331"/>
        <v>46051</v>
      </c>
      <c r="D3709" s="214" t="s">
        <v>332</v>
      </c>
      <c r="E3709" s="220">
        <v>1</v>
      </c>
      <c r="F3709" s="221" t="str">
        <f t="shared" si="330"/>
        <v>AA 7132 OA</v>
      </c>
      <c r="G3709" s="222" t="s">
        <v>2207</v>
      </c>
      <c r="H3709" s="221" t="s">
        <v>2944</v>
      </c>
      <c r="I3709" s="221" t="s">
        <v>2946</v>
      </c>
      <c r="J3709" s="221" t="str">
        <f t="shared" si="328"/>
        <v>FM19-29-1-2026</v>
      </c>
    </row>
    <row r="3710" spans="1:10" x14ac:dyDescent="0.25">
      <c r="A3710" s="214">
        <v>5</v>
      </c>
      <c r="B3710" s="220" t="s">
        <v>333</v>
      </c>
      <c r="C3710" s="219">
        <f>DATE(2026,11,A3710)</f>
        <v>46331</v>
      </c>
      <c r="D3710" s="214" t="s">
        <v>332</v>
      </c>
      <c r="E3710" s="214">
        <v>1</v>
      </c>
      <c r="F3710" s="221" t="str">
        <f t="shared" si="330"/>
        <v>AA 7606 OA</v>
      </c>
      <c r="G3710" s="222" t="s">
        <v>2207</v>
      </c>
      <c r="H3710" s="221" t="s">
        <v>2944</v>
      </c>
      <c r="I3710" s="221" t="s">
        <v>2946</v>
      </c>
      <c r="J3710" s="221" t="str">
        <f t="shared" si="328"/>
        <v>FM19-5-11-2026</v>
      </c>
    </row>
    <row r="3711" spans="1:10" x14ac:dyDescent="0.25">
      <c r="A3711" s="214">
        <v>11</v>
      </c>
      <c r="B3711" s="214" t="s">
        <v>482</v>
      </c>
      <c r="C3711" s="219">
        <f>DATE(2026,11,A3711)</f>
        <v>46337</v>
      </c>
      <c r="D3711" s="214" t="s">
        <v>332</v>
      </c>
      <c r="E3711" s="214">
        <v>1</v>
      </c>
      <c r="F3711" s="221" t="str">
        <f t="shared" si="330"/>
        <v>AA 7059 OA</v>
      </c>
      <c r="G3711" s="222" t="s">
        <v>2207</v>
      </c>
      <c r="H3711" s="221" t="s">
        <v>2944</v>
      </c>
      <c r="I3711" s="221" t="s">
        <v>2946</v>
      </c>
      <c r="J3711" s="221" t="str">
        <f t="shared" si="328"/>
        <v>FM19-11-11-2026</v>
      </c>
    </row>
    <row r="3712" spans="1:10" x14ac:dyDescent="0.25">
      <c r="A3712" s="214">
        <v>26</v>
      </c>
      <c r="B3712" s="214" t="s">
        <v>531</v>
      </c>
      <c r="C3712" s="219">
        <f>DATE(2026,11,A3712)</f>
        <v>46352</v>
      </c>
      <c r="D3712" s="214" t="s">
        <v>332</v>
      </c>
      <c r="E3712" s="220">
        <v>1</v>
      </c>
      <c r="F3712" s="221" t="str">
        <f t="shared" si="330"/>
        <v>AA 7613 OA</v>
      </c>
      <c r="G3712" s="222" t="s">
        <v>2207</v>
      </c>
      <c r="H3712" s="221" t="s">
        <v>2944</v>
      </c>
      <c r="I3712" s="221" t="s">
        <v>2946</v>
      </c>
      <c r="J3712" s="221" t="str">
        <f t="shared" si="328"/>
        <v>FM19-26-11-2026</v>
      </c>
    </row>
    <row r="3713" spans="1:10" x14ac:dyDescent="0.25">
      <c r="A3713" s="214">
        <v>30</v>
      </c>
      <c r="B3713" s="214" t="s">
        <v>676</v>
      </c>
      <c r="C3713" s="219">
        <f>DATE(2026,11,A3713)</f>
        <v>46356</v>
      </c>
      <c r="D3713" s="214" t="s">
        <v>332</v>
      </c>
      <c r="E3713" s="220">
        <v>1</v>
      </c>
      <c r="F3713" s="221" t="str">
        <f t="shared" si="330"/>
        <v>AA 7740 OA</v>
      </c>
      <c r="G3713" s="222" t="s">
        <v>2207</v>
      </c>
      <c r="H3713" s="221" t="s">
        <v>2944</v>
      </c>
      <c r="I3713" s="221" t="s">
        <v>2946</v>
      </c>
      <c r="J3713" s="221" t="str">
        <f t="shared" si="328"/>
        <v>FM19-30-11-2026</v>
      </c>
    </row>
    <row r="3714" spans="1:10" x14ac:dyDescent="0.25">
      <c r="A3714" s="214">
        <v>2</v>
      </c>
      <c r="B3714" s="220" t="s">
        <v>172</v>
      </c>
      <c r="C3714" s="219">
        <f>DATE(2026,12,A3714)</f>
        <v>46358</v>
      </c>
      <c r="D3714" s="214" t="s">
        <v>332</v>
      </c>
      <c r="E3714" s="214">
        <v>1</v>
      </c>
      <c r="F3714" s="221" t="str">
        <f t="shared" si="330"/>
        <v>AA 7786 OA</v>
      </c>
      <c r="G3714" s="222" t="s">
        <v>2207</v>
      </c>
      <c r="H3714" s="221" t="s">
        <v>2944</v>
      </c>
      <c r="I3714" s="221" t="s">
        <v>2946</v>
      </c>
      <c r="J3714" s="221" t="str">
        <f t="shared" si="328"/>
        <v>FM19-2-12-2026</v>
      </c>
    </row>
    <row r="3715" spans="1:10" x14ac:dyDescent="0.25">
      <c r="A3715" s="214">
        <v>27</v>
      </c>
      <c r="B3715" s="214" t="s">
        <v>502</v>
      </c>
      <c r="C3715" s="219">
        <f>DATE(2026,12,A3715)</f>
        <v>46383</v>
      </c>
      <c r="D3715" s="214" t="s">
        <v>332</v>
      </c>
      <c r="E3715" s="220">
        <v>1</v>
      </c>
      <c r="F3715" s="221" t="str">
        <f t="shared" si="330"/>
        <v>AA 7202 OA</v>
      </c>
      <c r="G3715" s="222" t="s">
        <v>2207</v>
      </c>
      <c r="H3715" s="221" t="s">
        <v>2944</v>
      </c>
      <c r="I3715" s="221" t="s">
        <v>2946</v>
      </c>
      <c r="J3715" s="221" t="str">
        <f t="shared" ref="J3715:J3778" si="332">I3715 &amp; "-" &amp; DAY(C3715) &amp; "-" &amp; MONTH(C3715) &amp; "-" &amp; YEAR(C3715)</f>
        <v>FM19-27-12-2026</v>
      </c>
    </row>
    <row r="3716" spans="1:10" x14ac:dyDescent="0.25">
      <c r="A3716" s="214">
        <v>28</v>
      </c>
      <c r="B3716" s="214" t="s">
        <v>596</v>
      </c>
      <c r="C3716" s="219">
        <f>DATE(2026,12,A3716)</f>
        <v>46384</v>
      </c>
      <c r="D3716" s="214" t="s">
        <v>332</v>
      </c>
      <c r="E3716" s="220">
        <v>1</v>
      </c>
      <c r="F3716" s="221" t="str">
        <f t="shared" si="330"/>
        <v>AA 7628 OA</v>
      </c>
      <c r="G3716" s="222" t="s">
        <v>2207</v>
      </c>
      <c r="H3716" s="221" t="s">
        <v>2944</v>
      </c>
      <c r="I3716" s="221" t="s">
        <v>2946</v>
      </c>
      <c r="J3716" s="221" t="str">
        <f t="shared" si="332"/>
        <v>FM19-28-12-2026</v>
      </c>
    </row>
    <row r="3717" spans="1:10" x14ac:dyDescent="0.25">
      <c r="A3717" s="214">
        <v>17</v>
      </c>
      <c r="B3717" s="214" t="s">
        <v>561</v>
      </c>
      <c r="C3717" s="223">
        <f t="shared" ref="C3717:C3724" si="333">DATE(2026,1,A3717)</f>
        <v>46039</v>
      </c>
      <c r="D3717" s="214" t="s">
        <v>1649</v>
      </c>
      <c r="E3717" s="220">
        <v>2</v>
      </c>
      <c r="F3717" s="221" t="str">
        <f t="shared" si="330"/>
        <v>AA 7066 OA</v>
      </c>
      <c r="G3717" s="222" t="s">
        <v>2207</v>
      </c>
      <c r="H3717" s="221" t="s">
        <v>2944</v>
      </c>
      <c r="I3717" s="221" t="s">
        <v>2946</v>
      </c>
      <c r="J3717" s="221" t="str">
        <f t="shared" si="332"/>
        <v>FM19-17-1-2026</v>
      </c>
    </row>
    <row r="3718" spans="1:10" x14ac:dyDescent="0.25">
      <c r="A3718" s="214">
        <v>7</v>
      </c>
      <c r="B3718" s="214" t="s">
        <v>552</v>
      </c>
      <c r="C3718" s="223">
        <f t="shared" si="333"/>
        <v>46029</v>
      </c>
      <c r="D3718" s="227" t="s">
        <v>133</v>
      </c>
      <c r="E3718" s="214">
        <v>1</v>
      </c>
      <c r="F3718" s="221" t="str">
        <f t="shared" si="330"/>
        <v>AA 7056 OA</v>
      </c>
      <c r="G3718" s="222" t="s">
        <v>2207</v>
      </c>
      <c r="H3718" s="221" t="s">
        <v>2944</v>
      </c>
      <c r="I3718" s="221" t="s">
        <v>2946</v>
      </c>
      <c r="J3718" s="221" t="str">
        <f t="shared" si="332"/>
        <v>FM19-7-1-2026</v>
      </c>
    </row>
    <row r="3719" spans="1:10" x14ac:dyDescent="0.25">
      <c r="A3719" s="214">
        <v>9</v>
      </c>
      <c r="B3719" s="214" t="s">
        <v>288</v>
      </c>
      <c r="C3719" s="223">
        <f t="shared" si="333"/>
        <v>46031</v>
      </c>
      <c r="D3719" s="214" t="s">
        <v>133</v>
      </c>
      <c r="E3719" s="214">
        <v>1</v>
      </c>
      <c r="F3719" s="221" t="str">
        <f t="shared" ref="F3719:F3750" si="334">"AA "&amp;B3719</f>
        <v>AA 7535 OA</v>
      </c>
      <c r="G3719" s="222" t="s">
        <v>2207</v>
      </c>
      <c r="H3719" s="221" t="s">
        <v>2944</v>
      </c>
      <c r="I3719" s="221" t="s">
        <v>2946</v>
      </c>
      <c r="J3719" s="221" t="str">
        <f t="shared" si="332"/>
        <v>FM19-9-1-2026</v>
      </c>
    </row>
    <row r="3720" spans="1:10" x14ac:dyDescent="0.25">
      <c r="A3720" s="214">
        <v>13</v>
      </c>
      <c r="B3720" s="220" t="s">
        <v>593</v>
      </c>
      <c r="C3720" s="223">
        <f t="shared" si="333"/>
        <v>46035</v>
      </c>
      <c r="D3720" s="214" t="s">
        <v>133</v>
      </c>
      <c r="E3720" s="220">
        <v>1</v>
      </c>
      <c r="F3720" s="221" t="str">
        <f t="shared" si="334"/>
        <v>AA 7765 OA</v>
      </c>
      <c r="G3720" s="222" t="s">
        <v>2207</v>
      </c>
      <c r="H3720" s="221" t="s">
        <v>2944</v>
      </c>
      <c r="I3720" s="221" t="s">
        <v>2946</v>
      </c>
      <c r="J3720" s="221" t="str">
        <f t="shared" si="332"/>
        <v>FM19-13-1-2026</v>
      </c>
    </row>
    <row r="3721" spans="1:10" x14ac:dyDescent="0.25">
      <c r="A3721" s="214">
        <v>20</v>
      </c>
      <c r="B3721" s="214" t="s">
        <v>894</v>
      </c>
      <c r="C3721" s="223">
        <f t="shared" si="333"/>
        <v>46042</v>
      </c>
      <c r="D3721" s="214" t="s">
        <v>133</v>
      </c>
      <c r="E3721" s="220">
        <v>1</v>
      </c>
      <c r="F3721" s="221" t="str">
        <f t="shared" si="334"/>
        <v>AA 7226 OA</v>
      </c>
      <c r="G3721" s="222" t="s">
        <v>2207</v>
      </c>
      <c r="H3721" s="221" t="s">
        <v>2944</v>
      </c>
      <c r="I3721" s="221" t="s">
        <v>2946</v>
      </c>
      <c r="J3721" s="221" t="str">
        <f t="shared" si="332"/>
        <v>FM19-20-1-2026</v>
      </c>
    </row>
    <row r="3722" spans="1:10" x14ac:dyDescent="0.25">
      <c r="A3722" s="214">
        <v>22</v>
      </c>
      <c r="B3722" s="214" t="s">
        <v>784</v>
      </c>
      <c r="C3722" s="223">
        <f t="shared" si="333"/>
        <v>46044</v>
      </c>
      <c r="D3722" s="214" t="s">
        <v>133</v>
      </c>
      <c r="E3722" s="220">
        <v>1</v>
      </c>
      <c r="F3722" s="221" t="str">
        <f t="shared" si="334"/>
        <v>AA 7642 OA</v>
      </c>
      <c r="G3722" s="222" t="s">
        <v>2207</v>
      </c>
      <c r="H3722" s="221" t="s">
        <v>2944</v>
      </c>
      <c r="I3722" s="221" t="s">
        <v>2946</v>
      </c>
      <c r="J3722" s="221" t="str">
        <f t="shared" si="332"/>
        <v>FM19-22-1-2026</v>
      </c>
    </row>
    <row r="3723" spans="1:10" x14ac:dyDescent="0.25">
      <c r="A3723" s="214">
        <v>25</v>
      </c>
      <c r="B3723" s="214" t="s">
        <v>152</v>
      </c>
      <c r="C3723" s="223">
        <f t="shared" si="333"/>
        <v>46047</v>
      </c>
      <c r="D3723" s="214" t="s">
        <v>133</v>
      </c>
      <c r="E3723" s="220">
        <v>1</v>
      </c>
      <c r="F3723" s="221" t="str">
        <f t="shared" si="334"/>
        <v>AA 7594 OA</v>
      </c>
      <c r="G3723" s="222" t="s">
        <v>2207</v>
      </c>
      <c r="H3723" s="221" t="s">
        <v>2944</v>
      </c>
      <c r="I3723" s="221" t="s">
        <v>2946</v>
      </c>
      <c r="J3723" s="221" t="str">
        <f t="shared" si="332"/>
        <v>FM19-25-1-2026</v>
      </c>
    </row>
    <row r="3724" spans="1:10" x14ac:dyDescent="0.25">
      <c r="A3724" s="214">
        <v>27</v>
      </c>
      <c r="B3724" s="214" t="s">
        <v>368</v>
      </c>
      <c r="C3724" s="223">
        <f t="shared" si="333"/>
        <v>46049</v>
      </c>
      <c r="D3724" s="214" t="s">
        <v>133</v>
      </c>
      <c r="E3724" s="220">
        <v>1</v>
      </c>
      <c r="F3724" s="221" t="str">
        <f t="shared" si="334"/>
        <v>AA 7098 OA</v>
      </c>
      <c r="G3724" s="222" t="s">
        <v>2207</v>
      </c>
      <c r="H3724" s="221" t="s">
        <v>2944</v>
      </c>
      <c r="I3724" s="221" t="s">
        <v>2946</v>
      </c>
      <c r="J3724" s="221" t="str">
        <f t="shared" si="332"/>
        <v>FM19-27-1-2026</v>
      </c>
    </row>
    <row r="3725" spans="1:10" x14ac:dyDescent="0.25">
      <c r="A3725" s="224">
        <v>5</v>
      </c>
      <c r="B3725" s="225" t="s">
        <v>288</v>
      </c>
      <c r="C3725" s="223">
        <f>DATE(2026,2,A3725)</f>
        <v>46058</v>
      </c>
      <c r="D3725" s="224" t="s">
        <v>133</v>
      </c>
      <c r="E3725" s="224">
        <v>1</v>
      </c>
      <c r="F3725" s="221" t="str">
        <f t="shared" si="334"/>
        <v>AA 7535 OA</v>
      </c>
      <c r="G3725" s="222" t="s">
        <v>2207</v>
      </c>
      <c r="H3725" s="221" t="s">
        <v>2944</v>
      </c>
      <c r="I3725" s="221" t="s">
        <v>2946</v>
      </c>
      <c r="J3725" s="221" t="str">
        <f t="shared" si="332"/>
        <v>FM19-5-2-2026</v>
      </c>
    </row>
    <row r="3726" spans="1:10" x14ac:dyDescent="0.25">
      <c r="A3726" s="214">
        <v>1</v>
      </c>
      <c r="B3726" s="220" t="s">
        <v>115</v>
      </c>
      <c r="C3726" s="219">
        <f>DATE(2026,11,A3726)</f>
        <v>46327</v>
      </c>
      <c r="D3726" s="214" t="s">
        <v>133</v>
      </c>
      <c r="E3726" s="220">
        <v>1</v>
      </c>
      <c r="F3726" s="221" t="str">
        <f t="shared" si="334"/>
        <v>AA 7739 OA</v>
      </c>
      <c r="G3726" s="222" t="s">
        <v>2207</v>
      </c>
      <c r="H3726" s="221" t="s">
        <v>2944</v>
      </c>
      <c r="I3726" s="221" t="s">
        <v>2946</v>
      </c>
      <c r="J3726" s="221" t="str">
        <f t="shared" si="332"/>
        <v>FM19-1-11-2026</v>
      </c>
    </row>
    <row r="3727" spans="1:10" x14ac:dyDescent="0.25">
      <c r="A3727" s="214">
        <v>1</v>
      </c>
      <c r="B3727" s="220" t="s">
        <v>136</v>
      </c>
      <c r="C3727" s="219">
        <f>DATE(2026,11,A3727)</f>
        <v>46327</v>
      </c>
      <c r="D3727" s="214" t="s">
        <v>133</v>
      </c>
      <c r="E3727" s="214">
        <v>1</v>
      </c>
      <c r="F3727" s="221" t="str">
        <f t="shared" si="334"/>
        <v>AA 7762 OA</v>
      </c>
      <c r="G3727" s="222" t="s">
        <v>2207</v>
      </c>
      <c r="H3727" s="221" t="s">
        <v>2944</v>
      </c>
      <c r="I3727" s="221" t="s">
        <v>2946</v>
      </c>
      <c r="J3727" s="221" t="str">
        <f t="shared" si="332"/>
        <v>FM19-1-11-2026</v>
      </c>
    </row>
    <row r="3728" spans="1:10" x14ac:dyDescent="0.25">
      <c r="A3728" s="214">
        <v>28</v>
      </c>
      <c r="B3728" s="214" t="s">
        <v>689</v>
      </c>
      <c r="C3728" s="219">
        <f>DATE(2026,11,A3728)</f>
        <v>46354</v>
      </c>
      <c r="D3728" s="214" t="s">
        <v>133</v>
      </c>
      <c r="E3728" s="220">
        <v>1</v>
      </c>
      <c r="F3728" s="221" t="str">
        <f t="shared" si="334"/>
        <v>AA 7027 OA</v>
      </c>
      <c r="G3728" s="222" t="s">
        <v>2207</v>
      </c>
      <c r="H3728" s="221" t="s">
        <v>2944</v>
      </c>
      <c r="I3728" s="221" t="s">
        <v>2946</v>
      </c>
      <c r="J3728" s="221" t="str">
        <f t="shared" si="332"/>
        <v>FM19-28-11-2026</v>
      </c>
    </row>
    <row r="3729" spans="1:10" x14ac:dyDescent="0.25">
      <c r="A3729" s="214">
        <v>4</v>
      </c>
      <c r="B3729" s="220" t="s">
        <v>282</v>
      </c>
      <c r="C3729" s="219">
        <f t="shared" ref="C3729:C3740" si="335">DATE(2026,12,A3729)</f>
        <v>46360</v>
      </c>
      <c r="D3729" s="214" t="s">
        <v>133</v>
      </c>
      <c r="E3729" s="214">
        <v>1</v>
      </c>
      <c r="F3729" s="221" t="str">
        <f t="shared" si="334"/>
        <v>AA 7026 OA</v>
      </c>
      <c r="G3729" s="222" t="s">
        <v>2207</v>
      </c>
      <c r="H3729" s="221" t="s">
        <v>2944</v>
      </c>
      <c r="I3729" s="221" t="s">
        <v>2946</v>
      </c>
      <c r="J3729" s="221" t="str">
        <f t="shared" si="332"/>
        <v>FM19-4-12-2026</v>
      </c>
    </row>
    <row r="3730" spans="1:10" x14ac:dyDescent="0.25">
      <c r="A3730" s="214">
        <v>5</v>
      </c>
      <c r="B3730" s="220" t="s">
        <v>218</v>
      </c>
      <c r="C3730" s="219">
        <f t="shared" si="335"/>
        <v>46361</v>
      </c>
      <c r="D3730" s="214" t="s">
        <v>133</v>
      </c>
      <c r="E3730" s="214">
        <v>1</v>
      </c>
      <c r="F3730" s="221" t="str">
        <f t="shared" si="334"/>
        <v>AA 7698 OA</v>
      </c>
      <c r="G3730" s="222" t="s">
        <v>2207</v>
      </c>
      <c r="H3730" s="221" t="s">
        <v>2944</v>
      </c>
      <c r="I3730" s="221" t="s">
        <v>2946</v>
      </c>
      <c r="J3730" s="221" t="str">
        <f t="shared" si="332"/>
        <v>FM19-5-12-2026</v>
      </c>
    </row>
    <row r="3731" spans="1:10" x14ac:dyDescent="0.25">
      <c r="A3731" s="214">
        <v>7</v>
      </c>
      <c r="B3731" s="214" t="s">
        <v>502</v>
      </c>
      <c r="C3731" s="219">
        <f t="shared" si="335"/>
        <v>46363</v>
      </c>
      <c r="D3731" s="214" t="s">
        <v>133</v>
      </c>
      <c r="E3731" s="214">
        <v>1</v>
      </c>
      <c r="F3731" s="221" t="str">
        <f t="shared" si="334"/>
        <v>AA 7202 OA</v>
      </c>
      <c r="G3731" s="222" t="s">
        <v>2207</v>
      </c>
      <c r="H3731" s="221" t="s">
        <v>2944</v>
      </c>
      <c r="I3731" s="221" t="s">
        <v>2946</v>
      </c>
      <c r="J3731" s="221" t="str">
        <f t="shared" si="332"/>
        <v>FM19-7-12-2026</v>
      </c>
    </row>
    <row r="3732" spans="1:10" x14ac:dyDescent="0.25">
      <c r="A3732" s="214">
        <v>12</v>
      </c>
      <c r="B3732" s="214" t="s">
        <v>672</v>
      </c>
      <c r="C3732" s="219">
        <f t="shared" si="335"/>
        <v>46368</v>
      </c>
      <c r="D3732" s="214" t="s">
        <v>133</v>
      </c>
      <c r="E3732" s="214">
        <v>1</v>
      </c>
      <c r="F3732" s="221" t="str">
        <f t="shared" si="334"/>
        <v>AA 7743 OA</v>
      </c>
      <c r="G3732" s="222" t="s">
        <v>2207</v>
      </c>
      <c r="H3732" s="221" t="s">
        <v>2944</v>
      </c>
      <c r="I3732" s="221" t="s">
        <v>2946</v>
      </c>
      <c r="J3732" s="221" t="str">
        <f t="shared" si="332"/>
        <v>FM19-12-12-2026</v>
      </c>
    </row>
    <row r="3733" spans="1:10" x14ac:dyDescent="0.25">
      <c r="A3733" s="214">
        <v>13</v>
      </c>
      <c r="B3733" s="214" t="s">
        <v>739</v>
      </c>
      <c r="C3733" s="219">
        <f t="shared" si="335"/>
        <v>46369</v>
      </c>
      <c r="D3733" s="214" t="s">
        <v>133</v>
      </c>
      <c r="E3733" s="220">
        <v>1</v>
      </c>
      <c r="F3733" s="221" t="str">
        <f t="shared" si="334"/>
        <v>AA 7806 OA</v>
      </c>
      <c r="G3733" s="222" t="s">
        <v>2207</v>
      </c>
      <c r="H3733" s="221" t="s">
        <v>2944</v>
      </c>
      <c r="I3733" s="221" t="s">
        <v>2946</v>
      </c>
      <c r="J3733" s="221" t="str">
        <f t="shared" si="332"/>
        <v>FM19-13-12-2026</v>
      </c>
    </row>
    <row r="3734" spans="1:10" x14ac:dyDescent="0.25">
      <c r="A3734" s="214">
        <v>13</v>
      </c>
      <c r="B3734" s="214" t="s">
        <v>126</v>
      </c>
      <c r="C3734" s="219">
        <f t="shared" si="335"/>
        <v>46369</v>
      </c>
      <c r="D3734" s="214" t="s">
        <v>133</v>
      </c>
      <c r="E3734" s="220">
        <v>1</v>
      </c>
      <c r="F3734" s="221" t="str">
        <f t="shared" si="334"/>
        <v>AA 7763 OA</v>
      </c>
      <c r="G3734" s="222" t="s">
        <v>2207</v>
      </c>
      <c r="H3734" s="221" t="s">
        <v>2944</v>
      </c>
      <c r="I3734" s="221" t="s">
        <v>2946</v>
      </c>
      <c r="J3734" s="221" t="str">
        <f t="shared" si="332"/>
        <v>FM19-13-12-2026</v>
      </c>
    </row>
    <row r="3735" spans="1:10" x14ac:dyDescent="0.25">
      <c r="A3735" s="214">
        <v>19</v>
      </c>
      <c r="B3735" s="214" t="s">
        <v>341</v>
      </c>
      <c r="C3735" s="219">
        <f t="shared" si="335"/>
        <v>46375</v>
      </c>
      <c r="D3735" s="214" t="s">
        <v>133</v>
      </c>
      <c r="E3735" s="220">
        <v>1</v>
      </c>
      <c r="F3735" s="221" t="str">
        <f t="shared" si="334"/>
        <v>AA 7621 OA</v>
      </c>
      <c r="G3735" s="222" t="s">
        <v>2207</v>
      </c>
      <c r="H3735" s="221" t="s">
        <v>2944</v>
      </c>
      <c r="I3735" s="221" t="s">
        <v>2946</v>
      </c>
      <c r="J3735" s="221" t="str">
        <f t="shared" si="332"/>
        <v>FM19-19-12-2026</v>
      </c>
    </row>
    <row r="3736" spans="1:10" x14ac:dyDescent="0.25">
      <c r="A3736" s="214">
        <v>22</v>
      </c>
      <c r="B3736" s="214" t="s">
        <v>596</v>
      </c>
      <c r="C3736" s="219">
        <f t="shared" si="335"/>
        <v>46378</v>
      </c>
      <c r="D3736" s="214" t="s">
        <v>133</v>
      </c>
      <c r="E3736" s="220">
        <v>1</v>
      </c>
      <c r="F3736" s="221" t="str">
        <f t="shared" si="334"/>
        <v>AA 7628 OA</v>
      </c>
      <c r="G3736" s="222" t="s">
        <v>2207</v>
      </c>
      <c r="H3736" s="221" t="s">
        <v>2944</v>
      </c>
      <c r="I3736" s="221" t="s">
        <v>2946</v>
      </c>
      <c r="J3736" s="221" t="str">
        <f t="shared" si="332"/>
        <v>FM19-22-12-2026</v>
      </c>
    </row>
    <row r="3737" spans="1:10" x14ac:dyDescent="0.25">
      <c r="A3737" s="214">
        <v>23</v>
      </c>
      <c r="B3737" s="214" t="s">
        <v>469</v>
      </c>
      <c r="C3737" s="219">
        <f t="shared" si="335"/>
        <v>46379</v>
      </c>
      <c r="D3737" s="214" t="s">
        <v>133</v>
      </c>
      <c r="E3737" s="220">
        <v>1</v>
      </c>
      <c r="F3737" s="221" t="str">
        <f t="shared" si="334"/>
        <v>AA 7715 OA</v>
      </c>
      <c r="G3737" s="222" t="s">
        <v>2207</v>
      </c>
      <c r="H3737" s="221" t="s">
        <v>2944</v>
      </c>
      <c r="I3737" s="221" t="s">
        <v>2946</v>
      </c>
      <c r="J3737" s="221" t="str">
        <f t="shared" si="332"/>
        <v>FM19-23-12-2026</v>
      </c>
    </row>
    <row r="3738" spans="1:10" x14ac:dyDescent="0.25">
      <c r="A3738" s="214">
        <v>25</v>
      </c>
      <c r="B3738" s="214" t="s">
        <v>415</v>
      </c>
      <c r="C3738" s="219">
        <f t="shared" si="335"/>
        <v>46381</v>
      </c>
      <c r="D3738" s="214" t="s">
        <v>133</v>
      </c>
      <c r="E3738" s="220">
        <v>1</v>
      </c>
      <c r="F3738" s="221" t="str">
        <f t="shared" si="334"/>
        <v>AA 7812 OA</v>
      </c>
      <c r="G3738" s="222" t="s">
        <v>2207</v>
      </c>
      <c r="H3738" s="221" t="s">
        <v>2944</v>
      </c>
      <c r="I3738" s="221" t="s">
        <v>2946</v>
      </c>
      <c r="J3738" s="221" t="str">
        <f t="shared" si="332"/>
        <v>FM19-25-12-2026</v>
      </c>
    </row>
    <row r="3739" spans="1:10" x14ac:dyDescent="0.25">
      <c r="A3739" s="214">
        <v>29</v>
      </c>
      <c r="B3739" s="214" t="s">
        <v>702</v>
      </c>
      <c r="C3739" s="219">
        <f t="shared" si="335"/>
        <v>46385</v>
      </c>
      <c r="D3739" s="214" t="s">
        <v>133</v>
      </c>
      <c r="E3739" s="220">
        <v>1</v>
      </c>
      <c r="F3739" s="221" t="str">
        <f t="shared" si="334"/>
        <v>AA 7816 OA</v>
      </c>
      <c r="G3739" s="222" t="s">
        <v>2207</v>
      </c>
      <c r="H3739" s="221" t="s">
        <v>2944</v>
      </c>
      <c r="I3739" s="221" t="s">
        <v>2946</v>
      </c>
      <c r="J3739" s="221" t="str">
        <f t="shared" si="332"/>
        <v>FM19-29-12-2026</v>
      </c>
    </row>
    <row r="3740" spans="1:10" x14ac:dyDescent="0.25">
      <c r="A3740" s="214">
        <v>31</v>
      </c>
      <c r="B3740" s="214" t="s">
        <v>454</v>
      </c>
      <c r="C3740" s="219">
        <f t="shared" si="335"/>
        <v>46387</v>
      </c>
      <c r="D3740" s="214" t="s">
        <v>133</v>
      </c>
      <c r="E3740" s="220">
        <v>1</v>
      </c>
      <c r="F3740" s="221" t="str">
        <f t="shared" si="334"/>
        <v>AA 7133 OA</v>
      </c>
      <c r="G3740" s="222" t="s">
        <v>2207</v>
      </c>
      <c r="H3740" s="221" t="s">
        <v>2944</v>
      </c>
      <c r="I3740" s="221" t="s">
        <v>2946</v>
      </c>
      <c r="J3740" s="221" t="str">
        <f t="shared" si="332"/>
        <v>FM19-31-12-2026</v>
      </c>
    </row>
    <row r="3741" spans="1:10" x14ac:dyDescent="0.25">
      <c r="A3741" s="214">
        <v>23</v>
      </c>
      <c r="B3741" s="214" t="s">
        <v>213</v>
      </c>
      <c r="C3741" s="223">
        <f t="shared" ref="C3741:C3746" si="336">DATE(2026,1,A3741)</f>
        <v>46045</v>
      </c>
      <c r="D3741" s="214" t="s">
        <v>1723</v>
      </c>
      <c r="E3741" s="220">
        <v>1</v>
      </c>
      <c r="F3741" s="221" t="str">
        <f t="shared" si="334"/>
        <v>AA 7559 OA // MERCY</v>
      </c>
      <c r="G3741" s="222" t="s">
        <v>2207</v>
      </c>
      <c r="H3741" s="221" t="s">
        <v>2944</v>
      </c>
      <c r="I3741" s="221" t="s">
        <v>2946</v>
      </c>
      <c r="J3741" s="221" t="str">
        <f t="shared" si="332"/>
        <v>FM19-23-1-2026</v>
      </c>
    </row>
    <row r="3742" spans="1:10" x14ac:dyDescent="0.25">
      <c r="A3742" s="214">
        <v>1</v>
      </c>
      <c r="B3742" s="220" t="s">
        <v>596</v>
      </c>
      <c r="C3742" s="223">
        <f t="shared" si="336"/>
        <v>46023</v>
      </c>
      <c r="D3742" s="214" t="s">
        <v>118</v>
      </c>
      <c r="E3742" s="214">
        <v>1</v>
      </c>
      <c r="F3742" s="221" t="str">
        <f t="shared" si="334"/>
        <v>AA 7628 OA</v>
      </c>
      <c r="G3742" s="222" t="s">
        <v>2207</v>
      </c>
      <c r="H3742" s="221" t="s">
        <v>2944</v>
      </c>
      <c r="I3742" s="221" t="s">
        <v>2946</v>
      </c>
      <c r="J3742" s="221" t="str">
        <f t="shared" si="332"/>
        <v>FM19-1-1-2026</v>
      </c>
    </row>
    <row r="3743" spans="1:10" x14ac:dyDescent="0.25">
      <c r="A3743" s="214">
        <v>3</v>
      </c>
      <c r="B3743" s="214" t="s">
        <v>593</v>
      </c>
      <c r="C3743" s="223">
        <f t="shared" si="336"/>
        <v>46025</v>
      </c>
      <c r="D3743" s="214" t="s">
        <v>118</v>
      </c>
      <c r="E3743" s="214">
        <v>1</v>
      </c>
      <c r="F3743" s="221" t="str">
        <f t="shared" si="334"/>
        <v>AA 7765 OA</v>
      </c>
      <c r="G3743" s="222" t="s">
        <v>2207</v>
      </c>
      <c r="H3743" s="221" t="s">
        <v>2944</v>
      </c>
      <c r="I3743" s="221" t="s">
        <v>2946</v>
      </c>
      <c r="J3743" s="221" t="str">
        <f t="shared" si="332"/>
        <v>FM19-3-1-2026</v>
      </c>
    </row>
    <row r="3744" spans="1:10" x14ac:dyDescent="0.25">
      <c r="A3744" s="214">
        <v>14</v>
      </c>
      <c r="B3744" s="220" t="s">
        <v>277</v>
      </c>
      <c r="C3744" s="223">
        <f t="shared" si="336"/>
        <v>46036</v>
      </c>
      <c r="D3744" s="214" t="s">
        <v>118</v>
      </c>
      <c r="E3744" s="220">
        <v>1</v>
      </c>
      <c r="F3744" s="221" t="str">
        <f t="shared" si="334"/>
        <v>AA 7660 OA</v>
      </c>
      <c r="G3744" s="222" t="s">
        <v>2207</v>
      </c>
      <c r="H3744" s="221" t="s">
        <v>2944</v>
      </c>
      <c r="I3744" s="221" t="s">
        <v>2946</v>
      </c>
      <c r="J3744" s="221" t="str">
        <f t="shared" si="332"/>
        <v>FM19-14-1-2026</v>
      </c>
    </row>
    <row r="3745" spans="1:10" x14ac:dyDescent="0.25">
      <c r="A3745" s="214">
        <v>17</v>
      </c>
      <c r="B3745" s="214" t="s">
        <v>655</v>
      </c>
      <c r="C3745" s="223">
        <f t="shared" si="336"/>
        <v>46039</v>
      </c>
      <c r="D3745" s="214" t="s">
        <v>118</v>
      </c>
      <c r="E3745" s="220">
        <v>1</v>
      </c>
      <c r="F3745" s="221" t="str">
        <f t="shared" si="334"/>
        <v>AA 7614 OA</v>
      </c>
      <c r="G3745" s="222" t="s">
        <v>2207</v>
      </c>
      <c r="H3745" s="221" t="s">
        <v>2944</v>
      </c>
      <c r="I3745" s="221" t="s">
        <v>2946</v>
      </c>
      <c r="J3745" s="221" t="str">
        <f t="shared" si="332"/>
        <v>FM19-17-1-2026</v>
      </c>
    </row>
    <row r="3746" spans="1:10" x14ac:dyDescent="0.25">
      <c r="A3746" s="214">
        <v>22</v>
      </c>
      <c r="B3746" s="214" t="s">
        <v>423</v>
      </c>
      <c r="C3746" s="223">
        <f t="shared" si="336"/>
        <v>46044</v>
      </c>
      <c r="D3746" s="214" t="s">
        <v>118</v>
      </c>
      <c r="E3746" s="220">
        <v>1</v>
      </c>
      <c r="F3746" s="221" t="str">
        <f t="shared" si="334"/>
        <v>AA 7741 OA</v>
      </c>
      <c r="G3746" s="222" t="s">
        <v>2207</v>
      </c>
      <c r="H3746" s="221" t="s">
        <v>2944</v>
      </c>
      <c r="I3746" s="221" t="s">
        <v>2946</v>
      </c>
      <c r="J3746" s="221" t="str">
        <f t="shared" si="332"/>
        <v>FM19-22-1-2026</v>
      </c>
    </row>
    <row r="3747" spans="1:10" x14ac:dyDescent="0.25">
      <c r="A3747" s="214">
        <v>1</v>
      </c>
      <c r="B3747" s="220" t="s">
        <v>119</v>
      </c>
      <c r="C3747" s="219">
        <f t="shared" ref="C3747:C3754" si="337">DATE(2026,11,A3747)</f>
        <v>46327</v>
      </c>
      <c r="D3747" s="214" t="s">
        <v>118</v>
      </c>
      <c r="E3747" s="214">
        <v>1</v>
      </c>
      <c r="F3747" s="221" t="str">
        <f t="shared" si="334"/>
        <v>AA 7562 OA // MERCY</v>
      </c>
      <c r="G3747" s="222" t="s">
        <v>2207</v>
      </c>
      <c r="H3747" s="221" t="s">
        <v>2944</v>
      </c>
      <c r="I3747" s="221" t="s">
        <v>2946</v>
      </c>
      <c r="J3747" s="221" t="str">
        <f t="shared" si="332"/>
        <v>FM19-1-11-2026</v>
      </c>
    </row>
    <row r="3748" spans="1:10" x14ac:dyDescent="0.25">
      <c r="A3748" s="214">
        <v>2</v>
      </c>
      <c r="B3748" s="220" t="s">
        <v>191</v>
      </c>
      <c r="C3748" s="219">
        <f t="shared" si="337"/>
        <v>46328</v>
      </c>
      <c r="D3748" s="214" t="s">
        <v>118</v>
      </c>
      <c r="E3748" s="214">
        <v>1</v>
      </c>
      <c r="F3748" s="221" t="str">
        <f t="shared" si="334"/>
        <v>AA 7768 OA</v>
      </c>
      <c r="G3748" s="222" t="s">
        <v>2207</v>
      </c>
      <c r="H3748" s="221" t="s">
        <v>2944</v>
      </c>
      <c r="I3748" s="221" t="s">
        <v>2946</v>
      </c>
      <c r="J3748" s="221" t="str">
        <f t="shared" si="332"/>
        <v>FM19-2-11-2026</v>
      </c>
    </row>
    <row r="3749" spans="1:10" x14ac:dyDescent="0.25">
      <c r="A3749" s="214">
        <v>10</v>
      </c>
      <c r="B3749" s="214" t="s">
        <v>469</v>
      </c>
      <c r="C3749" s="219">
        <f t="shared" si="337"/>
        <v>46336</v>
      </c>
      <c r="D3749" s="214" t="s">
        <v>118</v>
      </c>
      <c r="E3749" s="214">
        <v>1</v>
      </c>
      <c r="F3749" s="221" t="str">
        <f t="shared" si="334"/>
        <v>AA 7715 OA</v>
      </c>
      <c r="G3749" s="222" t="s">
        <v>2207</v>
      </c>
      <c r="H3749" s="221" t="s">
        <v>2944</v>
      </c>
      <c r="I3749" s="221" t="s">
        <v>2946</v>
      </c>
      <c r="J3749" s="221" t="str">
        <f t="shared" si="332"/>
        <v>FM19-10-11-2026</v>
      </c>
    </row>
    <row r="3750" spans="1:10" x14ac:dyDescent="0.25">
      <c r="A3750" s="214">
        <v>15</v>
      </c>
      <c r="B3750" s="220" t="s">
        <v>126</v>
      </c>
      <c r="C3750" s="219">
        <f t="shared" si="337"/>
        <v>46341</v>
      </c>
      <c r="D3750" s="214" t="s">
        <v>118</v>
      </c>
      <c r="E3750" s="220">
        <v>1</v>
      </c>
      <c r="F3750" s="221" t="str">
        <f t="shared" si="334"/>
        <v>AA 7763 OA</v>
      </c>
      <c r="G3750" s="222" t="s">
        <v>2207</v>
      </c>
      <c r="H3750" s="221" t="s">
        <v>2944</v>
      </c>
      <c r="I3750" s="221" t="s">
        <v>2946</v>
      </c>
      <c r="J3750" s="221" t="str">
        <f t="shared" si="332"/>
        <v>FM19-15-11-2026</v>
      </c>
    </row>
    <row r="3751" spans="1:10" x14ac:dyDescent="0.25">
      <c r="A3751" s="214">
        <v>16</v>
      </c>
      <c r="B3751" s="214" t="s">
        <v>180</v>
      </c>
      <c r="C3751" s="219">
        <f t="shared" si="337"/>
        <v>46342</v>
      </c>
      <c r="D3751" s="214" t="s">
        <v>118</v>
      </c>
      <c r="E3751" s="220">
        <v>1</v>
      </c>
      <c r="F3751" s="221" t="str">
        <f t="shared" ref="F3751:F3782" si="338">"AA "&amp;B3751</f>
        <v>AA 7593 OA</v>
      </c>
      <c r="G3751" s="222" t="s">
        <v>2207</v>
      </c>
      <c r="H3751" s="221" t="s">
        <v>2944</v>
      </c>
      <c r="I3751" s="221" t="s">
        <v>2946</v>
      </c>
      <c r="J3751" s="221" t="str">
        <f t="shared" si="332"/>
        <v>FM19-16-11-2026</v>
      </c>
    </row>
    <row r="3752" spans="1:10" x14ac:dyDescent="0.25">
      <c r="A3752" s="214">
        <v>18</v>
      </c>
      <c r="B3752" s="214" t="s">
        <v>665</v>
      </c>
      <c r="C3752" s="219">
        <f t="shared" si="337"/>
        <v>46344</v>
      </c>
      <c r="D3752" s="214" t="s">
        <v>118</v>
      </c>
      <c r="E3752" s="220">
        <v>1</v>
      </c>
      <c r="F3752" s="221" t="str">
        <f t="shared" si="338"/>
        <v>AA 7271 OA</v>
      </c>
      <c r="G3752" s="222" t="s">
        <v>2207</v>
      </c>
      <c r="H3752" s="221" t="s">
        <v>2944</v>
      </c>
      <c r="I3752" s="221" t="s">
        <v>2946</v>
      </c>
      <c r="J3752" s="221" t="str">
        <f t="shared" si="332"/>
        <v>FM19-18-11-2026</v>
      </c>
    </row>
    <row r="3753" spans="1:10" x14ac:dyDescent="0.25">
      <c r="A3753" s="214">
        <v>22</v>
      </c>
      <c r="B3753" s="214" t="s">
        <v>232</v>
      </c>
      <c r="C3753" s="219">
        <f t="shared" si="337"/>
        <v>46348</v>
      </c>
      <c r="D3753" s="214" t="s">
        <v>118</v>
      </c>
      <c r="E3753" s="220">
        <v>1</v>
      </c>
      <c r="F3753" s="221" t="str">
        <f t="shared" si="338"/>
        <v>AA 7595 OA</v>
      </c>
      <c r="G3753" s="222" t="s">
        <v>2207</v>
      </c>
      <c r="H3753" s="221" t="s">
        <v>2944</v>
      </c>
      <c r="I3753" s="221" t="s">
        <v>2946</v>
      </c>
      <c r="J3753" s="221" t="str">
        <f t="shared" si="332"/>
        <v>FM19-22-11-2026</v>
      </c>
    </row>
    <row r="3754" spans="1:10" x14ac:dyDescent="0.25">
      <c r="A3754" s="214">
        <v>26</v>
      </c>
      <c r="B3754" s="214" t="s">
        <v>531</v>
      </c>
      <c r="C3754" s="219">
        <f t="shared" si="337"/>
        <v>46352</v>
      </c>
      <c r="D3754" s="214" t="s">
        <v>118</v>
      </c>
      <c r="E3754" s="220">
        <v>1</v>
      </c>
      <c r="F3754" s="221" t="str">
        <f t="shared" si="338"/>
        <v>AA 7613 OA</v>
      </c>
      <c r="G3754" s="222" t="s">
        <v>2207</v>
      </c>
      <c r="H3754" s="221" t="s">
        <v>2944</v>
      </c>
      <c r="I3754" s="221" t="s">
        <v>2946</v>
      </c>
      <c r="J3754" s="221" t="str">
        <f t="shared" si="332"/>
        <v>FM19-26-11-2026</v>
      </c>
    </row>
    <row r="3755" spans="1:10" x14ac:dyDescent="0.25">
      <c r="A3755" s="214">
        <v>9</v>
      </c>
      <c r="B3755" s="214" t="s">
        <v>188</v>
      </c>
      <c r="C3755" s="219">
        <f t="shared" ref="C3755:C3762" si="339">DATE(2026,12,A3755)</f>
        <v>46365</v>
      </c>
      <c r="D3755" s="214" t="s">
        <v>118</v>
      </c>
      <c r="E3755" s="214">
        <v>1</v>
      </c>
      <c r="F3755" s="221" t="str">
        <f t="shared" si="338"/>
        <v>AA 7807 OA</v>
      </c>
      <c r="G3755" s="222" t="s">
        <v>2207</v>
      </c>
      <c r="H3755" s="221" t="s">
        <v>2944</v>
      </c>
      <c r="I3755" s="221" t="s">
        <v>2946</v>
      </c>
      <c r="J3755" s="221" t="str">
        <f t="shared" si="332"/>
        <v>FM19-9-12-2026</v>
      </c>
    </row>
    <row r="3756" spans="1:10" x14ac:dyDescent="0.25">
      <c r="A3756" s="214">
        <v>14</v>
      </c>
      <c r="B3756" s="220" t="s">
        <v>152</v>
      </c>
      <c r="C3756" s="219">
        <f t="shared" si="339"/>
        <v>46370</v>
      </c>
      <c r="D3756" s="214" t="s">
        <v>118</v>
      </c>
      <c r="E3756" s="220">
        <v>1</v>
      </c>
      <c r="F3756" s="221" t="str">
        <f t="shared" si="338"/>
        <v>AA 7594 OA</v>
      </c>
      <c r="G3756" s="222" t="s">
        <v>2207</v>
      </c>
      <c r="H3756" s="221" t="s">
        <v>2944</v>
      </c>
      <c r="I3756" s="221" t="s">
        <v>2946</v>
      </c>
      <c r="J3756" s="221" t="str">
        <f t="shared" si="332"/>
        <v>FM19-14-12-2026</v>
      </c>
    </row>
    <row r="3757" spans="1:10" x14ac:dyDescent="0.25">
      <c r="A3757" s="214">
        <v>17</v>
      </c>
      <c r="B3757" s="214" t="s">
        <v>415</v>
      </c>
      <c r="C3757" s="219">
        <f t="shared" si="339"/>
        <v>46373</v>
      </c>
      <c r="D3757" s="214" t="s">
        <v>118</v>
      </c>
      <c r="E3757" s="220">
        <v>2</v>
      </c>
      <c r="F3757" s="221" t="str">
        <f t="shared" si="338"/>
        <v>AA 7812 OA</v>
      </c>
      <c r="G3757" s="222" t="s">
        <v>2207</v>
      </c>
      <c r="H3757" s="221" t="s">
        <v>2944</v>
      </c>
      <c r="I3757" s="221" t="s">
        <v>2946</v>
      </c>
      <c r="J3757" s="221" t="str">
        <f t="shared" si="332"/>
        <v>FM19-17-12-2026</v>
      </c>
    </row>
    <row r="3758" spans="1:10" x14ac:dyDescent="0.25">
      <c r="A3758" s="214">
        <v>17</v>
      </c>
      <c r="B3758" s="214" t="s">
        <v>232</v>
      </c>
      <c r="C3758" s="219">
        <f t="shared" si="339"/>
        <v>46373</v>
      </c>
      <c r="D3758" s="214" t="s">
        <v>118</v>
      </c>
      <c r="E3758" s="220">
        <v>1</v>
      </c>
      <c r="F3758" s="221" t="str">
        <f t="shared" si="338"/>
        <v>AA 7595 OA</v>
      </c>
      <c r="G3758" s="222" t="s">
        <v>2207</v>
      </c>
      <c r="H3758" s="221" t="s">
        <v>2944</v>
      </c>
      <c r="I3758" s="221" t="s">
        <v>2946</v>
      </c>
      <c r="J3758" s="221" t="str">
        <f t="shared" si="332"/>
        <v>FM19-17-12-2026</v>
      </c>
    </row>
    <row r="3759" spans="1:10" x14ac:dyDescent="0.25">
      <c r="A3759" s="214">
        <v>18</v>
      </c>
      <c r="B3759" s="214" t="s">
        <v>352</v>
      </c>
      <c r="C3759" s="219">
        <f t="shared" si="339"/>
        <v>46374</v>
      </c>
      <c r="D3759" s="214" t="s">
        <v>118</v>
      </c>
      <c r="E3759" s="220">
        <v>1</v>
      </c>
      <c r="F3759" s="221" t="str">
        <f t="shared" si="338"/>
        <v>AA 7764 OA</v>
      </c>
      <c r="G3759" s="222" t="s">
        <v>2207</v>
      </c>
      <c r="H3759" s="221" t="s">
        <v>2944</v>
      </c>
      <c r="I3759" s="221" t="s">
        <v>2946</v>
      </c>
      <c r="J3759" s="221" t="str">
        <f t="shared" si="332"/>
        <v>FM19-18-12-2026</v>
      </c>
    </row>
    <row r="3760" spans="1:10" x14ac:dyDescent="0.25">
      <c r="A3760" s="214">
        <v>21</v>
      </c>
      <c r="B3760" s="214" t="s">
        <v>333</v>
      </c>
      <c r="C3760" s="219">
        <f t="shared" si="339"/>
        <v>46377</v>
      </c>
      <c r="D3760" s="214" t="s">
        <v>118</v>
      </c>
      <c r="E3760" s="220">
        <v>1</v>
      </c>
      <c r="F3760" s="221" t="str">
        <f t="shared" si="338"/>
        <v>AA 7606 OA</v>
      </c>
      <c r="G3760" s="222" t="s">
        <v>2207</v>
      </c>
      <c r="H3760" s="221" t="s">
        <v>2944</v>
      </c>
      <c r="I3760" s="221" t="s">
        <v>2946</v>
      </c>
      <c r="J3760" s="221" t="str">
        <f t="shared" si="332"/>
        <v>FM19-21-12-2026</v>
      </c>
    </row>
    <row r="3761" spans="1:10" x14ac:dyDescent="0.25">
      <c r="A3761" s="214">
        <v>22</v>
      </c>
      <c r="B3761" s="214" t="s">
        <v>539</v>
      </c>
      <c r="C3761" s="219">
        <f t="shared" si="339"/>
        <v>46378</v>
      </c>
      <c r="D3761" s="214" t="s">
        <v>118</v>
      </c>
      <c r="E3761" s="220">
        <v>1</v>
      </c>
      <c r="F3761" s="221" t="str">
        <f t="shared" si="338"/>
        <v>AA 7570 OA</v>
      </c>
      <c r="G3761" s="222" t="s">
        <v>2207</v>
      </c>
      <c r="H3761" s="221" t="s">
        <v>2944</v>
      </c>
      <c r="I3761" s="221" t="s">
        <v>2946</v>
      </c>
      <c r="J3761" s="221" t="str">
        <f t="shared" si="332"/>
        <v>FM19-22-12-2026</v>
      </c>
    </row>
    <row r="3762" spans="1:10" x14ac:dyDescent="0.25">
      <c r="A3762" s="214">
        <v>23</v>
      </c>
      <c r="B3762" s="214" t="s">
        <v>672</v>
      </c>
      <c r="C3762" s="219">
        <f t="shared" si="339"/>
        <v>46379</v>
      </c>
      <c r="D3762" s="214" t="s">
        <v>118</v>
      </c>
      <c r="E3762" s="220">
        <v>1</v>
      </c>
      <c r="F3762" s="221" t="str">
        <f t="shared" si="338"/>
        <v>AA 7743 OA</v>
      </c>
      <c r="G3762" s="222" t="s">
        <v>2207</v>
      </c>
      <c r="H3762" s="221" t="s">
        <v>2944</v>
      </c>
      <c r="I3762" s="221" t="s">
        <v>2946</v>
      </c>
      <c r="J3762" s="221" t="str">
        <f t="shared" si="332"/>
        <v>FM19-23-12-2026</v>
      </c>
    </row>
    <row r="3763" spans="1:10" x14ac:dyDescent="0.25">
      <c r="A3763" s="214">
        <v>9</v>
      </c>
      <c r="B3763" s="214" t="s">
        <v>352</v>
      </c>
      <c r="C3763" s="223">
        <f>DATE(2026,1,A3763)</f>
        <v>46031</v>
      </c>
      <c r="D3763" s="214" t="s">
        <v>1231</v>
      </c>
      <c r="E3763" s="214">
        <v>2</v>
      </c>
      <c r="F3763" s="221" t="str">
        <f t="shared" si="338"/>
        <v>AA 7764 OA</v>
      </c>
      <c r="G3763" s="222" t="s">
        <v>2207</v>
      </c>
      <c r="H3763" s="221" t="s">
        <v>2944</v>
      </c>
      <c r="I3763" s="221" t="s">
        <v>2946</v>
      </c>
      <c r="J3763" s="221" t="str">
        <f t="shared" si="332"/>
        <v>FM19-9-1-2026</v>
      </c>
    </row>
    <row r="3764" spans="1:10" x14ac:dyDescent="0.25">
      <c r="A3764" s="214">
        <v>20</v>
      </c>
      <c r="B3764" s="214" t="s">
        <v>144</v>
      </c>
      <c r="C3764" s="219">
        <f>DATE(2026,12,A3764)</f>
        <v>46376</v>
      </c>
      <c r="D3764" s="214" t="s">
        <v>1231</v>
      </c>
      <c r="E3764" s="220">
        <v>2</v>
      </c>
      <c r="F3764" s="221" t="str">
        <f t="shared" si="338"/>
        <v>AA 7620 OA</v>
      </c>
      <c r="G3764" s="222" t="s">
        <v>2207</v>
      </c>
      <c r="H3764" s="221" t="s">
        <v>2944</v>
      </c>
      <c r="I3764" s="221" t="s">
        <v>2946</v>
      </c>
      <c r="J3764" s="221" t="str">
        <f t="shared" si="332"/>
        <v>FM19-20-12-2026</v>
      </c>
    </row>
    <row r="3765" spans="1:10" x14ac:dyDescent="0.25">
      <c r="A3765" s="214">
        <v>27</v>
      </c>
      <c r="B3765" s="214" t="s">
        <v>152</v>
      </c>
      <c r="C3765" s="219">
        <f>DATE(2026,12,A3765)</f>
        <v>46383</v>
      </c>
      <c r="D3765" s="214" t="s">
        <v>1231</v>
      </c>
      <c r="E3765" s="220">
        <v>2</v>
      </c>
      <c r="F3765" s="221" t="str">
        <f t="shared" si="338"/>
        <v>AA 7594 OA</v>
      </c>
      <c r="G3765" s="222" t="s">
        <v>2207</v>
      </c>
      <c r="H3765" s="221" t="s">
        <v>2944</v>
      </c>
      <c r="I3765" s="221" t="s">
        <v>2946</v>
      </c>
      <c r="J3765" s="221" t="str">
        <f t="shared" si="332"/>
        <v>FM19-27-12-2026</v>
      </c>
    </row>
    <row r="3766" spans="1:10" x14ac:dyDescent="0.25">
      <c r="A3766" s="214">
        <v>1</v>
      </c>
      <c r="B3766" s="220" t="s">
        <v>596</v>
      </c>
      <c r="C3766" s="223">
        <f t="shared" ref="C3766:C3771" si="340">DATE(2026,1,A3766)</f>
        <v>46023</v>
      </c>
      <c r="D3766" s="214" t="s">
        <v>114</v>
      </c>
      <c r="E3766" s="214">
        <v>1</v>
      </c>
      <c r="F3766" s="221" t="str">
        <f t="shared" si="338"/>
        <v>AA 7628 OA</v>
      </c>
      <c r="G3766" s="222" t="s">
        <v>2207</v>
      </c>
      <c r="H3766" s="221" t="s">
        <v>2944</v>
      </c>
      <c r="I3766" s="221" t="s">
        <v>2946</v>
      </c>
      <c r="J3766" s="221" t="str">
        <f t="shared" si="332"/>
        <v>FM19-1-1-2026</v>
      </c>
    </row>
    <row r="3767" spans="1:10" x14ac:dyDescent="0.25">
      <c r="A3767" s="214">
        <v>4</v>
      </c>
      <c r="B3767" s="214" t="s">
        <v>1114</v>
      </c>
      <c r="C3767" s="223">
        <f t="shared" si="340"/>
        <v>46026</v>
      </c>
      <c r="D3767" s="214" t="s">
        <v>114</v>
      </c>
      <c r="E3767" s="214">
        <v>1</v>
      </c>
      <c r="F3767" s="221" t="str">
        <f t="shared" si="338"/>
        <v>AA 7818 OA</v>
      </c>
      <c r="G3767" s="222" t="s">
        <v>2207</v>
      </c>
      <c r="H3767" s="221" t="s">
        <v>2944</v>
      </c>
      <c r="I3767" s="221" t="s">
        <v>2946</v>
      </c>
      <c r="J3767" s="221" t="str">
        <f t="shared" si="332"/>
        <v>FM19-4-1-2026</v>
      </c>
    </row>
    <row r="3768" spans="1:10" x14ac:dyDescent="0.25">
      <c r="A3768" s="214">
        <v>7</v>
      </c>
      <c r="B3768" s="214" t="s">
        <v>672</v>
      </c>
      <c r="C3768" s="223">
        <f t="shared" si="340"/>
        <v>46029</v>
      </c>
      <c r="D3768" s="214" t="s">
        <v>114</v>
      </c>
      <c r="E3768" s="214">
        <v>1</v>
      </c>
      <c r="F3768" s="221" t="str">
        <f t="shared" si="338"/>
        <v>AA 7743 OA</v>
      </c>
      <c r="G3768" s="222" t="s">
        <v>2207</v>
      </c>
      <c r="H3768" s="221" t="s">
        <v>2944</v>
      </c>
      <c r="I3768" s="221" t="s">
        <v>2946</v>
      </c>
      <c r="J3768" s="221" t="str">
        <f t="shared" si="332"/>
        <v>FM19-7-1-2026</v>
      </c>
    </row>
    <row r="3769" spans="1:10" x14ac:dyDescent="0.25">
      <c r="A3769" s="214">
        <v>15</v>
      </c>
      <c r="B3769" s="220" t="s">
        <v>933</v>
      </c>
      <c r="C3769" s="223">
        <f t="shared" si="340"/>
        <v>46037</v>
      </c>
      <c r="D3769" s="214" t="s">
        <v>114</v>
      </c>
      <c r="E3769" s="220">
        <v>1</v>
      </c>
      <c r="F3769" s="221" t="str">
        <f t="shared" si="338"/>
        <v>AA 7067 OA</v>
      </c>
      <c r="G3769" s="222" t="s">
        <v>2207</v>
      </c>
      <c r="H3769" s="221" t="s">
        <v>2944</v>
      </c>
      <c r="I3769" s="221" t="s">
        <v>2946</v>
      </c>
      <c r="J3769" s="221" t="str">
        <f t="shared" si="332"/>
        <v>FM19-15-1-2026</v>
      </c>
    </row>
    <row r="3770" spans="1:10" x14ac:dyDescent="0.25">
      <c r="A3770" s="214">
        <v>16</v>
      </c>
      <c r="B3770" s="214" t="s">
        <v>191</v>
      </c>
      <c r="C3770" s="223">
        <f t="shared" si="340"/>
        <v>46038</v>
      </c>
      <c r="D3770" s="214" t="s">
        <v>114</v>
      </c>
      <c r="E3770" s="220">
        <v>1</v>
      </c>
      <c r="F3770" s="221" t="str">
        <f t="shared" si="338"/>
        <v>AA 7768 OA</v>
      </c>
      <c r="G3770" s="222" t="s">
        <v>2207</v>
      </c>
      <c r="H3770" s="221" t="s">
        <v>2944</v>
      </c>
      <c r="I3770" s="221" t="s">
        <v>2946</v>
      </c>
      <c r="J3770" s="221" t="str">
        <f t="shared" si="332"/>
        <v>FM19-16-1-2026</v>
      </c>
    </row>
    <row r="3771" spans="1:10" x14ac:dyDescent="0.25">
      <c r="A3771" s="214">
        <v>29</v>
      </c>
      <c r="B3771" s="214" t="s">
        <v>510</v>
      </c>
      <c r="C3771" s="223">
        <f t="shared" si="340"/>
        <v>46051</v>
      </c>
      <c r="D3771" s="214" t="s">
        <v>114</v>
      </c>
      <c r="E3771" s="220">
        <v>1</v>
      </c>
      <c r="F3771" s="221" t="str">
        <f t="shared" si="338"/>
        <v>AA 7072 OA</v>
      </c>
      <c r="G3771" s="222" t="s">
        <v>2207</v>
      </c>
      <c r="H3771" s="221" t="s">
        <v>2944</v>
      </c>
      <c r="I3771" s="221" t="s">
        <v>2946</v>
      </c>
      <c r="J3771" s="221" t="str">
        <f t="shared" si="332"/>
        <v>FM19-29-1-2026</v>
      </c>
    </row>
    <row r="3772" spans="1:10" x14ac:dyDescent="0.25">
      <c r="A3772" s="214">
        <v>1</v>
      </c>
      <c r="B3772" s="220" t="s">
        <v>115</v>
      </c>
      <c r="C3772" s="219">
        <f>DATE(2026,11,A3772)</f>
        <v>46327</v>
      </c>
      <c r="D3772" s="214" t="s">
        <v>114</v>
      </c>
      <c r="E3772" s="214">
        <v>1</v>
      </c>
      <c r="F3772" s="221" t="str">
        <f t="shared" si="338"/>
        <v>AA 7739 OA</v>
      </c>
      <c r="G3772" s="222" t="s">
        <v>2207</v>
      </c>
      <c r="H3772" s="221" t="s">
        <v>2944</v>
      </c>
      <c r="I3772" s="221" t="s">
        <v>2946</v>
      </c>
      <c r="J3772" s="221" t="str">
        <f t="shared" si="332"/>
        <v>FM19-1-11-2026</v>
      </c>
    </row>
    <row r="3773" spans="1:10" x14ac:dyDescent="0.25">
      <c r="A3773" s="214">
        <v>4</v>
      </c>
      <c r="B3773" s="220" t="s">
        <v>301</v>
      </c>
      <c r="C3773" s="219">
        <f>DATE(2026,11,A3773)</f>
        <v>46330</v>
      </c>
      <c r="D3773" s="214" t="s">
        <v>114</v>
      </c>
      <c r="E3773" s="214">
        <v>1</v>
      </c>
      <c r="F3773" s="221" t="str">
        <f t="shared" si="338"/>
        <v>AA 7745 OA</v>
      </c>
      <c r="G3773" s="222" t="s">
        <v>2207</v>
      </c>
      <c r="H3773" s="221" t="s">
        <v>2944</v>
      </c>
      <c r="I3773" s="221" t="s">
        <v>2946</v>
      </c>
      <c r="J3773" s="221" t="str">
        <f t="shared" si="332"/>
        <v>FM19-4-11-2026</v>
      </c>
    </row>
    <row r="3774" spans="1:10" x14ac:dyDescent="0.25">
      <c r="A3774" s="214">
        <v>8</v>
      </c>
      <c r="B3774" s="214" t="s">
        <v>152</v>
      </c>
      <c r="C3774" s="219">
        <f>DATE(2026,11,A3774)</f>
        <v>46334</v>
      </c>
      <c r="D3774" s="214" t="s">
        <v>114</v>
      </c>
      <c r="E3774" s="214">
        <v>1</v>
      </c>
      <c r="F3774" s="221" t="str">
        <f t="shared" si="338"/>
        <v>AA 7594 OA</v>
      </c>
      <c r="G3774" s="222" t="s">
        <v>2207</v>
      </c>
      <c r="H3774" s="221" t="s">
        <v>2944</v>
      </c>
      <c r="I3774" s="221" t="s">
        <v>2946</v>
      </c>
      <c r="J3774" s="221" t="str">
        <f t="shared" si="332"/>
        <v>FM19-8-11-2026</v>
      </c>
    </row>
    <row r="3775" spans="1:10" x14ac:dyDescent="0.25">
      <c r="A3775" s="214">
        <v>10</v>
      </c>
      <c r="B3775" s="214" t="s">
        <v>471</v>
      </c>
      <c r="C3775" s="219">
        <f>DATE(2026,11,A3775)</f>
        <v>46336</v>
      </c>
      <c r="D3775" s="214" t="s">
        <v>114</v>
      </c>
      <c r="E3775" s="214">
        <v>1</v>
      </c>
      <c r="F3775" s="221" t="str">
        <f t="shared" si="338"/>
        <v>AA 7132 OA</v>
      </c>
      <c r="G3775" s="222" t="s">
        <v>2207</v>
      </c>
      <c r="H3775" s="221" t="s">
        <v>2944</v>
      </c>
      <c r="I3775" s="221" t="s">
        <v>2946</v>
      </c>
      <c r="J3775" s="221" t="str">
        <f t="shared" si="332"/>
        <v>FM19-10-11-2026</v>
      </c>
    </row>
    <row r="3776" spans="1:10" x14ac:dyDescent="0.25">
      <c r="A3776" s="214">
        <v>22</v>
      </c>
      <c r="B3776" s="214" t="s">
        <v>472</v>
      </c>
      <c r="C3776" s="219">
        <f>DATE(2026,11,A3776)</f>
        <v>46348</v>
      </c>
      <c r="D3776" s="214" t="s">
        <v>114</v>
      </c>
      <c r="E3776" s="220">
        <v>1</v>
      </c>
      <c r="F3776" s="221" t="str">
        <f t="shared" si="338"/>
        <v>AA 7618 OA</v>
      </c>
      <c r="G3776" s="222" t="s">
        <v>2207</v>
      </c>
      <c r="H3776" s="221" t="s">
        <v>2944</v>
      </c>
      <c r="I3776" s="221" t="s">
        <v>2946</v>
      </c>
      <c r="J3776" s="221" t="str">
        <f t="shared" si="332"/>
        <v>FM19-22-11-2026</v>
      </c>
    </row>
    <row r="3777" spans="1:10" x14ac:dyDescent="0.25">
      <c r="A3777" s="214">
        <v>6</v>
      </c>
      <c r="B3777" s="214" t="s">
        <v>502</v>
      </c>
      <c r="C3777" s="219">
        <f t="shared" ref="C3777:C3782" si="341">DATE(2026,12,A3777)</f>
        <v>46362</v>
      </c>
      <c r="D3777" s="214" t="s">
        <v>114</v>
      </c>
      <c r="E3777" s="214">
        <v>1</v>
      </c>
      <c r="F3777" s="221" t="str">
        <f t="shared" si="338"/>
        <v>AA 7202 OA</v>
      </c>
      <c r="G3777" s="222" t="s">
        <v>2207</v>
      </c>
      <c r="H3777" s="221" t="s">
        <v>2944</v>
      </c>
      <c r="I3777" s="221" t="s">
        <v>2946</v>
      </c>
      <c r="J3777" s="221" t="str">
        <f t="shared" si="332"/>
        <v>FM19-6-12-2026</v>
      </c>
    </row>
    <row r="3778" spans="1:10" x14ac:dyDescent="0.25">
      <c r="A3778" s="214">
        <v>15</v>
      </c>
      <c r="B3778" s="220" t="s">
        <v>449</v>
      </c>
      <c r="C3778" s="219">
        <f t="shared" si="341"/>
        <v>46371</v>
      </c>
      <c r="D3778" s="214" t="s">
        <v>114</v>
      </c>
      <c r="E3778" s="220">
        <v>1</v>
      </c>
      <c r="F3778" s="221" t="str">
        <f t="shared" si="338"/>
        <v>AA 7645 OA</v>
      </c>
      <c r="G3778" s="222" t="s">
        <v>2207</v>
      </c>
      <c r="H3778" s="221" t="s">
        <v>2944</v>
      </c>
      <c r="I3778" s="221" t="s">
        <v>2946</v>
      </c>
      <c r="J3778" s="221" t="str">
        <f t="shared" si="332"/>
        <v>FM19-15-12-2026</v>
      </c>
    </row>
    <row r="3779" spans="1:10" x14ac:dyDescent="0.25">
      <c r="A3779" s="214">
        <v>22</v>
      </c>
      <c r="B3779" s="214" t="s">
        <v>136</v>
      </c>
      <c r="C3779" s="219">
        <f t="shared" si="341"/>
        <v>46378</v>
      </c>
      <c r="D3779" s="214" t="s">
        <v>114</v>
      </c>
      <c r="E3779" s="220">
        <v>1</v>
      </c>
      <c r="F3779" s="221" t="str">
        <f t="shared" si="338"/>
        <v>AA 7762 OA</v>
      </c>
      <c r="G3779" s="222" t="s">
        <v>2207</v>
      </c>
      <c r="H3779" s="221" t="s">
        <v>2944</v>
      </c>
      <c r="I3779" s="221" t="s">
        <v>2946</v>
      </c>
      <c r="J3779" s="221" t="str">
        <f t="shared" ref="J3779:J3842" si="342">I3779 &amp; "-" &amp; DAY(C3779) &amp; "-" &amp; MONTH(C3779) &amp; "-" &amp; YEAR(C3779)</f>
        <v>FM19-22-12-2026</v>
      </c>
    </row>
    <row r="3780" spans="1:10" x14ac:dyDescent="0.25">
      <c r="A3780" s="214">
        <v>23</v>
      </c>
      <c r="B3780" s="214" t="s">
        <v>539</v>
      </c>
      <c r="C3780" s="219">
        <f t="shared" si="341"/>
        <v>46379</v>
      </c>
      <c r="D3780" s="214" t="s">
        <v>114</v>
      </c>
      <c r="E3780" s="220">
        <v>1</v>
      </c>
      <c r="F3780" s="221" t="str">
        <f t="shared" si="338"/>
        <v>AA 7570 OA</v>
      </c>
      <c r="G3780" s="222" t="s">
        <v>2207</v>
      </c>
      <c r="H3780" s="221" t="s">
        <v>2944</v>
      </c>
      <c r="I3780" s="221" t="s">
        <v>2946</v>
      </c>
      <c r="J3780" s="221" t="str">
        <f t="shared" si="342"/>
        <v>FM19-23-12-2026</v>
      </c>
    </row>
    <row r="3781" spans="1:10" x14ac:dyDescent="0.25">
      <c r="A3781" s="214">
        <v>31</v>
      </c>
      <c r="B3781" s="214" t="s">
        <v>806</v>
      </c>
      <c r="C3781" s="219">
        <f t="shared" si="341"/>
        <v>46387</v>
      </c>
      <c r="D3781" s="214" t="s">
        <v>114</v>
      </c>
      <c r="E3781" s="220">
        <v>1</v>
      </c>
      <c r="F3781" s="221" t="str">
        <f t="shared" si="338"/>
        <v>AA 7738 OA</v>
      </c>
      <c r="G3781" s="222" t="s">
        <v>2207</v>
      </c>
      <c r="H3781" s="221" t="s">
        <v>2944</v>
      </c>
      <c r="I3781" s="221" t="s">
        <v>2946</v>
      </c>
      <c r="J3781" s="221" t="str">
        <f t="shared" si="342"/>
        <v>FM19-31-12-2026</v>
      </c>
    </row>
    <row r="3782" spans="1:10" x14ac:dyDescent="0.25">
      <c r="A3782" s="214">
        <v>31</v>
      </c>
      <c r="B3782" s="214" t="s">
        <v>191</v>
      </c>
      <c r="C3782" s="219">
        <f t="shared" si="341"/>
        <v>46387</v>
      </c>
      <c r="D3782" s="214" t="s">
        <v>114</v>
      </c>
      <c r="E3782" s="220">
        <v>2</v>
      </c>
      <c r="F3782" s="221" t="str">
        <f t="shared" si="338"/>
        <v>AA 7768 OA</v>
      </c>
      <c r="G3782" s="222" t="s">
        <v>2207</v>
      </c>
      <c r="H3782" s="221" t="s">
        <v>2944</v>
      </c>
      <c r="I3782" s="221" t="s">
        <v>2946</v>
      </c>
      <c r="J3782" s="221" t="str">
        <f t="shared" si="342"/>
        <v>FM19-31-12-2026</v>
      </c>
    </row>
    <row r="3783" spans="1:10" x14ac:dyDescent="0.25">
      <c r="A3783" s="214">
        <v>8</v>
      </c>
      <c r="B3783" s="214" t="s">
        <v>196</v>
      </c>
      <c r="C3783" s="223">
        <f>DATE(2026,1,A3783)</f>
        <v>46030</v>
      </c>
      <c r="D3783" s="214" t="s">
        <v>1531</v>
      </c>
      <c r="E3783" s="214">
        <v>1</v>
      </c>
      <c r="F3783" s="221" t="str">
        <f t="shared" ref="F3783:F3814" si="343">"AA "&amp;B3783</f>
        <v>AA 7697 OA // MERCY</v>
      </c>
      <c r="G3783" s="222" t="s">
        <v>2207</v>
      </c>
      <c r="H3783" s="221" t="s">
        <v>2944</v>
      </c>
      <c r="I3783" s="221" t="s">
        <v>2946</v>
      </c>
      <c r="J3783" s="221" t="str">
        <f t="shared" si="342"/>
        <v>FM19-8-1-2026</v>
      </c>
    </row>
    <row r="3784" spans="1:10" x14ac:dyDescent="0.25">
      <c r="A3784" s="214">
        <v>20</v>
      </c>
      <c r="B3784" s="214" t="s">
        <v>213</v>
      </c>
      <c r="C3784" s="223">
        <f>DATE(2026,1,A3784)</f>
        <v>46042</v>
      </c>
      <c r="D3784" s="214" t="s">
        <v>1685</v>
      </c>
      <c r="E3784" s="220">
        <v>2</v>
      </c>
      <c r="F3784" s="221" t="str">
        <f t="shared" si="343"/>
        <v>AA 7559 OA // MERCY</v>
      </c>
      <c r="G3784" s="222" t="s">
        <v>2207</v>
      </c>
      <c r="H3784" s="221" t="s">
        <v>2944</v>
      </c>
      <c r="I3784" s="221" t="s">
        <v>2946</v>
      </c>
      <c r="J3784" s="221" t="str">
        <f t="shared" si="342"/>
        <v>FM19-20-1-2026</v>
      </c>
    </row>
    <row r="3785" spans="1:10" x14ac:dyDescent="0.25">
      <c r="A3785" s="214">
        <v>23</v>
      </c>
      <c r="B3785" s="214" t="s">
        <v>216</v>
      </c>
      <c r="C3785" s="223">
        <f>DATE(2026,1,A3785)</f>
        <v>46045</v>
      </c>
      <c r="D3785" s="214" t="s">
        <v>1721</v>
      </c>
      <c r="E3785" s="220">
        <v>1</v>
      </c>
      <c r="F3785" s="221" t="str">
        <f t="shared" si="343"/>
        <v>AA 7663 OA // MERCY</v>
      </c>
      <c r="G3785" s="222" t="s">
        <v>2207</v>
      </c>
      <c r="H3785" s="221" t="s">
        <v>2944</v>
      </c>
      <c r="I3785" s="221" t="s">
        <v>2946</v>
      </c>
      <c r="J3785" s="221" t="str">
        <f t="shared" si="342"/>
        <v>FM19-23-1-2026</v>
      </c>
    </row>
    <row r="3786" spans="1:10" x14ac:dyDescent="0.25">
      <c r="A3786" s="214">
        <v>20</v>
      </c>
      <c r="B3786" s="214" t="s">
        <v>213</v>
      </c>
      <c r="C3786" s="223">
        <f>DATE(2026,1,A3786)</f>
        <v>46042</v>
      </c>
      <c r="D3786" s="214" t="s">
        <v>1687</v>
      </c>
      <c r="E3786" s="220">
        <v>6</v>
      </c>
      <c r="F3786" s="221" t="str">
        <f t="shared" si="343"/>
        <v>AA 7559 OA // MERCY</v>
      </c>
      <c r="G3786" s="222" t="s">
        <v>2207</v>
      </c>
      <c r="H3786" s="221" t="s">
        <v>2944</v>
      </c>
      <c r="I3786" s="221" t="s">
        <v>2946</v>
      </c>
      <c r="J3786" s="221" t="str">
        <f t="shared" si="342"/>
        <v>FM19-20-1-2026</v>
      </c>
    </row>
    <row r="3787" spans="1:10" x14ac:dyDescent="0.25">
      <c r="A3787" s="214">
        <v>2</v>
      </c>
      <c r="B3787" s="220" t="s">
        <v>528</v>
      </c>
      <c r="C3787" s="223">
        <f>DATE(2026,1,A3787)</f>
        <v>46024</v>
      </c>
      <c r="D3787" s="214" t="s">
        <v>1449</v>
      </c>
      <c r="E3787" s="220">
        <v>2</v>
      </c>
      <c r="F3787" s="221" t="str">
        <f t="shared" si="343"/>
        <v>AA 7643 OA // MERCY</v>
      </c>
      <c r="G3787" s="222" t="s">
        <v>2207</v>
      </c>
      <c r="H3787" s="221" t="s">
        <v>2944</v>
      </c>
      <c r="I3787" s="221" t="s">
        <v>2946</v>
      </c>
      <c r="J3787" s="221" t="str">
        <f t="shared" si="342"/>
        <v>FM19-2-1-2026</v>
      </c>
    </row>
    <row r="3788" spans="1:10" x14ac:dyDescent="0.25">
      <c r="A3788" s="214">
        <v>2</v>
      </c>
      <c r="B3788" s="220" t="s">
        <v>674</v>
      </c>
      <c r="C3788" s="219">
        <f>DATE(2026,12,A3788)</f>
        <v>46358</v>
      </c>
      <c r="D3788" s="214" t="s">
        <v>938</v>
      </c>
      <c r="E3788" s="214">
        <v>1</v>
      </c>
      <c r="F3788" s="221" t="str">
        <f t="shared" si="343"/>
        <v>AA 7810 OA // MERCY</v>
      </c>
      <c r="G3788" s="222" t="s">
        <v>2207</v>
      </c>
      <c r="H3788" s="221" t="s">
        <v>2944</v>
      </c>
      <c r="I3788" s="221" t="s">
        <v>2946</v>
      </c>
      <c r="J3788" s="221" t="str">
        <f t="shared" si="342"/>
        <v>FM19-2-12-2026</v>
      </c>
    </row>
    <row r="3789" spans="1:10" x14ac:dyDescent="0.25">
      <c r="A3789" s="214">
        <v>15</v>
      </c>
      <c r="B3789" s="220" t="s">
        <v>449</v>
      </c>
      <c r="C3789" s="219">
        <f>DATE(2026,12,A3789)</f>
        <v>46371</v>
      </c>
      <c r="D3789" s="214" t="s">
        <v>1129</v>
      </c>
      <c r="E3789" s="220">
        <v>1</v>
      </c>
      <c r="F3789" s="221" t="str">
        <f t="shared" si="343"/>
        <v>AA 7645 OA</v>
      </c>
      <c r="G3789" s="222" t="s">
        <v>2207</v>
      </c>
      <c r="H3789" s="221" t="s">
        <v>2944</v>
      </c>
      <c r="I3789" s="221" t="s">
        <v>2946</v>
      </c>
      <c r="J3789" s="221" t="str">
        <f t="shared" si="342"/>
        <v>FM19-15-12-2026</v>
      </c>
    </row>
    <row r="3790" spans="1:10" x14ac:dyDescent="0.25">
      <c r="A3790" s="214">
        <v>5</v>
      </c>
      <c r="B3790" s="220" t="s">
        <v>724</v>
      </c>
      <c r="C3790" s="219">
        <f>DATE(2026,12,A3790)</f>
        <v>46361</v>
      </c>
      <c r="D3790" s="214" t="s">
        <v>968</v>
      </c>
      <c r="E3790" s="214">
        <v>4</v>
      </c>
      <c r="F3790" s="221" t="str">
        <f t="shared" si="343"/>
        <v>AA 7161 OA</v>
      </c>
      <c r="G3790" s="222" t="s">
        <v>2207</v>
      </c>
      <c r="H3790" s="221" t="s">
        <v>2944</v>
      </c>
      <c r="I3790" s="221" t="s">
        <v>2946</v>
      </c>
      <c r="J3790" s="221" t="str">
        <f t="shared" si="342"/>
        <v>FM19-5-12-2026</v>
      </c>
    </row>
    <row r="3791" spans="1:10" x14ac:dyDescent="0.25">
      <c r="A3791" s="214">
        <v>13</v>
      </c>
      <c r="B3791" s="214" t="s">
        <v>739</v>
      </c>
      <c r="C3791" s="219">
        <f>DATE(2026,12,A3791)</f>
        <v>46369</v>
      </c>
      <c r="D3791" s="214" t="s">
        <v>1112</v>
      </c>
      <c r="E3791" s="220">
        <v>1</v>
      </c>
      <c r="F3791" s="221" t="str">
        <f t="shared" si="343"/>
        <v>AA 7806 OA</v>
      </c>
      <c r="G3791" s="222" t="s">
        <v>2207</v>
      </c>
      <c r="H3791" s="221" t="s">
        <v>2944</v>
      </c>
      <c r="I3791" s="221" t="s">
        <v>2946</v>
      </c>
      <c r="J3791" s="221" t="str">
        <f t="shared" si="342"/>
        <v>FM19-13-12-2026</v>
      </c>
    </row>
    <row r="3792" spans="1:10" x14ac:dyDescent="0.25">
      <c r="A3792" s="214">
        <v>29</v>
      </c>
      <c r="B3792" s="214" t="s">
        <v>471</v>
      </c>
      <c r="C3792" s="223">
        <f>DATE(2026,1,A3792)</f>
        <v>46051</v>
      </c>
      <c r="D3792" s="214" t="s">
        <v>1795</v>
      </c>
      <c r="E3792" s="220">
        <v>1</v>
      </c>
      <c r="F3792" s="221" t="str">
        <f t="shared" si="343"/>
        <v>AA 7132 OA</v>
      </c>
      <c r="G3792" s="222" t="s">
        <v>2207</v>
      </c>
      <c r="H3792" s="221" t="s">
        <v>2944</v>
      </c>
      <c r="I3792" s="221" t="s">
        <v>2946</v>
      </c>
      <c r="J3792" s="221" t="str">
        <f t="shared" si="342"/>
        <v>FM19-29-1-2026</v>
      </c>
    </row>
    <row r="3793" spans="1:10" x14ac:dyDescent="0.25">
      <c r="A3793" s="214">
        <v>29</v>
      </c>
      <c r="B3793" s="214" t="s">
        <v>471</v>
      </c>
      <c r="C3793" s="223">
        <f>DATE(2026,1,A3793)</f>
        <v>46051</v>
      </c>
      <c r="D3793" s="214" t="s">
        <v>1794</v>
      </c>
      <c r="E3793" s="220">
        <v>1</v>
      </c>
      <c r="F3793" s="221" t="str">
        <f t="shared" si="343"/>
        <v>AA 7132 OA</v>
      </c>
      <c r="G3793" s="222" t="s">
        <v>2207</v>
      </c>
      <c r="H3793" s="221" t="s">
        <v>2944</v>
      </c>
      <c r="I3793" s="221" t="s">
        <v>2946</v>
      </c>
      <c r="J3793" s="221" t="str">
        <f t="shared" si="342"/>
        <v>FM19-29-1-2026</v>
      </c>
    </row>
    <row r="3794" spans="1:10" x14ac:dyDescent="0.25">
      <c r="A3794" s="214">
        <v>12</v>
      </c>
      <c r="B3794" s="214" t="s">
        <v>540</v>
      </c>
      <c r="C3794" s="223">
        <f>DATE(2026,1,A3794)</f>
        <v>46034</v>
      </c>
      <c r="D3794" s="214" t="s">
        <v>1600</v>
      </c>
      <c r="E3794" s="220">
        <v>1</v>
      </c>
      <c r="F3794" s="221" t="str">
        <f t="shared" si="343"/>
        <v>AA 7099 OA</v>
      </c>
      <c r="G3794" s="222" t="s">
        <v>2207</v>
      </c>
      <c r="H3794" s="221" t="s">
        <v>2944</v>
      </c>
      <c r="I3794" s="221" t="s">
        <v>2946</v>
      </c>
      <c r="J3794" s="221" t="str">
        <f t="shared" si="342"/>
        <v>FM19-12-1-2026</v>
      </c>
    </row>
    <row r="3795" spans="1:10" x14ac:dyDescent="0.25">
      <c r="A3795" s="214">
        <v>17</v>
      </c>
      <c r="B3795" s="214" t="s">
        <v>561</v>
      </c>
      <c r="C3795" s="223">
        <f>DATE(2026,1,A3795)</f>
        <v>46039</v>
      </c>
      <c r="D3795" s="214" t="s">
        <v>1656</v>
      </c>
      <c r="E3795" s="220">
        <v>1</v>
      </c>
      <c r="F3795" s="221" t="str">
        <f t="shared" si="343"/>
        <v>AA 7066 OA</v>
      </c>
      <c r="G3795" s="222" t="s">
        <v>2207</v>
      </c>
      <c r="H3795" s="221" t="s">
        <v>2944</v>
      </c>
      <c r="I3795" s="221" t="s">
        <v>2946</v>
      </c>
      <c r="J3795" s="221" t="str">
        <f t="shared" si="342"/>
        <v>FM19-17-1-2026</v>
      </c>
    </row>
    <row r="3796" spans="1:10" x14ac:dyDescent="0.25">
      <c r="A3796" s="214">
        <v>12</v>
      </c>
      <c r="B3796" s="214" t="s">
        <v>540</v>
      </c>
      <c r="C3796" s="223">
        <f>DATE(2026,1,A3796)</f>
        <v>46034</v>
      </c>
      <c r="D3796" s="214" t="s">
        <v>1601</v>
      </c>
      <c r="E3796" s="220">
        <v>1</v>
      </c>
      <c r="F3796" s="221" t="str">
        <f t="shared" si="343"/>
        <v>AA 7099 OA</v>
      </c>
      <c r="G3796" s="222" t="s">
        <v>2207</v>
      </c>
      <c r="H3796" s="221" t="s">
        <v>2944</v>
      </c>
      <c r="I3796" s="221" t="s">
        <v>2946</v>
      </c>
      <c r="J3796" s="221" t="str">
        <f t="shared" si="342"/>
        <v>FM19-12-1-2026</v>
      </c>
    </row>
    <row r="3797" spans="1:10" x14ac:dyDescent="0.25">
      <c r="A3797" s="214">
        <v>27</v>
      </c>
      <c r="B3797" s="214" t="s">
        <v>502</v>
      </c>
      <c r="C3797" s="219">
        <f>DATE(2026,12,A3797)</f>
        <v>46383</v>
      </c>
      <c r="D3797" s="214" t="s">
        <v>1340</v>
      </c>
      <c r="E3797" s="220">
        <v>1</v>
      </c>
      <c r="F3797" s="221" t="str">
        <f t="shared" si="343"/>
        <v>AA 7202 OA</v>
      </c>
      <c r="G3797" s="222" t="s">
        <v>2207</v>
      </c>
      <c r="H3797" s="221" t="s">
        <v>2944</v>
      </c>
      <c r="I3797" s="221" t="s">
        <v>2946</v>
      </c>
      <c r="J3797" s="221" t="str">
        <f t="shared" si="342"/>
        <v>FM19-27-12-2026</v>
      </c>
    </row>
    <row r="3798" spans="1:10" x14ac:dyDescent="0.25">
      <c r="A3798" s="214">
        <v>17</v>
      </c>
      <c r="B3798" s="214" t="s">
        <v>561</v>
      </c>
      <c r="C3798" s="223">
        <f>DATE(2026,1,A3798)</f>
        <v>46039</v>
      </c>
      <c r="D3798" s="214" t="s">
        <v>935</v>
      </c>
      <c r="E3798" s="220">
        <v>1</v>
      </c>
      <c r="F3798" s="221" t="str">
        <f t="shared" si="343"/>
        <v>AA 7066 OA</v>
      </c>
      <c r="G3798" s="222" t="s">
        <v>2207</v>
      </c>
      <c r="H3798" s="221" t="s">
        <v>2944</v>
      </c>
      <c r="I3798" s="221" t="s">
        <v>2946</v>
      </c>
      <c r="J3798" s="221" t="str">
        <f t="shared" si="342"/>
        <v>FM19-17-1-2026</v>
      </c>
    </row>
    <row r="3799" spans="1:10" x14ac:dyDescent="0.25">
      <c r="A3799" s="214">
        <v>2</v>
      </c>
      <c r="B3799" s="220" t="s">
        <v>172</v>
      </c>
      <c r="C3799" s="219">
        <f>DATE(2026,12,A3799)</f>
        <v>46358</v>
      </c>
      <c r="D3799" s="214" t="s">
        <v>935</v>
      </c>
      <c r="E3799" s="214">
        <v>1</v>
      </c>
      <c r="F3799" s="221" t="str">
        <f t="shared" si="343"/>
        <v>AA 7786 OA</v>
      </c>
      <c r="G3799" s="222" t="s">
        <v>2207</v>
      </c>
      <c r="H3799" s="221" t="s">
        <v>2944</v>
      </c>
      <c r="I3799" s="221" t="s">
        <v>2946</v>
      </c>
      <c r="J3799" s="221" t="str">
        <f t="shared" si="342"/>
        <v>FM19-2-12-2026</v>
      </c>
    </row>
    <row r="3800" spans="1:10" x14ac:dyDescent="0.25">
      <c r="A3800" s="214">
        <v>23</v>
      </c>
      <c r="B3800" s="214" t="s">
        <v>469</v>
      </c>
      <c r="C3800" s="219">
        <f>DATE(2026,12,A3800)</f>
        <v>46379</v>
      </c>
      <c r="D3800" s="214" t="s">
        <v>1269</v>
      </c>
      <c r="E3800" s="220">
        <v>1</v>
      </c>
      <c r="F3800" s="221" t="str">
        <f t="shared" si="343"/>
        <v>AA 7715 OA</v>
      </c>
      <c r="G3800" s="222" t="s">
        <v>2207</v>
      </c>
      <c r="H3800" s="221" t="s">
        <v>2944</v>
      </c>
      <c r="I3800" s="221" t="s">
        <v>2946</v>
      </c>
      <c r="J3800" s="221" t="str">
        <f t="shared" si="342"/>
        <v>FM19-23-12-2026</v>
      </c>
    </row>
    <row r="3801" spans="1:10" x14ac:dyDescent="0.25">
      <c r="A3801" s="214">
        <v>25</v>
      </c>
      <c r="B3801" s="214" t="s">
        <v>415</v>
      </c>
      <c r="C3801" s="219">
        <f>DATE(2026,12,A3801)</f>
        <v>46381</v>
      </c>
      <c r="D3801" s="214" t="s">
        <v>1269</v>
      </c>
      <c r="E3801" s="220">
        <v>1</v>
      </c>
      <c r="F3801" s="221" t="str">
        <f t="shared" si="343"/>
        <v>AA 7812 OA</v>
      </c>
      <c r="G3801" s="222" t="s">
        <v>2207</v>
      </c>
      <c r="H3801" s="221" t="s">
        <v>2944</v>
      </c>
      <c r="I3801" s="221" t="s">
        <v>2946</v>
      </c>
      <c r="J3801" s="221" t="str">
        <f t="shared" si="342"/>
        <v>FM19-25-12-2026</v>
      </c>
    </row>
    <row r="3802" spans="1:10" x14ac:dyDescent="0.25">
      <c r="A3802" s="214">
        <v>17</v>
      </c>
      <c r="B3802" s="214" t="s">
        <v>561</v>
      </c>
      <c r="C3802" s="223">
        <f>DATE(2026,1,A3802)</f>
        <v>46039</v>
      </c>
      <c r="D3802" s="214" t="s">
        <v>1215</v>
      </c>
      <c r="E3802" s="220">
        <v>1</v>
      </c>
      <c r="F3802" s="221" t="str">
        <f t="shared" si="343"/>
        <v>AA 7066 OA</v>
      </c>
      <c r="G3802" s="222" t="s">
        <v>2207</v>
      </c>
      <c r="H3802" s="221" t="s">
        <v>2944</v>
      </c>
      <c r="I3802" s="221" t="s">
        <v>2946</v>
      </c>
      <c r="J3802" s="221" t="str">
        <f t="shared" si="342"/>
        <v>FM19-17-1-2026</v>
      </c>
    </row>
    <row r="3803" spans="1:10" x14ac:dyDescent="0.25">
      <c r="A3803" s="214">
        <v>19</v>
      </c>
      <c r="B3803" s="214" t="s">
        <v>277</v>
      </c>
      <c r="C3803" s="219">
        <f>DATE(2026,12,A3803)</f>
        <v>46375</v>
      </c>
      <c r="D3803" s="214" t="s">
        <v>1215</v>
      </c>
      <c r="E3803" s="220">
        <v>1</v>
      </c>
      <c r="F3803" s="221" t="str">
        <f t="shared" si="343"/>
        <v>AA 7660 OA</v>
      </c>
      <c r="G3803" s="222" t="s">
        <v>2207</v>
      </c>
      <c r="H3803" s="221" t="s">
        <v>2944</v>
      </c>
      <c r="I3803" s="221" t="s">
        <v>2946</v>
      </c>
      <c r="J3803" s="221" t="str">
        <f t="shared" si="342"/>
        <v>FM19-19-12-2026</v>
      </c>
    </row>
    <row r="3804" spans="1:10" x14ac:dyDescent="0.25">
      <c r="A3804" s="224">
        <v>5</v>
      </c>
      <c r="B3804" s="225" t="s">
        <v>288</v>
      </c>
      <c r="C3804" s="223">
        <f>DATE(2026,2,A3804)</f>
        <v>46058</v>
      </c>
      <c r="D3804" s="224" t="s">
        <v>1292</v>
      </c>
      <c r="E3804" s="224">
        <v>1</v>
      </c>
      <c r="F3804" s="221" t="str">
        <f t="shared" si="343"/>
        <v>AA 7535 OA</v>
      </c>
      <c r="G3804" s="222" t="s">
        <v>2207</v>
      </c>
      <c r="H3804" s="221" t="s">
        <v>2944</v>
      </c>
      <c r="I3804" s="221" t="s">
        <v>2946</v>
      </c>
      <c r="J3804" s="221" t="str">
        <f t="shared" si="342"/>
        <v>FM19-5-2-2026</v>
      </c>
    </row>
    <row r="3805" spans="1:10" x14ac:dyDescent="0.25">
      <c r="A3805" s="214">
        <v>25</v>
      </c>
      <c r="B3805" s="214" t="s">
        <v>415</v>
      </c>
      <c r="C3805" s="219">
        <f>DATE(2026,12,A3805)</f>
        <v>46381</v>
      </c>
      <c r="D3805" s="214" t="s">
        <v>1292</v>
      </c>
      <c r="E3805" s="220">
        <v>1</v>
      </c>
      <c r="F3805" s="221" t="str">
        <f t="shared" si="343"/>
        <v>AA 7812 OA</v>
      </c>
      <c r="G3805" s="222" t="s">
        <v>2207</v>
      </c>
      <c r="H3805" s="221" t="s">
        <v>2944</v>
      </c>
      <c r="I3805" s="221" t="s">
        <v>2946</v>
      </c>
      <c r="J3805" s="221" t="str">
        <f t="shared" si="342"/>
        <v>FM19-25-12-2026</v>
      </c>
    </row>
    <row r="3806" spans="1:10" x14ac:dyDescent="0.25">
      <c r="A3806" s="214">
        <v>25</v>
      </c>
      <c r="B3806" s="214" t="s">
        <v>672</v>
      </c>
      <c r="C3806" s="219">
        <f t="shared" ref="C3806:C3812" si="344">DATE(2026,11,A3806)</f>
        <v>46351</v>
      </c>
      <c r="D3806" s="214" t="s">
        <v>827</v>
      </c>
      <c r="E3806" s="220">
        <v>1</v>
      </c>
      <c r="F3806" s="221" t="str">
        <f t="shared" si="343"/>
        <v>AA 7743 OA</v>
      </c>
      <c r="G3806" s="222" t="s">
        <v>2207</v>
      </c>
      <c r="H3806" s="221" t="s">
        <v>2944</v>
      </c>
      <c r="I3806" s="221" t="s">
        <v>2946</v>
      </c>
      <c r="J3806" s="221" t="str">
        <f t="shared" si="342"/>
        <v>FM19-25-11-2026</v>
      </c>
    </row>
    <row r="3807" spans="1:10" x14ac:dyDescent="0.25">
      <c r="A3807" s="214">
        <v>26</v>
      </c>
      <c r="B3807" s="214" t="s">
        <v>531</v>
      </c>
      <c r="C3807" s="219">
        <f t="shared" si="344"/>
        <v>46352</v>
      </c>
      <c r="D3807" s="214" t="s">
        <v>827</v>
      </c>
      <c r="E3807" s="220">
        <v>1</v>
      </c>
      <c r="F3807" s="221" t="str">
        <f t="shared" si="343"/>
        <v>AA 7613 OA</v>
      </c>
      <c r="G3807" s="222" t="s">
        <v>2207</v>
      </c>
      <c r="H3807" s="221" t="s">
        <v>2944</v>
      </c>
      <c r="I3807" s="221" t="s">
        <v>2946</v>
      </c>
      <c r="J3807" s="221" t="str">
        <f t="shared" si="342"/>
        <v>FM19-26-11-2026</v>
      </c>
    </row>
    <row r="3808" spans="1:10" x14ac:dyDescent="0.25">
      <c r="A3808" s="214">
        <v>30</v>
      </c>
      <c r="B3808" s="214" t="s">
        <v>676</v>
      </c>
      <c r="C3808" s="219">
        <f t="shared" si="344"/>
        <v>46356</v>
      </c>
      <c r="D3808" s="214" t="s">
        <v>827</v>
      </c>
      <c r="E3808" s="220">
        <v>1</v>
      </c>
      <c r="F3808" s="221" t="str">
        <f t="shared" si="343"/>
        <v>AA 7740 OA</v>
      </c>
      <c r="G3808" s="222" t="s">
        <v>2207</v>
      </c>
      <c r="H3808" s="221" t="s">
        <v>2944</v>
      </c>
      <c r="I3808" s="221" t="s">
        <v>2946</v>
      </c>
      <c r="J3808" s="221" t="str">
        <f t="shared" si="342"/>
        <v>FM19-30-11-2026</v>
      </c>
    </row>
    <row r="3809" spans="1:10" x14ac:dyDescent="0.25">
      <c r="A3809" s="214">
        <v>28</v>
      </c>
      <c r="B3809" s="214" t="s">
        <v>689</v>
      </c>
      <c r="C3809" s="219">
        <f t="shared" si="344"/>
        <v>46354</v>
      </c>
      <c r="D3809" s="214" t="s">
        <v>871</v>
      </c>
      <c r="E3809" s="220">
        <v>1</v>
      </c>
      <c r="F3809" s="221" t="str">
        <f t="shared" si="343"/>
        <v>AA 7027 OA</v>
      </c>
      <c r="G3809" s="222" t="s">
        <v>2207</v>
      </c>
      <c r="H3809" s="221" t="s">
        <v>2944</v>
      </c>
      <c r="I3809" s="221" t="s">
        <v>2946</v>
      </c>
      <c r="J3809" s="221" t="str">
        <f t="shared" si="342"/>
        <v>FM19-28-11-2026</v>
      </c>
    </row>
    <row r="3810" spans="1:10" x14ac:dyDescent="0.25">
      <c r="A3810" s="214">
        <v>1</v>
      </c>
      <c r="B3810" s="220" t="s">
        <v>115</v>
      </c>
      <c r="C3810" s="219">
        <f t="shared" si="344"/>
        <v>46327</v>
      </c>
      <c r="D3810" s="214" t="s">
        <v>131</v>
      </c>
      <c r="E3810" s="214">
        <v>1</v>
      </c>
      <c r="F3810" s="221" t="str">
        <f t="shared" si="343"/>
        <v>AA 7739 OA</v>
      </c>
      <c r="G3810" s="222" t="s">
        <v>2207</v>
      </c>
      <c r="H3810" s="221" t="s">
        <v>2944</v>
      </c>
      <c r="I3810" s="221" t="s">
        <v>2946</v>
      </c>
      <c r="J3810" s="221" t="str">
        <f t="shared" si="342"/>
        <v>FM19-1-11-2026</v>
      </c>
    </row>
    <row r="3811" spans="1:10" x14ac:dyDescent="0.25">
      <c r="A3811" s="214">
        <v>5</v>
      </c>
      <c r="B3811" s="214" t="s">
        <v>333</v>
      </c>
      <c r="C3811" s="219">
        <f t="shared" si="344"/>
        <v>46331</v>
      </c>
      <c r="D3811" s="214" t="s">
        <v>336</v>
      </c>
      <c r="E3811" s="214">
        <v>1</v>
      </c>
      <c r="F3811" s="221" t="str">
        <f t="shared" si="343"/>
        <v>AA 7606 OA</v>
      </c>
      <c r="G3811" s="222" t="s">
        <v>2207</v>
      </c>
      <c r="H3811" s="221" t="s">
        <v>2944</v>
      </c>
      <c r="I3811" s="221" t="s">
        <v>2946</v>
      </c>
      <c r="J3811" s="221" t="str">
        <f t="shared" si="342"/>
        <v>FM19-5-11-2026</v>
      </c>
    </row>
    <row r="3812" spans="1:10" x14ac:dyDescent="0.25">
      <c r="A3812" s="214">
        <v>11</v>
      </c>
      <c r="B3812" s="214" t="s">
        <v>482</v>
      </c>
      <c r="C3812" s="219">
        <f t="shared" si="344"/>
        <v>46337</v>
      </c>
      <c r="D3812" s="214" t="s">
        <v>336</v>
      </c>
      <c r="E3812" s="214">
        <v>1</v>
      </c>
      <c r="F3812" s="221" t="str">
        <f t="shared" si="343"/>
        <v>AA 7059 OA</v>
      </c>
      <c r="G3812" s="222" t="s">
        <v>2207</v>
      </c>
      <c r="H3812" s="221" t="s">
        <v>2944</v>
      </c>
      <c r="I3812" s="221" t="s">
        <v>2946</v>
      </c>
      <c r="J3812" s="221" t="str">
        <f t="shared" si="342"/>
        <v>FM19-11-11-2026</v>
      </c>
    </row>
    <row r="3813" spans="1:10" x14ac:dyDescent="0.25">
      <c r="A3813" s="214">
        <v>9</v>
      </c>
      <c r="B3813" s="214" t="s">
        <v>301</v>
      </c>
      <c r="C3813" s="223">
        <f>DATE(2026,1,A3813)</f>
        <v>46031</v>
      </c>
      <c r="D3813" s="214" t="s">
        <v>1561</v>
      </c>
      <c r="E3813" s="214">
        <v>1</v>
      </c>
      <c r="F3813" s="221" t="str">
        <f t="shared" si="343"/>
        <v>AA 7745 OA</v>
      </c>
      <c r="G3813" s="222" t="s">
        <v>2207</v>
      </c>
      <c r="H3813" s="221" t="s">
        <v>2944</v>
      </c>
      <c r="I3813" s="221" t="s">
        <v>2946</v>
      </c>
      <c r="J3813" s="221" t="str">
        <f t="shared" si="342"/>
        <v>FM19-9-1-2026</v>
      </c>
    </row>
    <row r="3814" spans="1:10" x14ac:dyDescent="0.25">
      <c r="A3814" s="214">
        <v>22</v>
      </c>
      <c r="B3814" s="214" t="s">
        <v>539</v>
      </c>
      <c r="C3814" s="219">
        <f>DATE(2026,12,A3814)</f>
        <v>46378</v>
      </c>
      <c r="D3814" s="214" t="s">
        <v>1263</v>
      </c>
      <c r="E3814" s="220">
        <v>2</v>
      </c>
      <c r="F3814" s="221" t="str">
        <f t="shared" si="343"/>
        <v>AA 7570 OA</v>
      </c>
      <c r="G3814" s="222" t="s">
        <v>2207</v>
      </c>
      <c r="H3814" s="221" t="s">
        <v>2944</v>
      </c>
      <c r="I3814" s="221" t="s">
        <v>2946</v>
      </c>
      <c r="J3814" s="221" t="str">
        <f t="shared" si="342"/>
        <v>FM19-22-12-2026</v>
      </c>
    </row>
    <row r="3815" spans="1:10" x14ac:dyDescent="0.25">
      <c r="A3815" s="214">
        <v>23</v>
      </c>
      <c r="B3815" s="214" t="s">
        <v>672</v>
      </c>
      <c r="C3815" s="219">
        <f>DATE(2026,12,A3815)</f>
        <v>46379</v>
      </c>
      <c r="D3815" s="214" t="s">
        <v>1263</v>
      </c>
      <c r="E3815" s="220">
        <v>2</v>
      </c>
      <c r="F3815" s="221" t="str">
        <f t="shared" ref="F3815:F3846" si="345">"AA "&amp;B3815</f>
        <v>AA 7743 OA</v>
      </c>
      <c r="G3815" s="222" t="s">
        <v>2207</v>
      </c>
      <c r="H3815" s="221" t="s">
        <v>2944</v>
      </c>
      <c r="I3815" s="221" t="s">
        <v>2946</v>
      </c>
      <c r="J3815" s="221" t="str">
        <f t="shared" si="342"/>
        <v>FM19-23-12-2026</v>
      </c>
    </row>
    <row r="3816" spans="1:10" x14ac:dyDescent="0.25">
      <c r="A3816" s="214">
        <v>9</v>
      </c>
      <c r="B3816" s="214" t="s">
        <v>593</v>
      </c>
      <c r="C3816" s="223">
        <f>DATE(2026,1,A3816)</f>
        <v>46031</v>
      </c>
      <c r="D3816" s="214" t="s">
        <v>1551</v>
      </c>
      <c r="E3816" s="214">
        <v>1</v>
      </c>
      <c r="F3816" s="221" t="str">
        <f t="shared" si="345"/>
        <v>AA 7765 OA</v>
      </c>
      <c r="G3816" s="222" t="s">
        <v>2207</v>
      </c>
      <c r="H3816" s="221" t="s">
        <v>2944</v>
      </c>
      <c r="I3816" s="221" t="s">
        <v>2946</v>
      </c>
      <c r="J3816" s="221" t="str">
        <f t="shared" si="342"/>
        <v>FM19-9-1-2026</v>
      </c>
    </row>
    <row r="3817" spans="1:10" x14ac:dyDescent="0.25">
      <c r="A3817" s="214">
        <v>17</v>
      </c>
      <c r="B3817" s="214" t="s">
        <v>702</v>
      </c>
      <c r="C3817" s="219">
        <f>DATE(2026,12,A3817)</f>
        <v>46373</v>
      </c>
      <c r="D3817" s="214" t="s">
        <v>1182</v>
      </c>
      <c r="E3817" s="220">
        <v>2</v>
      </c>
      <c r="F3817" s="221" t="str">
        <f t="shared" si="345"/>
        <v>AA 7816 OA</v>
      </c>
      <c r="G3817" s="222" t="s">
        <v>2207</v>
      </c>
      <c r="H3817" s="221" t="s">
        <v>2944</v>
      </c>
      <c r="I3817" s="221" t="s">
        <v>2946</v>
      </c>
      <c r="J3817" s="221" t="str">
        <f t="shared" si="342"/>
        <v>FM19-17-12-2026</v>
      </c>
    </row>
    <row r="3818" spans="1:10" x14ac:dyDescent="0.25">
      <c r="A3818" s="214">
        <v>14</v>
      </c>
      <c r="B3818" s="220" t="s">
        <v>277</v>
      </c>
      <c r="C3818" s="223">
        <f>DATE(2026,1,A3818)</f>
        <v>46036</v>
      </c>
      <c r="D3818" s="214" t="s">
        <v>492</v>
      </c>
      <c r="E3818" s="220">
        <v>1</v>
      </c>
      <c r="F3818" s="221" t="str">
        <f t="shared" si="345"/>
        <v>AA 7660 OA</v>
      </c>
      <c r="G3818" s="222" t="s">
        <v>2207</v>
      </c>
      <c r="H3818" s="221" t="s">
        <v>2944</v>
      </c>
      <c r="I3818" s="221" t="s">
        <v>2946</v>
      </c>
      <c r="J3818" s="221" t="str">
        <f t="shared" si="342"/>
        <v>FM19-14-1-2026</v>
      </c>
    </row>
    <row r="3819" spans="1:10" x14ac:dyDescent="0.25">
      <c r="A3819" s="214">
        <v>17</v>
      </c>
      <c r="B3819" s="214" t="s">
        <v>655</v>
      </c>
      <c r="C3819" s="223">
        <f>DATE(2026,1,A3819)</f>
        <v>46039</v>
      </c>
      <c r="D3819" s="214" t="s">
        <v>492</v>
      </c>
      <c r="E3819" s="220">
        <v>1</v>
      </c>
      <c r="F3819" s="221" t="str">
        <f t="shared" si="345"/>
        <v>AA 7614 OA</v>
      </c>
      <c r="G3819" s="222" t="s">
        <v>2207</v>
      </c>
      <c r="H3819" s="221" t="s">
        <v>2944</v>
      </c>
      <c r="I3819" s="221" t="s">
        <v>2946</v>
      </c>
      <c r="J3819" s="221" t="str">
        <f t="shared" si="342"/>
        <v>FM19-17-1-2026</v>
      </c>
    </row>
    <row r="3820" spans="1:10" x14ac:dyDescent="0.25">
      <c r="A3820" s="214">
        <v>22</v>
      </c>
      <c r="B3820" s="214" t="s">
        <v>423</v>
      </c>
      <c r="C3820" s="223">
        <f>DATE(2026,1,A3820)</f>
        <v>46044</v>
      </c>
      <c r="D3820" s="214" t="s">
        <v>492</v>
      </c>
      <c r="E3820" s="220">
        <v>1</v>
      </c>
      <c r="F3820" s="221" t="str">
        <f t="shared" si="345"/>
        <v>AA 7741 OA</v>
      </c>
      <c r="G3820" s="222" t="s">
        <v>2207</v>
      </c>
      <c r="H3820" s="221" t="s">
        <v>2944</v>
      </c>
      <c r="I3820" s="221" t="s">
        <v>2946</v>
      </c>
      <c r="J3820" s="221" t="str">
        <f t="shared" si="342"/>
        <v>FM19-22-1-2026</v>
      </c>
    </row>
    <row r="3821" spans="1:10" x14ac:dyDescent="0.25">
      <c r="A3821" s="214">
        <v>10</v>
      </c>
      <c r="B3821" s="214" t="s">
        <v>469</v>
      </c>
      <c r="C3821" s="219">
        <f>DATE(2026,11,A3821)</f>
        <v>46336</v>
      </c>
      <c r="D3821" s="214" t="s">
        <v>492</v>
      </c>
      <c r="E3821" s="214">
        <v>1</v>
      </c>
      <c r="F3821" s="221" t="str">
        <f t="shared" si="345"/>
        <v>AA 7715 OA</v>
      </c>
      <c r="G3821" s="222" t="s">
        <v>2207</v>
      </c>
      <c r="H3821" s="221" t="s">
        <v>2944</v>
      </c>
      <c r="I3821" s="221" t="s">
        <v>2946</v>
      </c>
      <c r="J3821" s="221" t="str">
        <f t="shared" si="342"/>
        <v>FM19-10-11-2026</v>
      </c>
    </row>
    <row r="3822" spans="1:10" x14ac:dyDescent="0.25">
      <c r="A3822" s="214">
        <v>16</v>
      </c>
      <c r="B3822" s="214" t="s">
        <v>180</v>
      </c>
      <c r="C3822" s="219">
        <f>DATE(2026,11,A3822)</f>
        <v>46342</v>
      </c>
      <c r="D3822" s="214" t="s">
        <v>492</v>
      </c>
      <c r="E3822" s="214">
        <v>2</v>
      </c>
      <c r="F3822" s="221" t="str">
        <f t="shared" si="345"/>
        <v>AA 7593 OA</v>
      </c>
      <c r="G3822" s="222" t="s">
        <v>2207</v>
      </c>
      <c r="H3822" s="221" t="s">
        <v>2944</v>
      </c>
      <c r="I3822" s="221" t="s">
        <v>2946</v>
      </c>
      <c r="J3822" s="221" t="str">
        <f t="shared" si="342"/>
        <v>FM19-16-11-2026</v>
      </c>
    </row>
    <row r="3823" spans="1:10" x14ac:dyDescent="0.25">
      <c r="A3823" s="214">
        <v>23</v>
      </c>
      <c r="B3823" s="214" t="s">
        <v>1114</v>
      </c>
      <c r="C3823" s="219">
        <f>DATE(2026,12,A3823)</f>
        <v>46379</v>
      </c>
      <c r="D3823" s="214" t="s">
        <v>492</v>
      </c>
      <c r="E3823" s="220">
        <v>1</v>
      </c>
      <c r="F3823" s="221" t="str">
        <f t="shared" si="345"/>
        <v>AA 7818 OA</v>
      </c>
      <c r="G3823" s="222" t="s">
        <v>2207</v>
      </c>
      <c r="H3823" s="221" t="s">
        <v>2944</v>
      </c>
      <c r="I3823" s="221" t="s">
        <v>2946</v>
      </c>
      <c r="J3823" s="221" t="str">
        <f t="shared" si="342"/>
        <v>FM19-23-12-2026</v>
      </c>
    </row>
    <row r="3824" spans="1:10" x14ac:dyDescent="0.25">
      <c r="A3824" s="214">
        <v>23</v>
      </c>
      <c r="B3824" s="214" t="s">
        <v>614</v>
      </c>
      <c r="C3824" s="219">
        <f>DATE(2026,12,A3824)</f>
        <v>46379</v>
      </c>
      <c r="D3824" s="214" t="s">
        <v>492</v>
      </c>
      <c r="E3824" s="220">
        <v>1</v>
      </c>
      <c r="F3824" s="221" t="str">
        <f t="shared" si="345"/>
        <v>AA 7553 OA // MERCY</v>
      </c>
      <c r="G3824" s="222" t="s">
        <v>2207</v>
      </c>
      <c r="H3824" s="221" t="s">
        <v>2944</v>
      </c>
      <c r="I3824" s="221" t="s">
        <v>2946</v>
      </c>
      <c r="J3824" s="221" t="str">
        <f t="shared" si="342"/>
        <v>FM19-23-12-2026</v>
      </c>
    </row>
    <row r="3825" spans="1:10" x14ac:dyDescent="0.25">
      <c r="A3825" s="214">
        <v>9</v>
      </c>
      <c r="B3825" s="214" t="s">
        <v>352</v>
      </c>
      <c r="C3825" s="223">
        <f>DATE(2026,1,A3825)</f>
        <v>46031</v>
      </c>
      <c r="D3825" s="214" t="s">
        <v>640</v>
      </c>
      <c r="E3825" s="214">
        <v>2</v>
      </c>
      <c r="F3825" s="221" t="str">
        <f t="shared" si="345"/>
        <v>AA 7764 OA</v>
      </c>
      <c r="G3825" s="222" t="s">
        <v>2207</v>
      </c>
      <c r="H3825" s="221" t="s">
        <v>2944</v>
      </c>
      <c r="I3825" s="221" t="s">
        <v>2946</v>
      </c>
      <c r="J3825" s="221" t="str">
        <f t="shared" si="342"/>
        <v>FM19-9-1-2026</v>
      </c>
    </row>
    <row r="3826" spans="1:10" x14ac:dyDescent="0.25">
      <c r="A3826" s="214">
        <v>16</v>
      </c>
      <c r="B3826" s="220" t="s">
        <v>144</v>
      </c>
      <c r="C3826" s="219">
        <f>DATE(2026,11,A3826)</f>
        <v>46342</v>
      </c>
      <c r="D3826" s="214" t="s">
        <v>640</v>
      </c>
      <c r="E3826" s="220">
        <v>2</v>
      </c>
      <c r="F3826" s="221" t="str">
        <f t="shared" si="345"/>
        <v>AA 7620 OA</v>
      </c>
      <c r="G3826" s="222" t="s">
        <v>2207</v>
      </c>
      <c r="H3826" s="221" t="s">
        <v>2944</v>
      </c>
      <c r="I3826" s="221" t="s">
        <v>2946</v>
      </c>
      <c r="J3826" s="221" t="str">
        <f t="shared" si="342"/>
        <v>FM19-16-11-2026</v>
      </c>
    </row>
    <row r="3827" spans="1:10" x14ac:dyDescent="0.25">
      <c r="A3827" s="214">
        <v>16</v>
      </c>
      <c r="B3827" s="220" t="s">
        <v>401</v>
      </c>
      <c r="C3827" s="219">
        <f>DATE(2026,11,A3827)</f>
        <v>46342</v>
      </c>
      <c r="D3827" s="214" t="s">
        <v>640</v>
      </c>
      <c r="E3827" s="220">
        <v>1</v>
      </c>
      <c r="F3827" s="221" t="str">
        <f t="shared" si="345"/>
        <v>AA 7796 OA // MERCY</v>
      </c>
      <c r="G3827" s="222" t="s">
        <v>2207</v>
      </c>
      <c r="H3827" s="221" t="s">
        <v>2944</v>
      </c>
      <c r="I3827" s="221" t="s">
        <v>2946</v>
      </c>
      <c r="J3827" s="221" t="str">
        <f t="shared" si="342"/>
        <v>FM19-16-11-2026</v>
      </c>
    </row>
    <row r="3828" spans="1:10" x14ac:dyDescent="0.25">
      <c r="A3828" s="214">
        <v>2</v>
      </c>
      <c r="B3828" s="220" t="s">
        <v>417</v>
      </c>
      <c r="C3828" s="223">
        <f>DATE(2026,1,A3828)</f>
        <v>46024</v>
      </c>
      <c r="D3828" s="214" t="s">
        <v>229</v>
      </c>
      <c r="E3828" s="214">
        <v>1</v>
      </c>
      <c r="F3828" s="221" t="str">
        <f t="shared" si="345"/>
        <v>AA 7064 OA</v>
      </c>
      <c r="G3828" s="222" t="s">
        <v>2207</v>
      </c>
      <c r="H3828" s="221" t="s">
        <v>2944</v>
      </c>
      <c r="I3828" s="221" t="s">
        <v>2946</v>
      </c>
      <c r="J3828" s="221" t="str">
        <f t="shared" si="342"/>
        <v>FM19-2-1-2026</v>
      </c>
    </row>
    <row r="3829" spans="1:10" x14ac:dyDescent="0.25">
      <c r="A3829" s="214">
        <v>29</v>
      </c>
      <c r="B3829" s="214" t="s">
        <v>510</v>
      </c>
      <c r="C3829" s="223">
        <f>DATE(2026,1,A3829)</f>
        <v>46051</v>
      </c>
      <c r="D3829" s="214" t="s">
        <v>229</v>
      </c>
      <c r="E3829" s="220">
        <v>2</v>
      </c>
      <c r="F3829" s="221" t="str">
        <f t="shared" si="345"/>
        <v>AA 7072 OA</v>
      </c>
      <c r="G3829" s="222" t="s">
        <v>2207</v>
      </c>
      <c r="H3829" s="221" t="s">
        <v>2944</v>
      </c>
      <c r="I3829" s="221" t="s">
        <v>2946</v>
      </c>
      <c r="J3829" s="221" t="str">
        <f t="shared" si="342"/>
        <v>FM19-29-1-2026</v>
      </c>
    </row>
    <row r="3830" spans="1:10" x14ac:dyDescent="0.25">
      <c r="A3830" s="214">
        <v>2</v>
      </c>
      <c r="B3830" s="220" t="s">
        <v>227</v>
      </c>
      <c r="C3830" s="219">
        <f>DATE(2026,11,A3830)</f>
        <v>46328</v>
      </c>
      <c r="D3830" s="214" t="s">
        <v>229</v>
      </c>
      <c r="E3830" s="214">
        <v>1</v>
      </c>
      <c r="F3830" s="221" t="str">
        <f t="shared" si="345"/>
        <v>AA 7814 OA</v>
      </c>
      <c r="G3830" s="222" t="s">
        <v>2207</v>
      </c>
      <c r="H3830" s="221" t="s">
        <v>2944</v>
      </c>
      <c r="I3830" s="221" t="s">
        <v>2946</v>
      </c>
      <c r="J3830" s="221" t="str">
        <f t="shared" si="342"/>
        <v>FM19-2-11-2026</v>
      </c>
    </row>
    <row r="3831" spans="1:10" x14ac:dyDescent="0.25">
      <c r="A3831" s="214">
        <v>4</v>
      </c>
      <c r="B3831" s="220" t="s">
        <v>301</v>
      </c>
      <c r="C3831" s="219">
        <f>DATE(2026,11,A3831)</f>
        <v>46330</v>
      </c>
      <c r="D3831" s="214" t="s">
        <v>229</v>
      </c>
      <c r="E3831" s="214">
        <v>2</v>
      </c>
      <c r="F3831" s="221" t="str">
        <f t="shared" si="345"/>
        <v>AA 7745 OA</v>
      </c>
      <c r="G3831" s="222" t="s">
        <v>2207</v>
      </c>
      <c r="H3831" s="221" t="s">
        <v>2944</v>
      </c>
      <c r="I3831" s="221" t="s">
        <v>2946</v>
      </c>
      <c r="J3831" s="221" t="str">
        <f t="shared" si="342"/>
        <v>FM19-4-11-2026</v>
      </c>
    </row>
    <row r="3832" spans="1:10" x14ac:dyDescent="0.25">
      <c r="A3832" s="214">
        <v>29</v>
      </c>
      <c r="B3832" s="214" t="s">
        <v>373</v>
      </c>
      <c r="C3832" s="219">
        <f>DATE(2026,12,A3832)</f>
        <v>46385</v>
      </c>
      <c r="D3832" s="214" t="s">
        <v>229</v>
      </c>
      <c r="E3832" s="220">
        <v>2</v>
      </c>
      <c r="F3832" s="221" t="str">
        <f t="shared" si="345"/>
        <v>AA 7769 OA</v>
      </c>
      <c r="G3832" s="222" t="s">
        <v>2207</v>
      </c>
      <c r="H3832" s="221" t="s">
        <v>2944</v>
      </c>
      <c r="I3832" s="221" t="s">
        <v>2946</v>
      </c>
      <c r="J3832" s="221" t="str">
        <f t="shared" si="342"/>
        <v>FM19-29-12-2026</v>
      </c>
    </row>
    <row r="3833" spans="1:10" x14ac:dyDescent="0.25">
      <c r="A3833" s="214">
        <v>15</v>
      </c>
      <c r="B3833" s="220" t="s">
        <v>933</v>
      </c>
      <c r="C3833" s="223">
        <f>DATE(2026,1,A3833)</f>
        <v>46037</v>
      </c>
      <c r="D3833" s="214" t="s">
        <v>1415</v>
      </c>
      <c r="E3833" s="220">
        <v>1</v>
      </c>
      <c r="F3833" s="221" t="str">
        <f t="shared" si="345"/>
        <v>AA 7067 OA</v>
      </c>
      <c r="G3833" s="222" t="s">
        <v>2207</v>
      </c>
      <c r="H3833" s="221" t="s">
        <v>2944</v>
      </c>
      <c r="I3833" s="221" t="s">
        <v>2946</v>
      </c>
      <c r="J3833" s="221" t="str">
        <f t="shared" si="342"/>
        <v>FM19-15-1-2026</v>
      </c>
    </row>
    <row r="3834" spans="1:10" x14ac:dyDescent="0.25">
      <c r="A3834" s="214">
        <v>31</v>
      </c>
      <c r="B3834" s="214" t="s">
        <v>498</v>
      </c>
      <c r="C3834" s="219">
        <f>DATE(2026,12,A3834)</f>
        <v>46387</v>
      </c>
      <c r="D3834" s="214" t="s">
        <v>1415</v>
      </c>
      <c r="E3834" s="220">
        <v>2</v>
      </c>
      <c r="F3834" s="221" t="str">
        <f t="shared" si="345"/>
        <v>AA 7295 OA</v>
      </c>
      <c r="G3834" s="222" t="s">
        <v>2207</v>
      </c>
      <c r="H3834" s="221" t="s">
        <v>2944</v>
      </c>
      <c r="I3834" s="221" t="s">
        <v>2946</v>
      </c>
      <c r="J3834" s="221" t="str">
        <f t="shared" si="342"/>
        <v>FM19-31-12-2026</v>
      </c>
    </row>
    <row r="3835" spans="1:10" x14ac:dyDescent="0.25">
      <c r="A3835" s="214">
        <v>20</v>
      </c>
      <c r="B3835" s="214" t="s">
        <v>144</v>
      </c>
      <c r="C3835" s="219">
        <f>DATE(2026,12,A3835)</f>
        <v>46376</v>
      </c>
      <c r="D3835" s="214" t="s">
        <v>1233</v>
      </c>
      <c r="E3835" s="220">
        <v>4</v>
      </c>
      <c r="F3835" s="221" t="str">
        <f t="shared" si="345"/>
        <v>AA 7620 OA</v>
      </c>
      <c r="G3835" s="222" t="s">
        <v>2207</v>
      </c>
      <c r="H3835" s="221" t="s">
        <v>2944</v>
      </c>
      <c r="I3835" s="221" t="s">
        <v>2946</v>
      </c>
      <c r="J3835" s="221" t="str">
        <f t="shared" si="342"/>
        <v>FM19-20-12-2026</v>
      </c>
    </row>
    <row r="3836" spans="1:10" x14ac:dyDescent="0.25">
      <c r="A3836" s="214">
        <v>16</v>
      </c>
      <c r="B3836" s="214" t="s">
        <v>191</v>
      </c>
      <c r="C3836" s="223">
        <f>DATE(2026,1,A3836)</f>
        <v>46038</v>
      </c>
      <c r="D3836" s="214" t="s">
        <v>230</v>
      </c>
      <c r="E3836" s="220">
        <v>2</v>
      </c>
      <c r="F3836" s="221" t="str">
        <f t="shared" si="345"/>
        <v>AA 7768 OA</v>
      </c>
      <c r="G3836" s="222" t="s">
        <v>2207</v>
      </c>
      <c r="H3836" s="221" t="s">
        <v>2944</v>
      </c>
      <c r="I3836" s="221" t="s">
        <v>2946</v>
      </c>
      <c r="J3836" s="221" t="str">
        <f t="shared" si="342"/>
        <v>FM19-16-1-2026</v>
      </c>
    </row>
    <row r="3837" spans="1:10" x14ac:dyDescent="0.25">
      <c r="A3837" s="214">
        <v>2</v>
      </c>
      <c r="B3837" s="220" t="s">
        <v>227</v>
      </c>
      <c r="C3837" s="219">
        <f>DATE(2026,11,A3837)</f>
        <v>46328</v>
      </c>
      <c r="D3837" s="214" t="s">
        <v>230</v>
      </c>
      <c r="E3837" s="214">
        <v>1</v>
      </c>
      <c r="F3837" s="221" t="str">
        <f t="shared" si="345"/>
        <v>AA 7814 OA</v>
      </c>
      <c r="G3837" s="222" t="s">
        <v>2207</v>
      </c>
      <c r="H3837" s="221" t="s">
        <v>2944</v>
      </c>
      <c r="I3837" s="221" t="s">
        <v>2946</v>
      </c>
      <c r="J3837" s="221" t="str">
        <f t="shared" si="342"/>
        <v>FM19-2-11-2026</v>
      </c>
    </row>
    <row r="3838" spans="1:10" x14ac:dyDescent="0.25">
      <c r="A3838" s="214">
        <v>25</v>
      </c>
      <c r="B3838" s="214" t="s">
        <v>933</v>
      </c>
      <c r="C3838" s="219">
        <f>DATE(2026,12,A3838)</f>
        <v>46381</v>
      </c>
      <c r="D3838" s="214" t="s">
        <v>230</v>
      </c>
      <c r="E3838" s="220">
        <v>1</v>
      </c>
      <c r="F3838" s="221" t="str">
        <f t="shared" si="345"/>
        <v>AA 7067 OA</v>
      </c>
      <c r="G3838" s="222" t="s">
        <v>2207</v>
      </c>
      <c r="H3838" s="221" t="s">
        <v>2944</v>
      </c>
      <c r="I3838" s="221" t="s">
        <v>2946</v>
      </c>
      <c r="J3838" s="221" t="str">
        <f t="shared" si="342"/>
        <v>FM19-25-12-2026</v>
      </c>
    </row>
    <row r="3839" spans="1:10" x14ac:dyDescent="0.25">
      <c r="A3839" s="214">
        <v>31</v>
      </c>
      <c r="B3839" s="214" t="s">
        <v>806</v>
      </c>
      <c r="C3839" s="219">
        <f>DATE(2026,12,A3839)</f>
        <v>46387</v>
      </c>
      <c r="D3839" s="214" t="s">
        <v>230</v>
      </c>
      <c r="E3839" s="220">
        <v>1</v>
      </c>
      <c r="F3839" s="221" t="str">
        <f t="shared" si="345"/>
        <v>AA 7738 OA</v>
      </c>
      <c r="G3839" s="222" t="s">
        <v>2207</v>
      </c>
      <c r="H3839" s="221" t="s">
        <v>2944</v>
      </c>
      <c r="I3839" s="221" t="s">
        <v>2946</v>
      </c>
      <c r="J3839" s="221" t="str">
        <f t="shared" si="342"/>
        <v>FM19-31-12-2026</v>
      </c>
    </row>
    <row r="3840" spans="1:10" x14ac:dyDescent="0.25">
      <c r="A3840" s="214">
        <v>8</v>
      </c>
      <c r="B3840" s="214" t="s">
        <v>196</v>
      </c>
      <c r="C3840" s="223">
        <f>DATE(2026,1,A3840)</f>
        <v>46030</v>
      </c>
      <c r="D3840" s="214" t="s">
        <v>1532</v>
      </c>
      <c r="E3840" s="214">
        <v>1</v>
      </c>
      <c r="F3840" s="221" t="str">
        <f t="shared" si="345"/>
        <v>AA 7697 OA // MERCY</v>
      </c>
      <c r="G3840" s="222" t="s">
        <v>2207</v>
      </c>
      <c r="H3840" s="221" t="s">
        <v>2944</v>
      </c>
      <c r="I3840" s="221" t="s">
        <v>2946</v>
      </c>
      <c r="J3840" s="221" t="str">
        <f t="shared" si="342"/>
        <v>FM19-8-1-2026</v>
      </c>
    </row>
    <row r="3841" spans="1:10" x14ac:dyDescent="0.25">
      <c r="A3841" s="214">
        <v>3</v>
      </c>
      <c r="B3841" s="220" t="s">
        <v>781</v>
      </c>
      <c r="C3841" s="223">
        <f>DATE(2026,1,A3841)</f>
        <v>46025</v>
      </c>
      <c r="D3841" s="214" t="s">
        <v>1197</v>
      </c>
      <c r="E3841" s="214">
        <v>1</v>
      </c>
      <c r="F3841" s="221" t="str">
        <f t="shared" si="345"/>
        <v>AA 7794 OA // MERCY</v>
      </c>
      <c r="G3841" s="222" t="s">
        <v>2207</v>
      </c>
      <c r="H3841" s="221" t="s">
        <v>2944</v>
      </c>
      <c r="I3841" s="221" t="s">
        <v>2946</v>
      </c>
      <c r="J3841" s="221" t="str">
        <f t="shared" si="342"/>
        <v>FM19-3-1-2026</v>
      </c>
    </row>
    <row r="3842" spans="1:10" x14ac:dyDescent="0.25">
      <c r="A3842" s="214">
        <v>18</v>
      </c>
      <c r="B3842" s="214" t="s">
        <v>781</v>
      </c>
      <c r="C3842" s="219">
        <f>DATE(2026,12,A3842)</f>
        <v>46374</v>
      </c>
      <c r="D3842" s="214" t="s">
        <v>1197</v>
      </c>
      <c r="E3842" s="220">
        <v>2</v>
      </c>
      <c r="F3842" s="221" t="str">
        <f t="shared" si="345"/>
        <v>AA 7794 OA // MERCY</v>
      </c>
      <c r="G3842" s="222" t="s">
        <v>2207</v>
      </c>
      <c r="H3842" s="221" t="s">
        <v>2944</v>
      </c>
      <c r="I3842" s="221" t="s">
        <v>2946</v>
      </c>
      <c r="J3842" s="221" t="str">
        <f t="shared" si="342"/>
        <v>FM19-18-12-2026</v>
      </c>
    </row>
    <row r="3843" spans="1:10" x14ac:dyDescent="0.25">
      <c r="A3843" s="214">
        <v>18</v>
      </c>
      <c r="B3843" s="214" t="s">
        <v>860</v>
      </c>
      <c r="C3843" s="223">
        <f>DATE(2026,1,A3843)</f>
        <v>46040</v>
      </c>
      <c r="D3843" s="214" t="s">
        <v>1662</v>
      </c>
      <c r="E3843" s="220">
        <v>1</v>
      </c>
      <c r="F3843" s="221" t="str">
        <f t="shared" si="345"/>
        <v>AA 7643 OA</v>
      </c>
      <c r="G3843" s="222" t="s">
        <v>2207</v>
      </c>
      <c r="H3843" s="221" t="s">
        <v>2944</v>
      </c>
      <c r="I3843" s="221" t="s">
        <v>2946</v>
      </c>
      <c r="J3843" s="221" t="str">
        <f t="shared" ref="J3843:J3906" si="346">I3843 &amp; "-" &amp; DAY(C3843) &amp; "-" &amp; MONTH(C3843) &amp; "-" &amp; YEAR(C3843)</f>
        <v>FM19-18-1-2026</v>
      </c>
    </row>
    <row r="3844" spans="1:10" x14ac:dyDescent="0.25">
      <c r="A3844" s="214">
        <v>2</v>
      </c>
      <c r="B3844" s="220" t="s">
        <v>674</v>
      </c>
      <c r="C3844" s="219">
        <f>DATE(2026,12,A3844)</f>
        <v>46358</v>
      </c>
      <c r="D3844" s="214" t="s">
        <v>937</v>
      </c>
      <c r="E3844" s="214">
        <v>2</v>
      </c>
      <c r="F3844" s="221" t="str">
        <f t="shared" si="345"/>
        <v>AA 7810 OA // MERCY</v>
      </c>
      <c r="G3844" s="222" t="s">
        <v>2207</v>
      </c>
      <c r="H3844" s="221" t="s">
        <v>2944</v>
      </c>
      <c r="I3844" s="221" t="s">
        <v>2946</v>
      </c>
      <c r="J3844" s="221" t="str">
        <f t="shared" si="346"/>
        <v>FM19-2-12-2026</v>
      </c>
    </row>
    <row r="3845" spans="1:10" x14ac:dyDescent="0.25">
      <c r="A3845" s="214">
        <v>2</v>
      </c>
      <c r="B3845" s="220" t="s">
        <v>528</v>
      </c>
      <c r="C3845" s="223">
        <f t="shared" ref="C3845:C3850" si="347">DATE(2026,1,A3845)</f>
        <v>46024</v>
      </c>
      <c r="D3845" s="214" t="s">
        <v>1448</v>
      </c>
      <c r="E3845" s="220">
        <v>4</v>
      </c>
      <c r="F3845" s="221" t="str">
        <f t="shared" si="345"/>
        <v>AA 7643 OA // MERCY</v>
      </c>
      <c r="G3845" s="222" t="s">
        <v>2207</v>
      </c>
      <c r="H3845" s="221" t="s">
        <v>2944</v>
      </c>
      <c r="I3845" s="221" t="s">
        <v>2946</v>
      </c>
      <c r="J3845" s="221" t="str">
        <f t="shared" si="346"/>
        <v>FM19-2-1-2026</v>
      </c>
    </row>
    <row r="3846" spans="1:10" x14ac:dyDescent="0.25">
      <c r="A3846" s="214">
        <v>9</v>
      </c>
      <c r="B3846" s="214" t="s">
        <v>196</v>
      </c>
      <c r="C3846" s="223">
        <f t="shared" si="347"/>
        <v>46031</v>
      </c>
      <c r="D3846" s="214" t="s">
        <v>1559</v>
      </c>
      <c r="E3846" s="214">
        <v>2</v>
      </c>
      <c r="F3846" s="221" t="str">
        <f t="shared" si="345"/>
        <v>AA 7697 OA // MERCY</v>
      </c>
      <c r="G3846" s="222" t="s">
        <v>2207</v>
      </c>
      <c r="H3846" s="221" t="s">
        <v>2944</v>
      </c>
      <c r="I3846" s="221" t="s">
        <v>2946</v>
      </c>
      <c r="J3846" s="221" t="str">
        <f t="shared" si="346"/>
        <v>FM19-9-1-2026</v>
      </c>
    </row>
    <row r="3847" spans="1:10" x14ac:dyDescent="0.25">
      <c r="A3847" s="214">
        <v>9</v>
      </c>
      <c r="B3847" s="214" t="s">
        <v>196</v>
      </c>
      <c r="C3847" s="223">
        <f t="shared" si="347"/>
        <v>46031</v>
      </c>
      <c r="D3847" s="214" t="s">
        <v>1564</v>
      </c>
      <c r="E3847" s="214">
        <v>1</v>
      </c>
      <c r="F3847" s="221" t="str">
        <f t="shared" ref="F3847:F3878" si="348">"AA "&amp;B3847</f>
        <v>AA 7697 OA // MERCY</v>
      </c>
      <c r="G3847" s="222" t="s">
        <v>2207</v>
      </c>
      <c r="H3847" s="221" t="s">
        <v>2944</v>
      </c>
      <c r="I3847" s="221" t="s">
        <v>2946</v>
      </c>
      <c r="J3847" s="221" t="str">
        <f t="shared" si="346"/>
        <v>FM19-9-1-2026</v>
      </c>
    </row>
    <row r="3848" spans="1:10" x14ac:dyDescent="0.25">
      <c r="A3848" s="214">
        <v>9</v>
      </c>
      <c r="B3848" s="214" t="s">
        <v>196</v>
      </c>
      <c r="C3848" s="223">
        <f t="shared" si="347"/>
        <v>46031</v>
      </c>
      <c r="D3848" s="214" t="s">
        <v>1565</v>
      </c>
      <c r="E3848" s="214">
        <v>1</v>
      </c>
      <c r="F3848" s="221" t="str">
        <f t="shared" si="348"/>
        <v>AA 7697 OA // MERCY</v>
      </c>
      <c r="G3848" s="222" t="s">
        <v>2207</v>
      </c>
      <c r="H3848" s="221" t="s">
        <v>2944</v>
      </c>
      <c r="I3848" s="221" t="s">
        <v>2946</v>
      </c>
      <c r="J3848" s="221" t="str">
        <f t="shared" si="346"/>
        <v>FM19-9-1-2026</v>
      </c>
    </row>
    <row r="3849" spans="1:10" x14ac:dyDescent="0.25">
      <c r="A3849" s="214">
        <v>9</v>
      </c>
      <c r="B3849" s="214" t="s">
        <v>436</v>
      </c>
      <c r="C3849" s="223">
        <f t="shared" si="347"/>
        <v>46031</v>
      </c>
      <c r="D3849" s="214" t="s">
        <v>1572</v>
      </c>
      <c r="E3849" s="214">
        <v>2</v>
      </c>
      <c r="F3849" s="221" t="str">
        <f t="shared" si="348"/>
        <v>AA 7296 OA</v>
      </c>
      <c r="G3849" s="222" t="s">
        <v>2207</v>
      </c>
      <c r="H3849" s="221" t="s">
        <v>2944</v>
      </c>
      <c r="I3849" s="221" t="s">
        <v>2946</v>
      </c>
      <c r="J3849" s="221" t="str">
        <f t="shared" si="346"/>
        <v>FM19-9-1-2026</v>
      </c>
    </row>
    <row r="3850" spans="1:10" x14ac:dyDescent="0.25">
      <c r="A3850" s="214">
        <v>11</v>
      </c>
      <c r="B3850" s="214" t="s">
        <v>436</v>
      </c>
      <c r="C3850" s="223">
        <f t="shared" si="347"/>
        <v>46033</v>
      </c>
      <c r="D3850" s="214" t="s">
        <v>1572</v>
      </c>
      <c r="E3850" s="214">
        <v>1</v>
      </c>
      <c r="F3850" s="221" t="str">
        <f t="shared" si="348"/>
        <v>AA 7296 OA</v>
      </c>
      <c r="G3850" s="222" t="s">
        <v>2207</v>
      </c>
      <c r="H3850" s="221" t="s">
        <v>2944</v>
      </c>
      <c r="I3850" s="221" t="s">
        <v>2946</v>
      </c>
      <c r="J3850" s="221" t="str">
        <f t="shared" si="346"/>
        <v>FM19-11-1-2026</v>
      </c>
    </row>
    <row r="3851" spans="1:10" x14ac:dyDescent="0.25">
      <c r="A3851" s="214">
        <v>12</v>
      </c>
      <c r="B3851" s="214" t="s">
        <v>469</v>
      </c>
      <c r="C3851" s="219">
        <f>DATE(2026,11,A3851)</f>
        <v>46338</v>
      </c>
      <c r="D3851" s="214" t="s">
        <v>560</v>
      </c>
      <c r="E3851" s="220">
        <v>1</v>
      </c>
      <c r="F3851" s="221" t="str">
        <f t="shared" si="348"/>
        <v>AA 7715 OA</v>
      </c>
      <c r="G3851" s="222" t="s">
        <v>2207</v>
      </c>
      <c r="H3851" s="221" t="s">
        <v>2944</v>
      </c>
      <c r="I3851" s="221" t="s">
        <v>2946</v>
      </c>
      <c r="J3851" s="221" t="str">
        <f t="shared" si="346"/>
        <v>FM19-12-11-2026</v>
      </c>
    </row>
    <row r="3852" spans="1:10" x14ac:dyDescent="0.25">
      <c r="A3852" s="214">
        <v>14</v>
      </c>
      <c r="B3852" s="220" t="s">
        <v>368</v>
      </c>
      <c r="C3852" s="219">
        <f>DATE(2026,12,A3852)</f>
        <v>46370</v>
      </c>
      <c r="D3852" s="214" t="s">
        <v>560</v>
      </c>
      <c r="E3852" s="220">
        <v>2</v>
      </c>
      <c r="F3852" s="221" t="str">
        <f t="shared" si="348"/>
        <v>AA 7098 OA</v>
      </c>
      <c r="G3852" s="222" t="s">
        <v>2207</v>
      </c>
      <c r="H3852" s="221" t="s">
        <v>2944</v>
      </c>
      <c r="I3852" s="221" t="s">
        <v>2946</v>
      </c>
      <c r="J3852" s="221" t="str">
        <f t="shared" si="346"/>
        <v>FM19-14-12-2026</v>
      </c>
    </row>
    <row r="3853" spans="1:10" x14ac:dyDescent="0.25">
      <c r="A3853" s="214">
        <v>30</v>
      </c>
      <c r="B3853" s="214" t="s">
        <v>415</v>
      </c>
      <c r="C3853" s="219">
        <f>DATE(2026,11,A3853)</f>
        <v>46356</v>
      </c>
      <c r="D3853" s="214" t="s">
        <v>899</v>
      </c>
      <c r="E3853" s="220">
        <v>1</v>
      </c>
      <c r="F3853" s="221" t="str">
        <f t="shared" si="348"/>
        <v>AA 7812 OA</v>
      </c>
      <c r="G3853" s="222" t="s">
        <v>2207</v>
      </c>
      <c r="H3853" s="221" t="s">
        <v>2944</v>
      </c>
      <c r="I3853" s="221" t="s">
        <v>2946</v>
      </c>
      <c r="J3853" s="221" t="str">
        <f t="shared" si="346"/>
        <v>FM19-30-11-2026</v>
      </c>
    </row>
    <row r="3854" spans="1:10" x14ac:dyDescent="0.25">
      <c r="A3854" s="214">
        <v>29</v>
      </c>
      <c r="B3854" s="214" t="s">
        <v>263</v>
      </c>
      <c r="C3854" s="219">
        <f>DATE(2026,12,A3854)</f>
        <v>46385</v>
      </c>
      <c r="D3854" s="214" t="s">
        <v>1381</v>
      </c>
      <c r="E3854" s="220">
        <v>2</v>
      </c>
      <c r="F3854" s="221" t="str">
        <f t="shared" si="348"/>
        <v>AA 7708 OA</v>
      </c>
      <c r="G3854" s="222" t="s">
        <v>2207</v>
      </c>
      <c r="H3854" s="221" t="s">
        <v>2944</v>
      </c>
      <c r="I3854" s="221" t="s">
        <v>2946</v>
      </c>
      <c r="J3854" s="221" t="str">
        <f t="shared" si="346"/>
        <v>FM19-29-12-2026</v>
      </c>
    </row>
    <row r="3855" spans="1:10" x14ac:dyDescent="0.25">
      <c r="A3855" s="224">
        <v>19</v>
      </c>
      <c r="B3855" s="224" t="s">
        <v>510</v>
      </c>
      <c r="C3855" s="223">
        <f>DATE(2026,2,A3855)</f>
        <v>46072</v>
      </c>
      <c r="D3855" s="224" t="s">
        <v>2069</v>
      </c>
      <c r="E3855" s="225">
        <v>2</v>
      </c>
      <c r="F3855" s="221" t="str">
        <f t="shared" si="348"/>
        <v>AA 7072 OA</v>
      </c>
      <c r="G3855" s="222" t="s">
        <v>2207</v>
      </c>
      <c r="H3855" s="221" t="s">
        <v>2944</v>
      </c>
      <c r="I3855" s="221" t="s">
        <v>2946</v>
      </c>
      <c r="J3855" s="221" t="str">
        <f t="shared" si="346"/>
        <v>FM19-19-2-2026</v>
      </c>
    </row>
    <row r="3856" spans="1:10" x14ac:dyDescent="0.25">
      <c r="A3856" s="214">
        <v>1</v>
      </c>
      <c r="B3856" s="220" t="s">
        <v>329</v>
      </c>
      <c r="C3856" s="223">
        <f>DATE(2026,1,A3856)</f>
        <v>46023</v>
      </c>
      <c r="D3856" s="214" t="s">
        <v>1430</v>
      </c>
      <c r="E3856" s="214">
        <v>2</v>
      </c>
      <c r="F3856" s="221" t="str">
        <f t="shared" si="348"/>
        <v>AA 7269 OA</v>
      </c>
      <c r="G3856" s="222" t="s">
        <v>2207</v>
      </c>
      <c r="H3856" s="221" t="s">
        <v>2944</v>
      </c>
      <c r="I3856" s="221" t="s">
        <v>2946</v>
      </c>
      <c r="J3856" s="221" t="str">
        <f t="shared" si="346"/>
        <v>FM19-1-1-2026</v>
      </c>
    </row>
    <row r="3857" spans="1:10" x14ac:dyDescent="0.25">
      <c r="A3857" s="214">
        <v>7</v>
      </c>
      <c r="B3857" s="214" t="s">
        <v>502</v>
      </c>
      <c r="C3857" s="219">
        <f>DATE(2026,12,A3857)</f>
        <v>46363</v>
      </c>
      <c r="D3857" s="214" t="s">
        <v>1004</v>
      </c>
      <c r="E3857" s="214">
        <v>1</v>
      </c>
      <c r="F3857" s="221" t="str">
        <f t="shared" si="348"/>
        <v>AA 7202 OA</v>
      </c>
      <c r="G3857" s="222" t="s">
        <v>2207</v>
      </c>
      <c r="H3857" s="221" t="s">
        <v>2944</v>
      </c>
      <c r="I3857" s="221" t="s">
        <v>2946</v>
      </c>
      <c r="J3857" s="221" t="str">
        <f t="shared" si="346"/>
        <v>FM19-7-12-2026</v>
      </c>
    </row>
    <row r="3858" spans="1:10" x14ac:dyDescent="0.25">
      <c r="A3858" s="214">
        <v>9</v>
      </c>
      <c r="B3858" s="214" t="s">
        <v>288</v>
      </c>
      <c r="C3858" s="223">
        <f>DATE(2026,1,A3858)</f>
        <v>46031</v>
      </c>
      <c r="D3858" s="214" t="s">
        <v>1553</v>
      </c>
      <c r="E3858" s="214">
        <v>4</v>
      </c>
      <c r="F3858" s="221" t="str">
        <f t="shared" si="348"/>
        <v>AA 7535 OA</v>
      </c>
      <c r="G3858" s="222" t="s">
        <v>2207</v>
      </c>
      <c r="H3858" s="221" t="s">
        <v>2944</v>
      </c>
      <c r="I3858" s="221" t="s">
        <v>2946</v>
      </c>
      <c r="J3858" s="221" t="str">
        <f t="shared" si="346"/>
        <v>FM19-9-1-2026</v>
      </c>
    </row>
    <row r="3859" spans="1:10" x14ac:dyDescent="0.25">
      <c r="A3859" s="214">
        <v>24</v>
      </c>
      <c r="B3859" s="214" t="s">
        <v>550</v>
      </c>
      <c r="C3859" s="223">
        <f>DATE(2026,1,A3859)</f>
        <v>46046</v>
      </c>
      <c r="D3859" s="214" t="s">
        <v>934</v>
      </c>
      <c r="E3859" s="220">
        <v>2</v>
      </c>
      <c r="F3859" s="221" t="str">
        <f t="shared" si="348"/>
        <v>AA 7699 OA</v>
      </c>
      <c r="G3859" s="222" t="s">
        <v>2207</v>
      </c>
      <c r="H3859" s="221" t="s">
        <v>2944</v>
      </c>
      <c r="I3859" s="221" t="s">
        <v>2946</v>
      </c>
      <c r="J3859" s="221" t="str">
        <f t="shared" si="346"/>
        <v>FM19-24-1-2026</v>
      </c>
    </row>
    <row r="3860" spans="1:10" x14ac:dyDescent="0.25">
      <c r="A3860" s="214">
        <v>2</v>
      </c>
      <c r="B3860" s="220" t="s">
        <v>172</v>
      </c>
      <c r="C3860" s="219">
        <f>DATE(2026,12,A3860)</f>
        <v>46358</v>
      </c>
      <c r="D3860" s="214" t="s">
        <v>934</v>
      </c>
      <c r="E3860" s="214">
        <v>1</v>
      </c>
      <c r="F3860" s="221" t="str">
        <f t="shared" si="348"/>
        <v>AA 7786 OA</v>
      </c>
      <c r="G3860" s="222" t="s">
        <v>2207</v>
      </c>
      <c r="H3860" s="221" t="s">
        <v>2944</v>
      </c>
      <c r="I3860" s="221" t="s">
        <v>2946</v>
      </c>
      <c r="J3860" s="221" t="str">
        <f t="shared" si="346"/>
        <v>FM19-2-12-2026</v>
      </c>
    </row>
    <row r="3861" spans="1:10" x14ac:dyDescent="0.25">
      <c r="A3861" s="214">
        <v>24</v>
      </c>
      <c r="B3861" s="214" t="s">
        <v>434</v>
      </c>
      <c r="C3861" s="223">
        <f>DATE(2026,1,A3861)</f>
        <v>46046</v>
      </c>
      <c r="D3861" s="214" t="s">
        <v>1349</v>
      </c>
      <c r="E3861" s="220">
        <v>2</v>
      </c>
      <c r="F3861" s="221" t="str">
        <f t="shared" si="348"/>
        <v>AA 7785 OA</v>
      </c>
      <c r="G3861" s="222" t="s">
        <v>2207</v>
      </c>
      <c r="H3861" s="221" t="s">
        <v>2944</v>
      </c>
      <c r="I3861" s="221" t="s">
        <v>2946</v>
      </c>
      <c r="J3861" s="221" t="str">
        <f t="shared" si="346"/>
        <v>FM19-24-1-2026</v>
      </c>
    </row>
    <row r="3862" spans="1:10" x14ac:dyDescent="0.25">
      <c r="A3862" s="214">
        <v>28</v>
      </c>
      <c r="B3862" s="214" t="s">
        <v>593</v>
      </c>
      <c r="C3862" s="219">
        <f>DATE(2026,12,A3862)</f>
        <v>46384</v>
      </c>
      <c r="D3862" s="214" t="s">
        <v>1349</v>
      </c>
      <c r="E3862" s="220">
        <v>2</v>
      </c>
      <c r="F3862" s="221" t="str">
        <f t="shared" si="348"/>
        <v>AA 7765 OA</v>
      </c>
      <c r="G3862" s="222" t="s">
        <v>2207</v>
      </c>
      <c r="H3862" s="221" t="s">
        <v>2944</v>
      </c>
      <c r="I3862" s="221" t="s">
        <v>2946</v>
      </c>
      <c r="J3862" s="221" t="str">
        <f t="shared" si="346"/>
        <v>FM19-28-12-2026</v>
      </c>
    </row>
    <row r="3863" spans="1:10" x14ac:dyDescent="0.25">
      <c r="A3863" s="214">
        <v>27</v>
      </c>
      <c r="B3863" s="214" t="s">
        <v>368</v>
      </c>
      <c r="C3863" s="223">
        <f>DATE(2026,1,A3863)</f>
        <v>46049</v>
      </c>
      <c r="D3863" s="214" t="s">
        <v>575</v>
      </c>
      <c r="E3863" s="220">
        <v>2</v>
      </c>
      <c r="F3863" s="221" t="str">
        <f t="shared" si="348"/>
        <v>AA 7098 OA</v>
      </c>
      <c r="G3863" s="222" t="s">
        <v>2207</v>
      </c>
      <c r="H3863" s="221" t="s">
        <v>2944</v>
      </c>
      <c r="I3863" s="221" t="s">
        <v>2946</v>
      </c>
      <c r="J3863" s="221" t="str">
        <f t="shared" si="346"/>
        <v>FM19-27-1-2026</v>
      </c>
    </row>
    <row r="3864" spans="1:10" x14ac:dyDescent="0.25">
      <c r="A3864" s="214">
        <v>13</v>
      </c>
      <c r="B3864" s="214" t="s">
        <v>152</v>
      </c>
      <c r="C3864" s="219">
        <f>DATE(2026,11,A3864)</f>
        <v>46339</v>
      </c>
      <c r="D3864" s="214" t="s">
        <v>575</v>
      </c>
      <c r="E3864" s="220">
        <v>2</v>
      </c>
      <c r="F3864" s="221" t="str">
        <f t="shared" si="348"/>
        <v>AA 7594 OA</v>
      </c>
      <c r="G3864" s="222" t="s">
        <v>2207</v>
      </c>
      <c r="H3864" s="221" t="s">
        <v>2944</v>
      </c>
      <c r="I3864" s="221" t="s">
        <v>2946</v>
      </c>
      <c r="J3864" s="221" t="str">
        <f t="shared" si="346"/>
        <v>FM19-13-11-2026</v>
      </c>
    </row>
    <row r="3865" spans="1:10" x14ac:dyDescent="0.25">
      <c r="A3865" s="214">
        <v>17</v>
      </c>
      <c r="B3865" s="214" t="s">
        <v>655</v>
      </c>
      <c r="C3865" s="219">
        <f>DATE(2026,11,A3865)</f>
        <v>46343</v>
      </c>
      <c r="D3865" s="214" t="s">
        <v>575</v>
      </c>
      <c r="E3865" s="220">
        <v>2</v>
      </c>
      <c r="F3865" s="221" t="str">
        <f t="shared" si="348"/>
        <v>AA 7614 OA</v>
      </c>
      <c r="G3865" s="222" t="s">
        <v>2207</v>
      </c>
      <c r="H3865" s="221" t="s">
        <v>2944</v>
      </c>
      <c r="I3865" s="221" t="s">
        <v>2946</v>
      </c>
      <c r="J3865" s="221" t="str">
        <f t="shared" si="346"/>
        <v>FM19-17-11-2026</v>
      </c>
    </row>
    <row r="3866" spans="1:10" x14ac:dyDescent="0.25">
      <c r="A3866" s="214">
        <v>12</v>
      </c>
      <c r="B3866" s="214" t="s">
        <v>672</v>
      </c>
      <c r="C3866" s="219">
        <f>DATE(2026,12,A3866)</f>
        <v>46368</v>
      </c>
      <c r="D3866" s="214" t="s">
        <v>575</v>
      </c>
      <c r="E3866" s="214">
        <v>2</v>
      </c>
      <c r="F3866" s="221" t="str">
        <f t="shared" si="348"/>
        <v>AA 7743 OA</v>
      </c>
      <c r="G3866" s="222" t="s">
        <v>2207</v>
      </c>
      <c r="H3866" s="221" t="s">
        <v>2944</v>
      </c>
      <c r="I3866" s="221" t="s">
        <v>2946</v>
      </c>
      <c r="J3866" s="221" t="str">
        <f t="shared" si="346"/>
        <v>FM19-12-12-2026</v>
      </c>
    </row>
    <row r="3867" spans="1:10" x14ac:dyDescent="0.25">
      <c r="A3867" s="214">
        <v>12</v>
      </c>
      <c r="B3867" s="214" t="s">
        <v>540</v>
      </c>
      <c r="C3867" s="223">
        <f>DATE(2026,1,A3867)</f>
        <v>46034</v>
      </c>
      <c r="D3867" s="214" t="s">
        <v>1602</v>
      </c>
      <c r="E3867" s="220">
        <v>2</v>
      </c>
      <c r="F3867" s="221" t="str">
        <f t="shared" si="348"/>
        <v>AA 7099 OA</v>
      </c>
      <c r="G3867" s="222" t="s">
        <v>2207</v>
      </c>
      <c r="H3867" s="221" t="s">
        <v>2944</v>
      </c>
      <c r="I3867" s="221" t="s">
        <v>2946</v>
      </c>
      <c r="J3867" s="221" t="str">
        <f t="shared" si="346"/>
        <v>FM19-12-1-2026</v>
      </c>
    </row>
    <row r="3868" spans="1:10" x14ac:dyDescent="0.25">
      <c r="A3868" s="214">
        <v>14</v>
      </c>
      <c r="B3868" s="220" t="s">
        <v>277</v>
      </c>
      <c r="C3868" s="223">
        <f>DATE(2026,1,A3868)</f>
        <v>46036</v>
      </c>
      <c r="D3868" s="214" t="s">
        <v>1617</v>
      </c>
      <c r="E3868" s="220">
        <v>2</v>
      </c>
      <c r="F3868" s="221" t="str">
        <f t="shared" si="348"/>
        <v>AA 7660 OA</v>
      </c>
      <c r="G3868" s="222" t="s">
        <v>2207</v>
      </c>
      <c r="H3868" s="221" t="s">
        <v>2944</v>
      </c>
      <c r="I3868" s="221" t="s">
        <v>2946</v>
      </c>
      <c r="J3868" s="221" t="str">
        <f t="shared" si="346"/>
        <v>FM19-14-1-2026</v>
      </c>
    </row>
    <row r="3869" spans="1:10" x14ac:dyDescent="0.25">
      <c r="A3869" s="214">
        <v>24</v>
      </c>
      <c r="B3869" s="214" t="s">
        <v>434</v>
      </c>
      <c r="C3869" s="223">
        <f>DATE(2026,1,A3869)</f>
        <v>46046</v>
      </c>
      <c r="D3869" s="214" t="s">
        <v>1232</v>
      </c>
      <c r="E3869" s="220">
        <v>3</v>
      </c>
      <c r="F3869" s="221" t="str">
        <f t="shared" si="348"/>
        <v>AA 7785 OA</v>
      </c>
      <c r="G3869" s="222" t="s">
        <v>2207</v>
      </c>
      <c r="H3869" s="221" t="s">
        <v>2944</v>
      </c>
      <c r="I3869" s="221" t="s">
        <v>2946</v>
      </c>
      <c r="J3869" s="221" t="str">
        <f t="shared" si="346"/>
        <v>FM19-24-1-2026</v>
      </c>
    </row>
    <row r="3870" spans="1:10" x14ac:dyDescent="0.25">
      <c r="A3870" s="214">
        <v>29</v>
      </c>
      <c r="B3870" s="214" t="s">
        <v>172</v>
      </c>
      <c r="C3870" s="223">
        <f>DATE(2026,1,A3870)</f>
        <v>46051</v>
      </c>
      <c r="D3870" s="214" t="s">
        <v>1232</v>
      </c>
      <c r="E3870" s="220">
        <v>2</v>
      </c>
      <c r="F3870" s="221" t="str">
        <f t="shared" si="348"/>
        <v>AA 7786 OA</v>
      </c>
      <c r="G3870" s="222" t="s">
        <v>2207</v>
      </c>
      <c r="H3870" s="221" t="s">
        <v>2944</v>
      </c>
      <c r="I3870" s="221" t="s">
        <v>2946</v>
      </c>
      <c r="J3870" s="221" t="str">
        <f t="shared" si="346"/>
        <v>FM19-29-1-2026</v>
      </c>
    </row>
    <row r="3871" spans="1:10" x14ac:dyDescent="0.25">
      <c r="A3871" s="214">
        <v>20</v>
      </c>
      <c r="B3871" s="214" t="s">
        <v>144</v>
      </c>
      <c r="C3871" s="219">
        <f>DATE(2026,12,A3871)</f>
        <v>46376</v>
      </c>
      <c r="D3871" s="214" t="s">
        <v>1232</v>
      </c>
      <c r="E3871" s="220">
        <v>6</v>
      </c>
      <c r="F3871" s="221" t="str">
        <f t="shared" si="348"/>
        <v>AA 7620 OA</v>
      </c>
      <c r="G3871" s="222" t="s">
        <v>2207</v>
      </c>
      <c r="H3871" s="221" t="s">
        <v>2944</v>
      </c>
      <c r="I3871" s="221" t="s">
        <v>2946</v>
      </c>
      <c r="J3871" s="221" t="str">
        <f t="shared" si="346"/>
        <v>FM19-20-12-2026</v>
      </c>
    </row>
    <row r="3872" spans="1:10" x14ac:dyDescent="0.25">
      <c r="A3872" s="214">
        <v>1</v>
      </c>
      <c r="B3872" s="220" t="s">
        <v>596</v>
      </c>
      <c r="C3872" s="223">
        <f>DATE(2026,1,A3872)</f>
        <v>46023</v>
      </c>
      <c r="D3872" s="214" t="s">
        <v>895</v>
      </c>
      <c r="E3872" s="214">
        <v>3</v>
      </c>
      <c r="F3872" s="221" t="str">
        <f t="shared" si="348"/>
        <v>AA 7628 OA</v>
      </c>
      <c r="G3872" s="222" t="s">
        <v>2207</v>
      </c>
      <c r="H3872" s="221" t="s">
        <v>2944</v>
      </c>
      <c r="I3872" s="221" t="s">
        <v>2946</v>
      </c>
      <c r="J3872" s="221" t="str">
        <f t="shared" si="346"/>
        <v>FM19-1-1-2026</v>
      </c>
    </row>
    <row r="3873" spans="1:10" x14ac:dyDescent="0.25">
      <c r="A3873" s="214">
        <v>29</v>
      </c>
      <c r="B3873" s="214" t="s">
        <v>894</v>
      </c>
      <c r="C3873" s="219">
        <f>DATE(2026,11,A3873)</f>
        <v>46355</v>
      </c>
      <c r="D3873" s="214" t="s">
        <v>895</v>
      </c>
      <c r="E3873" s="220">
        <v>2</v>
      </c>
      <c r="F3873" s="221" t="str">
        <f t="shared" si="348"/>
        <v>AA 7226 OA</v>
      </c>
      <c r="G3873" s="222" t="s">
        <v>2207</v>
      </c>
      <c r="H3873" s="221" t="s">
        <v>2944</v>
      </c>
      <c r="I3873" s="221" t="s">
        <v>2946</v>
      </c>
      <c r="J3873" s="221" t="str">
        <f t="shared" si="346"/>
        <v>FM19-29-11-2026</v>
      </c>
    </row>
    <row r="3874" spans="1:10" x14ac:dyDescent="0.25">
      <c r="A3874" s="214">
        <v>3</v>
      </c>
      <c r="B3874" s="220" t="s">
        <v>1106</v>
      </c>
      <c r="C3874" s="223">
        <f>DATE(2026,1,A3874)</f>
        <v>46025</v>
      </c>
      <c r="D3874" s="214" t="s">
        <v>1474</v>
      </c>
      <c r="E3874" s="214">
        <v>3</v>
      </c>
      <c r="F3874" s="221" t="str">
        <f t="shared" si="348"/>
        <v>AA 7564 OA // MERCY</v>
      </c>
      <c r="G3874" s="222" t="s">
        <v>2207</v>
      </c>
      <c r="H3874" s="221" t="s">
        <v>2944</v>
      </c>
      <c r="I3874" s="221" t="s">
        <v>2946</v>
      </c>
      <c r="J3874" s="221" t="str">
        <f t="shared" si="346"/>
        <v>FM19-3-1-2026</v>
      </c>
    </row>
    <row r="3875" spans="1:10" x14ac:dyDescent="0.25">
      <c r="A3875" s="214">
        <v>2</v>
      </c>
      <c r="B3875" s="220" t="s">
        <v>201</v>
      </c>
      <c r="C3875" s="219">
        <f>DATE(2026,11,A3875)</f>
        <v>46328</v>
      </c>
      <c r="D3875" s="214" t="s">
        <v>203</v>
      </c>
      <c r="E3875" s="214">
        <v>6</v>
      </c>
      <c r="F3875" s="221" t="str">
        <f t="shared" si="348"/>
        <v>AA BA 7001 PU</v>
      </c>
      <c r="G3875" s="222" t="s">
        <v>2207</v>
      </c>
      <c r="H3875" s="221" t="s">
        <v>2944</v>
      </c>
      <c r="I3875" s="221" t="s">
        <v>2946</v>
      </c>
      <c r="J3875" s="221" t="str">
        <f t="shared" si="346"/>
        <v>FM19-2-11-2026</v>
      </c>
    </row>
    <row r="3876" spans="1:10" x14ac:dyDescent="0.25">
      <c r="A3876" s="214">
        <v>10</v>
      </c>
      <c r="B3876" s="214" t="s">
        <v>469</v>
      </c>
      <c r="C3876" s="219">
        <f>DATE(2026,11,A3876)</f>
        <v>46336</v>
      </c>
      <c r="D3876" s="214" t="s">
        <v>203</v>
      </c>
      <c r="E3876" s="214">
        <v>4</v>
      </c>
      <c r="F3876" s="221" t="str">
        <f t="shared" si="348"/>
        <v>AA 7715 OA</v>
      </c>
      <c r="G3876" s="222" t="s">
        <v>2207</v>
      </c>
      <c r="H3876" s="221" t="s">
        <v>2944</v>
      </c>
      <c r="I3876" s="221" t="s">
        <v>2946</v>
      </c>
      <c r="J3876" s="221" t="str">
        <f t="shared" si="346"/>
        <v>FM19-10-11-2026</v>
      </c>
    </row>
    <row r="3877" spans="1:10" x14ac:dyDescent="0.25">
      <c r="A3877" s="214">
        <v>10</v>
      </c>
      <c r="B3877" s="214" t="s">
        <v>430</v>
      </c>
      <c r="C3877" s="219">
        <f>DATE(2026,11,A3877)</f>
        <v>46336</v>
      </c>
      <c r="D3877" s="214" t="s">
        <v>203</v>
      </c>
      <c r="E3877" s="214">
        <v>6</v>
      </c>
      <c r="F3877" s="221" t="str">
        <f t="shared" si="348"/>
        <v>AA 7780 OA</v>
      </c>
      <c r="G3877" s="222" t="s">
        <v>2207</v>
      </c>
      <c r="H3877" s="221" t="s">
        <v>2944</v>
      </c>
      <c r="I3877" s="221" t="s">
        <v>2946</v>
      </c>
      <c r="J3877" s="221" t="str">
        <f t="shared" si="346"/>
        <v>FM19-10-11-2026</v>
      </c>
    </row>
    <row r="3878" spans="1:10" x14ac:dyDescent="0.25">
      <c r="A3878" s="214">
        <v>15</v>
      </c>
      <c r="B3878" s="220" t="s">
        <v>1100</v>
      </c>
      <c r="C3878" s="219">
        <f>DATE(2026,12,A3878)</f>
        <v>46371</v>
      </c>
      <c r="D3878" s="214" t="s">
        <v>203</v>
      </c>
      <c r="E3878" s="220">
        <v>4</v>
      </c>
      <c r="F3878" s="221" t="str">
        <f t="shared" si="348"/>
        <v>AA 7599 OA</v>
      </c>
      <c r="G3878" s="222" t="s">
        <v>2207</v>
      </c>
      <c r="H3878" s="221" t="s">
        <v>2944</v>
      </c>
      <c r="I3878" s="221" t="s">
        <v>2946</v>
      </c>
      <c r="J3878" s="221" t="str">
        <f t="shared" si="346"/>
        <v>FM19-15-12-2026</v>
      </c>
    </row>
    <row r="3879" spans="1:10" x14ac:dyDescent="0.25">
      <c r="A3879" s="214">
        <v>17</v>
      </c>
      <c r="B3879" s="214" t="s">
        <v>702</v>
      </c>
      <c r="C3879" s="219">
        <f>DATE(2026,12,A3879)</f>
        <v>46373</v>
      </c>
      <c r="D3879" s="214" t="s">
        <v>203</v>
      </c>
      <c r="E3879" s="220">
        <v>4</v>
      </c>
      <c r="F3879" s="221" t="str">
        <f t="shared" ref="F3879:F3886" si="349">"AA "&amp;B3879</f>
        <v>AA 7816 OA</v>
      </c>
      <c r="G3879" s="222" t="s">
        <v>2207</v>
      </c>
      <c r="H3879" s="221" t="s">
        <v>2944</v>
      </c>
      <c r="I3879" s="221" t="s">
        <v>2946</v>
      </c>
      <c r="J3879" s="221" t="str">
        <f t="shared" si="346"/>
        <v>FM19-17-12-2026</v>
      </c>
    </row>
    <row r="3880" spans="1:10" x14ac:dyDescent="0.25">
      <c r="A3880" s="214">
        <v>9</v>
      </c>
      <c r="B3880" s="214" t="s">
        <v>410</v>
      </c>
      <c r="C3880" s="223">
        <f>DATE(2026,1,A3880)</f>
        <v>46031</v>
      </c>
      <c r="D3880" s="214" t="s">
        <v>1567</v>
      </c>
      <c r="E3880" s="214">
        <v>4</v>
      </c>
      <c r="F3880" s="221" t="str">
        <f t="shared" si="349"/>
        <v>AA 7641 OA // MERCY</v>
      </c>
      <c r="G3880" s="222" t="s">
        <v>2207</v>
      </c>
      <c r="H3880" s="221" t="s">
        <v>2944</v>
      </c>
      <c r="I3880" s="221" t="s">
        <v>2946</v>
      </c>
      <c r="J3880" s="221" t="str">
        <f t="shared" si="346"/>
        <v>FM19-9-1-2026</v>
      </c>
    </row>
    <row r="3881" spans="1:10" x14ac:dyDescent="0.25">
      <c r="A3881" s="214">
        <v>7</v>
      </c>
      <c r="B3881" s="214" t="s">
        <v>672</v>
      </c>
      <c r="C3881" s="223">
        <f>DATE(2026,1,A3881)</f>
        <v>46029</v>
      </c>
      <c r="D3881" s="214" t="s">
        <v>1509</v>
      </c>
      <c r="E3881" s="214">
        <v>2</v>
      </c>
      <c r="F3881" s="221" t="str">
        <f t="shared" si="349"/>
        <v>AA 7743 OA</v>
      </c>
      <c r="G3881" s="222" t="s">
        <v>2207</v>
      </c>
      <c r="H3881" s="221" t="s">
        <v>2944</v>
      </c>
      <c r="I3881" s="221" t="s">
        <v>2946</v>
      </c>
      <c r="J3881" s="221" t="str">
        <f t="shared" si="346"/>
        <v>FM19-7-1-2026</v>
      </c>
    </row>
    <row r="3882" spans="1:10" x14ac:dyDescent="0.25">
      <c r="A3882" s="214">
        <v>15</v>
      </c>
      <c r="B3882" s="220" t="s">
        <v>933</v>
      </c>
      <c r="C3882" s="223">
        <f>DATE(2026,1,A3882)</f>
        <v>46037</v>
      </c>
      <c r="D3882" s="214" t="s">
        <v>1509</v>
      </c>
      <c r="E3882" s="220">
        <v>1</v>
      </c>
      <c r="F3882" s="221" t="str">
        <f t="shared" si="349"/>
        <v>AA 7067 OA</v>
      </c>
      <c r="G3882" s="222" t="s">
        <v>2207</v>
      </c>
      <c r="H3882" s="221" t="s">
        <v>2944</v>
      </c>
      <c r="I3882" s="221" t="s">
        <v>2946</v>
      </c>
      <c r="J3882" s="221" t="str">
        <f t="shared" si="346"/>
        <v>FM19-15-1-2026</v>
      </c>
    </row>
    <row r="3883" spans="1:10" x14ac:dyDescent="0.25">
      <c r="A3883" s="214">
        <v>3</v>
      </c>
      <c r="B3883" s="220" t="s">
        <v>410</v>
      </c>
      <c r="C3883" s="223">
        <f>DATE(2026,1,A3883)</f>
        <v>46025</v>
      </c>
      <c r="D3883" s="214" t="s">
        <v>1475</v>
      </c>
      <c r="E3883" s="214">
        <v>6</v>
      </c>
      <c r="F3883" s="221" t="str">
        <f t="shared" si="349"/>
        <v>AA 7641 OA // MERCY</v>
      </c>
      <c r="G3883" s="222" t="s">
        <v>2207</v>
      </c>
      <c r="H3883" s="221" t="s">
        <v>2944</v>
      </c>
      <c r="I3883" s="221" t="s">
        <v>2946</v>
      </c>
      <c r="J3883" s="221" t="str">
        <f t="shared" si="346"/>
        <v>FM19-3-1-2026</v>
      </c>
    </row>
    <row r="3884" spans="1:10" x14ac:dyDescent="0.25">
      <c r="A3884" s="214">
        <v>24</v>
      </c>
      <c r="B3884" s="214" t="s">
        <v>257</v>
      </c>
      <c r="C3884" s="223">
        <f>DATE(2026,1,A3884)</f>
        <v>46046</v>
      </c>
      <c r="D3884" s="214" t="s">
        <v>1475</v>
      </c>
      <c r="E3884" s="220">
        <v>4</v>
      </c>
      <c r="F3884" s="221" t="str">
        <f t="shared" si="349"/>
        <v>AA 7793 OA // MERCY</v>
      </c>
      <c r="G3884" s="222" t="s">
        <v>2207</v>
      </c>
      <c r="H3884" s="221" t="s">
        <v>2944</v>
      </c>
      <c r="I3884" s="221" t="s">
        <v>2946</v>
      </c>
      <c r="J3884" s="221" t="str">
        <f t="shared" si="346"/>
        <v>FM19-24-1-2026</v>
      </c>
    </row>
    <row r="3885" spans="1:10" x14ac:dyDescent="0.25">
      <c r="A3885" s="214">
        <v>6</v>
      </c>
      <c r="B3885" s="214" t="s">
        <v>502</v>
      </c>
      <c r="C3885" s="219">
        <f>DATE(2026,12,A3885)</f>
        <v>46362</v>
      </c>
      <c r="D3885" s="214" t="s">
        <v>987</v>
      </c>
      <c r="E3885" s="214">
        <v>1</v>
      </c>
      <c r="F3885" s="221" t="str">
        <f t="shared" si="349"/>
        <v>AA 7202 OA</v>
      </c>
      <c r="G3885" s="222" t="s">
        <v>2207</v>
      </c>
      <c r="H3885" s="221" t="s">
        <v>2944</v>
      </c>
      <c r="I3885" s="221" t="s">
        <v>2946</v>
      </c>
      <c r="J3885" s="221" t="str">
        <f t="shared" si="346"/>
        <v>FM19-6-12-2026</v>
      </c>
    </row>
    <row r="3886" spans="1:10" x14ac:dyDescent="0.25">
      <c r="A3886" s="214">
        <v>28</v>
      </c>
      <c r="B3886" s="214" t="s">
        <v>551</v>
      </c>
      <c r="C3886" s="219">
        <f>DATE(2026,12,A3886)</f>
        <v>46384</v>
      </c>
      <c r="D3886" s="214" t="s">
        <v>1351</v>
      </c>
      <c r="E3886" s="220">
        <v>1</v>
      </c>
      <c r="F3886" s="221" t="str">
        <f t="shared" si="349"/>
        <v>AA 7813 OA // MERCY</v>
      </c>
      <c r="G3886" s="222" t="s">
        <v>2207</v>
      </c>
      <c r="H3886" s="221" t="s">
        <v>2944</v>
      </c>
      <c r="I3886" s="221" t="s">
        <v>2946</v>
      </c>
      <c r="J3886" s="221" t="str">
        <f t="shared" si="346"/>
        <v>FM19-28-12-2026</v>
      </c>
    </row>
    <row r="3887" spans="1:10" x14ac:dyDescent="0.25">
      <c r="A3887" s="214">
        <v>2</v>
      </c>
      <c r="B3887" s="220" t="s">
        <v>245</v>
      </c>
      <c r="C3887" s="223">
        <f>DATE(2026,1,A3887)</f>
        <v>46024</v>
      </c>
      <c r="D3887" s="214" t="s">
        <v>1447</v>
      </c>
      <c r="E3887" s="220">
        <v>1</v>
      </c>
      <c r="F3887" s="226" t="str">
        <f>B3887</f>
        <v>B 7728 IZ</v>
      </c>
      <c r="G3887" s="222" t="s">
        <v>2207</v>
      </c>
      <c r="H3887" s="221" t="s">
        <v>2944</v>
      </c>
      <c r="I3887" s="221" t="s">
        <v>2946</v>
      </c>
      <c r="J3887" s="221" t="str">
        <f t="shared" si="346"/>
        <v>FM19-2-1-2026</v>
      </c>
    </row>
    <row r="3888" spans="1:10" x14ac:dyDescent="0.25">
      <c r="A3888" s="214">
        <v>21</v>
      </c>
      <c r="B3888" s="214" t="s">
        <v>419</v>
      </c>
      <c r="C3888" s="223">
        <f>DATE(2026,1,A3888)</f>
        <v>46043</v>
      </c>
      <c r="D3888" s="214" t="s">
        <v>1690</v>
      </c>
      <c r="E3888" s="220">
        <v>2</v>
      </c>
      <c r="F3888" s="221" t="str">
        <f t="shared" ref="F3888:F3896" si="350">"AA "&amp;B3888</f>
        <v>AA 7813 OA</v>
      </c>
      <c r="G3888" s="222" t="s">
        <v>2207</v>
      </c>
      <c r="H3888" s="221" t="s">
        <v>2944</v>
      </c>
      <c r="I3888" s="221" t="s">
        <v>2946</v>
      </c>
      <c r="J3888" s="221" t="str">
        <f t="shared" si="346"/>
        <v>FM19-21-1-2026</v>
      </c>
    </row>
    <row r="3889" spans="1:10" x14ac:dyDescent="0.25">
      <c r="A3889" s="214">
        <v>21</v>
      </c>
      <c r="B3889" s="214" t="s">
        <v>419</v>
      </c>
      <c r="C3889" s="223">
        <f>DATE(2026,1,A3889)</f>
        <v>46043</v>
      </c>
      <c r="D3889" s="214" t="s">
        <v>1691</v>
      </c>
      <c r="E3889" s="220">
        <v>2</v>
      </c>
      <c r="F3889" s="221" t="str">
        <f t="shared" si="350"/>
        <v>AA 7813 OA</v>
      </c>
      <c r="G3889" s="222" t="s">
        <v>2207</v>
      </c>
      <c r="H3889" s="221" t="s">
        <v>2944</v>
      </c>
      <c r="I3889" s="221" t="s">
        <v>2946</v>
      </c>
      <c r="J3889" s="221" t="str">
        <f t="shared" si="346"/>
        <v>FM19-21-1-2026</v>
      </c>
    </row>
    <row r="3890" spans="1:10" x14ac:dyDescent="0.25">
      <c r="A3890" s="214">
        <v>21</v>
      </c>
      <c r="B3890" s="214" t="s">
        <v>465</v>
      </c>
      <c r="C3890" s="219">
        <f>DATE(2026,11,A3890)</f>
        <v>46347</v>
      </c>
      <c r="D3890" s="214" t="s">
        <v>722</v>
      </c>
      <c r="E3890" s="220">
        <v>2</v>
      </c>
      <c r="F3890" s="221" t="str">
        <f t="shared" si="350"/>
        <v>AA 7583 OA // MERCY</v>
      </c>
      <c r="G3890" s="222" t="s">
        <v>2207</v>
      </c>
      <c r="H3890" s="221" t="s">
        <v>2944</v>
      </c>
      <c r="I3890" s="221" t="s">
        <v>2946</v>
      </c>
      <c r="J3890" s="221" t="str">
        <f t="shared" si="346"/>
        <v>FM19-21-11-2026</v>
      </c>
    </row>
    <row r="3891" spans="1:10" x14ac:dyDescent="0.25">
      <c r="A3891" s="214">
        <v>21</v>
      </c>
      <c r="B3891" s="214" t="s">
        <v>419</v>
      </c>
      <c r="C3891" s="223">
        <f>DATE(2026,1,A3891)</f>
        <v>46043</v>
      </c>
      <c r="D3891" s="214" t="s">
        <v>718</v>
      </c>
      <c r="E3891" s="220">
        <v>1</v>
      </c>
      <c r="F3891" s="221" t="str">
        <f t="shared" si="350"/>
        <v>AA 7813 OA</v>
      </c>
      <c r="G3891" s="222" t="s">
        <v>2207</v>
      </c>
      <c r="H3891" s="221" t="s">
        <v>2944</v>
      </c>
      <c r="I3891" s="221" t="s">
        <v>2946</v>
      </c>
      <c r="J3891" s="221" t="str">
        <f t="shared" si="346"/>
        <v>FM19-21-1-2026</v>
      </c>
    </row>
    <row r="3892" spans="1:10" x14ac:dyDescent="0.25">
      <c r="A3892" s="214">
        <v>21</v>
      </c>
      <c r="B3892" s="214" t="s">
        <v>165</v>
      </c>
      <c r="C3892" s="219">
        <f>DATE(2026,11,A3892)</f>
        <v>46347</v>
      </c>
      <c r="D3892" s="214" t="s">
        <v>718</v>
      </c>
      <c r="E3892" s="220">
        <v>1</v>
      </c>
      <c r="F3892" s="221" t="str">
        <f t="shared" si="350"/>
        <v>AA 7753 OA // MERCY</v>
      </c>
      <c r="G3892" s="222" t="s">
        <v>2207</v>
      </c>
      <c r="H3892" s="221" t="s">
        <v>2944</v>
      </c>
      <c r="I3892" s="221" t="s">
        <v>2946</v>
      </c>
      <c r="J3892" s="221" t="str">
        <f t="shared" si="346"/>
        <v>FM19-21-11-2026</v>
      </c>
    </row>
    <row r="3893" spans="1:10" x14ac:dyDescent="0.25">
      <c r="A3893" s="214">
        <v>25</v>
      </c>
      <c r="B3893" s="214" t="s">
        <v>604</v>
      </c>
      <c r="C3893" s="219">
        <f>DATE(2026,12,A3893)</f>
        <v>46381</v>
      </c>
      <c r="D3893" s="214" t="s">
        <v>718</v>
      </c>
      <c r="E3893" s="220">
        <v>1</v>
      </c>
      <c r="F3893" s="221" t="str">
        <f t="shared" si="350"/>
        <v>AA 7519 OA // MERCY</v>
      </c>
      <c r="G3893" s="222" t="s">
        <v>2207</v>
      </c>
      <c r="H3893" s="221" t="s">
        <v>2944</v>
      </c>
      <c r="I3893" s="221" t="s">
        <v>2946</v>
      </c>
      <c r="J3893" s="221" t="str">
        <f t="shared" si="346"/>
        <v>FM19-25-12-2026</v>
      </c>
    </row>
    <row r="3894" spans="1:10" x14ac:dyDescent="0.25">
      <c r="A3894" s="214">
        <v>23</v>
      </c>
      <c r="B3894" s="214" t="s">
        <v>213</v>
      </c>
      <c r="C3894" s="223">
        <f>DATE(2026,1,A3894)</f>
        <v>46045</v>
      </c>
      <c r="D3894" s="214" t="s">
        <v>249</v>
      </c>
      <c r="E3894" s="220">
        <v>1</v>
      </c>
      <c r="F3894" s="221" t="str">
        <f t="shared" si="350"/>
        <v>AA 7559 OA // MERCY</v>
      </c>
      <c r="G3894" s="222" t="s">
        <v>2207</v>
      </c>
      <c r="H3894" s="221" t="s">
        <v>2944</v>
      </c>
      <c r="I3894" s="221" t="s">
        <v>2946</v>
      </c>
      <c r="J3894" s="221" t="str">
        <f t="shared" si="346"/>
        <v>FM19-23-1-2026</v>
      </c>
    </row>
    <row r="3895" spans="1:10" x14ac:dyDescent="0.25">
      <c r="A3895" s="214">
        <v>31</v>
      </c>
      <c r="B3895" s="214" t="s">
        <v>841</v>
      </c>
      <c r="C3895" s="223">
        <f>DATE(2026,1,A3895)</f>
        <v>46053</v>
      </c>
      <c r="D3895" s="214" t="s">
        <v>249</v>
      </c>
      <c r="E3895" s="220">
        <v>1</v>
      </c>
      <c r="F3895" s="221" t="str">
        <f t="shared" si="350"/>
        <v>AA 7817 OA</v>
      </c>
      <c r="G3895" s="222" t="s">
        <v>2207</v>
      </c>
      <c r="H3895" s="221" t="s">
        <v>2944</v>
      </c>
      <c r="I3895" s="221" t="s">
        <v>2946</v>
      </c>
      <c r="J3895" s="221" t="str">
        <f t="shared" si="346"/>
        <v>FM19-31-1-2026</v>
      </c>
    </row>
    <row r="3896" spans="1:10" x14ac:dyDescent="0.25">
      <c r="A3896" s="214">
        <v>3</v>
      </c>
      <c r="B3896" s="220" t="s">
        <v>250</v>
      </c>
      <c r="C3896" s="219">
        <f>DATE(2026,11,A3896)</f>
        <v>46329</v>
      </c>
      <c r="D3896" s="214" t="s">
        <v>249</v>
      </c>
      <c r="E3896" s="214">
        <v>1</v>
      </c>
      <c r="F3896" s="221" t="str">
        <f t="shared" si="350"/>
        <v>AA 7521 OA // MERCY</v>
      </c>
      <c r="G3896" s="222" t="s">
        <v>2207</v>
      </c>
      <c r="H3896" s="221" t="s">
        <v>2944</v>
      </c>
      <c r="I3896" s="221" t="s">
        <v>2946</v>
      </c>
      <c r="J3896" s="221" t="str">
        <f t="shared" si="346"/>
        <v>FM19-3-11-2026</v>
      </c>
    </row>
    <row r="3897" spans="1:10" x14ac:dyDescent="0.25">
      <c r="A3897" s="214">
        <v>24</v>
      </c>
      <c r="B3897" s="214" t="s">
        <v>371</v>
      </c>
      <c r="C3897" s="219">
        <f>DATE(2026,12,A3897)</f>
        <v>46380</v>
      </c>
      <c r="D3897" s="214" t="s">
        <v>249</v>
      </c>
      <c r="E3897" s="220">
        <v>1</v>
      </c>
      <c r="F3897" s="221" t="str">
        <f>B3897</f>
        <v>B 7728 IZ // MERCY</v>
      </c>
      <c r="G3897" s="222" t="s">
        <v>2207</v>
      </c>
      <c r="H3897" s="221" t="s">
        <v>2944</v>
      </c>
      <c r="I3897" s="221" t="s">
        <v>2946</v>
      </c>
      <c r="J3897" s="221" t="str">
        <f t="shared" si="346"/>
        <v>FM19-24-12-2026</v>
      </c>
    </row>
    <row r="3898" spans="1:10" x14ac:dyDescent="0.25">
      <c r="A3898" s="214">
        <v>1</v>
      </c>
      <c r="B3898" s="220" t="s">
        <v>596</v>
      </c>
      <c r="C3898" s="223">
        <f t="shared" ref="C3898:C3906" si="351">DATE(2026,1,A3898)</f>
        <v>46023</v>
      </c>
      <c r="D3898" s="214" t="s">
        <v>446</v>
      </c>
      <c r="E3898" s="214">
        <v>1</v>
      </c>
      <c r="F3898" s="221" t="str">
        <f t="shared" ref="F3898:F3931" si="352">"AA "&amp;B3898</f>
        <v>AA 7628 OA</v>
      </c>
      <c r="G3898" s="222" t="s">
        <v>2207</v>
      </c>
      <c r="H3898" s="221" t="s">
        <v>2944</v>
      </c>
      <c r="I3898" s="221" t="s">
        <v>2946</v>
      </c>
      <c r="J3898" s="221" t="str">
        <f t="shared" si="346"/>
        <v>FM19-1-1-2026</v>
      </c>
    </row>
    <row r="3899" spans="1:10" x14ac:dyDescent="0.25">
      <c r="A3899" s="214">
        <v>5</v>
      </c>
      <c r="B3899" s="214" t="s">
        <v>97</v>
      </c>
      <c r="C3899" s="223">
        <f t="shared" si="351"/>
        <v>46027</v>
      </c>
      <c r="D3899" s="214" t="s">
        <v>446</v>
      </c>
      <c r="E3899" s="214">
        <v>1</v>
      </c>
      <c r="F3899" s="221" t="str">
        <f t="shared" si="352"/>
        <v>AA 7616 OA</v>
      </c>
      <c r="G3899" s="222" t="s">
        <v>2207</v>
      </c>
      <c r="H3899" s="221" t="s">
        <v>2944</v>
      </c>
      <c r="I3899" s="221" t="s">
        <v>2946</v>
      </c>
      <c r="J3899" s="221" t="str">
        <f t="shared" si="346"/>
        <v>FM19-5-1-2026</v>
      </c>
    </row>
    <row r="3900" spans="1:10" x14ac:dyDescent="0.25">
      <c r="A3900" s="214">
        <v>9</v>
      </c>
      <c r="B3900" s="214" t="s">
        <v>593</v>
      </c>
      <c r="C3900" s="223">
        <f t="shared" si="351"/>
        <v>46031</v>
      </c>
      <c r="D3900" s="214" t="s">
        <v>446</v>
      </c>
      <c r="E3900" s="214">
        <v>1</v>
      </c>
      <c r="F3900" s="221" t="str">
        <f t="shared" si="352"/>
        <v>AA 7765 OA</v>
      </c>
      <c r="G3900" s="222" t="s">
        <v>2207</v>
      </c>
      <c r="H3900" s="221" t="s">
        <v>2944</v>
      </c>
      <c r="I3900" s="221" t="s">
        <v>2946</v>
      </c>
      <c r="J3900" s="221" t="str">
        <f t="shared" si="346"/>
        <v>FM19-9-1-2026</v>
      </c>
    </row>
    <row r="3901" spans="1:10" x14ac:dyDescent="0.25">
      <c r="A3901" s="214">
        <v>16</v>
      </c>
      <c r="B3901" s="220" t="s">
        <v>152</v>
      </c>
      <c r="C3901" s="223">
        <f t="shared" si="351"/>
        <v>46038</v>
      </c>
      <c r="D3901" s="214" t="s">
        <v>446</v>
      </c>
      <c r="E3901" s="220">
        <v>1</v>
      </c>
      <c r="F3901" s="221" t="str">
        <f t="shared" si="352"/>
        <v>AA 7594 OA</v>
      </c>
      <c r="G3901" s="222" t="s">
        <v>2207</v>
      </c>
      <c r="H3901" s="221" t="s">
        <v>2944</v>
      </c>
      <c r="I3901" s="221" t="s">
        <v>2946</v>
      </c>
      <c r="J3901" s="221" t="str">
        <f t="shared" si="346"/>
        <v>FM19-16-1-2026</v>
      </c>
    </row>
    <row r="3902" spans="1:10" x14ac:dyDescent="0.25">
      <c r="A3902" s="214">
        <v>16</v>
      </c>
      <c r="B3902" s="214" t="s">
        <v>152</v>
      </c>
      <c r="C3902" s="223">
        <f t="shared" si="351"/>
        <v>46038</v>
      </c>
      <c r="D3902" s="214" t="s">
        <v>446</v>
      </c>
      <c r="E3902" s="220">
        <v>1</v>
      </c>
      <c r="F3902" s="221" t="str">
        <f t="shared" si="352"/>
        <v>AA 7594 OA</v>
      </c>
      <c r="G3902" s="222" t="s">
        <v>2207</v>
      </c>
      <c r="H3902" s="221" t="s">
        <v>2944</v>
      </c>
      <c r="I3902" s="221" t="s">
        <v>2946</v>
      </c>
      <c r="J3902" s="221" t="str">
        <f t="shared" si="346"/>
        <v>FM19-16-1-2026</v>
      </c>
    </row>
    <row r="3903" spans="1:10" x14ac:dyDescent="0.25">
      <c r="A3903" s="214">
        <v>23</v>
      </c>
      <c r="B3903" s="214" t="s">
        <v>136</v>
      </c>
      <c r="C3903" s="223">
        <f t="shared" si="351"/>
        <v>46045</v>
      </c>
      <c r="D3903" s="214" t="s">
        <v>446</v>
      </c>
      <c r="E3903" s="220">
        <v>1</v>
      </c>
      <c r="F3903" s="221" t="str">
        <f t="shared" si="352"/>
        <v>AA 7762 OA</v>
      </c>
      <c r="G3903" s="222" t="s">
        <v>2207</v>
      </c>
      <c r="H3903" s="221" t="s">
        <v>2944</v>
      </c>
      <c r="I3903" s="221" t="s">
        <v>2946</v>
      </c>
      <c r="J3903" s="221" t="str">
        <f t="shared" si="346"/>
        <v>FM19-23-1-2026</v>
      </c>
    </row>
    <row r="3904" spans="1:10" x14ac:dyDescent="0.25">
      <c r="A3904" s="214">
        <v>27</v>
      </c>
      <c r="B3904" s="214" t="s">
        <v>255</v>
      </c>
      <c r="C3904" s="223">
        <f t="shared" si="351"/>
        <v>46049</v>
      </c>
      <c r="D3904" s="214" t="s">
        <v>446</v>
      </c>
      <c r="E3904" s="220">
        <v>1</v>
      </c>
      <c r="F3904" s="221" t="str">
        <f t="shared" si="352"/>
        <v>AA 7615 OA</v>
      </c>
      <c r="G3904" s="222" t="s">
        <v>2207</v>
      </c>
      <c r="H3904" s="221" t="s">
        <v>2944</v>
      </c>
      <c r="I3904" s="221" t="s">
        <v>2946</v>
      </c>
      <c r="J3904" s="221" t="str">
        <f t="shared" si="346"/>
        <v>FM19-27-1-2026</v>
      </c>
    </row>
    <row r="3905" spans="1:10" x14ac:dyDescent="0.25">
      <c r="A3905" s="214">
        <v>29</v>
      </c>
      <c r="B3905" s="214" t="s">
        <v>655</v>
      </c>
      <c r="C3905" s="223">
        <f t="shared" si="351"/>
        <v>46051</v>
      </c>
      <c r="D3905" s="214" t="s">
        <v>446</v>
      </c>
      <c r="E3905" s="220">
        <v>1</v>
      </c>
      <c r="F3905" s="221" t="str">
        <f t="shared" si="352"/>
        <v>AA 7614 OA</v>
      </c>
      <c r="G3905" s="222" t="s">
        <v>2207</v>
      </c>
      <c r="H3905" s="221" t="s">
        <v>2944</v>
      </c>
      <c r="I3905" s="221" t="s">
        <v>2946</v>
      </c>
      <c r="J3905" s="221" t="str">
        <f t="shared" si="346"/>
        <v>FM19-29-1-2026</v>
      </c>
    </row>
    <row r="3906" spans="1:10" x14ac:dyDescent="0.25">
      <c r="A3906" s="214">
        <v>31</v>
      </c>
      <c r="B3906" s="214" t="s">
        <v>355</v>
      </c>
      <c r="C3906" s="223">
        <f t="shared" si="351"/>
        <v>46053</v>
      </c>
      <c r="D3906" s="214" t="s">
        <v>446</v>
      </c>
      <c r="E3906" s="220">
        <v>1</v>
      </c>
      <c r="F3906" s="221" t="str">
        <f t="shared" si="352"/>
        <v>AA 7617 OA</v>
      </c>
      <c r="G3906" s="222" t="s">
        <v>2207</v>
      </c>
      <c r="H3906" s="221" t="s">
        <v>2944</v>
      </c>
      <c r="I3906" s="221" t="s">
        <v>2946</v>
      </c>
      <c r="J3906" s="221" t="str">
        <f t="shared" si="346"/>
        <v>FM19-31-1-2026</v>
      </c>
    </row>
    <row r="3907" spans="1:10" x14ac:dyDescent="0.25">
      <c r="A3907" s="214">
        <v>8</v>
      </c>
      <c r="B3907" s="214" t="s">
        <v>437</v>
      </c>
      <c r="C3907" s="219">
        <f>DATE(2026,11,A3907)</f>
        <v>46334</v>
      </c>
      <c r="D3907" s="214" t="s">
        <v>446</v>
      </c>
      <c r="E3907" s="214">
        <v>1</v>
      </c>
      <c r="F3907" s="221" t="str">
        <f t="shared" si="352"/>
        <v>AA 7058 OA</v>
      </c>
      <c r="G3907" s="222" t="s">
        <v>2207</v>
      </c>
      <c r="H3907" s="221" t="s">
        <v>2944</v>
      </c>
      <c r="I3907" s="221" t="s">
        <v>2946</v>
      </c>
      <c r="J3907" s="221" t="str">
        <f t="shared" ref="J3907:J3970" si="353">I3907 &amp; "-" &amp; DAY(C3907) &amp; "-" &amp; MONTH(C3907) &amp; "-" &amp; YEAR(C3907)</f>
        <v>FM19-8-11-2026</v>
      </c>
    </row>
    <row r="3908" spans="1:10" x14ac:dyDescent="0.25">
      <c r="A3908" s="214">
        <v>9</v>
      </c>
      <c r="B3908" s="214" t="s">
        <v>191</v>
      </c>
      <c r="C3908" s="219">
        <f>DATE(2026,11,A3908)</f>
        <v>46335</v>
      </c>
      <c r="D3908" s="214" t="s">
        <v>446</v>
      </c>
      <c r="E3908" s="214">
        <v>1</v>
      </c>
      <c r="F3908" s="221" t="str">
        <f t="shared" si="352"/>
        <v>AA 7768 OA</v>
      </c>
      <c r="G3908" s="222" t="s">
        <v>2207</v>
      </c>
      <c r="H3908" s="221" t="s">
        <v>2944</v>
      </c>
      <c r="I3908" s="221" t="s">
        <v>2946</v>
      </c>
      <c r="J3908" s="221" t="str">
        <f t="shared" si="353"/>
        <v>FM19-9-11-2026</v>
      </c>
    </row>
    <row r="3909" spans="1:10" x14ac:dyDescent="0.25">
      <c r="A3909" s="214">
        <v>11</v>
      </c>
      <c r="B3909" s="214" t="s">
        <v>286</v>
      </c>
      <c r="C3909" s="219">
        <f>DATE(2026,11,A3909)</f>
        <v>46337</v>
      </c>
      <c r="D3909" s="214" t="s">
        <v>446</v>
      </c>
      <c r="E3909" s="214">
        <v>1</v>
      </c>
      <c r="F3909" s="221" t="str">
        <f t="shared" si="352"/>
        <v>AA 7661 OA</v>
      </c>
      <c r="G3909" s="222" t="s">
        <v>2207</v>
      </c>
      <c r="H3909" s="221" t="s">
        <v>2944</v>
      </c>
      <c r="I3909" s="221" t="s">
        <v>2946</v>
      </c>
      <c r="J3909" s="221" t="str">
        <f t="shared" si="353"/>
        <v>FM19-11-11-2026</v>
      </c>
    </row>
    <row r="3910" spans="1:10" x14ac:dyDescent="0.25">
      <c r="A3910" s="214">
        <v>24</v>
      </c>
      <c r="B3910" s="214" t="s">
        <v>744</v>
      </c>
      <c r="C3910" s="219">
        <f>DATE(2026,11,A3910)</f>
        <v>46350</v>
      </c>
      <c r="D3910" s="214" t="s">
        <v>446</v>
      </c>
      <c r="E3910" s="220">
        <v>1</v>
      </c>
      <c r="F3910" s="221" t="str">
        <f t="shared" si="352"/>
        <v>AA 7809 OA</v>
      </c>
      <c r="G3910" s="222" t="s">
        <v>2207</v>
      </c>
      <c r="H3910" s="221" t="s">
        <v>2944</v>
      </c>
      <c r="I3910" s="221" t="s">
        <v>2946</v>
      </c>
      <c r="J3910" s="221" t="str">
        <f t="shared" si="353"/>
        <v>FM19-24-11-2026</v>
      </c>
    </row>
    <row r="3911" spans="1:10" x14ac:dyDescent="0.25">
      <c r="A3911" s="214">
        <v>26</v>
      </c>
      <c r="B3911" s="214" t="s">
        <v>213</v>
      </c>
      <c r="C3911" s="219">
        <f>DATE(2026,11,A3911)</f>
        <v>46352</v>
      </c>
      <c r="D3911" s="214" t="s">
        <v>446</v>
      </c>
      <c r="E3911" s="220">
        <v>1</v>
      </c>
      <c r="F3911" s="221" t="str">
        <f t="shared" si="352"/>
        <v>AA 7559 OA // MERCY</v>
      </c>
      <c r="G3911" s="222" t="s">
        <v>2207</v>
      </c>
      <c r="H3911" s="221" t="s">
        <v>2944</v>
      </c>
      <c r="I3911" s="221" t="s">
        <v>2946</v>
      </c>
      <c r="J3911" s="221" t="str">
        <f t="shared" si="353"/>
        <v>FM19-26-11-2026</v>
      </c>
    </row>
    <row r="3912" spans="1:10" x14ac:dyDescent="0.25">
      <c r="A3912" s="214">
        <v>2</v>
      </c>
      <c r="B3912" s="220" t="s">
        <v>894</v>
      </c>
      <c r="C3912" s="219">
        <f t="shared" ref="C3912:C3919" si="354">DATE(2026,12,A3912)</f>
        <v>46358</v>
      </c>
      <c r="D3912" s="214" t="s">
        <v>446</v>
      </c>
      <c r="E3912" s="214">
        <v>1</v>
      </c>
      <c r="F3912" s="221" t="str">
        <f t="shared" si="352"/>
        <v>AA 7226 OA</v>
      </c>
      <c r="G3912" s="222" t="s">
        <v>2207</v>
      </c>
      <c r="H3912" s="221" t="s">
        <v>2944</v>
      </c>
      <c r="I3912" s="221" t="s">
        <v>2946</v>
      </c>
      <c r="J3912" s="221" t="str">
        <f t="shared" si="353"/>
        <v>FM19-2-12-2026</v>
      </c>
    </row>
    <row r="3913" spans="1:10" x14ac:dyDescent="0.25">
      <c r="A3913" s="214">
        <v>6</v>
      </c>
      <c r="B3913" s="214" t="s">
        <v>141</v>
      </c>
      <c r="C3913" s="219">
        <f t="shared" si="354"/>
        <v>46362</v>
      </c>
      <c r="D3913" s="214" t="s">
        <v>446</v>
      </c>
      <c r="E3913" s="214">
        <v>1</v>
      </c>
      <c r="F3913" s="221" t="str">
        <f t="shared" si="352"/>
        <v>AA 7695 OA</v>
      </c>
      <c r="G3913" s="222" t="s">
        <v>2207</v>
      </c>
      <c r="H3913" s="221" t="s">
        <v>2944</v>
      </c>
      <c r="I3913" s="221" t="s">
        <v>2946</v>
      </c>
      <c r="J3913" s="221" t="str">
        <f t="shared" si="353"/>
        <v>FM19-6-12-2026</v>
      </c>
    </row>
    <row r="3914" spans="1:10" x14ac:dyDescent="0.25">
      <c r="A3914" s="214">
        <v>9</v>
      </c>
      <c r="B3914" s="214" t="s">
        <v>188</v>
      </c>
      <c r="C3914" s="219">
        <f t="shared" si="354"/>
        <v>46365</v>
      </c>
      <c r="D3914" s="214" t="s">
        <v>446</v>
      </c>
      <c r="E3914" s="214">
        <v>1</v>
      </c>
      <c r="F3914" s="221" t="str">
        <f t="shared" si="352"/>
        <v>AA 7807 OA</v>
      </c>
      <c r="G3914" s="222" t="s">
        <v>2207</v>
      </c>
      <c r="H3914" s="221" t="s">
        <v>2944</v>
      </c>
      <c r="I3914" s="221" t="s">
        <v>2946</v>
      </c>
      <c r="J3914" s="221" t="str">
        <f t="shared" si="353"/>
        <v>FM19-9-12-2026</v>
      </c>
    </row>
    <row r="3915" spans="1:10" x14ac:dyDescent="0.25">
      <c r="A3915" s="214">
        <v>14</v>
      </c>
      <c r="B3915" s="220" t="s">
        <v>368</v>
      </c>
      <c r="C3915" s="219">
        <f t="shared" si="354"/>
        <v>46370</v>
      </c>
      <c r="D3915" s="214" t="s">
        <v>446</v>
      </c>
      <c r="E3915" s="220">
        <v>1</v>
      </c>
      <c r="F3915" s="221" t="str">
        <f t="shared" si="352"/>
        <v>AA 7098 OA</v>
      </c>
      <c r="G3915" s="222" t="s">
        <v>2207</v>
      </c>
      <c r="H3915" s="221" t="s">
        <v>2944</v>
      </c>
      <c r="I3915" s="221" t="s">
        <v>2946</v>
      </c>
      <c r="J3915" s="221" t="str">
        <f t="shared" si="353"/>
        <v>FM19-14-12-2026</v>
      </c>
    </row>
    <row r="3916" spans="1:10" x14ac:dyDescent="0.25">
      <c r="A3916" s="214">
        <v>18</v>
      </c>
      <c r="B3916" s="214" t="s">
        <v>282</v>
      </c>
      <c r="C3916" s="219">
        <f t="shared" si="354"/>
        <v>46374</v>
      </c>
      <c r="D3916" s="214" t="s">
        <v>446</v>
      </c>
      <c r="E3916" s="220">
        <v>1</v>
      </c>
      <c r="F3916" s="221" t="str">
        <f t="shared" si="352"/>
        <v>AA 7026 OA</v>
      </c>
      <c r="G3916" s="222" t="s">
        <v>2207</v>
      </c>
      <c r="H3916" s="221" t="s">
        <v>2944</v>
      </c>
      <c r="I3916" s="221" t="s">
        <v>2946</v>
      </c>
      <c r="J3916" s="221" t="str">
        <f t="shared" si="353"/>
        <v>FM19-18-12-2026</v>
      </c>
    </row>
    <row r="3917" spans="1:10" x14ac:dyDescent="0.25">
      <c r="A3917" s="214">
        <v>23</v>
      </c>
      <c r="B3917" s="214" t="s">
        <v>552</v>
      </c>
      <c r="C3917" s="219">
        <f t="shared" si="354"/>
        <v>46379</v>
      </c>
      <c r="D3917" s="214" t="s">
        <v>446</v>
      </c>
      <c r="E3917" s="220">
        <v>1</v>
      </c>
      <c r="F3917" s="221" t="str">
        <f t="shared" si="352"/>
        <v>AA 7056 OA</v>
      </c>
      <c r="G3917" s="222" t="s">
        <v>2207</v>
      </c>
      <c r="H3917" s="221" t="s">
        <v>2944</v>
      </c>
      <c r="I3917" s="221" t="s">
        <v>2946</v>
      </c>
      <c r="J3917" s="221" t="str">
        <f t="shared" si="353"/>
        <v>FM19-23-12-2026</v>
      </c>
    </row>
    <row r="3918" spans="1:10" x14ac:dyDescent="0.25">
      <c r="A3918" s="214">
        <v>24</v>
      </c>
      <c r="B3918" s="214" t="s">
        <v>352</v>
      </c>
      <c r="C3918" s="219">
        <f t="shared" si="354"/>
        <v>46380</v>
      </c>
      <c r="D3918" s="214" t="s">
        <v>446</v>
      </c>
      <c r="E3918" s="220">
        <v>1</v>
      </c>
      <c r="F3918" s="221" t="str">
        <f t="shared" si="352"/>
        <v>AA 7764 OA</v>
      </c>
      <c r="G3918" s="222" t="s">
        <v>2207</v>
      </c>
      <c r="H3918" s="221" t="s">
        <v>2944</v>
      </c>
      <c r="I3918" s="221" t="s">
        <v>2946</v>
      </c>
      <c r="J3918" s="221" t="str">
        <f t="shared" si="353"/>
        <v>FM19-24-12-2026</v>
      </c>
    </row>
    <row r="3919" spans="1:10" x14ac:dyDescent="0.25">
      <c r="A3919" s="214">
        <v>28</v>
      </c>
      <c r="B3919" s="214" t="s">
        <v>531</v>
      </c>
      <c r="C3919" s="219">
        <f t="shared" si="354"/>
        <v>46384</v>
      </c>
      <c r="D3919" s="214" t="s">
        <v>446</v>
      </c>
      <c r="E3919" s="220">
        <v>1</v>
      </c>
      <c r="F3919" s="221" t="str">
        <f t="shared" si="352"/>
        <v>AA 7613 OA</v>
      </c>
      <c r="G3919" s="222" t="s">
        <v>2207</v>
      </c>
      <c r="H3919" s="221" t="s">
        <v>2944</v>
      </c>
      <c r="I3919" s="221" t="s">
        <v>2946</v>
      </c>
      <c r="J3919" s="221" t="str">
        <f t="shared" si="353"/>
        <v>FM19-28-12-2026</v>
      </c>
    </row>
    <row r="3920" spans="1:10" x14ac:dyDescent="0.25">
      <c r="A3920" s="214">
        <v>3</v>
      </c>
      <c r="B3920" s="220" t="s">
        <v>894</v>
      </c>
      <c r="C3920" s="223">
        <f>DATE(2026,1,A3920)</f>
        <v>46025</v>
      </c>
      <c r="D3920" s="214" t="s">
        <v>340</v>
      </c>
      <c r="E3920" s="214">
        <v>1</v>
      </c>
      <c r="F3920" s="221" t="str">
        <f t="shared" si="352"/>
        <v>AA 7226 OA</v>
      </c>
      <c r="G3920" s="222" t="s">
        <v>2207</v>
      </c>
      <c r="H3920" s="221" t="s">
        <v>2944</v>
      </c>
      <c r="I3920" s="221" t="s">
        <v>2946</v>
      </c>
      <c r="J3920" s="221" t="str">
        <f t="shared" si="353"/>
        <v>FM19-3-1-2026</v>
      </c>
    </row>
    <row r="3921" spans="1:10" x14ac:dyDescent="0.25">
      <c r="A3921" s="214">
        <v>22</v>
      </c>
      <c r="B3921" s="214" t="s">
        <v>423</v>
      </c>
      <c r="C3921" s="223">
        <f>DATE(2026,1,A3921)</f>
        <v>46044</v>
      </c>
      <c r="D3921" s="214" t="s">
        <v>340</v>
      </c>
      <c r="E3921" s="220">
        <v>1</v>
      </c>
      <c r="F3921" s="221" t="str">
        <f t="shared" si="352"/>
        <v>AA 7741 OA</v>
      </c>
      <c r="G3921" s="222" t="s">
        <v>2207</v>
      </c>
      <c r="H3921" s="221" t="s">
        <v>2944</v>
      </c>
      <c r="I3921" s="221" t="s">
        <v>2946</v>
      </c>
      <c r="J3921" s="221" t="str">
        <f t="shared" si="353"/>
        <v>FM19-22-1-2026</v>
      </c>
    </row>
    <row r="3922" spans="1:10" x14ac:dyDescent="0.25">
      <c r="A3922" s="214">
        <v>23</v>
      </c>
      <c r="B3922" s="214" t="s">
        <v>136</v>
      </c>
      <c r="C3922" s="223">
        <f>DATE(2026,1,A3922)</f>
        <v>46045</v>
      </c>
      <c r="D3922" s="214" t="s">
        <v>340</v>
      </c>
      <c r="E3922" s="220">
        <v>1</v>
      </c>
      <c r="F3922" s="221" t="str">
        <f t="shared" si="352"/>
        <v>AA 7762 OA</v>
      </c>
      <c r="G3922" s="222" t="s">
        <v>2207</v>
      </c>
      <c r="H3922" s="221" t="s">
        <v>2944</v>
      </c>
      <c r="I3922" s="221" t="s">
        <v>2946</v>
      </c>
      <c r="J3922" s="221" t="str">
        <f t="shared" si="353"/>
        <v>FM19-23-1-2026</v>
      </c>
    </row>
    <row r="3923" spans="1:10" x14ac:dyDescent="0.25">
      <c r="A3923" s="214">
        <v>27</v>
      </c>
      <c r="B3923" s="214" t="s">
        <v>255</v>
      </c>
      <c r="C3923" s="223">
        <f>DATE(2026,1,A3923)</f>
        <v>46049</v>
      </c>
      <c r="D3923" s="214" t="s">
        <v>340</v>
      </c>
      <c r="E3923" s="220">
        <v>1</v>
      </c>
      <c r="F3923" s="221" t="str">
        <f t="shared" si="352"/>
        <v>AA 7615 OA</v>
      </c>
      <c r="G3923" s="222" t="s">
        <v>2207</v>
      </c>
      <c r="H3923" s="221" t="s">
        <v>2944</v>
      </c>
      <c r="I3923" s="221" t="s">
        <v>2946</v>
      </c>
      <c r="J3923" s="221" t="str">
        <f t="shared" si="353"/>
        <v>FM19-27-1-2026</v>
      </c>
    </row>
    <row r="3924" spans="1:10" x14ac:dyDescent="0.25">
      <c r="A3924" s="214">
        <v>29</v>
      </c>
      <c r="B3924" s="214" t="s">
        <v>655</v>
      </c>
      <c r="C3924" s="223">
        <f>DATE(2026,1,A3924)</f>
        <v>46051</v>
      </c>
      <c r="D3924" s="214" t="s">
        <v>340</v>
      </c>
      <c r="E3924" s="220">
        <v>1</v>
      </c>
      <c r="F3924" s="221" t="str">
        <f t="shared" si="352"/>
        <v>AA 7614 OA</v>
      </c>
      <c r="G3924" s="222" t="s">
        <v>2207</v>
      </c>
      <c r="H3924" s="221" t="s">
        <v>2944</v>
      </c>
      <c r="I3924" s="221" t="s">
        <v>2946</v>
      </c>
      <c r="J3924" s="221" t="str">
        <f t="shared" si="353"/>
        <v>FM19-29-1-2026</v>
      </c>
    </row>
    <row r="3925" spans="1:10" x14ac:dyDescent="0.25">
      <c r="A3925" s="214">
        <v>5</v>
      </c>
      <c r="B3925" s="214" t="s">
        <v>341</v>
      </c>
      <c r="C3925" s="219">
        <f>DATE(2026,11,A3925)</f>
        <v>46331</v>
      </c>
      <c r="D3925" s="214" t="s">
        <v>340</v>
      </c>
      <c r="E3925" s="214">
        <v>1</v>
      </c>
      <c r="F3925" s="221" t="str">
        <f t="shared" si="352"/>
        <v>AA 7621 OA</v>
      </c>
      <c r="G3925" s="222" t="s">
        <v>2207</v>
      </c>
      <c r="H3925" s="221" t="s">
        <v>2944</v>
      </c>
      <c r="I3925" s="221" t="s">
        <v>2946</v>
      </c>
      <c r="J3925" s="221" t="str">
        <f t="shared" si="353"/>
        <v>FM19-5-11-2026</v>
      </c>
    </row>
    <row r="3926" spans="1:10" x14ac:dyDescent="0.25">
      <c r="A3926" s="214">
        <v>8</v>
      </c>
      <c r="B3926" s="214" t="s">
        <v>444</v>
      </c>
      <c r="C3926" s="219">
        <f>DATE(2026,11,A3926)</f>
        <v>46334</v>
      </c>
      <c r="D3926" s="214" t="s">
        <v>340</v>
      </c>
      <c r="E3926" s="214">
        <v>1</v>
      </c>
      <c r="F3926" s="221" t="str">
        <f t="shared" si="352"/>
        <v>AA 7612 OA</v>
      </c>
      <c r="G3926" s="222" t="s">
        <v>2207</v>
      </c>
      <c r="H3926" s="221" t="s">
        <v>2944</v>
      </c>
      <c r="I3926" s="221" t="s">
        <v>2946</v>
      </c>
      <c r="J3926" s="221" t="str">
        <f t="shared" si="353"/>
        <v>FM19-8-11-2026</v>
      </c>
    </row>
    <row r="3927" spans="1:10" x14ac:dyDescent="0.25">
      <c r="A3927" s="214">
        <v>14</v>
      </c>
      <c r="B3927" s="220" t="s">
        <v>368</v>
      </c>
      <c r="C3927" s="219">
        <f>DATE(2026,12,A3927)</f>
        <v>46370</v>
      </c>
      <c r="D3927" s="214" t="s">
        <v>340</v>
      </c>
      <c r="E3927" s="220">
        <v>1</v>
      </c>
      <c r="F3927" s="221" t="str">
        <f t="shared" si="352"/>
        <v>AA 7098 OA</v>
      </c>
      <c r="G3927" s="222" t="s">
        <v>2207</v>
      </c>
      <c r="H3927" s="221" t="s">
        <v>2944</v>
      </c>
      <c r="I3927" s="221" t="s">
        <v>2946</v>
      </c>
      <c r="J3927" s="221" t="str">
        <f t="shared" si="353"/>
        <v>FM19-14-12-2026</v>
      </c>
    </row>
    <row r="3928" spans="1:10" x14ac:dyDescent="0.25">
      <c r="A3928" s="214">
        <v>17</v>
      </c>
      <c r="B3928" s="214" t="s">
        <v>502</v>
      </c>
      <c r="C3928" s="219">
        <f>DATE(2026,12,A3928)</f>
        <v>46373</v>
      </c>
      <c r="D3928" s="214" t="s">
        <v>340</v>
      </c>
      <c r="E3928" s="220">
        <v>1</v>
      </c>
      <c r="F3928" s="221" t="str">
        <f t="shared" si="352"/>
        <v>AA 7202 OA</v>
      </c>
      <c r="G3928" s="222" t="s">
        <v>2207</v>
      </c>
      <c r="H3928" s="221" t="s">
        <v>2944</v>
      </c>
      <c r="I3928" s="221" t="s">
        <v>2946</v>
      </c>
      <c r="J3928" s="221" t="str">
        <f t="shared" si="353"/>
        <v>FM19-17-12-2026</v>
      </c>
    </row>
    <row r="3929" spans="1:10" x14ac:dyDescent="0.25">
      <c r="A3929" s="214">
        <v>23</v>
      </c>
      <c r="B3929" s="214" t="s">
        <v>552</v>
      </c>
      <c r="C3929" s="219">
        <f>DATE(2026,12,A3929)</f>
        <v>46379</v>
      </c>
      <c r="D3929" s="214" t="s">
        <v>340</v>
      </c>
      <c r="E3929" s="220">
        <v>1</v>
      </c>
      <c r="F3929" s="221" t="str">
        <f t="shared" si="352"/>
        <v>AA 7056 OA</v>
      </c>
      <c r="G3929" s="222" t="s">
        <v>2207</v>
      </c>
      <c r="H3929" s="221" t="s">
        <v>2944</v>
      </c>
      <c r="I3929" s="221" t="s">
        <v>2946</v>
      </c>
      <c r="J3929" s="221" t="str">
        <f t="shared" si="353"/>
        <v>FM19-23-12-2026</v>
      </c>
    </row>
    <row r="3930" spans="1:10" x14ac:dyDescent="0.25">
      <c r="A3930" s="214">
        <v>24</v>
      </c>
      <c r="B3930" s="214" t="s">
        <v>352</v>
      </c>
      <c r="C3930" s="219">
        <f>DATE(2026,12,A3930)</f>
        <v>46380</v>
      </c>
      <c r="D3930" s="214" t="s">
        <v>340</v>
      </c>
      <c r="E3930" s="220">
        <v>1</v>
      </c>
      <c r="F3930" s="221" t="str">
        <f t="shared" si="352"/>
        <v>AA 7764 OA</v>
      </c>
      <c r="G3930" s="222" t="s">
        <v>2207</v>
      </c>
      <c r="H3930" s="221" t="s">
        <v>2944</v>
      </c>
      <c r="I3930" s="221" t="s">
        <v>2946</v>
      </c>
      <c r="J3930" s="221" t="str">
        <f t="shared" si="353"/>
        <v>FM19-24-12-2026</v>
      </c>
    </row>
    <row r="3931" spans="1:10" x14ac:dyDescent="0.25">
      <c r="A3931" s="214">
        <v>31</v>
      </c>
      <c r="B3931" s="214" t="s">
        <v>894</v>
      </c>
      <c r="C3931" s="219">
        <f>DATE(2026,12,A3931)</f>
        <v>46387</v>
      </c>
      <c r="D3931" s="214" t="s">
        <v>340</v>
      </c>
      <c r="E3931" s="220">
        <v>1</v>
      </c>
      <c r="F3931" s="221" t="str">
        <f t="shared" si="352"/>
        <v>AA 7226 OA</v>
      </c>
      <c r="G3931" s="222" t="s">
        <v>2207</v>
      </c>
      <c r="H3931" s="221" t="s">
        <v>2944</v>
      </c>
      <c r="I3931" s="221" t="s">
        <v>2946</v>
      </c>
      <c r="J3931" s="221" t="str">
        <f t="shared" si="353"/>
        <v>FM19-31-12-2026</v>
      </c>
    </row>
    <row r="3932" spans="1:10" x14ac:dyDescent="0.25">
      <c r="A3932" s="214">
        <v>16</v>
      </c>
      <c r="B3932" s="220" t="s">
        <v>642</v>
      </c>
      <c r="C3932" s="219">
        <f>DATE(2026,11,A3932)</f>
        <v>46342</v>
      </c>
      <c r="D3932" s="214" t="s">
        <v>643</v>
      </c>
      <c r="E3932" s="220">
        <v>1</v>
      </c>
      <c r="F3932" s="226" t="str">
        <f>B3932</f>
        <v>BA 7001 PU // MERCY ( 7620 OA )</v>
      </c>
      <c r="G3932" s="222" t="s">
        <v>2207</v>
      </c>
      <c r="H3932" s="221" t="s">
        <v>2944</v>
      </c>
      <c r="I3932" s="221" t="s">
        <v>2946</v>
      </c>
      <c r="J3932" s="221" t="str">
        <f t="shared" si="353"/>
        <v>FM19-16-11-2026</v>
      </c>
    </row>
    <row r="3933" spans="1:10" x14ac:dyDescent="0.25">
      <c r="A3933" s="214">
        <v>14</v>
      </c>
      <c r="B3933" s="220" t="s">
        <v>194</v>
      </c>
      <c r="C3933" s="223">
        <f>DATE(2026,1,A3933)</f>
        <v>46036</v>
      </c>
      <c r="D3933" s="214" t="s">
        <v>1620</v>
      </c>
      <c r="E3933" s="220">
        <v>1</v>
      </c>
      <c r="F3933" s="221" t="str">
        <f>"AA "&amp;B3933</f>
        <v>AA 7581 OA // MERCY</v>
      </c>
      <c r="G3933" s="222" t="s">
        <v>2207</v>
      </c>
      <c r="H3933" s="221" t="s">
        <v>2944</v>
      </c>
      <c r="I3933" s="221" t="s">
        <v>2946</v>
      </c>
      <c r="J3933" s="221" t="str">
        <f t="shared" si="353"/>
        <v>FM19-14-1-2026</v>
      </c>
    </row>
    <row r="3934" spans="1:10" x14ac:dyDescent="0.25">
      <c r="A3934" s="214">
        <v>4</v>
      </c>
      <c r="B3934" s="220" t="s">
        <v>260</v>
      </c>
      <c r="C3934" s="219">
        <f>DATE(2026,11,A3934)</f>
        <v>46330</v>
      </c>
      <c r="D3934" s="214" t="s">
        <v>289</v>
      </c>
      <c r="E3934" s="214">
        <v>2</v>
      </c>
      <c r="F3934" s="220" t="s">
        <v>260</v>
      </c>
      <c r="G3934" s="222" t="s">
        <v>2207</v>
      </c>
      <c r="H3934" s="221" t="s">
        <v>2944</v>
      </c>
      <c r="I3934" s="221" t="s">
        <v>2946</v>
      </c>
      <c r="J3934" s="221" t="str">
        <f t="shared" si="353"/>
        <v>FM19-4-11-2026</v>
      </c>
    </row>
    <row r="3935" spans="1:10" x14ac:dyDescent="0.25">
      <c r="A3935" s="214">
        <v>5</v>
      </c>
      <c r="B3935" s="214" t="s">
        <v>526</v>
      </c>
      <c r="C3935" s="223">
        <f>DATE(2026,1,A3935)</f>
        <v>46027</v>
      </c>
      <c r="D3935" s="214" t="s">
        <v>734</v>
      </c>
      <c r="E3935" s="214">
        <v>1</v>
      </c>
      <c r="F3935" s="221" t="str">
        <f t="shared" ref="F3935:F3963" si="355">"AA "&amp;B3935</f>
        <v>AA 7601 OA</v>
      </c>
      <c r="G3935" s="222" t="s">
        <v>2207</v>
      </c>
      <c r="H3935" s="221" t="s">
        <v>2944</v>
      </c>
      <c r="I3935" s="221" t="s">
        <v>2946</v>
      </c>
      <c r="J3935" s="221" t="str">
        <f t="shared" si="353"/>
        <v>FM19-5-1-2026</v>
      </c>
    </row>
    <row r="3936" spans="1:10" x14ac:dyDescent="0.25">
      <c r="A3936" s="214">
        <v>21</v>
      </c>
      <c r="B3936" s="214" t="s">
        <v>152</v>
      </c>
      <c r="C3936" s="219">
        <f>DATE(2026,11,A3936)</f>
        <v>46347</v>
      </c>
      <c r="D3936" s="214" t="s">
        <v>734</v>
      </c>
      <c r="E3936" s="220">
        <v>1</v>
      </c>
      <c r="F3936" s="221" t="str">
        <f t="shared" si="355"/>
        <v>AA 7594 OA</v>
      </c>
      <c r="G3936" s="222" t="s">
        <v>2207</v>
      </c>
      <c r="H3936" s="221" t="s">
        <v>2944</v>
      </c>
      <c r="I3936" s="221" t="s">
        <v>2946</v>
      </c>
      <c r="J3936" s="221" t="str">
        <f t="shared" si="353"/>
        <v>FM19-21-11-2026</v>
      </c>
    </row>
    <row r="3937" spans="1:10" x14ac:dyDescent="0.25">
      <c r="A3937" s="214">
        <v>23</v>
      </c>
      <c r="B3937" s="214" t="s">
        <v>806</v>
      </c>
      <c r="C3937" s="219">
        <f>DATE(2026,12,A3937)</f>
        <v>46379</v>
      </c>
      <c r="D3937" s="214" t="s">
        <v>734</v>
      </c>
      <c r="E3937" s="220">
        <v>1</v>
      </c>
      <c r="F3937" s="221" t="str">
        <f t="shared" si="355"/>
        <v>AA 7738 OA</v>
      </c>
      <c r="G3937" s="222" t="s">
        <v>2207</v>
      </c>
      <c r="H3937" s="221" t="s">
        <v>2944</v>
      </c>
      <c r="I3937" s="221" t="s">
        <v>2946</v>
      </c>
      <c r="J3937" s="221" t="str">
        <f t="shared" si="353"/>
        <v>FM19-23-12-2026</v>
      </c>
    </row>
    <row r="3938" spans="1:10" x14ac:dyDescent="0.25">
      <c r="A3938" s="214">
        <v>28</v>
      </c>
      <c r="B3938" s="214" t="s">
        <v>596</v>
      </c>
      <c r="C3938" s="219">
        <f>DATE(2026,12,A3938)</f>
        <v>46384</v>
      </c>
      <c r="D3938" s="214" t="s">
        <v>734</v>
      </c>
      <c r="E3938" s="220">
        <v>1</v>
      </c>
      <c r="F3938" s="221" t="str">
        <f t="shared" si="355"/>
        <v>AA 7628 OA</v>
      </c>
      <c r="G3938" s="222" t="s">
        <v>2207</v>
      </c>
      <c r="H3938" s="221" t="s">
        <v>2944</v>
      </c>
      <c r="I3938" s="221" t="s">
        <v>2946</v>
      </c>
      <c r="J3938" s="221" t="str">
        <f t="shared" si="353"/>
        <v>FM19-28-12-2026</v>
      </c>
    </row>
    <row r="3939" spans="1:10" x14ac:dyDescent="0.25">
      <c r="A3939" s="214">
        <v>20</v>
      </c>
      <c r="B3939" s="214" t="s">
        <v>207</v>
      </c>
      <c r="C3939" s="223">
        <f>DATE(2026,1,A3939)</f>
        <v>46042</v>
      </c>
      <c r="D3939" s="214" t="s">
        <v>868</v>
      </c>
      <c r="E3939" s="220">
        <v>1</v>
      </c>
      <c r="F3939" s="221" t="str">
        <f t="shared" si="355"/>
        <v>AA 7742 OA</v>
      </c>
      <c r="G3939" s="222" t="s">
        <v>2207</v>
      </c>
      <c r="H3939" s="221" t="s">
        <v>2944</v>
      </c>
      <c r="I3939" s="221" t="s">
        <v>2946</v>
      </c>
      <c r="J3939" s="221" t="str">
        <f t="shared" si="353"/>
        <v>FM19-20-1-2026</v>
      </c>
    </row>
    <row r="3940" spans="1:10" x14ac:dyDescent="0.25">
      <c r="A3940" s="214">
        <v>28</v>
      </c>
      <c r="B3940" s="214" t="s">
        <v>394</v>
      </c>
      <c r="C3940" s="219">
        <f>DATE(2026,11,A3940)</f>
        <v>46354</v>
      </c>
      <c r="D3940" s="214" t="s">
        <v>868</v>
      </c>
      <c r="E3940" s="220">
        <v>1</v>
      </c>
      <c r="F3940" s="221" t="str">
        <f t="shared" si="355"/>
        <v>AA 7270 OA</v>
      </c>
      <c r="G3940" s="222" t="s">
        <v>2207</v>
      </c>
      <c r="H3940" s="221" t="s">
        <v>2944</v>
      </c>
      <c r="I3940" s="221" t="s">
        <v>2946</v>
      </c>
      <c r="J3940" s="221" t="str">
        <f t="shared" si="353"/>
        <v>FM19-28-11-2026</v>
      </c>
    </row>
    <row r="3941" spans="1:10" x14ac:dyDescent="0.25">
      <c r="A3941" s="214">
        <v>9</v>
      </c>
      <c r="B3941" s="214" t="s">
        <v>423</v>
      </c>
      <c r="C3941" s="219">
        <f>DATE(2026,11,A3941)</f>
        <v>46335</v>
      </c>
      <c r="D3941" s="214" t="s">
        <v>456</v>
      </c>
      <c r="E3941" s="214">
        <v>1</v>
      </c>
      <c r="F3941" s="221" t="str">
        <f t="shared" si="355"/>
        <v>AA 7741 OA</v>
      </c>
      <c r="G3941" s="222" t="s">
        <v>2207</v>
      </c>
      <c r="H3941" s="221" t="s">
        <v>2944</v>
      </c>
      <c r="I3941" s="221" t="s">
        <v>2946</v>
      </c>
      <c r="J3941" s="221" t="str">
        <f t="shared" si="353"/>
        <v>FM19-9-11-2026</v>
      </c>
    </row>
    <row r="3942" spans="1:10" x14ac:dyDescent="0.25">
      <c r="A3942" s="214">
        <v>1</v>
      </c>
      <c r="B3942" s="220" t="s">
        <v>596</v>
      </c>
      <c r="C3942" s="223">
        <f>DATE(2026,1,A3942)</f>
        <v>46023</v>
      </c>
      <c r="D3942" s="214" t="s">
        <v>1425</v>
      </c>
      <c r="E3942" s="214">
        <v>1</v>
      </c>
      <c r="F3942" s="221" t="str">
        <f t="shared" si="355"/>
        <v>AA 7628 OA</v>
      </c>
      <c r="G3942" s="222" t="s">
        <v>2207</v>
      </c>
      <c r="H3942" s="221" t="s">
        <v>2944</v>
      </c>
      <c r="I3942" s="221" t="s">
        <v>2946</v>
      </c>
      <c r="J3942" s="221" t="str">
        <f t="shared" si="353"/>
        <v>FM19-1-1-2026</v>
      </c>
    </row>
    <row r="3943" spans="1:10" x14ac:dyDescent="0.25">
      <c r="A3943" s="214">
        <v>6</v>
      </c>
      <c r="B3943" s="214" t="s">
        <v>502</v>
      </c>
      <c r="C3943" s="219">
        <f>DATE(2026,12,A3943)</f>
        <v>46362</v>
      </c>
      <c r="D3943" s="214" t="s">
        <v>981</v>
      </c>
      <c r="E3943" s="214">
        <v>1</v>
      </c>
      <c r="F3943" s="221" t="str">
        <f t="shared" si="355"/>
        <v>AA 7202 OA</v>
      </c>
      <c r="G3943" s="222" t="s">
        <v>2207</v>
      </c>
      <c r="H3943" s="221" t="s">
        <v>2944</v>
      </c>
      <c r="I3943" s="221" t="s">
        <v>2946</v>
      </c>
      <c r="J3943" s="221" t="str">
        <f t="shared" si="353"/>
        <v>FM19-6-12-2026</v>
      </c>
    </row>
    <row r="3944" spans="1:10" x14ac:dyDescent="0.25">
      <c r="A3944" s="214">
        <v>1</v>
      </c>
      <c r="B3944" s="220" t="s">
        <v>596</v>
      </c>
      <c r="C3944" s="223">
        <f>DATE(2026,1,A3944)</f>
        <v>46023</v>
      </c>
      <c r="D3944" s="214" t="s">
        <v>1433</v>
      </c>
      <c r="E3944" s="214">
        <v>1</v>
      </c>
      <c r="F3944" s="221" t="str">
        <f t="shared" si="355"/>
        <v>AA 7628 OA</v>
      </c>
      <c r="G3944" s="222" t="s">
        <v>2207</v>
      </c>
      <c r="H3944" s="221" t="s">
        <v>2944</v>
      </c>
      <c r="I3944" s="221" t="s">
        <v>2946</v>
      </c>
      <c r="J3944" s="221" t="str">
        <f t="shared" si="353"/>
        <v>FM19-1-1-2026</v>
      </c>
    </row>
    <row r="3945" spans="1:10" x14ac:dyDescent="0.25">
      <c r="A3945" s="214">
        <v>15</v>
      </c>
      <c r="B3945" s="220" t="s">
        <v>1100</v>
      </c>
      <c r="C3945" s="219">
        <f>DATE(2026,12,A3945)</f>
        <v>46371</v>
      </c>
      <c r="D3945" s="214" t="s">
        <v>1132</v>
      </c>
      <c r="E3945" s="220">
        <v>2</v>
      </c>
      <c r="F3945" s="221" t="str">
        <f t="shared" si="355"/>
        <v>AA 7599 OA</v>
      </c>
      <c r="G3945" s="222" t="s">
        <v>2207</v>
      </c>
      <c r="H3945" s="221" t="s">
        <v>2944</v>
      </c>
      <c r="I3945" s="221" t="s">
        <v>2946</v>
      </c>
      <c r="J3945" s="221" t="str">
        <f t="shared" si="353"/>
        <v>FM19-15-12-2026</v>
      </c>
    </row>
    <row r="3946" spans="1:10" x14ac:dyDescent="0.25">
      <c r="A3946" s="224">
        <v>14</v>
      </c>
      <c r="B3946" s="225" t="s">
        <v>963</v>
      </c>
      <c r="C3946" s="223">
        <f>DATE(2026,2,A3946)</f>
        <v>46067</v>
      </c>
      <c r="D3946" s="224" t="s">
        <v>1998</v>
      </c>
      <c r="E3946" s="225">
        <v>1</v>
      </c>
      <c r="F3946" s="221" t="str">
        <f t="shared" si="355"/>
        <v>AA 7818 OA // MERCY</v>
      </c>
      <c r="G3946" s="222" t="s">
        <v>2207</v>
      </c>
      <c r="H3946" s="221" t="s">
        <v>2944</v>
      </c>
      <c r="I3946" s="221" t="s">
        <v>2946</v>
      </c>
      <c r="J3946" s="221" t="str">
        <f t="shared" si="353"/>
        <v>FM19-14-2-2026</v>
      </c>
    </row>
    <row r="3947" spans="1:10" x14ac:dyDescent="0.25">
      <c r="A3947" s="214">
        <v>15</v>
      </c>
      <c r="B3947" s="220" t="s">
        <v>1613</v>
      </c>
      <c r="C3947" s="223">
        <f>DATE(2026,1,A3947)</f>
        <v>46037</v>
      </c>
      <c r="D3947" s="214" t="s">
        <v>1631</v>
      </c>
      <c r="E3947" s="220">
        <v>100</v>
      </c>
      <c r="F3947" s="221" t="str">
        <f t="shared" si="355"/>
        <v>AA 7033 OA</v>
      </c>
      <c r="G3947" s="222" t="s">
        <v>2207</v>
      </c>
      <c r="H3947" s="221" t="s">
        <v>2944</v>
      </c>
      <c r="I3947" s="221" t="s">
        <v>2946</v>
      </c>
      <c r="J3947" s="221" t="str">
        <f t="shared" si="353"/>
        <v>FM19-15-1-2026</v>
      </c>
    </row>
    <row r="3948" spans="1:10" x14ac:dyDescent="0.25">
      <c r="A3948" s="214">
        <v>22</v>
      </c>
      <c r="B3948" s="214" t="s">
        <v>156</v>
      </c>
      <c r="C3948" s="223">
        <f>DATE(2026,1,A3948)</f>
        <v>46044</v>
      </c>
      <c r="D3948" s="214" t="s">
        <v>522</v>
      </c>
      <c r="E3948" s="220">
        <v>100</v>
      </c>
      <c r="F3948" s="221" t="str">
        <f t="shared" si="355"/>
        <v>AA 7638 OA // MERCY</v>
      </c>
      <c r="G3948" s="222" t="s">
        <v>2207</v>
      </c>
      <c r="H3948" s="221" t="s">
        <v>2944</v>
      </c>
      <c r="I3948" s="221" t="s">
        <v>2946</v>
      </c>
      <c r="J3948" s="221" t="str">
        <f t="shared" si="353"/>
        <v>FM19-22-1-2026</v>
      </c>
    </row>
    <row r="3949" spans="1:10" x14ac:dyDescent="0.25">
      <c r="A3949" s="214">
        <v>24</v>
      </c>
      <c r="B3949" s="214" t="s">
        <v>1737</v>
      </c>
      <c r="C3949" s="223">
        <f>DATE(2026,1,A3949)</f>
        <v>46046</v>
      </c>
      <c r="D3949" s="214" t="s">
        <v>522</v>
      </c>
      <c r="E3949" s="220">
        <v>100</v>
      </c>
      <c r="F3949" s="221" t="str">
        <f t="shared" si="355"/>
        <v>AA 7511 OA</v>
      </c>
      <c r="G3949" s="222" t="s">
        <v>2207</v>
      </c>
      <c r="H3949" s="221" t="s">
        <v>2944</v>
      </c>
      <c r="I3949" s="221" t="s">
        <v>2946</v>
      </c>
      <c r="J3949" s="221" t="str">
        <f t="shared" si="353"/>
        <v>FM19-24-1-2026</v>
      </c>
    </row>
    <row r="3950" spans="1:10" x14ac:dyDescent="0.25">
      <c r="A3950" s="214">
        <v>24</v>
      </c>
      <c r="B3950" s="214" t="s">
        <v>1738</v>
      </c>
      <c r="C3950" s="223">
        <f>DATE(2026,1,A3950)</f>
        <v>46046</v>
      </c>
      <c r="D3950" s="214" t="s">
        <v>522</v>
      </c>
      <c r="E3950" s="220">
        <v>100</v>
      </c>
      <c r="F3950" s="221" t="str">
        <f t="shared" si="355"/>
        <v>AA 7512 OA</v>
      </c>
      <c r="G3950" s="222" t="s">
        <v>2207</v>
      </c>
      <c r="H3950" s="221" t="s">
        <v>2944</v>
      </c>
      <c r="I3950" s="221" t="s">
        <v>2946</v>
      </c>
      <c r="J3950" s="221" t="str">
        <f t="shared" si="353"/>
        <v>FM19-24-1-2026</v>
      </c>
    </row>
    <row r="3951" spans="1:10" x14ac:dyDescent="0.25">
      <c r="A3951" s="214">
        <v>29</v>
      </c>
      <c r="B3951" s="214" t="s">
        <v>882</v>
      </c>
      <c r="C3951" s="223">
        <f>DATE(2026,1,A3951)</f>
        <v>46051</v>
      </c>
      <c r="D3951" s="214" t="s">
        <v>522</v>
      </c>
      <c r="E3951" s="220">
        <v>100</v>
      </c>
      <c r="F3951" s="221" t="str">
        <f t="shared" si="355"/>
        <v>AA 7709 OA</v>
      </c>
      <c r="G3951" s="222" t="s">
        <v>2207</v>
      </c>
      <c r="H3951" s="221" t="s">
        <v>2944</v>
      </c>
      <c r="I3951" s="221" t="s">
        <v>2946</v>
      </c>
      <c r="J3951" s="221" t="str">
        <f t="shared" si="353"/>
        <v>FM19-29-1-2026</v>
      </c>
    </row>
    <row r="3952" spans="1:10" x14ac:dyDescent="0.25">
      <c r="A3952" s="214">
        <v>11</v>
      </c>
      <c r="B3952" s="214" t="s">
        <v>510</v>
      </c>
      <c r="C3952" s="219">
        <f>DATE(2026,11,A3952)</f>
        <v>46337</v>
      </c>
      <c r="D3952" s="214" t="s">
        <v>522</v>
      </c>
      <c r="E3952" s="214">
        <v>100</v>
      </c>
      <c r="F3952" s="221" t="str">
        <f t="shared" si="355"/>
        <v>AA 7072 OA</v>
      </c>
      <c r="G3952" s="222" t="s">
        <v>2207</v>
      </c>
      <c r="H3952" s="221" t="s">
        <v>2944</v>
      </c>
      <c r="I3952" s="221" t="s">
        <v>2946</v>
      </c>
      <c r="J3952" s="221" t="str">
        <f t="shared" si="353"/>
        <v>FM19-11-11-2026</v>
      </c>
    </row>
    <row r="3953" spans="1:10" x14ac:dyDescent="0.25">
      <c r="A3953" s="214">
        <v>19</v>
      </c>
      <c r="B3953" s="214" t="s">
        <v>692</v>
      </c>
      <c r="C3953" s="219">
        <f>DATE(2026,11,A3953)</f>
        <v>46345</v>
      </c>
      <c r="D3953" s="214" t="s">
        <v>522</v>
      </c>
      <c r="E3953" s="220">
        <v>100</v>
      </c>
      <c r="F3953" s="221" t="str">
        <f t="shared" si="355"/>
        <v>AA 7533 OA</v>
      </c>
      <c r="G3953" s="222" t="s">
        <v>2207</v>
      </c>
      <c r="H3953" s="221" t="s">
        <v>2944</v>
      </c>
      <c r="I3953" s="221" t="s">
        <v>2946</v>
      </c>
      <c r="J3953" s="221" t="str">
        <f t="shared" si="353"/>
        <v>FM19-19-11-2026</v>
      </c>
    </row>
    <row r="3954" spans="1:10" x14ac:dyDescent="0.25">
      <c r="A3954" s="214">
        <v>21</v>
      </c>
      <c r="B3954" s="214" t="s">
        <v>662</v>
      </c>
      <c r="C3954" s="219">
        <f>DATE(2026,11,A3954)</f>
        <v>46347</v>
      </c>
      <c r="D3954" s="214" t="s">
        <v>522</v>
      </c>
      <c r="E3954" s="220">
        <v>100</v>
      </c>
      <c r="F3954" s="221" t="str">
        <f t="shared" si="355"/>
        <v>AA 7559 OA</v>
      </c>
      <c r="G3954" s="222" t="s">
        <v>2207</v>
      </c>
      <c r="H3954" s="221" t="s">
        <v>2944</v>
      </c>
      <c r="I3954" s="221" t="s">
        <v>2946</v>
      </c>
      <c r="J3954" s="221" t="str">
        <f t="shared" si="353"/>
        <v>FM19-21-11-2026</v>
      </c>
    </row>
    <row r="3955" spans="1:10" x14ac:dyDescent="0.25">
      <c r="A3955" s="214">
        <v>8</v>
      </c>
      <c r="B3955" s="214" t="s">
        <v>540</v>
      </c>
      <c r="C3955" s="219">
        <f>DATE(2026,12,A3955)</f>
        <v>46364</v>
      </c>
      <c r="D3955" s="214" t="s">
        <v>522</v>
      </c>
      <c r="E3955" s="214">
        <v>100</v>
      </c>
      <c r="F3955" s="221" t="str">
        <f t="shared" si="355"/>
        <v>AA 7099 OA</v>
      </c>
      <c r="G3955" s="222" t="s">
        <v>2207</v>
      </c>
      <c r="H3955" s="221" t="s">
        <v>2944</v>
      </c>
      <c r="I3955" s="221" t="s">
        <v>2946</v>
      </c>
      <c r="J3955" s="221" t="str">
        <f t="shared" si="353"/>
        <v>FM19-8-12-2026</v>
      </c>
    </row>
    <row r="3956" spans="1:10" x14ac:dyDescent="0.25">
      <c r="A3956" s="214">
        <v>15</v>
      </c>
      <c r="B3956" s="220" t="s">
        <v>1135</v>
      </c>
      <c r="C3956" s="219">
        <f>DATE(2026,12,A3956)</f>
        <v>46371</v>
      </c>
      <c r="D3956" s="214" t="s">
        <v>522</v>
      </c>
      <c r="E3956" s="220">
        <v>100</v>
      </c>
      <c r="F3956" s="221" t="str">
        <f t="shared" si="355"/>
        <v>AA 7263 OA</v>
      </c>
      <c r="G3956" s="222" t="s">
        <v>2207</v>
      </c>
      <c r="H3956" s="221" t="s">
        <v>2944</v>
      </c>
      <c r="I3956" s="221" t="s">
        <v>2946</v>
      </c>
      <c r="J3956" s="221" t="str">
        <f t="shared" si="353"/>
        <v>FM19-15-12-2026</v>
      </c>
    </row>
    <row r="3957" spans="1:10" x14ac:dyDescent="0.25">
      <c r="A3957" s="214">
        <v>18</v>
      </c>
      <c r="B3957" s="214" t="s">
        <v>329</v>
      </c>
      <c r="C3957" s="219">
        <f>DATE(2026,12,A3957)</f>
        <v>46374</v>
      </c>
      <c r="D3957" s="214" t="s">
        <v>522</v>
      </c>
      <c r="E3957" s="220">
        <v>100</v>
      </c>
      <c r="F3957" s="221" t="str">
        <f t="shared" si="355"/>
        <v>AA 7269 OA</v>
      </c>
      <c r="G3957" s="222" t="s">
        <v>2207</v>
      </c>
      <c r="H3957" s="221" t="s">
        <v>2944</v>
      </c>
      <c r="I3957" s="221" t="s">
        <v>2946</v>
      </c>
      <c r="J3957" s="221" t="str">
        <f t="shared" si="353"/>
        <v>FM19-18-12-2026</v>
      </c>
    </row>
    <row r="3958" spans="1:10" x14ac:dyDescent="0.25">
      <c r="A3958" s="214">
        <v>4</v>
      </c>
      <c r="B3958" s="214" t="s">
        <v>539</v>
      </c>
      <c r="C3958" s="219">
        <f>DATE(2026,12,A3958)</f>
        <v>46360</v>
      </c>
      <c r="D3958" s="214" t="s">
        <v>959</v>
      </c>
      <c r="E3958" s="214">
        <v>15</v>
      </c>
      <c r="F3958" s="221" t="str">
        <f t="shared" si="355"/>
        <v>AA 7570 OA</v>
      </c>
      <c r="G3958" s="222" t="s">
        <v>2207</v>
      </c>
      <c r="H3958" s="221" t="s">
        <v>2944</v>
      </c>
      <c r="I3958" s="221" t="s">
        <v>2946</v>
      </c>
      <c r="J3958" s="221" t="str">
        <f t="shared" si="353"/>
        <v>FM19-4-12-2026</v>
      </c>
    </row>
    <row r="3959" spans="1:10" x14ac:dyDescent="0.25">
      <c r="A3959" s="214">
        <v>4</v>
      </c>
      <c r="B3959" s="214" t="s">
        <v>591</v>
      </c>
      <c r="C3959" s="219">
        <f>DATE(2026,12,A3959)</f>
        <v>46360</v>
      </c>
      <c r="D3959" s="214" t="s">
        <v>959</v>
      </c>
      <c r="E3959" s="214">
        <v>15</v>
      </c>
      <c r="F3959" s="221" t="str">
        <f t="shared" si="355"/>
        <v>AA 7080 OA</v>
      </c>
      <c r="G3959" s="222" t="s">
        <v>2207</v>
      </c>
      <c r="H3959" s="221" t="s">
        <v>2944</v>
      </c>
      <c r="I3959" s="221" t="s">
        <v>2946</v>
      </c>
      <c r="J3959" s="221" t="str">
        <f t="shared" si="353"/>
        <v>FM19-4-12-2026</v>
      </c>
    </row>
    <row r="3960" spans="1:10" x14ac:dyDescent="0.25">
      <c r="A3960" s="214">
        <v>28</v>
      </c>
      <c r="B3960" s="214" t="s">
        <v>882</v>
      </c>
      <c r="C3960" s="223">
        <f>DATE(2026,1,A3960)</f>
        <v>46050</v>
      </c>
      <c r="D3960" s="214" t="s">
        <v>1783</v>
      </c>
      <c r="E3960" s="220">
        <v>2</v>
      </c>
      <c r="F3960" s="221" t="str">
        <f t="shared" si="355"/>
        <v>AA 7709 OA</v>
      </c>
      <c r="G3960" s="222" t="s">
        <v>2207</v>
      </c>
      <c r="H3960" s="221" t="s">
        <v>2944</v>
      </c>
      <c r="I3960" s="221" t="s">
        <v>2946</v>
      </c>
      <c r="J3960" s="221" t="str">
        <f t="shared" si="353"/>
        <v>FM19-28-1-2026</v>
      </c>
    </row>
    <row r="3961" spans="1:10" x14ac:dyDescent="0.25">
      <c r="A3961" s="214">
        <v>28</v>
      </c>
      <c r="B3961" s="214" t="s">
        <v>882</v>
      </c>
      <c r="C3961" s="223">
        <f>DATE(2026,1,A3961)</f>
        <v>46050</v>
      </c>
      <c r="D3961" s="214" t="s">
        <v>1784</v>
      </c>
      <c r="E3961" s="220">
        <v>2</v>
      </c>
      <c r="F3961" s="221" t="str">
        <f t="shared" si="355"/>
        <v>AA 7709 OA</v>
      </c>
      <c r="G3961" s="222" t="s">
        <v>2207</v>
      </c>
      <c r="H3961" s="221" t="s">
        <v>2944</v>
      </c>
      <c r="I3961" s="221" t="s">
        <v>2946</v>
      </c>
      <c r="J3961" s="221" t="str">
        <f t="shared" si="353"/>
        <v>FM19-28-1-2026</v>
      </c>
    </row>
    <row r="3962" spans="1:10" x14ac:dyDescent="0.25">
      <c r="A3962" s="214">
        <v>28</v>
      </c>
      <c r="B3962" s="214" t="s">
        <v>882</v>
      </c>
      <c r="C3962" s="223">
        <f>DATE(2026,1,A3962)</f>
        <v>46050</v>
      </c>
      <c r="D3962" s="214" t="s">
        <v>1782</v>
      </c>
      <c r="E3962" s="220">
        <v>8</v>
      </c>
      <c r="F3962" s="221" t="str">
        <f t="shared" si="355"/>
        <v>AA 7709 OA</v>
      </c>
      <c r="G3962" s="222" t="s">
        <v>2207</v>
      </c>
      <c r="H3962" s="221" t="s">
        <v>2944</v>
      </c>
      <c r="I3962" s="221" t="s">
        <v>2946</v>
      </c>
      <c r="J3962" s="221" t="str">
        <f t="shared" si="353"/>
        <v>FM19-28-1-2026</v>
      </c>
    </row>
    <row r="3963" spans="1:10" x14ac:dyDescent="0.25">
      <c r="A3963" s="214">
        <v>12</v>
      </c>
      <c r="B3963" s="214" t="s">
        <v>547</v>
      </c>
      <c r="C3963" s="219">
        <f>DATE(2026,11,A3963)</f>
        <v>46338</v>
      </c>
      <c r="D3963" s="214" t="s">
        <v>546</v>
      </c>
      <c r="E3963" s="220">
        <v>1</v>
      </c>
      <c r="F3963" s="221" t="str">
        <f t="shared" si="355"/>
        <v>AA STOK JOK</v>
      </c>
      <c r="G3963" s="222" t="s">
        <v>2207</v>
      </c>
      <c r="H3963" s="221" t="s">
        <v>2944</v>
      </c>
      <c r="I3963" s="221" t="s">
        <v>2946</v>
      </c>
      <c r="J3963" s="221" t="str">
        <f t="shared" si="353"/>
        <v>FM19-12-11-2026</v>
      </c>
    </row>
    <row r="3964" spans="1:10" x14ac:dyDescent="0.25">
      <c r="A3964" s="214">
        <v>18</v>
      </c>
      <c r="B3964" s="214" t="s">
        <v>547</v>
      </c>
      <c r="C3964" s="219">
        <f>DATE(2026,12,A3964)</f>
        <v>46374</v>
      </c>
      <c r="D3964" s="214" t="s">
        <v>546</v>
      </c>
      <c r="E3964" s="220">
        <v>250</v>
      </c>
      <c r="F3964" s="221" t="str">
        <f>B3964</f>
        <v>STOK JOK</v>
      </c>
      <c r="G3964" s="222" t="s">
        <v>2207</v>
      </c>
      <c r="H3964" s="221" t="s">
        <v>2944</v>
      </c>
      <c r="I3964" s="221" t="s">
        <v>2946</v>
      </c>
      <c r="J3964" s="221" t="str">
        <f t="shared" si="353"/>
        <v>FM19-18-12-2026</v>
      </c>
    </row>
    <row r="3965" spans="1:10" x14ac:dyDescent="0.25">
      <c r="A3965" s="214">
        <v>11</v>
      </c>
      <c r="B3965" s="214" t="s">
        <v>510</v>
      </c>
      <c r="C3965" s="219">
        <f>DATE(2026,11,A3965)</f>
        <v>46337</v>
      </c>
      <c r="D3965" s="214" t="s">
        <v>520</v>
      </c>
      <c r="E3965" s="214">
        <v>25</v>
      </c>
      <c r="F3965" s="221" t="str">
        <f t="shared" ref="F3965:F3978" si="356">"AA "&amp;B3965</f>
        <v>AA 7072 OA</v>
      </c>
      <c r="G3965" s="222" t="s">
        <v>2207</v>
      </c>
      <c r="H3965" s="221" t="s">
        <v>2944</v>
      </c>
      <c r="I3965" s="221" t="s">
        <v>2946</v>
      </c>
      <c r="J3965" s="221" t="str">
        <f t="shared" si="353"/>
        <v>FM19-11-11-2026</v>
      </c>
    </row>
    <row r="3966" spans="1:10" x14ac:dyDescent="0.25">
      <c r="A3966" s="214">
        <v>15</v>
      </c>
      <c r="B3966" s="220" t="s">
        <v>1613</v>
      </c>
      <c r="C3966" s="223">
        <f>DATE(2026,1,A3966)</f>
        <v>46037</v>
      </c>
      <c r="D3966" s="214" t="s">
        <v>1633</v>
      </c>
      <c r="E3966" s="220">
        <v>20</v>
      </c>
      <c r="F3966" s="221" t="str">
        <f t="shared" si="356"/>
        <v>AA 7033 OA</v>
      </c>
      <c r="G3966" s="222" t="s">
        <v>2207</v>
      </c>
      <c r="H3966" s="221" t="s">
        <v>2944</v>
      </c>
      <c r="I3966" s="221" t="s">
        <v>2946</v>
      </c>
      <c r="J3966" s="221" t="str">
        <f t="shared" si="353"/>
        <v>FM19-15-1-2026</v>
      </c>
    </row>
    <row r="3967" spans="1:10" x14ac:dyDescent="0.25">
      <c r="A3967" s="214">
        <v>6</v>
      </c>
      <c r="B3967" s="214" t="s">
        <v>352</v>
      </c>
      <c r="C3967" s="219">
        <f>DATE(2026,11,A3967)</f>
        <v>46332</v>
      </c>
      <c r="D3967" s="214" t="s">
        <v>362</v>
      </c>
      <c r="E3967" s="214">
        <v>50</v>
      </c>
      <c r="F3967" s="221" t="str">
        <f t="shared" si="356"/>
        <v>AA 7764 OA</v>
      </c>
      <c r="G3967" s="222" t="s">
        <v>2207</v>
      </c>
      <c r="H3967" s="221" t="s">
        <v>2944</v>
      </c>
      <c r="I3967" s="221" t="s">
        <v>2946</v>
      </c>
      <c r="J3967" s="221" t="str">
        <f t="shared" si="353"/>
        <v>FM19-6-11-2026</v>
      </c>
    </row>
    <row r="3968" spans="1:10" x14ac:dyDescent="0.25">
      <c r="A3968" s="214">
        <v>26</v>
      </c>
      <c r="B3968" s="214" t="s">
        <v>852</v>
      </c>
      <c r="C3968" s="219">
        <f>DATE(2026,11,A3968)</f>
        <v>46352</v>
      </c>
      <c r="D3968" s="214" t="s">
        <v>853</v>
      </c>
      <c r="E3968" s="220">
        <v>30</v>
      </c>
      <c r="F3968" s="221" t="str">
        <f t="shared" si="356"/>
        <v>AA 7753 OA</v>
      </c>
      <c r="G3968" s="222" t="s">
        <v>2207</v>
      </c>
      <c r="H3968" s="221" t="s">
        <v>2944</v>
      </c>
      <c r="I3968" s="221" t="s">
        <v>2946</v>
      </c>
      <c r="J3968" s="221" t="str">
        <f t="shared" si="353"/>
        <v>FM19-26-11-2026</v>
      </c>
    </row>
    <row r="3969" spans="1:10" x14ac:dyDescent="0.25">
      <c r="A3969" s="214">
        <v>2</v>
      </c>
      <c r="B3969" s="220" t="s">
        <v>941</v>
      </c>
      <c r="C3969" s="219">
        <f t="shared" ref="C3969:C3975" si="357">DATE(2026,12,A3969)</f>
        <v>46358</v>
      </c>
      <c r="D3969" s="214" t="s">
        <v>853</v>
      </c>
      <c r="E3969" s="214">
        <v>30</v>
      </c>
      <c r="F3969" s="221" t="str">
        <f t="shared" si="356"/>
        <v>AA 7199 OA</v>
      </c>
      <c r="G3969" s="222" t="s">
        <v>2207</v>
      </c>
      <c r="H3969" s="221" t="s">
        <v>2944</v>
      </c>
      <c r="I3969" s="221" t="s">
        <v>2946</v>
      </c>
      <c r="J3969" s="221" t="str">
        <f t="shared" si="353"/>
        <v>FM19-2-12-2026</v>
      </c>
    </row>
    <row r="3970" spans="1:10" x14ac:dyDescent="0.25">
      <c r="A3970" s="214">
        <v>5</v>
      </c>
      <c r="B3970" s="220" t="s">
        <v>941</v>
      </c>
      <c r="C3970" s="219">
        <f t="shared" si="357"/>
        <v>46361</v>
      </c>
      <c r="D3970" s="214" t="s">
        <v>853</v>
      </c>
      <c r="E3970" s="214">
        <v>50</v>
      </c>
      <c r="F3970" s="221" t="str">
        <f t="shared" si="356"/>
        <v>AA 7199 OA</v>
      </c>
      <c r="G3970" s="222" t="s">
        <v>2207</v>
      </c>
      <c r="H3970" s="221" t="s">
        <v>2944</v>
      </c>
      <c r="I3970" s="221" t="s">
        <v>2946</v>
      </c>
      <c r="J3970" s="221" t="str">
        <f t="shared" si="353"/>
        <v>FM19-5-12-2026</v>
      </c>
    </row>
    <row r="3971" spans="1:10" x14ac:dyDescent="0.25">
      <c r="A3971" s="214">
        <v>10</v>
      </c>
      <c r="B3971" s="214" t="s">
        <v>482</v>
      </c>
      <c r="C3971" s="219">
        <f t="shared" si="357"/>
        <v>46366</v>
      </c>
      <c r="D3971" s="214" t="s">
        <v>853</v>
      </c>
      <c r="E3971" s="214">
        <v>30</v>
      </c>
      <c r="F3971" s="221" t="str">
        <f t="shared" si="356"/>
        <v>AA 7059 OA</v>
      </c>
      <c r="G3971" s="222" t="s">
        <v>2207</v>
      </c>
      <c r="H3971" s="221" t="s">
        <v>2944</v>
      </c>
      <c r="I3971" s="221" t="s">
        <v>2946</v>
      </c>
      <c r="J3971" s="221" t="str">
        <f t="shared" ref="J3971:J4034" si="358">I3971 &amp; "-" &amp; DAY(C3971) &amp; "-" &amp; MONTH(C3971) &amp; "-" &amp; YEAR(C3971)</f>
        <v>FM19-10-12-2026</v>
      </c>
    </row>
    <row r="3972" spans="1:10" x14ac:dyDescent="0.25">
      <c r="A3972" s="214">
        <v>15</v>
      </c>
      <c r="B3972" s="220" t="s">
        <v>689</v>
      </c>
      <c r="C3972" s="219">
        <f t="shared" si="357"/>
        <v>46371</v>
      </c>
      <c r="D3972" s="214" t="s">
        <v>853</v>
      </c>
      <c r="E3972" s="220">
        <v>30</v>
      </c>
      <c r="F3972" s="221" t="str">
        <f t="shared" si="356"/>
        <v>AA 7027 OA</v>
      </c>
      <c r="G3972" s="222" t="s">
        <v>2207</v>
      </c>
      <c r="H3972" s="221" t="s">
        <v>2944</v>
      </c>
      <c r="I3972" s="221" t="s">
        <v>2946</v>
      </c>
      <c r="J3972" s="221" t="str">
        <f t="shared" si="358"/>
        <v>FM19-15-12-2026</v>
      </c>
    </row>
    <row r="3973" spans="1:10" x14ac:dyDescent="0.25">
      <c r="A3973" s="214">
        <v>15</v>
      </c>
      <c r="B3973" s="220" t="s">
        <v>188</v>
      </c>
      <c r="C3973" s="219">
        <f t="shared" si="357"/>
        <v>46371</v>
      </c>
      <c r="D3973" s="214" t="s">
        <v>853</v>
      </c>
      <c r="E3973" s="220">
        <v>30</v>
      </c>
      <c r="F3973" s="221" t="str">
        <f t="shared" si="356"/>
        <v>AA 7807 OA</v>
      </c>
      <c r="G3973" s="222" t="s">
        <v>2207</v>
      </c>
      <c r="H3973" s="221" t="s">
        <v>2944</v>
      </c>
      <c r="I3973" s="221" t="s">
        <v>2946</v>
      </c>
      <c r="J3973" s="221" t="str">
        <f t="shared" si="358"/>
        <v>FM19-15-12-2026</v>
      </c>
    </row>
    <row r="3974" spans="1:10" x14ac:dyDescent="0.25">
      <c r="A3974" s="214">
        <v>23</v>
      </c>
      <c r="B3974" s="214" t="s">
        <v>144</v>
      </c>
      <c r="C3974" s="219">
        <f t="shared" si="357"/>
        <v>46379</v>
      </c>
      <c r="D3974" s="214" t="s">
        <v>853</v>
      </c>
      <c r="E3974" s="220">
        <v>30</v>
      </c>
      <c r="F3974" s="221" t="str">
        <f t="shared" si="356"/>
        <v>AA 7620 OA</v>
      </c>
      <c r="G3974" s="222" t="s">
        <v>2207</v>
      </c>
      <c r="H3974" s="221" t="s">
        <v>2944</v>
      </c>
      <c r="I3974" s="221" t="s">
        <v>2946</v>
      </c>
      <c r="J3974" s="221" t="str">
        <f t="shared" si="358"/>
        <v>FM19-23-12-2026</v>
      </c>
    </row>
    <row r="3975" spans="1:10" x14ac:dyDescent="0.25">
      <c r="A3975" s="214">
        <v>26</v>
      </c>
      <c r="B3975" s="214" t="s">
        <v>429</v>
      </c>
      <c r="C3975" s="219">
        <f t="shared" si="357"/>
        <v>46382</v>
      </c>
      <c r="D3975" s="214" t="s">
        <v>853</v>
      </c>
      <c r="E3975" s="220">
        <v>30</v>
      </c>
      <c r="F3975" s="221" t="str">
        <f t="shared" si="356"/>
        <v>AA 7534 OA</v>
      </c>
      <c r="G3975" s="222" t="s">
        <v>2207</v>
      </c>
      <c r="H3975" s="221" t="s">
        <v>2944</v>
      </c>
      <c r="I3975" s="221" t="s">
        <v>2946</v>
      </c>
      <c r="J3975" s="221" t="str">
        <f t="shared" si="358"/>
        <v>FM19-26-12-2026</v>
      </c>
    </row>
    <row r="3976" spans="1:10" x14ac:dyDescent="0.25">
      <c r="A3976" s="214">
        <v>6</v>
      </c>
      <c r="B3976" s="214" t="s">
        <v>352</v>
      </c>
      <c r="C3976" s="219">
        <f>DATE(2026,11,A3976)</f>
        <v>46332</v>
      </c>
      <c r="D3976" s="214" t="s">
        <v>364</v>
      </c>
      <c r="E3976" s="214">
        <v>100</v>
      </c>
      <c r="F3976" s="221" t="str">
        <f t="shared" si="356"/>
        <v>AA 7764 OA</v>
      </c>
      <c r="G3976" s="222" t="s">
        <v>2207</v>
      </c>
      <c r="H3976" s="221" t="s">
        <v>2944</v>
      </c>
      <c r="I3976" s="221" t="s">
        <v>2946</v>
      </c>
      <c r="J3976" s="221" t="str">
        <f t="shared" si="358"/>
        <v>FM19-6-11-2026</v>
      </c>
    </row>
    <row r="3977" spans="1:10" x14ac:dyDescent="0.25">
      <c r="A3977" s="214">
        <v>17</v>
      </c>
      <c r="B3977" s="214" t="s">
        <v>662</v>
      </c>
      <c r="C3977" s="219">
        <f>DATE(2026,11,A3977)</f>
        <v>46343</v>
      </c>
      <c r="D3977" s="214" t="s">
        <v>364</v>
      </c>
      <c r="E3977" s="220">
        <v>100</v>
      </c>
      <c r="F3977" s="221" t="str">
        <f t="shared" si="356"/>
        <v>AA 7559 OA</v>
      </c>
      <c r="G3977" s="222" t="s">
        <v>2207</v>
      </c>
      <c r="H3977" s="221" t="s">
        <v>2944</v>
      </c>
      <c r="I3977" s="221" t="s">
        <v>2946</v>
      </c>
      <c r="J3977" s="221" t="str">
        <f t="shared" si="358"/>
        <v>FM19-17-11-2026</v>
      </c>
    </row>
    <row r="3978" spans="1:10" x14ac:dyDescent="0.25">
      <c r="A3978" s="214">
        <v>24</v>
      </c>
      <c r="B3978" s="214" t="s">
        <v>604</v>
      </c>
      <c r="C3978" s="219">
        <f>DATE(2026,11,A3978)</f>
        <v>46350</v>
      </c>
      <c r="D3978" s="214" t="s">
        <v>364</v>
      </c>
      <c r="E3978" s="220">
        <v>90</v>
      </c>
      <c r="F3978" s="221" t="str">
        <f t="shared" si="356"/>
        <v>AA 7519 OA // MERCY</v>
      </c>
      <c r="G3978" s="222" t="s">
        <v>2207</v>
      </c>
      <c r="H3978" s="221" t="s">
        <v>2944</v>
      </c>
      <c r="I3978" s="221" t="s">
        <v>2946</v>
      </c>
      <c r="J3978" s="221" t="str">
        <f t="shared" si="358"/>
        <v>FM19-24-11-2026</v>
      </c>
    </row>
    <row r="3979" spans="1:10" x14ac:dyDescent="0.25">
      <c r="A3979" s="214">
        <v>24</v>
      </c>
      <c r="B3979" s="214" t="s">
        <v>745</v>
      </c>
      <c r="C3979" s="219">
        <f>DATE(2026,11,A3979)</f>
        <v>46350</v>
      </c>
      <c r="D3979" s="214" t="s">
        <v>364</v>
      </c>
      <c r="E3979" s="220">
        <v>90</v>
      </c>
      <c r="F3979" s="221" t="str">
        <f>B3979</f>
        <v>B 7728 IZ ( PINJAM 7559 OA )</v>
      </c>
      <c r="G3979" s="222" t="s">
        <v>2207</v>
      </c>
      <c r="H3979" s="221" t="s">
        <v>2944</v>
      </c>
      <c r="I3979" s="221" t="s">
        <v>2946</v>
      </c>
      <c r="J3979" s="221" t="str">
        <f t="shared" si="358"/>
        <v>FM19-24-11-2026</v>
      </c>
    </row>
    <row r="3980" spans="1:10" x14ac:dyDescent="0.25">
      <c r="A3980" s="214">
        <v>26</v>
      </c>
      <c r="B3980" s="214" t="s">
        <v>852</v>
      </c>
      <c r="C3980" s="219">
        <f>DATE(2026,11,A3980)</f>
        <v>46352</v>
      </c>
      <c r="D3980" s="214" t="s">
        <v>364</v>
      </c>
      <c r="E3980" s="220">
        <v>90</v>
      </c>
      <c r="F3980" s="221" t="str">
        <f t="shared" ref="F3980:F3990" si="359">"AA "&amp;B3980</f>
        <v>AA 7753 OA</v>
      </c>
      <c r="G3980" s="222" t="s">
        <v>2207</v>
      </c>
      <c r="H3980" s="221" t="s">
        <v>2944</v>
      </c>
      <c r="I3980" s="221" t="s">
        <v>2946</v>
      </c>
      <c r="J3980" s="221" t="str">
        <f t="shared" si="358"/>
        <v>FM19-26-11-2026</v>
      </c>
    </row>
    <row r="3981" spans="1:10" x14ac:dyDescent="0.25">
      <c r="A3981" s="214">
        <v>2</v>
      </c>
      <c r="B3981" s="220" t="s">
        <v>540</v>
      </c>
      <c r="C3981" s="219">
        <f t="shared" ref="C3981:C3990" si="360">DATE(2026,12,A3981)</f>
        <v>46358</v>
      </c>
      <c r="D3981" s="214" t="s">
        <v>364</v>
      </c>
      <c r="E3981" s="214">
        <v>180</v>
      </c>
      <c r="F3981" s="221" t="str">
        <f t="shared" si="359"/>
        <v>AA 7099 OA</v>
      </c>
      <c r="G3981" s="222" t="s">
        <v>2207</v>
      </c>
      <c r="H3981" s="221" t="s">
        <v>2944</v>
      </c>
      <c r="I3981" s="221" t="s">
        <v>2946</v>
      </c>
      <c r="J3981" s="221" t="str">
        <f t="shared" si="358"/>
        <v>FM19-2-12-2026</v>
      </c>
    </row>
    <row r="3982" spans="1:10" x14ac:dyDescent="0.25">
      <c r="A3982" s="214">
        <v>5</v>
      </c>
      <c r="B3982" s="220" t="s">
        <v>941</v>
      </c>
      <c r="C3982" s="219">
        <f t="shared" si="360"/>
        <v>46361</v>
      </c>
      <c r="D3982" s="214" t="s">
        <v>364</v>
      </c>
      <c r="E3982" s="214">
        <v>50</v>
      </c>
      <c r="F3982" s="221" t="str">
        <f t="shared" si="359"/>
        <v>AA 7199 OA</v>
      </c>
      <c r="G3982" s="222" t="s">
        <v>2207</v>
      </c>
      <c r="H3982" s="221" t="s">
        <v>2944</v>
      </c>
      <c r="I3982" s="221" t="s">
        <v>2946</v>
      </c>
      <c r="J3982" s="221" t="str">
        <f t="shared" si="358"/>
        <v>FM19-5-12-2026</v>
      </c>
    </row>
    <row r="3983" spans="1:10" x14ac:dyDescent="0.25">
      <c r="A3983" s="214">
        <v>8</v>
      </c>
      <c r="B3983" s="214" t="s">
        <v>540</v>
      </c>
      <c r="C3983" s="219">
        <f t="shared" si="360"/>
        <v>46364</v>
      </c>
      <c r="D3983" s="214" t="s">
        <v>364</v>
      </c>
      <c r="E3983" s="214">
        <v>90</v>
      </c>
      <c r="F3983" s="221" t="str">
        <f t="shared" si="359"/>
        <v>AA 7099 OA</v>
      </c>
      <c r="G3983" s="222" t="s">
        <v>2207</v>
      </c>
      <c r="H3983" s="221" t="s">
        <v>2944</v>
      </c>
      <c r="I3983" s="221" t="s">
        <v>2946</v>
      </c>
      <c r="J3983" s="221" t="str">
        <f t="shared" si="358"/>
        <v>FM19-8-12-2026</v>
      </c>
    </row>
    <row r="3984" spans="1:10" x14ac:dyDescent="0.25">
      <c r="A3984" s="214">
        <v>10</v>
      </c>
      <c r="B3984" s="214" t="s">
        <v>482</v>
      </c>
      <c r="C3984" s="219">
        <f t="shared" si="360"/>
        <v>46366</v>
      </c>
      <c r="D3984" s="214" t="s">
        <v>364</v>
      </c>
      <c r="E3984" s="214">
        <v>90</v>
      </c>
      <c r="F3984" s="221" t="str">
        <f t="shared" si="359"/>
        <v>AA 7059 OA</v>
      </c>
      <c r="G3984" s="222" t="s">
        <v>2207</v>
      </c>
      <c r="H3984" s="221" t="s">
        <v>2944</v>
      </c>
      <c r="I3984" s="221" t="s">
        <v>2946</v>
      </c>
      <c r="J3984" s="221" t="str">
        <f t="shared" si="358"/>
        <v>FM19-10-12-2026</v>
      </c>
    </row>
    <row r="3985" spans="1:10" x14ac:dyDescent="0.25">
      <c r="A3985" s="214">
        <v>15</v>
      </c>
      <c r="B3985" s="220" t="s">
        <v>689</v>
      </c>
      <c r="C3985" s="219">
        <f t="shared" si="360"/>
        <v>46371</v>
      </c>
      <c r="D3985" s="214" t="s">
        <v>364</v>
      </c>
      <c r="E3985" s="220">
        <v>90</v>
      </c>
      <c r="F3985" s="221" t="str">
        <f t="shared" si="359"/>
        <v>AA 7027 OA</v>
      </c>
      <c r="G3985" s="222" t="s">
        <v>2207</v>
      </c>
      <c r="H3985" s="221" t="s">
        <v>2944</v>
      </c>
      <c r="I3985" s="221" t="s">
        <v>2946</v>
      </c>
      <c r="J3985" s="221" t="str">
        <f t="shared" si="358"/>
        <v>FM19-15-12-2026</v>
      </c>
    </row>
    <row r="3986" spans="1:10" x14ac:dyDescent="0.25">
      <c r="A3986" s="214">
        <v>15</v>
      </c>
      <c r="B3986" s="220" t="s">
        <v>188</v>
      </c>
      <c r="C3986" s="219">
        <f t="shared" si="360"/>
        <v>46371</v>
      </c>
      <c r="D3986" s="214" t="s">
        <v>364</v>
      </c>
      <c r="E3986" s="220">
        <v>90</v>
      </c>
      <c r="F3986" s="221" t="str">
        <f t="shared" si="359"/>
        <v>AA 7807 OA</v>
      </c>
      <c r="G3986" s="222" t="s">
        <v>2207</v>
      </c>
      <c r="H3986" s="221" t="s">
        <v>2944</v>
      </c>
      <c r="I3986" s="221" t="s">
        <v>2946</v>
      </c>
      <c r="J3986" s="221" t="str">
        <f t="shared" si="358"/>
        <v>FM19-15-12-2026</v>
      </c>
    </row>
    <row r="3987" spans="1:10" x14ac:dyDescent="0.25">
      <c r="A3987" s="214">
        <v>18</v>
      </c>
      <c r="B3987" s="214" t="s">
        <v>329</v>
      </c>
      <c r="C3987" s="219">
        <f t="shared" si="360"/>
        <v>46374</v>
      </c>
      <c r="D3987" s="214" t="s">
        <v>364</v>
      </c>
      <c r="E3987" s="220">
        <v>70</v>
      </c>
      <c r="F3987" s="221" t="str">
        <f t="shared" si="359"/>
        <v>AA 7269 OA</v>
      </c>
      <c r="G3987" s="222" t="s">
        <v>2207</v>
      </c>
      <c r="H3987" s="221" t="s">
        <v>2944</v>
      </c>
      <c r="I3987" s="221" t="s">
        <v>2946</v>
      </c>
      <c r="J3987" s="221" t="str">
        <f t="shared" si="358"/>
        <v>FM19-18-12-2026</v>
      </c>
    </row>
    <row r="3988" spans="1:10" x14ac:dyDescent="0.25">
      <c r="A3988" s="214">
        <v>23</v>
      </c>
      <c r="B3988" s="214" t="s">
        <v>144</v>
      </c>
      <c r="C3988" s="219">
        <f t="shared" si="360"/>
        <v>46379</v>
      </c>
      <c r="D3988" s="214" t="s">
        <v>364</v>
      </c>
      <c r="E3988" s="220">
        <v>50</v>
      </c>
      <c r="F3988" s="221" t="str">
        <f t="shared" si="359"/>
        <v>AA 7620 OA</v>
      </c>
      <c r="G3988" s="222" t="s">
        <v>2207</v>
      </c>
      <c r="H3988" s="221" t="s">
        <v>2944</v>
      </c>
      <c r="I3988" s="221" t="s">
        <v>2946</v>
      </c>
      <c r="J3988" s="221" t="str">
        <f t="shared" si="358"/>
        <v>FM19-23-12-2026</v>
      </c>
    </row>
    <row r="3989" spans="1:10" x14ac:dyDescent="0.25">
      <c r="A3989" s="214">
        <v>26</v>
      </c>
      <c r="B3989" s="214" t="s">
        <v>429</v>
      </c>
      <c r="C3989" s="219">
        <f t="shared" si="360"/>
        <v>46382</v>
      </c>
      <c r="D3989" s="214" t="s">
        <v>364</v>
      </c>
      <c r="E3989" s="220">
        <v>90</v>
      </c>
      <c r="F3989" s="221" t="str">
        <f t="shared" si="359"/>
        <v>AA 7534 OA</v>
      </c>
      <c r="G3989" s="222" t="s">
        <v>2207</v>
      </c>
      <c r="H3989" s="221" t="s">
        <v>2944</v>
      </c>
      <c r="I3989" s="221" t="s">
        <v>2946</v>
      </c>
      <c r="J3989" s="221" t="str">
        <f t="shared" si="358"/>
        <v>FM19-26-12-2026</v>
      </c>
    </row>
    <row r="3990" spans="1:10" x14ac:dyDescent="0.25">
      <c r="A3990" s="214">
        <v>19</v>
      </c>
      <c r="B3990" s="214" t="s">
        <v>329</v>
      </c>
      <c r="C3990" s="219">
        <f t="shared" si="360"/>
        <v>46375</v>
      </c>
      <c r="D3990" s="214" t="s">
        <v>1207</v>
      </c>
      <c r="E3990" s="220">
        <v>70</v>
      </c>
      <c r="F3990" s="221" t="str">
        <f t="shared" si="359"/>
        <v>AA 7269 OA</v>
      </c>
      <c r="G3990" s="222" t="s">
        <v>2207</v>
      </c>
      <c r="H3990" s="221" t="s">
        <v>2944</v>
      </c>
      <c r="I3990" s="221" t="s">
        <v>2946</v>
      </c>
      <c r="J3990" s="221" t="str">
        <f t="shared" si="358"/>
        <v>FM19-19-12-2026</v>
      </c>
    </row>
    <row r="3991" spans="1:10" x14ac:dyDescent="0.25">
      <c r="A3991" s="214">
        <v>26</v>
      </c>
      <c r="B3991" s="214" t="s">
        <v>745</v>
      </c>
      <c r="C3991" s="219">
        <f>DATE(2026,11,A3991)</f>
        <v>46352</v>
      </c>
      <c r="D3991" s="214" t="s">
        <v>843</v>
      </c>
      <c r="E3991" s="220">
        <v>30</v>
      </c>
      <c r="F3991" s="221" t="str">
        <f>B3991</f>
        <v>B 7728 IZ ( PINJAM 7559 OA )</v>
      </c>
      <c r="G3991" s="222" t="s">
        <v>2207</v>
      </c>
      <c r="H3991" s="221" t="s">
        <v>2944</v>
      </c>
      <c r="I3991" s="221" t="s">
        <v>2946</v>
      </c>
      <c r="J3991" s="221" t="str">
        <f t="shared" si="358"/>
        <v>FM19-26-11-2026</v>
      </c>
    </row>
    <row r="3992" spans="1:10" x14ac:dyDescent="0.25">
      <c r="A3992" s="214">
        <v>15</v>
      </c>
      <c r="B3992" s="220" t="s">
        <v>1613</v>
      </c>
      <c r="C3992" s="223">
        <f>DATE(2026,1,A3992)</f>
        <v>46037</v>
      </c>
      <c r="D3992" s="214" t="s">
        <v>1632</v>
      </c>
      <c r="E3992" s="220">
        <v>100</v>
      </c>
      <c r="F3992" s="221" t="str">
        <f t="shared" ref="F3992:F4004" si="361">"AA "&amp;B3992</f>
        <v>AA 7033 OA</v>
      </c>
      <c r="G3992" s="222" t="s">
        <v>2207</v>
      </c>
      <c r="H3992" s="221" t="s">
        <v>2944</v>
      </c>
      <c r="I3992" s="221" t="s">
        <v>2946</v>
      </c>
      <c r="J3992" s="221" t="str">
        <f t="shared" si="358"/>
        <v>FM19-15-1-2026</v>
      </c>
    </row>
    <row r="3993" spans="1:10" x14ac:dyDescent="0.25">
      <c r="A3993" s="214">
        <v>20</v>
      </c>
      <c r="B3993" s="214" t="s">
        <v>213</v>
      </c>
      <c r="C3993" s="223">
        <f>DATE(2026,1,A3993)</f>
        <v>46042</v>
      </c>
      <c r="D3993" s="214" t="s">
        <v>1673</v>
      </c>
      <c r="E3993" s="220">
        <v>100</v>
      </c>
      <c r="F3993" s="221" t="str">
        <f t="shared" si="361"/>
        <v>AA 7559 OA // MERCY</v>
      </c>
      <c r="G3993" s="222" t="s">
        <v>2207</v>
      </c>
      <c r="H3993" s="221" t="s">
        <v>2944</v>
      </c>
      <c r="I3993" s="221" t="s">
        <v>2946</v>
      </c>
      <c r="J3993" s="221" t="str">
        <f t="shared" si="358"/>
        <v>FM19-20-1-2026</v>
      </c>
    </row>
    <row r="3994" spans="1:10" x14ac:dyDescent="0.25">
      <c r="A3994" s="214">
        <v>30</v>
      </c>
      <c r="B3994" s="214" t="s">
        <v>498</v>
      </c>
      <c r="C3994" s="219">
        <f>DATE(2026,12,A3994)</f>
        <v>46386</v>
      </c>
      <c r="D3994" s="214" t="s">
        <v>1388</v>
      </c>
      <c r="E3994" s="220">
        <v>10</v>
      </c>
      <c r="F3994" s="221" t="str">
        <f t="shared" si="361"/>
        <v>AA 7295 OA</v>
      </c>
      <c r="G3994" s="222" t="s">
        <v>2207</v>
      </c>
      <c r="H3994" s="221" t="s">
        <v>2944</v>
      </c>
      <c r="I3994" s="221" t="s">
        <v>2946</v>
      </c>
      <c r="J3994" s="221" t="str">
        <f t="shared" si="358"/>
        <v>FM19-30-12-2026</v>
      </c>
    </row>
    <row r="3995" spans="1:10" x14ac:dyDescent="0.25">
      <c r="A3995" s="214">
        <v>20</v>
      </c>
      <c r="B3995" s="214" t="s">
        <v>482</v>
      </c>
      <c r="C3995" s="223">
        <f>DATE(2026,1,A3995)</f>
        <v>46042</v>
      </c>
      <c r="D3995" s="214" t="s">
        <v>1674</v>
      </c>
      <c r="E3995" s="220">
        <v>100</v>
      </c>
      <c r="F3995" s="221" t="str">
        <f t="shared" si="361"/>
        <v>AA 7059 OA</v>
      </c>
      <c r="G3995" s="222" t="s">
        <v>2207</v>
      </c>
      <c r="H3995" s="221" t="s">
        <v>2944</v>
      </c>
      <c r="I3995" s="221" t="s">
        <v>2946</v>
      </c>
      <c r="J3995" s="221" t="str">
        <f t="shared" si="358"/>
        <v>FM19-20-1-2026</v>
      </c>
    </row>
    <row r="3996" spans="1:10" x14ac:dyDescent="0.25">
      <c r="A3996" s="214">
        <v>18</v>
      </c>
      <c r="B3996" s="214" t="s">
        <v>329</v>
      </c>
      <c r="C3996" s="219">
        <f>DATE(2026,11,A3996)</f>
        <v>46344</v>
      </c>
      <c r="D3996" s="214" t="s">
        <v>667</v>
      </c>
      <c r="E3996" s="220">
        <v>3</v>
      </c>
      <c r="F3996" s="221" t="str">
        <f t="shared" si="361"/>
        <v>AA 7269 OA</v>
      </c>
      <c r="G3996" s="222" t="s">
        <v>2207</v>
      </c>
      <c r="H3996" s="221" t="s">
        <v>2944</v>
      </c>
      <c r="I3996" s="221" t="s">
        <v>2946</v>
      </c>
      <c r="J3996" s="221" t="str">
        <f t="shared" si="358"/>
        <v>FM19-18-11-2026</v>
      </c>
    </row>
    <row r="3997" spans="1:10" x14ac:dyDescent="0.25">
      <c r="A3997" s="214">
        <v>1</v>
      </c>
      <c r="B3997" s="220" t="s">
        <v>472</v>
      </c>
      <c r="C3997" s="223">
        <f>DATE(2026,1,A3997)</f>
        <v>46023</v>
      </c>
      <c r="D3997" s="214" t="s">
        <v>804</v>
      </c>
      <c r="E3997" s="214">
        <v>1</v>
      </c>
      <c r="F3997" s="221" t="str">
        <f t="shared" si="361"/>
        <v>AA 7618 OA</v>
      </c>
      <c r="G3997" s="222" t="s">
        <v>2207</v>
      </c>
      <c r="H3997" s="221" t="s">
        <v>2944</v>
      </c>
      <c r="I3997" s="221" t="s">
        <v>2946</v>
      </c>
      <c r="J3997" s="221" t="str">
        <f t="shared" si="358"/>
        <v>FM19-1-1-2026</v>
      </c>
    </row>
    <row r="3998" spans="1:10" x14ac:dyDescent="0.25">
      <c r="A3998" s="214">
        <v>24</v>
      </c>
      <c r="B3998" s="214" t="s">
        <v>550</v>
      </c>
      <c r="C3998" s="223">
        <f>DATE(2026,1,A3998)</f>
        <v>46046</v>
      </c>
      <c r="D3998" s="214" t="s">
        <v>804</v>
      </c>
      <c r="E3998" s="220">
        <v>2</v>
      </c>
      <c r="F3998" s="221" t="str">
        <f t="shared" si="361"/>
        <v>AA 7699 OA</v>
      </c>
      <c r="G3998" s="222" t="s">
        <v>2207</v>
      </c>
      <c r="H3998" s="221" t="s">
        <v>2944</v>
      </c>
      <c r="I3998" s="221" t="s">
        <v>2946</v>
      </c>
      <c r="J3998" s="221" t="str">
        <f t="shared" si="358"/>
        <v>FM19-24-1-2026</v>
      </c>
    </row>
    <row r="3999" spans="1:10" x14ac:dyDescent="0.25">
      <c r="A3999" s="214">
        <v>24</v>
      </c>
      <c r="B3999" s="214" t="s">
        <v>502</v>
      </c>
      <c r="C3999" s="219">
        <f>DATE(2026,11,A3999)</f>
        <v>46350</v>
      </c>
      <c r="D3999" s="214" t="s">
        <v>804</v>
      </c>
      <c r="E3999" s="220">
        <v>2</v>
      </c>
      <c r="F3999" s="221" t="str">
        <f t="shared" si="361"/>
        <v>AA 7202 OA</v>
      </c>
      <c r="G3999" s="222" t="s">
        <v>2207</v>
      </c>
      <c r="H3999" s="221" t="s">
        <v>2944</v>
      </c>
      <c r="I3999" s="221" t="s">
        <v>2946</v>
      </c>
      <c r="J3999" s="221" t="str">
        <f t="shared" si="358"/>
        <v>FM19-24-11-2026</v>
      </c>
    </row>
    <row r="4000" spans="1:10" x14ac:dyDescent="0.25">
      <c r="A4000" s="214">
        <v>23</v>
      </c>
      <c r="B4000" s="214" t="s">
        <v>724</v>
      </c>
      <c r="C4000" s="219">
        <f>DATE(2026,12,A4000)</f>
        <v>46379</v>
      </c>
      <c r="D4000" s="214" t="s">
        <v>804</v>
      </c>
      <c r="E4000" s="220">
        <v>1</v>
      </c>
      <c r="F4000" s="221" t="str">
        <f t="shared" si="361"/>
        <v>AA 7161 OA</v>
      </c>
      <c r="G4000" s="222" t="s">
        <v>2207</v>
      </c>
      <c r="H4000" s="221" t="s">
        <v>2944</v>
      </c>
      <c r="I4000" s="221" t="s">
        <v>2946</v>
      </c>
      <c r="J4000" s="221" t="str">
        <f t="shared" si="358"/>
        <v>FM19-23-12-2026</v>
      </c>
    </row>
    <row r="4001" spans="1:10" x14ac:dyDescent="0.25">
      <c r="A4001" s="214">
        <v>23</v>
      </c>
      <c r="B4001" s="214" t="s">
        <v>223</v>
      </c>
      <c r="C4001" s="219">
        <f>DATE(2026,12,A4001)</f>
        <v>46379</v>
      </c>
      <c r="D4001" s="214" t="s">
        <v>804</v>
      </c>
      <c r="E4001" s="220">
        <v>1</v>
      </c>
      <c r="F4001" s="221" t="str">
        <f t="shared" si="361"/>
        <v>AA 7714 OA</v>
      </c>
      <c r="G4001" s="222" t="s">
        <v>2207</v>
      </c>
      <c r="H4001" s="221" t="s">
        <v>2944</v>
      </c>
      <c r="I4001" s="221" t="s">
        <v>2946</v>
      </c>
      <c r="J4001" s="221" t="str">
        <f t="shared" si="358"/>
        <v>FM19-23-12-2026</v>
      </c>
    </row>
    <row r="4002" spans="1:10" x14ac:dyDescent="0.25">
      <c r="A4002" s="214">
        <v>15</v>
      </c>
      <c r="B4002" s="220" t="s">
        <v>933</v>
      </c>
      <c r="C4002" s="223">
        <f>DATE(2026,1,A4002)</f>
        <v>46037</v>
      </c>
      <c r="D4002" s="214" t="s">
        <v>1638</v>
      </c>
      <c r="E4002" s="220">
        <v>1</v>
      </c>
      <c r="F4002" s="221" t="str">
        <f t="shared" si="361"/>
        <v>AA 7067 OA</v>
      </c>
      <c r="G4002" s="222" t="s">
        <v>2207</v>
      </c>
      <c r="H4002" s="221" t="s">
        <v>2944</v>
      </c>
      <c r="I4002" s="221" t="s">
        <v>2946</v>
      </c>
      <c r="J4002" s="221" t="str">
        <f t="shared" si="358"/>
        <v>FM19-15-1-2026</v>
      </c>
    </row>
    <row r="4003" spans="1:10" x14ac:dyDescent="0.25">
      <c r="A4003" s="214">
        <v>16</v>
      </c>
      <c r="B4003" s="220" t="s">
        <v>191</v>
      </c>
      <c r="C4003" s="223">
        <f>DATE(2026,1,A4003)</f>
        <v>46038</v>
      </c>
      <c r="D4003" s="214" t="s">
        <v>1638</v>
      </c>
      <c r="E4003" s="220">
        <v>2</v>
      </c>
      <c r="F4003" s="221" t="str">
        <f t="shared" si="361"/>
        <v>AA 7768 OA</v>
      </c>
      <c r="G4003" s="222" t="s">
        <v>2207</v>
      </c>
      <c r="H4003" s="221" t="s">
        <v>2944</v>
      </c>
      <c r="I4003" s="221" t="s">
        <v>2946</v>
      </c>
      <c r="J4003" s="221" t="str">
        <f t="shared" si="358"/>
        <v>FM19-16-1-2026</v>
      </c>
    </row>
    <row r="4004" spans="1:10" x14ac:dyDescent="0.25">
      <c r="A4004" s="214">
        <v>2</v>
      </c>
      <c r="B4004" s="220" t="s">
        <v>608</v>
      </c>
      <c r="C4004" s="223">
        <f>DATE(2026,1,A4004)</f>
        <v>46024</v>
      </c>
      <c r="D4004" s="214" t="s">
        <v>1454</v>
      </c>
      <c r="E4004" s="214">
        <v>1</v>
      </c>
      <c r="F4004" s="221" t="str">
        <f t="shared" si="361"/>
        <v>AA 7640 OA</v>
      </c>
      <c r="G4004" s="222" t="s">
        <v>2207</v>
      </c>
      <c r="H4004" s="221" t="s">
        <v>2944</v>
      </c>
      <c r="I4004" s="221" t="s">
        <v>2946</v>
      </c>
      <c r="J4004" s="221" t="str">
        <f t="shared" si="358"/>
        <v>FM19-2-1-2026</v>
      </c>
    </row>
    <row r="4005" spans="1:10" x14ac:dyDescent="0.25">
      <c r="A4005" s="214">
        <v>12</v>
      </c>
      <c r="B4005" s="214" t="s">
        <v>547</v>
      </c>
      <c r="C4005" s="219">
        <f>DATE(2026,11,A4005)</f>
        <v>46338</v>
      </c>
      <c r="D4005" s="214" t="s">
        <v>549</v>
      </c>
      <c r="E4005" s="220">
        <v>1</v>
      </c>
      <c r="F4005" s="221" t="str">
        <f>B4005</f>
        <v>STOK JOK</v>
      </c>
      <c r="G4005" s="222" t="s">
        <v>2207</v>
      </c>
      <c r="H4005" s="221" t="s">
        <v>2944</v>
      </c>
      <c r="I4005" s="221" t="s">
        <v>2946</v>
      </c>
      <c r="J4005" s="221" t="str">
        <f t="shared" si="358"/>
        <v>FM19-12-11-2026</v>
      </c>
    </row>
    <row r="4006" spans="1:10" x14ac:dyDescent="0.25">
      <c r="A4006" s="214">
        <v>18</v>
      </c>
      <c r="B4006" s="214" t="s">
        <v>547</v>
      </c>
      <c r="C4006" s="219">
        <f>DATE(2026,12,A4006)</f>
        <v>46374</v>
      </c>
      <c r="D4006" s="214" t="s">
        <v>1202</v>
      </c>
      <c r="E4006" s="220">
        <v>250</v>
      </c>
      <c r="F4006" s="221" t="str">
        <f>B4006</f>
        <v>STOK JOK</v>
      </c>
      <c r="G4006" s="222" t="s">
        <v>2207</v>
      </c>
      <c r="H4006" s="221" t="s">
        <v>2944</v>
      </c>
      <c r="I4006" s="221" t="s">
        <v>2946</v>
      </c>
      <c r="J4006" s="221" t="str">
        <f t="shared" si="358"/>
        <v>FM19-18-12-2026</v>
      </c>
    </row>
    <row r="4007" spans="1:10" x14ac:dyDescent="0.25">
      <c r="A4007" s="214">
        <v>23</v>
      </c>
      <c r="B4007" s="214" t="s">
        <v>213</v>
      </c>
      <c r="C4007" s="219">
        <f>DATE(2026,11,A4007)</f>
        <v>46349</v>
      </c>
      <c r="D4007" s="214" t="s">
        <v>778</v>
      </c>
      <c r="E4007" s="220">
        <v>4</v>
      </c>
      <c r="F4007" s="221" t="str">
        <f t="shared" ref="F4007:F4015" si="362">"AA "&amp;B4007</f>
        <v>AA 7559 OA // MERCY</v>
      </c>
      <c r="G4007" s="222" t="s">
        <v>2207</v>
      </c>
      <c r="H4007" s="221" t="s">
        <v>2944</v>
      </c>
      <c r="I4007" s="221" t="s">
        <v>2946</v>
      </c>
      <c r="J4007" s="221" t="str">
        <f t="shared" si="358"/>
        <v>FM19-23-11-2026</v>
      </c>
    </row>
    <row r="4008" spans="1:10" x14ac:dyDescent="0.25">
      <c r="A4008" s="214">
        <v>20</v>
      </c>
      <c r="B4008" s="214" t="s">
        <v>342</v>
      </c>
      <c r="C4008" s="219">
        <f>DATE(2026,12,A4008)</f>
        <v>46376</v>
      </c>
      <c r="D4008" s="214" t="s">
        <v>1220</v>
      </c>
      <c r="E4008" s="220">
        <v>1</v>
      </c>
      <c r="F4008" s="221" t="str">
        <f t="shared" si="362"/>
        <v>AA 7803 OA</v>
      </c>
      <c r="G4008" s="222" t="s">
        <v>2207</v>
      </c>
      <c r="H4008" s="221" t="s">
        <v>2944</v>
      </c>
      <c r="I4008" s="221" t="s">
        <v>2946</v>
      </c>
      <c r="J4008" s="221" t="str">
        <f t="shared" si="358"/>
        <v>FM19-20-12-2026</v>
      </c>
    </row>
    <row r="4009" spans="1:10" x14ac:dyDescent="0.25">
      <c r="A4009" s="214">
        <v>24</v>
      </c>
      <c r="B4009" s="214" t="s">
        <v>598</v>
      </c>
      <c r="C4009" s="219">
        <f>DATE(2026,11,A4009)</f>
        <v>46350</v>
      </c>
      <c r="D4009" s="214" t="s">
        <v>799</v>
      </c>
      <c r="E4009" s="220">
        <v>1</v>
      </c>
      <c r="F4009" s="221" t="str">
        <f t="shared" si="362"/>
        <v>AA 7725 OA</v>
      </c>
      <c r="G4009" s="222" t="s">
        <v>2207</v>
      </c>
      <c r="H4009" s="221" t="s">
        <v>2944</v>
      </c>
      <c r="I4009" s="221" t="s">
        <v>2946</v>
      </c>
      <c r="J4009" s="221" t="str">
        <f t="shared" si="358"/>
        <v>FM19-24-11-2026</v>
      </c>
    </row>
    <row r="4010" spans="1:10" x14ac:dyDescent="0.25">
      <c r="A4010" s="214">
        <v>2</v>
      </c>
      <c r="B4010" s="220" t="s">
        <v>855</v>
      </c>
      <c r="C4010" s="223">
        <f>DATE(2026,1,A4010)</f>
        <v>46024</v>
      </c>
      <c r="D4010" s="214" t="s">
        <v>1437</v>
      </c>
      <c r="E4010" s="214">
        <v>1</v>
      </c>
      <c r="F4010" s="221" t="str">
        <f t="shared" si="362"/>
        <v>AA 7793 OA</v>
      </c>
      <c r="G4010" s="222" t="s">
        <v>2207</v>
      </c>
      <c r="H4010" s="221" t="s">
        <v>2944</v>
      </c>
      <c r="I4010" s="221" t="s">
        <v>2946</v>
      </c>
      <c r="J4010" s="221" t="str">
        <f t="shared" si="358"/>
        <v>FM19-2-1-2026</v>
      </c>
    </row>
    <row r="4011" spans="1:10" x14ac:dyDescent="0.25">
      <c r="A4011" s="214">
        <v>2</v>
      </c>
      <c r="B4011" s="220" t="s">
        <v>216</v>
      </c>
      <c r="C4011" s="219">
        <f>DATE(2026,12,A4011)</f>
        <v>46358</v>
      </c>
      <c r="D4011" s="214" t="s">
        <v>944</v>
      </c>
      <c r="E4011" s="214">
        <v>1</v>
      </c>
      <c r="F4011" s="221" t="str">
        <f t="shared" si="362"/>
        <v>AA 7663 OA // MERCY</v>
      </c>
      <c r="G4011" s="222" t="s">
        <v>2207</v>
      </c>
      <c r="H4011" s="221" t="s">
        <v>2944</v>
      </c>
      <c r="I4011" s="221" t="s">
        <v>2946</v>
      </c>
      <c r="J4011" s="221" t="str">
        <f t="shared" si="358"/>
        <v>FM19-2-12-2026</v>
      </c>
    </row>
    <row r="4012" spans="1:10" x14ac:dyDescent="0.25">
      <c r="A4012" s="214">
        <v>22</v>
      </c>
      <c r="B4012" s="214" t="s">
        <v>156</v>
      </c>
      <c r="C4012" s="223">
        <f>DATE(2026,1,A4012)</f>
        <v>46044</v>
      </c>
      <c r="D4012" s="214" t="s">
        <v>1701</v>
      </c>
      <c r="E4012" s="220">
        <v>1</v>
      </c>
      <c r="F4012" s="221" t="str">
        <f t="shared" si="362"/>
        <v>AA 7638 OA // MERCY</v>
      </c>
      <c r="G4012" s="222" t="s">
        <v>2207</v>
      </c>
      <c r="H4012" s="221" t="s">
        <v>2944</v>
      </c>
      <c r="I4012" s="221" t="s">
        <v>2946</v>
      </c>
      <c r="J4012" s="221" t="str">
        <f t="shared" si="358"/>
        <v>FM19-22-1-2026</v>
      </c>
    </row>
    <row r="4013" spans="1:10" x14ac:dyDescent="0.25">
      <c r="A4013" s="214">
        <v>25</v>
      </c>
      <c r="B4013" s="214" t="s">
        <v>752</v>
      </c>
      <c r="C4013" s="223">
        <f>DATE(2026,1,A4013)</f>
        <v>46047</v>
      </c>
      <c r="D4013" s="214" t="s">
        <v>1701</v>
      </c>
      <c r="E4013" s="220">
        <v>2</v>
      </c>
      <c r="F4013" s="221" t="str">
        <f t="shared" si="362"/>
        <v>AA 7809 OA // MERCY</v>
      </c>
      <c r="G4013" s="222" t="s">
        <v>2207</v>
      </c>
      <c r="H4013" s="221" t="s">
        <v>2944</v>
      </c>
      <c r="I4013" s="221" t="s">
        <v>2946</v>
      </c>
      <c r="J4013" s="221" t="str">
        <f t="shared" si="358"/>
        <v>FM19-25-1-2026</v>
      </c>
    </row>
    <row r="4014" spans="1:10" x14ac:dyDescent="0.25">
      <c r="A4014" s="214">
        <v>24</v>
      </c>
      <c r="B4014" s="214" t="s">
        <v>598</v>
      </c>
      <c r="C4014" s="219">
        <f>DATE(2026,11,A4014)</f>
        <v>46350</v>
      </c>
      <c r="D4014" s="214" t="s">
        <v>798</v>
      </c>
      <c r="E4014" s="220">
        <v>1</v>
      </c>
      <c r="F4014" s="221" t="str">
        <f t="shared" si="362"/>
        <v>AA 7725 OA</v>
      </c>
      <c r="G4014" s="222" t="s">
        <v>2207</v>
      </c>
      <c r="H4014" s="221" t="s">
        <v>2944</v>
      </c>
      <c r="I4014" s="221" t="s">
        <v>2946</v>
      </c>
      <c r="J4014" s="221" t="str">
        <f t="shared" si="358"/>
        <v>FM19-24-11-2026</v>
      </c>
    </row>
    <row r="4015" spans="1:10" x14ac:dyDescent="0.25">
      <c r="A4015" s="214">
        <v>28</v>
      </c>
      <c r="B4015" s="214" t="s">
        <v>598</v>
      </c>
      <c r="C4015" s="219">
        <f>DATE(2026,11,A4015)</f>
        <v>46354</v>
      </c>
      <c r="D4015" s="214" t="s">
        <v>798</v>
      </c>
      <c r="E4015" s="220">
        <v>1</v>
      </c>
      <c r="F4015" s="221" t="str">
        <f t="shared" si="362"/>
        <v>AA 7725 OA</v>
      </c>
      <c r="G4015" s="222" t="s">
        <v>2207</v>
      </c>
      <c r="H4015" s="221" t="s">
        <v>2944</v>
      </c>
      <c r="I4015" s="221" t="s">
        <v>2946</v>
      </c>
      <c r="J4015" s="221" t="str">
        <f t="shared" si="358"/>
        <v>FM19-28-11-2026</v>
      </c>
    </row>
    <row r="4016" spans="1:10" x14ac:dyDescent="0.25">
      <c r="A4016" s="214">
        <v>9</v>
      </c>
      <c r="B4016" s="214" t="s">
        <v>916</v>
      </c>
      <c r="C4016" s="219">
        <f>DATE(2026,12,A4016)</f>
        <v>46365</v>
      </c>
      <c r="D4016" s="214" t="s">
        <v>1037</v>
      </c>
      <c r="E4016" s="214">
        <v>2</v>
      </c>
      <c r="F4016" s="221" t="str">
        <f>B4016</f>
        <v>DD 7291 MZ</v>
      </c>
      <c r="G4016" s="222" t="s">
        <v>2207</v>
      </c>
      <c r="H4016" s="221" t="s">
        <v>2944</v>
      </c>
      <c r="I4016" s="221" t="s">
        <v>2946</v>
      </c>
      <c r="J4016" s="221" t="str">
        <f t="shared" si="358"/>
        <v>FM19-9-12-2026</v>
      </c>
    </row>
    <row r="4017" spans="1:10" x14ac:dyDescent="0.25">
      <c r="A4017" s="214">
        <v>9</v>
      </c>
      <c r="B4017" s="214" t="s">
        <v>237</v>
      </c>
      <c r="C4017" s="219">
        <f>DATE(2026,12,A4017)</f>
        <v>46365</v>
      </c>
      <c r="D4017" s="214" t="s">
        <v>1037</v>
      </c>
      <c r="E4017" s="214">
        <v>1</v>
      </c>
      <c r="F4017" s="221" t="str">
        <f>"AA "&amp;B4017</f>
        <v>AA 7724 OA</v>
      </c>
      <c r="G4017" s="222" t="s">
        <v>2207</v>
      </c>
      <c r="H4017" s="221" t="s">
        <v>2944</v>
      </c>
      <c r="I4017" s="221" t="s">
        <v>2946</v>
      </c>
      <c r="J4017" s="221" t="str">
        <f t="shared" si="358"/>
        <v>FM19-9-12-2026</v>
      </c>
    </row>
    <row r="4018" spans="1:10" x14ac:dyDescent="0.25">
      <c r="A4018" s="214">
        <v>12</v>
      </c>
      <c r="B4018" s="214" t="s">
        <v>342</v>
      </c>
      <c r="C4018" s="219">
        <f>DATE(2026,12,A4018)</f>
        <v>46368</v>
      </c>
      <c r="D4018" s="214" t="s">
        <v>1037</v>
      </c>
      <c r="E4018" s="214">
        <v>2</v>
      </c>
      <c r="F4018" s="221" t="str">
        <f>"AA "&amp;B4018</f>
        <v>AA 7803 OA</v>
      </c>
      <c r="G4018" s="222" t="s">
        <v>2207</v>
      </c>
      <c r="H4018" s="221" t="s">
        <v>2944</v>
      </c>
      <c r="I4018" s="221" t="s">
        <v>2946</v>
      </c>
      <c r="J4018" s="221" t="str">
        <f t="shared" si="358"/>
        <v>FM19-12-12-2026</v>
      </c>
    </row>
    <row r="4019" spans="1:10" x14ac:dyDescent="0.25">
      <c r="A4019" s="214">
        <v>9</v>
      </c>
      <c r="B4019" s="214" t="s">
        <v>916</v>
      </c>
      <c r="C4019" s="219">
        <f>DATE(2026,12,A4019)</f>
        <v>46365</v>
      </c>
      <c r="D4019" s="214" t="s">
        <v>1038</v>
      </c>
      <c r="E4019" s="214">
        <v>1</v>
      </c>
      <c r="F4019" s="221" t="str">
        <f>B4019</f>
        <v>DD 7291 MZ</v>
      </c>
      <c r="G4019" s="222" t="s">
        <v>2207</v>
      </c>
      <c r="H4019" s="221" t="s">
        <v>2944</v>
      </c>
      <c r="I4019" s="221" t="s">
        <v>2946</v>
      </c>
      <c r="J4019" s="221" t="str">
        <f t="shared" si="358"/>
        <v>FM19-9-12-2026</v>
      </c>
    </row>
    <row r="4020" spans="1:10" x14ac:dyDescent="0.25">
      <c r="A4020" s="214">
        <v>1</v>
      </c>
      <c r="B4020" s="220" t="s">
        <v>109</v>
      </c>
      <c r="C4020" s="219">
        <f>DATE(2026,11,A4020)</f>
        <v>46327</v>
      </c>
      <c r="D4020" s="214" t="s">
        <v>154</v>
      </c>
      <c r="E4020" s="214">
        <v>1</v>
      </c>
      <c r="F4020" s="221" t="str">
        <f t="shared" ref="F4020:F4041" si="363">"AA "&amp;B4020</f>
        <v>AA 7520 OA // MERCY</v>
      </c>
      <c r="G4020" s="222" t="s">
        <v>2207</v>
      </c>
      <c r="H4020" s="221" t="s">
        <v>2944</v>
      </c>
      <c r="I4020" s="221" t="s">
        <v>2946</v>
      </c>
      <c r="J4020" s="221" t="str">
        <f t="shared" si="358"/>
        <v>FM19-1-11-2026</v>
      </c>
    </row>
    <row r="4021" spans="1:10" x14ac:dyDescent="0.25">
      <c r="A4021" s="214">
        <v>7</v>
      </c>
      <c r="B4021" s="214" t="s">
        <v>358</v>
      </c>
      <c r="C4021" s="219">
        <f>DATE(2026,11,A4021)</f>
        <v>46333</v>
      </c>
      <c r="D4021" s="214" t="s">
        <v>154</v>
      </c>
      <c r="E4021" s="214">
        <v>1</v>
      </c>
      <c r="F4021" s="221" t="str">
        <f t="shared" si="363"/>
        <v>AA 7794 OA</v>
      </c>
      <c r="G4021" s="222" t="s">
        <v>2207</v>
      </c>
      <c r="H4021" s="221" t="s">
        <v>2944</v>
      </c>
      <c r="I4021" s="221" t="s">
        <v>2946</v>
      </c>
      <c r="J4021" s="221" t="str">
        <f t="shared" si="358"/>
        <v>FM19-7-11-2026</v>
      </c>
    </row>
    <row r="4022" spans="1:10" x14ac:dyDescent="0.25">
      <c r="A4022" s="214">
        <v>7</v>
      </c>
      <c r="B4022" s="214" t="s">
        <v>358</v>
      </c>
      <c r="C4022" s="219">
        <f>DATE(2026,11,A4022)</f>
        <v>46333</v>
      </c>
      <c r="D4022" s="214" t="s">
        <v>411</v>
      </c>
      <c r="E4022" s="214">
        <v>1</v>
      </c>
      <c r="F4022" s="221" t="str">
        <f t="shared" si="363"/>
        <v>AA 7794 OA</v>
      </c>
      <c r="G4022" s="222" t="s">
        <v>2207</v>
      </c>
      <c r="H4022" s="221" t="s">
        <v>2944</v>
      </c>
      <c r="I4022" s="221" t="s">
        <v>2946</v>
      </c>
      <c r="J4022" s="221" t="str">
        <f t="shared" si="358"/>
        <v>FM19-7-11-2026</v>
      </c>
    </row>
    <row r="4023" spans="1:10" x14ac:dyDescent="0.25">
      <c r="A4023" s="214">
        <v>26</v>
      </c>
      <c r="B4023" s="214" t="s">
        <v>162</v>
      </c>
      <c r="C4023" s="219">
        <f>DATE(2026,11,A4023)</f>
        <v>46352</v>
      </c>
      <c r="D4023" s="214" t="s">
        <v>854</v>
      </c>
      <c r="E4023" s="220">
        <v>1</v>
      </c>
      <c r="F4023" s="221" t="str">
        <f t="shared" si="363"/>
        <v>AA 7795 OA</v>
      </c>
      <c r="G4023" s="222" t="s">
        <v>2207</v>
      </c>
      <c r="H4023" s="221" t="s">
        <v>2944</v>
      </c>
      <c r="I4023" s="221" t="s">
        <v>2946</v>
      </c>
      <c r="J4023" s="221" t="str">
        <f t="shared" si="358"/>
        <v>FM19-26-11-2026</v>
      </c>
    </row>
    <row r="4024" spans="1:10" x14ac:dyDescent="0.25">
      <c r="A4024" s="214">
        <v>26</v>
      </c>
      <c r="B4024" s="214" t="s">
        <v>213</v>
      </c>
      <c r="C4024" s="219">
        <f>DATE(2026,11,A4024)</f>
        <v>46352</v>
      </c>
      <c r="D4024" s="214" t="s">
        <v>854</v>
      </c>
      <c r="E4024" s="220">
        <v>2</v>
      </c>
      <c r="F4024" s="221" t="str">
        <f t="shared" si="363"/>
        <v>AA 7559 OA // MERCY</v>
      </c>
      <c r="G4024" s="222" t="s">
        <v>2207</v>
      </c>
      <c r="H4024" s="221" t="s">
        <v>2944</v>
      </c>
      <c r="I4024" s="221" t="s">
        <v>2946</v>
      </c>
      <c r="J4024" s="221" t="str">
        <f t="shared" si="358"/>
        <v>FM19-26-11-2026</v>
      </c>
    </row>
    <row r="4025" spans="1:10" x14ac:dyDescent="0.25">
      <c r="A4025" s="214">
        <v>1</v>
      </c>
      <c r="B4025" s="220" t="s">
        <v>888</v>
      </c>
      <c r="C4025" s="219">
        <f>DATE(2026,12,A4025)</f>
        <v>46357</v>
      </c>
      <c r="D4025" s="214" t="s">
        <v>854</v>
      </c>
      <c r="E4025" s="214">
        <v>1</v>
      </c>
      <c r="F4025" s="221" t="str">
        <f t="shared" si="363"/>
        <v>AA 7582 OA // MERCY</v>
      </c>
      <c r="G4025" s="222" t="s">
        <v>2207</v>
      </c>
      <c r="H4025" s="221" t="s">
        <v>2944</v>
      </c>
      <c r="I4025" s="221" t="s">
        <v>2946</v>
      </c>
      <c r="J4025" s="221" t="str">
        <f t="shared" si="358"/>
        <v>FM19-1-12-2026</v>
      </c>
    </row>
    <row r="4026" spans="1:10" x14ac:dyDescent="0.25">
      <c r="A4026" s="214">
        <v>20</v>
      </c>
      <c r="B4026" s="214" t="s">
        <v>342</v>
      </c>
      <c r="C4026" s="219">
        <f>DATE(2026,12,A4026)</f>
        <v>46376</v>
      </c>
      <c r="D4026" s="214" t="s">
        <v>1221</v>
      </c>
      <c r="E4026" s="220">
        <v>1</v>
      </c>
      <c r="F4026" s="221" t="str">
        <f t="shared" si="363"/>
        <v>AA 7803 OA</v>
      </c>
      <c r="G4026" s="222" t="s">
        <v>2207</v>
      </c>
      <c r="H4026" s="221" t="s">
        <v>2944</v>
      </c>
      <c r="I4026" s="221" t="s">
        <v>2946</v>
      </c>
      <c r="J4026" s="221" t="str">
        <f t="shared" si="358"/>
        <v>FM19-20-12-2026</v>
      </c>
    </row>
    <row r="4027" spans="1:10" x14ac:dyDescent="0.25">
      <c r="A4027" s="214">
        <v>7</v>
      </c>
      <c r="B4027" s="214" t="s">
        <v>358</v>
      </c>
      <c r="C4027" s="219">
        <f>DATE(2026,11,A4027)</f>
        <v>46333</v>
      </c>
      <c r="D4027" s="214" t="s">
        <v>412</v>
      </c>
      <c r="E4027" s="214">
        <v>1</v>
      </c>
      <c r="F4027" s="221" t="str">
        <f t="shared" si="363"/>
        <v>AA 7794 OA</v>
      </c>
      <c r="G4027" s="222" t="s">
        <v>2207</v>
      </c>
      <c r="H4027" s="221" t="s">
        <v>2944</v>
      </c>
      <c r="I4027" s="221" t="s">
        <v>2946</v>
      </c>
      <c r="J4027" s="221" t="str">
        <f t="shared" si="358"/>
        <v>FM19-7-11-2026</v>
      </c>
    </row>
    <row r="4028" spans="1:10" x14ac:dyDescent="0.25">
      <c r="A4028" s="214">
        <v>24</v>
      </c>
      <c r="B4028" s="214" t="s">
        <v>265</v>
      </c>
      <c r="C4028" s="219">
        <f>DATE(2026,11,A4028)</f>
        <v>46350</v>
      </c>
      <c r="D4028" s="214" t="s">
        <v>412</v>
      </c>
      <c r="E4028" s="220">
        <v>2</v>
      </c>
      <c r="F4028" s="221" t="str">
        <f t="shared" si="363"/>
        <v>AA 7728 OA // MERCY</v>
      </c>
      <c r="G4028" s="222" t="s">
        <v>2207</v>
      </c>
      <c r="H4028" s="221" t="s">
        <v>2944</v>
      </c>
      <c r="I4028" s="221" t="s">
        <v>2946</v>
      </c>
      <c r="J4028" s="221" t="str">
        <f t="shared" si="358"/>
        <v>FM19-24-11-2026</v>
      </c>
    </row>
    <row r="4029" spans="1:10" x14ac:dyDescent="0.25">
      <c r="A4029" s="214">
        <v>26</v>
      </c>
      <c r="B4029" s="214" t="s">
        <v>342</v>
      </c>
      <c r="C4029" s="219">
        <f>DATE(2026,11,A4029)</f>
        <v>46352</v>
      </c>
      <c r="D4029" s="214" t="s">
        <v>412</v>
      </c>
      <c r="E4029" s="220">
        <v>2</v>
      </c>
      <c r="F4029" s="221" t="str">
        <f t="shared" si="363"/>
        <v>AA 7803 OA</v>
      </c>
      <c r="G4029" s="222" t="s">
        <v>2207</v>
      </c>
      <c r="H4029" s="221" t="s">
        <v>2944</v>
      </c>
      <c r="I4029" s="221" t="s">
        <v>2946</v>
      </c>
      <c r="J4029" s="221" t="str">
        <f t="shared" si="358"/>
        <v>FM19-26-11-2026</v>
      </c>
    </row>
    <row r="4030" spans="1:10" x14ac:dyDescent="0.25">
      <c r="A4030" s="214">
        <v>26</v>
      </c>
      <c r="B4030" s="214" t="s">
        <v>162</v>
      </c>
      <c r="C4030" s="219">
        <f>DATE(2026,11,A4030)</f>
        <v>46352</v>
      </c>
      <c r="D4030" s="214" t="s">
        <v>412</v>
      </c>
      <c r="E4030" s="220">
        <v>1</v>
      </c>
      <c r="F4030" s="221" t="str">
        <f t="shared" si="363"/>
        <v>AA 7795 OA</v>
      </c>
      <c r="G4030" s="222" t="s">
        <v>2207</v>
      </c>
      <c r="H4030" s="221" t="s">
        <v>2944</v>
      </c>
      <c r="I4030" s="221" t="s">
        <v>2946</v>
      </c>
      <c r="J4030" s="221" t="str">
        <f t="shared" si="358"/>
        <v>FM19-26-11-2026</v>
      </c>
    </row>
    <row r="4031" spans="1:10" x14ac:dyDescent="0.25">
      <c r="A4031" s="214">
        <v>9</v>
      </c>
      <c r="B4031" s="214" t="s">
        <v>434</v>
      </c>
      <c r="C4031" s="219">
        <f>DATE(2026,12,A4031)</f>
        <v>46365</v>
      </c>
      <c r="D4031" s="214" t="s">
        <v>412</v>
      </c>
      <c r="E4031" s="214">
        <v>2</v>
      </c>
      <c r="F4031" s="221" t="str">
        <f t="shared" si="363"/>
        <v>AA 7785 OA</v>
      </c>
      <c r="G4031" s="222" t="s">
        <v>2207</v>
      </c>
      <c r="H4031" s="221" t="s">
        <v>2944</v>
      </c>
      <c r="I4031" s="221" t="s">
        <v>2946</v>
      </c>
      <c r="J4031" s="221" t="str">
        <f t="shared" si="358"/>
        <v>FM19-9-12-2026</v>
      </c>
    </row>
    <row r="4032" spans="1:10" x14ac:dyDescent="0.25">
      <c r="A4032" s="214">
        <v>16</v>
      </c>
      <c r="B4032" s="220" t="s">
        <v>1145</v>
      </c>
      <c r="C4032" s="219">
        <f>DATE(2026,12,A4032)</f>
        <v>46372</v>
      </c>
      <c r="D4032" s="214" t="s">
        <v>412</v>
      </c>
      <c r="E4032" s="220">
        <v>1</v>
      </c>
      <c r="F4032" s="221" t="str">
        <f t="shared" si="363"/>
        <v>AA 7670 OA</v>
      </c>
      <c r="G4032" s="222" t="s">
        <v>2207</v>
      </c>
      <c r="H4032" s="221" t="s">
        <v>2944</v>
      </c>
      <c r="I4032" s="221" t="s">
        <v>2946</v>
      </c>
      <c r="J4032" s="221" t="str">
        <f t="shared" si="358"/>
        <v>FM19-16-12-2026</v>
      </c>
    </row>
    <row r="4033" spans="1:10" x14ac:dyDescent="0.25">
      <c r="A4033" s="214">
        <v>31</v>
      </c>
      <c r="B4033" s="214" t="s">
        <v>1258</v>
      </c>
      <c r="C4033" s="219">
        <f>DATE(2026,12,A4033)</f>
        <v>46387</v>
      </c>
      <c r="D4033" s="214" t="s">
        <v>1409</v>
      </c>
      <c r="E4033" s="220">
        <v>2</v>
      </c>
      <c r="F4033" s="221" t="str">
        <f t="shared" si="363"/>
        <v>AA 7564 OA</v>
      </c>
      <c r="G4033" s="222" t="s">
        <v>2207</v>
      </c>
      <c r="H4033" s="221" t="s">
        <v>2944</v>
      </c>
      <c r="I4033" s="221" t="s">
        <v>2946</v>
      </c>
      <c r="J4033" s="221" t="str">
        <f t="shared" si="358"/>
        <v>FM19-31-12-2026</v>
      </c>
    </row>
    <row r="4034" spans="1:10" x14ac:dyDescent="0.25">
      <c r="A4034" s="214">
        <v>14</v>
      </c>
      <c r="B4034" s="220" t="s">
        <v>265</v>
      </c>
      <c r="C4034" s="223">
        <f>DATE(2026,1,A4034)</f>
        <v>46036</v>
      </c>
      <c r="D4034" s="214" t="s">
        <v>1619</v>
      </c>
      <c r="E4034" s="220">
        <v>2</v>
      </c>
      <c r="F4034" s="221" t="str">
        <f t="shared" si="363"/>
        <v>AA 7728 OA // MERCY</v>
      </c>
      <c r="G4034" s="222" t="s">
        <v>2207</v>
      </c>
      <c r="H4034" s="221" t="s">
        <v>2944</v>
      </c>
      <c r="I4034" s="221" t="s">
        <v>2946</v>
      </c>
      <c r="J4034" s="221" t="str">
        <f t="shared" si="358"/>
        <v>FM19-14-1-2026</v>
      </c>
    </row>
    <row r="4035" spans="1:10" x14ac:dyDescent="0.25">
      <c r="A4035" s="214">
        <v>19</v>
      </c>
      <c r="B4035" s="214" t="s">
        <v>399</v>
      </c>
      <c r="C4035" s="219">
        <f>DATE(2026,11,A4035)</f>
        <v>46345</v>
      </c>
      <c r="D4035" s="214" t="s">
        <v>699</v>
      </c>
      <c r="E4035" s="220">
        <v>2</v>
      </c>
      <c r="F4035" s="221" t="str">
        <f t="shared" si="363"/>
        <v>AA 7641 OA</v>
      </c>
      <c r="G4035" s="222" t="s">
        <v>2207</v>
      </c>
      <c r="H4035" s="221" t="s">
        <v>2944</v>
      </c>
      <c r="I4035" s="221" t="s">
        <v>2946</v>
      </c>
      <c r="J4035" s="221" t="str">
        <f t="shared" ref="J4035:J4098" si="364">I4035 &amp; "-" &amp; DAY(C4035) &amp; "-" &amp; MONTH(C4035) &amp; "-" &amp; YEAR(C4035)</f>
        <v>FM19-19-11-2026</v>
      </c>
    </row>
    <row r="4036" spans="1:10" x14ac:dyDescent="0.25">
      <c r="A4036" s="214">
        <v>19</v>
      </c>
      <c r="B4036" s="214" t="s">
        <v>399</v>
      </c>
      <c r="C4036" s="219">
        <f>DATE(2026,11,A4036)</f>
        <v>46345</v>
      </c>
      <c r="D4036" s="214" t="s">
        <v>700</v>
      </c>
      <c r="E4036" s="220">
        <v>2</v>
      </c>
      <c r="F4036" s="221" t="str">
        <f t="shared" si="363"/>
        <v>AA 7641 OA</v>
      </c>
      <c r="G4036" s="222" t="s">
        <v>2207</v>
      </c>
      <c r="H4036" s="221" t="s">
        <v>2944</v>
      </c>
      <c r="I4036" s="221" t="s">
        <v>2946</v>
      </c>
      <c r="J4036" s="221" t="str">
        <f t="shared" si="364"/>
        <v>FM19-19-11-2026</v>
      </c>
    </row>
    <row r="4037" spans="1:10" x14ac:dyDescent="0.25">
      <c r="A4037" s="214">
        <v>19</v>
      </c>
      <c r="B4037" s="214" t="s">
        <v>737</v>
      </c>
      <c r="C4037" s="223">
        <f>DATE(2026,1,A4037)</f>
        <v>46041</v>
      </c>
      <c r="D4037" s="214" t="s">
        <v>1667</v>
      </c>
      <c r="E4037" s="220">
        <v>2</v>
      </c>
      <c r="F4037" s="221" t="str">
        <f t="shared" si="363"/>
        <v>AA 7696 OA // MERCY</v>
      </c>
      <c r="G4037" s="222" t="s">
        <v>2207</v>
      </c>
      <c r="H4037" s="221" t="s">
        <v>2944</v>
      </c>
      <c r="I4037" s="221" t="s">
        <v>2946</v>
      </c>
      <c r="J4037" s="221" t="str">
        <f t="shared" si="364"/>
        <v>FM19-19-1-2026</v>
      </c>
    </row>
    <row r="4038" spans="1:10" x14ac:dyDescent="0.25">
      <c r="A4038" s="214">
        <v>28</v>
      </c>
      <c r="B4038" s="214" t="s">
        <v>179</v>
      </c>
      <c r="C4038" s="219">
        <f>DATE(2026,12,A4038)</f>
        <v>46384</v>
      </c>
      <c r="D4038" s="214" t="s">
        <v>1357</v>
      </c>
      <c r="E4038" s="220">
        <v>1</v>
      </c>
      <c r="F4038" s="221" t="str">
        <f t="shared" si="363"/>
        <v>AA 7611 OA</v>
      </c>
      <c r="G4038" s="222" t="s">
        <v>2207</v>
      </c>
      <c r="H4038" s="221" t="s">
        <v>2944</v>
      </c>
      <c r="I4038" s="221" t="s">
        <v>2946</v>
      </c>
      <c r="J4038" s="221" t="str">
        <f t="shared" si="364"/>
        <v>FM19-28-12-2026</v>
      </c>
    </row>
    <row r="4039" spans="1:10" x14ac:dyDescent="0.25">
      <c r="A4039" s="214">
        <v>26</v>
      </c>
      <c r="B4039" s="214" t="s">
        <v>781</v>
      </c>
      <c r="C4039" s="219">
        <f>DATE(2026,12,A4039)</f>
        <v>46382</v>
      </c>
      <c r="D4039" s="214" t="s">
        <v>1315</v>
      </c>
      <c r="E4039" s="220">
        <v>1</v>
      </c>
      <c r="F4039" s="221" t="str">
        <f t="shared" si="363"/>
        <v>AA 7794 OA // MERCY</v>
      </c>
      <c r="G4039" s="222" t="s">
        <v>2207</v>
      </c>
      <c r="H4039" s="221" t="s">
        <v>2944</v>
      </c>
      <c r="I4039" s="221" t="s">
        <v>2946</v>
      </c>
      <c r="J4039" s="221" t="str">
        <f t="shared" si="364"/>
        <v>FM19-26-12-2026</v>
      </c>
    </row>
    <row r="4040" spans="1:10" x14ac:dyDescent="0.25">
      <c r="A4040" s="214">
        <v>28</v>
      </c>
      <c r="B4040" s="214" t="s">
        <v>419</v>
      </c>
      <c r="C4040" s="219">
        <f>DATE(2026,12,A4040)</f>
        <v>46384</v>
      </c>
      <c r="D4040" s="214" t="s">
        <v>1315</v>
      </c>
      <c r="E4040" s="220">
        <v>1</v>
      </c>
      <c r="F4040" s="221" t="str">
        <f t="shared" si="363"/>
        <v>AA 7813 OA</v>
      </c>
      <c r="G4040" s="222" t="s">
        <v>2207</v>
      </c>
      <c r="H4040" s="221" t="s">
        <v>2944</v>
      </c>
      <c r="I4040" s="221" t="s">
        <v>2946</v>
      </c>
      <c r="J4040" s="221" t="str">
        <f t="shared" si="364"/>
        <v>FM19-28-12-2026</v>
      </c>
    </row>
    <row r="4041" spans="1:10" x14ac:dyDescent="0.25">
      <c r="A4041" s="214">
        <v>29</v>
      </c>
      <c r="B4041" s="214" t="s">
        <v>429</v>
      </c>
      <c r="C4041" s="219">
        <f>DATE(2026,12,A4041)</f>
        <v>46385</v>
      </c>
      <c r="D4041" s="214" t="s">
        <v>1369</v>
      </c>
      <c r="E4041" s="220">
        <v>3</v>
      </c>
      <c r="F4041" s="221" t="str">
        <f t="shared" si="363"/>
        <v>AA 7534 OA</v>
      </c>
      <c r="G4041" s="222" t="s">
        <v>2207</v>
      </c>
      <c r="H4041" s="221" t="s">
        <v>2944</v>
      </c>
      <c r="I4041" s="221" t="s">
        <v>2946</v>
      </c>
      <c r="J4041" s="221" t="str">
        <f t="shared" si="364"/>
        <v>FM19-29-12-2026</v>
      </c>
    </row>
    <row r="4042" spans="1:10" x14ac:dyDescent="0.25">
      <c r="A4042" s="214">
        <v>31</v>
      </c>
      <c r="B4042" s="214" t="s">
        <v>916</v>
      </c>
      <c r="C4042" s="219">
        <f>DATE(2026,12,A4042)</f>
        <v>46387</v>
      </c>
      <c r="D4042" s="214" t="s">
        <v>1391</v>
      </c>
      <c r="E4042" s="220">
        <v>1</v>
      </c>
      <c r="F4042" s="221" t="str">
        <f>B4042</f>
        <v>DD 7291 MZ</v>
      </c>
      <c r="G4042" s="222" t="s">
        <v>2207</v>
      </c>
      <c r="H4042" s="221" t="s">
        <v>2944</v>
      </c>
      <c r="I4042" s="221" t="s">
        <v>2946</v>
      </c>
      <c r="J4042" s="221" t="str">
        <f t="shared" si="364"/>
        <v>FM19-31-12-2026</v>
      </c>
    </row>
    <row r="4043" spans="1:10" x14ac:dyDescent="0.25">
      <c r="A4043" s="214">
        <v>11</v>
      </c>
      <c r="B4043" s="214" t="s">
        <v>737</v>
      </c>
      <c r="C4043" s="223">
        <f>DATE(2026,1,A4043)</f>
        <v>46033</v>
      </c>
      <c r="D4043" s="214" t="s">
        <v>1592</v>
      </c>
      <c r="E4043" s="220">
        <v>2</v>
      </c>
      <c r="F4043" s="221" t="str">
        <f>"AA "&amp;B4043</f>
        <v>AA 7696 OA // MERCY</v>
      </c>
      <c r="G4043" s="222" t="s">
        <v>2207</v>
      </c>
      <c r="H4043" s="221" t="s">
        <v>2944</v>
      </c>
      <c r="I4043" s="221" t="s">
        <v>2946</v>
      </c>
      <c r="J4043" s="221" t="str">
        <f t="shared" si="364"/>
        <v>FM19-11-1-2026</v>
      </c>
    </row>
    <row r="4044" spans="1:10" x14ac:dyDescent="0.25">
      <c r="A4044" s="214">
        <v>31</v>
      </c>
      <c r="B4044" s="214" t="s">
        <v>916</v>
      </c>
      <c r="C4044" s="219">
        <f>DATE(2026,12,A4044)</f>
        <v>46387</v>
      </c>
      <c r="D4044" s="214" t="s">
        <v>1393</v>
      </c>
      <c r="E4044" s="220">
        <v>3</v>
      </c>
      <c r="F4044" s="221" t="str">
        <f>B4044</f>
        <v>DD 7291 MZ</v>
      </c>
      <c r="G4044" s="222" t="s">
        <v>2207</v>
      </c>
      <c r="H4044" s="221" t="s">
        <v>2944</v>
      </c>
      <c r="I4044" s="221" t="s">
        <v>2946</v>
      </c>
      <c r="J4044" s="221" t="str">
        <f t="shared" si="364"/>
        <v>FM19-31-12-2026</v>
      </c>
    </row>
    <row r="4045" spans="1:10" x14ac:dyDescent="0.25">
      <c r="A4045" s="214">
        <v>5</v>
      </c>
      <c r="B4045" s="214" t="s">
        <v>250</v>
      </c>
      <c r="C4045" s="223">
        <f>DATE(2026,1,A4045)</f>
        <v>46027</v>
      </c>
      <c r="D4045" s="214" t="s">
        <v>1494</v>
      </c>
      <c r="E4045" s="214">
        <v>2</v>
      </c>
      <c r="F4045" s="221" t="str">
        <f t="shared" ref="F4045:F4076" si="365">"AA "&amp;B4045</f>
        <v>AA 7521 OA // MERCY</v>
      </c>
      <c r="G4045" s="222" t="s">
        <v>2207</v>
      </c>
      <c r="H4045" s="221" t="s">
        <v>2944</v>
      </c>
      <c r="I4045" s="221" t="s">
        <v>2946</v>
      </c>
      <c r="J4045" s="221" t="str">
        <f t="shared" si="364"/>
        <v>FM19-5-1-2026</v>
      </c>
    </row>
    <row r="4046" spans="1:10" x14ac:dyDescent="0.25">
      <c r="A4046" s="214">
        <v>13</v>
      </c>
      <c r="B4046" s="214" t="s">
        <v>510</v>
      </c>
      <c r="C4046" s="219">
        <f>DATE(2026,11,A4046)</f>
        <v>46339</v>
      </c>
      <c r="D4046" s="214" t="s">
        <v>571</v>
      </c>
      <c r="E4046" s="220">
        <v>1</v>
      </c>
      <c r="F4046" s="221" t="str">
        <f t="shared" si="365"/>
        <v>AA 7072 OA</v>
      </c>
      <c r="G4046" s="222" t="s">
        <v>2207</v>
      </c>
      <c r="H4046" s="221" t="s">
        <v>2944</v>
      </c>
      <c r="I4046" s="221" t="s">
        <v>2946</v>
      </c>
      <c r="J4046" s="221" t="str">
        <f t="shared" si="364"/>
        <v>FM19-13-11-2026</v>
      </c>
    </row>
    <row r="4047" spans="1:10" x14ac:dyDescent="0.25">
      <c r="A4047" s="214">
        <v>13</v>
      </c>
      <c r="B4047" s="214" t="s">
        <v>510</v>
      </c>
      <c r="C4047" s="219">
        <f>DATE(2026,11,A4047)</f>
        <v>46339</v>
      </c>
      <c r="D4047" s="214" t="s">
        <v>570</v>
      </c>
      <c r="E4047" s="220">
        <v>1</v>
      </c>
      <c r="F4047" s="221" t="str">
        <f t="shared" si="365"/>
        <v>AA 7072 OA</v>
      </c>
      <c r="G4047" s="222" t="s">
        <v>2207</v>
      </c>
      <c r="H4047" s="221" t="s">
        <v>2944</v>
      </c>
      <c r="I4047" s="221" t="s">
        <v>2946</v>
      </c>
      <c r="J4047" s="221" t="str">
        <f t="shared" si="364"/>
        <v>FM19-13-11-2026</v>
      </c>
    </row>
    <row r="4048" spans="1:10" x14ac:dyDescent="0.25">
      <c r="A4048" s="214">
        <v>12</v>
      </c>
      <c r="B4048" s="214" t="s">
        <v>561</v>
      </c>
      <c r="C4048" s="219">
        <f>DATE(2026,11,A4048)</f>
        <v>46338</v>
      </c>
      <c r="D4048" s="214" t="s">
        <v>568</v>
      </c>
      <c r="E4048" s="220">
        <v>1</v>
      </c>
      <c r="F4048" s="221" t="str">
        <f t="shared" si="365"/>
        <v>AA 7066 OA</v>
      </c>
      <c r="G4048" s="222" t="s">
        <v>2207</v>
      </c>
      <c r="H4048" s="221" t="s">
        <v>2944</v>
      </c>
      <c r="I4048" s="221" t="s">
        <v>2946</v>
      </c>
      <c r="J4048" s="221" t="str">
        <f t="shared" si="364"/>
        <v>FM19-12-11-2026</v>
      </c>
    </row>
    <row r="4049" spans="1:10" x14ac:dyDescent="0.25">
      <c r="A4049" s="214">
        <v>12</v>
      </c>
      <c r="B4049" s="214" t="s">
        <v>250</v>
      </c>
      <c r="C4049" s="219">
        <f>DATE(2026,12,A4049)</f>
        <v>46368</v>
      </c>
      <c r="D4049" s="214" t="s">
        <v>1091</v>
      </c>
      <c r="E4049" s="214">
        <v>2</v>
      </c>
      <c r="F4049" s="221" t="str">
        <f t="shared" si="365"/>
        <v>AA 7521 OA // MERCY</v>
      </c>
      <c r="G4049" s="222" t="s">
        <v>2207</v>
      </c>
      <c r="H4049" s="221" t="s">
        <v>2944</v>
      </c>
      <c r="I4049" s="221" t="s">
        <v>2946</v>
      </c>
      <c r="J4049" s="221" t="str">
        <f t="shared" si="364"/>
        <v>FM19-12-12-2026</v>
      </c>
    </row>
    <row r="4050" spans="1:10" x14ac:dyDescent="0.25">
      <c r="A4050" s="214">
        <v>8</v>
      </c>
      <c r="B4050" s="214" t="s">
        <v>401</v>
      </c>
      <c r="C4050" s="223">
        <f>DATE(2026,1,A4050)</f>
        <v>46030</v>
      </c>
      <c r="D4050" s="214" t="s">
        <v>1538</v>
      </c>
      <c r="E4050" s="214">
        <v>2</v>
      </c>
      <c r="F4050" s="221" t="str">
        <f t="shared" si="365"/>
        <v>AA 7796 OA // MERCY</v>
      </c>
      <c r="G4050" s="222" t="s">
        <v>2207</v>
      </c>
      <c r="H4050" s="221" t="s">
        <v>2944</v>
      </c>
      <c r="I4050" s="221" t="s">
        <v>2946</v>
      </c>
      <c r="J4050" s="221" t="str">
        <f t="shared" si="364"/>
        <v>FM19-8-1-2026</v>
      </c>
    </row>
    <row r="4051" spans="1:10" x14ac:dyDescent="0.25">
      <c r="A4051" s="214">
        <v>16</v>
      </c>
      <c r="B4051" s="214" t="s">
        <v>355</v>
      </c>
      <c r="C4051" s="223">
        <f>DATE(2026,1,A4051)</f>
        <v>46038</v>
      </c>
      <c r="D4051" s="214" t="s">
        <v>1372</v>
      </c>
      <c r="E4051" s="220">
        <v>1</v>
      </c>
      <c r="F4051" s="221" t="str">
        <f t="shared" si="365"/>
        <v>AA 7617 OA</v>
      </c>
      <c r="G4051" s="222" t="s">
        <v>2207</v>
      </c>
      <c r="H4051" s="221" t="s">
        <v>2944</v>
      </c>
      <c r="I4051" s="221" t="s">
        <v>2946</v>
      </c>
      <c r="J4051" s="221" t="str">
        <f t="shared" si="364"/>
        <v>FM19-16-1-2026</v>
      </c>
    </row>
    <row r="4052" spans="1:10" x14ac:dyDescent="0.25">
      <c r="A4052" s="214">
        <v>16</v>
      </c>
      <c r="B4052" s="220" t="s">
        <v>1641</v>
      </c>
      <c r="C4052" s="223">
        <f>DATE(2026,1,A4052)</f>
        <v>46038</v>
      </c>
      <c r="D4052" s="214" t="s">
        <v>1372</v>
      </c>
      <c r="E4052" s="220">
        <v>1</v>
      </c>
      <c r="F4052" s="221" t="str">
        <f t="shared" si="365"/>
        <v>AA 7819 OA</v>
      </c>
      <c r="G4052" s="222" t="s">
        <v>2207</v>
      </c>
      <c r="H4052" s="221" t="s">
        <v>2944</v>
      </c>
      <c r="I4052" s="221" t="s">
        <v>2946</v>
      </c>
      <c r="J4052" s="221" t="str">
        <f t="shared" si="364"/>
        <v>FM19-16-1-2026</v>
      </c>
    </row>
    <row r="4053" spans="1:10" x14ac:dyDescent="0.25">
      <c r="A4053" s="214">
        <v>22</v>
      </c>
      <c r="B4053" s="214" t="s">
        <v>255</v>
      </c>
      <c r="C4053" s="223">
        <f>DATE(2026,1,A4053)</f>
        <v>46044</v>
      </c>
      <c r="D4053" s="214" t="s">
        <v>1372</v>
      </c>
      <c r="E4053" s="220">
        <v>1</v>
      </c>
      <c r="F4053" s="221" t="str">
        <f t="shared" si="365"/>
        <v>AA 7615 OA</v>
      </c>
      <c r="G4053" s="222" t="s">
        <v>2207</v>
      </c>
      <c r="H4053" s="221" t="s">
        <v>2944</v>
      </c>
      <c r="I4053" s="221" t="s">
        <v>2946</v>
      </c>
      <c r="J4053" s="221" t="str">
        <f t="shared" si="364"/>
        <v>FM19-22-1-2026</v>
      </c>
    </row>
    <row r="4054" spans="1:10" x14ac:dyDescent="0.25">
      <c r="A4054" s="214">
        <v>29</v>
      </c>
      <c r="B4054" s="214" t="s">
        <v>429</v>
      </c>
      <c r="C4054" s="219">
        <f>DATE(2026,12,A4054)</f>
        <v>46385</v>
      </c>
      <c r="D4054" s="214" t="s">
        <v>1372</v>
      </c>
      <c r="E4054" s="220">
        <v>1</v>
      </c>
      <c r="F4054" s="221" t="str">
        <f t="shared" si="365"/>
        <v>AA 7534 OA</v>
      </c>
      <c r="G4054" s="222" t="s">
        <v>2207</v>
      </c>
      <c r="H4054" s="221" t="s">
        <v>2944</v>
      </c>
      <c r="I4054" s="221" t="s">
        <v>2946</v>
      </c>
      <c r="J4054" s="221" t="str">
        <f t="shared" si="364"/>
        <v>FM19-29-12-2026</v>
      </c>
    </row>
    <row r="4055" spans="1:10" x14ac:dyDescent="0.25">
      <c r="A4055" s="214">
        <v>11</v>
      </c>
      <c r="B4055" s="214" t="s">
        <v>436</v>
      </c>
      <c r="C4055" s="223">
        <f>DATE(2026,1,A4055)</f>
        <v>46033</v>
      </c>
      <c r="D4055" s="214" t="s">
        <v>427</v>
      </c>
      <c r="E4055" s="214">
        <v>1</v>
      </c>
      <c r="F4055" s="221" t="str">
        <f t="shared" si="365"/>
        <v>AA 7296 OA</v>
      </c>
      <c r="G4055" s="222" t="s">
        <v>2207</v>
      </c>
      <c r="H4055" s="221" t="s">
        <v>2944</v>
      </c>
      <c r="I4055" s="221" t="s">
        <v>2946</v>
      </c>
      <c r="J4055" s="221" t="str">
        <f t="shared" si="364"/>
        <v>FM19-11-1-2026</v>
      </c>
    </row>
    <row r="4056" spans="1:10" x14ac:dyDescent="0.25">
      <c r="A4056" s="214">
        <v>16</v>
      </c>
      <c r="B4056" s="214" t="s">
        <v>1646</v>
      </c>
      <c r="C4056" s="223">
        <f>DATE(2026,1,A4056)</f>
        <v>46038</v>
      </c>
      <c r="D4056" s="214" t="s">
        <v>427</v>
      </c>
      <c r="E4056" s="220">
        <v>1</v>
      </c>
      <c r="F4056" s="221" t="str">
        <f t="shared" si="365"/>
        <v>AA 7516 OD // EFISIENSI</v>
      </c>
      <c r="G4056" s="222" t="s">
        <v>2207</v>
      </c>
      <c r="H4056" s="221" t="s">
        <v>2944</v>
      </c>
      <c r="I4056" s="221" t="s">
        <v>2946</v>
      </c>
      <c r="J4056" s="221" t="str">
        <f t="shared" si="364"/>
        <v>FM19-16-1-2026</v>
      </c>
    </row>
    <row r="4057" spans="1:10" x14ac:dyDescent="0.25">
      <c r="A4057" s="214">
        <v>16</v>
      </c>
      <c r="B4057" s="214" t="s">
        <v>1641</v>
      </c>
      <c r="C4057" s="223">
        <f>DATE(2026,1,A4057)</f>
        <v>46038</v>
      </c>
      <c r="D4057" s="214" t="s">
        <v>427</v>
      </c>
      <c r="E4057" s="220">
        <v>1</v>
      </c>
      <c r="F4057" s="221" t="str">
        <f t="shared" si="365"/>
        <v>AA 7819 OA</v>
      </c>
      <c r="G4057" s="222" t="s">
        <v>2207</v>
      </c>
      <c r="H4057" s="221" t="s">
        <v>2944</v>
      </c>
      <c r="I4057" s="221" t="s">
        <v>2946</v>
      </c>
      <c r="J4057" s="221" t="str">
        <f t="shared" si="364"/>
        <v>FM19-16-1-2026</v>
      </c>
    </row>
    <row r="4058" spans="1:10" x14ac:dyDescent="0.25">
      <c r="A4058" s="214">
        <v>28</v>
      </c>
      <c r="B4058" s="214" t="s">
        <v>237</v>
      </c>
      <c r="C4058" s="223">
        <f>DATE(2026,1,A4058)</f>
        <v>46050</v>
      </c>
      <c r="D4058" s="214" t="s">
        <v>427</v>
      </c>
      <c r="E4058" s="220">
        <v>1</v>
      </c>
      <c r="F4058" s="221" t="str">
        <f t="shared" si="365"/>
        <v>AA 7724 OA</v>
      </c>
      <c r="G4058" s="222" t="s">
        <v>2207</v>
      </c>
      <c r="H4058" s="221" t="s">
        <v>2944</v>
      </c>
      <c r="I4058" s="221" t="s">
        <v>2946</v>
      </c>
      <c r="J4058" s="221" t="str">
        <f t="shared" si="364"/>
        <v>FM19-28-1-2026</v>
      </c>
    </row>
    <row r="4059" spans="1:10" x14ac:dyDescent="0.25">
      <c r="A4059" s="214">
        <v>30</v>
      </c>
      <c r="B4059" s="214" t="s">
        <v>929</v>
      </c>
      <c r="C4059" s="223">
        <f>DATE(2026,1,A4059)</f>
        <v>46052</v>
      </c>
      <c r="D4059" s="214" t="s">
        <v>427</v>
      </c>
      <c r="E4059" s="220">
        <v>1</v>
      </c>
      <c r="F4059" s="221" t="str">
        <f t="shared" si="365"/>
        <v>AA 7682 OA</v>
      </c>
      <c r="G4059" s="222" t="s">
        <v>2207</v>
      </c>
      <c r="H4059" s="221" t="s">
        <v>2944</v>
      </c>
      <c r="I4059" s="221" t="s">
        <v>2946</v>
      </c>
      <c r="J4059" s="221" t="str">
        <f t="shared" si="364"/>
        <v>FM19-30-1-2026</v>
      </c>
    </row>
    <row r="4060" spans="1:10" x14ac:dyDescent="0.25">
      <c r="A4060" s="214">
        <v>7</v>
      </c>
      <c r="B4060" s="214" t="s">
        <v>426</v>
      </c>
      <c r="C4060" s="219">
        <f>DATE(2026,11,A4060)</f>
        <v>46333</v>
      </c>
      <c r="D4060" s="214" t="s">
        <v>427</v>
      </c>
      <c r="E4060" s="214">
        <v>1</v>
      </c>
      <c r="F4060" s="221" t="str">
        <f t="shared" si="365"/>
        <v>AA 7679 OA</v>
      </c>
      <c r="G4060" s="222" t="s">
        <v>2207</v>
      </c>
      <c r="H4060" s="221" t="s">
        <v>2944</v>
      </c>
      <c r="I4060" s="221" t="s">
        <v>2946</v>
      </c>
      <c r="J4060" s="221" t="str">
        <f t="shared" si="364"/>
        <v>FM19-7-11-2026</v>
      </c>
    </row>
    <row r="4061" spans="1:10" x14ac:dyDescent="0.25">
      <c r="A4061" s="214">
        <v>12</v>
      </c>
      <c r="B4061" s="214" t="s">
        <v>540</v>
      </c>
      <c r="C4061" s="219">
        <f>DATE(2026,11,A4061)</f>
        <v>46338</v>
      </c>
      <c r="D4061" s="214" t="s">
        <v>427</v>
      </c>
      <c r="E4061" s="214">
        <v>1</v>
      </c>
      <c r="F4061" s="221" t="str">
        <f t="shared" si="365"/>
        <v>AA 7099 OA</v>
      </c>
      <c r="G4061" s="222" t="s">
        <v>2207</v>
      </c>
      <c r="H4061" s="221" t="s">
        <v>2944</v>
      </c>
      <c r="I4061" s="221" t="s">
        <v>2946</v>
      </c>
      <c r="J4061" s="221" t="str">
        <f t="shared" si="364"/>
        <v>FM19-12-11-2026</v>
      </c>
    </row>
    <row r="4062" spans="1:10" x14ac:dyDescent="0.25">
      <c r="A4062" s="214">
        <v>14</v>
      </c>
      <c r="B4062" s="220" t="s">
        <v>596</v>
      </c>
      <c r="C4062" s="219">
        <f>DATE(2026,11,A4062)</f>
        <v>46340</v>
      </c>
      <c r="D4062" s="214" t="s">
        <v>427</v>
      </c>
      <c r="E4062" s="220">
        <v>1</v>
      </c>
      <c r="F4062" s="221" t="str">
        <f t="shared" si="365"/>
        <v>AA 7628 OA</v>
      </c>
      <c r="G4062" s="222" t="s">
        <v>2207</v>
      </c>
      <c r="H4062" s="221" t="s">
        <v>2944</v>
      </c>
      <c r="I4062" s="221" t="s">
        <v>2946</v>
      </c>
      <c r="J4062" s="221" t="str">
        <f t="shared" si="364"/>
        <v>FM19-14-11-2026</v>
      </c>
    </row>
    <row r="4063" spans="1:10" x14ac:dyDescent="0.25">
      <c r="A4063" s="214">
        <v>21</v>
      </c>
      <c r="B4063" s="214" t="s">
        <v>333</v>
      </c>
      <c r="C4063" s="219">
        <f>DATE(2026,11,A4063)</f>
        <v>46347</v>
      </c>
      <c r="D4063" s="214" t="s">
        <v>427</v>
      </c>
      <c r="E4063" s="220">
        <v>1</v>
      </c>
      <c r="F4063" s="221" t="str">
        <f t="shared" si="365"/>
        <v>AA 7606 OA</v>
      </c>
      <c r="G4063" s="222" t="s">
        <v>2207</v>
      </c>
      <c r="H4063" s="221" t="s">
        <v>2944</v>
      </c>
      <c r="I4063" s="221" t="s">
        <v>2946</v>
      </c>
      <c r="J4063" s="221" t="str">
        <f t="shared" si="364"/>
        <v>FM19-21-11-2026</v>
      </c>
    </row>
    <row r="4064" spans="1:10" x14ac:dyDescent="0.25">
      <c r="A4064" s="214">
        <v>10</v>
      </c>
      <c r="B4064" s="214" t="s">
        <v>93</v>
      </c>
      <c r="C4064" s="219">
        <f>DATE(2026,12,A4064)</f>
        <v>46366</v>
      </c>
      <c r="D4064" s="214" t="s">
        <v>427</v>
      </c>
      <c r="E4064" s="214">
        <v>1</v>
      </c>
      <c r="F4064" s="221" t="str">
        <f t="shared" si="365"/>
        <v>AA 7802 OA</v>
      </c>
      <c r="G4064" s="222" t="s">
        <v>2207</v>
      </c>
      <c r="H4064" s="221" t="s">
        <v>2944</v>
      </c>
      <c r="I4064" s="221" t="s">
        <v>2946</v>
      </c>
      <c r="J4064" s="221" t="str">
        <f t="shared" si="364"/>
        <v>FM19-10-12-2026</v>
      </c>
    </row>
    <row r="4065" spans="1:10" x14ac:dyDescent="0.25">
      <c r="A4065" s="214">
        <v>17</v>
      </c>
      <c r="B4065" s="214" t="s">
        <v>237</v>
      </c>
      <c r="C4065" s="219">
        <f>DATE(2026,12,A4065)</f>
        <v>46373</v>
      </c>
      <c r="D4065" s="214" t="s">
        <v>427</v>
      </c>
      <c r="E4065" s="220">
        <v>1</v>
      </c>
      <c r="F4065" s="221" t="str">
        <f t="shared" si="365"/>
        <v>AA 7724 OA</v>
      </c>
      <c r="G4065" s="222" t="s">
        <v>2207</v>
      </c>
      <c r="H4065" s="221" t="s">
        <v>2944</v>
      </c>
      <c r="I4065" s="221" t="s">
        <v>2946</v>
      </c>
      <c r="J4065" s="221" t="str">
        <f t="shared" si="364"/>
        <v>FM19-17-12-2026</v>
      </c>
    </row>
    <row r="4066" spans="1:10" x14ac:dyDescent="0.25">
      <c r="A4066" s="214">
        <v>31</v>
      </c>
      <c r="B4066" s="214" t="s">
        <v>672</v>
      </c>
      <c r="C4066" s="219">
        <f>DATE(2026,12,A4066)</f>
        <v>46387</v>
      </c>
      <c r="D4066" s="214" t="s">
        <v>427</v>
      </c>
      <c r="E4066" s="220">
        <v>1</v>
      </c>
      <c r="F4066" s="221" t="str">
        <f t="shared" si="365"/>
        <v>AA 7743 OA</v>
      </c>
      <c r="G4066" s="222" t="s">
        <v>2207</v>
      </c>
      <c r="H4066" s="221" t="s">
        <v>2944</v>
      </c>
      <c r="I4066" s="221" t="s">
        <v>2946</v>
      </c>
      <c r="J4066" s="221" t="str">
        <f t="shared" si="364"/>
        <v>FM19-31-12-2026</v>
      </c>
    </row>
    <row r="4067" spans="1:10" x14ac:dyDescent="0.25">
      <c r="A4067" s="214">
        <v>21</v>
      </c>
      <c r="B4067" s="214" t="s">
        <v>739</v>
      </c>
      <c r="C4067" s="219">
        <f>DATE(2026,11,A4067)</f>
        <v>46347</v>
      </c>
      <c r="D4067" s="214" t="s">
        <v>741</v>
      </c>
      <c r="E4067" s="220">
        <v>2</v>
      </c>
      <c r="F4067" s="221" t="str">
        <f t="shared" si="365"/>
        <v>AA 7806 OA</v>
      </c>
      <c r="G4067" s="222" t="s">
        <v>2207</v>
      </c>
      <c r="H4067" s="221" t="s">
        <v>2944</v>
      </c>
      <c r="I4067" s="221" t="s">
        <v>2946</v>
      </c>
      <c r="J4067" s="221" t="str">
        <f t="shared" si="364"/>
        <v>FM19-21-11-2026</v>
      </c>
    </row>
    <row r="4068" spans="1:10" x14ac:dyDescent="0.25">
      <c r="A4068" s="214">
        <v>16</v>
      </c>
      <c r="B4068" s="220" t="s">
        <v>430</v>
      </c>
      <c r="C4068" s="219">
        <f>DATE(2026,12,A4068)</f>
        <v>46372</v>
      </c>
      <c r="D4068" s="214" t="s">
        <v>741</v>
      </c>
      <c r="E4068" s="220">
        <v>2</v>
      </c>
      <c r="F4068" s="221" t="str">
        <f t="shared" si="365"/>
        <v>AA 7780 OA</v>
      </c>
      <c r="G4068" s="222" t="s">
        <v>2207</v>
      </c>
      <c r="H4068" s="221" t="s">
        <v>2944</v>
      </c>
      <c r="I4068" s="221" t="s">
        <v>2946</v>
      </c>
      <c r="J4068" s="221" t="str">
        <f t="shared" si="364"/>
        <v>FM19-16-12-2026</v>
      </c>
    </row>
    <row r="4069" spans="1:10" x14ac:dyDescent="0.25">
      <c r="A4069" s="214">
        <v>8</v>
      </c>
      <c r="B4069" s="214" t="s">
        <v>227</v>
      </c>
      <c r="C4069" s="223">
        <f>DATE(2026,1,A4069)</f>
        <v>46030</v>
      </c>
      <c r="D4069" s="214" t="s">
        <v>576</v>
      </c>
      <c r="E4069" s="214">
        <v>1</v>
      </c>
      <c r="F4069" s="221" t="str">
        <f t="shared" si="365"/>
        <v>AA 7814 OA</v>
      </c>
      <c r="G4069" s="222" t="s">
        <v>2207</v>
      </c>
      <c r="H4069" s="221" t="s">
        <v>2944</v>
      </c>
      <c r="I4069" s="221" t="s">
        <v>2946</v>
      </c>
      <c r="J4069" s="221" t="str">
        <f t="shared" si="364"/>
        <v>FM19-8-1-2026</v>
      </c>
    </row>
    <row r="4070" spans="1:10" x14ac:dyDescent="0.25">
      <c r="A4070" s="214">
        <v>23</v>
      </c>
      <c r="B4070" s="214" t="s">
        <v>426</v>
      </c>
      <c r="C4070" s="223">
        <f>DATE(2026,1,A4070)</f>
        <v>46045</v>
      </c>
      <c r="D4070" s="214" t="s">
        <v>576</v>
      </c>
      <c r="E4070" s="220">
        <v>1</v>
      </c>
      <c r="F4070" s="221" t="str">
        <f t="shared" si="365"/>
        <v>AA 7679 OA</v>
      </c>
      <c r="G4070" s="222" t="s">
        <v>2207</v>
      </c>
      <c r="H4070" s="221" t="s">
        <v>2944</v>
      </c>
      <c r="I4070" s="221" t="s">
        <v>2946</v>
      </c>
      <c r="J4070" s="221" t="str">
        <f t="shared" si="364"/>
        <v>FM19-23-1-2026</v>
      </c>
    </row>
    <row r="4071" spans="1:10" x14ac:dyDescent="0.25">
      <c r="A4071" s="214">
        <v>31</v>
      </c>
      <c r="B4071" s="214" t="s">
        <v>598</v>
      </c>
      <c r="C4071" s="223">
        <f>DATE(2026,1,A4071)</f>
        <v>46053</v>
      </c>
      <c r="D4071" s="214" t="s">
        <v>576</v>
      </c>
      <c r="E4071" s="220">
        <v>1</v>
      </c>
      <c r="F4071" s="221" t="str">
        <f t="shared" si="365"/>
        <v>AA 7725 OA</v>
      </c>
      <c r="G4071" s="222" t="s">
        <v>2207</v>
      </c>
      <c r="H4071" s="221" t="s">
        <v>2944</v>
      </c>
      <c r="I4071" s="221" t="s">
        <v>2946</v>
      </c>
      <c r="J4071" s="221" t="str">
        <f t="shared" si="364"/>
        <v>FM19-31-1-2026</v>
      </c>
    </row>
    <row r="4072" spans="1:10" x14ac:dyDescent="0.25">
      <c r="A4072" s="214">
        <v>13</v>
      </c>
      <c r="B4072" s="214" t="s">
        <v>237</v>
      </c>
      <c r="C4072" s="219">
        <f>DATE(2026,11,A4072)</f>
        <v>46339</v>
      </c>
      <c r="D4072" s="214" t="s">
        <v>576</v>
      </c>
      <c r="E4072" s="220">
        <v>1</v>
      </c>
      <c r="F4072" s="221" t="str">
        <f t="shared" si="365"/>
        <v>AA 7724 OA</v>
      </c>
      <c r="G4072" s="222" t="s">
        <v>2207</v>
      </c>
      <c r="H4072" s="221" t="s">
        <v>2944</v>
      </c>
      <c r="I4072" s="221" t="s">
        <v>2946</v>
      </c>
      <c r="J4072" s="221" t="str">
        <f t="shared" si="364"/>
        <v>FM19-13-11-2026</v>
      </c>
    </row>
    <row r="4073" spans="1:10" x14ac:dyDescent="0.25">
      <c r="A4073" s="214">
        <v>24</v>
      </c>
      <c r="B4073" s="214" t="s">
        <v>286</v>
      </c>
      <c r="C4073" s="219">
        <f>DATE(2026,11,A4073)</f>
        <v>46350</v>
      </c>
      <c r="D4073" s="214" t="s">
        <v>576</v>
      </c>
      <c r="E4073" s="220">
        <v>1</v>
      </c>
      <c r="F4073" s="221" t="str">
        <f t="shared" si="365"/>
        <v>AA 7661 OA</v>
      </c>
      <c r="G4073" s="222" t="s">
        <v>2207</v>
      </c>
      <c r="H4073" s="221" t="s">
        <v>2944</v>
      </c>
      <c r="I4073" s="221" t="s">
        <v>2946</v>
      </c>
      <c r="J4073" s="221" t="str">
        <f t="shared" si="364"/>
        <v>FM19-24-11-2026</v>
      </c>
    </row>
    <row r="4074" spans="1:10" x14ac:dyDescent="0.25">
      <c r="A4074" s="214">
        <v>27</v>
      </c>
      <c r="B4074" s="214" t="s">
        <v>596</v>
      </c>
      <c r="C4074" s="219">
        <f>DATE(2026,11,A4074)</f>
        <v>46353</v>
      </c>
      <c r="D4074" s="214" t="s">
        <v>576</v>
      </c>
      <c r="E4074" s="220">
        <v>1</v>
      </c>
      <c r="F4074" s="221" t="str">
        <f t="shared" si="365"/>
        <v>AA 7628 OA</v>
      </c>
      <c r="G4074" s="222" t="s">
        <v>2207</v>
      </c>
      <c r="H4074" s="221" t="s">
        <v>2944</v>
      </c>
      <c r="I4074" s="221" t="s">
        <v>2946</v>
      </c>
      <c r="J4074" s="221" t="str">
        <f t="shared" si="364"/>
        <v>FM19-27-11-2026</v>
      </c>
    </row>
    <row r="4075" spans="1:10" x14ac:dyDescent="0.25">
      <c r="A4075" s="214">
        <v>10</v>
      </c>
      <c r="B4075" s="214" t="s">
        <v>93</v>
      </c>
      <c r="C4075" s="219">
        <f>DATE(2026,12,A4075)</f>
        <v>46366</v>
      </c>
      <c r="D4075" s="214" t="s">
        <v>576</v>
      </c>
      <c r="E4075" s="214">
        <v>1</v>
      </c>
      <c r="F4075" s="221" t="str">
        <f t="shared" si="365"/>
        <v>AA 7802 OA</v>
      </c>
      <c r="G4075" s="222" t="s">
        <v>2207</v>
      </c>
      <c r="H4075" s="221" t="s">
        <v>2944</v>
      </c>
      <c r="I4075" s="221" t="s">
        <v>2946</v>
      </c>
      <c r="J4075" s="221" t="str">
        <f t="shared" si="364"/>
        <v>FM19-10-12-2026</v>
      </c>
    </row>
    <row r="4076" spans="1:10" x14ac:dyDescent="0.25">
      <c r="A4076" s="214">
        <v>22</v>
      </c>
      <c r="B4076" s="214" t="s">
        <v>596</v>
      </c>
      <c r="C4076" s="219">
        <f>DATE(2026,12,A4076)</f>
        <v>46378</v>
      </c>
      <c r="D4076" s="214" t="s">
        <v>576</v>
      </c>
      <c r="E4076" s="220">
        <v>1</v>
      </c>
      <c r="F4076" s="221" t="str">
        <f t="shared" si="365"/>
        <v>AA 7628 OA</v>
      </c>
      <c r="G4076" s="222" t="s">
        <v>2207</v>
      </c>
      <c r="H4076" s="221" t="s">
        <v>2944</v>
      </c>
      <c r="I4076" s="221" t="s">
        <v>2946</v>
      </c>
      <c r="J4076" s="221" t="str">
        <f t="shared" si="364"/>
        <v>FM19-22-12-2026</v>
      </c>
    </row>
    <row r="4077" spans="1:10" x14ac:dyDescent="0.25">
      <c r="A4077" s="214">
        <v>26</v>
      </c>
      <c r="B4077" s="214" t="s">
        <v>432</v>
      </c>
      <c r="C4077" s="219">
        <f>DATE(2026,12,A4077)</f>
        <v>46382</v>
      </c>
      <c r="D4077" s="214" t="s">
        <v>576</v>
      </c>
      <c r="E4077" s="220">
        <v>1</v>
      </c>
      <c r="F4077" s="221" t="str">
        <f t="shared" ref="F4077:F4108" si="366">"AA "&amp;B4077</f>
        <v>AA 7550 OA</v>
      </c>
      <c r="G4077" s="222" t="s">
        <v>2207</v>
      </c>
      <c r="H4077" s="221" t="s">
        <v>2944</v>
      </c>
      <c r="I4077" s="221" t="s">
        <v>2946</v>
      </c>
      <c r="J4077" s="221" t="str">
        <f t="shared" si="364"/>
        <v>FM19-26-12-2026</v>
      </c>
    </row>
    <row r="4078" spans="1:10" x14ac:dyDescent="0.25">
      <c r="A4078" s="214">
        <v>29</v>
      </c>
      <c r="B4078" s="214" t="s">
        <v>429</v>
      </c>
      <c r="C4078" s="219">
        <f>DATE(2026,12,A4078)</f>
        <v>46385</v>
      </c>
      <c r="D4078" s="214" t="s">
        <v>1371</v>
      </c>
      <c r="E4078" s="220">
        <v>2</v>
      </c>
      <c r="F4078" s="221" t="str">
        <f t="shared" si="366"/>
        <v>AA 7534 OA</v>
      </c>
      <c r="G4078" s="222" t="s">
        <v>2207</v>
      </c>
      <c r="H4078" s="221" t="s">
        <v>2944</v>
      </c>
      <c r="I4078" s="221" t="s">
        <v>2946</v>
      </c>
      <c r="J4078" s="221" t="str">
        <f t="shared" si="364"/>
        <v>FM19-29-12-2026</v>
      </c>
    </row>
    <row r="4079" spans="1:10" x14ac:dyDescent="0.25">
      <c r="A4079" s="214">
        <v>16</v>
      </c>
      <c r="B4079" s="220" t="s">
        <v>1641</v>
      </c>
      <c r="C4079" s="223">
        <f>DATE(2026,1,A4079)</f>
        <v>46038</v>
      </c>
      <c r="D4079" s="214" t="s">
        <v>1373</v>
      </c>
      <c r="E4079" s="220">
        <v>1</v>
      </c>
      <c r="F4079" s="221" t="str">
        <f t="shared" si="366"/>
        <v>AA 7819 OA</v>
      </c>
      <c r="G4079" s="222" t="s">
        <v>2207</v>
      </c>
      <c r="H4079" s="221" t="s">
        <v>2944</v>
      </c>
      <c r="I4079" s="221" t="s">
        <v>2946</v>
      </c>
      <c r="J4079" s="221" t="str">
        <f t="shared" si="364"/>
        <v>FM19-16-1-2026</v>
      </c>
    </row>
    <row r="4080" spans="1:10" x14ac:dyDescent="0.25">
      <c r="A4080" s="214">
        <v>16</v>
      </c>
      <c r="B4080" s="214" t="s">
        <v>355</v>
      </c>
      <c r="C4080" s="223">
        <f>DATE(2026,1,A4080)</f>
        <v>46038</v>
      </c>
      <c r="D4080" s="214" t="s">
        <v>1373</v>
      </c>
      <c r="E4080" s="220">
        <v>1</v>
      </c>
      <c r="F4080" s="221" t="str">
        <f t="shared" si="366"/>
        <v>AA 7617 OA</v>
      </c>
      <c r="G4080" s="222" t="s">
        <v>2207</v>
      </c>
      <c r="H4080" s="221" t="s">
        <v>2944</v>
      </c>
      <c r="I4080" s="221" t="s">
        <v>2946</v>
      </c>
      <c r="J4080" s="221" t="str">
        <f t="shared" si="364"/>
        <v>FM19-16-1-2026</v>
      </c>
    </row>
    <row r="4081" spans="1:10" x14ac:dyDescent="0.25">
      <c r="A4081" s="214">
        <v>29</v>
      </c>
      <c r="B4081" s="214" t="s">
        <v>429</v>
      </c>
      <c r="C4081" s="219">
        <f>DATE(2026,12,A4081)</f>
        <v>46385</v>
      </c>
      <c r="D4081" s="214" t="s">
        <v>1373</v>
      </c>
      <c r="E4081" s="220">
        <v>1</v>
      </c>
      <c r="F4081" s="221" t="str">
        <f t="shared" si="366"/>
        <v>AA 7534 OA</v>
      </c>
      <c r="G4081" s="222" t="s">
        <v>2207</v>
      </c>
      <c r="H4081" s="221" t="s">
        <v>2944</v>
      </c>
      <c r="I4081" s="221" t="s">
        <v>2946</v>
      </c>
      <c r="J4081" s="221" t="str">
        <f t="shared" si="364"/>
        <v>FM19-29-12-2026</v>
      </c>
    </row>
    <row r="4082" spans="1:10" x14ac:dyDescent="0.25">
      <c r="A4082" s="214">
        <v>7</v>
      </c>
      <c r="B4082" s="214" t="s">
        <v>136</v>
      </c>
      <c r="C4082" s="223">
        <f t="shared" ref="C4082:C4088" si="367">DATE(2026,1,A4082)</f>
        <v>46029</v>
      </c>
      <c r="D4082" s="214" t="s">
        <v>343</v>
      </c>
      <c r="E4082" s="214">
        <v>1</v>
      </c>
      <c r="F4082" s="221" t="str">
        <f t="shared" si="366"/>
        <v>AA 7762 OA</v>
      </c>
      <c r="G4082" s="222" t="s">
        <v>2207</v>
      </c>
      <c r="H4082" s="221" t="s">
        <v>2944</v>
      </c>
      <c r="I4082" s="221" t="s">
        <v>2946</v>
      </c>
      <c r="J4082" s="221" t="str">
        <f t="shared" si="364"/>
        <v>FM19-7-1-2026</v>
      </c>
    </row>
    <row r="4083" spans="1:10" x14ac:dyDescent="0.25">
      <c r="A4083" s="214">
        <v>11</v>
      </c>
      <c r="B4083" s="214" t="s">
        <v>436</v>
      </c>
      <c r="C4083" s="223">
        <f t="shared" si="367"/>
        <v>46033</v>
      </c>
      <c r="D4083" s="214" t="s">
        <v>343</v>
      </c>
      <c r="E4083" s="214">
        <v>1</v>
      </c>
      <c r="F4083" s="221" t="str">
        <f t="shared" si="366"/>
        <v>AA 7296 OA</v>
      </c>
      <c r="G4083" s="222" t="s">
        <v>2207</v>
      </c>
      <c r="H4083" s="221" t="s">
        <v>2944</v>
      </c>
      <c r="I4083" s="221" t="s">
        <v>2946</v>
      </c>
      <c r="J4083" s="221" t="str">
        <f t="shared" si="364"/>
        <v>FM19-11-1-2026</v>
      </c>
    </row>
    <row r="4084" spans="1:10" x14ac:dyDescent="0.25">
      <c r="A4084" s="214">
        <v>16</v>
      </c>
      <c r="B4084" s="214" t="s">
        <v>1646</v>
      </c>
      <c r="C4084" s="223">
        <f t="shared" si="367"/>
        <v>46038</v>
      </c>
      <c r="D4084" s="214" t="s">
        <v>343</v>
      </c>
      <c r="E4084" s="220">
        <v>1</v>
      </c>
      <c r="F4084" s="221" t="str">
        <f t="shared" si="366"/>
        <v>AA 7516 OD // EFISIENSI</v>
      </c>
      <c r="G4084" s="222" t="s">
        <v>2207</v>
      </c>
      <c r="H4084" s="221" t="s">
        <v>2944</v>
      </c>
      <c r="I4084" s="221" t="s">
        <v>2946</v>
      </c>
      <c r="J4084" s="221" t="str">
        <f t="shared" si="364"/>
        <v>FM19-16-1-2026</v>
      </c>
    </row>
    <row r="4085" spans="1:10" x14ac:dyDescent="0.25">
      <c r="A4085" s="214">
        <v>16</v>
      </c>
      <c r="B4085" s="214" t="s">
        <v>1641</v>
      </c>
      <c r="C4085" s="223">
        <f t="shared" si="367"/>
        <v>46038</v>
      </c>
      <c r="D4085" s="214" t="s">
        <v>343</v>
      </c>
      <c r="E4085" s="220">
        <v>1</v>
      </c>
      <c r="F4085" s="221" t="str">
        <f t="shared" si="366"/>
        <v>AA 7819 OA</v>
      </c>
      <c r="G4085" s="222" t="s">
        <v>2207</v>
      </c>
      <c r="H4085" s="221" t="s">
        <v>2944</v>
      </c>
      <c r="I4085" s="221" t="s">
        <v>2946</v>
      </c>
      <c r="J4085" s="221" t="str">
        <f t="shared" si="364"/>
        <v>FM19-16-1-2026</v>
      </c>
    </row>
    <row r="4086" spans="1:10" x14ac:dyDescent="0.25">
      <c r="A4086" s="214">
        <v>22</v>
      </c>
      <c r="B4086" s="214" t="s">
        <v>454</v>
      </c>
      <c r="C4086" s="223">
        <f t="shared" si="367"/>
        <v>46044</v>
      </c>
      <c r="D4086" s="214" t="s">
        <v>343</v>
      </c>
      <c r="E4086" s="220">
        <v>1</v>
      </c>
      <c r="F4086" s="221" t="str">
        <f t="shared" si="366"/>
        <v>AA 7133 OA</v>
      </c>
      <c r="G4086" s="222" t="s">
        <v>2207</v>
      </c>
      <c r="H4086" s="221" t="s">
        <v>2944</v>
      </c>
      <c r="I4086" s="221" t="s">
        <v>2946</v>
      </c>
      <c r="J4086" s="221" t="str">
        <f t="shared" si="364"/>
        <v>FM19-22-1-2026</v>
      </c>
    </row>
    <row r="4087" spans="1:10" x14ac:dyDescent="0.25">
      <c r="A4087" s="214">
        <v>28</v>
      </c>
      <c r="B4087" s="214" t="s">
        <v>237</v>
      </c>
      <c r="C4087" s="223">
        <f t="shared" si="367"/>
        <v>46050</v>
      </c>
      <c r="D4087" s="214" t="s">
        <v>343</v>
      </c>
      <c r="E4087" s="220">
        <v>1</v>
      </c>
      <c r="F4087" s="221" t="str">
        <f t="shared" si="366"/>
        <v>AA 7724 OA</v>
      </c>
      <c r="G4087" s="222" t="s">
        <v>2207</v>
      </c>
      <c r="H4087" s="221" t="s">
        <v>2944</v>
      </c>
      <c r="I4087" s="221" t="s">
        <v>2946</v>
      </c>
      <c r="J4087" s="221" t="str">
        <f t="shared" si="364"/>
        <v>FM19-28-1-2026</v>
      </c>
    </row>
    <row r="4088" spans="1:10" x14ac:dyDescent="0.25">
      <c r="A4088" s="214">
        <v>28</v>
      </c>
      <c r="B4088" s="214" t="s">
        <v>577</v>
      </c>
      <c r="C4088" s="223">
        <f t="shared" si="367"/>
        <v>46050</v>
      </c>
      <c r="D4088" s="214" t="s">
        <v>343</v>
      </c>
      <c r="E4088" s="220">
        <v>1</v>
      </c>
      <c r="F4088" s="221" t="str">
        <f t="shared" si="366"/>
        <v>AA 7712 OA</v>
      </c>
      <c r="G4088" s="222" t="s">
        <v>2207</v>
      </c>
      <c r="H4088" s="221" t="s">
        <v>2944</v>
      </c>
      <c r="I4088" s="221" t="s">
        <v>2946</v>
      </c>
      <c r="J4088" s="221" t="str">
        <f t="shared" si="364"/>
        <v>FM19-28-1-2026</v>
      </c>
    </row>
    <row r="4089" spans="1:10" x14ac:dyDescent="0.25">
      <c r="A4089" s="214">
        <v>5</v>
      </c>
      <c r="B4089" s="214" t="s">
        <v>342</v>
      </c>
      <c r="C4089" s="219">
        <f>DATE(2026,11,A4089)</f>
        <v>46331</v>
      </c>
      <c r="D4089" s="214" t="s">
        <v>343</v>
      </c>
      <c r="E4089" s="214">
        <v>1</v>
      </c>
      <c r="F4089" s="221" t="str">
        <f t="shared" si="366"/>
        <v>AA 7803 OA</v>
      </c>
      <c r="G4089" s="222" t="s">
        <v>2207</v>
      </c>
      <c r="H4089" s="221" t="s">
        <v>2944</v>
      </c>
      <c r="I4089" s="221" t="s">
        <v>2946</v>
      </c>
      <c r="J4089" s="221" t="str">
        <f t="shared" si="364"/>
        <v>FM19-5-11-2026</v>
      </c>
    </row>
    <row r="4090" spans="1:10" x14ac:dyDescent="0.25">
      <c r="A4090" s="214">
        <v>7</v>
      </c>
      <c r="B4090" s="214" t="s">
        <v>426</v>
      </c>
      <c r="C4090" s="219">
        <f>DATE(2026,11,A4090)</f>
        <v>46333</v>
      </c>
      <c r="D4090" s="214" t="s">
        <v>343</v>
      </c>
      <c r="E4090" s="214">
        <v>1</v>
      </c>
      <c r="F4090" s="221" t="str">
        <f t="shared" si="366"/>
        <v>AA 7679 OA</v>
      </c>
      <c r="G4090" s="222" t="s">
        <v>2207</v>
      </c>
      <c r="H4090" s="221" t="s">
        <v>2944</v>
      </c>
      <c r="I4090" s="221" t="s">
        <v>2946</v>
      </c>
      <c r="J4090" s="221" t="str">
        <f t="shared" si="364"/>
        <v>FM19-7-11-2026</v>
      </c>
    </row>
    <row r="4091" spans="1:10" x14ac:dyDescent="0.25">
      <c r="A4091" s="214">
        <v>10</v>
      </c>
      <c r="B4091" s="214" t="s">
        <v>498</v>
      </c>
      <c r="C4091" s="219">
        <f>DATE(2026,11,A4091)</f>
        <v>46336</v>
      </c>
      <c r="D4091" s="214" t="s">
        <v>343</v>
      </c>
      <c r="E4091" s="214">
        <v>1</v>
      </c>
      <c r="F4091" s="221" t="str">
        <f t="shared" si="366"/>
        <v>AA 7295 OA</v>
      </c>
      <c r="G4091" s="222" t="s">
        <v>2207</v>
      </c>
      <c r="H4091" s="221" t="s">
        <v>2944</v>
      </c>
      <c r="I4091" s="221" t="s">
        <v>2946</v>
      </c>
      <c r="J4091" s="221" t="str">
        <f t="shared" si="364"/>
        <v>FM19-10-11-2026</v>
      </c>
    </row>
    <row r="4092" spans="1:10" x14ac:dyDescent="0.25">
      <c r="A4092" s="214">
        <v>11</v>
      </c>
      <c r="B4092" s="214" t="s">
        <v>373</v>
      </c>
      <c r="C4092" s="219">
        <f>DATE(2026,11,A4092)</f>
        <v>46337</v>
      </c>
      <c r="D4092" s="214" t="s">
        <v>343</v>
      </c>
      <c r="E4092" s="214">
        <v>1</v>
      </c>
      <c r="F4092" s="221" t="str">
        <f t="shared" si="366"/>
        <v>AA 7769 OA</v>
      </c>
      <c r="G4092" s="222" t="s">
        <v>2207</v>
      </c>
      <c r="H4092" s="221" t="s">
        <v>2944</v>
      </c>
      <c r="I4092" s="221" t="s">
        <v>2946</v>
      </c>
      <c r="J4092" s="221" t="str">
        <f t="shared" si="364"/>
        <v>FM19-11-11-2026</v>
      </c>
    </row>
    <row r="4093" spans="1:10" x14ac:dyDescent="0.25">
      <c r="A4093" s="214">
        <v>12</v>
      </c>
      <c r="B4093" s="214" t="s">
        <v>540</v>
      </c>
      <c r="C4093" s="219">
        <f>DATE(2026,11,A4093)</f>
        <v>46338</v>
      </c>
      <c r="D4093" s="214" t="s">
        <v>343</v>
      </c>
      <c r="E4093" s="214">
        <v>1</v>
      </c>
      <c r="F4093" s="221" t="str">
        <f t="shared" si="366"/>
        <v>AA 7099 OA</v>
      </c>
      <c r="G4093" s="222" t="s">
        <v>2207</v>
      </c>
      <c r="H4093" s="221" t="s">
        <v>2944</v>
      </c>
      <c r="I4093" s="221" t="s">
        <v>2946</v>
      </c>
      <c r="J4093" s="221" t="str">
        <f t="shared" si="364"/>
        <v>FM19-12-11-2026</v>
      </c>
    </row>
    <row r="4094" spans="1:10" x14ac:dyDescent="0.25">
      <c r="A4094" s="214">
        <v>10</v>
      </c>
      <c r="B4094" s="214" t="s">
        <v>207</v>
      </c>
      <c r="C4094" s="219">
        <f t="shared" ref="C4094:C4099" si="368">DATE(2026,12,A4094)</f>
        <v>46366</v>
      </c>
      <c r="D4094" s="214" t="s">
        <v>343</v>
      </c>
      <c r="E4094" s="214">
        <v>1</v>
      </c>
      <c r="F4094" s="221" t="str">
        <f t="shared" si="366"/>
        <v>AA 7742 OA</v>
      </c>
      <c r="G4094" s="222" t="s">
        <v>2207</v>
      </c>
      <c r="H4094" s="221" t="s">
        <v>2944</v>
      </c>
      <c r="I4094" s="221" t="s">
        <v>2946</v>
      </c>
      <c r="J4094" s="221" t="str">
        <f t="shared" si="364"/>
        <v>FM19-10-12-2026</v>
      </c>
    </row>
    <row r="4095" spans="1:10" x14ac:dyDescent="0.25">
      <c r="A4095" s="214">
        <v>10</v>
      </c>
      <c r="B4095" s="214" t="s">
        <v>93</v>
      </c>
      <c r="C4095" s="219">
        <f t="shared" si="368"/>
        <v>46366</v>
      </c>
      <c r="D4095" s="214" t="s">
        <v>343</v>
      </c>
      <c r="E4095" s="214">
        <v>1</v>
      </c>
      <c r="F4095" s="221" t="str">
        <f t="shared" si="366"/>
        <v>AA 7802 OA</v>
      </c>
      <c r="G4095" s="222" t="s">
        <v>2207</v>
      </c>
      <c r="H4095" s="221" t="s">
        <v>2944</v>
      </c>
      <c r="I4095" s="221" t="s">
        <v>2946</v>
      </c>
      <c r="J4095" s="221" t="str">
        <f t="shared" si="364"/>
        <v>FM19-10-12-2026</v>
      </c>
    </row>
    <row r="4096" spans="1:10" x14ac:dyDescent="0.25">
      <c r="A4096" s="214">
        <v>17</v>
      </c>
      <c r="B4096" s="214" t="s">
        <v>237</v>
      </c>
      <c r="C4096" s="219">
        <f t="shared" si="368"/>
        <v>46373</v>
      </c>
      <c r="D4096" s="214" t="s">
        <v>343</v>
      </c>
      <c r="E4096" s="220">
        <v>1</v>
      </c>
      <c r="F4096" s="221" t="str">
        <f t="shared" si="366"/>
        <v>AA 7724 OA</v>
      </c>
      <c r="G4096" s="222" t="s">
        <v>2207</v>
      </c>
      <c r="H4096" s="221" t="s">
        <v>2944</v>
      </c>
      <c r="I4096" s="221" t="s">
        <v>2946</v>
      </c>
      <c r="J4096" s="221" t="str">
        <f t="shared" si="364"/>
        <v>FM19-17-12-2026</v>
      </c>
    </row>
    <row r="4097" spans="1:10" x14ac:dyDescent="0.25">
      <c r="A4097" s="214">
        <v>30</v>
      </c>
      <c r="B4097" s="214" t="s">
        <v>259</v>
      </c>
      <c r="C4097" s="219">
        <f t="shared" si="368"/>
        <v>46386</v>
      </c>
      <c r="D4097" s="214" t="s">
        <v>343</v>
      </c>
      <c r="E4097" s="220">
        <v>1</v>
      </c>
      <c r="F4097" s="221" t="str">
        <f t="shared" si="366"/>
        <v>AA 7805 OA</v>
      </c>
      <c r="G4097" s="222" t="s">
        <v>2207</v>
      </c>
      <c r="H4097" s="221" t="s">
        <v>2944</v>
      </c>
      <c r="I4097" s="221" t="s">
        <v>2946</v>
      </c>
      <c r="J4097" s="221" t="str">
        <f t="shared" si="364"/>
        <v>FM19-30-12-2026</v>
      </c>
    </row>
    <row r="4098" spans="1:10" x14ac:dyDescent="0.25">
      <c r="A4098" s="214">
        <v>31</v>
      </c>
      <c r="B4098" s="214" t="s">
        <v>672</v>
      </c>
      <c r="C4098" s="219">
        <f t="shared" si="368"/>
        <v>46387</v>
      </c>
      <c r="D4098" s="214" t="s">
        <v>343</v>
      </c>
      <c r="E4098" s="220">
        <v>1</v>
      </c>
      <c r="F4098" s="221" t="str">
        <f t="shared" si="366"/>
        <v>AA 7743 OA</v>
      </c>
      <c r="G4098" s="222" t="s">
        <v>2207</v>
      </c>
      <c r="H4098" s="221" t="s">
        <v>2944</v>
      </c>
      <c r="I4098" s="221" t="s">
        <v>2946</v>
      </c>
      <c r="J4098" s="221" t="str">
        <f t="shared" si="364"/>
        <v>FM19-31-12-2026</v>
      </c>
    </row>
    <row r="4099" spans="1:10" x14ac:dyDescent="0.25">
      <c r="A4099" s="214">
        <v>16</v>
      </c>
      <c r="B4099" s="220" t="s">
        <v>430</v>
      </c>
      <c r="C4099" s="219">
        <f t="shared" si="368"/>
        <v>46372</v>
      </c>
      <c r="D4099" s="214" t="s">
        <v>1150</v>
      </c>
      <c r="E4099" s="220">
        <v>2</v>
      </c>
      <c r="F4099" s="221" t="str">
        <f t="shared" si="366"/>
        <v>AA 7780 OA</v>
      </c>
      <c r="G4099" s="222" t="s">
        <v>2207</v>
      </c>
      <c r="H4099" s="221" t="s">
        <v>2944</v>
      </c>
      <c r="I4099" s="221" t="s">
        <v>2946</v>
      </c>
      <c r="J4099" s="221" t="str">
        <f t="shared" ref="J4099:J4162" si="369">I4099 &amp; "-" &amp; DAY(C4099) &amp; "-" &amp; MONTH(C4099) &amp; "-" &amp; YEAR(C4099)</f>
        <v>FM19-16-12-2026</v>
      </c>
    </row>
    <row r="4100" spans="1:10" x14ac:dyDescent="0.25">
      <c r="A4100" s="214">
        <v>8</v>
      </c>
      <c r="B4100" s="214" t="s">
        <v>227</v>
      </c>
      <c r="C4100" s="223">
        <f>DATE(2026,1,A4100)</f>
        <v>46030</v>
      </c>
      <c r="D4100" s="214" t="s">
        <v>451</v>
      </c>
      <c r="E4100" s="214">
        <v>1</v>
      </c>
      <c r="F4100" s="221" t="str">
        <f t="shared" si="366"/>
        <v>AA 7814 OA</v>
      </c>
      <c r="G4100" s="222" t="s">
        <v>2207</v>
      </c>
      <c r="H4100" s="221" t="s">
        <v>2944</v>
      </c>
      <c r="I4100" s="221" t="s">
        <v>2946</v>
      </c>
      <c r="J4100" s="221" t="str">
        <f t="shared" si="369"/>
        <v>FM19-8-1-2026</v>
      </c>
    </row>
    <row r="4101" spans="1:10" x14ac:dyDescent="0.25">
      <c r="A4101" s="214">
        <v>21</v>
      </c>
      <c r="B4101" s="214" t="s">
        <v>1695</v>
      </c>
      <c r="C4101" s="223">
        <f>DATE(2026,1,A4101)</f>
        <v>46043</v>
      </c>
      <c r="D4101" s="214" t="s">
        <v>451</v>
      </c>
      <c r="E4101" s="220">
        <v>1</v>
      </c>
      <c r="F4101" s="221" t="str">
        <f t="shared" si="366"/>
        <v>AA 7517 OA</v>
      </c>
      <c r="G4101" s="222" t="s">
        <v>2207</v>
      </c>
      <c r="H4101" s="221" t="s">
        <v>2944</v>
      </c>
      <c r="I4101" s="221" t="s">
        <v>2946</v>
      </c>
      <c r="J4101" s="221" t="str">
        <f t="shared" si="369"/>
        <v>FM19-21-1-2026</v>
      </c>
    </row>
    <row r="4102" spans="1:10" x14ac:dyDescent="0.25">
      <c r="A4102" s="214">
        <v>23</v>
      </c>
      <c r="B4102" s="214" t="s">
        <v>426</v>
      </c>
      <c r="C4102" s="223">
        <f>DATE(2026,1,A4102)</f>
        <v>46045</v>
      </c>
      <c r="D4102" s="214" t="s">
        <v>451</v>
      </c>
      <c r="E4102" s="220">
        <v>1</v>
      </c>
      <c r="F4102" s="221" t="str">
        <f t="shared" si="366"/>
        <v>AA 7679 OA</v>
      </c>
      <c r="G4102" s="222" t="s">
        <v>2207</v>
      </c>
      <c r="H4102" s="221" t="s">
        <v>2944</v>
      </c>
      <c r="I4102" s="221" t="s">
        <v>2946</v>
      </c>
      <c r="J4102" s="221" t="str">
        <f t="shared" si="369"/>
        <v>FM19-23-1-2026</v>
      </c>
    </row>
    <row r="4103" spans="1:10" x14ac:dyDescent="0.25">
      <c r="A4103" s="214">
        <v>31</v>
      </c>
      <c r="B4103" s="214" t="s">
        <v>598</v>
      </c>
      <c r="C4103" s="223">
        <f>DATE(2026,1,A4103)</f>
        <v>46053</v>
      </c>
      <c r="D4103" s="214" t="s">
        <v>451</v>
      </c>
      <c r="E4103" s="220">
        <v>1</v>
      </c>
      <c r="F4103" s="221" t="str">
        <f t="shared" si="366"/>
        <v>AA 7725 OA</v>
      </c>
      <c r="G4103" s="222" t="s">
        <v>2207</v>
      </c>
      <c r="H4103" s="221" t="s">
        <v>2944</v>
      </c>
      <c r="I4103" s="221" t="s">
        <v>2946</v>
      </c>
      <c r="J4103" s="221" t="str">
        <f t="shared" si="369"/>
        <v>FM19-31-1-2026</v>
      </c>
    </row>
    <row r="4104" spans="1:10" x14ac:dyDescent="0.25">
      <c r="A4104" s="214">
        <v>8</v>
      </c>
      <c r="B4104" s="214" t="s">
        <v>449</v>
      </c>
      <c r="C4104" s="219">
        <f>DATE(2026,11,A4104)</f>
        <v>46334</v>
      </c>
      <c r="D4104" s="214" t="s">
        <v>451</v>
      </c>
      <c r="E4104" s="214">
        <v>1</v>
      </c>
      <c r="F4104" s="221" t="str">
        <f t="shared" si="366"/>
        <v>AA 7645 OA</v>
      </c>
      <c r="G4104" s="222" t="s">
        <v>2207</v>
      </c>
      <c r="H4104" s="221" t="s">
        <v>2944</v>
      </c>
      <c r="I4104" s="221" t="s">
        <v>2946</v>
      </c>
      <c r="J4104" s="221" t="str">
        <f t="shared" si="369"/>
        <v>FM19-8-11-2026</v>
      </c>
    </row>
    <row r="4105" spans="1:10" x14ac:dyDescent="0.25">
      <c r="A4105" s="214">
        <v>13</v>
      </c>
      <c r="B4105" s="214" t="s">
        <v>237</v>
      </c>
      <c r="C4105" s="219">
        <f>DATE(2026,11,A4105)</f>
        <v>46339</v>
      </c>
      <c r="D4105" s="214" t="s">
        <v>451</v>
      </c>
      <c r="E4105" s="220">
        <v>1</v>
      </c>
      <c r="F4105" s="221" t="str">
        <f t="shared" si="366"/>
        <v>AA 7724 OA</v>
      </c>
      <c r="G4105" s="222" t="s">
        <v>2207</v>
      </c>
      <c r="H4105" s="221" t="s">
        <v>2944</v>
      </c>
      <c r="I4105" s="221" t="s">
        <v>2946</v>
      </c>
      <c r="J4105" s="221" t="str">
        <f t="shared" si="369"/>
        <v>FM19-13-11-2026</v>
      </c>
    </row>
    <row r="4106" spans="1:10" x14ac:dyDescent="0.25">
      <c r="A4106" s="214">
        <v>27</v>
      </c>
      <c r="B4106" s="214" t="s">
        <v>596</v>
      </c>
      <c r="C4106" s="219">
        <f>DATE(2026,11,A4106)</f>
        <v>46353</v>
      </c>
      <c r="D4106" s="214" t="s">
        <v>451</v>
      </c>
      <c r="E4106" s="220">
        <v>1</v>
      </c>
      <c r="F4106" s="221" t="str">
        <f t="shared" si="366"/>
        <v>AA 7628 OA</v>
      </c>
      <c r="G4106" s="222" t="s">
        <v>2207</v>
      </c>
      <c r="H4106" s="221" t="s">
        <v>2944</v>
      </c>
      <c r="I4106" s="221" t="s">
        <v>2946</v>
      </c>
      <c r="J4106" s="221" t="str">
        <f t="shared" si="369"/>
        <v>FM19-27-11-2026</v>
      </c>
    </row>
    <row r="4107" spans="1:10" x14ac:dyDescent="0.25">
      <c r="A4107" s="214">
        <v>6</v>
      </c>
      <c r="B4107" s="214" t="s">
        <v>502</v>
      </c>
      <c r="C4107" s="219">
        <f t="shared" ref="C4107:C4116" si="370">DATE(2026,12,A4107)</f>
        <v>46362</v>
      </c>
      <c r="D4107" s="214" t="s">
        <v>451</v>
      </c>
      <c r="E4107" s="214">
        <v>1</v>
      </c>
      <c r="F4107" s="221" t="str">
        <f t="shared" si="366"/>
        <v>AA 7202 OA</v>
      </c>
      <c r="G4107" s="222" t="s">
        <v>2207</v>
      </c>
      <c r="H4107" s="221" t="s">
        <v>2944</v>
      </c>
      <c r="I4107" s="221" t="s">
        <v>2946</v>
      </c>
      <c r="J4107" s="221" t="str">
        <f t="shared" si="369"/>
        <v>FM19-6-12-2026</v>
      </c>
    </row>
    <row r="4108" spans="1:10" x14ac:dyDescent="0.25">
      <c r="A4108" s="214">
        <v>9</v>
      </c>
      <c r="B4108" s="214" t="s">
        <v>115</v>
      </c>
      <c r="C4108" s="219">
        <f t="shared" si="370"/>
        <v>46365</v>
      </c>
      <c r="D4108" s="214" t="s">
        <v>451</v>
      </c>
      <c r="E4108" s="214">
        <v>1</v>
      </c>
      <c r="F4108" s="221" t="str">
        <f t="shared" si="366"/>
        <v>AA 7739 OA</v>
      </c>
      <c r="G4108" s="222" t="s">
        <v>2207</v>
      </c>
      <c r="H4108" s="221" t="s">
        <v>2944</v>
      </c>
      <c r="I4108" s="221" t="s">
        <v>2946</v>
      </c>
      <c r="J4108" s="221" t="str">
        <f t="shared" si="369"/>
        <v>FM19-9-12-2026</v>
      </c>
    </row>
    <row r="4109" spans="1:10" x14ac:dyDescent="0.25">
      <c r="A4109" s="214">
        <v>10</v>
      </c>
      <c r="B4109" s="214" t="s">
        <v>93</v>
      </c>
      <c r="C4109" s="219">
        <f t="shared" si="370"/>
        <v>46366</v>
      </c>
      <c r="D4109" s="214" t="s">
        <v>451</v>
      </c>
      <c r="E4109" s="214">
        <v>1</v>
      </c>
      <c r="F4109" s="221" t="str">
        <f t="shared" ref="F4109:F4140" si="371">"AA "&amp;B4109</f>
        <v>AA 7802 OA</v>
      </c>
      <c r="G4109" s="222" t="s">
        <v>2207</v>
      </c>
      <c r="H4109" s="221" t="s">
        <v>2944</v>
      </c>
      <c r="I4109" s="221" t="s">
        <v>2946</v>
      </c>
      <c r="J4109" s="221" t="str">
        <f t="shared" si="369"/>
        <v>FM19-10-12-2026</v>
      </c>
    </row>
    <row r="4110" spans="1:10" x14ac:dyDescent="0.25">
      <c r="A4110" s="214">
        <v>11</v>
      </c>
      <c r="B4110" s="214" t="s">
        <v>531</v>
      </c>
      <c r="C4110" s="219">
        <f t="shared" si="370"/>
        <v>46367</v>
      </c>
      <c r="D4110" s="214" t="s">
        <v>451</v>
      </c>
      <c r="E4110" s="214">
        <v>1</v>
      </c>
      <c r="F4110" s="221" t="str">
        <f t="shared" si="371"/>
        <v>AA 7613 OA</v>
      </c>
      <c r="G4110" s="222" t="s">
        <v>2207</v>
      </c>
      <c r="H4110" s="221" t="s">
        <v>2944</v>
      </c>
      <c r="I4110" s="221" t="s">
        <v>2946</v>
      </c>
      <c r="J4110" s="221" t="str">
        <f t="shared" si="369"/>
        <v>FM19-11-12-2026</v>
      </c>
    </row>
    <row r="4111" spans="1:10" x14ac:dyDescent="0.25">
      <c r="A4111" s="214">
        <v>13</v>
      </c>
      <c r="B4111" s="214" t="s">
        <v>232</v>
      </c>
      <c r="C4111" s="219">
        <f t="shared" si="370"/>
        <v>46369</v>
      </c>
      <c r="D4111" s="214" t="s">
        <v>451</v>
      </c>
      <c r="E4111" s="214">
        <v>1</v>
      </c>
      <c r="F4111" s="221" t="str">
        <f t="shared" si="371"/>
        <v>AA 7595 OA</v>
      </c>
      <c r="G4111" s="222" t="s">
        <v>2207</v>
      </c>
      <c r="H4111" s="221" t="s">
        <v>2944</v>
      </c>
      <c r="I4111" s="221" t="s">
        <v>2946</v>
      </c>
      <c r="J4111" s="221" t="str">
        <f t="shared" si="369"/>
        <v>FM19-13-12-2026</v>
      </c>
    </row>
    <row r="4112" spans="1:10" x14ac:dyDescent="0.25">
      <c r="A4112" s="214">
        <v>15</v>
      </c>
      <c r="B4112" s="220" t="s">
        <v>373</v>
      </c>
      <c r="C4112" s="219">
        <f t="shared" si="370"/>
        <v>46371</v>
      </c>
      <c r="D4112" s="214" t="s">
        <v>451</v>
      </c>
      <c r="E4112" s="220">
        <v>1</v>
      </c>
      <c r="F4112" s="221" t="str">
        <f t="shared" si="371"/>
        <v>AA 7769 OA</v>
      </c>
      <c r="G4112" s="222" t="s">
        <v>2207</v>
      </c>
      <c r="H4112" s="221" t="s">
        <v>2944</v>
      </c>
      <c r="I4112" s="221" t="s">
        <v>2946</v>
      </c>
      <c r="J4112" s="221" t="str">
        <f t="shared" si="369"/>
        <v>FM19-15-12-2026</v>
      </c>
    </row>
    <row r="4113" spans="1:10" x14ac:dyDescent="0.25">
      <c r="A4113" s="214">
        <v>22</v>
      </c>
      <c r="B4113" s="214" t="s">
        <v>596</v>
      </c>
      <c r="C4113" s="219">
        <f t="shared" si="370"/>
        <v>46378</v>
      </c>
      <c r="D4113" s="214" t="s">
        <v>451</v>
      </c>
      <c r="E4113" s="220">
        <v>1</v>
      </c>
      <c r="F4113" s="221" t="str">
        <f t="shared" si="371"/>
        <v>AA 7628 OA</v>
      </c>
      <c r="G4113" s="222" t="s">
        <v>2207</v>
      </c>
      <c r="H4113" s="221" t="s">
        <v>2944</v>
      </c>
      <c r="I4113" s="221" t="s">
        <v>2946</v>
      </c>
      <c r="J4113" s="221" t="str">
        <f t="shared" si="369"/>
        <v>FM19-22-12-2026</v>
      </c>
    </row>
    <row r="4114" spans="1:10" x14ac:dyDescent="0.25">
      <c r="A4114" s="214">
        <v>26</v>
      </c>
      <c r="B4114" s="214" t="s">
        <v>432</v>
      </c>
      <c r="C4114" s="219">
        <f t="shared" si="370"/>
        <v>46382</v>
      </c>
      <c r="D4114" s="214" t="s">
        <v>451</v>
      </c>
      <c r="E4114" s="220">
        <v>1</v>
      </c>
      <c r="F4114" s="221" t="str">
        <f t="shared" si="371"/>
        <v>AA 7550 OA</v>
      </c>
      <c r="G4114" s="222" t="s">
        <v>2207</v>
      </c>
      <c r="H4114" s="221" t="s">
        <v>2944</v>
      </c>
      <c r="I4114" s="221" t="s">
        <v>2946</v>
      </c>
      <c r="J4114" s="221" t="str">
        <f t="shared" si="369"/>
        <v>FM19-26-12-2026</v>
      </c>
    </row>
    <row r="4115" spans="1:10" x14ac:dyDescent="0.25">
      <c r="A4115" s="214">
        <v>29</v>
      </c>
      <c r="B4115" s="214" t="s">
        <v>429</v>
      </c>
      <c r="C4115" s="219">
        <f t="shared" si="370"/>
        <v>46385</v>
      </c>
      <c r="D4115" s="214" t="s">
        <v>1374</v>
      </c>
      <c r="E4115" s="220">
        <v>1</v>
      </c>
      <c r="F4115" s="221" t="str">
        <f t="shared" si="371"/>
        <v>AA 7534 OA</v>
      </c>
      <c r="G4115" s="222" t="s">
        <v>2207</v>
      </c>
      <c r="H4115" s="221" t="s">
        <v>2944</v>
      </c>
      <c r="I4115" s="221" t="s">
        <v>2946</v>
      </c>
      <c r="J4115" s="221" t="str">
        <f t="shared" si="369"/>
        <v>FM19-29-12-2026</v>
      </c>
    </row>
    <row r="4116" spans="1:10" x14ac:dyDescent="0.25">
      <c r="A4116" s="214">
        <v>31</v>
      </c>
      <c r="B4116" s="214" t="s">
        <v>689</v>
      </c>
      <c r="C4116" s="219">
        <f t="shared" si="370"/>
        <v>46387</v>
      </c>
      <c r="D4116" s="214" t="s">
        <v>1374</v>
      </c>
      <c r="E4116" s="220">
        <v>2</v>
      </c>
      <c r="F4116" s="221" t="str">
        <f t="shared" si="371"/>
        <v>AA 7027 OA</v>
      </c>
      <c r="G4116" s="222" t="s">
        <v>2207</v>
      </c>
      <c r="H4116" s="221" t="s">
        <v>2944</v>
      </c>
      <c r="I4116" s="221" t="s">
        <v>2946</v>
      </c>
      <c r="J4116" s="221" t="str">
        <f t="shared" si="369"/>
        <v>FM19-31-12-2026</v>
      </c>
    </row>
    <row r="4117" spans="1:10" x14ac:dyDescent="0.25">
      <c r="A4117" s="224">
        <v>20</v>
      </c>
      <c r="B4117" s="224" t="s">
        <v>561</v>
      </c>
      <c r="C4117" s="223">
        <f>DATE(2026,2,A4117)</f>
        <v>46073</v>
      </c>
      <c r="D4117" s="224" t="s">
        <v>720</v>
      </c>
      <c r="E4117" s="225">
        <v>1</v>
      </c>
      <c r="F4117" s="221" t="str">
        <f t="shared" si="371"/>
        <v>AA 7066 OA</v>
      </c>
      <c r="G4117" s="222" t="s">
        <v>2207</v>
      </c>
      <c r="H4117" s="221" t="s">
        <v>2944</v>
      </c>
      <c r="I4117" s="221" t="s">
        <v>2946</v>
      </c>
      <c r="J4117" s="221" t="str">
        <f t="shared" si="369"/>
        <v>FM19-20-2-2026</v>
      </c>
    </row>
    <row r="4118" spans="1:10" x14ac:dyDescent="0.25">
      <c r="A4118" s="214">
        <v>21</v>
      </c>
      <c r="B4118" s="214" t="s">
        <v>333</v>
      </c>
      <c r="C4118" s="219">
        <f>DATE(2026,11,A4118)</f>
        <v>46347</v>
      </c>
      <c r="D4118" s="214" t="s">
        <v>720</v>
      </c>
      <c r="E4118" s="220">
        <v>1</v>
      </c>
      <c r="F4118" s="221" t="str">
        <f t="shared" si="371"/>
        <v>AA 7606 OA</v>
      </c>
      <c r="G4118" s="222" t="s">
        <v>2207</v>
      </c>
      <c r="H4118" s="221" t="s">
        <v>2944</v>
      </c>
      <c r="I4118" s="221" t="s">
        <v>2946</v>
      </c>
      <c r="J4118" s="221" t="str">
        <f t="shared" si="369"/>
        <v>FM19-21-11-2026</v>
      </c>
    </row>
    <row r="4119" spans="1:10" x14ac:dyDescent="0.25">
      <c r="A4119" s="214">
        <v>2</v>
      </c>
      <c r="B4119" s="220" t="s">
        <v>172</v>
      </c>
      <c r="C4119" s="219">
        <f>DATE(2026,12,A4119)</f>
        <v>46358</v>
      </c>
      <c r="D4119" s="214" t="s">
        <v>720</v>
      </c>
      <c r="E4119" s="214">
        <v>1</v>
      </c>
      <c r="F4119" s="221" t="str">
        <f t="shared" si="371"/>
        <v>AA 7786 OA</v>
      </c>
      <c r="G4119" s="222" t="s">
        <v>2207</v>
      </c>
      <c r="H4119" s="221" t="s">
        <v>2944</v>
      </c>
      <c r="I4119" s="221" t="s">
        <v>2946</v>
      </c>
      <c r="J4119" s="221" t="str">
        <f t="shared" si="369"/>
        <v>FM19-2-12-2026</v>
      </c>
    </row>
    <row r="4120" spans="1:10" x14ac:dyDescent="0.25">
      <c r="A4120" s="214">
        <v>25</v>
      </c>
      <c r="B4120" s="214" t="s">
        <v>373</v>
      </c>
      <c r="C4120" s="219">
        <f>DATE(2026,12,A4120)</f>
        <v>46381</v>
      </c>
      <c r="D4120" s="214" t="s">
        <v>720</v>
      </c>
      <c r="E4120" s="220">
        <v>1</v>
      </c>
      <c r="F4120" s="221" t="str">
        <f t="shared" si="371"/>
        <v>AA 7769 OA</v>
      </c>
      <c r="G4120" s="222" t="s">
        <v>2207</v>
      </c>
      <c r="H4120" s="221" t="s">
        <v>2944</v>
      </c>
      <c r="I4120" s="221" t="s">
        <v>2946</v>
      </c>
      <c r="J4120" s="221" t="str">
        <f t="shared" si="369"/>
        <v>FM19-25-12-2026</v>
      </c>
    </row>
    <row r="4121" spans="1:10" x14ac:dyDescent="0.25">
      <c r="A4121" s="214">
        <v>17</v>
      </c>
      <c r="B4121" s="214" t="s">
        <v>136</v>
      </c>
      <c r="C4121" s="223">
        <f>DATE(2026,1,A4121)</f>
        <v>46039</v>
      </c>
      <c r="D4121" s="214" t="s">
        <v>704</v>
      </c>
      <c r="E4121" s="220">
        <v>2</v>
      </c>
      <c r="F4121" s="221" t="str">
        <f t="shared" si="371"/>
        <v>AA 7762 OA</v>
      </c>
      <c r="G4121" s="222" t="s">
        <v>2207</v>
      </c>
      <c r="H4121" s="221" t="s">
        <v>2944</v>
      </c>
      <c r="I4121" s="221" t="s">
        <v>2946</v>
      </c>
      <c r="J4121" s="221" t="str">
        <f t="shared" si="369"/>
        <v>FM19-17-1-2026</v>
      </c>
    </row>
    <row r="4122" spans="1:10" x14ac:dyDescent="0.25">
      <c r="A4122" s="214">
        <v>24</v>
      </c>
      <c r="B4122" s="214" t="s">
        <v>126</v>
      </c>
      <c r="C4122" s="223">
        <f>DATE(2026,1,A4122)</f>
        <v>46046</v>
      </c>
      <c r="D4122" s="214" t="s">
        <v>704</v>
      </c>
      <c r="E4122" s="220">
        <v>2</v>
      </c>
      <c r="F4122" s="221" t="str">
        <f t="shared" si="371"/>
        <v>AA 7763 OA</v>
      </c>
      <c r="G4122" s="222" t="s">
        <v>2207</v>
      </c>
      <c r="H4122" s="221" t="s">
        <v>2944</v>
      </c>
      <c r="I4122" s="221" t="s">
        <v>2946</v>
      </c>
      <c r="J4122" s="221" t="str">
        <f t="shared" si="369"/>
        <v>FM19-24-1-2026</v>
      </c>
    </row>
    <row r="4123" spans="1:10" x14ac:dyDescent="0.25">
      <c r="A4123" s="214">
        <v>19</v>
      </c>
      <c r="B4123" s="214" t="s">
        <v>702</v>
      </c>
      <c r="C4123" s="219">
        <f>DATE(2026,11,A4123)</f>
        <v>46345</v>
      </c>
      <c r="D4123" s="214" t="s">
        <v>704</v>
      </c>
      <c r="E4123" s="220">
        <v>2</v>
      </c>
      <c r="F4123" s="221" t="str">
        <f t="shared" si="371"/>
        <v>AA 7816 OA</v>
      </c>
      <c r="G4123" s="222" t="s">
        <v>2207</v>
      </c>
      <c r="H4123" s="221" t="s">
        <v>2944</v>
      </c>
      <c r="I4123" s="221" t="s">
        <v>2946</v>
      </c>
      <c r="J4123" s="221" t="str">
        <f t="shared" si="369"/>
        <v>FM19-19-11-2026</v>
      </c>
    </row>
    <row r="4124" spans="1:10" x14ac:dyDescent="0.25">
      <c r="A4124" s="214">
        <v>25</v>
      </c>
      <c r="B4124" s="214" t="s">
        <v>933</v>
      </c>
      <c r="C4124" s="219">
        <f>DATE(2026,12,A4124)</f>
        <v>46381</v>
      </c>
      <c r="D4124" s="214" t="s">
        <v>704</v>
      </c>
      <c r="E4124" s="220">
        <v>2</v>
      </c>
      <c r="F4124" s="221" t="str">
        <f t="shared" si="371"/>
        <v>AA 7067 OA</v>
      </c>
      <c r="G4124" s="222" t="s">
        <v>2207</v>
      </c>
      <c r="H4124" s="221" t="s">
        <v>2944</v>
      </c>
      <c r="I4124" s="221" t="s">
        <v>2946</v>
      </c>
      <c r="J4124" s="221" t="str">
        <f t="shared" si="369"/>
        <v>FM19-25-12-2026</v>
      </c>
    </row>
    <row r="4125" spans="1:10" x14ac:dyDescent="0.25">
      <c r="A4125" s="214">
        <v>25</v>
      </c>
      <c r="B4125" s="214" t="s">
        <v>126</v>
      </c>
      <c r="C4125" s="219">
        <f>DATE(2026,12,A4125)</f>
        <v>46381</v>
      </c>
      <c r="D4125" s="214" t="s">
        <v>704</v>
      </c>
      <c r="E4125" s="220">
        <v>2</v>
      </c>
      <c r="F4125" s="221" t="str">
        <f t="shared" si="371"/>
        <v>AA 7763 OA</v>
      </c>
      <c r="G4125" s="222" t="s">
        <v>2207</v>
      </c>
      <c r="H4125" s="221" t="s">
        <v>2944</v>
      </c>
      <c r="I4125" s="221" t="s">
        <v>2946</v>
      </c>
      <c r="J4125" s="221" t="str">
        <f t="shared" si="369"/>
        <v>FM19-25-12-2026</v>
      </c>
    </row>
    <row r="4126" spans="1:10" x14ac:dyDescent="0.25">
      <c r="A4126" s="214">
        <v>4</v>
      </c>
      <c r="B4126" s="214" t="s">
        <v>1114</v>
      </c>
      <c r="C4126" s="223">
        <f>DATE(2026,1,A4126)</f>
        <v>46026</v>
      </c>
      <c r="D4126" s="214" t="s">
        <v>1039</v>
      </c>
      <c r="E4126" s="214">
        <v>1</v>
      </c>
      <c r="F4126" s="221" t="str">
        <f t="shared" si="371"/>
        <v>AA 7818 OA</v>
      </c>
      <c r="G4126" s="222" t="s">
        <v>2207</v>
      </c>
      <c r="H4126" s="221" t="s">
        <v>2944</v>
      </c>
      <c r="I4126" s="221" t="s">
        <v>2946</v>
      </c>
      <c r="J4126" s="221" t="str">
        <f t="shared" si="369"/>
        <v>FM19-4-1-2026</v>
      </c>
    </row>
    <row r="4127" spans="1:10" x14ac:dyDescent="0.25">
      <c r="A4127" s="214">
        <v>8</v>
      </c>
      <c r="B4127" s="214" t="s">
        <v>529</v>
      </c>
      <c r="C4127" s="223">
        <f>DATE(2026,1,A4127)</f>
        <v>46030</v>
      </c>
      <c r="D4127" s="214" t="s">
        <v>1039</v>
      </c>
      <c r="E4127" s="214">
        <v>1</v>
      </c>
      <c r="F4127" s="221" t="str">
        <f t="shared" si="371"/>
        <v>AA 7761 OA</v>
      </c>
      <c r="G4127" s="222" t="s">
        <v>2207</v>
      </c>
      <c r="H4127" s="221" t="s">
        <v>2944</v>
      </c>
      <c r="I4127" s="221" t="s">
        <v>2946</v>
      </c>
      <c r="J4127" s="221" t="str">
        <f t="shared" si="369"/>
        <v>FM19-8-1-2026</v>
      </c>
    </row>
    <row r="4128" spans="1:10" x14ac:dyDescent="0.25">
      <c r="A4128" s="214">
        <v>14</v>
      </c>
      <c r="B4128" s="220" t="s">
        <v>286</v>
      </c>
      <c r="C4128" s="223">
        <f>DATE(2026,1,A4128)</f>
        <v>46036</v>
      </c>
      <c r="D4128" s="214" t="s">
        <v>1039</v>
      </c>
      <c r="E4128" s="220">
        <v>1</v>
      </c>
      <c r="F4128" s="221" t="str">
        <f t="shared" si="371"/>
        <v>AA 7661 OA</v>
      </c>
      <c r="G4128" s="222" t="s">
        <v>2207</v>
      </c>
      <c r="H4128" s="221" t="s">
        <v>2944</v>
      </c>
      <c r="I4128" s="221" t="s">
        <v>2946</v>
      </c>
      <c r="J4128" s="221" t="str">
        <f t="shared" si="369"/>
        <v>FM19-14-1-2026</v>
      </c>
    </row>
    <row r="4129" spans="1:10" x14ac:dyDescent="0.25">
      <c r="A4129" s="214">
        <v>29</v>
      </c>
      <c r="B4129" s="214" t="s">
        <v>655</v>
      </c>
      <c r="C4129" s="223">
        <f>DATE(2026,1,A4129)</f>
        <v>46051</v>
      </c>
      <c r="D4129" s="214" t="s">
        <v>1039</v>
      </c>
      <c r="E4129" s="220">
        <v>1</v>
      </c>
      <c r="F4129" s="221" t="str">
        <f t="shared" si="371"/>
        <v>AA 7614 OA</v>
      </c>
      <c r="G4129" s="222" t="s">
        <v>2207</v>
      </c>
      <c r="H4129" s="221" t="s">
        <v>2944</v>
      </c>
      <c r="I4129" s="221" t="s">
        <v>2946</v>
      </c>
      <c r="J4129" s="221" t="str">
        <f t="shared" si="369"/>
        <v>FM19-29-1-2026</v>
      </c>
    </row>
    <row r="4130" spans="1:10" x14ac:dyDescent="0.25">
      <c r="A4130" s="214">
        <v>9</v>
      </c>
      <c r="B4130" s="214" t="s">
        <v>172</v>
      </c>
      <c r="C4130" s="219">
        <f>DATE(2026,12,A4130)</f>
        <v>46365</v>
      </c>
      <c r="D4130" s="214" t="s">
        <v>1039</v>
      </c>
      <c r="E4130" s="214">
        <v>1</v>
      </c>
      <c r="F4130" s="221" t="str">
        <f t="shared" si="371"/>
        <v>AA 7786 OA</v>
      </c>
      <c r="G4130" s="222" t="s">
        <v>2207</v>
      </c>
      <c r="H4130" s="221" t="s">
        <v>2944</v>
      </c>
      <c r="I4130" s="221" t="s">
        <v>2946</v>
      </c>
      <c r="J4130" s="221" t="str">
        <f t="shared" si="369"/>
        <v>FM19-9-12-2026</v>
      </c>
    </row>
    <row r="4131" spans="1:10" x14ac:dyDescent="0.25">
      <c r="A4131" s="214">
        <v>13</v>
      </c>
      <c r="B4131" s="220" t="s">
        <v>109</v>
      </c>
      <c r="C4131" s="223">
        <f>DATE(2026,1,A4131)</f>
        <v>46035</v>
      </c>
      <c r="D4131" s="214" t="s">
        <v>999</v>
      </c>
      <c r="E4131" s="220">
        <v>1</v>
      </c>
      <c r="F4131" s="221" t="str">
        <f t="shared" si="371"/>
        <v>AA 7520 OA // MERCY</v>
      </c>
      <c r="G4131" s="222" t="s">
        <v>2207</v>
      </c>
      <c r="H4131" s="221" t="s">
        <v>2944</v>
      </c>
      <c r="I4131" s="221" t="s">
        <v>2946</v>
      </c>
      <c r="J4131" s="221" t="str">
        <f t="shared" si="369"/>
        <v>FM19-13-1-2026</v>
      </c>
    </row>
    <row r="4132" spans="1:10" x14ac:dyDescent="0.25">
      <c r="A4132" s="214">
        <v>7</v>
      </c>
      <c r="B4132" s="214" t="s">
        <v>888</v>
      </c>
      <c r="C4132" s="219">
        <f>DATE(2026,12,A4132)</f>
        <v>46363</v>
      </c>
      <c r="D4132" s="214" t="s">
        <v>999</v>
      </c>
      <c r="E4132" s="214">
        <v>2</v>
      </c>
      <c r="F4132" s="221" t="str">
        <f t="shared" si="371"/>
        <v>AA 7582 OA // MERCY</v>
      </c>
      <c r="G4132" s="222" t="s">
        <v>2207</v>
      </c>
      <c r="H4132" s="221" t="s">
        <v>2944</v>
      </c>
      <c r="I4132" s="221" t="s">
        <v>2946</v>
      </c>
      <c r="J4132" s="221" t="str">
        <f t="shared" si="369"/>
        <v>FM19-7-12-2026</v>
      </c>
    </row>
    <row r="4133" spans="1:10" x14ac:dyDescent="0.25">
      <c r="A4133" s="214">
        <v>6</v>
      </c>
      <c r="B4133" s="214" t="s">
        <v>1024</v>
      </c>
      <c r="C4133" s="223">
        <f>DATE(2026,1,A4133)</f>
        <v>46028</v>
      </c>
      <c r="D4133" s="214" t="s">
        <v>788</v>
      </c>
      <c r="E4133" s="214">
        <v>2</v>
      </c>
      <c r="F4133" s="221" t="str">
        <f t="shared" si="371"/>
        <v>AA 7817 OA // MERCY</v>
      </c>
      <c r="G4133" s="222" t="s">
        <v>2207</v>
      </c>
      <c r="H4133" s="221" t="s">
        <v>2944</v>
      </c>
      <c r="I4133" s="221" t="s">
        <v>2946</v>
      </c>
      <c r="J4133" s="221" t="str">
        <f t="shared" si="369"/>
        <v>FM19-6-1-2026</v>
      </c>
    </row>
    <row r="4134" spans="1:10" x14ac:dyDescent="0.25">
      <c r="A4134" s="214">
        <v>23</v>
      </c>
      <c r="B4134" s="214" t="s">
        <v>178</v>
      </c>
      <c r="C4134" s="219">
        <f>DATE(2026,11,A4134)</f>
        <v>46349</v>
      </c>
      <c r="D4134" s="214" t="s">
        <v>788</v>
      </c>
      <c r="E4134" s="220">
        <v>1</v>
      </c>
      <c r="F4134" s="221" t="str">
        <f t="shared" si="371"/>
        <v>AA 7554 OA // MERCY</v>
      </c>
      <c r="G4134" s="222" t="s">
        <v>2207</v>
      </c>
      <c r="H4134" s="221" t="s">
        <v>2944</v>
      </c>
      <c r="I4134" s="221" t="s">
        <v>2946</v>
      </c>
      <c r="J4134" s="221" t="str">
        <f t="shared" si="369"/>
        <v>FM19-23-11-2026</v>
      </c>
    </row>
    <row r="4135" spans="1:10" x14ac:dyDescent="0.25">
      <c r="A4135" s="214">
        <v>7</v>
      </c>
      <c r="B4135" s="214" t="s">
        <v>449</v>
      </c>
      <c r="C4135" s="223">
        <f>DATE(2026,1,A4135)</f>
        <v>46029</v>
      </c>
      <c r="D4135" s="214" t="s">
        <v>442</v>
      </c>
      <c r="E4135" s="214">
        <v>1</v>
      </c>
      <c r="F4135" s="221" t="str">
        <f t="shared" si="371"/>
        <v>AA 7645 OA</v>
      </c>
      <c r="G4135" s="222" t="s">
        <v>2207</v>
      </c>
      <c r="H4135" s="221" t="s">
        <v>2944</v>
      </c>
      <c r="I4135" s="221" t="s">
        <v>2946</v>
      </c>
      <c r="J4135" s="221" t="str">
        <f t="shared" si="369"/>
        <v>FM19-7-1-2026</v>
      </c>
    </row>
    <row r="4136" spans="1:10" x14ac:dyDescent="0.25">
      <c r="A4136" s="214">
        <v>10</v>
      </c>
      <c r="B4136" s="214" t="s">
        <v>526</v>
      </c>
      <c r="C4136" s="223">
        <f>DATE(2026,1,A4136)</f>
        <v>46032</v>
      </c>
      <c r="D4136" s="214" t="s">
        <v>442</v>
      </c>
      <c r="E4136" s="214">
        <v>1</v>
      </c>
      <c r="F4136" s="221" t="str">
        <f t="shared" si="371"/>
        <v>AA 7601 OA</v>
      </c>
      <c r="G4136" s="222" t="s">
        <v>2207</v>
      </c>
      <c r="H4136" s="221" t="s">
        <v>2944</v>
      </c>
      <c r="I4136" s="221" t="s">
        <v>2946</v>
      </c>
      <c r="J4136" s="221" t="str">
        <f t="shared" si="369"/>
        <v>FM19-10-1-2026</v>
      </c>
    </row>
    <row r="4137" spans="1:10" x14ac:dyDescent="0.25">
      <c r="A4137" s="214">
        <v>11</v>
      </c>
      <c r="B4137" s="214" t="s">
        <v>539</v>
      </c>
      <c r="C4137" s="223">
        <f>DATE(2026,1,A4137)</f>
        <v>46033</v>
      </c>
      <c r="D4137" s="214" t="s">
        <v>442</v>
      </c>
      <c r="E4137" s="214">
        <v>1</v>
      </c>
      <c r="F4137" s="221" t="str">
        <f t="shared" si="371"/>
        <v>AA 7570 OA</v>
      </c>
      <c r="G4137" s="222" t="s">
        <v>2207</v>
      </c>
      <c r="H4137" s="221" t="s">
        <v>2944</v>
      </c>
      <c r="I4137" s="221" t="s">
        <v>2946</v>
      </c>
      <c r="J4137" s="221" t="str">
        <f t="shared" si="369"/>
        <v>FM19-11-1-2026</v>
      </c>
    </row>
    <row r="4138" spans="1:10" x14ac:dyDescent="0.25">
      <c r="A4138" s="214">
        <v>16</v>
      </c>
      <c r="B4138" s="214" t="s">
        <v>347</v>
      </c>
      <c r="C4138" s="223">
        <f>DATE(2026,1,A4138)</f>
        <v>46038</v>
      </c>
      <c r="D4138" s="214" t="s">
        <v>442</v>
      </c>
      <c r="E4138" s="220">
        <v>1</v>
      </c>
      <c r="F4138" s="221" t="str">
        <f t="shared" si="371"/>
        <v>AA 7522 OA // MERCY</v>
      </c>
      <c r="G4138" s="222" t="s">
        <v>2207</v>
      </c>
      <c r="H4138" s="221" t="s">
        <v>2944</v>
      </c>
      <c r="I4138" s="221" t="s">
        <v>2946</v>
      </c>
      <c r="J4138" s="221" t="str">
        <f t="shared" si="369"/>
        <v>FM19-16-1-2026</v>
      </c>
    </row>
    <row r="4139" spans="1:10" x14ac:dyDescent="0.25">
      <c r="A4139" s="214">
        <v>30</v>
      </c>
      <c r="B4139" s="214" t="s">
        <v>180</v>
      </c>
      <c r="C4139" s="223">
        <f>DATE(2026,1,A4139)</f>
        <v>46052</v>
      </c>
      <c r="D4139" s="214" t="s">
        <v>442</v>
      </c>
      <c r="E4139" s="220">
        <v>1</v>
      </c>
      <c r="F4139" s="221" t="str">
        <f t="shared" si="371"/>
        <v>AA 7593 OA</v>
      </c>
      <c r="G4139" s="222" t="s">
        <v>2207</v>
      </c>
      <c r="H4139" s="221" t="s">
        <v>2944</v>
      </c>
      <c r="I4139" s="221" t="s">
        <v>2946</v>
      </c>
      <c r="J4139" s="221" t="str">
        <f t="shared" si="369"/>
        <v>FM19-30-1-2026</v>
      </c>
    </row>
    <row r="4140" spans="1:10" x14ac:dyDescent="0.25">
      <c r="A4140" s="214">
        <v>8</v>
      </c>
      <c r="B4140" s="214" t="s">
        <v>436</v>
      </c>
      <c r="C4140" s="219">
        <f>DATE(2026,11,A4140)</f>
        <v>46334</v>
      </c>
      <c r="D4140" s="214" t="s">
        <v>442</v>
      </c>
      <c r="E4140" s="214">
        <v>1</v>
      </c>
      <c r="F4140" s="221" t="str">
        <f t="shared" si="371"/>
        <v>AA 7296 OA</v>
      </c>
      <c r="G4140" s="222" t="s">
        <v>2207</v>
      </c>
      <c r="H4140" s="221" t="s">
        <v>2944</v>
      </c>
      <c r="I4140" s="221" t="s">
        <v>2946</v>
      </c>
      <c r="J4140" s="221" t="str">
        <f t="shared" si="369"/>
        <v>FM19-8-11-2026</v>
      </c>
    </row>
    <row r="4141" spans="1:10" x14ac:dyDescent="0.25">
      <c r="A4141" s="214">
        <v>11</v>
      </c>
      <c r="B4141" s="214" t="s">
        <v>373</v>
      </c>
      <c r="C4141" s="219">
        <f>DATE(2026,11,A4141)</f>
        <v>46337</v>
      </c>
      <c r="D4141" s="214" t="s">
        <v>442</v>
      </c>
      <c r="E4141" s="214">
        <v>1</v>
      </c>
      <c r="F4141" s="221" t="str">
        <f t="shared" ref="F4141:F4172" si="372">"AA "&amp;B4141</f>
        <v>AA 7769 OA</v>
      </c>
      <c r="G4141" s="222" t="s">
        <v>2207</v>
      </c>
      <c r="H4141" s="221" t="s">
        <v>2944</v>
      </c>
      <c r="I4141" s="221" t="s">
        <v>2946</v>
      </c>
      <c r="J4141" s="221" t="str">
        <f t="shared" si="369"/>
        <v>FM19-11-11-2026</v>
      </c>
    </row>
    <row r="4142" spans="1:10" x14ac:dyDescent="0.25">
      <c r="A4142" s="214">
        <v>23</v>
      </c>
      <c r="B4142" s="214" t="s">
        <v>178</v>
      </c>
      <c r="C4142" s="219">
        <f>DATE(2026,11,A4142)</f>
        <v>46349</v>
      </c>
      <c r="D4142" s="214" t="s">
        <v>442</v>
      </c>
      <c r="E4142" s="220">
        <v>1</v>
      </c>
      <c r="F4142" s="221" t="str">
        <f t="shared" si="372"/>
        <v>AA 7554 OA // MERCY</v>
      </c>
      <c r="G4142" s="222" t="s">
        <v>2207</v>
      </c>
      <c r="H4142" s="221" t="s">
        <v>2944</v>
      </c>
      <c r="I4142" s="221" t="s">
        <v>2946</v>
      </c>
      <c r="J4142" s="221" t="str">
        <f t="shared" si="369"/>
        <v>FM19-23-11-2026</v>
      </c>
    </row>
    <row r="4143" spans="1:10" x14ac:dyDescent="0.25">
      <c r="A4143" s="214">
        <v>2</v>
      </c>
      <c r="B4143" s="220" t="s">
        <v>263</v>
      </c>
      <c r="C4143" s="219">
        <f>DATE(2026,12,A4143)</f>
        <v>46358</v>
      </c>
      <c r="D4143" s="214" t="s">
        <v>442</v>
      </c>
      <c r="E4143" s="214">
        <v>1</v>
      </c>
      <c r="F4143" s="221" t="str">
        <f t="shared" si="372"/>
        <v>AA 7708 OA</v>
      </c>
      <c r="G4143" s="222" t="s">
        <v>2207</v>
      </c>
      <c r="H4143" s="221" t="s">
        <v>2944</v>
      </c>
      <c r="I4143" s="221" t="s">
        <v>2946</v>
      </c>
      <c r="J4143" s="221" t="str">
        <f t="shared" si="369"/>
        <v>FM19-2-12-2026</v>
      </c>
    </row>
    <row r="4144" spans="1:10" x14ac:dyDescent="0.25">
      <c r="A4144" s="214">
        <v>8</v>
      </c>
      <c r="B4144" s="214" t="s">
        <v>1015</v>
      </c>
      <c r="C4144" s="219">
        <f>DATE(2026,12,A4144)</f>
        <v>46364</v>
      </c>
      <c r="D4144" s="214" t="s">
        <v>442</v>
      </c>
      <c r="E4144" s="214">
        <v>1</v>
      </c>
      <c r="F4144" s="221" t="str">
        <f t="shared" si="372"/>
        <v>AA 7583 OA</v>
      </c>
      <c r="G4144" s="222" t="s">
        <v>2207</v>
      </c>
      <c r="H4144" s="221" t="s">
        <v>2944</v>
      </c>
      <c r="I4144" s="221" t="s">
        <v>2946</v>
      </c>
      <c r="J4144" s="221" t="str">
        <f t="shared" si="369"/>
        <v>FM19-8-12-2026</v>
      </c>
    </row>
    <row r="4145" spans="1:10" x14ac:dyDescent="0.25">
      <c r="A4145" s="214">
        <v>9</v>
      </c>
      <c r="B4145" s="214" t="s">
        <v>614</v>
      </c>
      <c r="C4145" s="219">
        <f>DATE(2026,12,A4145)</f>
        <v>46365</v>
      </c>
      <c r="D4145" s="214" t="s">
        <v>442</v>
      </c>
      <c r="E4145" s="214">
        <v>1</v>
      </c>
      <c r="F4145" s="221" t="str">
        <f t="shared" si="372"/>
        <v>AA 7553 OA // MERCY</v>
      </c>
      <c r="G4145" s="222" t="s">
        <v>2207</v>
      </c>
      <c r="H4145" s="221" t="s">
        <v>2944</v>
      </c>
      <c r="I4145" s="221" t="s">
        <v>2946</v>
      </c>
      <c r="J4145" s="221" t="str">
        <f t="shared" si="369"/>
        <v>FM19-9-12-2026</v>
      </c>
    </row>
    <row r="4146" spans="1:10" x14ac:dyDescent="0.25">
      <c r="A4146" s="214">
        <v>1</v>
      </c>
      <c r="B4146" s="220" t="s">
        <v>596</v>
      </c>
      <c r="C4146" s="223">
        <f>DATE(2026,1,A4146)</f>
        <v>46023</v>
      </c>
      <c r="D4146" s="214" t="s">
        <v>1428</v>
      </c>
      <c r="E4146" s="214">
        <v>3</v>
      </c>
      <c r="F4146" s="221" t="str">
        <f t="shared" si="372"/>
        <v>AA 7628 OA</v>
      </c>
      <c r="G4146" s="222" t="s">
        <v>2207</v>
      </c>
      <c r="H4146" s="221" t="s">
        <v>2944</v>
      </c>
      <c r="I4146" s="221" t="s">
        <v>2946</v>
      </c>
      <c r="J4146" s="221" t="str">
        <f t="shared" si="369"/>
        <v>FM19-1-1-2026</v>
      </c>
    </row>
    <row r="4147" spans="1:10" x14ac:dyDescent="0.25">
      <c r="A4147" s="224">
        <v>14</v>
      </c>
      <c r="B4147" s="225" t="s">
        <v>963</v>
      </c>
      <c r="C4147" s="223">
        <f>DATE(2026,2,A4147)</f>
        <v>46067</v>
      </c>
      <c r="D4147" s="224" t="s">
        <v>1999</v>
      </c>
      <c r="E4147" s="225">
        <v>6</v>
      </c>
      <c r="F4147" s="221" t="str">
        <f t="shared" si="372"/>
        <v>AA 7818 OA // MERCY</v>
      </c>
      <c r="G4147" s="222" t="s">
        <v>2207</v>
      </c>
      <c r="H4147" s="221" t="s">
        <v>2944</v>
      </c>
      <c r="I4147" s="221" t="s">
        <v>2946</v>
      </c>
      <c r="J4147" s="221" t="str">
        <f t="shared" si="369"/>
        <v>FM19-14-2-2026</v>
      </c>
    </row>
    <row r="4148" spans="1:10" x14ac:dyDescent="0.25">
      <c r="A4148" s="214">
        <v>14</v>
      </c>
      <c r="B4148" s="220" t="s">
        <v>342</v>
      </c>
      <c r="C4148" s="223">
        <f>DATE(2026,1,A4148)</f>
        <v>46036</v>
      </c>
      <c r="D4148" s="214" t="s">
        <v>954</v>
      </c>
      <c r="E4148" s="220">
        <v>6</v>
      </c>
      <c r="F4148" s="221" t="str">
        <f t="shared" si="372"/>
        <v>AA 7803 OA</v>
      </c>
      <c r="G4148" s="222" t="s">
        <v>2207</v>
      </c>
      <c r="H4148" s="221" t="s">
        <v>2944</v>
      </c>
      <c r="I4148" s="221" t="s">
        <v>2946</v>
      </c>
      <c r="J4148" s="221" t="str">
        <f t="shared" si="369"/>
        <v>FM19-14-1-2026</v>
      </c>
    </row>
    <row r="4149" spans="1:10" x14ac:dyDescent="0.25">
      <c r="A4149" s="214">
        <v>16</v>
      </c>
      <c r="B4149" s="214" t="s">
        <v>355</v>
      </c>
      <c r="C4149" s="223">
        <f>DATE(2026,1,A4149)</f>
        <v>46038</v>
      </c>
      <c r="D4149" s="214" t="s">
        <v>954</v>
      </c>
      <c r="E4149" s="220">
        <v>1</v>
      </c>
      <c r="F4149" s="221" t="str">
        <f t="shared" si="372"/>
        <v>AA 7617 OA</v>
      </c>
      <c r="G4149" s="222" t="s">
        <v>2207</v>
      </c>
      <c r="H4149" s="221" t="s">
        <v>2944</v>
      </c>
      <c r="I4149" s="221" t="s">
        <v>2946</v>
      </c>
      <c r="J4149" s="221" t="str">
        <f t="shared" si="369"/>
        <v>FM19-16-1-2026</v>
      </c>
    </row>
    <row r="4150" spans="1:10" x14ac:dyDescent="0.25">
      <c r="A4150" s="214">
        <v>3</v>
      </c>
      <c r="B4150" s="220" t="s">
        <v>282</v>
      </c>
      <c r="C4150" s="219">
        <f>DATE(2026,12,A4150)</f>
        <v>46359</v>
      </c>
      <c r="D4150" s="214" t="s">
        <v>954</v>
      </c>
      <c r="E4150" s="214">
        <v>2</v>
      </c>
      <c r="F4150" s="221" t="str">
        <f t="shared" si="372"/>
        <v>AA 7026 OA</v>
      </c>
      <c r="G4150" s="222" t="s">
        <v>2207</v>
      </c>
      <c r="H4150" s="221" t="s">
        <v>2944</v>
      </c>
      <c r="I4150" s="221" t="s">
        <v>2946</v>
      </c>
      <c r="J4150" s="221" t="str">
        <f t="shared" si="369"/>
        <v>FM19-3-12-2026</v>
      </c>
    </row>
    <row r="4151" spans="1:10" x14ac:dyDescent="0.25">
      <c r="A4151" s="214">
        <v>6</v>
      </c>
      <c r="B4151" s="214" t="s">
        <v>502</v>
      </c>
      <c r="C4151" s="219">
        <f>DATE(2026,12,A4151)</f>
        <v>46362</v>
      </c>
      <c r="D4151" s="214" t="s">
        <v>954</v>
      </c>
      <c r="E4151" s="214">
        <v>2</v>
      </c>
      <c r="F4151" s="221" t="str">
        <f t="shared" si="372"/>
        <v>AA 7202 OA</v>
      </c>
      <c r="G4151" s="222" t="s">
        <v>2207</v>
      </c>
      <c r="H4151" s="221" t="s">
        <v>2944</v>
      </c>
      <c r="I4151" s="221" t="s">
        <v>2946</v>
      </c>
      <c r="J4151" s="221" t="str">
        <f t="shared" si="369"/>
        <v>FM19-6-12-2026</v>
      </c>
    </row>
    <row r="4152" spans="1:10" x14ac:dyDescent="0.25">
      <c r="A4152" s="214">
        <v>9</v>
      </c>
      <c r="B4152" s="214" t="s">
        <v>115</v>
      </c>
      <c r="C4152" s="219">
        <f>DATE(2026,12,A4152)</f>
        <v>46365</v>
      </c>
      <c r="D4152" s="214" t="s">
        <v>954</v>
      </c>
      <c r="E4152" s="214">
        <v>2</v>
      </c>
      <c r="F4152" s="221" t="str">
        <f t="shared" si="372"/>
        <v>AA 7739 OA</v>
      </c>
      <c r="G4152" s="222" t="s">
        <v>2207</v>
      </c>
      <c r="H4152" s="221" t="s">
        <v>2944</v>
      </c>
      <c r="I4152" s="221" t="s">
        <v>2946</v>
      </c>
      <c r="J4152" s="221" t="str">
        <f t="shared" si="369"/>
        <v>FM19-9-12-2026</v>
      </c>
    </row>
    <row r="4153" spans="1:10" x14ac:dyDescent="0.25">
      <c r="A4153" s="214">
        <v>9</v>
      </c>
      <c r="B4153" s="214" t="s">
        <v>115</v>
      </c>
      <c r="C4153" s="219">
        <f>DATE(2026,12,A4153)</f>
        <v>46365</v>
      </c>
      <c r="D4153" s="214" t="s">
        <v>954</v>
      </c>
      <c r="E4153" s="214">
        <v>2</v>
      </c>
      <c r="F4153" s="221" t="str">
        <f t="shared" si="372"/>
        <v>AA 7739 OA</v>
      </c>
      <c r="G4153" s="222" t="s">
        <v>2207</v>
      </c>
      <c r="H4153" s="221" t="s">
        <v>2944</v>
      </c>
      <c r="I4153" s="221" t="s">
        <v>2946</v>
      </c>
      <c r="J4153" s="221" t="str">
        <f t="shared" si="369"/>
        <v>FM19-9-12-2026</v>
      </c>
    </row>
    <row r="4154" spans="1:10" x14ac:dyDescent="0.25">
      <c r="A4154" s="214">
        <v>1</v>
      </c>
      <c r="B4154" s="220" t="s">
        <v>933</v>
      </c>
      <c r="C4154" s="223">
        <f>DATE(2026,1,A4154)</f>
        <v>46023</v>
      </c>
      <c r="D4154" s="214" t="s">
        <v>1429</v>
      </c>
      <c r="E4154" s="214">
        <v>2</v>
      </c>
      <c r="F4154" s="221" t="str">
        <f t="shared" si="372"/>
        <v>AA 7067 OA</v>
      </c>
      <c r="G4154" s="222" t="s">
        <v>2207</v>
      </c>
      <c r="H4154" s="221" t="s">
        <v>2944</v>
      </c>
      <c r="I4154" s="221" t="s">
        <v>2946</v>
      </c>
      <c r="J4154" s="221" t="str">
        <f t="shared" si="369"/>
        <v>FM19-1-1-2026</v>
      </c>
    </row>
    <row r="4155" spans="1:10" x14ac:dyDescent="0.25">
      <c r="A4155" s="214">
        <v>5</v>
      </c>
      <c r="B4155" s="214" t="s">
        <v>97</v>
      </c>
      <c r="C4155" s="223">
        <f>DATE(2026,1,A4155)</f>
        <v>46027</v>
      </c>
      <c r="D4155" s="214" t="s">
        <v>1152</v>
      </c>
      <c r="E4155" s="214">
        <v>3</v>
      </c>
      <c r="F4155" s="221" t="str">
        <f t="shared" si="372"/>
        <v>AA 7616 OA</v>
      </c>
      <c r="G4155" s="222" t="s">
        <v>2207</v>
      </c>
      <c r="H4155" s="221" t="s">
        <v>2944</v>
      </c>
      <c r="I4155" s="221" t="s">
        <v>2946</v>
      </c>
      <c r="J4155" s="221" t="str">
        <f t="shared" si="369"/>
        <v>FM19-5-1-2026</v>
      </c>
    </row>
    <row r="4156" spans="1:10" x14ac:dyDescent="0.25">
      <c r="A4156" s="224">
        <v>19</v>
      </c>
      <c r="B4156" s="224" t="s">
        <v>550</v>
      </c>
      <c r="C4156" s="223">
        <f>DATE(2026,2,A4156)</f>
        <v>46072</v>
      </c>
      <c r="D4156" s="224" t="s">
        <v>1152</v>
      </c>
      <c r="E4156" s="225">
        <v>4</v>
      </c>
      <c r="F4156" s="221" t="str">
        <f t="shared" si="372"/>
        <v>AA 7699 OA</v>
      </c>
      <c r="G4156" s="222" t="s">
        <v>2207</v>
      </c>
      <c r="H4156" s="221" t="s">
        <v>2944</v>
      </c>
      <c r="I4156" s="221" t="s">
        <v>2946</v>
      </c>
      <c r="J4156" s="221" t="str">
        <f t="shared" si="369"/>
        <v>FM19-19-2-2026</v>
      </c>
    </row>
    <row r="4157" spans="1:10" x14ac:dyDescent="0.25">
      <c r="A4157" s="214">
        <v>16</v>
      </c>
      <c r="B4157" s="220" t="s">
        <v>471</v>
      </c>
      <c r="C4157" s="219">
        <f>DATE(2026,12,A4157)</f>
        <v>46372</v>
      </c>
      <c r="D4157" s="214" t="s">
        <v>1152</v>
      </c>
      <c r="E4157" s="220">
        <v>2</v>
      </c>
      <c r="F4157" s="221" t="str">
        <f t="shared" si="372"/>
        <v>AA 7132 OA</v>
      </c>
      <c r="G4157" s="222" t="s">
        <v>2207</v>
      </c>
      <c r="H4157" s="221" t="s">
        <v>2944</v>
      </c>
      <c r="I4157" s="221" t="s">
        <v>2946</v>
      </c>
      <c r="J4157" s="221" t="str">
        <f t="shared" si="369"/>
        <v>FM19-16-12-2026</v>
      </c>
    </row>
    <row r="4158" spans="1:10" x14ac:dyDescent="0.25">
      <c r="A4158" s="214">
        <v>20</v>
      </c>
      <c r="B4158" s="214" t="s">
        <v>218</v>
      </c>
      <c r="C4158" s="219">
        <f>DATE(2026,12,A4158)</f>
        <v>46376</v>
      </c>
      <c r="D4158" s="214" t="s">
        <v>1152</v>
      </c>
      <c r="E4158" s="220">
        <v>1</v>
      </c>
      <c r="F4158" s="221" t="str">
        <f t="shared" si="372"/>
        <v>AA 7698 OA</v>
      </c>
      <c r="G4158" s="222" t="s">
        <v>2207</v>
      </c>
      <c r="H4158" s="221" t="s">
        <v>2944</v>
      </c>
      <c r="I4158" s="221" t="s">
        <v>2946</v>
      </c>
      <c r="J4158" s="221" t="str">
        <f t="shared" si="369"/>
        <v>FM19-20-12-2026</v>
      </c>
    </row>
    <row r="4159" spans="1:10" x14ac:dyDescent="0.25">
      <c r="A4159" s="214">
        <v>23</v>
      </c>
      <c r="B4159" s="214" t="s">
        <v>218</v>
      </c>
      <c r="C4159" s="219">
        <f>DATE(2026,12,A4159)</f>
        <v>46379</v>
      </c>
      <c r="D4159" s="214" t="s">
        <v>1268</v>
      </c>
      <c r="E4159" s="220">
        <v>2</v>
      </c>
      <c r="F4159" s="221" t="str">
        <f t="shared" si="372"/>
        <v>AA 7698 OA</v>
      </c>
      <c r="G4159" s="222" t="s">
        <v>2207</v>
      </c>
      <c r="H4159" s="221" t="s">
        <v>2944</v>
      </c>
      <c r="I4159" s="221" t="s">
        <v>2946</v>
      </c>
      <c r="J4159" s="221" t="str">
        <f t="shared" si="369"/>
        <v>FM19-23-12-2026</v>
      </c>
    </row>
    <row r="4160" spans="1:10" x14ac:dyDescent="0.25">
      <c r="A4160" s="214">
        <v>28</v>
      </c>
      <c r="B4160" s="214" t="s">
        <v>368</v>
      </c>
      <c r="C4160" s="219">
        <f>DATE(2026,11,A4160)</f>
        <v>46354</v>
      </c>
      <c r="D4160" s="214" t="s">
        <v>866</v>
      </c>
      <c r="E4160" s="220">
        <v>2</v>
      </c>
      <c r="F4160" s="221" t="str">
        <f t="shared" si="372"/>
        <v>AA 7098 OA</v>
      </c>
      <c r="G4160" s="222" t="s">
        <v>2207</v>
      </c>
      <c r="H4160" s="221" t="s">
        <v>2944</v>
      </c>
      <c r="I4160" s="221" t="s">
        <v>2946</v>
      </c>
      <c r="J4160" s="221" t="str">
        <f t="shared" si="369"/>
        <v>FM19-28-11-2026</v>
      </c>
    </row>
    <row r="4161" spans="1:10" x14ac:dyDescent="0.25">
      <c r="A4161" s="214">
        <v>24</v>
      </c>
      <c r="B4161" s="214" t="s">
        <v>784</v>
      </c>
      <c r="C4161" s="223">
        <f>DATE(2026,1,A4161)</f>
        <v>46046</v>
      </c>
      <c r="D4161" s="214" t="s">
        <v>1741</v>
      </c>
      <c r="E4161" s="220">
        <v>4</v>
      </c>
      <c r="F4161" s="221" t="str">
        <f t="shared" si="372"/>
        <v>AA 7642 OA</v>
      </c>
      <c r="G4161" s="222" t="s">
        <v>2207</v>
      </c>
      <c r="H4161" s="221" t="s">
        <v>2944</v>
      </c>
      <c r="I4161" s="221" t="s">
        <v>2946</v>
      </c>
      <c r="J4161" s="221" t="str">
        <f t="shared" si="369"/>
        <v>FM19-24-1-2026</v>
      </c>
    </row>
    <row r="4162" spans="1:10" x14ac:dyDescent="0.25">
      <c r="A4162" s="214">
        <v>1</v>
      </c>
      <c r="B4162" s="220" t="s">
        <v>882</v>
      </c>
      <c r="C4162" s="223">
        <f>DATE(2026,1,A4162)</f>
        <v>46023</v>
      </c>
      <c r="D4162" s="214" t="s">
        <v>1424</v>
      </c>
      <c r="E4162" s="214">
        <v>1</v>
      </c>
      <c r="F4162" s="221" t="str">
        <f t="shared" si="372"/>
        <v>AA 7709 OA</v>
      </c>
      <c r="G4162" s="222" t="s">
        <v>2207</v>
      </c>
      <c r="H4162" s="221" t="s">
        <v>2944</v>
      </c>
      <c r="I4162" s="221" t="s">
        <v>2946</v>
      </c>
      <c r="J4162" s="221" t="str">
        <f t="shared" si="369"/>
        <v>FM19-1-1-2026</v>
      </c>
    </row>
    <row r="4163" spans="1:10" x14ac:dyDescent="0.25">
      <c r="A4163" s="214">
        <v>11</v>
      </c>
      <c r="B4163" s="214" t="s">
        <v>531</v>
      </c>
      <c r="C4163" s="219">
        <f>DATE(2026,12,A4163)</f>
        <v>46367</v>
      </c>
      <c r="D4163" s="214" t="s">
        <v>1069</v>
      </c>
      <c r="E4163" s="214">
        <v>1</v>
      </c>
      <c r="F4163" s="221" t="str">
        <f t="shared" si="372"/>
        <v>AA 7613 OA</v>
      </c>
      <c r="G4163" s="222" t="s">
        <v>2207</v>
      </c>
      <c r="H4163" s="221" t="s">
        <v>2944</v>
      </c>
      <c r="I4163" s="221" t="s">
        <v>2946</v>
      </c>
      <c r="J4163" s="221" t="str">
        <f t="shared" ref="J4163:J4226" si="373">I4163 &amp; "-" &amp; DAY(C4163) &amp; "-" &amp; MONTH(C4163) &amp; "-" &amp; YEAR(C4163)</f>
        <v>FM19-11-12-2026</v>
      </c>
    </row>
    <row r="4164" spans="1:10" x14ac:dyDescent="0.25">
      <c r="A4164" s="214">
        <v>30</v>
      </c>
      <c r="B4164" s="214" t="s">
        <v>178</v>
      </c>
      <c r="C4164" s="223">
        <f>DATE(2026,1,A4164)</f>
        <v>46052</v>
      </c>
      <c r="D4164" s="214" t="s">
        <v>1808</v>
      </c>
      <c r="E4164" s="220">
        <v>2</v>
      </c>
      <c r="F4164" s="221" t="str">
        <f t="shared" si="372"/>
        <v>AA 7554 OA // MERCY</v>
      </c>
      <c r="G4164" s="222" t="s">
        <v>2207</v>
      </c>
      <c r="H4164" s="221" t="s">
        <v>2944</v>
      </c>
      <c r="I4164" s="221" t="s">
        <v>2946</v>
      </c>
      <c r="J4164" s="221" t="str">
        <f t="shared" si="373"/>
        <v>FM19-30-1-2026</v>
      </c>
    </row>
    <row r="4165" spans="1:10" x14ac:dyDescent="0.25">
      <c r="A4165" s="214">
        <v>8</v>
      </c>
      <c r="B4165" s="214" t="s">
        <v>194</v>
      </c>
      <c r="C4165" s="219">
        <f>DATE(2026,12,A4165)</f>
        <v>46364</v>
      </c>
      <c r="D4165" s="214" t="s">
        <v>1011</v>
      </c>
      <c r="E4165" s="214">
        <v>1</v>
      </c>
      <c r="F4165" s="221" t="str">
        <f t="shared" si="372"/>
        <v>AA 7581 OA // MERCY</v>
      </c>
      <c r="G4165" s="222" t="s">
        <v>2207</v>
      </c>
      <c r="H4165" s="221" t="s">
        <v>2944</v>
      </c>
      <c r="I4165" s="221" t="s">
        <v>2946</v>
      </c>
      <c r="J4165" s="221" t="str">
        <f t="shared" si="373"/>
        <v>FM19-8-12-2026</v>
      </c>
    </row>
    <row r="4166" spans="1:10" x14ac:dyDescent="0.25">
      <c r="A4166" s="214">
        <v>22</v>
      </c>
      <c r="B4166" s="214" t="s">
        <v>347</v>
      </c>
      <c r="C4166" s="219">
        <f>DATE(2026,12,A4166)</f>
        <v>46378</v>
      </c>
      <c r="D4166" s="214" t="s">
        <v>1249</v>
      </c>
      <c r="E4166" s="220">
        <v>1</v>
      </c>
      <c r="F4166" s="221" t="str">
        <f t="shared" si="372"/>
        <v>AA 7522 OA // MERCY</v>
      </c>
      <c r="G4166" s="222" t="s">
        <v>2207</v>
      </c>
      <c r="H4166" s="221" t="s">
        <v>2944</v>
      </c>
      <c r="I4166" s="221" t="s">
        <v>2946</v>
      </c>
      <c r="J4166" s="221" t="str">
        <f t="shared" si="373"/>
        <v>FM19-22-12-2026</v>
      </c>
    </row>
    <row r="4167" spans="1:10" x14ac:dyDescent="0.25">
      <c r="A4167" s="214">
        <v>19</v>
      </c>
      <c r="B4167" s="214" t="s">
        <v>465</v>
      </c>
      <c r="C4167" s="219">
        <f>DATE(2026,11,A4167)</f>
        <v>46345</v>
      </c>
      <c r="D4167" s="214" t="s">
        <v>694</v>
      </c>
      <c r="E4167" s="220">
        <v>1</v>
      </c>
      <c r="F4167" s="221" t="str">
        <f t="shared" si="372"/>
        <v>AA 7583 OA // MERCY</v>
      </c>
      <c r="G4167" s="222" t="s">
        <v>2207</v>
      </c>
      <c r="H4167" s="221" t="s">
        <v>2944</v>
      </c>
      <c r="I4167" s="221" t="s">
        <v>2946</v>
      </c>
      <c r="J4167" s="221" t="str">
        <f t="shared" si="373"/>
        <v>FM19-19-11-2026</v>
      </c>
    </row>
    <row r="4168" spans="1:10" x14ac:dyDescent="0.25">
      <c r="A4168" s="214">
        <v>18</v>
      </c>
      <c r="B4168" s="214" t="s">
        <v>744</v>
      </c>
      <c r="C4168" s="219">
        <f>DATE(2026,12,A4168)</f>
        <v>46374</v>
      </c>
      <c r="D4168" s="214" t="s">
        <v>1194</v>
      </c>
      <c r="E4168" s="220">
        <v>1</v>
      </c>
      <c r="F4168" s="221" t="str">
        <f t="shared" si="372"/>
        <v>AA 7809 OA</v>
      </c>
      <c r="G4168" s="222" t="s">
        <v>2207</v>
      </c>
      <c r="H4168" s="221" t="s">
        <v>2944</v>
      </c>
      <c r="I4168" s="221" t="s">
        <v>2946</v>
      </c>
      <c r="J4168" s="221" t="str">
        <f t="shared" si="373"/>
        <v>FM19-18-12-2026</v>
      </c>
    </row>
    <row r="4169" spans="1:10" x14ac:dyDescent="0.25">
      <c r="A4169" s="214">
        <v>5</v>
      </c>
      <c r="B4169" s="214" t="s">
        <v>250</v>
      </c>
      <c r="C4169" s="223">
        <f>DATE(2026,1,A4169)</f>
        <v>46027</v>
      </c>
      <c r="D4169" s="214" t="s">
        <v>1491</v>
      </c>
      <c r="E4169" s="214">
        <v>1</v>
      </c>
      <c r="F4169" s="221" t="str">
        <f t="shared" si="372"/>
        <v>AA 7521 OA // MERCY</v>
      </c>
      <c r="G4169" s="222" t="s">
        <v>2207</v>
      </c>
      <c r="H4169" s="221" t="s">
        <v>2944</v>
      </c>
      <c r="I4169" s="221" t="s">
        <v>2946</v>
      </c>
      <c r="J4169" s="221" t="str">
        <f t="shared" si="373"/>
        <v>FM19-5-1-2026</v>
      </c>
    </row>
    <row r="4170" spans="1:10" x14ac:dyDescent="0.25">
      <c r="A4170" s="214">
        <v>1</v>
      </c>
      <c r="B4170" s="220" t="s">
        <v>992</v>
      </c>
      <c r="C4170" s="223">
        <f>DATE(2026,1,A4170)</f>
        <v>46023</v>
      </c>
      <c r="D4170" s="214" t="s">
        <v>1434</v>
      </c>
      <c r="E4170" s="214">
        <v>1</v>
      </c>
      <c r="F4170" s="221" t="str">
        <f t="shared" si="372"/>
        <v>AA 7560 OA // MERCY</v>
      </c>
      <c r="G4170" s="222" t="s">
        <v>2207</v>
      </c>
      <c r="H4170" s="221" t="s">
        <v>2944</v>
      </c>
      <c r="I4170" s="221" t="s">
        <v>2946</v>
      </c>
      <c r="J4170" s="221" t="str">
        <f t="shared" si="373"/>
        <v>FM19-1-1-2026</v>
      </c>
    </row>
    <row r="4171" spans="1:10" x14ac:dyDescent="0.25">
      <c r="A4171" s="214">
        <v>21</v>
      </c>
      <c r="B4171" s="214" t="s">
        <v>604</v>
      </c>
      <c r="C4171" s="223">
        <f>DATE(2026,1,A4171)</f>
        <v>46043</v>
      </c>
      <c r="D4171" s="214" t="s">
        <v>1689</v>
      </c>
      <c r="E4171" s="220">
        <v>2</v>
      </c>
      <c r="F4171" s="221" t="str">
        <f t="shared" si="372"/>
        <v>AA 7519 OA // MERCY</v>
      </c>
      <c r="G4171" s="222" t="s">
        <v>2207</v>
      </c>
      <c r="H4171" s="221" t="s">
        <v>2944</v>
      </c>
      <c r="I4171" s="221" t="s">
        <v>2946</v>
      </c>
      <c r="J4171" s="221" t="str">
        <f t="shared" si="373"/>
        <v>FM19-21-1-2026</v>
      </c>
    </row>
    <row r="4172" spans="1:10" x14ac:dyDescent="0.25">
      <c r="A4172" s="214">
        <v>20</v>
      </c>
      <c r="B4172" s="214" t="s">
        <v>342</v>
      </c>
      <c r="C4172" s="219">
        <f>DATE(2026,12,A4172)</f>
        <v>46376</v>
      </c>
      <c r="D4172" s="214" t="s">
        <v>1218</v>
      </c>
      <c r="E4172" s="220">
        <v>1</v>
      </c>
      <c r="F4172" s="221" t="str">
        <f t="shared" si="372"/>
        <v>AA 7803 OA</v>
      </c>
      <c r="G4172" s="222" t="s">
        <v>2207</v>
      </c>
      <c r="H4172" s="221" t="s">
        <v>2944</v>
      </c>
      <c r="I4172" s="221" t="s">
        <v>2946</v>
      </c>
      <c r="J4172" s="221" t="str">
        <f t="shared" si="373"/>
        <v>FM19-20-12-2026</v>
      </c>
    </row>
    <row r="4173" spans="1:10" x14ac:dyDescent="0.25">
      <c r="A4173" s="214">
        <v>15</v>
      </c>
      <c r="B4173" s="220" t="s">
        <v>612</v>
      </c>
      <c r="C4173" s="219">
        <f>DATE(2026,11,A4173)</f>
        <v>46341</v>
      </c>
      <c r="D4173" s="214" t="s">
        <v>613</v>
      </c>
      <c r="E4173" s="220">
        <v>1</v>
      </c>
      <c r="F4173" s="226" t="str">
        <f>B4173</f>
        <v>BA 7033 PU // MERCY ( 7640 OA )</v>
      </c>
      <c r="G4173" s="222" t="s">
        <v>2207</v>
      </c>
      <c r="H4173" s="221" t="s">
        <v>2944</v>
      </c>
      <c r="I4173" s="221" t="s">
        <v>2946</v>
      </c>
      <c r="J4173" s="221" t="str">
        <f t="shared" si="373"/>
        <v>FM19-15-11-2026</v>
      </c>
    </row>
    <row r="4174" spans="1:10" x14ac:dyDescent="0.25">
      <c r="A4174" s="214">
        <v>8</v>
      </c>
      <c r="B4174" s="214" t="s">
        <v>194</v>
      </c>
      <c r="C4174" s="219">
        <f>DATE(2026,12,A4174)</f>
        <v>46364</v>
      </c>
      <c r="D4174" s="214" t="s">
        <v>1014</v>
      </c>
      <c r="E4174" s="214">
        <v>1</v>
      </c>
      <c r="F4174" s="221" t="str">
        <f t="shared" ref="F4174:F4205" si="374">"AA "&amp;B4174</f>
        <v>AA 7581 OA // MERCY</v>
      </c>
      <c r="G4174" s="222" t="s">
        <v>2207</v>
      </c>
      <c r="H4174" s="221" t="s">
        <v>2944</v>
      </c>
      <c r="I4174" s="221" t="s">
        <v>2946</v>
      </c>
      <c r="J4174" s="221" t="str">
        <f t="shared" si="373"/>
        <v>FM19-8-12-2026</v>
      </c>
    </row>
    <row r="4175" spans="1:10" x14ac:dyDescent="0.25">
      <c r="A4175" s="214">
        <v>17</v>
      </c>
      <c r="B4175" s="214" t="s">
        <v>401</v>
      </c>
      <c r="C4175" s="219">
        <f>DATE(2026,11,A4175)</f>
        <v>46343</v>
      </c>
      <c r="D4175" s="214" t="s">
        <v>660</v>
      </c>
      <c r="E4175" s="220">
        <v>1</v>
      </c>
      <c r="F4175" s="221" t="str">
        <f t="shared" si="374"/>
        <v>AA 7796 OA // MERCY</v>
      </c>
      <c r="G4175" s="222" t="s">
        <v>2207</v>
      </c>
      <c r="H4175" s="221" t="s">
        <v>2944</v>
      </c>
      <c r="I4175" s="221" t="s">
        <v>2946</v>
      </c>
      <c r="J4175" s="221" t="str">
        <f t="shared" si="373"/>
        <v>FM19-17-11-2026</v>
      </c>
    </row>
    <row r="4176" spans="1:10" x14ac:dyDescent="0.25">
      <c r="A4176" s="214">
        <v>22</v>
      </c>
      <c r="B4176" s="214" t="s">
        <v>1641</v>
      </c>
      <c r="C4176" s="223">
        <f>DATE(2026,1,A4176)</f>
        <v>46044</v>
      </c>
      <c r="D4176" s="214" t="s">
        <v>1704</v>
      </c>
      <c r="E4176" s="220">
        <v>2</v>
      </c>
      <c r="F4176" s="221" t="str">
        <f t="shared" si="374"/>
        <v>AA 7819 OA</v>
      </c>
      <c r="G4176" s="222" t="s">
        <v>2207</v>
      </c>
      <c r="H4176" s="221" t="s">
        <v>2944</v>
      </c>
      <c r="I4176" s="221" t="s">
        <v>2946</v>
      </c>
      <c r="J4176" s="221" t="str">
        <f t="shared" si="373"/>
        <v>FM19-22-1-2026</v>
      </c>
    </row>
    <row r="4177" spans="1:10" x14ac:dyDescent="0.25">
      <c r="A4177" s="214">
        <v>7</v>
      </c>
      <c r="B4177" s="214" t="s">
        <v>97</v>
      </c>
      <c r="C4177" s="219">
        <f>DATE(2026,11,A4177)</f>
        <v>46333</v>
      </c>
      <c r="D4177" s="214" t="s">
        <v>413</v>
      </c>
      <c r="E4177" s="214">
        <v>1</v>
      </c>
      <c r="F4177" s="221" t="str">
        <f t="shared" si="374"/>
        <v>AA 7616 OA</v>
      </c>
      <c r="G4177" s="222" t="s">
        <v>2207</v>
      </c>
      <c r="H4177" s="221" t="s">
        <v>2944</v>
      </c>
      <c r="I4177" s="221" t="s">
        <v>2946</v>
      </c>
      <c r="J4177" s="221" t="str">
        <f t="shared" si="373"/>
        <v>FM19-7-11-2026</v>
      </c>
    </row>
    <row r="4178" spans="1:10" x14ac:dyDescent="0.25">
      <c r="A4178" s="214">
        <v>18</v>
      </c>
      <c r="B4178" s="214" t="s">
        <v>860</v>
      </c>
      <c r="C4178" s="223">
        <f>DATE(2026,1,A4178)</f>
        <v>46040</v>
      </c>
      <c r="D4178" s="214" t="s">
        <v>1242</v>
      </c>
      <c r="E4178" s="220">
        <v>1</v>
      </c>
      <c r="F4178" s="221" t="str">
        <f t="shared" si="374"/>
        <v>AA 7643 OA</v>
      </c>
      <c r="G4178" s="222" t="s">
        <v>2207</v>
      </c>
      <c r="H4178" s="221" t="s">
        <v>2944</v>
      </c>
      <c r="I4178" s="221" t="s">
        <v>2946</v>
      </c>
      <c r="J4178" s="221" t="str">
        <f t="shared" si="373"/>
        <v>FM19-18-1-2026</v>
      </c>
    </row>
    <row r="4179" spans="1:10" x14ac:dyDescent="0.25">
      <c r="A4179" s="214">
        <v>21</v>
      </c>
      <c r="B4179" s="214" t="s">
        <v>349</v>
      </c>
      <c r="C4179" s="219">
        <f>DATE(2026,12,A4179)</f>
        <v>46377</v>
      </c>
      <c r="D4179" s="214" t="s">
        <v>1242</v>
      </c>
      <c r="E4179" s="220">
        <v>1</v>
      </c>
      <c r="F4179" s="221" t="str">
        <f t="shared" si="374"/>
        <v>AA 7029 OA</v>
      </c>
      <c r="G4179" s="222" t="s">
        <v>2207</v>
      </c>
      <c r="H4179" s="221" t="s">
        <v>2944</v>
      </c>
      <c r="I4179" s="221" t="s">
        <v>2946</v>
      </c>
      <c r="J4179" s="221" t="str">
        <f t="shared" si="373"/>
        <v>FM19-21-12-2026</v>
      </c>
    </row>
    <row r="4180" spans="1:10" x14ac:dyDescent="0.25">
      <c r="A4180" s="214">
        <v>17</v>
      </c>
      <c r="B4180" s="214" t="s">
        <v>232</v>
      </c>
      <c r="C4180" s="219">
        <f>DATE(2026,12,A4180)</f>
        <v>46373</v>
      </c>
      <c r="D4180" s="214" t="s">
        <v>1175</v>
      </c>
      <c r="E4180" s="220">
        <v>1</v>
      </c>
      <c r="F4180" s="221" t="str">
        <f t="shared" si="374"/>
        <v>AA 7595 OA</v>
      </c>
      <c r="G4180" s="222" t="s">
        <v>2207</v>
      </c>
      <c r="H4180" s="221" t="s">
        <v>2944</v>
      </c>
      <c r="I4180" s="221" t="s">
        <v>2946</v>
      </c>
      <c r="J4180" s="221" t="str">
        <f t="shared" si="373"/>
        <v>FM19-17-12-2026</v>
      </c>
    </row>
    <row r="4181" spans="1:10" x14ac:dyDescent="0.25">
      <c r="A4181" s="214">
        <v>23</v>
      </c>
      <c r="B4181" s="214" t="s">
        <v>614</v>
      </c>
      <c r="C4181" s="219">
        <f>DATE(2026,12,A4181)</f>
        <v>46379</v>
      </c>
      <c r="D4181" s="214" t="s">
        <v>1175</v>
      </c>
      <c r="E4181" s="220">
        <v>1</v>
      </c>
      <c r="F4181" s="221" t="str">
        <f t="shared" si="374"/>
        <v>AA 7553 OA // MERCY</v>
      </c>
      <c r="G4181" s="222" t="s">
        <v>2207</v>
      </c>
      <c r="H4181" s="221" t="s">
        <v>2944</v>
      </c>
      <c r="I4181" s="221" t="s">
        <v>2946</v>
      </c>
      <c r="J4181" s="221" t="str">
        <f t="shared" si="373"/>
        <v>FM19-23-12-2026</v>
      </c>
    </row>
    <row r="4182" spans="1:10" x14ac:dyDescent="0.25">
      <c r="A4182" s="214">
        <v>1</v>
      </c>
      <c r="B4182" s="220" t="s">
        <v>596</v>
      </c>
      <c r="C4182" s="223">
        <f>DATE(2026,1,A4182)</f>
        <v>46023</v>
      </c>
      <c r="D4182" s="214" t="s">
        <v>1041</v>
      </c>
      <c r="E4182" s="214">
        <v>1</v>
      </c>
      <c r="F4182" s="221" t="str">
        <f t="shared" si="374"/>
        <v>AA 7628 OA</v>
      </c>
      <c r="G4182" s="222" t="s">
        <v>2207</v>
      </c>
      <c r="H4182" s="221" t="s">
        <v>2944</v>
      </c>
      <c r="I4182" s="221" t="s">
        <v>2946</v>
      </c>
      <c r="J4182" s="221" t="str">
        <f t="shared" si="373"/>
        <v>FM19-1-1-2026</v>
      </c>
    </row>
    <row r="4183" spans="1:10" x14ac:dyDescent="0.25">
      <c r="A4183" s="214">
        <v>9</v>
      </c>
      <c r="B4183" s="214" t="s">
        <v>188</v>
      </c>
      <c r="C4183" s="219">
        <f>DATE(2026,12,A4183)</f>
        <v>46365</v>
      </c>
      <c r="D4183" s="214" t="s">
        <v>1041</v>
      </c>
      <c r="E4183" s="214">
        <v>1</v>
      </c>
      <c r="F4183" s="221" t="str">
        <f t="shared" si="374"/>
        <v>AA 7807 OA</v>
      </c>
      <c r="G4183" s="222" t="s">
        <v>2207</v>
      </c>
      <c r="H4183" s="221" t="s">
        <v>2944</v>
      </c>
      <c r="I4183" s="221" t="s">
        <v>2946</v>
      </c>
      <c r="J4183" s="221" t="str">
        <f t="shared" si="373"/>
        <v>FM19-9-12-2026</v>
      </c>
    </row>
    <row r="4184" spans="1:10" x14ac:dyDescent="0.25">
      <c r="A4184" s="214">
        <v>5</v>
      </c>
      <c r="B4184" s="214" t="s">
        <v>333</v>
      </c>
      <c r="C4184" s="219">
        <f>DATE(2026,11,A4184)</f>
        <v>46331</v>
      </c>
      <c r="D4184" s="214" t="s">
        <v>339</v>
      </c>
      <c r="E4184" s="214">
        <v>1</v>
      </c>
      <c r="F4184" s="221" t="str">
        <f t="shared" si="374"/>
        <v>AA 7606 OA</v>
      </c>
      <c r="G4184" s="222" t="s">
        <v>2207</v>
      </c>
      <c r="H4184" s="221" t="s">
        <v>2944</v>
      </c>
      <c r="I4184" s="221" t="s">
        <v>2946</v>
      </c>
      <c r="J4184" s="221" t="str">
        <f t="shared" si="373"/>
        <v>FM19-5-11-2026</v>
      </c>
    </row>
    <row r="4185" spans="1:10" x14ac:dyDescent="0.25">
      <c r="A4185" s="214">
        <v>7</v>
      </c>
      <c r="B4185" s="214" t="s">
        <v>399</v>
      </c>
      <c r="C4185" s="219">
        <f>DATE(2026,11,A4185)</f>
        <v>46333</v>
      </c>
      <c r="D4185" s="214" t="s">
        <v>339</v>
      </c>
      <c r="E4185" s="214">
        <v>1</v>
      </c>
      <c r="F4185" s="221" t="str">
        <f t="shared" si="374"/>
        <v>AA 7641 OA</v>
      </c>
      <c r="G4185" s="222" t="s">
        <v>2207</v>
      </c>
      <c r="H4185" s="221" t="s">
        <v>2944</v>
      </c>
      <c r="I4185" s="221" t="s">
        <v>2946</v>
      </c>
      <c r="J4185" s="221" t="str">
        <f t="shared" si="373"/>
        <v>FM19-7-11-2026</v>
      </c>
    </row>
    <row r="4186" spans="1:10" x14ac:dyDescent="0.25">
      <c r="A4186" s="214">
        <v>10</v>
      </c>
      <c r="B4186" s="214" t="s">
        <v>471</v>
      </c>
      <c r="C4186" s="219">
        <f>DATE(2026,11,A4186)</f>
        <v>46336</v>
      </c>
      <c r="D4186" s="214" t="s">
        <v>339</v>
      </c>
      <c r="E4186" s="214">
        <v>1</v>
      </c>
      <c r="F4186" s="221" t="str">
        <f t="shared" si="374"/>
        <v>AA 7132 OA</v>
      </c>
      <c r="G4186" s="222" t="s">
        <v>2207</v>
      </c>
      <c r="H4186" s="221" t="s">
        <v>2944</v>
      </c>
      <c r="I4186" s="221" t="s">
        <v>2946</v>
      </c>
      <c r="J4186" s="221" t="str">
        <f t="shared" si="373"/>
        <v>FM19-10-11-2026</v>
      </c>
    </row>
    <row r="4187" spans="1:10" x14ac:dyDescent="0.25">
      <c r="A4187" s="214">
        <v>30</v>
      </c>
      <c r="B4187" s="214" t="s">
        <v>415</v>
      </c>
      <c r="C4187" s="219">
        <f>DATE(2026,11,A4187)</f>
        <v>46356</v>
      </c>
      <c r="D4187" s="214" t="s">
        <v>339</v>
      </c>
      <c r="E4187" s="220">
        <v>1</v>
      </c>
      <c r="F4187" s="221" t="str">
        <f t="shared" si="374"/>
        <v>AA 7812 OA</v>
      </c>
      <c r="G4187" s="222" t="s">
        <v>2207</v>
      </c>
      <c r="H4187" s="221" t="s">
        <v>2944</v>
      </c>
      <c r="I4187" s="221" t="s">
        <v>2946</v>
      </c>
      <c r="J4187" s="221" t="str">
        <f t="shared" si="373"/>
        <v>FM19-30-11-2026</v>
      </c>
    </row>
    <row r="4188" spans="1:10" x14ac:dyDescent="0.25">
      <c r="A4188" s="214">
        <v>20</v>
      </c>
      <c r="B4188" s="214" t="s">
        <v>144</v>
      </c>
      <c r="C4188" s="219">
        <f>DATE(2026,12,A4188)</f>
        <v>46376</v>
      </c>
      <c r="D4188" s="214" t="s">
        <v>339</v>
      </c>
      <c r="E4188" s="220">
        <v>1</v>
      </c>
      <c r="F4188" s="221" t="str">
        <f t="shared" si="374"/>
        <v>AA 7620 OA</v>
      </c>
      <c r="G4188" s="222" t="s">
        <v>2207</v>
      </c>
      <c r="H4188" s="221" t="s">
        <v>2944</v>
      </c>
      <c r="I4188" s="221" t="s">
        <v>2946</v>
      </c>
      <c r="J4188" s="221" t="str">
        <f t="shared" si="373"/>
        <v>FM19-20-12-2026</v>
      </c>
    </row>
    <row r="4189" spans="1:10" x14ac:dyDescent="0.25">
      <c r="A4189" s="214">
        <v>2</v>
      </c>
      <c r="B4189" s="220" t="s">
        <v>417</v>
      </c>
      <c r="C4189" s="223">
        <f t="shared" ref="C4189:C4194" si="375">DATE(2026,1,A4189)</f>
        <v>46024</v>
      </c>
      <c r="D4189" s="214" t="s">
        <v>1441</v>
      </c>
      <c r="E4189" s="214">
        <v>2</v>
      </c>
      <c r="F4189" s="221" t="str">
        <f t="shared" si="374"/>
        <v>AA 7064 OA</v>
      </c>
      <c r="G4189" s="222" t="s">
        <v>2207</v>
      </c>
      <c r="H4189" s="221" t="s">
        <v>2944</v>
      </c>
      <c r="I4189" s="221" t="s">
        <v>2946</v>
      </c>
      <c r="J4189" s="221" t="str">
        <f t="shared" si="373"/>
        <v>FM19-2-1-2026</v>
      </c>
    </row>
    <row r="4190" spans="1:10" x14ac:dyDescent="0.25">
      <c r="A4190" s="214">
        <v>21</v>
      </c>
      <c r="B4190" s="214" t="s">
        <v>784</v>
      </c>
      <c r="C4190" s="223">
        <f t="shared" si="375"/>
        <v>46043</v>
      </c>
      <c r="D4190" s="214" t="s">
        <v>1441</v>
      </c>
      <c r="E4190" s="220">
        <v>2</v>
      </c>
      <c r="F4190" s="221" t="str">
        <f t="shared" si="374"/>
        <v>AA 7642 OA</v>
      </c>
      <c r="G4190" s="222" t="s">
        <v>2207</v>
      </c>
      <c r="H4190" s="221" t="s">
        <v>2944</v>
      </c>
      <c r="I4190" s="221" t="s">
        <v>2946</v>
      </c>
      <c r="J4190" s="221" t="str">
        <f t="shared" si="373"/>
        <v>FM19-21-1-2026</v>
      </c>
    </row>
    <row r="4191" spans="1:10" x14ac:dyDescent="0.25">
      <c r="A4191" s="214">
        <v>24</v>
      </c>
      <c r="B4191" s="214" t="s">
        <v>257</v>
      </c>
      <c r="C4191" s="223">
        <f t="shared" si="375"/>
        <v>46046</v>
      </c>
      <c r="D4191" s="214" t="s">
        <v>1441</v>
      </c>
      <c r="E4191" s="220">
        <v>2</v>
      </c>
      <c r="F4191" s="221" t="str">
        <f t="shared" si="374"/>
        <v>AA 7793 OA // MERCY</v>
      </c>
      <c r="G4191" s="222" t="s">
        <v>2207</v>
      </c>
      <c r="H4191" s="221" t="s">
        <v>2944</v>
      </c>
      <c r="I4191" s="221" t="s">
        <v>2946</v>
      </c>
      <c r="J4191" s="221" t="str">
        <f t="shared" si="373"/>
        <v>FM19-24-1-2026</v>
      </c>
    </row>
    <row r="4192" spans="1:10" x14ac:dyDescent="0.25">
      <c r="A4192" s="214">
        <v>30</v>
      </c>
      <c r="B4192" s="214" t="s">
        <v>179</v>
      </c>
      <c r="C4192" s="223">
        <f t="shared" si="375"/>
        <v>46052</v>
      </c>
      <c r="D4192" s="214" t="s">
        <v>1441</v>
      </c>
      <c r="E4192" s="220">
        <v>2</v>
      </c>
      <c r="F4192" s="221" t="str">
        <f t="shared" si="374"/>
        <v>AA 7611 OA</v>
      </c>
      <c r="G4192" s="222" t="s">
        <v>2207</v>
      </c>
      <c r="H4192" s="221" t="s">
        <v>2944</v>
      </c>
      <c r="I4192" s="221" t="s">
        <v>2946</v>
      </c>
      <c r="J4192" s="221" t="str">
        <f t="shared" si="373"/>
        <v>FM19-30-1-2026</v>
      </c>
    </row>
    <row r="4193" spans="1:10" x14ac:dyDescent="0.25">
      <c r="A4193" s="214">
        <v>31</v>
      </c>
      <c r="B4193" s="214" t="s">
        <v>929</v>
      </c>
      <c r="C4193" s="223">
        <f t="shared" si="375"/>
        <v>46053</v>
      </c>
      <c r="D4193" s="214" t="s">
        <v>1441</v>
      </c>
      <c r="E4193" s="220">
        <v>2</v>
      </c>
      <c r="F4193" s="221" t="str">
        <f t="shared" si="374"/>
        <v>AA 7682 OA</v>
      </c>
      <c r="G4193" s="222" t="s">
        <v>2207</v>
      </c>
      <c r="H4193" s="221" t="s">
        <v>2944</v>
      </c>
      <c r="I4193" s="221" t="s">
        <v>2946</v>
      </c>
      <c r="J4193" s="221" t="str">
        <f t="shared" si="373"/>
        <v>FM19-31-1-2026</v>
      </c>
    </row>
    <row r="4194" spans="1:10" x14ac:dyDescent="0.25">
      <c r="A4194" s="214">
        <v>8</v>
      </c>
      <c r="B4194" s="214" t="s">
        <v>196</v>
      </c>
      <c r="C4194" s="223">
        <f t="shared" si="375"/>
        <v>46030</v>
      </c>
      <c r="D4194" s="214" t="s">
        <v>669</v>
      </c>
      <c r="E4194" s="214">
        <v>2</v>
      </c>
      <c r="F4194" s="221" t="str">
        <f t="shared" si="374"/>
        <v>AA 7697 OA // MERCY</v>
      </c>
      <c r="G4194" s="222" t="s">
        <v>2207</v>
      </c>
      <c r="H4194" s="221" t="s">
        <v>2944</v>
      </c>
      <c r="I4194" s="221" t="s">
        <v>2946</v>
      </c>
      <c r="J4194" s="221" t="str">
        <f t="shared" si="373"/>
        <v>FM19-8-1-2026</v>
      </c>
    </row>
    <row r="4195" spans="1:10" x14ac:dyDescent="0.25">
      <c r="A4195" s="214">
        <v>18</v>
      </c>
      <c r="B4195" s="214" t="s">
        <v>665</v>
      </c>
      <c r="C4195" s="219">
        <f>DATE(2026,11,A4195)</f>
        <v>46344</v>
      </c>
      <c r="D4195" s="214" t="s">
        <v>669</v>
      </c>
      <c r="E4195" s="220">
        <v>2</v>
      </c>
      <c r="F4195" s="221" t="str">
        <f t="shared" si="374"/>
        <v>AA 7271 OA</v>
      </c>
      <c r="G4195" s="222" t="s">
        <v>2207</v>
      </c>
      <c r="H4195" s="221" t="s">
        <v>2944</v>
      </c>
      <c r="I4195" s="221" t="s">
        <v>2946</v>
      </c>
      <c r="J4195" s="221" t="str">
        <f t="shared" si="373"/>
        <v>FM19-18-11-2026</v>
      </c>
    </row>
    <row r="4196" spans="1:10" x14ac:dyDescent="0.25">
      <c r="A4196" s="214">
        <v>2</v>
      </c>
      <c r="B4196" s="220" t="s">
        <v>674</v>
      </c>
      <c r="C4196" s="219">
        <f>DATE(2026,12,A4196)</f>
        <v>46358</v>
      </c>
      <c r="D4196" s="214" t="s">
        <v>669</v>
      </c>
      <c r="E4196" s="220">
        <v>2</v>
      </c>
      <c r="F4196" s="221" t="str">
        <f t="shared" si="374"/>
        <v>AA 7810 OA // MERCY</v>
      </c>
      <c r="G4196" s="222" t="s">
        <v>2207</v>
      </c>
      <c r="H4196" s="221" t="s">
        <v>2944</v>
      </c>
      <c r="I4196" s="221" t="s">
        <v>2946</v>
      </c>
      <c r="J4196" s="221" t="str">
        <f t="shared" si="373"/>
        <v>FM19-2-12-2026</v>
      </c>
    </row>
    <row r="4197" spans="1:10" x14ac:dyDescent="0.25">
      <c r="A4197" s="214">
        <v>15</v>
      </c>
      <c r="B4197" s="220" t="s">
        <v>933</v>
      </c>
      <c r="C4197" s="223">
        <f>DATE(2026,1,A4197)</f>
        <v>46037</v>
      </c>
      <c r="D4197" s="214" t="s">
        <v>1634</v>
      </c>
      <c r="E4197" s="220">
        <v>1</v>
      </c>
      <c r="F4197" s="221" t="str">
        <f t="shared" si="374"/>
        <v>AA 7067 OA</v>
      </c>
      <c r="G4197" s="222" t="s">
        <v>2207</v>
      </c>
      <c r="H4197" s="221" t="s">
        <v>2944</v>
      </c>
      <c r="I4197" s="221" t="s">
        <v>2946</v>
      </c>
      <c r="J4197" s="221" t="str">
        <f t="shared" si="373"/>
        <v>FM19-15-1-2026</v>
      </c>
    </row>
    <row r="4198" spans="1:10" x14ac:dyDescent="0.25">
      <c r="A4198" s="214">
        <v>16</v>
      </c>
      <c r="B4198" s="214" t="s">
        <v>737</v>
      </c>
      <c r="C4198" s="223">
        <f>DATE(2026,1,A4198)</f>
        <v>46038</v>
      </c>
      <c r="D4198" s="214" t="s">
        <v>1634</v>
      </c>
      <c r="E4198" s="220">
        <v>1</v>
      </c>
      <c r="F4198" s="221" t="str">
        <f t="shared" si="374"/>
        <v>AA 7696 OA // MERCY</v>
      </c>
      <c r="G4198" s="222" t="s">
        <v>2207</v>
      </c>
      <c r="H4198" s="221" t="s">
        <v>2944</v>
      </c>
      <c r="I4198" s="221" t="s">
        <v>2946</v>
      </c>
      <c r="J4198" s="221" t="str">
        <f t="shared" si="373"/>
        <v>FM19-16-1-2026</v>
      </c>
    </row>
    <row r="4199" spans="1:10" x14ac:dyDescent="0.25">
      <c r="A4199" s="214">
        <v>25</v>
      </c>
      <c r="B4199" s="214" t="s">
        <v>596</v>
      </c>
      <c r="C4199" s="223">
        <f>DATE(2026,1,A4199)</f>
        <v>46047</v>
      </c>
      <c r="D4199" s="214" t="s">
        <v>129</v>
      </c>
      <c r="E4199" s="220">
        <v>1</v>
      </c>
      <c r="F4199" s="221" t="str">
        <f t="shared" si="374"/>
        <v>AA 7628 OA</v>
      </c>
      <c r="G4199" s="222" t="s">
        <v>2207</v>
      </c>
      <c r="H4199" s="221" t="s">
        <v>2944</v>
      </c>
      <c r="I4199" s="221" t="s">
        <v>2946</v>
      </c>
      <c r="J4199" s="221" t="str">
        <f t="shared" si="373"/>
        <v>FM19-25-1-2026</v>
      </c>
    </row>
    <row r="4200" spans="1:10" x14ac:dyDescent="0.25">
      <c r="A4200" s="214">
        <v>1</v>
      </c>
      <c r="B4200" s="220" t="s">
        <v>115</v>
      </c>
      <c r="C4200" s="219">
        <f>DATE(2026,11,A4200)</f>
        <v>46327</v>
      </c>
      <c r="D4200" s="214" t="s">
        <v>129</v>
      </c>
      <c r="E4200" s="214">
        <v>1</v>
      </c>
      <c r="F4200" s="221" t="str">
        <f t="shared" si="374"/>
        <v>AA 7739 OA</v>
      </c>
      <c r="G4200" s="222" t="s">
        <v>2207</v>
      </c>
      <c r="H4200" s="221" t="s">
        <v>2944</v>
      </c>
      <c r="I4200" s="221" t="s">
        <v>2946</v>
      </c>
      <c r="J4200" s="221" t="str">
        <f t="shared" si="373"/>
        <v>FM19-1-11-2026</v>
      </c>
    </row>
    <row r="4201" spans="1:10" x14ac:dyDescent="0.25">
      <c r="A4201" s="214">
        <v>18</v>
      </c>
      <c r="B4201" s="214" t="s">
        <v>186</v>
      </c>
      <c r="C4201" s="219">
        <f>DATE(2026,11,A4201)</f>
        <v>46344</v>
      </c>
      <c r="D4201" s="214" t="s">
        <v>129</v>
      </c>
      <c r="E4201" s="220">
        <v>1</v>
      </c>
      <c r="F4201" s="221" t="str">
        <f t="shared" si="374"/>
        <v>AA 7552 OA</v>
      </c>
      <c r="G4201" s="222" t="s">
        <v>2207</v>
      </c>
      <c r="H4201" s="221" t="s">
        <v>2944</v>
      </c>
      <c r="I4201" s="221" t="s">
        <v>2946</v>
      </c>
      <c r="J4201" s="221" t="str">
        <f t="shared" si="373"/>
        <v>FM19-18-11-2026</v>
      </c>
    </row>
    <row r="4202" spans="1:10" x14ac:dyDescent="0.25">
      <c r="A4202" s="214">
        <v>23</v>
      </c>
      <c r="B4202" s="214" t="s">
        <v>539</v>
      </c>
      <c r="C4202" s="219">
        <f>DATE(2026,12,A4202)</f>
        <v>46379</v>
      </c>
      <c r="D4202" s="214" t="s">
        <v>129</v>
      </c>
      <c r="E4202" s="220">
        <v>1</v>
      </c>
      <c r="F4202" s="221" t="str">
        <f t="shared" si="374"/>
        <v>AA 7570 OA</v>
      </c>
      <c r="G4202" s="222" t="s">
        <v>2207</v>
      </c>
      <c r="H4202" s="221" t="s">
        <v>2944</v>
      </c>
      <c r="I4202" s="221" t="s">
        <v>2946</v>
      </c>
      <c r="J4202" s="221" t="str">
        <f t="shared" si="373"/>
        <v>FM19-23-12-2026</v>
      </c>
    </row>
    <row r="4203" spans="1:10" x14ac:dyDescent="0.25">
      <c r="A4203" s="214">
        <v>3</v>
      </c>
      <c r="B4203" s="214" t="s">
        <v>953</v>
      </c>
      <c r="C4203" s="219">
        <f>DATE(2026,12,A4203)</f>
        <v>46359</v>
      </c>
      <c r="D4203" s="214" t="s">
        <v>956</v>
      </c>
      <c r="E4203" s="214">
        <v>1</v>
      </c>
      <c r="F4203" s="221" t="str">
        <f t="shared" si="374"/>
        <v>AA 7680 OA</v>
      </c>
      <c r="G4203" s="222" t="s">
        <v>2207</v>
      </c>
      <c r="H4203" s="221" t="s">
        <v>2944</v>
      </c>
      <c r="I4203" s="221" t="s">
        <v>2946</v>
      </c>
      <c r="J4203" s="221" t="str">
        <f t="shared" si="373"/>
        <v>FM19-3-12-2026</v>
      </c>
    </row>
    <row r="4204" spans="1:10" x14ac:dyDescent="0.25">
      <c r="A4204" s="214">
        <v>5</v>
      </c>
      <c r="B4204" s="220" t="s">
        <v>859</v>
      </c>
      <c r="C4204" s="219">
        <f>DATE(2026,12,A4204)</f>
        <v>46361</v>
      </c>
      <c r="D4204" s="214" t="s">
        <v>956</v>
      </c>
      <c r="E4204" s="214">
        <v>1</v>
      </c>
      <c r="F4204" s="221" t="str">
        <f t="shared" si="374"/>
        <v>AA 7597 OA</v>
      </c>
      <c r="G4204" s="222" t="s">
        <v>2207</v>
      </c>
      <c r="H4204" s="221" t="s">
        <v>2944</v>
      </c>
      <c r="I4204" s="221" t="s">
        <v>2946</v>
      </c>
      <c r="J4204" s="221" t="str">
        <f t="shared" si="373"/>
        <v>FM19-5-12-2026</v>
      </c>
    </row>
    <row r="4205" spans="1:10" x14ac:dyDescent="0.25">
      <c r="A4205" s="214">
        <v>1</v>
      </c>
      <c r="B4205" s="220" t="s">
        <v>109</v>
      </c>
      <c r="C4205" s="219">
        <f>DATE(2026,11,A4205)</f>
        <v>46327</v>
      </c>
      <c r="D4205" s="214" t="s">
        <v>112</v>
      </c>
      <c r="E4205" s="214">
        <v>1</v>
      </c>
      <c r="F4205" s="221" t="str">
        <f t="shared" si="374"/>
        <v>AA 7520 OA // MERCY</v>
      </c>
      <c r="G4205" s="222" t="s">
        <v>2207</v>
      </c>
      <c r="H4205" s="221" t="s">
        <v>2944</v>
      </c>
      <c r="I4205" s="221" t="s">
        <v>2946</v>
      </c>
      <c r="J4205" s="221" t="str">
        <f t="shared" si="373"/>
        <v>FM19-1-11-2026</v>
      </c>
    </row>
    <row r="4206" spans="1:10" x14ac:dyDescent="0.25">
      <c r="A4206" s="214">
        <v>22</v>
      </c>
      <c r="B4206" s="214" t="s">
        <v>712</v>
      </c>
      <c r="C4206" s="219">
        <f>DATE(2026,11,A4206)</f>
        <v>46348</v>
      </c>
      <c r="D4206" s="214" t="s">
        <v>751</v>
      </c>
      <c r="E4206" s="220">
        <v>1</v>
      </c>
      <c r="F4206" s="221" t="str">
        <f t="shared" ref="F4206:F4237" si="376">"AA "&amp;B4206</f>
        <v>AA 7731 OA // GOLDEN</v>
      </c>
      <c r="G4206" s="222" t="s">
        <v>2207</v>
      </c>
      <c r="H4206" s="221" t="s">
        <v>2944</v>
      </c>
      <c r="I4206" s="221" t="s">
        <v>2946</v>
      </c>
      <c r="J4206" s="221" t="str">
        <f t="shared" si="373"/>
        <v>FM19-22-11-2026</v>
      </c>
    </row>
    <row r="4207" spans="1:10" x14ac:dyDescent="0.25">
      <c r="A4207" s="214">
        <v>30</v>
      </c>
      <c r="B4207" s="214" t="s">
        <v>1106</v>
      </c>
      <c r="C4207" s="223">
        <f>DATE(2026,1,A4207)</f>
        <v>46052</v>
      </c>
      <c r="D4207" s="214" t="s">
        <v>1814</v>
      </c>
      <c r="E4207" s="220">
        <v>2</v>
      </c>
      <c r="F4207" s="221" t="str">
        <f t="shared" si="376"/>
        <v>AA 7564 OA // MERCY</v>
      </c>
      <c r="G4207" s="222" t="s">
        <v>2207</v>
      </c>
      <c r="H4207" s="221" t="s">
        <v>2944</v>
      </c>
      <c r="I4207" s="221" t="s">
        <v>2946</v>
      </c>
      <c r="J4207" s="221" t="str">
        <f t="shared" si="373"/>
        <v>FM19-30-1-2026</v>
      </c>
    </row>
    <row r="4208" spans="1:10" x14ac:dyDescent="0.25">
      <c r="A4208" s="214">
        <v>23</v>
      </c>
      <c r="B4208" s="214" t="s">
        <v>551</v>
      </c>
      <c r="C4208" s="223">
        <f>DATE(2026,1,A4208)</f>
        <v>46045</v>
      </c>
      <c r="D4208" s="214" t="s">
        <v>1715</v>
      </c>
      <c r="E4208" s="220">
        <v>1</v>
      </c>
      <c r="F4208" s="221" t="str">
        <f t="shared" si="376"/>
        <v>AA 7813 OA // MERCY</v>
      </c>
      <c r="G4208" s="222" t="s">
        <v>2207</v>
      </c>
      <c r="H4208" s="221" t="s">
        <v>2944</v>
      </c>
      <c r="I4208" s="221" t="s">
        <v>2946</v>
      </c>
      <c r="J4208" s="221" t="str">
        <f t="shared" si="373"/>
        <v>FM19-23-1-2026</v>
      </c>
    </row>
    <row r="4209" spans="1:10" x14ac:dyDescent="0.25">
      <c r="A4209" s="214">
        <v>30</v>
      </c>
      <c r="B4209" s="214" t="s">
        <v>178</v>
      </c>
      <c r="C4209" s="223">
        <f>DATE(2026,1,A4209)</f>
        <v>46052</v>
      </c>
      <c r="D4209" s="214" t="s">
        <v>1715</v>
      </c>
      <c r="E4209" s="220">
        <v>1</v>
      </c>
      <c r="F4209" s="221" t="str">
        <f t="shared" si="376"/>
        <v>AA 7554 OA // MERCY</v>
      </c>
      <c r="G4209" s="222" t="s">
        <v>2207</v>
      </c>
      <c r="H4209" s="221" t="s">
        <v>2944</v>
      </c>
      <c r="I4209" s="221" t="s">
        <v>2946</v>
      </c>
      <c r="J4209" s="221" t="str">
        <f t="shared" si="373"/>
        <v>FM19-30-1-2026</v>
      </c>
    </row>
    <row r="4210" spans="1:10" x14ac:dyDescent="0.25">
      <c r="A4210" s="214">
        <v>10</v>
      </c>
      <c r="B4210" s="214" t="s">
        <v>119</v>
      </c>
      <c r="C4210" s="219">
        <f>DATE(2026,11,A4210)</f>
        <v>46336</v>
      </c>
      <c r="D4210" s="214" t="s">
        <v>481</v>
      </c>
      <c r="E4210" s="214">
        <v>1</v>
      </c>
      <c r="F4210" s="221" t="str">
        <f t="shared" si="376"/>
        <v>AA 7562 OA // MERCY</v>
      </c>
      <c r="G4210" s="222" t="s">
        <v>2207</v>
      </c>
      <c r="H4210" s="221" t="s">
        <v>2944</v>
      </c>
      <c r="I4210" s="221" t="s">
        <v>2946</v>
      </c>
      <c r="J4210" s="221" t="str">
        <f t="shared" si="373"/>
        <v>FM19-10-11-2026</v>
      </c>
    </row>
    <row r="4211" spans="1:10" x14ac:dyDescent="0.25">
      <c r="A4211" s="214">
        <v>17</v>
      </c>
      <c r="B4211" s="214" t="s">
        <v>702</v>
      </c>
      <c r="C4211" s="219">
        <f>DATE(2026,12,A4211)</f>
        <v>46373</v>
      </c>
      <c r="D4211" s="214" t="s">
        <v>1181</v>
      </c>
      <c r="E4211" s="220">
        <v>2</v>
      </c>
      <c r="F4211" s="221" t="str">
        <f t="shared" si="376"/>
        <v>AA 7816 OA</v>
      </c>
      <c r="G4211" s="222" t="s">
        <v>2207</v>
      </c>
      <c r="H4211" s="221" t="s">
        <v>2944</v>
      </c>
      <c r="I4211" s="221" t="s">
        <v>2946</v>
      </c>
      <c r="J4211" s="221" t="str">
        <f t="shared" si="373"/>
        <v>FM19-17-12-2026</v>
      </c>
    </row>
    <row r="4212" spans="1:10" x14ac:dyDescent="0.25">
      <c r="A4212" s="214">
        <v>22</v>
      </c>
      <c r="B4212" s="214" t="s">
        <v>712</v>
      </c>
      <c r="C4212" s="219">
        <f>DATE(2026,11,A4212)</f>
        <v>46348</v>
      </c>
      <c r="D4212" s="214" t="s">
        <v>750</v>
      </c>
      <c r="E4212" s="220">
        <v>2</v>
      </c>
      <c r="F4212" s="221" t="str">
        <f t="shared" si="376"/>
        <v>AA 7731 OA // GOLDEN</v>
      </c>
      <c r="G4212" s="222" t="s">
        <v>2207</v>
      </c>
      <c r="H4212" s="221" t="s">
        <v>2944</v>
      </c>
      <c r="I4212" s="221" t="s">
        <v>2946</v>
      </c>
      <c r="J4212" s="221" t="str">
        <f t="shared" si="373"/>
        <v>FM19-22-11-2026</v>
      </c>
    </row>
    <row r="4213" spans="1:10" x14ac:dyDescent="0.25">
      <c r="A4213" s="214">
        <v>18</v>
      </c>
      <c r="B4213" s="214" t="s">
        <v>674</v>
      </c>
      <c r="C4213" s="219">
        <f>DATE(2026,11,A4213)</f>
        <v>46344</v>
      </c>
      <c r="D4213" s="214" t="s">
        <v>681</v>
      </c>
      <c r="E4213" s="220">
        <v>1</v>
      </c>
      <c r="F4213" s="221" t="str">
        <f t="shared" si="376"/>
        <v>AA 7810 OA // MERCY</v>
      </c>
      <c r="G4213" s="222" t="s">
        <v>2207</v>
      </c>
      <c r="H4213" s="221" t="s">
        <v>2944</v>
      </c>
      <c r="I4213" s="221" t="s">
        <v>2946</v>
      </c>
      <c r="J4213" s="221" t="str">
        <f t="shared" si="373"/>
        <v>FM19-18-11-2026</v>
      </c>
    </row>
    <row r="4214" spans="1:10" x14ac:dyDescent="0.25">
      <c r="A4214" s="214">
        <v>22</v>
      </c>
      <c r="B4214" s="214" t="s">
        <v>165</v>
      </c>
      <c r="C4214" s="219">
        <f>DATE(2026,11,A4214)</f>
        <v>46348</v>
      </c>
      <c r="D4214" s="214" t="s">
        <v>747</v>
      </c>
      <c r="E4214" s="220">
        <v>1</v>
      </c>
      <c r="F4214" s="221" t="str">
        <f t="shared" si="376"/>
        <v>AA 7753 OA // MERCY</v>
      </c>
      <c r="G4214" s="222" t="s">
        <v>2207</v>
      </c>
      <c r="H4214" s="221" t="s">
        <v>2944</v>
      </c>
      <c r="I4214" s="221" t="s">
        <v>2946</v>
      </c>
      <c r="J4214" s="221" t="str">
        <f t="shared" si="373"/>
        <v>FM19-22-11-2026</v>
      </c>
    </row>
    <row r="4215" spans="1:10" x14ac:dyDescent="0.25">
      <c r="A4215" s="214">
        <v>27</v>
      </c>
      <c r="B4215" s="214" t="s">
        <v>109</v>
      </c>
      <c r="C4215" s="219">
        <f>DATE(2026,12,A4215)</f>
        <v>46383</v>
      </c>
      <c r="D4215" s="214" t="s">
        <v>1342</v>
      </c>
      <c r="E4215" s="220">
        <v>1</v>
      </c>
      <c r="F4215" s="221" t="str">
        <f t="shared" si="376"/>
        <v>AA 7520 OA // MERCY</v>
      </c>
      <c r="G4215" s="222" t="s">
        <v>2207</v>
      </c>
      <c r="H4215" s="221" t="s">
        <v>2944</v>
      </c>
      <c r="I4215" s="221" t="s">
        <v>2946</v>
      </c>
      <c r="J4215" s="221" t="str">
        <f t="shared" si="373"/>
        <v>FM19-27-12-2026</v>
      </c>
    </row>
    <row r="4216" spans="1:10" x14ac:dyDescent="0.25">
      <c r="A4216" s="214">
        <v>25</v>
      </c>
      <c r="B4216" s="214" t="s">
        <v>1310</v>
      </c>
      <c r="C4216" s="219">
        <f>DATE(2026,12,A4216)</f>
        <v>46381</v>
      </c>
      <c r="D4216" s="214" t="s">
        <v>1309</v>
      </c>
      <c r="E4216" s="220">
        <v>1</v>
      </c>
      <c r="F4216" s="221" t="str">
        <f t="shared" si="376"/>
        <v>AA 7663 OA</v>
      </c>
      <c r="G4216" s="222" t="s">
        <v>2207</v>
      </c>
      <c r="H4216" s="221" t="s">
        <v>2944</v>
      </c>
      <c r="I4216" s="221" t="s">
        <v>2946</v>
      </c>
      <c r="J4216" s="221" t="str">
        <f t="shared" si="373"/>
        <v>FM19-25-12-2026</v>
      </c>
    </row>
    <row r="4217" spans="1:10" x14ac:dyDescent="0.25">
      <c r="A4217" s="214">
        <v>25</v>
      </c>
      <c r="B4217" s="214" t="s">
        <v>604</v>
      </c>
      <c r="C4217" s="219">
        <f>DATE(2026,12,A4217)</f>
        <v>46381</v>
      </c>
      <c r="D4217" s="214" t="s">
        <v>1299</v>
      </c>
      <c r="E4217" s="220">
        <v>1</v>
      </c>
      <c r="F4217" s="221" t="str">
        <f t="shared" si="376"/>
        <v>AA 7519 OA // MERCY</v>
      </c>
      <c r="G4217" s="222" t="s">
        <v>2207</v>
      </c>
      <c r="H4217" s="221" t="s">
        <v>2944</v>
      </c>
      <c r="I4217" s="221" t="s">
        <v>2946</v>
      </c>
      <c r="J4217" s="221" t="str">
        <f t="shared" si="373"/>
        <v>FM19-25-12-2026</v>
      </c>
    </row>
    <row r="4218" spans="1:10" x14ac:dyDescent="0.25">
      <c r="A4218" s="214">
        <v>16</v>
      </c>
      <c r="B4218" s="214" t="s">
        <v>737</v>
      </c>
      <c r="C4218" s="223">
        <f>DATE(2026,1,A4218)</f>
        <v>46038</v>
      </c>
      <c r="D4218" s="214" t="s">
        <v>1642</v>
      </c>
      <c r="E4218" s="220">
        <v>2</v>
      </c>
      <c r="F4218" s="221" t="str">
        <f t="shared" si="376"/>
        <v>AA 7696 OA // MERCY</v>
      </c>
      <c r="G4218" s="222" t="s">
        <v>2207</v>
      </c>
      <c r="H4218" s="221" t="s">
        <v>2944</v>
      </c>
      <c r="I4218" s="221" t="s">
        <v>2946</v>
      </c>
      <c r="J4218" s="221" t="str">
        <f t="shared" si="373"/>
        <v>FM19-16-1-2026</v>
      </c>
    </row>
    <row r="4219" spans="1:10" x14ac:dyDescent="0.25">
      <c r="A4219" s="214">
        <v>23</v>
      </c>
      <c r="B4219" s="214" t="s">
        <v>551</v>
      </c>
      <c r="C4219" s="223">
        <f>DATE(2026,1,A4219)</f>
        <v>46045</v>
      </c>
      <c r="D4219" s="214" t="s">
        <v>1714</v>
      </c>
      <c r="E4219" s="220">
        <v>1</v>
      </c>
      <c r="F4219" s="221" t="str">
        <f t="shared" si="376"/>
        <v>AA 7813 OA // MERCY</v>
      </c>
      <c r="G4219" s="222" t="s">
        <v>2207</v>
      </c>
      <c r="H4219" s="221" t="s">
        <v>2944</v>
      </c>
      <c r="I4219" s="221" t="s">
        <v>2946</v>
      </c>
      <c r="J4219" s="221" t="str">
        <f t="shared" si="373"/>
        <v>FM19-23-1-2026</v>
      </c>
    </row>
    <row r="4220" spans="1:10" x14ac:dyDescent="0.25">
      <c r="A4220" s="214">
        <v>18</v>
      </c>
      <c r="B4220" s="214" t="s">
        <v>860</v>
      </c>
      <c r="C4220" s="223">
        <f>DATE(2026,1,A4220)</f>
        <v>46040</v>
      </c>
      <c r="D4220" s="214" t="s">
        <v>1663</v>
      </c>
      <c r="E4220" s="220">
        <v>1</v>
      </c>
      <c r="F4220" s="221" t="str">
        <f t="shared" si="376"/>
        <v>AA 7643 OA</v>
      </c>
      <c r="G4220" s="222" t="s">
        <v>2207</v>
      </c>
      <c r="H4220" s="221" t="s">
        <v>2944</v>
      </c>
      <c r="I4220" s="221" t="s">
        <v>2946</v>
      </c>
      <c r="J4220" s="221" t="str">
        <f t="shared" si="373"/>
        <v>FM19-18-1-2026</v>
      </c>
    </row>
    <row r="4221" spans="1:10" x14ac:dyDescent="0.25">
      <c r="A4221" s="214">
        <v>25</v>
      </c>
      <c r="B4221" s="214" t="s">
        <v>141</v>
      </c>
      <c r="C4221" s="223">
        <f>DATE(2026,1,A4221)</f>
        <v>46047</v>
      </c>
      <c r="D4221" s="214" t="s">
        <v>1743</v>
      </c>
      <c r="E4221" s="220">
        <v>2</v>
      </c>
      <c r="F4221" s="221" t="str">
        <f t="shared" si="376"/>
        <v>AA 7695 OA</v>
      </c>
      <c r="G4221" s="222" t="s">
        <v>2207</v>
      </c>
      <c r="H4221" s="221" t="s">
        <v>2944</v>
      </c>
      <c r="I4221" s="221" t="s">
        <v>2946</v>
      </c>
      <c r="J4221" s="221" t="str">
        <f t="shared" si="373"/>
        <v>FM19-25-1-2026</v>
      </c>
    </row>
    <row r="4222" spans="1:10" x14ac:dyDescent="0.25">
      <c r="A4222" s="214">
        <v>12</v>
      </c>
      <c r="B4222" s="214" t="s">
        <v>263</v>
      </c>
      <c r="C4222" s="219">
        <f>DATE(2026,11,A4222)</f>
        <v>46338</v>
      </c>
      <c r="D4222" s="214" t="s">
        <v>562</v>
      </c>
      <c r="E4222" s="220">
        <v>3</v>
      </c>
      <c r="F4222" s="221" t="str">
        <f t="shared" si="376"/>
        <v>AA 7708 OA</v>
      </c>
      <c r="G4222" s="222" t="s">
        <v>2207</v>
      </c>
      <c r="H4222" s="221" t="s">
        <v>2944</v>
      </c>
      <c r="I4222" s="221" t="s">
        <v>2946</v>
      </c>
      <c r="J4222" s="221" t="str">
        <f t="shared" si="373"/>
        <v>FM19-12-11-2026</v>
      </c>
    </row>
    <row r="4223" spans="1:10" x14ac:dyDescent="0.25">
      <c r="A4223" s="214">
        <v>29</v>
      </c>
      <c r="B4223" s="214" t="s">
        <v>415</v>
      </c>
      <c r="C4223" s="219">
        <f>DATE(2026,11,A4223)</f>
        <v>46355</v>
      </c>
      <c r="D4223" s="214" t="s">
        <v>562</v>
      </c>
      <c r="E4223" s="220">
        <v>3</v>
      </c>
      <c r="F4223" s="221" t="str">
        <f t="shared" si="376"/>
        <v>AA 7812 OA</v>
      </c>
      <c r="G4223" s="222" t="s">
        <v>2207</v>
      </c>
      <c r="H4223" s="221" t="s">
        <v>2944</v>
      </c>
      <c r="I4223" s="221" t="s">
        <v>2946</v>
      </c>
      <c r="J4223" s="221" t="str">
        <f t="shared" si="373"/>
        <v>FM19-29-11-2026</v>
      </c>
    </row>
    <row r="4224" spans="1:10" x14ac:dyDescent="0.25">
      <c r="A4224" s="214">
        <v>3</v>
      </c>
      <c r="B4224" s="220" t="s">
        <v>724</v>
      </c>
      <c r="C4224" s="223">
        <f>DATE(2026,1,A4224)</f>
        <v>46025</v>
      </c>
      <c r="D4224" s="214" t="s">
        <v>1376</v>
      </c>
      <c r="E4224" s="214">
        <v>1</v>
      </c>
      <c r="F4224" s="221" t="str">
        <f t="shared" si="376"/>
        <v>AA 7161 OA</v>
      </c>
      <c r="G4224" s="222" t="s">
        <v>2207</v>
      </c>
      <c r="H4224" s="221" t="s">
        <v>2944</v>
      </c>
      <c r="I4224" s="221" t="s">
        <v>2946</v>
      </c>
      <c r="J4224" s="221" t="str">
        <f t="shared" si="373"/>
        <v>FM19-3-1-2026</v>
      </c>
    </row>
    <row r="4225" spans="1:10" x14ac:dyDescent="0.25">
      <c r="A4225" s="214">
        <v>13</v>
      </c>
      <c r="B4225" s="220" t="s">
        <v>596</v>
      </c>
      <c r="C4225" s="223">
        <f>DATE(2026,1,A4225)</f>
        <v>46035</v>
      </c>
      <c r="D4225" s="214" t="s">
        <v>1376</v>
      </c>
      <c r="E4225" s="220">
        <v>1</v>
      </c>
      <c r="F4225" s="221" t="str">
        <f t="shared" si="376"/>
        <v>AA 7628 OA</v>
      </c>
      <c r="G4225" s="222" t="s">
        <v>2207</v>
      </c>
      <c r="H4225" s="221" t="s">
        <v>2944</v>
      </c>
      <c r="I4225" s="221" t="s">
        <v>2946</v>
      </c>
      <c r="J4225" s="221" t="str">
        <f t="shared" si="373"/>
        <v>FM19-13-1-2026</v>
      </c>
    </row>
    <row r="4226" spans="1:10" x14ac:dyDescent="0.25">
      <c r="A4226" s="214">
        <v>29</v>
      </c>
      <c r="B4226" s="214" t="s">
        <v>263</v>
      </c>
      <c r="C4226" s="219">
        <f>DATE(2026,12,A4226)</f>
        <v>46385</v>
      </c>
      <c r="D4226" s="214" t="s">
        <v>1376</v>
      </c>
      <c r="E4226" s="220">
        <v>1</v>
      </c>
      <c r="F4226" s="221" t="str">
        <f t="shared" si="376"/>
        <v>AA 7708 OA</v>
      </c>
      <c r="G4226" s="222" t="s">
        <v>2207</v>
      </c>
      <c r="H4226" s="221" t="s">
        <v>2944</v>
      </c>
      <c r="I4226" s="221" t="s">
        <v>2946</v>
      </c>
      <c r="J4226" s="221" t="str">
        <f t="shared" si="373"/>
        <v>FM19-29-12-2026</v>
      </c>
    </row>
    <row r="4227" spans="1:10" x14ac:dyDescent="0.25">
      <c r="A4227" s="214">
        <v>1</v>
      </c>
      <c r="B4227" s="220" t="s">
        <v>1364</v>
      </c>
      <c r="C4227" s="223">
        <f>DATE(2026,1,A4227)</f>
        <v>46023</v>
      </c>
      <c r="D4227" s="214" t="s">
        <v>1431</v>
      </c>
      <c r="E4227" s="214">
        <v>2</v>
      </c>
      <c r="F4227" s="221" t="str">
        <f t="shared" si="376"/>
        <v>AA 7810 OA</v>
      </c>
      <c r="G4227" s="222" t="s">
        <v>2207</v>
      </c>
      <c r="H4227" s="221" t="s">
        <v>2944</v>
      </c>
      <c r="I4227" s="221" t="s">
        <v>2946</v>
      </c>
      <c r="J4227" s="221" t="str">
        <f t="shared" ref="J4227:J4290" si="377">I4227 &amp; "-" &amp; DAY(C4227) &amp; "-" &amp; MONTH(C4227) &amp; "-" &amp; YEAR(C4227)</f>
        <v>FM19-1-1-2026</v>
      </c>
    </row>
    <row r="4228" spans="1:10" x14ac:dyDescent="0.25">
      <c r="A4228" s="214">
        <v>24</v>
      </c>
      <c r="B4228" s="214" t="s">
        <v>510</v>
      </c>
      <c r="C4228" s="219">
        <f>DATE(2026,11,A4228)</f>
        <v>46350</v>
      </c>
      <c r="D4228" s="214" t="s">
        <v>790</v>
      </c>
      <c r="E4228" s="220">
        <v>1</v>
      </c>
      <c r="F4228" s="221" t="str">
        <f t="shared" si="376"/>
        <v>AA 7072 OA</v>
      </c>
      <c r="G4228" s="222" t="s">
        <v>2207</v>
      </c>
      <c r="H4228" s="221" t="s">
        <v>2944</v>
      </c>
      <c r="I4228" s="221" t="s">
        <v>2946</v>
      </c>
      <c r="J4228" s="221" t="str">
        <f t="shared" si="377"/>
        <v>FM19-24-11-2026</v>
      </c>
    </row>
    <row r="4229" spans="1:10" x14ac:dyDescent="0.25">
      <c r="A4229" s="214">
        <v>18</v>
      </c>
      <c r="B4229" s="214" t="s">
        <v>744</v>
      </c>
      <c r="C4229" s="219">
        <f>DATE(2026,12,A4229)</f>
        <v>46374</v>
      </c>
      <c r="D4229" s="214" t="s">
        <v>790</v>
      </c>
      <c r="E4229" s="220">
        <v>1</v>
      </c>
      <c r="F4229" s="221" t="str">
        <f t="shared" si="376"/>
        <v>AA 7809 OA</v>
      </c>
      <c r="G4229" s="222" t="s">
        <v>2207</v>
      </c>
      <c r="H4229" s="221" t="s">
        <v>2944</v>
      </c>
      <c r="I4229" s="221" t="s">
        <v>2946</v>
      </c>
      <c r="J4229" s="221" t="str">
        <f t="shared" si="377"/>
        <v>FM19-18-12-2026</v>
      </c>
    </row>
    <row r="4230" spans="1:10" x14ac:dyDescent="0.25">
      <c r="A4230" s="214">
        <v>6</v>
      </c>
      <c r="B4230" s="214" t="s">
        <v>454</v>
      </c>
      <c r="C4230" s="223">
        <f>DATE(2026,1,A4230)</f>
        <v>46028</v>
      </c>
      <c r="D4230" s="214" t="s">
        <v>497</v>
      </c>
      <c r="E4230" s="214">
        <v>1</v>
      </c>
      <c r="F4230" s="221" t="str">
        <f t="shared" si="376"/>
        <v>AA 7133 OA</v>
      </c>
      <c r="G4230" s="222" t="s">
        <v>2207</v>
      </c>
      <c r="H4230" s="221" t="s">
        <v>2944</v>
      </c>
      <c r="I4230" s="221" t="s">
        <v>2946</v>
      </c>
      <c r="J4230" s="221" t="str">
        <f t="shared" si="377"/>
        <v>FM19-6-1-2026</v>
      </c>
    </row>
    <row r="4231" spans="1:10" x14ac:dyDescent="0.25">
      <c r="A4231" s="214">
        <v>10</v>
      </c>
      <c r="B4231" s="214" t="s">
        <v>498</v>
      </c>
      <c r="C4231" s="219">
        <f>DATE(2026,11,A4231)</f>
        <v>46336</v>
      </c>
      <c r="D4231" s="214" t="s">
        <v>497</v>
      </c>
      <c r="E4231" s="214">
        <v>1</v>
      </c>
      <c r="F4231" s="221" t="str">
        <f t="shared" si="376"/>
        <v>AA 7295 OA</v>
      </c>
      <c r="G4231" s="222" t="s">
        <v>2207</v>
      </c>
      <c r="H4231" s="221" t="s">
        <v>2944</v>
      </c>
      <c r="I4231" s="221" t="s">
        <v>2946</v>
      </c>
      <c r="J4231" s="221" t="str">
        <f t="shared" si="377"/>
        <v>FM19-10-11-2026</v>
      </c>
    </row>
    <row r="4232" spans="1:10" x14ac:dyDescent="0.25">
      <c r="A4232" s="214">
        <v>31</v>
      </c>
      <c r="B4232" s="214" t="s">
        <v>855</v>
      </c>
      <c r="C4232" s="219">
        <f>DATE(2026,12,A4232)</f>
        <v>46387</v>
      </c>
      <c r="D4232" s="214" t="s">
        <v>1407</v>
      </c>
      <c r="E4232" s="220">
        <v>1</v>
      </c>
      <c r="F4232" s="221" t="str">
        <f t="shared" si="376"/>
        <v>AA 7793 OA</v>
      </c>
      <c r="G4232" s="222" t="s">
        <v>2207</v>
      </c>
      <c r="H4232" s="221" t="s">
        <v>2944</v>
      </c>
      <c r="I4232" s="221" t="s">
        <v>2946</v>
      </c>
      <c r="J4232" s="221" t="str">
        <f t="shared" si="377"/>
        <v>FM19-31-12-2026</v>
      </c>
    </row>
    <row r="4233" spans="1:10" x14ac:dyDescent="0.25">
      <c r="A4233" s="214">
        <v>11</v>
      </c>
      <c r="B4233" s="214" t="s">
        <v>724</v>
      </c>
      <c r="C4233" s="223">
        <f>DATE(2026,1,A4233)</f>
        <v>46033</v>
      </c>
      <c r="D4233" s="214" t="s">
        <v>1007</v>
      </c>
      <c r="E4233" s="214">
        <v>1</v>
      </c>
      <c r="F4233" s="221" t="str">
        <f t="shared" si="376"/>
        <v>AA 7161 OA</v>
      </c>
      <c r="G4233" s="222" t="s">
        <v>2207</v>
      </c>
      <c r="H4233" s="221" t="s">
        <v>2944</v>
      </c>
      <c r="I4233" s="221" t="s">
        <v>2946</v>
      </c>
      <c r="J4233" s="221" t="str">
        <f t="shared" si="377"/>
        <v>FM19-11-1-2026</v>
      </c>
    </row>
    <row r="4234" spans="1:10" x14ac:dyDescent="0.25">
      <c r="A4234" s="214">
        <v>8</v>
      </c>
      <c r="B4234" s="229" t="s">
        <v>1008</v>
      </c>
      <c r="C4234" s="219">
        <f>DATE(2026,12,A4234)</f>
        <v>46364</v>
      </c>
      <c r="D4234" s="214" t="s">
        <v>1007</v>
      </c>
      <c r="E4234" s="214">
        <v>1</v>
      </c>
      <c r="F4234" s="221" t="str">
        <f t="shared" si="376"/>
        <v>AA 7686 OA</v>
      </c>
      <c r="G4234" s="222" t="s">
        <v>2207</v>
      </c>
      <c r="H4234" s="221" t="s">
        <v>2944</v>
      </c>
      <c r="I4234" s="221" t="s">
        <v>2946</v>
      </c>
      <c r="J4234" s="221" t="str">
        <f t="shared" si="377"/>
        <v>FM19-8-12-2026</v>
      </c>
    </row>
    <row r="4235" spans="1:10" x14ac:dyDescent="0.25">
      <c r="A4235" s="214">
        <v>2</v>
      </c>
      <c r="B4235" s="220" t="s">
        <v>465</v>
      </c>
      <c r="C4235" s="223">
        <f>DATE(2026,1,A4235)</f>
        <v>46024</v>
      </c>
      <c r="D4235" s="214" t="s">
        <v>166</v>
      </c>
      <c r="E4235" s="214">
        <v>1</v>
      </c>
      <c r="F4235" s="221" t="str">
        <f t="shared" si="376"/>
        <v>AA 7583 OA // MERCY</v>
      </c>
      <c r="G4235" s="222" t="s">
        <v>2207</v>
      </c>
      <c r="H4235" s="221" t="s">
        <v>2944</v>
      </c>
      <c r="I4235" s="221" t="s">
        <v>2946</v>
      </c>
      <c r="J4235" s="221" t="str">
        <f t="shared" si="377"/>
        <v>FM19-2-1-2026</v>
      </c>
    </row>
    <row r="4236" spans="1:10" x14ac:dyDescent="0.25">
      <c r="A4236" s="214">
        <v>10</v>
      </c>
      <c r="B4236" s="214" t="s">
        <v>178</v>
      </c>
      <c r="C4236" s="223">
        <f>DATE(2026,1,A4236)</f>
        <v>46032</v>
      </c>
      <c r="D4236" s="214" t="s">
        <v>166</v>
      </c>
      <c r="E4236" s="214">
        <v>1</v>
      </c>
      <c r="F4236" s="221" t="str">
        <f t="shared" si="376"/>
        <v>AA 7554 OA // MERCY</v>
      </c>
      <c r="G4236" s="222" t="s">
        <v>2207</v>
      </c>
      <c r="H4236" s="221" t="s">
        <v>2944</v>
      </c>
      <c r="I4236" s="221" t="s">
        <v>2946</v>
      </c>
      <c r="J4236" s="221" t="str">
        <f t="shared" si="377"/>
        <v>FM19-10-1-2026</v>
      </c>
    </row>
    <row r="4237" spans="1:10" x14ac:dyDescent="0.25">
      <c r="A4237" s="214">
        <v>23</v>
      </c>
      <c r="B4237" s="214" t="s">
        <v>213</v>
      </c>
      <c r="C4237" s="223">
        <f>DATE(2026,1,A4237)</f>
        <v>46045</v>
      </c>
      <c r="D4237" s="214" t="s">
        <v>166</v>
      </c>
      <c r="E4237" s="220">
        <v>1</v>
      </c>
      <c r="F4237" s="221" t="str">
        <f t="shared" si="376"/>
        <v>AA 7559 OA // MERCY</v>
      </c>
      <c r="G4237" s="222" t="s">
        <v>2207</v>
      </c>
      <c r="H4237" s="221" t="s">
        <v>2944</v>
      </c>
      <c r="I4237" s="221" t="s">
        <v>2946</v>
      </c>
      <c r="J4237" s="221" t="str">
        <f t="shared" si="377"/>
        <v>FM19-23-1-2026</v>
      </c>
    </row>
    <row r="4238" spans="1:10" x14ac:dyDescent="0.25">
      <c r="A4238" s="214">
        <v>2</v>
      </c>
      <c r="B4238" s="220" t="s">
        <v>165</v>
      </c>
      <c r="C4238" s="219">
        <f>DATE(2026,11,A4238)</f>
        <v>46328</v>
      </c>
      <c r="D4238" s="214" t="s">
        <v>166</v>
      </c>
      <c r="E4238" s="214">
        <v>1</v>
      </c>
      <c r="F4238" s="221" t="str">
        <f t="shared" ref="F4238:F4244" si="378">"AA "&amp;B4238</f>
        <v>AA 7753 OA // MERCY</v>
      </c>
      <c r="G4238" s="222" t="s">
        <v>2207</v>
      </c>
      <c r="H4238" s="221" t="s">
        <v>2944</v>
      </c>
      <c r="I4238" s="221" t="s">
        <v>2946</v>
      </c>
      <c r="J4238" s="221" t="str">
        <f t="shared" si="377"/>
        <v>FM19-2-11-2026</v>
      </c>
    </row>
    <row r="4239" spans="1:10" x14ac:dyDescent="0.25">
      <c r="A4239" s="214">
        <v>15</v>
      </c>
      <c r="B4239" s="220" t="s">
        <v>551</v>
      </c>
      <c r="C4239" s="219">
        <f>DATE(2026,11,A4239)</f>
        <v>46341</v>
      </c>
      <c r="D4239" s="214" t="s">
        <v>166</v>
      </c>
      <c r="E4239" s="220">
        <v>1</v>
      </c>
      <c r="F4239" s="221" t="str">
        <f t="shared" si="378"/>
        <v>AA 7813 OA // MERCY</v>
      </c>
      <c r="G4239" s="222" t="s">
        <v>2207</v>
      </c>
      <c r="H4239" s="221" t="s">
        <v>2944</v>
      </c>
      <c r="I4239" s="221" t="s">
        <v>2946</v>
      </c>
      <c r="J4239" s="221" t="str">
        <f t="shared" si="377"/>
        <v>FM19-15-11-2026</v>
      </c>
    </row>
    <row r="4240" spans="1:10" x14ac:dyDescent="0.25">
      <c r="A4240" s="214">
        <v>13</v>
      </c>
      <c r="B4240" s="214" t="s">
        <v>1106</v>
      </c>
      <c r="C4240" s="219">
        <f>DATE(2026,12,A4240)</f>
        <v>46369</v>
      </c>
      <c r="D4240" s="214" t="s">
        <v>166</v>
      </c>
      <c r="E4240" s="220">
        <v>1</v>
      </c>
      <c r="F4240" s="221" t="str">
        <f t="shared" si="378"/>
        <v>AA 7564 OA // MERCY</v>
      </c>
      <c r="G4240" s="222" t="s">
        <v>2207</v>
      </c>
      <c r="H4240" s="221" t="s">
        <v>2944</v>
      </c>
      <c r="I4240" s="221" t="s">
        <v>2946</v>
      </c>
      <c r="J4240" s="221" t="str">
        <f t="shared" si="377"/>
        <v>FM19-13-12-2026</v>
      </c>
    </row>
    <row r="4241" spans="1:10" x14ac:dyDescent="0.25">
      <c r="A4241" s="214">
        <v>25</v>
      </c>
      <c r="B4241" s="214" t="s">
        <v>401</v>
      </c>
      <c r="C4241" s="219">
        <f>DATE(2026,12,A4241)</f>
        <v>46381</v>
      </c>
      <c r="D4241" s="214" t="s">
        <v>166</v>
      </c>
      <c r="E4241" s="220">
        <v>1</v>
      </c>
      <c r="F4241" s="221" t="str">
        <f t="shared" si="378"/>
        <v>AA 7796 OA // MERCY</v>
      </c>
      <c r="G4241" s="222" t="s">
        <v>2207</v>
      </c>
      <c r="H4241" s="221" t="s">
        <v>2944</v>
      </c>
      <c r="I4241" s="221" t="s">
        <v>2946</v>
      </c>
      <c r="J4241" s="221" t="str">
        <f t="shared" si="377"/>
        <v>FM19-25-12-2026</v>
      </c>
    </row>
    <row r="4242" spans="1:10" x14ac:dyDescent="0.25">
      <c r="A4242" s="214">
        <v>31</v>
      </c>
      <c r="B4242" s="214" t="s">
        <v>855</v>
      </c>
      <c r="C4242" s="219">
        <f>DATE(2026,12,A4242)</f>
        <v>46387</v>
      </c>
      <c r="D4242" s="214" t="s">
        <v>1394</v>
      </c>
      <c r="E4242" s="220">
        <v>1</v>
      </c>
      <c r="F4242" s="221" t="str">
        <f t="shared" si="378"/>
        <v>AA 7793 OA</v>
      </c>
      <c r="G4242" s="222" t="s">
        <v>2207</v>
      </c>
      <c r="H4242" s="221" t="s">
        <v>2944</v>
      </c>
      <c r="I4242" s="221" t="s">
        <v>2946</v>
      </c>
      <c r="J4242" s="221" t="str">
        <f t="shared" si="377"/>
        <v>FM19-31-12-2026</v>
      </c>
    </row>
    <row r="4243" spans="1:10" x14ac:dyDescent="0.25">
      <c r="A4243" s="214">
        <v>7</v>
      </c>
      <c r="B4243" s="214" t="s">
        <v>196</v>
      </c>
      <c r="C4243" s="223">
        <f>DATE(2026,1,A4243)</f>
        <v>46029</v>
      </c>
      <c r="D4243" s="214" t="s">
        <v>252</v>
      </c>
      <c r="E4243" s="214">
        <v>1</v>
      </c>
      <c r="F4243" s="221" t="str">
        <f t="shared" si="378"/>
        <v>AA 7697 OA // MERCY</v>
      </c>
      <c r="G4243" s="222" t="s">
        <v>2207</v>
      </c>
      <c r="H4243" s="221" t="s">
        <v>2944</v>
      </c>
      <c r="I4243" s="221" t="s">
        <v>2946</v>
      </c>
      <c r="J4243" s="221" t="str">
        <f t="shared" si="377"/>
        <v>FM19-7-1-2026</v>
      </c>
    </row>
    <row r="4244" spans="1:10" x14ac:dyDescent="0.25">
      <c r="A4244" s="214">
        <v>22</v>
      </c>
      <c r="B4244" s="214" t="s">
        <v>888</v>
      </c>
      <c r="C4244" s="223">
        <f>DATE(2026,1,A4244)</f>
        <v>46044</v>
      </c>
      <c r="D4244" s="214" t="s">
        <v>252</v>
      </c>
      <c r="E4244" s="220">
        <v>1</v>
      </c>
      <c r="F4244" s="221" t="str">
        <f t="shared" si="378"/>
        <v>AA 7582 OA // MERCY</v>
      </c>
      <c r="G4244" s="222" t="s">
        <v>2207</v>
      </c>
      <c r="H4244" s="221" t="s">
        <v>2944</v>
      </c>
      <c r="I4244" s="221" t="s">
        <v>2946</v>
      </c>
      <c r="J4244" s="221" t="str">
        <f t="shared" si="377"/>
        <v>FM19-22-1-2026</v>
      </c>
    </row>
    <row r="4245" spans="1:10" x14ac:dyDescent="0.25">
      <c r="A4245" s="214">
        <v>4</v>
      </c>
      <c r="B4245" s="220" t="s">
        <v>101</v>
      </c>
      <c r="C4245" s="219">
        <f>DATE(2026,11,A4245)</f>
        <v>46330</v>
      </c>
      <c r="D4245" s="214" t="s">
        <v>252</v>
      </c>
      <c r="E4245" s="214">
        <v>1</v>
      </c>
      <c r="F4245" s="220" t="s">
        <v>101</v>
      </c>
      <c r="G4245" s="222" t="s">
        <v>2207</v>
      </c>
      <c r="H4245" s="221" t="s">
        <v>2944</v>
      </c>
      <c r="I4245" s="221" t="s">
        <v>2946</v>
      </c>
      <c r="J4245" s="221" t="str">
        <f t="shared" si="377"/>
        <v>FM19-4-11-2026</v>
      </c>
    </row>
    <row r="4246" spans="1:10" x14ac:dyDescent="0.25">
      <c r="A4246" s="214">
        <v>14</v>
      </c>
      <c r="B4246" s="220" t="s">
        <v>588</v>
      </c>
      <c r="C4246" s="219">
        <f>DATE(2026,11,A4246)</f>
        <v>46340</v>
      </c>
      <c r="D4246" s="214" t="s">
        <v>252</v>
      </c>
      <c r="E4246" s="220">
        <v>1</v>
      </c>
      <c r="F4246" s="221" t="str">
        <f>"AA "&amp;B4246</f>
        <v>AA 7613 OA // MERCY</v>
      </c>
      <c r="G4246" s="222" t="s">
        <v>2207</v>
      </c>
      <c r="H4246" s="221" t="s">
        <v>2944</v>
      </c>
      <c r="I4246" s="221" t="s">
        <v>2946</v>
      </c>
      <c r="J4246" s="221" t="str">
        <f t="shared" si="377"/>
        <v>FM19-14-11-2026</v>
      </c>
    </row>
    <row r="4247" spans="1:10" x14ac:dyDescent="0.25">
      <c r="A4247" s="214">
        <v>25</v>
      </c>
      <c r="B4247" s="214" t="s">
        <v>604</v>
      </c>
      <c r="C4247" s="219">
        <f>DATE(2026,12,A4247)</f>
        <v>46381</v>
      </c>
      <c r="D4247" s="214" t="s">
        <v>252</v>
      </c>
      <c r="E4247" s="220">
        <v>1</v>
      </c>
      <c r="F4247" s="221" t="str">
        <f>"AA "&amp;B4247</f>
        <v>AA 7519 OA // MERCY</v>
      </c>
      <c r="G4247" s="222" t="s">
        <v>2207</v>
      </c>
      <c r="H4247" s="221" t="s">
        <v>2944</v>
      </c>
      <c r="I4247" s="221" t="s">
        <v>2946</v>
      </c>
      <c r="J4247" s="221" t="str">
        <f t="shared" si="377"/>
        <v>FM19-25-12-2026</v>
      </c>
    </row>
    <row r="4248" spans="1:10" x14ac:dyDescent="0.25">
      <c r="A4248" s="214">
        <v>4</v>
      </c>
      <c r="B4248" s="220" t="s">
        <v>260</v>
      </c>
      <c r="C4248" s="219">
        <f>DATE(2026,11,A4248)</f>
        <v>46330</v>
      </c>
      <c r="D4248" s="214" t="s">
        <v>291</v>
      </c>
      <c r="E4248" s="214">
        <v>1</v>
      </c>
      <c r="F4248" s="220" t="s">
        <v>260</v>
      </c>
      <c r="G4248" s="222" t="s">
        <v>2207</v>
      </c>
      <c r="H4248" s="221" t="s">
        <v>2944</v>
      </c>
      <c r="I4248" s="221" t="s">
        <v>2946</v>
      </c>
      <c r="J4248" s="221" t="str">
        <f t="shared" si="377"/>
        <v>FM19-4-11-2026</v>
      </c>
    </row>
    <row r="4249" spans="1:10" x14ac:dyDescent="0.25">
      <c r="A4249" s="214">
        <v>10</v>
      </c>
      <c r="B4249" s="214" t="s">
        <v>119</v>
      </c>
      <c r="C4249" s="219">
        <f>DATE(2026,11,A4249)</f>
        <v>46336</v>
      </c>
      <c r="D4249" s="214" t="s">
        <v>291</v>
      </c>
      <c r="E4249" s="214">
        <v>1</v>
      </c>
      <c r="F4249" s="221" t="str">
        <f t="shared" ref="F4249:F4312" si="379">"AA "&amp;B4249</f>
        <v>AA 7562 OA // MERCY</v>
      </c>
      <c r="G4249" s="222" t="s">
        <v>2207</v>
      </c>
      <c r="H4249" s="221" t="s">
        <v>2944</v>
      </c>
      <c r="I4249" s="221" t="s">
        <v>2946</v>
      </c>
      <c r="J4249" s="221" t="str">
        <f t="shared" si="377"/>
        <v>FM19-10-11-2026</v>
      </c>
    </row>
    <row r="4250" spans="1:10" x14ac:dyDescent="0.25">
      <c r="A4250" s="214">
        <v>6</v>
      </c>
      <c r="B4250" s="214" t="s">
        <v>1024</v>
      </c>
      <c r="C4250" s="223">
        <f>DATE(2026,1,A4250)</f>
        <v>46028</v>
      </c>
      <c r="D4250" s="214" t="s">
        <v>164</v>
      </c>
      <c r="E4250" s="214">
        <v>1</v>
      </c>
      <c r="F4250" s="221" t="str">
        <f t="shared" si="379"/>
        <v>AA 7817 OA // MERCY</v>
      </c>
      <c r="G4250" s="222" t="s">
        <v>2207</v>
      </c>
      <c r="H4250" s="221" t="s">
        <v>2944</v>
      </c>
      <c r="I4250" s="221" t="s">
        <v>2946</v>
      </c>
      <c r="J4250" s="221" t="str">
        <f t="shared" si="377"/>
        <v>FM19-6-1-2026</v>
      </c>
    </row>
    <row r="4251" spans="1:10" x14ac:dyDescent="0.25">
      <c r="A4251" s="214">
        <v>14</v>
      </c>
      <c r="B4251" s="220" t="s">
        <v>265</v>
      </c>
      <c r="C4251" s="223">
        <f>DATE(2026,1,A4251)</f>
        <v>46036</v>
      </c>
      <c r="D4251" s="214" t="s">
        <v>164</v>
      </c>
      <c r="E4251" s="220">
        <v>1</v>
      </c>
      <c r="F4251" s="221" t="str">
        <f t="shared" si="379"/>
        <v>AA 7728 OA // MERCY</v>
      </c>
      <c r="G4251" s="222" t="s">
        <v>2207</v>
      </c>
      <c r="H4251" s="221" t="s">
        <v>2944</v>
      </c>
      <c r="I4251" s="221" t="s">
        <v>2946</v>
      </c>
      <c r="J4251" s="221" t="str">
        <f t="shared" si="377"/>
        <v>FM19-14-1-2026</v>
      </c>
    </row>
    <row r="4252" spans="1:10" x14ac:dyDescent="0.25">
      <c r="A4252" s="214">
        <v>14</v>
      </c>
      <c r="B4252" s="220" t="s">
        <v>194</v>
      </c>
      <c r="C4252" s="223">
        <f>DATE(2026,1,A4252)</f>
        <v>46036</v>
      </c>
      <c r="D4252" s="214" t="s">
        <v>164</v>
      </c>
      <c r="E4252" s="220">
        <v>1</v>
      </c>
      <c r="F4252" s="221" t="str">
        <f t="shared" si="379"/>
        <v>AA 7581 OA // MERCY</v>
      </c>
      <c r="G4252" s="222" t="s">
        <v>2207</v>
      </c>
      <c r="H4252" s="221" t="s">
        <v>2944</v>
      </c>
      <c r="I4252" s="221" t="s">
        <v>2946</v>
      </c>
      <c r="J4252" s="221" t="str">
        <f t="shared" si="377"/>
        <v>FM19-14-1-2026</v>
      </c>
    </row>
    <row r="4253" spans="1:10" x14ac:dyDescent="0.25">
      <c r="A4253" s="214">
        <v>2</v>
      </c>
      <c r="B4253" s="220" t="s">
        <v>165</v>
      </c>
      <c r="C4253" s="219">
        <f>DATE(2026,11,A4253)</f>
        <v>46328</v>
      </c>
      <c r="D4253" s="214" t="s">
        <v>164</v>
      </c>
      <c r="E4253" s="214">
        <v>1</v>
      </c>
      <c r="F4253" s="221" t="str">
        <f t="shared" si="379"/>
        <v>AA 7753 OA // MERCY</v>
      </c>
      <c r="G4253" s="222" t="s">
        <v>2207</v>
      </c>
      <c r="H4253" s="221" t="s">
        <v>2944</v>
      </c>
      <c r="I4253" s="221" t="s">
        <v>2946</v>
      </c>
      <c r="J4253" s="221" t="str">
        <f t="shared" si="377"/>
        <v>FM19-2-11-2026</v>
      </c>
    </row>
    <row r="4254" spans="1:10" x14ac:dyDescent="0.25">
      <c r="A4254" s="214">
        <v>24</v>
      </c>
      <c r="B4254" s="214" t="s">
        <v>216</v>
      </c>
      <c r="C4254" s="223">
        <f t="shared" ref="C4254:C4259" si="380">DATE(2026,1,A4254)</f>
        <v>46046</v>
      </c>
      <c r="D4254" s="214" t="s">
        <v>1740</v>
      </c>
      <c r="E4254" s="220">
        <v>1</v>
      </c>
      <c r="F4254" s="221" t="str">
        <f t="shared" si="379"/>
        <v>AA 7663 OA // MERCY</v>
      </c>
      <c r="G4254" s="222" t="s">
        <v>2207</v>
      </c>
      <c r="H4254" s="221" t="s">
        <v>2944</v>
      </c>
      <c r="I4254" s="221" t="s">
        <v>2946</v>
      </c>
      <c r="J4254" s="221" t="str">
        <f t="shared" si="377"/>
        <v>FM19-24-1-2026</v>
      </c>
    </row>
    <row r="4255" spans="1:10" x14ac:dyDescent="0.25">
      <c r="A4255" s="214">
        <v>19</v>
      </c>
      <c r="B4255" s="214" t="s">
        <v>860</v>
      </c>
      <c r="C4255" s="223">
        <f t="shared" si="380"/>
        <v>46041</v>
      </c>
      <c r="D4255" s="214" t="s">
        <v>1666</v>
      </c>
      <c r="E4255" s="220">
        <v>2</v>
      </c>
      <c r="F4255" s="221" t="str">
        <f t="shared" si="379"/>
        <v>AA 7643 OA</v>
      </c>
      <c r="G4255" s="222" t="s">
        <v>2207</v>
      </c>
      <c r="H4255" s="221" t="s">
        <v>2944</v>
      </c>
      <c r="I4255" s="221" t="s">
        <v>2946</v>
      </c>
      <c r="J4255" s="221" t="str">
        <f t="shared" si="377"/>
        <v>FM19-19-1-2026</v>
      </c>
    </row>
    <row r="4256" spans="1:10" x14ac:dyDescent="0.25">
      <c r="A4256" s="214">
        <v>1</v>
      </c>
      <c r="B4256" s="220" t="s">
        <v>465</v>
      </c>
      <c r="C4256" s="223">
        <f t="shared" si="380"/>
        <v>46023</v>
      </c>
      <c r="D4256" s="214" t="s">
        <v>1435</v>
      </c>
      <c r="E4256" s="214">
        <v>1</v>
      </c>
      <c r="F4256" s="221" t="str">
        <f t="shared" si="379"/>
        <v>AA 7583 OA // MERCY</v>
      </c>
      <c r="G4256" s="222" t="s">
        <v>2207</v>
      </c>
      <c r="H4256" s="221" t="s">
        <v>2944</v>
      </c>
      <c r="I4256" s="221" t="s">
        <v>2946</v>
      </c>
      <c r="J4256" s="221" t="str">
        <f t="shared" si="377"/>
        <v>FM19-1-1-2026</v>
      </c>
    </row>
    <row r="4257" spans="1:10" x14ac:dyDescent="0.25">
      <c r="A4257" s="214">
        <v>10</v>
      </c>
      <c r="B4257" s="214" t="s">
        <v>109</v>
      </c>
      <c r="C4257" s="223">
        <f t="shared" si="380"/>
        <v>46032</v>
      </c>
      <c r="D4257" s="214" t="s">
        <v>378</v>
      </c>
      <c r="E4257" s="214">
        <v>1</v>
      </c>
      <c r="F4257" s="221" t="str">
        <f t="shared" si="379"/>
        <v>AA 7520 OA // MERCY</v>
      </c>
      <c r="G4257" s="222" t="s">
        <v>2207</v>
      </c>
      <c r="H4257" s="221" t="s">
        <v>2944</v>
      </c>
      <c r="I4257" s="221" t="s">
        <v>2946</v>
      </c>
      <c r="J4257" s="221" t="str">
        <f t="shared" si="377"/>
        <v>FM19-10-1-2026</v>
      </c>
    </row>
    <row r="4258" spans="1:10" x14ac:dyDescent="0.25">
      <c r="A4258" s="214">
        <v>11</v>
      </c>
      <c r="B4258" s="214" t="s">
        <v>1024</v>
      </c>
      <c r="C4258" s="223">
        <f t="shared" si="380"/>
        <v>46033</v>
      </c>
      <c r="D4258" s="214" t="s">
        <v>378</v>
      </c>
      <c r="E4258" s="214">
        <v>1</v>
      </c>
      <c r="F4258" s="221" t="str">
        <f t="shared" si="379"/>
        <v>AA 7817 OA // MERCY</v>
      </c>
      <c r="G4258" s="222" t="s">
        <v>2207</v>
      </c>
      <c r="H4258" s="221" t="s">
        <v>2944</v>
      </c>
      <c r="I4258" s="221" t="s">
        <v>2946</v>
      </c>
      <c r="J4258" s="221" t="str">
        <f t="shared" si="377"/>
        <v>FM19-11-1-2026</v>
      </c>
    </row>
    <row r="4259" spans="1:10" x14ac:dyDescent="0.25">
      <c r="A4259" s="214">
        <v>25</v>
      </c>
      <c r="B4259" s="214" t="s">
        <v>257</v>
      </c>
      <c r="C4259" s="223">
        <f t="shared" si="380"/>
        <v>46047</v>
      </c>
      <c r="D4259" s="214" t="s">
        <v>378</v>
      </c>
      <c r="E4259" s="220">
        <v>1</v>
      </c>
      <c r="F4259" s="221" t="str">
        <f t="shared" si="379"/>
        <v>AA 7793 OA // MERCY</v>
      </c>
      <c r="G4259" s="222" t="s">
        <v>2207</v>
      </c>
      <c r="H4259" s="221" t="s">
        <v>2944</v>
      </c>
      <c r="I4259" s="221" t="s">
        <v>2946</v>
      </c>
      <c r="J4259" s="221" t="str">
        <f t="shared" si="377"/>
        <v>FM19-25-1-2026</v>
      </c>
    </row>
    <row r="4260" spans="1:10" x14ac:dyDescent="0.25">
      <c r="A4260" s="214">
        <v>6</v>
      </c>
      <c r="B4260" s="214" t="s">
        <v>347</v>
      </c>
      <c r="C4260" s="219">
        <f>DATE(2026,11,A4260)</f>
        <v>46332</v>
      </c>
      <c r="D4260" s="214" t="s">
        <v>378</v>
      </c>
      <c r="E4260" s="214">
        <v>1</v>
      </c>
      <c r="F4260" s="221" t="str">
        <f t="shared" si="379"/>
        <v>AA 7522 OA // MERCY</v>
      </c>
      <c r="G4260" s="222" t="s">
        <v>2207</v>
      </c>
      <c r="H4260" s="221" t="s">
        <v>2944</v>
      </c>
      <c r="I4260" s="221" t="s">
        <v>2946</v>
      </c>
      <c r="J4260" s="221" t="str">
        <f t="shared" si="377"/>
        <v>FM19-6-11-2026</v>
      </c>
    </row>
    <row r="4261" spans="1:10" x14ac:dyDescent="0.25">
      <c r="A4261" s="214">
        <v>12</v>
      </c>
      <c r="B4261" s="214" t="s">
        <v>556</v>
      </c>
      <c r="C4261" s="219">
        <f>DATE(2026,11,A4261)</f>
        <v>46338</v>
      </c>
      <c r="D4261" s="214" t="s">
        <v>378</v>
      </c>
      <c r="E4261" s="220">
        <v>1</v>
      </c>
      <c r="F4261" s="221" t="str">
        <f t="shared" si="379"/>
        <v>AA 7795 OA // MERCY</v>
      </c>
      <c r="G4261" s="222" t="s">
        <v>2207</v>
      </c>
      <c r="H4261" s="221" t="s">
        <v>2944</v>
      </c>
      <c r="I4261" s="221" t="s">
        <v>2946</v>
      </c>
      <c r="J4261" s="221" t="str">
        <f t="shared" si="377"/>
        <v>FM19-12-11-2026</v>
      </c>
    </row>
    <row r="4262" spans="1:10" x14ac:dyDescent="0.25">
      <c r="A4262" s="214">
        <v>31</v>
      </c>
      <c r="B4262" s="214" t="s">
        <v>196</v>
      </c>
      <c r="C4262" s="219">
        <f>DATE(2026,12,A4262)</f>
        <v>46387</v>
      </c>
      <c r="D4262" s="214" t="s">
        <v>378</v>
      </c>
      <c r="E4262" s="220">
        <v>1</v>
      </c>
      <c r="F4262" s="221" t="str">
        <f t="shared" si="379"/>
        <v>AA 7697 OA // MERCY</v>
      </c>
      <c r="G4262" s="222" t="s">
        <v>2207</v>
      </c>
      <c r="H4262" s="221" t="s">
        <v>2944</v>
      </c>
      <c r="I4262" s="221" t="s">
        <v>2946</v>
      </c>
      <c r="J4262" s="221" t="str">
        <f t="shared" si="377"/>
        <v>FM19-31-12-2026</v>
      </c>
    </row>
    <row r="4263" spans="1:10" x14ac:dyDescent="0.25">
      <c r="A4263" s="214">
        <v>3</v>
      </c>
      <c r="B4263" s="220" t="s">
        <v>739</v>
      </c>
      <c r="C4263" s="219">
        <f>DATE(2026,12,A4263)</f>
        <v>46359</v>
      </c>
      <c r="D4263" s="214" t="s">
        <v>955</v>
      </c>
      <c r="E4263" s="214">
        <v>1</v>
      </c>
      <c r="F4263" s="221" t="str">
        <f t="shared" si="379"/>
        <v>AA 7806 OA</v>
      </c>
      <c r="G4263" s="222" t="s">
        <v>2207</v>
      </c>
      <c r="H4263" s="221" t="s">
        <v>2944</v>
      </c>
      <c r="I4263" s="221" t="s">
        <v>2946</v>
      </c>
      <c r="J4263" s="221" t="str">
        <f t="shared" si="377"/>
        <v>FM19-3-12-2026</v>
      </c>
    </row>
    <row r="4264" spans="1:10" x14ac:dyDescent="0.25">
      <c r="A4264" s="214">
        <v>4</v>
      </c>
      <c r="B4264" s="220" t="s">
        <v>963</v>
      </c>
      <c r="C4264" s="219">
        <f>DATE(2026,12,A4264)</f>
        <v>46360</v>
      </c>
      <c r="D4264" s="214" t="s">
        <v>962</v>
      </c>
      <c r="E4264" s="214">
        <v>1</v>
      </c>
      <c r="F4264" s="221" t="str">
        <f t="shared" si="379"/>
        <v>AA 7818 OA // MERCY</v>
      </c>
      <c r="G4264" s="222" t="s">
        <v>2207</v>
      </c>
      <c r="H4264" s="221" t="s">
        <v>2944</v>
      </c>
      <c r="I4264" s="221" t="s">
        <v>2946</v>
      </c>
      <c r="J4264" s="221" t="str">
        <f t="shared" si="377"/>
        <v>FM19-4-12-2026</v>
      </c>
    </row>
    <row r="4265" spans="1:10" x14ac:dyDescent="0.25">
      <c r="A4265" s="214">
        <v>5</v>
      </c>
      <c r="B4265" s="214" t="s">
        <v>528</v>
      </c>
      <c r="C4265" s="219">
        <f>DATE(2026,12,A4265)</f>
        <v>46361</v>
      </c>
      <c r="D4265" s="214" t="s">
        <v>980</v>
      </c>
      <c r="E4265" s="214">
        <v>1</v>
      </c>
      <c r="F4265" s="221" t="str">
        <f t="shared" si="379"/>
        <v>AA 7643 OA // MERCY</v>
      </c>
      <c r="G4265" s="222" t="s">
        <v>2207</v>
      </c>
      <c r="H4265" s="221" t="s">
        <v>2944</v>
      </c>
      <c r="I4265" s="221" t="s">
        <v>2946</v>
      </c>
      <c r="J4265" s="221" t="str">
        <f t="shared" si="377"/>
        <v>FM19-5-12-2026</v>
      </c>
    </row>
    <row r="4266" spans="1:10" x14ac:dyDescent="0.25">
      <c r="A4266" s="214">
        <v>14</v>
      </c>
      <c r="B4266" s="220" t="s">
        <v>263</v>
      </c>
      <c r="C4266" s="219">
        <f>DATE(2026,11,A4266)</f>
        <v>46340</v>
      </c>
      <c r="D4266" s="214" t="s">
        <v>587</v>
      </c>
      <c r="E4266" s="220">
        <v>1</v>
      </c>
      <c r="F4266" s="221" t="str">
        <f t="shared" si="379"/>
        <v>AA 7708 OA</v>
      </c>
      <c r="G4266" s="222" t="s">
        <v>2207</v>
      </c>
      <c r="H4266" s="221" t="s">
        <v>2944</v>
      </c>
      <c r="I4266" s="221" t="s">
        <v>2946</v>
      </c>
      <c r="J4266" s="221" t="str">
        <f t="shared" si="377"/>
        <v>FM19-14-11-2026</v>
      </c>
    </row>
    <row r="4267" spans="1:10" x14ac:dyDescent="0.25">
      <c r="A4267" s="214">
        <v>14</v>
      </c>
      <c r="B4267" s="220" t="s">
        <v>510</v>
      </c>
      <c r="C4267" s="219">
        <f>DATE(2026,11,A4267)</f>
        <v>46340</v>
      </c>
      <c r="D4267" s="214" t="s">
        <v>587</v>
      </c>
      <c r="E4267" s="220">
        <v>1</v>
      </c>
      <c r="F4267" s="221" t="str">
        <f t="shared" si="379"/>
        <v>AA 7072 OA</v>
      </c>
      <c r="G4267" s="222" t="s">
        <v>2207</v>
      </c>
      <c r="H4267" s="221" t="s">
        <v>2944</v>
      </c>
      <c r="I4267" s="221" t="s">
        <v>2946</v>
      </c>
      <c r="J4267" s="221" t="str">
        <f t="shared" si="377"/>
        <v>FM19-14-11-2026</v>
      </c>
    </row>
    <row r="4268" spans="1:10" x14ac:dyDescent="0.25">
      <c r="A4268" s="214">
        <v>30</v>
      </c>
      <c r="B4268" s="214" t="s">
        <v>1310</v>
      </c>
      <c r="C4268" s="219">
        <f>DATE(2026,12,A4268)</f>
        <v>46386</v>
      </c>
      <c r="D4268" s="214" t="s">
        <v>1385</v>
      </c>
      <c r="E4268" s="220">
        <v>1</v>
      </c>
      <c r="F4268" s="221" t="str">
        <f t="shared" si="379"/>
        <v>AA 7663 OA</v>
      </c>
      <c r="G4268" s="222" t="s">
        <v>2207</v>
      </c>
      <c r="H4268" s="221" t="s">
        <v>2944</v>
      </c>
      <c r="I4268" s="221" t="s">
        <v>2946</v>
      </c>
      <c r="J4268" s="221" t="str">
        <f t="shared" si="377"/>
        <v>FM19-30-12-2026</v>
      </c>
    </row>
    <row r="4269" spans="1:10" x14ac:dyDescent="0.25">
      <c r="A4269" s="214">
        <v>25</v>
      </c>
      <c r="B4269" s="214" t="s">
        <v>781</v>
      </c>
      <c r="C4269" s="219">
        <f>DATE(2026,12,A4269)</f>
        <v>46381</v>
      </c>
      <c r="D4269" s="214" t="s">
        <v>1307</v>
      </c>
      <c r="E4269" s="220">
        <v>1</v>
      </c>
      <c r="F4269" s="221" t="str">
        <f t="shared" si="379"/>
        <v>AA 7794 OA // MERCY</v>
      </c>
      <c r="G4269" s="222" t="s">
        <v>2207</v>
      </c>
      <c r="H4269" s="221" t="s">
        <v>2944</v>
      </c>
      <c r="I4269" s="221" t="s">
        <v>2946</v>
      </c>
      <c r="J4269" s="221" t="str">
        <f t="shared" si="377"/>
        <v>FM19-25-12-2026</v>
      </c>
    </row>
    <row r="4270" spans="1:10" x14ac:dyDescent="0.25">
      <c r="A4270" s="214">
        <v>23</v>
      </c>
      <c r="B4270" s="214" t="s">
        <v>888</v>
      </c>
      <c r="C4270" s="223">
        <f>DATE(2026,1,A4270)</f>
        <v>46045</v>
      </c>
      <c r="D4270" s="214" t="s">
        <v>1718</v>
      </c>
      <c r="E4270" s="220">
        <v>1</v>
      </c>
      <c r="F4270" s="221" t="str">
        <f t="shared" si="379"/>
        <v>AA 7582 OA // MERCY</v>
      </c>
      <c r="G4270" s="222" t="s">
        <v>2207</v>
      </c>
      <c r="H4270" s="221" t="s">
        <v>2944</v>
      </c>
      <c r="I4270" s="221" t="s">
        <v>2946</v>
      </c>
      <c r="J4270" s="221" t="str">
        <f t="shared" si="377"/>
        <v>FM19-23-1-2026</v>
      </c>
    </row>
    <row r="4271" spans="1:10" x14ac:dyDescent="0.25">
      <c r="A4271" s="214">
        <v>2</v>
      </c>
      <c r="B4271" s="220" t="s">
        <v>141</v>
      </c>
      <c r="C4271" s="223">
        <f>DATE(2026,1,A4271)</f>
        <v>46024</v>
      </c>
      <c r="D4271" s="214" t="s">
        <v>1438</v>
      </c>
      <c r="E4271" s="214">
        <v>1</v>
      </c>
      <c r="F4271" s="221" t="str">
        <f t="shared" si="379"/>
        <v>AA 7695 OA</v>
      </c>
      <c r="G4271" s="222" t="s">
        <v>2207</v>
      </c>
      <c r="H4271" s="221" t="s">
        <v>2944</v>
      </c>
      <c r="I4271" s="221" t="s">
        <v>2946</v>
      </c>
      <c r="J4271" s="221" t="str">
        <f t="shared" si="377"/>
        <v>FM19-2-1-2026</v>
      </c>
    </row>
    <row r="4272" spans="1:10" x14ac:dyDescent="0.25">
      <c r="A4272" s="214">
        <v>21</v>
      </c>
      <c r="B4272" s="214" t="s">
        <v>165</v>
      </c>
      <c r="C4272" s="219">
        <f>DATE(2026,11,A4272)</f>
        <v>46347</v>
      </c>
      <c r="D4272" s="214" t="s">
        <v>717</v>
      </c>
      <c r="E4272" s="220">
        <v>1</v>
      </c>
      <c r="F4272" s="221" t="str">
        <f t="shared" si="379"/>
        <v>AA 7753 OA // MERCY</v>
      </c>
      <c r="G4272" s="222" t="s">
        <v>2207</v>
      </c>
      <c r="H4272" s="221" t="s">
        <v>2944</v>
      </c>
      <c r="I4272" s="221" t="s">
        <v>2946</v>
      </c>
      <c r="J4272" s="221" t="str">
        <f t="shared" si="377"/>
        <v>FM19-21-11-2026</v>
      </c>
    </row>
    <row r="4273" spans="1:10" x14ac:dyDescent="0.25">
      <c r="A4273" s="214">
        <v>17</v>
      </c>
      <c r="B4273" s="214" t="s">
        <v>655</v>
      </c>
      <c r="C4273" s="219">
        <f>DATE(2026,11,A4273)</f>
        <v>46343</v>
      </c>
      <c r="D4273" s="214" t="s">
        <v>658</v>
      </c>
      <c r="E4273" s="220">
        <v>2</v>
      </c>
      <c r="F4273" s="221" t="str">
        <f t="shared" si="379"/>
        <v>AA 7614 OA</v>
      </c>
      <c r="G4273" s="222" t="s">
        <v>2207</v>
      </c>
      <c r="H4273" s="221" t="s">
        <v>2944</v>
      </c>
      <c r="I4273" s="221" t="s">
        <v>2946</v>
      </c>
      <c r="J4273" s="221" t="str">
        <f t="shared" si="377"/>
        <v>FM19-17-11-2026</v>
      </c>
    </row>
    <row r="4274" spans="1:10" x14ac:dyDescent="0.25">
      <c r="A4274" s="214">
        <v>30</v>
      </c>
      <c r="B4274" s="214" t="s">
        <v>1810</v>
      </c>
      <c r="C4274" s="223">
        <f>DATE(2026,1,A4274)</f>
        <v>46052</v>
      </c>
      <c r="D4274" s="214" t="s">
        <v>1809</v>
      </c>
      <c r="E4274" s="220">
        <v>1</v>
      </c>
      <c r="F4274" s="221" t="str">
        <f t="shared" si="379"/>
        <v>AA 7697 OA</v>
      </c>
      <c r="G4274" s="222" t="s">
        <v>2207</v>
      </c>
      <c r="H4274" s="221" t="s">
        <v>2944</v>
      </c>
      <c r="I4274" s="221" t="s">
        <v>2946</v>
      </c>
      <c r="J4274" s="221" t="str">
        <f t="shared" si="377"/>
        <v>FM19-30-1-2026</v>
      </c>
    </row>
    <row r="4275" spans="1:10" x14ac:dyDescent="0.25">
      <c r="A4275" s="214">
        <v>3</v>
      </c>
      <c r="B4275" s="220" t="s">
        <v>855</v>
      </c>
      <c r="C4275" s="223">
        <f>DATE(2026,1,A4275)</f>
        <v>46025</v>
      </c>
      <c r="D4275" s="214" t="s">
        <v>1460</v>
      </c>
      <c r="E4275" s="214">
        <v>1</v>
      </c>
      <c r="F4275" s="221" t="str">
        <f t="shared" si="379"/>
        <v>AA 7793 OA</v>
      </c>
      <c r="G4275" s="222" t="s">
        <v>2207</v>
      </c>
      <c r="H4275" s="221" t="s">
        <v>2944</v>
      </c>
      <c r="I4275" s="221" t="s">
        <v>2946</v>
      </c>
      <c r="J4275" s="221" t="str">
        <f t="shared" si="377"/>
        <v>FM19-3-1-2026</v>
      </c>
    </row>
    <row r="4276" spans="1:10" x14ac:dyDescent="0.25">
      <c r="A4276" s="214">
        <v>10</v>
      </c>
      <c r="B4276" s="214" t="s">
        <v>288</v>
      </c>
      <c r="C4276" s="223">
        <f>DATE(2026,1,A4276)</f>
        <v>46032</v>
      </c>
      <c r="D4276" s="214" t="s">
        <v>1582</v>
      </c>
      <c r="E4276" s="214">
        <v>2</v>
      </c>
      <c r="F4276" s="221" t="str">
        <f t="shared" si="379"/>
        <v>AA 7535 OA</v>
      </c>
      <c r="G4276" s="222" t="s">
        <v>2207</v>
      </c>
      <c r="H4276" s="221" t="s">
        <v>2944</v>
      </c>
      <c r="I4276" s="221" t="s">
        <v>2946</v>
      </c>
      <c r="J4276" s="221" t="str">
        <f t="shared" si="377"/>
        <v>FM19-10-1-2026</v>
      </c>
    </row>
    <row r="4277" spans="1:10" x14ac:dyDescent="0.25">
      <c r="A4277" s="214">
        <v>4</v>
      </c>
      <c r="B4277" s="220" t="s">
        <v>444</v>
      </c>
      <c r="C4277" s="223">
        <f>DATE(2026,1,A4277)</f>
        <v>46026</v>
      </c>
      <c r="D4277" s="214" t="s">
        <v>1483</v>
      </c>
      <c r="E4277" s="214">
        <v>1</v>
      </c>
      <c r="F4277" s="221" t="str">
        <f t="shared" si="379"/>
        <v>AA 7612 OA</v>
      </c>
      <c r="G4277" s="222" t="s">
        <v>2207</v>
      </c>
      <c r="H4277" s="221" t="s">
        <v>2944</v>
      </c>
      <c r="I4277" s="221" t="s">
        <v>2946</v>
      </c>
      <c r="J4277" s="221" t="str">
        <f t="shared" si="377"/>
        <v>FM19-4-1-2026</v>
      </c>
    </row>
    <row r="4278" spans="1:10" x14ac:dyDescent="0.25">
      <c r="A4278" s="214">
        <v>22</v>
      </c>
      <c r="B4278" s="214" t="s">
        <v>784</v>
      </c>
      <c r="C4278" s="223">
        <f>DATE(2026,1,A4278)</f>
        <v>46044</v>
      </c>
      <c r="D4278" s="214" t="s">
        <v>761</v>
      </c>
      <c r="E4278" s="220">
        <v>2</v>
      </c>
      <c r="F4278" s="221" t="str">
        <f t="shared" si="379"/>
        <v>AA 7642 OA</v>
      </c>
      <c r="G4278" s="222" t="s">
        <v>2207</v>
      </c>
      <c r="H4278" s="221" t="s">
        <v>2944</v>
      </c>
      <c r="I4278" s="221" t="s">
        <v>2946</v>
      </c>
      <c r="J4278" s="221" t="str">
        <f t="shared" si="377"/>
        <v>FM19-22-1-2026</v>
      </c>
    </row>
    <row r="4279" spans="1:10" x14ac:dyDescent="0.25">
      <c r="A4279" s="214">
        <v>22</v>
      </c>
      <c r="B4279" s="214" t="s">
        <v>232</v>
      </c>
      <c r="C4279" s="219">
        <f>DATE(2026,11,A4279)</f>
        <v>46348</v>
      </c>
      <c r="D4279" s="214" t="s">
        <v>761</v>
      </c>
      <c r="E4279" s="220">
        <v>2</v>
      </c>
      <c r="F4279" s="221" t="str">
        <f t="shared" si="379"/>
        <v>AA 7595 OA</v>
      </c>
      <c r="G4279" s="222" t="s">
        <v>2207</v>
      </c>
      <c r="H4279" s="221" t="s">
        <v>2944</v>
      </c>
      <c r="I4279" s="221" t="s">
        <v>2946</v>
      </c>
      <c r="J4279" s="221" t="str">
        <f t="shared" si="377"/>
        <v>FM19-22-11-2026</v>
      </c>
    </row>
    <row r="4280" spans="1:10" x14ac:dyDescent="0.25">
      <c r="A4280" s="214">
        <v>22</v>
      </c>
      <c r="B4280" s="214" t="s">
        <v>792</v>
      </c>
      <c r="C4280" s="219">
        <f>DATE(2026,12,A4280)</f>
        <v>46378</v>
      </c>
      <c r="D4280" s="214" t="s">
        <v>1257</v>
      </c>
      <c r="E4280" s="220">
        <v>1</v>
      </c>
      <c r="F4280" s="221" t="str">
        <f t="shared" si="379"/>
        <v>AA 7625 OA</v>
      </c>
      <c r="G4280" s="222" t="s">
        <v>2207</v>
      </c>
      <c r="H4280" s="221" t="s">
        <v>2944</v>
      </c>
      <c r="I4280" s="221" t="s">
        <v>2946</v>
      </c>
      <c r="J4280" s="221" t="str">
        <f t="shared" si="377"/>
        <v>FM19-22-12-2026</v>
      </c>
    </row>
    <row r="4281" spans="1:10" x14ac:dyDescent="0.25">
      <c r="A4281" s="214">
        <v>24</v>
      </c>
      <c r="B4281" s="214" t="s">
        <v>502</v>
      </c>
      <c r="C4281" s="219">
        <f>DATE(2026,11,A4281)</f>
        <v>46350</v>
      </c>
      <c r="D4281" s="214" t="s">
        <v>803</v>
      </c>
      <c r="E4281" s="220">
        <v>1</v>
      </c>
      <c r="F4281" s="221" t="str">
        <f t="shared" si="379"/>
        <v>AA 7202 OA</v>
      </c>
      <c r="G4281" s="222" t="s">
        <v>2207</v>
      </c>
      <c r="H4281" s="221" t="s">
        <v>2944</v>
      </c>
      <c r="I4281" s="221" t="s">
        <v>2946</v>
      </c>
      <c r="J4281" s="221" t="str">
        <f t="shared" si="377"/>
        <v>FM19-24-11-2026</v>
      </c>
    </row>
    <row r="4282" spans="1:10" x14ac:dyDescent="0.25">
      <c r="A4282" s="214">
        <v>2</v>
      </c>
      <c r="B4282" s="220" t="s">
        <v>596</v>
      </c>
      <c r="C4282" s="223">
        <f>DATE(2026,1,A4282)</f>
        <v>46024</v>
      </c>
      <c r="D4282" s="214" t="s">
        <v>661</v>
      </c>
      <c r="E4282" s="214">
        <v>2</v>
      </c>
      <c r="F4282" s="221" t="str">
        <f t="shared" si="379"/>
        <v>AA 7628 OA</v>
      </c>
      <c r="G4282" s="222" t="s">
        <v>2207</v>
      </c>
      <c r="H4282" s="221" t="s">
        <v>2944</v>
      </c>
      <c r="I4282" s="221" t="s">
        <v>2946</v>
      </c>
      <c r="J4282" s="221" t="str">
        <f t="shared" si="377"/>
        <v>FM19-2-1-2026</v>
      </c>
    </row>
    <row r="4283" spans="1:10" x14ac:dyDescent="0.25">
      <c r="A4283" s="214">
        <v>7</v>
      </c>
      <c r="B4283" s="214" t="s">
        <v>672</v>
      </c>
      <c r="C4283" s="223">
        <f>DATE(2026,1,A4283)</f>
        <v>46029</v>
      </c>
      <c r="D4283" s="214" t="s">
        <v>661</v>
      </c>
      <c r="E4283" s="214">
        <v>2</v>
      </c>
      <c r="F4283" s="221" t="str">
        <f t="shared" si="379"/>
        <v>AA 7743 OA</v>
      </c>
      <c r="G4283" s="222" t="s">
        <v>2207</v>
      </c>
      <c r="H4283" s="221" t="s">
        <v>2944</v>
      </c>
      <c r="I4283" s="221" t="s">
        <v>2946</v>
      </c>
      <c r="J4283" s="221" t="str">
        <f t="shared" si="377"/>
        <v>FM19-7-1-2026</v>
      </c>
    </row>
    <row r="4284" spans="1:10" x14ac:dyDescent="0.25">
      <c r="A4284" s="214">
        <v>17</v>
      </c>
      <c r="B4284" s="214" t="s">
        <v>655</v>
      </c>
      <c r="C4284" s="219">
        <f>DATE(2026,11,A4284)</f>
        <v>46343</v>
      </c>
      <c r="D4284" s="214" t="s">
        <v>661</v>
      </c>
      <c r="E4284" s="220">
        <v>2</v>
      </c>
      <c r="F4284" s="221" t="str">
        <f t="shared" si="379"/>
        <v>AA 7614 OA</v>
      </c>
      <c r="G4284" s="222" t="s">
        <v>2207</v>
      </c>
      <c r="H4284" s="221" t="s">
        <v>2944</v>
      </c>
      <c r="I4284" s="221" t="s">
        <v>2946</v>
      </c>
      <c r="J4284" s="221" t="str">
        <f t="shared" si="377"/>
        <v>FM19-17-11-2026</v>
      </c>
    </row>
    <row r="4285" spans="1:10" x14ac:dyDescent="0.25">
      <c r="A4285" s="214">
        <v>18</v>
      </c>
      <c r="B4285" s="214" t="s">
        <v>329</v>
      </c>
      <c r="C4285" s="219">
        <f>DATE(2026,11,A4285)</f>
        <v>46344</v>
      </c>
      <c r="D4285" s="214" t="s">
        <v>661</v>
      </c>
      <c r="E4285" s="220">
        <v>2</v>
      </c>
      <c r="F4285" s="221" t="str">
        <f t="shared" si="379"/>
        <v>AA 7269 OA</v>
      </c>
      <c r="G4285" s="222" t="s">
        <v>2207</v>
      </c>
      <c r="H4285" s="221" t="s">
        <v>2944</v>
      </c>
      <c r="I4285" s="221" t="s">
        <v>2946</v>
      </c>
      <c r="J4285" s="221" t="str">
        <f t="shared" si="377"/>
        <v>FM19-18-11-2026</v>
      </c>
    </row>
    <row r="4286" spans="1:10" x14ac:dyDescent="0.25">
      <c r="A4286" s="214">
        <v>31</v>
      </c>
      <c r="B4286" s="214" t="s">
        <v>792</v>
      </c>
      <c r="C4286" s="223">
        <f>DATE(2026,1,A4286)</f>
        <v>46053</v>
      </c>
      <c r="D4286" s="214" t="s">
        <v>1118</v>
      </c>
      <c r="E4286" s="220">
        <v>2</v>
      </c>
      <c r="F4286" s="221" t="str">
        <f t="shared" si="379"/>
        <v>AA 7625 OA</v>
      </c>
      <c r="G4286" s="222" t="s">
        <v>2207</v>
      </c>
      <c r="H4286" s="221" t="s">
        <v>2944</v>
      </c>
      <c r="I4286" s="221" t="s">
        <v>2946</v>
      </c>
      <c r="J4286" s="221" t="str">
        <f t="shared" si="377"/>
        <v>FM19-31-1-2026</v>
      </c>
    </row>
    <row r="4287" spans="1:10" x14ac:dyDescent="0.25">
      <c r="A4287" s="214">
        <v>13</v>
      </c>
      <c r="B4287" s="214" t="s">
        <v>432</v>
      </c>
      <c r="C4287" s="219">
        <f>DATE(2026,12,A4287)</f>
        <v>46369</v>
      </c>
      <c r="D4287" s="214" t="s">
        <v>1118</v>
      </c>
      <c r="E4287" s="220">
        <v>2</v>
      </c>
      <c r="F4287" s="221" t="str">
        <f t="shared" si="379"/>
        <v>AA 7550 OA</v>
      </c>
      <c r="G4287" s="222" t="s">
        <v>2207</v>
      </c>
      <c r="H4287" s="221" t="s">
        <v>2944</v>
      </c>
      <c r="I4287" s="221" t="s">
        <v>2946</v>
      </c>
      <c r="J4287" s="221" t="str">
        <f t="shared" si="377"/>
        <v>FM19-13-12-2026</v>
      </c>
    </row>
    <row r="4288" spans="1:10" x14ac:dyDescent="0.25">
      <c r="A4288" s="214">
        <v>7</v>
      </c>
      <c r="B4288" s="214" t="s">
        <v>136</v>
      </c>
      <c r="C4288" s="223">
        <f>DATE(2026,1,A4288)</f>
        <v>46029</v>
      </c>
      <c r="D4288" s="214" t="s">
        <v>228</v>
      </c>
      <c r="E4288" s="214">
        <v>1</v>
      </c>
      <c r="F4288" s="221" t="str">
        <f t="shared" si="379"/>
        <v>AA 7762 OA</v>
      </c>
      <c r="G4288" s="222" t="s">
        <v>2207</v>
      </c>
      <c r="H4288" s="221" t="s">
        <v>2944</v>
      </c>
      <c r="I4288" s="221" t="s">
        <v>2946</v>
      </c>
      <c r="J4288" s="221" t="str">
        <f t="shared" si="377"/>
        <v>FM19-7-1-2026</v>
      </c>
    </row>
    <row r="4289" spans="1:10" x14ac:dyDescent="0.25">
      <c r="A4289" s="214">
        <v>16</v>
      </c>
      <c r="B4289" s="220" t="s">
        <v>191</v>
      </c>
      <c r="C4289" s="223">
        <f>DATE(2026,1,A4289)</f>
        <v>46038</v>
      </c>
      <c r="D4289" s="214" t="s">
        <v>228</v>
      </c>
      <c r="E4289" s="220">
        <v>1</v>
      </c>
      <c r="F4289" s="221" t="str">
        <f t="shared" si="379"/>
        <v>AA 7768 OA</v>
      </c>
      <c r="G4289" s="222" t="s">
        <v>2207</v>
      </c>
      <c r="H4289" s="221" t="s">
        <v>2944</v>
      </c>
      <c r="I4289" s="221" t="s">
        <v>2946</v>
      </c>
      <c r="J4289" s="221" t="str">
        <f t="shared" si="377"/>
        <v>FM19-16-1-2026</v>
      </c>
    </row>
    <row r="4290" spans="1:10" x14ac:dyDescent="0.25">
      <c r="A4290" s="214">
        <v>17</v>
      </c>
      <c r="B4290" s="214" t="s">
        <v>180</v>
      </c>
      <c r="C4290" s="223">
        <f>DATE(2026,1,A4290)</f>
        <v>46039</v>
      </c>
      <c r="D4290" s="214" t="s">
        <v>228</v>
      </c>
      <c r="E4290" s="220">
        <v>1</v>
      </c>
      <c r="F4290" s="221" t="str">
        <f t="shared" si="379"/>
        <v>AA 7593 OA</v>
      </c>
      <c r="G4290" s="222" t="s">
        <v>2207</v>
      </c>
      <c r="H4290" s="221" t="s">
        <v>2944</v>
      </c>
      <c r="I4290" s="221" t="s">
        <v>2946</v>
      </c>
      <c r="J4290" s="221" t="str">
        <f t="shared" si="377"/>
        <v>FM19-17-1-2026</v>
      </c>
    </row>
    <row r="4291" spans="1:10" x14ac:dyDescent="0.25">
      <c r="A4291" s="214">
        <v>24</v>
      </c>
      <c r="B4291" s="214" t="s">
        <v>550</v>
      </c>
      <c r="C4291" s="223">
        <f>DATE(2026,1,A4291)</f>
        <v>46046</v>
      </c>
      <c r="D4291" s="214" t="s">
        <v>228</v>
      </c>
      <c r="E4291" s="220">
        <v>1</v>
      </c>
      <c r="F4291" s="221" t="str">
        <f t="shared" si="379"/>
        <v>AA 7699 OA</v>
      </c>
      <c r="G4291" s="222" t="s">
        <v>2207</v>
      </c>
      <c r="H4291" s="221" t="s">
        <v>2944</v>
      </c>
      <c r="I4291" s="221" t="s">
        <v>2946</v>
      </c>
      <c r="J4291" s="221" t="str">
        <f t="shared" ref="J4291:J4354" si="381">I4291 &amp; "-" &amp; DAY(C4291) &amp; "-" &amp; MONTH(C4291) &amp; "-" &amp; YEAR(C4291)</f>
        <v>FM19-24-1-2026</v>
      </c>
    </row>
    <row r="4292" spans="1:10" x14ac:dyDescent="0.25">
      <c r="A4292" s="224">
        <v>27</v>
      </c>
      <c r="B4292" s="224" t="s">
        <v>449</v>
      </c>
      <c r="C4292" s="223">
        <f>DATE(2026,2,A4292)</f>
        <v>46080</v>
      </c>
      <c r="D4292" s="224" t="s">
        <v>228</v>
      </c>
      <c r="E4292" s="225">
        <v>1</v>
      </c>
      <c r="F4292" s="221" t="str">
        <f t="shared" si="379"/>
        <v>AA 7645 OA</v>
      </c>
      <c r="G4292" s="222" t="s">
        <v>2207</v>
      </c>
      <c r="H4292" s="221" t="s">
        <v>2944</v>
      </c>
      <c r="I4292" s="221" t="s">
        <v>2946</v>
      </c>
      <c r="J4292" s="221" t="str">
        <f t="shared" si="381"/>
        <v>FM19-27-2-2026</v>
      </c>
    </row>
    <row r="4293" spans="1:10" x14ac:dyDescent="0.25">
      <c r="A4293" s="214">
        <v>2</v>
      </c>
      <c r="B4293" s="220" t="s">
        <v>227</v>
      </c>
      <c r="C4293" s="219">
        <f>DATE(2026,11,A4293)</f>
        <v>46328</v>
      </c>
      <c r="D4293" s="214" t="s">
        <v>228</v>
      </c>
      <c r="E4293" s="214">
        <v>1</v>
      </c>
      <c r="F4293" s="221" t="str">
        <f t="shared" si="379"/>
        <v>AA 7814 OA</v>
      </c>
      <c r="G4293" s="222" t="s">
        <v>2207</v>
      </c>
      <c r="H4293" s="221" t="s">
        <v>2944</v>
      </c>
      <c r="I4293" s="221" t="s">
        <v>2946</v>
      </c>
      <c r="J4293" s="221" t="str">
        <f t="shared" si="381"/>
        <v>FM19-2-11-2026</v>
      </c>
    </row>
    <row r="4294" spans="1:10" x14ac:dyDescent="0.25">
      <c r="A4294" s="214">
        <v>14</v>
      </c>
      <c r="B4294" s="220" t="s">
        <v>552</v>
      </c>
      <c r="C4294" s="219">
        <f>DATE(2026,11,A4294)</f>
        <v>46340</v>
      </c>
      <c r="D4294" s="214" t="s">
        <v>228</v>
      </c>
      <c r="E4294" s="220">
        <v>1</v>
      </c>
      <c r="F4294" s="221" t="str">
        <f t="shared" si="379"/>
        <v>AA 7056 OA</v>
      </c>
      <c r="G4294" s="222" t="s">
        <v>2207</v>
      </c>
      <c r="H4294" s="221" t="s">
        <v>2944</v>
      </c>
      <c r="I4294" s="221" t="s">
        <v>2946</v>
      </c>
      <c r="J4294" s="221" t="str">
        <f t="shared" si="381"/>
        <v>FM19-14-11-2026</v>
      </c>
    </row>
    <row r="4295" spans="1:10" x14ac:dyDescent="0.25">
      <c r="A4295" s="214">
        <v>16</v>
      </c>
      <c r="B4295" s="220" t="s">
        <v>179</v>
      </c>
      <c r="C4295" s="219">
        <f>DATE(2026,11,A4295)</f>
        <v>46342</v>
      </c>
      <c r="D4295" s="214" t="s">
        <v>228</v>
      </c>
      <c r="E4295" s="220">
        <v>1</v>
      </c>
      <c r="F4295" s="221" t="str">
        <f t="shared" si="379"/>
        <v>AA 7611 OA</v>
      </c>
      <c r="G4295" s="222" t="s">
        <v>2207</v>
      </c>
      <c r="H4295" s="221" t="s">
        <v>2944</v>
      </c>
      <c r="I4295" s="221" t="s">
        <v>2946</v>
      </c>
      <c r="J4295" s="221" t="str">
        <f t="shared" si="381"/>
        <v>FM19-16-11-2026</v>
      </c>
    </row>
    <row r="4296" spans="1:10" x14ac:dyDescent="0.25">
      <c r="A4296" s="214">
        <v>28</v>
      </c>
      <c r="B4296" s="214" t="s">
        <v>191</v>
      </c>
      <c r="C4296" s="219">
        <f>DATE(2026,12,A4296)</f>
        <v>46384</v>
      </c>
      <c r="D4296" s="214" t="s">
        <v>1362</v>
      </c>
      <c r="E4296" s="220">
        <v>1</v>
      </c>
      <c r="F4296" s="221" t="str">
        <f t="shared" si="379"/>
        <v>AA 7768 OA</v>
      </c>
      <c r="G4296" s="222" t="s">
        <v>2207</v>
      </c>
      <c r="H4296" s="221" t="s">
        <v>2944</v>
      </c>
      <c r="I4296" s="221" t="s">
        <v>2946</v>
      </c>
      <c r="J4296" s="221" t="str">
        <f t="shared" si="381"/>
        <v>FM19-28-12-2026</v>
      </c>
    </row>
    <row r="4297" spans="1:10" x14ac:dyDescent="0.25">
      <c r="A4297" s="214">
        <v>17</v>
      </c>
      <c r="B4297" s="214" t="s">
        <v>655</v>
      </c>
      <c r="C4297" s="219">
        <f>DATE(2026,11,A4297)</f>
        <v>46343</v>
      </c>
      <c r="D4297" s="214" t="s">
        <v>656</v>
      </c>
      <c r="E4297" s="220">
        <v>2</v>
      </c>
      <c r="F4297" s="221" t="str">
        <f t="shared" si="379"/>
        <v>AA 7614 OA</v>
      </c>
      <c r="G4297" s="222" t="s">
        <v>2207</v>
      </c>
      <c r="H4297" s="221" t="s">
        <v>2944</v>
      </c>
      <c r="I4297" s="221" t="s">
        <v>2946</v>
      </c>
      <c r="J4297" s="221" t="str">
        <f t="shared" si="381"/>
        <v>FM19-17-11-2026</v>
      </c>
    </row>
    <row r="4298" spans="1:10" x14ac:dyDescent="0.25">
      <c r="A4298" s="214">
        <v>25</v>
      </c>
      <c r="B4298" s="214" t="s">
        <v>1258</v>
      </c>
      <c r="C4298" s="219">
        <f>DATE(2026,12,A4298)</f>
        <v>46381</v>
      </c>
      <c r="D4298" s="214" t="s">
        <v>1291</v>
      </c>
      <c r="E4298" s="220">
        <v>2</v>
      </c>
      <c r="F4298" s="221" t="str">
        <f t="shared" si="379"/>
        <v>AA 7564 OA</v>
      </c>
      <c r="G4298" s="222" t="s">
        <v>2207</v>
      </c>
      <c r="H4298" s="221" t="s">
        <v>2944</v>
      </c>
      <c r="I4298" s="221" t="s">
        <v>2946</v>
      </c>
      <c r="J4298" s="221" t="str">
        <f t="shared" si="381"/>
        <v>FM19-25-12-2026</v>
      </c>
    </row>
    <row r="4299" spans="1:10" x14ac:dyDescent="0.25">
      <c r="A4299" s="214">
        <v>23</v>
      </c>
      <c r="B4299" s="214" t="s">
        <v>216</v>
      </c>
      <c r="C4299" s="223">
        <f t="shared" ref="C4299:C4308" si="382">DATE(2026,1,A4299)</f>
        <v>46045</v>
      </c>
      <c r="D4299" s="214" t="s">
        <v>1719</v>
      </c>
      <c r="E4299" s="220">
        <v>1</v>
      </c>
      <c r="F4299" s="221" t="str">
        <f t="shared" si="379"/>
        <v>AA 7663 OA // MERCY</v>
      </c>
      <c r="G4299" s="222" t="s">
        <v>2207</v>
      </c>
      <c r="H4299" s="221" t="s">
        <v>2944</v>
      </c>
      <c r="I4299" s="221" t="s">
        <v>2946</v>
      </c>
      <c r="J4299" s="221" t="str">
        <f t="shared" si="381"/>
        <v>FM19-23-1-2026</v>
      </c>
    </row>
    <row r="4300" spans="1:10" x14ac:dyDescent="0.25">
      <c r="A4300" s="214">
        <v>28</v>
      </c>
      <c r="B4300" s="214" t="s">
        <v>992</v>
      </c>
      <c r="C4300" s="223">
        <f t="shared" si="382"/>
        <v>46050</v>
      </c>
      <c r="D4300" s="214" t="s">
        <v>1776</v>
      </c>
      <c r="E4300" s="220">
        <v>1</v>
      </c>
      <c r="F4300" s="221" t="str">
        <f t="shared" si="379"/>
        <v>AA 7560 OA // MERCY</v>
      </c>
      <c r="G4300" s="222" t="s">
        <v>2207</v>
      </c>
      <c r="H4300" s="221" t="s">
        <v>2945</v>
      </c>
      <c r="I4300" s="221" t="s">
        <v>2947</v>
      </c>
      <c r="J4300" s="221" t="str">
        <f t="shared" si="381"/>
        <v>FM20-28-1-2026</v>
      </c>
    </row>
    <row r="4301" spans="1:10" x14ac:dyDescent="0.25">
      <c r="A4301" s="214">
        <v>10</v>
      </c>
      <c r="B4301" s="214" t="s">
        <v>342</v>
      </c>
      <c r="C4301" s="223">
        <f t="shared" si="382"/>
        <v>46032</v>
      </c>
      <c r="D4301" s="214" t="s">
        <v>435</v>
      </c>
      <c r="E4301" s="214">
        <v>1</v>
      </c>
      <c r="F4301" s="221" t="str">
        <f t="shared" si="379"/>
        <v>AA 7803 OA</v>
      </c>
      <c r="G4301" s="222" t="s">
        <v>2207</v>
      </c>
      <c r="H4301" s="221" t="s">
        <v>2945</v>
      </c>
      <c r="I4301" s="221" t="s">
        <v>2947</v>
      </c>
      <c r="J4301" s="221" t="str">
        <f t="shared" si="381"/>
        <v>FM20-10-1-2026</v>
      </c>
    </row>
    <row r="4302" spans="1:10" x14ac:dyDescent="0.25">
      <c r="A4302" s="214">
        <v>12</v>
      </c>
      <c r="B4302" s="214" t="s">
        <v>540</v>
      </c>
      <c r="C4302" s="223">
        <f t="shared" si="382"/>
        <v>46034</v>
      </c>
      <c r="D4302" s="214" t="s">
        <v>435</v>
      </c>
      <c r="E4302" s="220">
        <v>1</v>
      </c>
      <c r="F4302" s="221" t="str">
        <f t="shared" si="379"/>
        <v>AA 7099 OA</v>
      </c>
      <c r="G4302" s="222" t="s">
        <v>2207</v>
      </c>
      <c r="H4302" s="221" t="s">
        <v>2945</v>
      </c>
      <c r="I4302" s="221" t="s">
        <v>2947</v>
      </c>
      <c r="J4302" s="221" t="str">
        <f t="shared" si="381"/>
        <v>FM20-12-1-2026</v>
      </c>
    </row>
    <row r="4303" spans="1:10" x14ac:dyDescent="0.25">
      <c r="A4303" s="214">
        <v>13</v>
      </c>
      <c r="B4303" s="220" t="s">
        <v>510</v>
      </c>
      <c r="C4303" s="223">
        <f t="shared" si="382"/>
        <v>46035</v>
      </c>
      <c r="D4303" s="214" t="s">
        <v>435</v>
      </c>
      <c r="E4303" s="220">
        <v>1</v>
      </c>
      <c r="F4303" s="221" t="str">
        <f t="shared" si="379"/>
        <v>AA 7072 OA</v>
      </c>
      <c r="G4303" s="222" t="s">
        <v>2207</v>
      </c>
      <c r="H4303" s="221" t="s">
        <v>2945</v>
      </c>
      <c r="I4303" s="221" t="s">
        <v>2947</v>
      </c>
      <c r="J4303" s="221" t="str">
        <f t="shared" si="381"/>
        <v>FM20-13-1-2026</v>
      </c>
    </row>
    <row r="4304" spans="1:10" x14ac:dyDescent="0.25">
      <c r="A4304" s="214">
        <v>20</v>
      </c>
      <c r="B4304" s="214" t="s">
        <v>1104</v>
      </c>
      <c r="C4304" s="223">
        <f t="shared" si="382"/>
        <v>46042</v>
      </c>
      <c r="D4304" s="214" t="s">
        <v>435</v>
      </c>
      <c r="E4304" s="220">
        <v>1</v>
      </c>
      <c r="F4304" s="221" t="str">
        <f t="shared" si="379"/>
        <v>AA 7629 OA</v>
      </c>
      <c r="G4304" s="222" t="s">
        <v>2207</v>
      </c>
      <c r="H4304" s="221" t="s">
        <v>2945</v>
      </c>
      <c r="I4304" s="221" t="s">
        <v>2947</v>
      </c>
      <c r="J4304" s="221" t="str">
        <f t="shared" si="381"/>
        <v>FM20-20-1-2026</v>
      </c>
    </row>
    <row r="4305" spans="1:10" x14ac:dyDescent="0.25">
      <c r="A4305" s="214">
        <v>21</v>
      </c>
      <c r="B4305" s="214" t="s">
        <v>784</v>
      </c>
      <c r="C4305" s="223">
        <f t="shared" si="382"/>
        <v>46043</v>
      </c>
      <c r="D4305" s="214" t="s">
        <v>435</v>
      </c>
      <c r="E4305" s="220">
        <v>1</v>
      </c>
      <c r="F4305" s="221" t="str">
        <f t="shared" si="379"/>
        <v>AA 7642 OA</v>
      </c>
      <c r="G4305" s="222" t="s">
        <v>2207</v>
      </c>
      <c r="H4305" s="221" t="s">
        <v>2945</v>
      </c>
      <c r="I4305" s="221" t="s">
        <v>2947</v>
      </c>
      <c r="J4305" s="221" t="str">
        <f t="shared" si="381"/>
        <v>FM20-21-1-2026</v>
      </c>
    </row>
    <row r="4306" spans="1:10" x14ac:dyDescent="0.25">
      <c r="A4306" s="214">
        <v>22</v>
      </c>
      <c r="B4306" s="214" t="s">
        <v>97</v>
      </c>
      <c r="C4306" s="223">
        <f t="shared" si="382"/>
        <v>46044</v>
      </c>
      <c r="D4306" s="214" t="s">
        <v>435</v>
      </c>
      <c r="E4306" s="220">
        <v>1</v>
      </c>
      <c r="F4306" s="221" t="str">
        <f t="shared" si="379"/>
        <v>AA 7616 OA</v>
      </c>
      <c r="G4306" s="222" t="s">
        <v>2207</v>
      </c>
      <c r="H4306" s="221" t="s">
        <v>2945</v>
      </c>
      <c r="I4306" s="221" t="s">
        <v>2947</v>
      </c>
      <c r="J4306" s="221" t="str">
        <f t="shared" si="381"/>
        <v>FM20-22-1-2026</v>
      </c>
    </row>
    <row r="4307" spans="1:10" x14ac:dyDescent="0.25">
      <c r="A4307" s="214">
        <v>23</v>
      </c>
      <c r="B4307" s="214" t="s">
        <v>1706</v>
      </c>
      <c r="C4307" s="223">
        <f t="shared" si="382"/>
        <v>46045</v>
      </c>
      <c r="D4307" s="214" t="s">
        <v>435</v>
      </c>
      <c r="E4307" s="220">
        <v>1</v>
      </c>
      <c r="F4307" s="221" t="str">
        <f t="shared" si="379"/>
        <v>AA 7591 OA</v>
      </c>
      <c r="G4307" s="222" t="s">
        <v>2207</v>
      </c>
      <c r="H4307" s="221" t="s">
        <v>2945</v>
      </c>
      <c r="I4307" s="221" t="s">
        <v>2947</v>
      </c>
      <c r="J4307" s="221" t="str">
        <f t="shared" si="381"/>
        <v>FM20-23-1-2026</v>
      </c>
    </row>
    <row r="4308" spans="1:10" x14ac:dyDescent="0.25">
      <c r="A4308" s="214">
        <v>30</v>
      </c>
      <c r="B4308" s="214" t="s">
        <v>1818</v>
      </c>
      <c r="C4308" s="223">
        <f t="shared" si="382"/>
        <v>46052</v>
      </c>
      <c r="D4308" s="214" t="s">
        <v>435</v>
      </c>
      <c r="E4308" s="220">
        <v>1</v>
      </c>
      <c r="F4308" s="221" t="str">
        <f t="shared" si="379"/>
        <v>AA 7683 OA</v>
      </c>
      <c r="G4308" s="222" t="s">
        <v>2207</v>
      </c>
      <c r="H4308" s="221" t="s">
        <v>2945</v>
      </c>
      <c r="I4308" s="221" t="s">
        <v>2947</v>
      </c>
      <c r="J4308" s="221" t="str">
        <f t="shared" si="381"/>
        <v>FM20-30-1-2026</v>
      </c>
    </row>
    <row r="4309" spans="1:10" x14ac:dyDescent="0.25">
      <c r="A4309" s="224">
        <v>20</v>
      </c>
      <c r="B4309" s="224" t="s">
        <v>1145</v>
      </c>
      <c r="C4309" s="223">
        <f>DATE(2026,2,A4309)</f>
        <v>46073</v>
      </c>
      <c r="D4309" s="224" t="s">
        <v>435</v>
      </c>
      <c r="E4309" s="225">
        <v>1</v>
      </c>
      <c r="F4309" s="221" t="str">
        <f t="shared" si="379"/>
        <v>AA 7670 OA</v>
      </c>
      <c r="G4309" s="222" t="s">
        <v>2207</v>
      </c>
      <c r="H4309" s="221" t="s">
        <v>2945</v>
      </c>
      <c r="I4309" s="221" t="s">
        <v>2947</v>
      </c>
      <c r="J4309" s="221" t="str">
        <f t="shared" si="381"/>
        <v>FM20-20-2-2026</v>
      </c>
    </row>
    <row r="4310" spans="1:10" x14ac:dyDescent="0.25">
      <c r="A4310" s="214">
        <v>8</v>
      </c>
      <c r="B4310" s="214" t="s">
        <v>430</v>
      </c>
      <c r="C4310" s="219">
        <f>DATE(2026,11,A4310)</f>
        <v>46334</v>
      </c>
      <c r="D4310" s="214" t="s">
        <v>435</v>
      </c>
      <c r="E4310" s="214">
        <v>1</v>
      </c>
      <c r="F4310" s="221" t="str">
        <f t="shared" si="379"/>
        <v>AA 7780 OA</v>
      </c>
      <c r="G4310" s="222" t="s">
        <v>2207</v>
      </c>
      <c r="H4310" s="221" t="s">
        <v>2945</v>
      </c>
      <c r="I4310" s="221" t="s">
        <v>2947</v>
      </c>
      <c r="J4310" s="221" t="str">
        <f t="shared" si="381"/>
        <v>FM20-8-11-2026</v>
      </c>
    </row>
    <row r="4311" spans="1:10" x14ac:dyDescent="0.25">
      <c r="A4311" s="214">
        <v>14</v>
      </c>
      <c r="B4311" s="220" t="s">
        <v>263</v>
      </c>
      <c r="C4311" s="219">
        <f>DATE(2026,11,A4311)</f>
        <v>46340</v>
      </c>
      <c r="D4311" s="214" t="s">
        <v>435</v>
      </c>
      <c r="E4311" s="220">
        <v>1</v>
      </c>
      <c r="F4311" s="221" t="str">
        <f t="shared" si="379"/>
        <v>AA 7708 OA</v>
      </c>
      <c r="G4311" s="222" t="s">
        <v>2207</v>
      </c>
      <c r="H4311" s="221" t="s">
        <v>2945</v>
      </c>
      <c r="I4311" s="221" t="s">
        <v>2947</v>
      </c>
      <c r="J4311" s="221" t="str">
        <f t="shared" si="381"/>
        <v>FM20-14-11-2026</v>
      </c>
    </row>
    <row r="4312" spans="1:10" x14ac:dyDescent="0.25">
      <c r="A4312" s="214">
        <v>22</v>
      </c>
      <c r="B4312" s="214" t="s">
        <v>739</v>
      </c>
      <c r="C4312" s="219">
        <f>DATE(2026,11,A4312)</f>
        <v>46348</v>
      </c>
      <c r="D4312" s="214" t="s">
        <v>435</v>
      </c>
      <c r="E4312" s="220">
        <v>1</v>
      </c>
      <c r="F4312" s="221" t="str">
        <f t="shared" si="379"/>
        <v>AA 7806 OA</v>
      </c>
      <c r="G4312" s="222" t="s">
        <v>2207</v>
      </c>
      <c r="H4312" s="221" t="s">
        <v>2945</v>
      </c>
      <c r="I4312" s="221" t="s">
        <v>2947</v>
      </c>
      <c r="J4312" s="221" t="str">
        <f t="shared" si="381"/>
        <v>FM20-22-11-2026</v>
      </c>
    </row>
    <row r="4313" spans="1:10" x14ac:dyDescent="0.25">
      <c r="A4313" s="214">
        <v>26</v>
      </c>
      <c r="B4313" s="214" t="s">
        <v>227</v>
      </c>
      <c r="C4313" s="219">
        <f>DATE(2026,11,A4313)</f>
        <v>46352</v>
      </c>
      <c r="D4313" s="214" t="s">
        <v>435</v>
      </c>
      <c r="E4313" s="220">
        <v>1</v>
      </c>
      <c r="F4313" s="221" t="str">
        <f t="shared" ref="F4313:F4376" si="383">"AA "&amp;B4313</f>
        <v>AA 7814 OA</v>
      </c>
      <c r="G4313" s="222" t="s">
        <v>2207</v>
      </c>
      <c r="H4313" s="221" t="s">
        <v>2945</v>
      </c>
      <c r="I4313" s="221" t="s">
        <v>2947</v>
      </c>
      <c r="J4313" s="221" t="str">
        <f t="shared" si="381"/>
        <v>FM20-26-11-2026</v>
      </c>
    </row>
    <row r="4314" spans="1:10" x14ac:dyDescent="0.25">
      <c r="A4314" s="214">
        <v>28</v>
      </c>
      <c r="B4314" s="214" t="s">
        <v>859</v>
      </c>
      <c r="C4314" s="219">
        <f>DATE(2026,11,A4314)</f>
        <v>46354</v>
      </c>
      <c r="D4314" s="214" t="s">
        <v>435</v>
      </c>
      <c r="E4314" s="220">
        <v>1</v>
      </c>
      <c r="F4314" s="221" t="str">
        <f t="shared" si="383"/>
        <v>AA 7597 OA</v>
      </c>
      <c r="G4314" s="222" t="s">
        <v>2207</v>
      </c>
      <c r="H4314" s="221" t="s">
        <v>2945</v>
      </c>
      <c r="I4314" s="221" t="s">
        <v>2947</v>
      </c>
      <c r="J4314" s="221" t="str">
        <f t="shared" si="381"/>
        <v>FM20-28-11-2026</v>
      </c>
    </row>
    <row r="4315" spans="1:10" x14ac:dyDescent="0.25">
      <c r="A4315" s="214">
        <v>8</v>
      </c>
      <c r="B4315" s="214" t="s">
        <v>739</v>
      </c>
      <c r="C4315" s="219">
        <f t="shared" ref="C4315:C4321" si="384">DATE(2026,12,A4315)</f>
        <v>46364</v>
      </c>
      <c r="D4315" s="214" t="s">
        <v>435</v>
      </c>
      <c r="E4315" s="214">
        <v>1</v>
      </c>
      <c r="F4315" s="221" t="str">
        <f t="shared" si="383"/>
        <v>AA 7806 OA</v>
      </c>
      <c r="G4315" s="222" t="s">
        <v>2207</v>
      </c>
      <c r="H4315" s="221" t="s">
        <v>2945</v>
      </c>
      <c r="I4315" s="221" t="s">
        <v>2947</v>
      </c>
      <c r="J4315" s="221" t="str">
        <f t="shared" si="381"/>
        <v>FM20-8-12-2026</v>
      </c>
    </row>
    <row r="4316" spans="1:10" x14ac:dyDescent="0.25">
      <c r="A4316" s="214">
        <v>9</v>
      </c>
      <c r="B4316" s="214" t="s">
        <v>115</v>
      </c>
      <c r="C4316" s="219">
        <f t="shared" si="384"/>
        <v>46365</v>
      </c>
      <c r="D4316" s="214" t="s">
        <v>435</v>
      </c>
      <c r="E4316" s="214">
        <v>1</v>
      </c>
      <c r="F4316" s="221" t="str">
        <f t="shared" si="383"/>
        <v>AA 7739 OA</v>
      </c>
      <c r="G4316" s="222" t="s">
        <v>2207</v>
      </c>
      <c r="H4316" s="221" t="s">
        <v>2945</v>
      </c>
      <c r="I4316" s="221" t="s">
        <v>2947</v>
      </c>
      <c r="J4316" s="221" t="str">
        <f t="shared" si="381"/>
        <v>FM20-9-12-2026</v>
      </c>
    </row>
    <row r="4317" spans="1:10" x14ac:dyDescent="0.25">
      <c r="A4317" s="214">
        <v>12</v>
      </c>
      <c r="B4317" s="214" t="s">
        <v>796</v>
      </c>
      <c r="C4317" s="219">
        <f t="shared" si="384"/>
        <v>46368</v>
      </c>
      <c r="D4317" s="214" t="s">
        <v>435</v>
      </c>
      <c r="E4317" s="214">
        <v>1</v>
      </c>
      <c r="F4317" s="221" t="str">
        <f t="shared" si="383"/>
        <v>AA 7811 OA</v>
      </c>
      <c r="G4317" s="222" t="s">
        <v>2207</v>
      </c>
      <c r="H4317" s="221" t="s">
        <v>2945</v>
      </c>
      <c r="I4317" s="221" t="s">
        <v>2947</v>
      </c>
      <c r="J4317" s="221" t="str">
        <f t="shared" si="381"/>
        <v>FM20-12-12-2026</v>
      </c>
    </row>
    <row r="4318" spans="1:10" x14ac:dyDescent="0.25">
      <c r="A4318" s="214">
        <v>19</v>
      </c>
      <c r="B4318" s="214" t="s">
        <v>126</v>
      </c>
      <c r="C4318" s="219">
        <f t="shared" si="384"/>
        <v>46375</v>
      </c>
      <c r="D4318" s="214" t="s">
        <v>435</v>
      </c>
      <c r="E4318" s="220">
        <v>1</v>
      </c>
      <c r="F4318" s="221" t="str">
        <f t="shared" si="383"/>
        <v>AA 7763 OA</v>
      </c>
      <c r="G4318" s="222" t="s">
        <v>2207</v>
      </c>
      <c r="H4318" s="221" t="s">
        <v>2945</v>
      </c>
      <c r="I4318" s="221" t="s">
        <v>2947</v>
      </c>
      <c r="J4318" s="221" t="str">
        <f t="shared" si="381"/>
        <v>FM20-19-12-2026</v>
      </c>
    </row>
    <row r="4319" spans="1:10" x14ac:dyDescent="0.25">
      <c r="A4319" s="214">
        <v>26</v>
      </c>
      <c r="B4319" s="214" t="s">
        <v>469</v>
      </c>
      <c r="C4319" s="219">
        <f t="shared" si="384"/>
        <v>46382</v>
      </c>
      <c r="D4319" s="214" t="s">
        <v>435</v>
      </c>
      <c r="E4319" s="220">
        <v>1</v>
      </c>
      <c r="F4319" s="221" t="str">
        <f t="shared" si="383"/>
        <v>AA 7715 OA</v>
      </c>
      <c r="G4319" s="222" t="s">
        <v>2207</v>
      </c>
      <c r="H4319" s="221" t="s">
        <v>2945</v>
      </c>
      <c r="I4319" s="221" t="s">
        <v>2947</v>
      </c>
      <c r="J4319" s="221" t="str">
        <f t="shared" si="381"/>
        <v>FM20-26-12-2026</v>
      </c>
    </row>
    <row r="4320" spans="1:10" x14ac:dyDescent="0.25">
      <c r="A4320" s="214">
        <v>27</v>
      </c>
      <c r="B4320" s="214" t="s">
        <v>436</v>
      </c>
      <c r="C4320" s="219">
        <f t="shared" si="384"/>
        <v>46383</v>
      </c>
      <c r="D4320" s="214" t="s">
        <v>435</v>
      </c>
      <c r="E4320" s="220">
        <v>1</v>
      </c>
      <c r="F4320" s="221" t="str">
        <f t="shared" si="383"/>
        <v>AA 7296 OA</v>
      </c>
      <c r="G4320" s="222" t="s">
        <v>2207</v>
      </c>
      <c r="H4320" s="221" t="s">
        <v>2945</v>
      </c>
      <c r="I4320" s="221" t="s">
        <v>2947</v>
      </c>
      <c r="J4320" s="221" t="str">
        <f t="shared" si="381"/>
        <v>FM20-27-12-2026</v>
      </c>
    </row>
    <row r="4321" spans="1:10" x14ac:dyDescent="0.25">
      <c r="A4321" s="214">
        <v>28</v>
      </c>
      <c r="B4321" s="214" t="s">
        <v>179</v>
      </c>
      <c r="C4321" s="219">
        <f t="shared" si="384"/>
        <v>46384</v>
      </c>
      <c r="D4321" s="214" t="s">
        <v>435</v>
      </c>
      <c r="E4321" s="220">
        <v>1</v>
      </c>
      <c r="F4321" s="221" t="str">
        <f t="shared" si="383"/>
        <v>AA 7611 OA</v>
      </c>
      <c r="G4321" s="222" t="s">
        <v>2207</v>
      </c>
      <c r="H4321" s="221" t="s">
        <v>2945</v>
      </c>
      <c r="I4321" s="221" t="s">
        <v>2947</v>
      </c>
      <c r="J4321" s="221" t="str">
        <f t="shared" si="381"/>
        <v>FM20-28-12-2026</v>
      </c>
    </row>
    <row r="4322" spans="1:10" x14ac:dyDescent="0.25">
      <c r="A4322" s="214">
        <v>21</v>
      </c>
      <c r="B4322" s="214" t="s">
        <v>784</v>
      </c>
      <c r="C4322" s="223">
        <f>DATE(2026,1,A4322)</f>
        <v>46043</v>
      </c>
      <c r="D4322" s="214" t="s">
        <v>1086</v>
      </c>
      <c r="E4322" s="220">
        <v>1</v>
      </c>
      <c r="F4322" s="221" t="str">
        <f t="shared" si="383"/>
        <v>AA 7642 OA</v>
      </c>
      <c r="G4322" s="222" t="s">
        <v>2207</v>
      </c>
      <c r="H4322" s="221" t="s">
        <v>2945</v>
      </c>
      <c r="I4322" s="221" t="s">
        <v>2947</v>
      </c>
      <c r="J4322" s="221" t="str">
        <f t="shared" si="381"/>
        <v>FM20-21-1-2026</v>
      </c>
    </row>
    <row r="4323" spans="1:10" x14ac:dyDescent="0.25">
      <c r="A4323" s="214">
        <v>11</v>
      </c>
      <c r="B4323" s="214" t="s">
        <v>1045</v>
      </c>
      <c r="C4323" s="219">
        <f>DATE(2026,12,A4323)</f>
        <v>46367</v>
      </c>
      <c r="D4323" s="214" t="s">
        <v>1086</v>
      </c>
      <c r="E4323" s="214">
        <v>2</v>
      </c>
      <c r="F4323" s="221" t="str">
        <f t="shared" si="383"/>
        <v>AA 7288 OA</v>
      </c>
      <c r="G4323" s="222" t="s">
        <v>2207</v>
      </c>
      <c r="H4323" s="221" t="s">
        <v>2945</v>
      </c>
      <c r="I4323" s="221" t="s">
        <v>2947</v>
      </c>
      <c r="J4323" s="221" t="str">
        <f t="shared" si="381"/>
        <v>FM20-11-12-2026</v>
      </c>
    </row>
    <row r="4324" spans="1:10" x14ac:dyDescent="0.25">
      <c r="A4324" s="214">
        <v>15</v>
      </c>
      <c r="B4324" s="220" t="s">
        <v>1133</v>
      </c>
      <c r="C4324" s="219">
        <f>DATE(2026,12,A4324)</f>
        <v>46371</v>
      </c>
      <c r="D4324" s="214" t="s">
        <v>1086</v>
      </c>
      <c r="E4324" s="220">
        <v>1</v>
      </c>
      <c r="F4324" s="221" t="str">
        <f t="shared" si="383"/>
        <v>AA 7602 OA</v>
      </c>
      <c r="G4324" s="222" t="s">
        <v>2207</v>
      </c>
      <c r="H4324" s="221" t="s">
        <v>2945</v>
      </c>
      <c r="I4324" s="221" t="s">
        <v>2947</v>
      </c>
      <c r="J4324" s="221" t="str">
        <f t="shared" si="381"/>
        <v>FM20-15-12-2026</v>
      </c>
    </row>
    <row r="4325" spans="1:10" x14ac:dyDescent="0.25">
      <c r="A4325" s="214">
        <v>26</v>
      </c>
      <c r="B4325" s="214" t="s">
        <v>469</v>
      </c>
      <c r="C4325" s="219">
        <f>DATE(2026,12,A4325)</f>
        <v>46382</v>
      </c>
      <c r="D4325" s="214" t="s">
        <v>1086</v>
      </c>
      <c r="E4325" s="220">
        <v>1</v>
      </c>
      <c r="F4325" s="221" t="str">
        <f t="shared" si="383"/>
        <v>AA 7715 OA</v>
      </c>
      <c r="G4325" s="222" t="s">
        <v>2207</v>
      </c>
      <c r="H4325" s="221" t="s">
        <v>2945</v>
      </c>
      <c r="I4325" s="221" t="s">
        <v>2947</v>
      </c>
      <c r="J4325" s="221" t="str">
        <f t="shared" si="381"/>
        <v>FM20-26-12-2026</v>
      </c>
    </row>
    <row r="4326" spans="1:10" x14ac:dyDescent="0.25">
      <c r="A4326" s="214">
        <v>26</v>
      </c>
      <c r="B4326" s="214" t="s">
        <v>257</v>
      </c>
      <c r="C4326" s="223">
        <f>DATE(2026,1,A4326)</f>
        <v>46048</v>
      </c>
      <c r="D4326" s="214" t="s">
        <v>1758</v>
      </c>
      <c r="E4326" s="220">
        <v>1</v>
      </c>
      <c r="F4326" s="221" t="str">
        <f t="shared" si="383"/>
        <v>AA 7793 OA // MERCY</v>
      </c>
      <c r="G4326" s="222" t="s">
        <v>2207</v>
      </c>
      <c r="H4326" s="221" t="s">
        <v>2945</v>
      </c>
      <c r="I4326" s="221" t="s">
        <v>2947</v>
      </c>
      <c r="J4326" s="221" t="str">
        <f t="shared" si="381"/>
        <v>FM20-26-1-2026</v>
      </c>
    </row>
    <row r="4327" spans="1:10" x14ac:dyDescent="0.25">
      <c r="A4327" s="214">
        <v>30</v>
      </c>
      <c r="B4327" s="214" t="s">
        <v>180</v>
      </c>
      <c r="C4327" s="223">
        <f>DATE(2026,1,A4327)</f>
        <v>46052</v>
      </c>
      <c r="D4327" s="214" t="s">
        <v>1813</v>
      </c>
      <c r="E4327" s="220">
        <v>1</v>
      </c>
      <c r="F4327" s="221" t="str">
        <f t="shared" si="383"/>
        <v>AA 7593 OA</v>
      </c>
      <c r="G4327" s="222" t="s">
        <v>2207</v>
      </c>
      <c r="H4327" s="221" t="s">
        <v>2945</v>
      </c>
      <c r="I4327" s="221" t="s">
        <v>2947</v>
      </c>
      <c r="J4327" s="221" t="str">
        <f t="shared" si="381"/>
        <v>FM20-30-1-2026</v>
      </c>
    </row>
    <row r="4328" spans="1:10" x14ac:dyDescent="0.25">
      <c r="A4328" s="214">
        <v>24</v>
      </c>
      <c r="B4328" s="214" t="s">
        <v>550</v>
      </c>
      <c r="C4328" s="223">
        <f>DATE(2026,1,A4328)</f>
        <v>46046</v>
      </c>
      <c r="D4328" s="214" t="s">
        <v>1736</v>
      </c>
      <c r="E4328" s="220">
        <v>2</v>
      </c>
      <c r="F4328" s="221" t="str">
        <f t="shared" si="383"/>
        <v>AA 7699 OA</v>
      </c>
      <c r="G4328" s="222" t="s">
        <v>2207</v>
      </c>
      <c r="H4328" s="221" t="s">
        <v>2945</v>
      </c>
      <c r="I4328" s="221" t="s">
        <v>2947</v>
      </c>
      <c r="J4328" s="221" t="str">
        <f t="shared" si="381"/>
        <v>FM20-24-1-2026</v>
      </c>
    </row>
    <row r="4329" spans="1:10" x14ac:dyDescent="0.25">
      <c r="A4329" s="214">
        <v>31</v>
      </c>
      <c r="B4329" s="214" t="s">
        <v>806</v>
      </c>
      <c r="C4329" s="219">
        <f>DATE(2026,12,A4329)</f>
        <v>46387</v>
      </c>
      <c r="D4329" s="214" t="s">
        <v>1413</v>
      </c>
      <c r="E4329" s="220">
        <v>1</v>
      </c>
      <c r="F4329" s="221" t="str">
        <f t="shared" si="383"/>
        <v>AA 7738 OA</v>
      </c>
      <c r="G4329" s="222" t="s">
        <v>2207</v>
      </c>
      <c r="H4329" s="221" t="s">
        <v>2945</v>
      </c>
      <c r="I4329" s="221" t="s">
        <v>2947</v>
      </c>
      <c r="J4329" s="221" t="str">
        <f t="shared" si="381"/>
        <v>FM20-31-12-2026</v>
      </c>
    </row>
    <row r="4330" spans="1:10" x14ac:dyDescent="0.25">
      <c r="A4330" s="214">
        <v>6</v>
      </c>
      <c r="B4330" s="214" t="s">
        <v>333</v>
      </c>
      <c r="C4330" s="223">
        <f>DATE(2026,1,A4330)</f>
        <v>46028</v>
      </c>
      <c r="D4330" s="214" t="s">
        <v>1502</v>
      </c>
      <c r="E4330" s="214">
        <v>1</v>
      </c>
      <c r="F4330" s="221" t="str">
        <f t="shared" si="383"/>
        <v>AA 7606 OA</v>
      </c>
      <c r="G4330" s="222" t="s">
        <v>2207</v>
      </c>
      <c r="H4330" s="221" t="s">
        <v>2945</v>
      </c>
      <c r="I4330" s="221" t="s">
        <v>2947</v>
      </c>
      <c r="J4330" s="221" t="str">
        <f t="shared" si="381"/>
        <v>FM20-6-1-2026</v>
      </c>
    </row>
    <row r="4331" spans="1:10" x14ac:dyDescent="0.25">
      <c r="A4331" s="214">
        <v>14</v>
      </c>
      <c r="B4331" s="220" t="s">
        <v>277</v>
      </c>
      <c r="C4331" s="223">
        <f>DATE(2026,1,A4331)</f>
        <v>46036</v>
      </c>
      <c r="D4331" s="214" t="s">
        <v>1627</v>
      </c>
      <c r="E4331" s="220">
        <v>2</v>
      </c>
      <c r="F4331" s="221" t="str">
        <f t="shared" si="383"/>
        <v>AA 7660 OA</v>
      </c>
      <c r="G4331" s="222" t="s">
        <v>2207</v>
      </c>
      <c r="H4331" s="221" t="s">
        <v>2945</v>
      </c>
      <c r="I4331" s="221" t="s">
        <v>2947</v>
      </c>
      <c r="J4331" s="221" t="str">
        <f t="shared" si="381"/>
        <v>FM20-14-1-2026</v>
      </c>
    </row>
    <row r="4332" spans="1:10" x14ac:dyDescent="0.25">
      <c r="A4332" s="214">
        <v>12</v>
      </c>
      <c r="B4332" s="214" t="s">
        <v>469</v>
      </c>
      <c r="C4332" s="219">
        <f>DATE(2026,11,A4332)</f>
        <v>46338</v>
      </c>
      <c r="D4332" s="214" t="s">
        <v>559</v>
      </c>
      <c r="E4332" s="220">
        <v>1</v>
      </c>
      <c r="F4332" s="221" t="str">
        <f t="shared" si="383"/>
        <v>AA 7715 OA</v>
      </c>
      <c r="G4332" s="222" t="s">
        <v>2207</v>
      </c>
      <c r="H4332" s="221" t="s">
        <v>2945</v>
      </c>
      <c r="I4332" s="221" t="s">
        <v>2947</v>
      </c>
      <c r="J4332" s="221" t="str">
        <f t="shared" si="381"/>
        <v>FM20-12-11-2026</v>
      </c>
    </row>
    <row r="4333" spans="1:10" x14ac:dyDescent="0.25">
      <c r="A4333" s="214">
        <v>17</v>
      </c>
      <c r="B4333" s="214" t="s">
        <v>437</v>
      </c>
      <c r="C4333" s="223">
        <f>DATE(2026,1,A4333)</f>
        <v>46039</v>
      </c>
      <c r="D4333" s="214" t="s">
        <v>467</v>
      </c>
      <c r="E4333" s="220">
        <v>10</v>
      </c>
      <c r="F4333" s="221" t="str">
        <f t="shared" si="383"/>
        <v>AA 7058 OA</v>
      </c>
      <c r="G4333" s="222" t="s">
        <v>2207</v>
      </c>
      <c r="H4333" s="221" t="s">
        <v>2945</v>
      </c>
      <c r="I4333" s="221" t="s">
        <v>2947</v>
      </c>
      <c r="J4333" s="221" t="str">
        <f t="shared" si="381"/>
        <v>FM20-17-1-2026</v>
      </c>
    </row>
    <row r="4334" spans="1:10" x14ac:dyDescent="0.25">
      <c r="A4334" s="214">
        <v>25</v>
      </c>
      <c r="B4334" s="214" t="s">
        <v>368</v>
      </c>
      <c r="C4334" s="223">
        <f>DATE(2026,1,A4334)</f>
        <v>46047</v>
      </c>
      <c r="D4334" s="214" t="s">
        <v>467</v>
      </c>
      <c r="E4334" s="220">
        <v>10</v>
      </c>
      <c r="F4334" s="221" t="str">
        <f t="shared" si="383"/>
        <v>AA 7098 OA</v>
      </c>
      <c r="G4334" s="222" t="s">
        <v>2207</v>
      </c>
      <c r="H4334" s="221" t="s">
        <v>2945</v>
      </c>
      <c r="I4334" s="221" t="s">
        <v>2947</v>
      </c>
      <c r="J4334" s="221" t="str">
        <f t="shared" si="381"/>
        <v>FM20-25-1-2026</v>
      </c>
    </row>
    <row r="4335" spans="1:10" x14ac:dyDescent="0.25">
      <c r="A4335" s="214">
        <v>9</v>
      </c>
      <c r="B4335" s="214" t="s">
        <v>387</v>
      </c>
      <c r="C4335" s="219">
        <f>DATE(2026,11,A4335)</f>
        <v>46335</v>
      </c>
      <c r="D4335" s="214" t="s">
        <v>467</v>
      </c>
      <c r="E4335" s="214">
        <v>10</v>
      </c>
      <c r="F4335" s="221" t="str">
        <f t="shared" si="383"/>
        <v>AA JOMBOR</v>
      </c>
      <c r="G4335" s="222" t="s">
        <v>2207</v>
      </c>
      <c r="H4335" s="221" t="s">
        <v>2945</v>
      </c>
      <c r="I4335" s="221" t="s">
        <v>2947</v>
      </c>
      <c r="J4335" s="221" t="str">
        <f t="shared" si="381"/>
        <v>FM20-9-11-2026</v>
      </c>
    </row>
    <row r="4336" spans="1:10" x14ac:dyDescent="0.25">
      <c r="A4336" s="214">
        <v>25</v>
      </c>
      <c r="B4336" s="214" t="s">
        <v>172</v>
      </c>
      <c r="C4336" s="219">
        <f>DATE(2026,11,A4336)</f>
        <v>46351</v>
      </c>
      <c r="D4336" s="214" t="s">
        <v>467</v>
      </c>
      <c r="E4336" s="220">
        <v>10</v>
      </c>
      <c r="F4336" s="221" t="str">
        <f t="shared" si="383"/>
        <v>AA 7786 OA</v>
      </c>
      <c r="G4336" s="222" t="s">
        <v>2207</v>
      </c>
      <c r="H4336" s="221" t="s">
        <v>2945</v>
      </c>
      <c r="I4336" s="221" t="s">
        <v>2947</v>
      </c>
      <c r="J4336" s="221" t="str">
        <f t="shared" si="381"/>
        <v>FM20-25-11-2026</v>
      </c>
    </row>
    <row r="4337" spans="1:10" x14ac:dyDescent="0.25">
      <c r="A4337" s="214">
        <v>1</v>
      </c>
      <c r="B4337" s="220" t="s">
        <v>689</v>
      </c>
      <c r="C4337" s="219">
        <f t="shared" ref="C4337:C4342" si="385">DATE(2026,12,A4337)</f>
        <v>46357</v>
      </c>
      <c r="D4337" s="214" t="s">
        <v>467</v>
      </c>
      <c r="E4337" s="214">
        <v>1</v>
      </c>
      <c r="F4337" s="221" t="str">
        <f t="shared" si="383"/>
        <v>AA 7027 OA</v>
      </c>
      <c r="G4337" s="222" t="s">
        <v>2207</v>
      </c>
      <c r="H4337" s="221" t="s">
        <v>2945</v>
      </c>
      <c r="I4337" s="221" t="s">
        <v>2947</v>
      </c>
      <c r="J4337" s="221" t="str">
        <f t="shared" si="381"/>
        <v>FM20-1-12-2026</v>
      </c>
    </row>
    <row r="4338" spans="1:10" x14ac:dyDescent="0.25">
      <c r="A4338" s="214">
        <v>4</v>
      </c>
      <c r="B4338" s="220" t="s">
        <v>806</v>
      </c>
      <c r="C4338" s="219">
        <f t="shared" si="385"/>
        <v>46360</v>
      </c>
      <c r="D4338" s="214" t="s">
        <v>467</v>
      </c>
      <c r="E4338" s="214">
        <v>10</v>
      </c>
      <c r="F4338" s="221" t="str">
        <f t="shared" si="383"/>
        <v>AA 7738 OA</v>
      </c>
      <c r="G4338" s="222" t="s">
        <v>2207</v>
      </c>
      <c r="H4338" s="221" t="s">
        <v>2945</v>
      </c>
      <c r="I4338" s="221" t="s">
        <v>2947</v>
      </c>
      <c r="J4338" s="221" t="str">
        <f t="shared" si="381"/>
        <v>FM20-4-12-2026</v>
      </c>
    </row>
    <row r="4339" spans="1:10" x14ac:dyDescent="0.25">
      <c r="A4339" s="214">
        <v>15</v>
      </c>
      <c r="B4339" s="220" t="s">
        <v>227</v>
      </c>
      <c r="C4339" s="219">
        <f t="shared" si="385"/>
        <v>46371</v>
      </c>
      <c r="D4339" s="214" t="s">
        <v>467</v>
      </c>
      <c r="E4339" s="220">
        <v>10</v>
      </c>
      <c r="F4339" s="221" t="str">
        <f t="shared" si="383"/>
        <v>AA 7814 OA</v>
      </c>
      <c r="G4339" s="222" t="s">
        <v>2207</v>
      </c>
      <c r="H4339" s="221" t="s">
        <v>2945</v>
      </c>
      <c r="I4339" s="221" t="s">
        <v>2947</v>
      </c>
      <c r="J4339" s="221" t="str">
        <f t="shared" si="381"/>
        <v>FM20-15-12-2026</v>
      </c>
    </row>
    <row r="4340" spans="1:10" x14ac:dyDescent="0.25">
      <c r="A4340" s="214">
        <v>19</v>
      </c>
      <c r="B4340" s="214" t="s">
        <v>430</v>
      </c>
      <c r="C4340" s="219">
        <f t="shared" si="385"/>
        <v>46375</v>
      </c>
      <c r="D4340" s="214" t="s">
        <v>467</v>
      </c>
      <c r="E4340" s="220">
        <v>10</v>
      </c>
      <c r="F4340" s="221" t="str">
        <f t="shared" si="383"/>
        <v>AA 7780 OA</v>
      </c>
      <c r="G4340" s="222" t="s">
        <v>2207</v>
      </c>
      <c r="H4340" s="221" t="s">
        <v>2945</v>
      </c>
      <c r="I4340" s="221" t="s">
        <v>2947</v>
      </c>
      <c r="J4340" s="221" t="str">
        <f t="shared" si="381"/>
        <v>FM20-19-12-2026</v>
      </c>
    </row>
    <row r="4341" spans="1:10" x14ac:dyDescent="0.25">
      <c r="A4341" s="214">
        <v>26</v>
      </c>
      <c r="B4341" s="214" t="s">
        <v>426</v>
      </c>
      <c r="C4341" s="219">
        <f t="shared" si="385"/>
        <v>46382</v>
      </c>
      <c r="D4341" s="214" t="s">
        <v>467</v>
      </c>
      <c r="E4341" s="220">
        <v>10</v>
      </c>
      <c r="F4341" s="221" t="str">
        <f t="shared" si="383"/>
        <v>AA 7679 OA</v>
      </c>
      <c r="G4341" s="222" t="s">
        <v>2207</v>
      </c>
      <c r="H4341" s="221" t="s">
        <v>2945</v>
      </c>
      <c r="I4341" s="221" t="s">
        <v>2947</v>
      </c>
      <c r="J4341" s="221" t="str">
        <f t="shared" si="381"/>
        <v>FM20-26-12-2026</v>
      </c>
    </row>
    <row r="4342" spans="1:10" x14ac:dyDescent="0.25">
      <c r="A4342" s="214">
        <v>29</v>
      </c>
      <c r="B4342" s="214" t="s">
        <v>429</v>
      </c>
      <c r="C4342" s="219">
        <f t="shared" si="385"/>
        <v>46385</v>
      </c>
      <c r="D4342" s="214" t="s">
        <v>467</v>
      </c>
      <c r="E4342" s="220">
        <v>10</v>
      </c>
      <c r="F4342" s="221" t="str">
        <f t="shared" si="383"/>
        <v>AA 7534 OA</v>
      </c>
      <c r="G4342" s="222" t="s">
        <v>2207</v>
      </c>
      <c r="H4342" s="221" t="s">
        <v>2945</v>
      </c>
      <c r="I4342" s="221" t="s">
        <v>2947</v>
      </c>
      <c r="J4342" s="221" t="str">
        <f t="shared" si="381"/>
        <v>FM20-29-12-2026</v>
      </c>
    </row>
    <row r="4343" spans="1:10" x14ac:dyDescent="0.25">
      <c r="A4343" s="214">
        <v>1</v>
      </c>
      <c r="B4343" s="220" t="s">
        <v>550</v>
      </c>
      <c r="C4343" s="223">
        <f t="shared" ref="C4343:C4358" si="386">DATE(2026,1,A4343)</f>
        <v>46023</v>
      </c>
      <c r="D4343" s="214" t="s">
        <v>231</v>
      </c>
      <c r="E4343" s="214">
        <v>1</v>
      </c>
      <c r="F4343" s="221" t="str">
        <f t="shared" si="383"/>
        <v>AA 7699 OA</v>
      </c>
      <c r="G4343" s="222" t="s">
        <v>2207</v>
      </c>
      <c r="H4343" s="221" t="s">
        <v>2945</v>
      </c>
      <c r="I4343" s="221" t="s">
        <v>2947</v>
      </c>
      <c r="J4343" s="221" t="str">
        <f t="shared" si="381"/>
        <v>FM20-1-1-2026</v>
      </c>
    </row>
    <row r="4344" spans="1:10" x14ac:dyDescent="0.25">
      <c r="A4344" s="214">
        <v>2</v>
      </c>
      <c r="B4344" s="220" t="s">
        <v>539</v>
      </c>
      <c r="C4344" s="223">
        <f t="shared" si="386"/>
        <v>46024</v>
      </c>
      <c r="D4344" s="214" t="s">
        <v>231</v>
      </c>
      <c r="E4344" s="214">
        <v>1</v>
      </c>
      <c r="F4344" s="221" t="str">
        <f t="shared" si="383"/>
        <v>AA 7570 OA</v>
      </c>
      <c r="G4344" s="222" t="s">
        <v>2207</v>
      </c>
      <c r="H4344" s="221" t="s">
        <v>2945</v>
      </c>
      <c r="I4344" s="221" t="s">
        <v>2947</v>
      </c>
      <c r="J4344" s="221" t="str">
        <f t="shared" si="381"/>
        <v>FM20-2-1-2026</v>
      </c>
    </row>
    <row r="4345" spans="1:10" x14ac:dyDescent="0.25">
      <c r="A4345" s="214">
        <v>5</v>
      </c>
      <c r="B4345" s="214" t="s">
        <v>596</v>
      </c>
      <c r="C4345" s="223">
        <f t="shared" si="386"/>
        <v>46027</v>
      </c>
      <c r="D4345" s="214" t="s">
        <v>231</v>
      </c>
      <c r="E4345" s="214">
        <v>1</v>
      </c>
      <c r="F4345" s="221" t="str">
        <f t="shared" si="383"/>
        <v>AA 7628 OA</v>
      </c>
      <c r="G4345" s="222" t="s">
        <v>2207</v>
      </c>
      <c r="H4345" s="221" t="s">
        <v>2945</v>
      </c>
      <c r="I4345" s="221" t="s">
        <v>2947</v>
      </c>
      <c r="J4345" s="221" t="str">
        <f t="shared" si="381"/>
        <v>FM20-5-1-2026</v>
      </c>
    </row>
    <row r="4346" spans="1:10" x14ac:dyDescent="0.25">
      <c r="A4346" s="214">
        <v>5</v>
      </c>
      <c r="B4346" s="214" t="s">
        <v>301</v>
      </c>
      <c r="C4346" s="223">
        <f t="shared" si="386"/>
        <v>46027</v>
      </c>
      <c r="D4346" s="214" t="s">
        <v>231</v>
      </c>
      <c r="E4346" s="214">
        <v>1</v>
      </c>
      <c r="F4346" s="221" t="str">
        <f t="shared" si="383"/>
        <v>AA 7745 OA</v>
      </c>
      <c r="G4346" s="222" t="s">
        <v>2207</v>
      </c>
      <c r="H4346" s="221" t="s">
        <v>2945</v>
      </c>
      <c r="I4346" s="221" t="s">
        <v>2947</v>
      </c>
      <c r="J4346" s="221" t="str">
        <f t="shared" si="381"/>
        <v>FM20-5-1-2026</v>
      </c>
    </row>
    <row r="4347" spans="1:10" x14ac:dyDescent="0.25">
      <c r="A4347" s="214">
        <v>6</v>
      </c>
      <c r="B4347" s="214" t="s">
        <v>454</v>
      </c>
      <c r="C4347" s="223">
        <f t="shared" si="386"/>
        <v>46028</v>
      </c>
      <c r="D4347" s="214" t="s">
        <v>231</v>
      </c>
      <c r="E4347" s="214">
        <v>1</v>
      </c>
      <c r="F4347" s="221" t="str">
        <f t="shared" si="383"/>
        <v>AA 7133 OA</v>
      </c>
      <c r="G4347" s="222" t="s">
        <v>2207</v>
      </c>
      <c r="H4347" s="221" t="s">
        <v>2945</v>
      </c>
      <c r="I4347" s="221" t="s">
        <v>2947</v>
      </c>
      <c r="J4347" s="221" t="str">
        <f t="shared" si="381"/>
        <v>FM20-6-1-2026</v>
      </c>
    </row>
    <row r="4348" spans="1:10" x14ac:dyDescent="0.25">
      <c r="A4348" s="214">
        <v>7</v>
      </c>
      <c r="B4348" s="214" t="s">
        <v>552</v>
      </c>
      <c r="C4348" s="223">
        <f t="shared" si="386"/>
        <v>46029</v>
      </c>
      <c r="D4348" s="214" t="s">
        <v>231</v>
      </c>
      <c r="E4348" s="214">
        <v>1</v>
      </c>
      <c r="F4348" s="221" t="str">
        <f t="shared" si="383"/>
        <v>AA 7056 OA</v>
      </c>
      <c r="G4348" s="222" t="s">
        <v>2207</v>
      </c>
      <c r="H4348" s="221" t="s">
        <v>2945</v>
      </c>
      <c r="I4348" s="221" t="s">
        <v>2947</v>
      </c>
      <c r="J4348" s="221" t="str">
        <f t="shared" si="381"/>
        <v>FM20-7-1-2026</v>
      </c>
    </row>
    <row r="4349" spans="1:10" x14ac:dyDescent="0.25">
      <c r="A4349" s="214">
        <v>8</v>
      </c>
      <c r="B4349" s="214" t="s">
        <v>1104</v>
      </c>
      <c r="C4349" s="223">
        <f t="shared" si="386"/>
        <v>46030</v>
      </c>
      <c r="D4349" s="214" t="s">
        <v>231</v>
      </c>
      <c r="E4349" s="214">
        <v>1</v>
      </c>
      <c r="F4349" s="221" t="str">
        <f t="shared" si="383"/>
        <v>AA 7629 OA</v>
      </c>
      <c r="G4349" s="222" t="s">
        <v>2207</v>
      </c>
      <c r="H4349" s="221" t="s">
        <v>2945</v>
      </c>
      <c r="I4349" s="221" t="s">
        <v>2947</v>
      </c>
      <c r="J4349" s="221" t="str">
        <f t="shared" si="381"/>
        <v>FM20-8-1-2026</v>
      </c>
    </row>
    <row r="4350" spans="1:10" x14ac:dyDescent="0.25">
      <c r="A4350" s="214">
        <v>10</v>
      </c>
      <c r="B4350" s="214" t="s">
        <v>232</v>
      </c>
      <c r="C4350" s="223">
        <f t="shared" si="386"/>
        <v>46032</v>
      </c>
      <c r="D4350" s="214" t="s">
        <v>231</v>
      </c>
      <c r="E4350" s="214">
        <v>1</v>
      </c>
      <c r="F4350" s="221" t="str">
        <f t="shared" si="383"/>
        <v>AA 7595 OA</v>
      </c>
      <c r="G4350" s="222" t="s">
        <v>2207</v>
      </c>
      <c r="H4350" s="221" t="s">
        <v>2945</v>
      </c>
      <c r="I4350" s="221" t="s">
        <v>2947</v>
      </c>
      <c r="J4350" s="221" t="str">
        <f t="shared" si="381"/>
        <v>FM20-10-1-2026</v>
      </c>
    </row>
    <row r="4351" spans="1:10" x14ac:dyDescent="0.25">
      <c r="A4351" s="214">
        <v>11</v>
      </c>
      <c r="B4351" s="214" t="s">
        <v>436</v>
      </c>
      <c r="C4351" s="223">
        <f t="shared" si="386"/>
        <v>46033</v>
      </c>
      <c r="D4351" s="214" t="s">
        <v>231</v>
      </c>
      <c r="E4351" s="214">
        <v>1</v>
      </c>
      <c r="F4351" s="221" t="str">
        <f t="shared" si="383"/>
        <v>AA 7296 OA</v>
      </c>
      <c r="G4351" s="222" t="s">
        <v>2207</v>
      </c>
      <c r="H4351" s="221" t="s">
        <v>2945</v>
      </c>
      <c r="I4351" s="221" t="s">
        <v>2947</v>
      </c>
      <c r="J4351" s="221" t="str">
        <f t="shared" si="381"/>
        <v>FM20-11-1-2026</v>
      </c>
    </row>
    <row r="4352" spans="1:10" x14ac:dyDescent="0.25">
      <c r="A4352" s="214">
        <v>12</v>
      </c>
      <c r="B4352" s="214" t="s">
        <v>355</v>
      </c>
      <c r="C4352" s="223">
        <f t="shared" si="386"/>
        <v>46034</v>
      </c>
      <c r="D4352" s="214" t="s">
        <v>231</v>
      </c>
      <c r="E4352" s="220">
        <v>1</v>
      </c>
      <c r="F4352" s="221" t="str">
        <f t="shared" si="383"/>
        <v>AA 7617 OA</v>
      </c>
      <c r="G4352" s="222" t="s">
        <v>2207</v>
      </c>
      <c r="H4352" s="221" t="s">
        <v>2945</v>
      </c>
      <c r="I4352" s="221" t="s">
        <v>2947</v>
      </c>
      <c r="J4352" s="221" t="str">
        <f t="shared" si="381"/>
        <v>FM20-12-1-2026</v>
      </c>
    </row>
    <row r="4353" spans="1:10" x14ac:dyDescent="0.25">
      <c r="A4353" s="214">
        <v>16</v>
      </c>
      <c r="B4353" s="214" t="s">
        <v>1646</v>
      </c>
      <c r="C4353" s="223">
        <f t="shared" si="386"/>
        <v>46038</v>
      </c>
      <c r="D4353" s="214" t="s">
        <v>231</v>
      </c>
      <c r="E4353" s="220">
        <v>1</v>
      </c>
      <c r="F4353" s="221" t="str">
        <f t="shared" si="383"/>
        <v>AA 7516 OD // EFISIENSI</v>
      </c>
      <c r="G4353" s="222" t="s">
        <v>2207</v>
      </c>
      <c r="H4353" s="221" t="s">
        <v>2945</v>
      </c>
      <c r="I4353" s="221" t="s">
        <v>2947</v>
      </c>
      <c r="J4353" s="221" t="str">
        <f t="shared" si="381"/>
        <v>FM20-16-1-2026</v>
      </c>
    </row>
    <row r="4354" spans="1:10" x14ac:dyDescent="0.25">
      <c r="A4354" s="214">
        <v>20</v>
      </c>
      <c r="B4354" s="214" t="s">
        <v>784</v>
      </c>
      <c r="C4354" s="223">
        <f t="shared" si="386"/>
        <v>46042</v>
      </c>
      <c r="D4354" s="214" t="s">
        <v>231</v>
      </c>
      <c r="E4354" s="220">
        <v>1</v>
      </c>
      <c r="F4354" s="221" t="str">
        <f t="shared" si="383"/>
        <v>AA 7642 OA</v>
      </c>
      <c r="G4354" s="222" t="s">
        <v>2207</v>
      </c>
      <c r="H4354" s="221" t="s">
        <v>2945</v>
      </c>
      <c r="I4354" s="221" t="s">
        <v>2947</v>
      </c>
      <c r="J4354" s="221" t="str">
        <f t="shared" si="381"/>
        <v>FM20-20-1-2026</v>
      </c>
    </row>
    <row r="4355" spans="1:10" x14ac:dyDescent="0.25">
      <c r="A4355" s="214">
        <v>22</v>
      </c>
      <c r="B4355" s="214" t="s">
        <v>454</v>
      </c>
      <c r="C4355" s="223">
        <f t="shared" si="386"/>
        <v>46044</v>
      </c>
      <c r="D4355" s="214" t="s">
        <v>231</v>
      </c>
      <c r="E4355" s="220">
        <v>1</v>
      </c>
      <c r="F4355" s="221" t="str">
        <f t="shared" si="383"/>
        <v>AA 7133 OA</v>
      </c>
      <c r="G4355" s="222" t="s">
        <v>2207</v>
      </c>
      <c r="H4355" s="221" t="s">
        <v>2945</v>
      </c>
      <c r="I4355" s="221" t="s">
        <v>2947</v>
      </c>
      <c r="J4355" s="221" t="str">
        <f t="shared" ref="J4355:J4418" si="387">I4355 &amp; "-" &amp; DAY(C4355) &amp; "-" &amp; MONTH(C4355) &amp; "-" &amp; YEAR(C4355)</f>
        <v>FM20-22-1-2026</v>
      </c>
    </row>
    <row r="4356" spans="1:10" x14ac:dyDescent="0.25">
      <c r="A4356" s="214">
        <v>28</v>
      </c>
      <c r="B4356" s="214" t="s">
        <v>237</v>
      </c>
      <c r="C4356" s="223">
        <f t="shared" si="386"/>
        <v>46050</v>
      </c>
      <c r="D4356" s="214" t="s">
        <v>231</v>
      </c>
      <c r="E4356" s="220">
        <v>1</v>
      </c>
      <c r="F4356" s="221" t="str">
        <f t="shared" si="383"/>
        <v>AA 7724 OA</v>
      </c>
      <c r="G4356" s="222" t="s">
        <v>2207</v>
      </c>
      <c r="H4356" s="221" t="s">
        <v>2945</v>
      </c>
      <c r="I4356" s="221" t="s">
        <v>2947</v>
      </c>
      <c r="J4356" s="221" t="str">
        <f t="shared" si="387"/>
        <v>FM20-28-1-2026</v>
      </c>
    </row>
    <row r="4357" spans="1:10" x14ac:dyDescent="0.25">
      <c r="A4357" s="214">
        <v>28</v>
      </c>
      <c r="B4357" s="214" t="s">
        <v>577</v>
      </c>
      <c r="C4357" s="223">
        <f t="shared" si="386"/>
        <v>46050</v>
      </c>
      <c r="D4357" s="214" t="s">
        <v>231</v>
      </c>
      <c r="E4357" s="220">
        <v>1</v>
      </c>
      <c r="F4357" s="221" t="str">
        <f t="shared" si="383"/>
        <v>AA 7712 OA</v>
      </c>
      <c r="G4357" s="222" t="s">
        <v>2207</v>
      </c>
      <c r="H4357" s="221" t="s">
        <v>2945</v>
      </c>
      <c r="I4357" s="221" t="s">
        <v>2947</v>
      </c>
      <c r="J4357" s="221" t="str">
        <f t="shared" si="387"/>
        <v>FM20-28-1-2026</v>
      </c>
    </row>
    <row r="4358" spans="1:10" x14ac:dyDescent="0.25">
      <c r="A4358" s="214">
        <v>30</v>
      </c>
      <c r="B4358" s="214" t="s">
        <v>929</v>
      </c>
      <c r="C4358" s="223">
        <f t="shared" si="386"/>
        <v>46052</v>
      </c>
      <c r="D4358" s="214" t="s">
        <v>231</v>
      </c>
      <c r="E4358" s="220">
        <v>1</v>
      </c>
      <c r="F4358" s="221" t="str">
        <f t="shared" si="383"/>
        <v>AA 7682 OA</v>
      </c>
      <c r="G4358" s="222" t="s">
        <v>2207</v>
      </c>
      <c r="H4358" s="221" t="s">
        <v>2945</v>
      </c>
      <c r="I4358" s="221" t="s">
        <v>2947</v>
      </c>
      <c r="J4358" s="221" t="str">
        <f t="shared" si="387"/>
        <v>FM20-30-1-2026</v>
      </c>
    </row>
    <row r="4359" spans="1:10" x14ac:dyDescent="0.25">
      <c r="A4359" s="224">
        <v>20</v>
      </c>
      <c r="B4359" s="224" t="s">
        <v>237</v>
      </c>
      <c r="C4359" s="223">
        <f>DATE(2026,2,A4359)</f>
        <v>46073</v>
      </c>
      <c r="D4359" s="224" t="s">
        <v>231</v>
      </c>
      <c r="E4359" s="225">
        <v>1</v>
      </c>
      <c r="F4359" s="221" t="str">
        <f t="shared" si="383"/>
        <v>AA 7724 OA</v>
      </c>
      <c r="G4359" s="222" t="s">
        <v>2207</v>
      </c>
      <c r="H4359" s="221" t="s">
        <v>2945</v>
      </c>
      <c r="I4359" s="221" t="s">
        <v>2947</v>
      </c>
      <c r="J4359" s="221" t="str">
        <f t="shared" si="387"/>
        <v>FM20-20-2-2026</v>
      </c>
    </row>
    <row r="4360" spans="1:10" x14ac:dyDescent="0.25">
      <c r="A4360" s="214">
        <v>3</v>
      </c>
      <c r="B4360" s="220" t="s">
        <v>232</v>
      </c>
      <c r="C4360" s="219">
        <f t="shared" ref="C4360:C4375" si="388">DATE(2026,11,A4360)</f>
        <v>46329</v>
      </c>
      <c r="D4360" s="214" t="s">
        <v>231</v>
      </c>
      <c r="E4360" s="214">
        <v>1</v>
      </c>
      <c r="F4360" s="221" t="str">
        <f t="shared" si="383"/>
        <v>AA 7595 OA</v>
      </c>
      <c r="G4360" s="222" t="s">
        <v>2207</v>
      </c>
      <c r="H4360" s="221" t="s">
        <v>2945</v>
      </c>
      <c r="I4360" s="221" t="s">
        <v>2947</v>
      </c>
      <c r="J4360" s="221" t="str">
        <f t="shared" si="387"/>
        <v>FM20-3-11-2026</v>
      </c>
    </row>
    <row r="4361" spans="1:10" x14ac:dyDescent="0.25">
      <c r="A4361" s="214">
        <v>3</v>
      </c>
      <c r="B4361" s="220" t="s">
        <v>237</v>
      </c>
      <c r="C4361" s="219">
        <f t="shared" si="388"/>
        <v>46329</v>
      </c>
      <c r="D4361" s="214" t="s">
        <v>231</v>
      </c>
      <c r="E4361" s="214">
        <v>1</v>
      </c>
      <c r="F4361" s="221" t="str">
        <f t="shared" si="383"/>
        <v>AA 7724 OA</v>
      </c>
      <c r="G4361" s="222" t="s">
        <v>2207</v>
      </c>
      <c r="H4361" s="221" t="s">
        <v>2945</v>
      </c>
      <c r="I4361" s="221" t="s">
        <v>2947</v>
      </c>
      <c r="J4361" s="221" t="str">
        <f t="shared" si="387"/>
        <v>FM20-3-11-2026</v>
      </c>
    </row>
    <row r="4362" spans="1:10" x14ac:dyDescent="0.25">
      <c r="A4362" s="214">
        <v>4</v>
      </c>
      <c r="B4362" s="220" t="s">
        <v>255</v>
      </c>
      <c r="C4362" s="219">
        <f t="shared" si="388"/>
        <v>46330</v>
      </c>
      <c r="D4362" s="214" t="s">
        <v>231</v>
      </c>
      <c r="E4362" s="214">
        <v>1</v>
      </c>
      <c r="F4362" s="221" t="str">
        <f t="shared" si="383"/>
        <v>AA 7615 OA</v>
      </c>
      <c r="G4362" s="222" t="s">
        <v>2207</v>
      </c>
      <c r="H4362" s="221" t="s">
        <v>2945</v>
      </c>
      <c r="I4362" s="221" t="s">
        <v>2947</v>
      </c>
      <c r="J4362" s="221" t="str">
        <f t="shared" si="387"/>
        <v>FM20-4-11-2026</v>
      </c>
    </row>
    <row r="4363" spans="1:10" x14ac:dyDescent="0.25">
      <c r="A4363" s="214">
        <v>5</v>
      </c>
      <c r="B4363" s="214" t="s">
        <v>342</v>
      </c>
      <c r="C4363" s="219">
        <f t="shared" si="388"/>
        <v>46331</v>
      </c>
      <c r="D4363" s="214" t="s">
        <v>231</v>
      </c>
      <c r="E4363" s="214">
        <v>1</v>
      </c>
      <c r="F4363" s="221" t="str">
        <f t="shared" si="383"/>
        <v>AA 7803 OA</v>
      </c>
      <c r="G4363" s="222" t="s">
        <v>2207</v>
      </c>
      <c r="H4363" s="221" t="s">
        <v>2945</v>
      </c>
      <c r="I4363" s="221" t="s">
        <v>2947</v>
      </c>
      <c r="J4363" s="221" t="str">
        <f t="shared" si="387"/>
        <v>FM20-5-11-2026</v>
      </c>
    </row>
    <row r="4364" spans="1:10" x14ac:dyDescent="0.25">
      <c r="A4364" s="214">
        <v>5</v>
      </c>
      <c r="B4364" s="214" t="s">
        <v>282</v>
      </c>
      <c r="C4364" s="219">
        <f t="shared" si="388"/>
        <v>46331</v>
      </c>
      <c r="D4364" s="214" t="s">
        <v>231</v>
      </c>
      <c r="E4364" s="214">
        <v>1</v>
      </c>
      <c r="F4364" s="221" t="str">
        <f t="shared" si="383"/>
        <v>AA 7026 OA</v>
      </c>
      <c r="G4364" s="222" t="s">
        <v>2207</v>
      </c>
      <c r="H4364" s="221" t="s">
        <v>2945</v>
      </c>
      <c r="I4364" s="221" t="s">
        <v>2947</v>
      </c>
      <c r="J4364" s="221" t="str">
        <f t="shared" si="387"/>
        <v>FM20-5-11-2026</v>
      </c>
    </row>
    <row r="4365" spans="1:10" x14ac:dyDescent="0.25">
      <c r="A4365" s="214">
        <v>10</v>
      </c>
      <c r="B4365" s="214" t="s">
        <v>498</v>
      </c>
      <c r="C4365" s="219">
        <f t="shared" si="388"/>
        <v>46336</v>
      </c>
      <c r="D4365" s="214" t="s">
        <v>231</v>
      </c>
      <c r="E4365" s="214">
        <v>1</v>
      </c>
      <c r="F4365" s="221" t="str">
        <f t="shared" si="383"/>
        <v>AA 7295 OA</v>
      </c>
      <c r="G4365" s="222" t="s">
        <v>2207</v>
      </c>
      <c r="H4365" s="221" t="s">
        <v>2945</v>
      </c>
      <c r="I4365" s="221" t="s">
        <v>2947</v>
      </c>
      <c r="J4365" s="221" t="str">
        <f t="shared" si="387"/>
        <v>FM20-10-11-2026</v>
      </c>
    </row>
    <row r="4366" spans="1:10" x14ac:dyDescent="0.25">
      <c r="A4366" s="214">
        <v>10</v>
      </c>
      <c r="B4366" s="214" t="s">
        <v>172</v>
      </c>
      <c r="C4366" s="219">
        <f t="shared" si="388"/>
        <v>46336</v>
      </c>
      <c r="D4366" s="214" t="s">
        <v>231</v>
      </c>
      <c r="E4366" s="214">
        <v>1</v>
      </c>
      <c r="F4366" s="221" t="str">
        <f t="shared" si="383"/>
        <v>AA 7786 OA</v>
      </c>
      <c r="G4366" s="222" t="s">
        <v>2207</v>
      </c>
      <c r="H4366" s="221" t="s">
        <v>2945</v>
      </c>
      <c r="I4366" s="221" t="s">
        <v>2947</v>
      </c>
      <c r="J4366" s="221" t="str">
        <f t="shared" si="387"/>
        <v>FM20-10-11-2026</v>
      </c>
    </row>
    <row r="4367" spans="1:10" x14ac:dyDescent="0.25">
      <c r="A4367" s="214">
        <v>11</v>
      </c>
      <c r="B4367" s="214" t="s">
        <v>373</v>
      </c>
      <c r="C4367" s="219">
        <f t="shared" si="388"/>
        <v>46337</v>
      </c>
      <c r="D4367" s="214" t="s">
        <v>231</v>
      </c>
      <c r="E4367" s="214">
        <v>1</v>
      </c>
      <c r="F4367" s="221" t="str">
        <f t="shared" si="383"/>
        <v>AA 7769 OA</v>
      </c>
      <c r="G4367" s="222" t="s">
        <v>2207</v>
      </c>
      <c r="H4367" s="221" t="s">
        <v>2945</v>
      </c>
      <c r="I4367" s="221" t="s">
        <v>2947</v>
      </c>
      <c r="J4367" s="221" t="str">
        <f t="shared" si="387"/>
        <v>FM20-11-11-2026</v>
      </c>
    </row>
    <row r="4368" spans="1:10" x14ac:dyDescent="0.25">
      <c r="A4368" s="214">
        <v>12</v>
      </c>
      <c r="B4368" s="214" t="s">
        <v>539</v>
      </c>
      <c r="C4368" s="219">
        <f t="shared" si="388"/>
        <v>46338</v>
      </c>
      <c r="D4368" s="214" t="s">
        <v>231</v>
      </c>
      <c r="E4368" s="214">
        <v>1</v>
      </c>
      <c r="F4368" s="221" t="str">
        <f t="shared" si="383"/>
        <v>AA 7570 OA</v>
      </c>
      <c r="G4368" s="222" t="s">
        <v>2207</v>
      </c>
      <c r="H4368" s="221" t="s">
        <v>2945</v>
      </c>
      <c r="I4368" s="221" t="s">
        <v>2947</v>
      </c>
      <c r="J4368" s="221" t="str">
        <f t="shared" si="387"/>
        <v>FM20-12-11-2026</v>
      </c>
    </row>
    <row r="4369" spans="1:10" x14ac:dyDescent="0.25">
      <c r="A4369" s="214">
        <v>12</v>
      </c>
      <c r="B4369" s="214" t="s">
        <v>540</v>
      </c>
      <c r="C4369" s="219">
        <f t="shared" si="388"/>
        <v>46338</v>
      </c>
      <c r="D4369" s="214" t="s">
        <v>231</v>
      </c>
      <c r="E4369" s="214">
        <v>1</v>
      </c>
      <c r="F4369" s="221" t="str">
        <f t="shared" si="383"/>
        <v>AA 7099 OA</v>
      </c>
      <c r="G4369" s="222" t="s">
        <v>2207</v>
      </c>
      <c r="H4369" s="221" t="s">
        <v>2945</v>
      </c>
      <c r="I4369" s="221" t="s">
        <v>2947</v>
      </c>
      <c r="J4369" s="221" t="str">
        <f t="shared" si="387"/>
        <v>FM20-12-11-2026</v>
      </c>
    </row>
    <row r="4370" spans="1:10" x14ac:dyDescent="0.25">
      <c r="A4370" s="214">
        <v>13</v>
      </c>
      <c r="B4370" s="214" t="s">
        <v>502</v>
      </c>
      <c r="C4370" s="219">
        <f t="shared" si="388"/>
        <v>46339</v>
      </c>
      <c r="D4370" s="214" t="s">
        <v>231</v>
      </c>
      <c r="E4370" s="220">
        <v>1</v>
      </c>
      <c r="F4370" s="221" t="str">
        <f t="shared" si="383"/>
        <v>AA 7202 OA</v>
      </c>
      <c r="G4370" s="222" t="s">
        <v>2207</v>
      </c>
      <c r="H4370" s="221" t="s">
        <v>2945</v>
      </c>
      <c r="I4370" s="221" t="s">
        <v>2947</v>
      </c>
      <c r="J4370" s="221" t="str">
        <f t="shared" si="387"/>
        <v>FM20-13-11-2026</v>
      </c>
    </row>
    <row r="4371" spans="1:10" x14ac:dyDescent="0.25">
      <c r="A4371" s="214">
        <v>14</v>
      </c>
      <c r="B4371" s="220" t="s">
        <v>596</v>
      </c>
      <c r="C4371" s="219">
        <f t="shared" si="388"/>
        <v>46340</v>
      </c>
      <c r="D4371" s="214" t="s">
        <v>231</v>
      </c>
      <c r="E4371" s="220">
        <v>1</v>
      </c>
      <c r="F4371" s="221" t="str">
        <f t="shared" si="383"/>
        <v>AA 7628 OA</v>
      </c>
      <c r="G4371" s="222" t="s">
        <v>2207</v>
      </c>
      <c r="H4371" s="221" t="s">
        <v>2945</v>
      </c>
      <c r="I4371" s="221" t="s">
        <v>2947</v>
      </c>
      <c r="J4371" s="221" t="str">
        <f t="shared" si="387"/>
        <v>FM20-14-11-2026</v>
      </c>
    </row>
    <row r="4372" spans="1:10" x14ac:dyDescent="0.25">
      <c r="A4372" s="214">
        <v>21</v>
      </c>
      <c r="B4372" s="214" t="s">
        <v>333</v>
      </c>
      <c r="C4372" s="219">
        <f t="shared" si="388"/>
        <v>46347</v>
      </c>
      <c r="D4372" s="214" t="s">
        <v>231</v>
      </c>
      <c r="E4372" s="220">
        <v>1</v>
      </c>
      <c r="F4372" s="221" t="str">
        <f t="shared" si="383"/>
        <v>AA 7606 OA</v>
      </c>
      <c r="G4372" s="222" t="s">
        <v>2207</v>
      </c>
      <c r="H4372" s="221" t="s">
        <v>2945</v>
      </c>
      <c r="I4372" s="221" t="s">
        <v>2947</v>
      </c>
      <c r="J4372" s="221" t="str">
        <f t="shared" si="387"/>
        <v>FM20-21-11-2026</v>
      </c>
    </row>
    <row r="4373" spans="1:10" x14ac:dyDescent="0.25">
      <c r="A4373" s="214">
        <v>23</v>
      </c>
      <c r="B4373" s="214" t="s">
        <v>349</v>
      </c>
      <c r="C4373" s="219">
        <f t="shared" si="388"/>
        <v>46349</v>
      </c>
      <c r="D4373" s="214" t="s">
        <v>231</v>
      </c>
      <c r="E4373" s="220">
        <v>1</v>
      </c>
      <c r="F4373" s="221" t="str">
        <f t="shared" si="383"/>
        <v>AA 7029 OA</v>
      </c>
      <c r="G4373" s="222" t="s">
        <v>2207</v>
      </c>
      <c r="H4373" s="221" t="s">
        <v>2945</v>
      </c>
      <c r="I4373" s="221" t="s">
        <v>2947</v>
      </c>
      <c r="J4373" s="221" t="str">
        <f t="shared" si="387"/>
        <v>FM20-23-11-2026</v>
      </c>
    </row>
    <row r="4374" spans="1:10" x14ac:dyDescent="0.25">
      <c r="A4374" s="214">
        <v>28</v>
      </c>
      <c r="B4374" s="214" t="s">
        <v>218</v>
      </c>
      <c r="C4374" s="219">
        <f t="shared" si="388"/>
        <v>46354</v>
      </c>
      <c r="D4374" s="214" t="s">
        <v>231</v>
      </c>
      <c r="E4374" s="220">
        <v>1</v>
      </c>
      <c r="F4374" s="221" t="str">
        <f t="shared" si="383"/>
        <v>AA 7698 OA</v>
      </c>
      <c r="G4374" s="222" t="s">
        <v>2207</v>
      </c>
      <c r="H4374" s="221" t="s">
        <v>2945</v>
      </c>
      <c r="I4374" s="221" t="s">
        <v>2947</v>
      </c>
      <c r="J4374" s="221" t="str">
        <f t="shared" si="387"/>
        <v>FM20-28-11-2026</v>
      </c>
    </row>
    <row r="4375" spans="1:10" x14ac:dyDescent="0.25">
      <c r="A4375" s="214">
        <v>30</v>
      </c>
      <c r="B4375" s="214" t="s">
        <v>806</v>
      </c>
      <c r="C4375" s="219">
        <f t="shared" si="388"/>
        <v>46356</v>
      </c>
      <c r="D4375" s="214" t="s">
        <v>231</v>
      </c>
      <c r="E4375" s="220">
        <v>1</v>
      </c>
      <c r="F4375" s="221" t="str">
        <f t="shared" si="383"/>
        <v>AA 7738 OA</v>
      </c>
      <c r="G4375" s="222" t="s">
        <v>2207</v>
      </c>
      <c r="H4375" s="221" t="s">
        <v>2945</v>
      </c>
      <c r="I4375" s="221" t="s">
        <v>2947</v>
      </c>
      <c r="J4375" s="221" t="str">
        <f t="shared" si="387"/>
        <v>FM20-30-11-2026</v>
      </c>
    </row>
    <row r="4376" spans="1:10" x14ac:dyDescent="0.25">
      <c r="A4376" s="214">
        <v>2</v>
      </c>
      <c r="B4376" s="220" t="s">
        <v>593</v>
      </c>
      <c r="C4376" s="219">
        <f t="shared" ref="C4376:C4397" si="389">DATE(2026,12,A4376)</f>
        <v>46358</v>
      </c>
      <c r="D4376" s="214" t="s">
        <v>231</v>
      </c>
      <c r="E4376" s="214">
        <v>1</v>
      </c>
      <c r="F4376" s="221" t="str">
        <f t="shared" si="383"/>
        <v>AA 7765 OA</v>
      </c>
      <c r="G4376" s="222" t="s">
        <v>2207</v>
      </c>
      <c r="H4376" s="221" t="s">
        <v>2945</v>
      </c>
      <c r="I4376" s="221" t="s">
        <v>2947</v>
      </c>
      <c r="J4376" s="221" t="str">
        <f t="shared" si="387"/>
        <v>FM20-2-12-2026</v>
      </c>
    </row>
    <row r="4377" spans="1:10" x14ac:dyDescent="0.25">
      <c r="A4377" s="214">
        <v>8</v>
      </c>
      <c r="B4377" s="214" t="s">
        <v>349</v>
      </c>
      <c r="C4377" s="219">
        <f t="shared" si="389"/>
        <v>46364</v>
      </c>
      <c r="D4377" s="214" t="s">
        <v>231</v>
      </c>
      <c r="E4377" s="214">
        <v>1</v>
      </c>
      <c r="F4377" s="221" t="str">
        <f t="shared" ref="F4377:F4440" si="390">"AA "&amp;B4377</f>
        <v>AA 7029 OA</v>
      </c>
      <c r="G4377" s="222" t="s">
        <v>2207</v>
      </c>
      <c r="H4377" s="221" t="s">
        <v>2945</v>
      </c>
      <c r="I4377" s="221" t="s">
        <v>2947</v>
      </c>
      <c r="J4377" s="221" t="str">
        <f t="shared" si="387"/>
        <v>FM20-8-12-2026</v>
      </c>
    </row>
    <row r="4378" spans="1:10" x14ac:dyDescent="0.25">
      <c r="A4378" s="214">
        <v>10</v>
      </c>
      <c r="B4378" s="214" t="s">
        <v>593</v>
      </c>
      <c r="C4378" s="219">
        <f t="shared" si="389"/>
        <v>46366</v>
      </c>
      <c r="D4378" s="214" t="s">
        <v>231</v>
      </c>
      <c r="E4378" s="214">
        <v>1</v>
      </c>
      <c r="F4378" s="221" t="str">
        <f t="shared" si="390"/>
        <v>AA 7765 OA</v>
      </c>
      <c r="G4378" s="222" t="s">
        <v>2207</v>
      </c>
      <c r="H4378" s="221" t="s">
        <v>2945</v>
      </c>
      <c r="I4378" s="221" t="s">
        <v>2947</v>
      </c>
      <c r="J4378" s="221" t="str">
        <f t="shared" si="387"/>
        <v>FM20-10-12-2026</v>
      </c>
    </row>
    <row r="4379" spans="1:10" x14ac:dyDescent="0.25">
      <c r="A4379" s="214">
        <v>10</v>
      </c>
      <c r="B4379" s="214" t="s">
        <v>207</v>
      </c>
      <c r="C4379" s="219">
        <f t="shared" si="389"/>
        <v>46366</v>
      </c>
      <c r="D4379" s="214" t="s">
        <v>231</v>
      </c>
      <c r="E4379" s="214">
        <v>1</v>
      </c>
      <c r="F4379" s="221" t="str">
        <f t="shared" si="390"/>
        <v>AA 7742 OA</v>
      </c>
      <c r="G4379" s="222" t="s">
        <v>2207</v>
      </c>
      <c r="H4379" s="221" t="s">
        <v>2945</v>
      </c>
      <c r="I4379" s="221" t="s">
        <v>2947</v>
      </c>
      <c r="J4379" s="221" t="str">
        <f t="shared" si="387"/>
        <v>FM20-10-12-2026</v>
      </c>
    </row>
    <row r="4380" spans="1:10" x14ac:dyDescent="0.25">
      <c r="A4380" s="214">
        <v>14</v>
      </c>
      <c r="B4380" s="214" t="s">
        <v>449</v>
      </c>
      <c r="C4380" s="219">
        <f t="shared" si="389"/>
        <v>46370</v>
      </c>
      <c r="D4380" s="214" t="s">
        <v>231</v>
      </c>
      <c r="E4380" s="220">
        <v>1</v>
      </c>
      <c r="F4380" s="221" t="str">
        <f t="shared" si="390"/>
        <v>AA 7645 OA</v>
      </c>
      <c r="G4380" s="222" t="s">
        <v>2207</v>
      </c>
      <c r="H4380" s="221" t="s">
        <v>2945</v>
      </c>
      <c r="I4380" s="221" t="s">
        <v>2947</v>
      </c>
      <c r="J4380" s="221" t="str">
        <f t="shared" si="387"/>
        <v>FM20-14-12-2026</v>
      </c>
    </row>
    <row r="4381" spans="1:10" x14ac:dyDescent="0.25">
      <c r="A4381" s="214">
        <v>16</v>
      </c>
      <c r="B4381" s="220" t="s">
        <v>598</v>
      </c>
      <c r="C4381" s="219">
        <f t="shared" si="389"/>
        <v>46372</v>
      </c>
      <c r="D4381" s="214" t="s">
        <v>231</v>
      </c>
      <c r="E4381" s="220">
        <v>1</v>
      </c>
      <c r="F4381" s="221" t="str">
        <f t="shared" si="390"/>
        <v>AA 7725 OA</v>
      </c>
      <c r="G4381" s="222" t="s">
        <v>2207</v>
      </c>
      <c r="H4381" s="221" t="s">
        <v>2945</v>
      </c>
      <c r="I4381" s="221" t="s">
        <v>2947</v>
      </c>
      <c r="J4381" s="221" t="str">
        <f t="shared" si="387"/>
        <v>FM20-16-12-2026</v>
      </c>
    </row>
    <row r="4382" spans="1:10" x14ac:dyDescent="0.25">
      <c r="A4382" s="214">
        <v>16</v>
      </c>
      <c r="B4382" s="220" t="s">
        <v>471</v>
      </c>
      <c r="C4382" s="219">
        <f t="shared" si="389"/>
        <v>46372</v>
      </c>
      <c r="D4382" s="214" t="s">
        <v>231</v>
      </c>
      <c r="E4382" s="220">
        <v>1</v>
      </c>
      <c r="F4382" s="221" t="str">
        <f t="shared" si="390"/>
        <v>AA 7132 OA</v>
      </c>
      <c r="G4382" s="222" t="s">
        <v>2207</v>
      </c>
      <c r="H4382" s="221" t="s">
        <v>2945</v>
      </c>
      <c r="I4382" s="221" t="s">
        <v>2947</v>
      </c>
      <c r="J4382" s="221" t="str">
        <f t="shared" si="387"/>
        <v>FM20-16-12-2026</v>
      </c>
    </row>
    <row r="4383" spans="1:10" x14ac:dyDescent="0.25">
      <c r="A4383" s="214">
        <v>17</v>
      </c>
      <c r="B4383" s="214" t="s">
        <v>237</v>
      </c>
      <c r="C4383" s="219">
        <f t="shared" si="389"/>
        <v>46373</v>
      </c>
      <c r="D4383" s="214" t="s">
        <v>231</v>
      </c>
      <c r="E4383" s="220">
        <v>1</v>
      </c>
      <c r="F4383" s="221" t="str">
        <f t="shared" si="390"/>
        <v>AA 7724 OA</v>
      </c>
      <c r="G4383" s="222" t="s">
        <v>2207</v>
      </c>
      <c r="H4383" s="221" t="s">
        <v>2945</v>
      </c>
      <c r="I4383" s="221" t="s">
        <v>2947</v>
      </c>
      <c r="J4383" s="221" t="str">
        <f t="shared" si="387"/>
        <v>FM20-17-12-2026</v>
      </c>
    </row>
    <row r="4384" spans="1:10" x14ac:dyDescent="0.25">
      <c r="A4384" s="214">
        <v>17</v>
      </c>
      <c r="B4384" s="214" t="s">
        <v>469</v>
      </c>
      <c r="C4384" s="219">
        <f t="shared" si="389"/>
        <v>46373</v>
      </c>
      <c r="D4384" s="214" t="s">
        <v>231</v>
      </c>
      <c r="E4384" s="220">
        <v>1</v>
      </c>
      <c r="F4384" s="221" t="str">
        <f t="shared" si="390"/>
        <v>AA 7715 OA</v>
      </c>
      <c r="G4384" s="222" t="s">
        <v>2207</v>
      </c>
      <c r="H4384" s="221" t="s">
        <v>2945</v>
      </c>
      <c r="I4384" s="221" t="s">
        <v>2947</v>
      </c>
      <c r="J4384" s="221" t="str">
        <f t="shared" si="387"/>
        <v>FM20-17-12-2026</v>
      </c>
    </row>
    <row r="4385" spans="1:10" x14ac:dyDescent="0.25">
      <c r="A4385" s="214">
        <v>18</v>
      </c>
      <c r="B4385" s="214" t="s">
        <v>352</v>
      </c>
      <c r="C4385" s="219">
        <f t="shared" si="389"/>
        <v>46374</v>
      </c>
      <c r="D4385" s="214" t="s">
        <v>231</v>
      </c>
      <c r="E4385" s="220">
        <v>1</v>
      </c>
      <c r="F4385" s="221" t="str">
        <f t="shared" si="390"/>
        <v>AA 7764 OA</v>
      </c>
      <c r="G4385" s="222" t="s">
        <v>2207</v>
      </c>
      <c r="H4385" s="221" t="s">
        <v>2945</v>
      </c>
      <c r="I4385" s="221" t="s">
        <v>2947</v>
      </c>
      <c r="J4385" s="221" t="str">
        <f t="shared" si="387"/>
        <v>FM20-18-12-2026</v>
      </c>
    </row>
    <row r="4386" spans="1:10" x14ac:dyDescent="0.25">
      <c r="A4386" s="214">
        <v>18</v>
      </c>
      <c r="B4386" s="214" t="s">
        <v>97</v>
      </c>
      <c r="C4386" s="219">
        <f t="shared" si="389"/>
        <v>46374</v>
      </c>
      <c r="D4386" s="214" t="s">
        <v>231</v>
      </c>
      <c r="E4386" s="220">
        <v>1</v>
      </c>
      <c r="F4386" s="221" t="str">
        <f t="shared" si="390"/>
        <v>AA 7616 OA</v>
      </c>
      <c r="G4386" s="222" t="s">
        <v>2207</v>
      </c>
      <c r="H4386" s="221" t="s">
        <v>2945</v>
      </c>
      <c r="I4386" s="221" t="s">
        <v>2947</v>
      </c>
      <c r="J4386" s="221" t="str">
        <f t="shared" si="387"/>
        <v>FM20-18-12-2026</v>
      </c>
    </row>
    <row r="4387" spans="1:10" x14ac:dyDescent="0.25">
      <c r="A4387" s="214">
        <v>18</v>
      </c>
      <c r="B4387" s="214" t="s">
        <v>282</v>
      </c>
      <c r="C4387" s="219">
        <f t="shared" si="389"/>
        <v>46374</v>
      </c>
      <c r="D4387" s="214" t="s">
        <v>231</v>
      </c>
      <c r="E4387" s="220">
        <v>1</v>
      </c>
      <c r="F4387" s="221" t="str">
        <f t="shared" si="390"/>
        <v>AA 7026 OA</v>
      </c>
      <c r="G4387" s="222" t="s">
        <v>2207</v>
      </c>
      <c r="H4387" s="221" t="s">
        <v>2945</v>
      </c>
      <c r="I4387" s="221" t="s">
        <v>2947</v>
      </c>
      <c r="J4387" s="221" t="str">
        <f t="shared" si="387"/>
        <v>FM20-18-12-2026</v>
      </c>
    </row>
    <row r="4388" spans="1:10" x14ac:dyDescent="0.25">
      <c r="A4388" s="214">
        <v>18</v>
      </c>
      <c r="B4388" s="214" t="s">
        <v>183</v>
      </c>
      <c r="C4388" s="219">
        <f t="shared" si="389"/>
        <v>46374</v>
      </c>
      <c r="D4388" s="214" t="s">
        <v>231</v>
      </c>
      <c r="E4388" s="220">
        <v>1</v>
      </c>
      <c r="F4388" s="221" t="str">
        <f t="shared" si="390"/>
        <v>AA 7716 OA</v>
      </c>
      <c r="G4388" s="222" t="s">
        <v>2207</v>
      </c>
      <c r="H4388" s="221" t="s">
        <v>2945</v>
      </c>
      <c r="I4388" s="221" t="s">
        <v>2947</v>
      </c>
      <c r="J4388" s="221" t="str">
        <f t="shared" si="387"/>
        <v>FM20-18-12-2026</v>
      </c>
    </row>
    <row r="4389" spans="1:10" x14ac:dyDescent="0.25">
      <c r="A4389" s="214">
        <v>20</v>
      </c>
      <c r="B4389" s="214" t="s">
        <v>218</v>
      </c>
      <c r="C4389" s="219">
        <f t="shared" si="389"/>
        <v>46376</v>
      </c>
      <c r="D4389" s="214" t="s">
        <v>231</v>
      </c>
      <c r="E4389" s="220">
        <v>1</v>
      </c>
      <c r="F4389" s="221" t="str">
        <f t="shared" si="390"/>
        <v>AA 7698 OA</v>
      </c>
      <c r="G4389" s="222" t="s">
        <v>2207</v>
      </c>
      <c r="H4389" s="221" t="s">
        <v>2945</v>
      </c>
      <c r="I4389" s="221" t="s">
        <v>2947</v>
      </c>
      <c r="J4389" s="221" t="str">
        <f t="shared" si="387"/>
        <v>FM20-20-12-2026</v>
      </c>
    </row>
    <row r="4390" spans="1:10" x14ac:dyDescent="0.25">
      <c r="A4390" s="214">
        <v>21</v>
      </c>
      <c r="B4390" s="214" t="s">
        <v>806</v>
      </c>
      <c r="C4390" s="219">
        <f t="shared" si="389"/>
        <v>46377</v>
      </c>
      <c r="D4390" s="214" t="s">
        <v>231</v>
      </c>
      <c r="E4390" s="220">
        <v>1</v>
      </c>
      <c r="F4390" s="221" t="str">
        <f t="shared" si="390"/>
        <v>AA 7738 OA</v>
      </c>
      <c r="G4390" s="222" t="s">
        <v>2207</v>
      </c>
      <c r="H4390" s="221" t="s">
        <v>2945</v>
      </c>
      <c r="I4390" s="221" t="s">
        <v>2947</v>
      </c>
      <c r="J4390" s="221" t="str">
        <f t="shared" si="387"/>
        <v>FM20-21-12-2026</v>
      </c>
    </row>
    <row r="4391" spans="1:10" x14ac:dyDescent="0.25">
      <c r="A4391" s="214">
        <v>22</v>
      </c>
      <c r="B4391" s="214" t="s">
        <v>469</v>
      </c>
      <c r="C4391" s="219">
        <f t="shared" si="389"/>
        <v>46378</v>
      </c>
      <c r="D4391" s="214" t="s">
        <v>231</v>
      </c>
      <c r="E4391" s="220">
        <v>1</v>
      </c>
      <c r="F4391" s="221" t="str">
        <f t="shared" si="390"/>
        <v>AA 7715 OA</v>
      </c>
      <c r="G4391" s="222" t="s">
        <v>2207</v>
      </c>
      <c r="H4391" s="221" t="s">
        <v>2945</v>
      </c>
      <c r="I4391" s="221" t="s">
        <v>2947</v>
      </c>
      <c r="J4391" s="221" t="str">
        <f t="shared" si="387"/>
        <v>FM20-22-12-2026</v>
      </c>
    </row>
    <row r="4392" spans="1:10" x14ac:dyDescent="0.25">
      <c r="A4392" s="214">
        <v>25</v>
      </c>
      <c r="B4392" s="214" t="s">
        <v>739</v>
      </c>
      <c r="C4392" s="219">
        <f t="shared" si="389"/>
        <v>46381</v>
      </c>
      <c r="D4392" s="214" t="s">
        <v>231</v>
      </c>
      <c r="E4392" s="220">
        <v>1</v>
      </c>
      <c r="F4392" s="221" t="str">
        <f t="shared" si="390"/>
        <v>AA 7806 OA</v>
      </c>
      <c r="G4392" s="222" t="s">
        <v>2207</v>
      </c>
      <c r="H4392" s="221" t="s">
        <v>2945</v>
      </c>
      <c r="I4392" s="221" t="s">
        <v>2947</v>
      </c>
      <c r="J4392" s="221" t="str">
        <f t="shared" si="387"/>
        <v>FM20-25-12-2026</v>
      </c>
    </row>
    <row r="4393" spans="1:10" x14ac:dyDescent="0.25">
      <c r="A4393" s="214">
        <v>26</v>
      </c>
      <c r="B4393" s="214" t="s">
        <v>426</v>
      </c>
      <c r="C4393" s="219">
        <f t="shared" si="389"/>
        <v>46382</v>
      </c>
      <c r="D4393" s="214" t="s">
        <v>231</v>
      </c>
      <c r="E4393" s="220">
        <v>1</v>
      </c>
      <c r="F4393" s="221" t="str">
        <f t="shared" si="390"/>
        <v>AA 7679 OA</v>
      </c>
      <c r="G4393" s="222" t="s">
        <v>2207</v>
      </c>
      <c r="H4393" s="221" t="s">
        <v>2945</v>
      </c>
      <c r="I4393" s="221" t="s">
        <v>2947</v>
      </c>
      <c r="J4393" s="221" t="str">
        <f t="shared" si="387"/>
        <v>FM20-26-12-2026</v>
      </c>
    </row>
    <row r="4394" spans="1:10" x14ac:dyDescent="0.25">
      <c r="A4394" s="214">
        <v>27</v>
      </c>
      <c r="B4394" s="214" t="s">
        <v>510</v>
      </c>
      <c r="C4394" s="219">
        <f t="shared" si="389"/>
        <v>46383</v>
      </c>
      <c r="D4394" s="214" t="s">
        <v>231</v>
      </c>
      <c r="E4394" s="220">
        <v>1</v>
      </c>
      <c r="F4394" s="221" t="str">
        <f t="shared" si="390"/>
        <v>AA 7072 OA</v>
      </c>
      <c r="G4394" s="222" t="s">
        <v>2207</v>
      </c>
      <c r="H4394" s="221" t="s">
        <v>2945</v>
      </c>
      <c r="I4394" s="221" t="s">
        <v>2947</v>
      </c>
      <c r="J4394" s="221" t="str">
        <f t="shared" si="387"/>
        <v>FM20-27-12-2026</v>
      </c>
    </row>
    <row r="4395" spans="1:10" x14ac:dyDescent="0.25">
      <c r="A4395" s="214">
        <v>29</v>
      </c>
      <c r="B4395" s="214" t="s">
        <v>341</v>
      </c>
      <c r="C4395" s="219">
        <f t="shared" si="389"/>
        <v>46385</v>
      </c>
      <c r="D4395" s="214" t="s">
        <v>231</v>
      </c>
      <c r="E4395" s="220">
        <v>1</v>
      </c>
      <c r="F4395" s="221" t="str">
        <f t="shared" si="390"/>
        <v>AA 7621 OA</v>
      </c>
      <c r="G4395" s="222" t="s">
        <v>2207</v>
      </c>
      <c r="H4395" s="221" t="s">
        <v>2945</v>
      </c>
      <c r="I4395" s="221" t="s">
        <v>2947</v>
      </c>
      <c r="J4395" s="221" t="str">
        <f t="shared" si="387"/>
        <v>FM20-29-12-2026</v>
      </c>
    </row>
    <row r="4396" spans="1:10" x14ac:dyDescent="0.25">
      <c r="A4396" s="214">
        <v>30</v>
      </c>
      <c r="B4396" s="214" t="s">
        <v>259</v>
      </c>
      <c r="C4396" s="219">
        <f t="shared" si="389"/>
        <v>46386</v>
      </c>
      <c r="D4396" s="214" t="s">
        <v>231</v>
      </c>
      <c r="E4396" s="220">
        <v>1</v>
      </c>
      <c r="F4396" s="221" t="str">
        <f t="shared" si="390"/>
        <v>AA 7805 OA</v>
      </c>
      <c r="G4396" s="222" t="s">
        <v>2207</v>
      </c>
      <c r="H4396" s="221" t="s">
        <v>2945</v>
      </c>
      <c r="I4396" s="221" t="s">
        <v>2947</v>
      </c>
      <c r="J4396" s="221" t="str">
        <f t="shared" si="387"/>
        <v>FM20-30-12-2026</v>
      </c>
    </row>
    <row r="4397" spans="1:10" x14ac:dyDescent="0.25">
      <c r="A4397" s="214">
        <v>31</v>
      </c>
      <c r="B4397" s="214" t="s">
        <v>672</v>
      </c>
      <c r="C4397" s="219">
        <f t="shared" si="389"/>
        <v>46387</v>
      </c>
      <c r="D4397" s="214" t="s">
        <v>231</v>
      </c>
      <c r="E4397" s="220">
        <v>1</v>
      </c>
      <c r="F4397" s="221" t="str">
        <f t="shared" si="390"/>
        <v>AA 7743 OA</v>
      </c>
      <c r="G4397" s="222" t="s">
        <v>2207</v>
      </c>
      <c r="H4397" s="221" t="s">
        <v>2945</v>
      </c>
      <c r="I4397" s="221" t="s">
        <v>2947</v>
      </c>
      <c r="J4397" s="221" t="str">
        <f t="shared" si="387"/>
        <v>FM20-31-12-2026</v>
      </c>
    </row>
    <row r="4398" spans="1:10" x14ac:dyDescent="0.25">
      <c r="A4398" s="214">
        <v>5</v>
      </c>
      <c r="B4398" s="214" t="s">
        <v>277</v>
      </c>
      <c r="C4398" s="223">
        <f t="shared" ref="C4398:C4405" si="391">DATE(2026,1,A4398)</f>
        <v>46027</v>
      </c>
      <c r="D4398" s="214" t="s">
        <v>425</v>
      </c>
      <c r="E4398" s="214">
        <v>2</v>
      </c>
      <c r="F4398" s="221" t="str">
        <f t="shared" si="390"/>
        <v>AA 7660 OA</v>
      </c>
      <c r="G4398" s="222" t="s">
        <v>2207</v>
      </c>
      <c r="H4398" s="221" t="s">
        <v>2945</v>
      </c>
      <c r="I4398" s="221" t="s">
        <v>2947</v>
      </c>
      <c r="J4398" s="221" t="str">
        <f t="shared" si="387"/>
        <v>FM20-5-1-2026</v>
      </c>
    </row>
    <row r="4399" spans="1:10" x14ac:dyDescent="0.25">
      <c r="A4399" s="214">
        <v>7</v>
      </c>
      <c r="B4399" s="214" t="s">
        <v>136</v>
      </c>
      <c r="C4399" s="223">
        <f t="shared" si="391"/>
        <v>46029</v>
      </c>
      <c r="D4399" s="214" t="s">
        <v>425</v>
      </c>
      <c r="E4399" s="214">
        <v>2</v>
      </c>
      <c r="F4399" s="221" t="str">
        <f t="shared" si="390"/>
        <v>AA 7762 OA</v>
      </c>
      <c r="G4399" s="222" t="s">
        <v>2207</v>
      </c>
      <c r="H4399" s="221" t="s">
        <v>2945</v>
      </c>
      <c r="I4399" s="221" t="s">
        <v>2947</v>
      </c>
      <c r="J4399" s="221" t="str">
        <f t="shared" si="387"/>
        <v>FM20-7-1-2026</v>
      </c>
    </row>
    <row r="4400" spans="1:10" x14ac:dyDescent="0.25">
      <c r="A4400" s="214">
        <v>9</v>
      </c>
      <c r="B4400" s="214" t="s">
        <v>188</v>
      </c>
      <c r="C4400" s="223">
        <f t="shared" si="391"/>
        <v>46031</v>
      </c>
      <c r="D4400" s="214" t="s">
        <v>425</v>
      </c>
      <c r="E4400" s="214">
        <v>2</v>
      </c>
      <c r="F4400" s="221" t="str">
        <f t="shared" si="390"/>
        <v>AA 7807 OA</v>
      </c>
      <c r="G4400" s="222" t="s">
        <v>2207</v>
      </c>
      <c r="H4400" s="221" t="s">
        <v>2945</v>
      </c>
      <c r="I4400" s="221" t="s">
        <v>2947</v>
      </c>
      <c r="J4400" s="221" t="str">
        <f t="shared" si="387"/>
        <v>FM20-9-1-2026</v>
      </c>
    </row>
    <row r="4401" spans="1:10" x14ac:dyDescent="0.25">
      <c r="A4401" s="214">
        <v>12</v>
      </c>
      <c r="B4401" s="214" t="s">
        <v>540</v>
      </c>
      <c r="C4401" s="223">
        <f t="shared" si="391"/>
        <v>46034</v>
      </c>
      <c r="D4401" s="214" t="s">
        <v>425</v>
      </c>
      <c r="E4401" s="220">
        <v>2</v>
      </c>
      <c r="F4401" s="221" t="str">
        <f t="shared" si="390"/>
        <v>AA 7099 OA</v>
      </c>
      <c r="G4401" s="222" t="s">
        <v>2207</v>
      </c>
      <c r="H4401" s="221" t="s">
        <v>2945</v>
      </c>
      <c r="I4401" s="221" t="s">
        <v>2947</v>
      </c>
      <c r="J4401" s="221" t="str">
        <f t="shared" si="387"/>
        <v>FM20-12-1-2026</v>
      </c>
    </row>
    <row r="4402" spans="1:10" x14ac:dyDescent="0.25">
      <c r="A4402" s="214">
        <v>15</v>
      </c>
      <c r="B4402" s="220" t="s">
        <v>329</v>
      </c>
      <c r="C4402" s="223">
        <f t="shared" si="391"/>
        <v>46037</v>
      </c>
      <c r="D4402" s="214" t="s">
        <v>425</v>
      </c>
      <c r="E4402" s="220">
        <v>2</v>
      </c>
      <c r="F4402" s="221" t="str">
        <f t="shared" si="390"/>
        <v>AA 7269 OA</v>
      </c>
      <c r="G4402" s="222" t="s">
        <v>2207</v>
      </c>
      <c r="H4402" s="221" t="s">
        <v>2945</v>
      </c>
      <c r="I4402" s="221" t="s">
        <v>2947</v>
      </c>
      <c r="J4402" s="221" t="str">
        <f t="shared" si="387"/>
        <v>FM20-15-1-2026</v>
      </c>
    </row>
    <row r="4403" spans="1:10" x14ac:dyDescent="0.25">
      <c r="A4403" s="214">
        <v>16</v>
      </c>
      <c r="B4403" s="220" t="s">
        <v>1641</v>
      </c>
      <c r="C4403" s="223">
        <f t="shared" si="391"/>
        <v>46038</v>
      </c>
      <c r="D4403" s="214" t="s">
        <v>425</v>
      </c>
      <c r="E4403" s="220">
        <v>2</v>
      </c>
      <c r="F4403" s="221" t="str">
        <f t="shared" si="390"/>
        <v>AA 7819 OA</v>
      </c>
      <c r="G4403" s="222" t="s">
        <v>2207</v>
      </c>
      <c r="H4403" s="221" t="s">
        <v>2945</v>
      </c>
      <c r="I4403" s="221" t="s">
        <v>2947</v>
      </c>
      <c r="J4403" s="221" t="str">
        <f t="shared" si="387"/>
        <v>FM20-16-1-2026</v>
      </c>
    </row>
    <row r="4404" spans="1:10" x14ac:dyDescent="0.25">
      <c r="A4404" s="214">
        <v>22</v>
      </c>
      <c r="B4404" s="214" t="s">
        <v>426</v>
      </c>
      <c r="C4404" s="223">
        <f t="shared" si="391"/>
        <v>46044</v>
      </c>
      <c r="D4404" s="214" t="s">
        <v>425</v>
      </c>
      <c r="E4404" s="220">
        <v>2</v>
      </c>
      <c r="F4404" s="221" t="str">
        <f t="shared" si="390"/>
        <v>AA 7679 OA</v>
      </c>
      <c r="G4404" s="222" t="s">
        <v>2207</v>
      </c>
      <c r="H4404" s="221" t="s">
        <v>2945</v>
      </c>
      <c r="I4404" s="221" t="s">
        <v>2947</v>
      </c>
      <c r="J4404" s="221" t="str">
        <f t="shared" si="387"/>
        <v>FM20-22-1-2026</v>
      </c>
    </row>
    <row r="4405" spans="1:10" x14ac:dyDescent="0.25">
      <c r="A4405" s="214">
        <v>31</v>
      </c>
      <c r="B4405" s="214" t="s">
        <v>1827</v>
      </c>
      <c r="C4405" s="223">
        <f t="shared" si="391"/>
        <v>46053</v>
      </c>
      <c r="D4405" s="214" t="s">
        <v>425</v>
      </c>
      <c r="E4405" s="220">
        <v>2</v>
      </c>
      <c r="F4405" s="221" t="str">
        <f t="shared" si="390"/>
        <v>AA 7799 OA</v>
      </c>
      <c r="G4405" s="222" t="s">
        <v>2207</v>
      </c>
      <c r="H4405" s="221" t="s">
        <v>2945</v>
      </c>
      <c r="I4405" s="221" t="s">
        <v>2947</v>
      </c>
      <c r="J4405" s="221" t="str">
        <f t="shared" si="387"/>
        <v>FM20-31-1-2026</v>
      </c>
    </row>
    <row r="4406" spans="1:10" x14ac:dyDescent="0.25">
      <c r="A4406" s="214">
        <v>7</v>
      </c>
      <c r="B4406" s="214" t="s">
        <v>426</v>
      </c>
      <c r="C4406" s="219">
        <f t="shared" ref="C4406:C4412" si="392">DATE(2026,11,A4406)</f>
        <v>46333</v>
      </c>
      <c r="D4406" s="214" t="s">
        <v>425</v>
      </c>
      <c r="E4406" s="214">
        <v>2</v>
      </c>
      <c r="F4406" s="221" t="str">
        <f t="shared" si="390"/>
        <v>AA 7679 OA</v>
      </c>
      <c r="G4406" s="222" t="s">
        <v>2207</v>
      </c>
      <c r="H4406" s="221" t="s">
        <v>2945</v>
      </c>
      <c r="I4406" s="221" t="s">
        <v>2947</v>
      </c>
      <c r="J4406" s="221" t="str">
        <f t="shared" si="387"/>
        <v>FM20-7-11-2026</v>
      </c>
    </row>
    <row r="4407" spans="1:10" x14ac:dyDescent="0.25">
      <c r="A4407" s="214">
        <v>19</v>
      </c>
      <c r="B4407" s="214" t="s">
        <v>702</v>
      </c>
      <c r="C4407" s="219">
        <f t="shared" si="392"/>
        <v>46345</v>
      </c>
      <c r="D4407" s="214" t="s">
        <v>425</v>
      </c>
      <c r="E4407" s="220">
        <v>2</v>
      </c>
      <c r="F4407" s="221" t="str">
        <f t="shared" si="390"/>
        <v>AA 7816 OA</v>
      </c>
      <c r="G4407" s="222" t="s">
        <v>2207</v>
      </c>
      <c r="H4407" s="221" t="s">
        <v>2945</v>
      </c>
      <c r="I4407" s="221" t="s">
        <v>2947</v>
      </c>
      <c r="J4407" s="221" t="str">
        <f t="shared" si="387"/>
        <v>FM20-19-11-2026</v>
      </c>
    </row>
    <row r="4408" spans="1:10" x14ac:dyDescent="0.25">
      <c r="A4408" s="214">
        <v>20</v>
      </c>
      <c r="B4408" s="214" t="s">
        <v>577</v>
      </c>
      <c r="C4408" s="219">
        <f t="shared" si="392"/>
        <v>46346</v>
      </c>
      <c r="D4408" s="214" t="s">
        <v>425</v>
      </c>
      <c r="E4408" s="220">
        <v>2</v>
      </c>
      <c r="F4408" s="221" t="str">
        <f t="shared" si="390"/>
        <v>AA 7712 OA</v>
      </c>
      <c r="G4408" s="222" t="s">
        <v>2207</v>
      </c>
      <c r="H4408" s="221" t="s">
        <v>2945</v>
      </c>
      <c r="I4408" s="221" t="s">
        <v>2947</v>
      </c>
      <c r="J4408" s="221" t="str">
        <f t="shared" si="387"/>
        <v>FM20-20-11-2026</v>
      </c>
    </row>
    <row r="4409" spans="1:10" x14ac:dyDescent="0.25">
      <c r="A4409" s="214">
        <v>21</v>
      </c>
      <c r="B4409" s="214" t="s">
        <v>739</v>
      </c>
      <c r="C4409" s="219">
        <f t="shared" si="392"/>
        <v>46347</v>
      </c>
      <c r="D4409" s="214" t="s">
        <v>425</v>
      </c>
      <c r="E4409" s="220">
        <v>2</v>
      </c>
      <c r="F4409" s="221" t="str">
        <f t="shared" si="390"/>
        <v>AA 7806 OA</v>
      </c>
      <c r="G4409" s="222" t="s">
        <v>2207</v>
      </c>
      <c r="H4409" s="221" t="s">
        <v>2945</v>
      </c>
      <c r="I4409" s="221" t="s">
        <v>2947</v>
      </c>
      <c r="J4409" s="221" t="str">
        <f t="shared" si="387"/>
        <v>FM20-21-11-2026</v>
      </c>
    </row>
    <row r="4410" spans="1:10" x14ac:dyDescent="0.25">
      <c r="A4410" s="214">
        <v>28</v>
      </c>
      <c r="B4410" s="214" t="s">
        <v>865</v>
      </c>
      <c r="C4410" s="219">
        <f t="shared" si="392"/>
        <v>46354</v>
      </c>
      <c r="D4410" s="214" t="s">
        <v>425</v>
      </c>
      <c r="E4410" s="220">
        <v>2</v>
      </c>
      <c r="F4410" s="221" t="str">
        <f t="shared" si="390"/>
        <v>AA 7681 OA</v>
      </c>
      <c r="G4410" s="222" t="s">
        <v>2207</v>
      </c>
      <c r="H4410" s="221" t="s">
        <v>2945</v>
      </c>
      <c r="I4410" s="221" t="s">
        <v>2947</v>
      </c>
      <c r="J4410" s="221" t="str">
        <f t="shared" si="387"/>
        <v>FM20-28-11-2026</v>
      </c>
    </row>
    <row r="4411" spans="1:10" x14ac:dyDescent="0.25">
      <c r="A4411" s="214">
        <v>28</v>
      </c>
      <c r="B4411" s="214" t="s">
        <v>876</v>
      </c>
      <c r="C4411" s="219">
        <f t="shared" si="392"/>
        <v>46354</v>
      </c>
      <c r="D4411" s="214" t="s">
        <v>425</v>
      </c>
      <c r="E4411" s="220">
        <v>2</v>
      </c>
      <c r="F4411" s="221" t="str">
        <f t="shared" si="390"/>
        <v>AA B 7458 VGA</v>
      </c>
      <c r="G4411" s="222" t="s">
        <v>2207</v>
      </c>
      <c r="H4411" s="221" t="s">
        <v>2945</v>
      </c>
      <c r="I4411" s="221" t="s">
        <v>2947</v>
      </c>
      <c r="J4411" s="221" t="str">
        <f t="shared" si="387"/>
        <v>FM20-28-11-2026</v>
      </c>
    </row>
    <row r="4412" spans="1:10" x14ac:dyDescent="0.25">
      <c r="A4412" s="214">
        <v>28</v>
      </c>
      <c r="B4412" s="214" t="s">
        <v>483</v>
      </c>
      <c r="C4412" s="219">
        <f t="shared" si="392"/>
        <v>46354</v>
      </c>
      <c r="D4412" s="214" t="s">
        <v>425</v>
      </c>
      <c r="E4412" s="220">
        <v>2</v>
      </c>
      <c r="F4412" s="221" t="str">
        <f t="shared" si="390"/>
        <v>AA 7678 OA</v>
      </c>
      <c r="G4412" s="222" t="s">
        <v>2207</v>
      </c>
      <c r="H4412" s="221" t="s">
        <v>2945</v>
      </c>
      <c r="I4412" s="221" t="s">
        <v>2947</v>
      </c>
      <c r="J4412" s="221" t="str">
        <f t="shared" si="387"/>
        <v>FM20-28-11-2026</v>
      </c>
    </row>
    <row r="4413" spans="1:10" x14ac:dyDescent="0.25">
      <c r="A4413" s="214">
        <v>5</v>
      </c>
      <c r="B4413" s="220" t="s">
        <v>550</v>
      </c>
      <c r="C4413" s="219">
        <f t="shared" ref="C4413:C4425" si="393">DATE(2026,12,A4413)</f>
        <v>46361</v>
      </c>
      <c r="D4413" s="214" t="s">
        <v>425</v>
      </c>
      <c r="E4413" s="214">
        <v>2</v>
      </c>
      <c r="F4413" s="221" t="str">
        <f t="shared" si="390"/>
        <v>AA 7699 OA</v>
      </c>
      <c r="G4413" s="222" t="s">
        <v>2207</v>
      </c>
      <c r="H4413" s="221" t="s">
        <v>2945</v>
      </c>
      <c r="I4413" s="221" t="s">
        <v>2947</v>
      </c>
      <c r="J4413" s="221" t="str">
        <f t="shared" si="387"/>
        <v>FM20-5-12-2026</v>
      </c>
    </row>
    <row r="4414" spans="1:10" x14ac:dyDescent="0.25">
      <c r="A4414" s="214">
        <v>9</v>
      </c>
      <c r="B4414" s="214" t="s">
        <v>115</v>
      </c>
      <c r="C4414" s="219">
        <f t="shared" si="393"/>
        <v>46365</v>
      </c>
      <c r="D4414" s="214" t="s">
        <v>425</v>
      </c>
      <c r="E4414" s="214">
        <v>2</v>
      </c>
      <c r="F4414" s="221" t="str">
        <f t="shared" si="390"/>
        <v>AA 7739 OA</v>
      </c>
      <c r="G4414" s="222" t="s">
        <v>2207</v>
      </c>
      <c r="H4414" s="221" t="s">
        <v>2945</v>
      </c>
      <c r="I4414" s="221" t="s">
        <v>2947</v>
      </c>
      <c r="J4414" s="221" t="str">
        <f t="shared" si="387"/>
        <v>FM20-9-12-2026</v>
      </c>
    </row>
    <row r="4415" spans="1:10" x14ac:dyDescent="0.25">
      <c r="A4415" s="214">
        <v>9</v>
      </c>
      <c r="B4415" s="214" t="s">
        <v>159</v>
      </c>
      <c r="C4415" s="219">
        <f t="shared" si="393"/>
        <v>46365</v>
      </c>
      <c r="D4415" s="214" t="s">
        <v>425</v>
      </c>
      <c r="E4415" s="214">
        <v>2</v>
      </c>
      <c r="F4415" s="221" t="str">
        <f t="shared" si="390"/>
        <v>AA 7268 OA</v>
      </c>
      <c r="G4415" s="222" t="s">
        <v>2207</v>
      </c>
      <c r="H4415" s="221" t="s">
        <v>2945</v>
      </c>
      <c r="I4415" s="221" t="s">
        <v>2947</v>
      </c>
      <c r="J4415" s="221" t="str">
        <f t="shared" si="387"/>
        <v>FM20-9-12-2026</v>
      </c>
    </row>
    <row r="4416" spans="1:10" x14ac:dyDescent="0.25">
      <c r="A4416" s="214">
        <v>10</v>
      </c>
      <c r="B4416" s="214" t="s">
        <v>355</v>
      </c>
      <c r="C4416" s="219">
        <f t="shared" si="393"/>
        <v>46366</v>
      </c>
      <c r="D4416" s="214" t="s">
        <v>425</v>
      </c>
      <c r="E4416" s="214">
        <v>2</v>
      </c>
      <c r="F4416" s="221" t="str">
        <f t="shared" si="390"/>
        <v>AA 7617 OA</v>
      </c>
      <c r="G4416" s="222" t="s">
        <v>2207</v>
      </c>
      <c r="H4416" s="221" t="s">
        <v>2945</v>
      </c>
      <c r="I4416" s="221" t="s">
        <v>2947</v>
      </c>
      <c r="J4416" s="221" t="str">
        <f t="shared" si="387"/>
        <v>FM20-10-12-2026</v>
      </c>
    </row>
    <row r="4417" spans="1:10" x14ac:dyDescent="0.25">
      <c r="A4417" s="214">
        <v>10</v>
      </c>
      <c r="B4417" s="214" t="s">
        <v>93</v>
      </c>
      <c r="C4417" s="219">
        <f t="shared" si="393"/>
        <v>46366</v>
      </c>
      <c r="D4417" s="214" t="s">
        <v>425</v>
      </c>
      <c r="E4417" s="214">
        <v>2</v>
      </c>
      <c r="F4417" s="221" t="str">
        <f t="shared" si="390"/>
        <v>AA 7802 OA</v>
      </c>
      <c r="G4417" s="222" t="s">
        <v>2207</v>
      </c>
      <c r="H4417" s="221" t="s">
        <v>2945</v>
      </c>
      <c r="I4417" s="221" t="s">
        <v>2947</v>
      </c>
      <c r="J4417" s="221" t="str">
        <f t="shared" si="387"/>
        <v>FM20-10-12-2026</v>
      </c>
    </row>
    <row r="4418" spans="1:10" x14ac:dyDescent="0.25">
      <c r="A4418" s="214">
        <v>13</v>
      </c>
      <c r="B4418" s="214" t="s">
        <v>432</v>
      </c>
      <c r="C4418" s="219">
        <f t="shared" si="393"/>
        <v>46369</v>
      </c>
      <c r="D4418" s="214" t="s">
        <v>425</v>
      </c>
      <c r="E4418" s="220">
        <v>2</v>
      </c>
      <c r="F4418" s="221" t="str">
        <f t="shared" si="390"/>
        <v>AA 7550 OA</v>
      </c>
      <c r="G4418" s="222" t="s">
        <v>2207</v>
      </c>
      <c r="H4418" s="221" t="s">
        <v>2945</v>
      </c>
      <c r="I4418" s="221" t="s">
        <v>2947</v>
      </c>
      <c r="J4418" s="221" t="str">
        <f t="shared" si="387"/>
        <v>FM20-13-12-2026</v>
      </c>
    </row>
    <row r="4419" spans="1:10" x14ac:dyDescent="0.25">
      <c r="A4419" s="214">
        <v>14</v>
      </c>
      <c r="B4419" s="220" t="s">
        <v>368</v>
      </c>
      <c r="C4419" s="219">
        <f t="shared" si="393"/>
        <v>46370</v>
      </c>
      <c r="D4419" s="214" t="s">
        <v>425</v>
      </c>
      <c r="E4419" s="220">
        <v>2</v>
      </c>
      <c r="F4419" s="221" t="str">
        <f t="shared" si="390"/>
        <v>AA 7098 OA</v>
      </c>
      <c r="G4419" s="222" t="s">
        <v>2207</v>
      </c>
      <c r="H4419" s="221" t="s">
        <v>2945</v>
      </c>
      <c r="I4419" s="221" t="s">
        <v>2947</v>
      </c>
      <c r="J4419" s="221" t="str">
        <f t="shared" ref="J4419:J4482" si="394">I4419 &amp; "-" &amp; DAY(C4419) &amp; "-" &amp; MONTH(C4419) &amp; "-" &amp; YEAR(C4419)</f>
        <v>FM20-14-12-2026</v>
      </c>
    </row>
    <row r="4420" spans="1:10" x14ac:dyDescent="0.25">
      <c r="A4420" s="214">
        <v>15</v>
      </c>
      <c r="B4420" s="220" t="s">
        <v>655</v>
      </c>
      <c r="C4420" s="219">
        <f t="shared" si="393"/>
        <v>46371</v>
      </c>
      <c r="D4420" s="214" t="s">
        <v>425</v>
      </c>
      <c r="E4420" s="220">
        <v>2</v>
      </c>
      <c r="F4420" s="221" t="str">
        <f t="shared" si="390"/>
        <v>AA 7614 OA</v>
      </c>
      <c r="G4420" s="222" t="s">
        <v>2207</v>
      </c>
      <c r="H4420" s="221" t="s">
        <v>2945</v>
      </c>
      <c r="I4420" s="221" t="s">
        <v>2947</v>
      </c>
      <c r="J4420" s="221" t="str">
        <f t="shared" si="394"/>
        <v>FM20-15-12-2026</v>
      </c>
    </row>
    <row r="4421" spans="1:10" x14ac:dyDescent="0.25">
      <c r="A4421" s="214">
        <v>16</v>
      </c>
      <c r="B4421" s="220" t="s">
        <v>430</v>
      </c>
      <c r="C4421" s="219">
        <f t="shared" si="393"/>
        <v>46372</v>
      </c>
      <c r="D4421" s="214" t="s">
        <v>425</v>
      </c>
      <c r="E4421" s="220">
        <v>2</v>
      </c>
      <c r="F4421" s="221" t="str">
        <f t="shared" si="390"/>
        <v>AA 7780 OA</v>
      </c>
      <c r="G4421" s="222" t="s">
        <v>2207</v>
      </c>
      <c r="H4421" s="221" t="s">
        <v>2945</v>
      </c>
      <c r="I4421" s="221" t="s">
        <v>2947</v>
      </c>
      <c r="J4421" s="221" t="str">
        <f t="shared" si="394"/>
        <v>FM20-16-12-2026</v>
      </c>
    </row>
    <row r="4422" spans="1:10" x14ac:dyDescent="0.25">
      <c r="A4422" s="214">
        <v>20</v>
      </c>
      <c r="B4422" s="214" t="s">
        <v>288</v>
      </c>
      <c r="C4422" s="219">
        <f t="shared" si="393"/>
        <v>46376</v>
      </c>
      <c r="D4422" s="214" t="s">
        <v>425</v>
      </c>
      <c r="E4422" s="220">
        <v>2</v>
      </c>
      <c r="F4422" s="221" t="str">
        <f t="shared" si="390"/>
        <v>AA 7535 OA</v>
      </c>
      <c r="G4422" s="222" t="s">
        <v>2207</v>
      </c>
      <c r="H4422" s="221" t="s">
        <v>2945</v>
      </c>
      <c r="I4422" s="221" t="s">
        <v>2947</v>
      </c>
      <c r="J4422" s="221" t="str">
        <f t="shared" si="394"/>
        <v>FM20-20-12-2026</v>
      </c>
    </row>
    <row r="4423" spans="1:10" x14ac:dyDescent="0.25">
      <c r="A4423" s="214">
        <v>22</v>
      </c>
      <c r="B4423" s="214" t="s">
        <v>596</v>
      </c>
      <c r="C4423" s="219">
        <f t="shared" si="393"/>
        <v>46378</v>
      </c>
      <c r="D4423" s="214" t="s">
        <v>425</v>
      </c>
      <c r="E4423" s="220">
        <v>2</v>
      </c>
      <c r="F4423" s="221" t="str">
        <f t="shared" si="390"/>
        <v>AA 7628 OA</v>
      </c>
      <c r="G4423" s="222" t="s">
        <v>2207</v>
      </c>
      <c r="H4423" s="221" t="s">
        <v>2945</v>
      </c>
      <c r="I4423" s="221" t="s">
        <v>2947</v>
      </c>
      <c r="J4423" s="221" t="str">
        <f t="shared" si="394"/>
        <v>FM20-22-12-2026</v>
      </c>
    </row>
    <row r="4424" spans="1:10" x14ac:dyDescent="0.25">
      <c r="A4424" s="214">
        <v>26</v>
      </c>
      <c r="B4424" s="214" t="s">
        <v>432</v>
      </c>
      <c r="C4424" s="219">
        <f t="shared" si="393"/>
        <v>46382</v>
      </c>
      <c r="D4424" s="214" t="s">
        <v>425</v>
      </c>
      <c r="E4424" s="220">
        <v>2</v>
      </c>
      <c r="F4424" s="221" t="str">
        <f t="shared" si="390"/>
        <v>AA 7550 OA</v>
      </c>
      <c r="G4424" s="222" t="s">
        <v>2207</v>
      </c>
      <c r="H4424" s="221" t="s">
        <v>2945</v>
      </c>
      <c r="I4424" s="221" t="s">
        <v>2947</v>
      </c>
      <c r="J4424" s="221" t="str">
        <f t="shared" si="394"/>
        <v>FM20-26-12-2026</v>
      </c>
    </row>
    <row r="4425" spans="1:10" x14ac:dyDescent="0.25">
      <c r="A4425" s="214">
        <v>30</v>
      </c>
      <c r="B4425" s="214" t="s">
        <v>415</v>
      </c>
      <c r="C4425" s="219">
        <f t="shared" si="393"/>
        <v>46386</v>
      </c>
      <c r="D4425" s="214" t="s">
        <v>425</v>
      </c>
      <c r="E4425" s="220">
        <v>2</v>
      </c>
      <c r="F4425" s="221" t="str">
        <f t="shared" si="390"/>
        <v>AA 7812 OA</v>
      </c>
      <c r="G4425" s="222" t="s">
        <v>2207</v>
      </c>
      <c r="H4425" s="221" t="s">
        <v>2945</v>
      </c>
      <c r="I4425" s="221" t="s">
        <v>2947</v>
      </c>
      <c r="J4425" s="221" t="str">
        <f t="shared" si="394"/>
        <v>FM20-30-12-2026</v>
      </c>
    </row>
    <row r="4426" spans="1:10" x14ac:dyDescent="0.25">
      <c r="A4426" s="214">
        <v>1</v>
      </c>
      <c r="B4426" s="220" t="s">
        <v>933</v>
      </c>
      <c r="C4426" s="223">
        <f t="shared" ref="C4426:C4446" si="395">DATE(2026,1,A4426)</f>
        <v>46023</v>
      </c>
      <c r="D4426" s="214" t="s">
        <v>205</v>
      </c>
      <c r="E4426" s="214">
        <v>1</v>
      </c>
      <c r="F4426" s="221" t="str">
        <f t="shared" si="390"/>
        <v>AA 7067 OA</v>
      </c>
      <c r="G4426" s="222" t="s">
        <v>2207</v>
      </c>
      <c r="H4426" s="221" t="s">
        <v>2945</v>
      </c>
      <c r="I4426" s="221" t="s">
        <v>2947</v>
      </c>
      <c r="J4426" s="221" t="str">
        <f t="shared" si="394"/>
        <v>FM20-1-1-2026</v>
      </c>
    </row>
    <row r="4427" spans="1:10" x14ac:dyDescent="0.25">
      <c r="A4427" s="214">
        <v>1</v>
      </c>
      <c r="B4427" s="220" t="s">
        <v>87</v>
      </c>
      <c r="C4427" s="223">
        <f t="shared" si="395"/>
        <v>46023</v>
      </c>
      <c r="D4427" s="214" t="s">
        <v>205</v>
      </c>
      <c r="E4427" s="214">
        <v>1</v>
      </c>
      <c r="F4427" s="221" t="str">
        <f t="shared" si="390"/>
        <v>AA 7801 OA</v>
      </c>
      <c r="G4427" s="222" t="s">
        <v>2207</v>
      </c>
      <c r="H4427" s="221" t="s">
        <v>2945</v>
      </c>
      <c r="I4427" s="221" t="s">
        <v>2947</v>
      </c>
      <c r="J4427" s="221" t="str">
        <f t="shared" si="394"/>
        <v>FM20-1-1-2026</v>
      </c>
    </row>
    <row r="4428" spans="1:10" x14ac:dyDescent="0.25">
      <c r="A4428" s="214">
        <v>3</v>
      </c>
      <c r="B4428" s="220" t="s">
        <v>724</v>
      </c>
      <c r="C4428" s="223">
        <f t="shared" si="395"/>
        <v>46025</v>
      </c>
      <c r="D4428" s="214" t="s">
        <v>205</v>
      </c>
      <c r="E4428" s="214">
        <v>1</v>
      </c>
      <c r="F4428" s="221" t="str">
        <f t="shared" si="390"/>
        <v>AA 7161 OA</v>
      </c>
      <c r="G4428" s="222" t="s">
        <v>2207</v>
      </c>
      <c r="H4428" s="221" t="s">
        <v>2945</v>
      </c>
      <c r="I4428" s="221" t="s">
        <v>2947</v>
      </c>
      <c r="J4428" s="221" t="str">
        <f t="shared" si="394"/>
        <v>FM20-3-1-2026</v>
      </c>
    </row>
    <row r="4429" spans="1:10" x14ac:dyDescent="0.25">
      <c r="A4429" s="214">
        <v>3</v>
      </c>
      <c r="B4429" s="214" t="s">
        <v>593</v>
      </c>
      <c r="C4429" s="223">
        <f t="shared" si="395"/>
        <v>46025</v>
      </c>
      <c r="D4429" s="214" t="s">
        <v>205</v>
      </c>
      <c r="E4429" s="214">
        <v>1</v>
      </c>
      <c r="F4429" s="221" t="str">
        <f t="shared" si="390"/>
        <v>AA 7765 OA</v>
      </c>
      <c r="G4429" s="222" t="s">
        <v>2207</v>
      </c>
      <c r="H4429" s="221" t="s">
        <v>2945</v>
      </c>
      <c r="I4429" s="221" t="s">
        <v>2947</v>
      </c>
      <c r="J4429" s="221" t="str">
        <f t="shared" si="394"/>
        <v>FM20-3-1-2026</v>
      </c>
    </row>
    <row r="4430" spans="1:10" x14ac:dyDescent="0.25">
      <c r="A4430" s="214">
        <v>6</v>
      </c>
      <c r="B4430" s="214" t="s">
        <v>510</v>
      </c>
      <c r="C4430" s="223">
        <f t="shared" si="395"/>
        <v>46028</v>
      </c>
      <c r="D4430" s="214" t="s">
        <v>205</v>
      </c>
      <c r="E4430" s="214">
        <v>1</v>
      </c>
      <c r="F4430" s="221" t="str">
        <f t="shared" si="390"/>
        <v>AA 7072 OA</v>
      </c>
      <c r="G4430" s="222" t="s">
        <v>2207</v>
      </c>
      <c r="H4430" s="221" t="s">
        <v>2945</v>
      </c>
      <c r="I4430" s="221" t="s">
        <v>2947</v>
      </c>
      <c r="J4430" s="221" t="str">
        <f t="shared" si="394"/>
        <v>FM20-6-1-2026</v>
      </c>
    </row>
    <row r="4431" spans="1:10" x14ac:dyDescent="0.25">
      <c r="A4431" s="214">
        <v>7</v>
      </c>
      <c r="B4431" s="214" t="s">
        <v>1193</v>
      </c>
      <c r="C4431" s="223">
        <f t="shared" si="395"/>
        <v>46029</v>
      </c>
      <c r="D4431" s="214" t="s">
        <v>205</v>
      </c>
      <c r="E4431" s="214">
        <v>1</v>
      </c>
      <c r="F4431" s="221" t="str">
        <f t="shared" si="390"/>
        <v>AA 7131 OA</v>
      </c>
      <c r="G4431" s="222" t="s">
        <v>2207</v>
      </c>
      <c r="H4431" s="221" t="s">
        <v>2945</v>
      </c>
      <c r="I4431" s="221" t="s">
        <v>2947</v>
      </c>
      <c r="J4431" s="221" t="str">
        <f t="shared" si="394"/>
        <v>FM20-7-1-2026</v>
      </c>
    </row>
    <row r="4432" spans="1:10" x14ac:dyDescent="0.25">
      <c r="A4432" s="214">
        <v>8</v>
      </c>
      <c r="B4432" s="214" t="s">
        <v>449</v>
      </c>
      <c r="C4432" s="223">
        <f t="shared" si="395"/>
        <v>46030</v>
      </c>
      <c r="D4432" s="214" t="s">
        <v>205</v>
      </c>
      <c r="E4432" s="214">
        <v>1</v>
      </c>
      <c r="F4432" s="221" t="str">
        <f t="shared" si="390"/>
        <v>AA 7645 OA</v>
      </c>
      <c r="G4432" s="222" t="s">
        <v>2207</v>
      </c>
      <c r="H4432" s="221" t="s">
        <v>2945</v>
      </c>
      <c r="I4432" s="221" t="s">
        <v>2947</v>
      </c>
      <c r="J4432" s="221" t="str">
        <f t="shared" si="394"/>
        <v>FM20-8-1-2026</v>
      </c>
    </row>
    <row r="4433" spans="1:10" x14ac:dyDescent="0.25">
      <c r="A4433" s="214">
        <v>8</v>
      </c>
      <c r="B4433" s="214" t="s">
        <v>227</v>
      </c>
      <c r="C4433" s="223">
        <f t="shared" si="395"/>
        <v>46030</v>
      </c>
      <c r="D4433" s="214" t="s">
        <v>205</v>
      </c>
      <c r="E4433" s="214">
        <v>1</v>
      </c>
      <c r="F4433" s="221" t="str">
        <f t="shared" si="390"/>
        <v>AA 7814 OA</v>
      </c>
      <c r="G4433" s="222" t="s">
        <v>2207</v>
      </c>
      <c r="H4433" s="221" t="s">
        <v>2945</v>
      </c>
      <c r="I4433" s="221" t="s">
        <v>2947</v>
      </c>
      <c r="J4433" s="221" t="str">
        <f t="shared" si="394"/>
        <v>FM20-8-1-2026</v>
      </c>
    </row>
    <row r="4434" spans="1:10" x14ac:dyDescent="0.25">
      <c r="A4434" s="214">
        <v>9</v>
      </c>
      <c r="B4434" s="214" t="s">
        <v>598</v>
      </c>
      <c r="C4434" s="223">
        <f t="shared" si="395"/>
        <v>46031</v>
      </c>
      <c r="D4434" s="214" t="s">
        <v>205</v>
      </c>
      <c r="E4434" s="214">
        <v>1</v>
      </c>
      <c r="F4434" s="221" t="str">
        <f t="shared" si="390"/>
        <v>AA 7725 OA</v>
      </c>
      <c r="G4434" s="222" t="s">
        <v>2207</v>
      </c>
      <c r="H4434" s="221" t="s">
        <v>2945</v>
      </c>
      <c r="I4434" s="221" t="s">
        <v>2947</v>
      </c>
      <c r="J4434" s="221" t="str">
        <f t="shared" si="394"/>
        <v>FM20-9-1-2026</v>
      </c>
    </row>
    <row r="4435" spans="1:10" x14ac:dyDescent="0.25">
      <c r="A4435" s="214">
        <v>17</v>
      </c>
      <c r="B4435" s="214" t="s">
        <v>437</v>
      </c>
      <c r="C4435" s="223">
        <f t="shared" si="395"/>
        <v>46039</v>
      </c>
      <c r="D4435" s="214" t="s">
        <v>205</v>
      </c>
      <c r="E4435" s="220">
        <v>1</v>
      </c>
      <c r="F4435" s="221" t="str">
        <f t="shared" si="390"/>
        <v>AA 7058 OA</v>
      </c>
      <c r="G4435" s="222" t="s">
        <v>2207</v>
      </c>
      <c r="H4435" s="221" t="s">
        <v>2945</v>
      </c>
      <c r="I4435" s="221" t="s">
        <v>2947</v>
      </c>
      <c r="J4435" s="221" t="str">
        <f t="shared" si="394"/>
        <v>FM20-17-1-2026</v>
      </c>
    </row>
    <row r="4436" spans="1:10" x14ac:dyDescent="0.25">
      <c r="A4436" s="214">
        <v>20</v>
      </c>
      <c r="B4436" s="214" t="s">
        <v>237</v>
      </c>
      <c r="C4436" s="223">
        <f t="shared" si="395"/>
        <v>46042</v>
      </c>
      <c r="D4436" s="214" t="s">
        <v>205</v>
      </c>
      <c r="E4436" s="220">
        <v>1</v>
      </c>
      <c r="F4436" s="221" t="str">
        <f t="shared" si="390"/>
        <v>AA 7724 OA</v>
      </c>
      <c r="G4436" s="222" t="s">
        <v>2207</v>
      </c>
      <c r="H4436" s="221" t="s">
        <v>2945</v>
      </c>
      <c r="I4436" s="221" t="s">
        <v>2947</v>
      </c>
      <c r="J4436" s="221" t="str">
        <f t="shared" si="394"/>
        <v>FM20-20-1-2026</v>
      </c>
    </row>
    <row r="4437" spans="1:10" x14ac:dyDescent="0.25">
      <c r="A4437" s="214">
        <v>21</v>
      </c>
      <c r="B4437" s="214" t="s">
        <v>97</v>
      </c>
      <c r="C4437" s="223">
        <f t="shared" si="395"/>
        <v>46043</v>
      </c>
      <c r="D4437" s="214" t="s">
        <v>205</v>
      </c>
      <c r="E4437" s="220">
        <v>1</v>
      </c>
      <c r="F4437" s="221" t="str">
        <f t="shared" si="390"/>
        <v>AA 7616 OA</v>
      </c>
      <c r="G4437" s="222" t="s">
        <v>2207</v>
      </c>
      <c r="H4437" s="221" t="s">
        <v>2945</v>
      </c>
      <c r="I4437" s="221" t="s">
        <v>2947</v>
      </c>
      <c r="J4437" s="221" t="str">
        <f t="shared" si="394"/>
        <v>FM20-21-1-2026</v>
      </c>
    </row>
    <row r="4438" spans="1:10" x14ac:dyDescent="0.25">
      <c r="A4438" s="214">
        <v>21</v>
      </c>
      <c r="B4438" s="214" t="s">
        <v>1695</v>
      </c>
      <c r="C4438" s="223">
        <f t="shared" si="395"/>
        <v>46043</v>
      </c>
      <c r="D4438" s="214" t="s">
        <v>205</v>
      </c>
      <c r="E4438" s="220">
        <v>1</v>
      </c>
      <c r="F4438" s="221" t="str">
        <f t="shared" si="390"/>
        <v>AA 7517 OA</v>
      </c>
      <c r="G4438" s="222" t="s">
        <v>2207</v>
      </c>
      <c r="H4438" s="221" t="s">
        <v>2945</v>
      </c>
      <c r="I4438" s="221" t="s">
        <v>2947</v>
      </c>
      <c r="J4438" s="221" t="str">
        <f t="shared" si="394"/>
        <v>FM20-21-1-2026</v>
      </c>
    </row>
    <row r="4439" spans="1:10" x14ac:dyDescent="0.25">
      <c r="A4439" s="214">
        <v>23</v>
      </c>
      <c r="B4439" s="214" t="s">
        <v>806</v>
      </c>
      <c r="C4439" s="223">
        <f t="shared" si="395"/>
        <v>46045</v>
      </c>
      <c r="D4439" s="214" t="s">
        <v>205</v>
      </c>
      <c r="E4439" s="220">
        <v>1</v>
      </c>
      <c r="F4439" s="221" t="str">
        <f t="shared" si="390"/>
        <v>AA 7738 OA</v>
      </c>
      <c r="G4439" s="222" t="s">
        <v>2207</v>
      </c>
      <c r="H4439" s="221" t="s">
        <v>2945</v>
      </c>
      <c r="I4439" s="221" t="s">
        <v>2947</v>
      </c>
      <c r="J4439" s="221" t="str">
        <f t="shared" si="394"/>
        <v>FM20-23-1-2026</v>
      </c>
    </row>
    <row r="4440" spans="1:10" x14ac:dyDescent="0.25">
      <c r="A4440" s="214">
        <v>23</v>
      </c>
      <c r="B4440" s="214" t="s">
        <v>426</v>
      </c>
      <c r="C4440" s="223">
        <f t="shared" si="395"/>
        <v>46045</v>
      </c>
      <c r="D4440" s="214" t="s">
        <v>205</v>
      </c>
      <c r="E4440" s="220">
        <v>1</v>
      </c>
      <c r="F4440" s="221" t="str">
        <f t="shared" si="390"/>
        <v>AA 7679 OA</v>
      </c>
      <c r="G4440" s="222" t="s">
        <v>2207</v>
      </c>
      <c r="H4440" s="221" t="s">
        <v>2945</v>
      </c>
      <c r="I4440" s="221" t="s">
        <v>2947</v>
      </c>
      <c r="J4440" s="221" t="str">
        <f t="shared" si="394"/>
        <v>FM20-23-1-2026</v>
      </c>
    </row>
    <row r="4441" spans="1:10" x14ac:dyDescent="0.25">
      <c r="A4441" s="214">
        <v>25</v>
      </c>
      <c r="B4441" s="214" t="s">
        <v>259</v>
      </c>
      <c r="C4441" s="223">
        <f t="shared" si="395"/>
        <v>46047</v>
      </c>
      <c r="D4441" s="214" t="s">
        <v>205</v>
      </c>
      <c r="E4441" s="220">
        <v>1</v>
      </c>
      <c r="F4441" s="221" t="str">
        <f t="shared" ref="F4441:F4504" si="396">"AA "&amp;B4441</f>
        <v>AA 7805 OA</v>
      </c>
      <c r="G4441" s="222" t="s">
        <v>2207</v>
      </c>
      <c r="H4441" s="221" t="s">
        <v>2945</v>
      </c>
      <c r="I4441" s="221" t="s">
        <v>2947</v>
      </c>
      <c r="J4441" s="221" t="str">
        <f t="shared" si="394"/>
        <v>FM20-25-1-2026</v>
      </c>
    </row>
    <row r="4442" spans="1:10" x14ac:dyDescent="0.25">
      <c r="A4442" s="214">
        <v>25</v>
      </c>
      <c r="B4442" s="214" t="s">
        <v>286</v>
      </c>
      <c r="C4442" s="223">
        <f t="shared" si="395"/>
        <v>46047</v>
      </c>
      <c r="D4442" s="214" t="s">
        <v>205</v>
      </c>
      <c r="E4442" s="220">
        <v>1</v>
      </c>
      <c r="F4442" s="221" t="str">
        <f t="shared" si="396"/>
        <v>AA 7661 OA</v>
      </c>
      <c r="G4442" s="222" t="s">
        <v>2207</v>
      </c>
      <c r="H4442" s="221" t="s">
        <v>2945</v>
      </c>
      <c r="I4442" s="221" t="s">
        <v>2947</v>
      </c>
      <c r="J4442" s="221" t="str">
        <f t="shared" si="394"/>
        <v>FM20-25-1-2026</v>
      </c>
    </row>
    <row r="4443" spans="1:10" x14ac:dyDescent="0.25">
      <c r="A4443" s="214">
        <v>26</v>
      </c>
      <c r="B4443" s="214" t="s">
        <v>288</v>
      </c>
      <c r="C4443" s="223">
        <f t="shared" si="395"/>
        <v>46048</v>
      </c>
      <c r="D4443" s="214" t="s">
        <v>205</v>
      </c>
      <c r="E4443" s="220">
        <v>1</v>
      </c>
      <c r="F4443" s="221" t="str">
        <f t="shared" si="396"/>
        <v>AA 7535 OA</v>
      </c>
      <c r="G4443" s="222" t="s">
        <v>2207</v>
      </c>
      <c r="H4443" s="221" t="s">
        <v>2945</v>
      </c>
      <c r="I4443" s="221" t="s">
        <v>2947</v>
      </c>
      <c r="J4443" s="221" t="str">
        <f t="shared" si="394"/>
        <v>FM20-26-1-2026</v>
      </c>
    </row>
    <row r="4444" spans="1:10" x14ac:dyDescent="0.25">
      <c r="A4444" s="214">
        <v>28</v>
      </c>
      <c r="B4444" s="214" t="s">
        <v>115</v>
      </c>
      <c r="C4444" s="223">
        <f t="shared" si="395"/>
        <v>46050</v>
      </c>
      <c r="D4444" s="214" t="s">
        <v>205</v>
      </c>
      <c r="E4444" s="220">
        <v>1</v>
      </c>
      <c r="F4444" s="221" t="str">
        <f t="shared" si="396"/>
        <v>AA 7739 OA</v>
      </c>
      <c r="G4444" s="222" t="s">
        <v>2207</v>
      </c>
      <c r="H4444" s="221" t="s">
        <v>2945</v>
      </c>
      <c r="I4444" s="221" t="s">
        <v>2947</v>
      </c>
      <c r="J4444" s="221" t="str">
        <f t="shared" si="394"/>
        <v>FM20-28-1-2026</v>
      </c>
    </row>
    <row r="4445" spans="1:10" x14ac:dyDescent="0.25">
      <c r="A4445" s="214">
        <v>31</v>
      </c>
      <c r="B4445" s="214" t="s">
        <v>355</v>
      </c>
      <c r="C4445" s="223">
        <f t="shared" si="395"/>
        <v>46053</v>
      </c>
      <c r="D4445" s="214" t="s">
        <v>205</v>
      </c>
      <c r="E4445" s="220">
        <v>1</v>
      </c>
      <c r="F4445" s="221" t="str">
        <f t="shared" si="396"/>
        <v>AA 7617 OA</v>
      </c>
      <c r="G4445" s="222" t="s">
        <v>2207</v>
      </c>
      <c r="H4445" s="221" t="s">
        <v>2945</v>
      </c>
      <c r="I4445" s="221" t="s">
        <v>2947</v>
      </c>
      <c r="J4445" s="221" t="str">
        <f t="shared" si="394"/>
        <v>FM20-31-1-2026</v>
      </c>
    </row>
    <row r="4446" spans="1:10" x14ac:dyDescent="0.25">
      <c r="A4446" s="214">
        <v>31</v>
      </c>
      <c r="B4446" s="214" t="s">
        <v>598</v>
      </c>
      <c r="C4446" s="223">
        <f t="shared" si="395"/>
        <v>46053</v>
      </c>
      <c r="D4446" s="214" t="s">
        <v>205</v>
      </c>
      <c r="E4446" s="220">
        <v>1</v>
      </c>
      <c r="F4446" s="221" t="str">
        <f t="shared" si="396"/>
        <v>AA 7725 OA</v>
      </c>
      <c r="G4446" s="222" t="s">
        <v>2207</v>
      </c>
      <c r="H4446" s="221" t="s">
        <v>2945</v>
      </c>
      <c r="I4446" s="221" t="s">
        <v>2947</v>
      </c>
      <c r="J4446" s="221" t="str">
        <f t="shared" si="394"/>
        <v>FM20-31-1-2026</v>
      </c>
    </row>
    <row r="4447" spans="1:10" x14ac:dyDescent="0.25">
      <c r="A4447" s="214">
        <v>2</v>
      </c>
      <c r="B4447" s="220" t="s">
        <v>179</v>
      </c>
      <c r="C4447" s="219">
        <f t="shared" ref="C4447:C4464" si="397">DATE(2026,11,A4447)</f>
        <v>46328</v>
      </c>
      <c r="D4447" s="214" t="s">
        <v>205</v>
      </c>
      <c r="E4447" s="220">
        <v>1</v>
      </c>
      <c r="F4447" s="221" t="str">
        <f t="shared" si="396"/>
        <v>AA 7611 OA</v>
      </c>
      <c r="G4447" s="222" t="s">
        <v>2207</v>
      </c>
      <c r="H4447" s="221" t="s">
        <v>2945</v>
      </c>
      <c r="I4447" s="221" t="s">
        <v>2947</v>
      </c>
      <c r="J4447" s="221" t="str">
        <f t="shared" si="394"/>
        <v>FM20-2-11-2026</v>
      </c>
    </row>
    <row r="4448" spans="1:10" x14ac:dyDescent="0.25">
      <c r="A4448" s="214">
        <v>2</v>
      </c>
      <c r="B4448" s="220" t="s">
        <v>218</v>
      </c>
      <c r="C4448" s="219">
        <f t="shared" si="397"/>
        <v>46328</v>
      </c>
      <c r="D4448" s="214" t="s">
        <v>205</v>
      </c>
      <c r="E4448" s="220">
        <v>1</v>
      </c>
      <c r="F4448" s="221" t="str">
        <f t="shared" si="396"/>
        <v>AA 7698 OA</v>
      </c>
      <c r="G4448" s="222" t="s">
        <v>2207</v>
      </c>
      <c r="H4448" s="221" t="s">
        <v>2945</v>
      </c>
      <c r="I4448" s="221" t="s">
        <v>2947</v>
      </c>
      <c r="J4448" s="221" t="str">
        <f t="shared" si="394"/>
        <v>FM20-2-11-2026</v>
      </c>
    </row>
    <row r="4449" spans="1:10" x14ac:dyDescent="0.25">
      <c r="A4449" s="214">
        <v>4</v>
      </c>
      <c r="B4449" s="214" t="s">
        <v>269</v>
      </c>
      <c r="C4449" s="219">
        <f t="shared" si="397"/>
        <v>46330</v>
      </c>
      <c r="D4449" s="214" t="s">
        <v>205</v>
      </c>
      <c r="E4449" s="214">
        <v>1</v>
      </c>
      <c r="F4449" s="221" t="str">
        <f t="shared" si="396"/>
        <v>AA 7525 OA</v>
      </c>
      <c r="G4449" s="222" t="s">
        <v>2207</v>
      </c>
      <c r="H4449" s="221" t="s">
        <v>2945</v>
      </c>
      <c r="I4449" s="221" t="s">
        <v>2947</v>
      </c>
      <c r="J4449" s="221" t="str">
        <f t="shared" si="394"/>
        <v>FM20-4-11-2026</v>
      </c>
    </row>
    <row r="4450" spans="1:10" x14ac:dyDescent="0.25">
      <c r="A4450" s="214">
        <v>4</v>
      </c>
      <c r="B4450" s="220" t="s">
        <v>159</v>
      </c>
      <c r="C4450" s="219">
        <f t="shared" si="397"/>
        <v>46330</v>
      </c>
      <c r="D4450" s="214" t="s">
        <v>205</v>
      </c>
      <c r="E4450" s="214">
        <v>1</v>
      </c>
      <c r="F4450" s="221" t="str">
        <f t="shared" si="396"/>
        <v>AA 7268 OA</v>
      </c>
      <c r="G4450" s="222" t="s">
        <v>2207</v>
      </c>
      <c r="H4450" s="221" t="s">
        <v>2945</v>
      </c>
      <c r="I4450" s="221" t="s">
        <v>2947</v>
      </c>
      <c r="J4450" s="221" t="str">
        <f t="shared" si="394"/>
        <v>FM20-4-11-2026</v>
      </c>
    </row>
    <row r="4451" spans="1:10" x14ac:dyDescent="0.25">
      <c r="A4451" s="214">
        <v>4</v>
      </c>
      <c r="B4451" s="220" t="s">
        <v>259</v>
      </c>
      <c r="C4451" s="219">
        <f t="shared" si="397"/>
        <v>46330</v>
      </c>
      <c r="D4451" s="214" t="s">
        <v>205</v>
      </c>
      <c r="E4451" s="214">
        <v>1</v>
      </c>
      <c r="F4451" s="221" t="str">
        <f t="shared" si="396"/>
        <v>AA 7805 OA</v>
      </c>
      <c r="G4451" s="222" t="s">
        <v>2207</v>
      </c>
      <c r="H4451" s="221" t="s">
        <v>2945</v>
      </c>
      <c r="I4451" s="221" t="s">
        <v>2947</v>
      </c>
      <c r="J4451" s="221" t="str">
        <f t="shared" si="394"/>
        <v>FM20-4-11-2026</v>
      </c>
    </row>
    <row r="4452" spans="1:10" x14ac:dyDescent="0.25">
      <c r="A4452" s="214">
        <v>5</v>
      </c>
      <c r="B4452" s="214" t="s">
        <v>327</v>
      </c>
      <c r="C4452" s="219">
        <f t="shared" si="397"/>
        <v>46331</v>
      </c>
      <c r="D4452" s="214" t="s">
        <v>205</v>
      </c>
      <c r="E4452" s="214">
        <v>1</v>
      </c>
      <c r="F4452" s="221" t="str">
        <f t="shared" si="396"/>
        <v>AA 7758 OA</v>
      </c>
      <c r="G4452" s="222" t="s">
        <v>2207</v>
      </c>
      <c r="H4452" s="221" t="s">
        <v>2945</v>
      </c>
      <c r="I4452" s="221" t="s">
        <v>2947</v>
      </c>
      <c r="J4452" s="221" t="str">
        <f t="shared" si="394"/>
        <v>FM20-5-11-2026</v>
      </c>
    </row>
    <row r="4453" spans="1:10" x14ac:dyDescent="0.25">
      <c r="A4453" s="214">
        <v>6</v>
      </c>
      <c r="B4453" s="214" t="s">
        <v>355</v>
      </c>
      <c r="C4453" s="219">
        <f t="shared" si="397"/>
        <v>46332</v>
      </c>
      <c r="D4453" s="214" t="s">
        <v>205</v>
      </c>
      <c r="E4453" s="214">
        <v>1</v>
      </c>
      <c r="F4453" s="221" t="str">
        <f t="shared" si="396"/>
        <v>AA 7617 OA</v>
      </c>
      <c r="G4453" s="222" t="s">
        <v>2207</v>
      </c>
      <c r="H4453" s="221" t="s">
        <v>2945</v>
      </c>
      <c r="I4453" s="221" t="s">
        <v>2947</v>
      </c>
      <c r="J4453" s="221" t="str">
        <f t="shared" si="394"/>
        <v>FM20-6-11-2026</v>
      </c>
    </row>
    <row r="4454" spans="1:10" x14ac:dyDescent="0.25">
      <c r="A4454" s="214">
        <v>7</v>
      </c>
      <c r="B4454" s="214" t="s">
        <v>373</v>
      </c>
      <c r="C4454" s="219">
        <f t="shared" si="397"/>
        <v>46333</v>
      </c>
      <c r="D4454" s="214" t="s">
        <v>205</v>
      </c>
      <c r="E4454" s="214">
        <v>1</v>
      </c>
      <c r="F4454" s="221" t="str">
        <f t="shared" si="396"/>
        <v>AA 7769 OA</v>
      </c>
      <c r="G4454" s="222" t="s">
        <v>2207</v>
      </c>
      <c r="H4454" s="221" t="s">
        <v>2945</v>
      </c>
      <c r="I4454" s="221" t="s">
        <v>2947</v>
      </c>
      <c r="J4454" s="221" t="str">
        <f t="shared" si="394"/>
        <v>FM20-7-11-2026</v>
      </c>
    </row>
    <row r="4455" spans="1:10" x14ac:dyDescent="0.25">
      <c r="A4455" s="214">
        <v>8</v>
      </c>
      <c r="B4455" s="214" t="s">
        <v>437</v>
      </c>
      <c r="C4455" s="219">
        <f t="shared" si="397"/>
        <v>46334</v>
      </c>
      <c r="D4455" s="214" t="s">
        <v>205</v>
      </c>
      <c r="E4455" s="214">
        <v>1</v>
      </c>
      <c r="F4455" s="221" t="str">
        <f t="shared" si="396"/>
        <v>AA 7058 OA</v>
      </c>
      <c r="G4455" s="222" t="s">
        <v>2207</v>
      </c>
      <c r="H4455" s="221" t="s">
        <v>2945</v>
      </c>
      <c r="I4455" s="221" t="s">
        <v>2947</v>
      </c>
      <c r="J4455" s="221" t="str">
        <f t="shared" si="394"/>
        <v>FM20-8-11-2026</v>
      </c>
    </row>
    <row r="4456" spans="1:10" x14ac:dyDescent="0.25">
      <c r="A4456" s="214">
        <v>8</v>
      </c>
      <c r="B4456" s="214" t="s">
        <v>449</v>
      </c>
      <c r="C4456" s="219">
        <f t="shared" si="397"/>
        <v>46334</v>
      </c>
      <c r="D4456" s="214" t="s">
        <v>205</v>
      </c>
      <c r="E4456" s="214">
        <v>1</v>
      </c>
      <c r="F4456" s="221" t="str">
        <f t="shared" si="396"/>
        <v>AA 7645 OA</v>
      </c>
      <c r="G4456" s="222" t="s">
        <v>2207</v>
      </c>
      <c r="H4456" s="221" t="s">
        <v>2945</v>
      </c>
      <c r="I4456" s="221" t="s">
        <v>2947</v>
      </c>
      <c r="J4456" s="221" t="str">
        <f t="shared" si="394"/>
        <v>FM20-8-11-2026</v>
      </c>
    </row>
    <row r="4457" spans="1:10" x14ac:dyDescent="0.25">
      <c r="A4457" s="214">
        <v>11</v>
      </c>
      <c r="B4457" s="214" t="s">
        <v>269</v>
      </c>
      <c r="C4457" s="219">
        <f t="shared" si="397"/>
        <v>46337</v>
      </c>
      <c r="D4457" s="214" t="s">
        <v>205</v>
      </c>
      <c r="E4457" s="214">
        <v>1</v>
      </c>
      <c r="F4457" s="221" t="str">
        <f t="shared" si="396"/>
        <v>AA 7525 OA</v>
      </c>
      <c r="G4457" s="222" t="s">
        <v>2207</v>
      </c>
      <c r="H4457" s="221" t="s">
        <v>2945</v>
      </c>
      <c r="I4457" s="221" t="s">
        <v>2947</v>
      </c>
      <c r="J4457" s="221" t="str">
        <f t="shared" si="394"/>
        <v>FM20-11-11-2026</v>
      </c>
    </row>
    <row r="4458" spans="1:10" x14ac:dyDescent="0.25">
      <c r="A4458" s="214">
        <v>13</v>
      </c>
      <c r="B4458" s="214" t="s">
        <v>237</v>
      </c>
      <c r="C4458" s="219">
        <f t="shared" si="397"/>
        <v>46339</v>
      </c>
      <c r="D4458" s="214" t="s">
        <v>205</v>
      </c>
      <c r="E4458" s="220">
        <v>1</v>
      </c>
      <c r="F4458" s="221" t="str">
        <f t="shared" si="396"/>
        <v>AA 7724 OA</v>
      </c>
      <c r="G4458" s="222" t="s">
        <v>2207</v>
      </c>
      <c r="H4458" s="221" t="s">
        <v>2945</v>
      </c>
      <c r="I4458" s="221" t="s">
        <v>2947</v>
      </c>
      <c r="J4458" s="221" t="str">
        <f t="shared" si="394"/>
        <v>FM20-13-11-2026</v>
      </c>
    </row>
    <row r="4459" spans="1:10" x14ac:dyDescent="0.25">
      <c r="A4459" s="214">
        <v>18</v>
      </c>
      <c r="B4459" s="214" t="s">
        <v>329</v>
      </c>
      <c r="C4459" s="219">
        <f t="shared" si="397"/>
        <v>46344</v>
      </c>
      <c r="D4459" s="214" t="s">
        <v>205</v>
      </c>
      <c r="E4459" s="220">
        <v>1</v>
      </c>
      <c r="F4459" s="221" t="str">
        <f t="shared" si="396"/>
        <v>AA 7269 OA</v>
      </c>
      <c r="G4459" s="222" t="s">
        <v>2207</v>
      </c>
      <c r="H4459" s="221" t="s">
        <v>2945</v>
      </c>
      <c r="I4459" s="221" t="s">
        <v>2947</v>
      </c>
      <c r="J4459" s="221" t="str">
        <f t="shared" si="394"/>
        <v>FM20-18-11-2026</v>
      </c>
    </row>
    <row r="4460" spans="1:10" x14ac:dyDescent="0.25">
      <c r="A4460" s="214">
        <v>22</v>
      </c>
      <c r="B4460" s="214" t="s">
        <v>342</v>
      </c>
      <c r="C4460" s="219">
        <f t="shared" si="397"/>
        <v>46348</v>
      </c>
      <c r="D4460" s="214" t="s">
        <v>205</v>
      </c>
      <c r="E4460" s="220">
        <v>1</v>
      </c>
      <c r="F4460" s="221" t="str">
        <f t="shared" si="396"/>
        <v>AA 7803 OA</v>
      </c>
      <c r="G4460" s="222" t="s">
        <v>2207</v>
      </c>
      <c r="H4460" s="221" t="s">
        <v>2945</v>
      </c>
      <c r="I4460" s="221" t="s">
        <v>2947</v>
      </c>
      <c r="J4460" s="221" t="str">
        <f t="shared" si="394"/>
        <v>FM20-22-11-2026</v>
      </c>
    </row>
    <row r="4461" spans="1:10" x14ac:dyDescent="0.25">
      <c r="A4461" s="214">
        <v>24</v>
      </c>
      <c r="B4461" s="214" t="s">
        <v>792</v>
      </c>
      <c r="C4461" s="219">
        <f t="shared" si="397"/>
        <v>46350</v>
      </c>
      <c r="D4461" s="214" t="s">
        <v>205</v>
      </c>
      <c r="E4461" s="220">
        <v>1</v>
      </c>
      <c r="F4461" s="221" t="str">
        <f t="shared" si="396"/>
        <v>AA 7625 OA</v>
      </c>
      <c r="G4461" s="222" t="s">
        <v>2207</v>
      </c>
      <c r="H4461" s="221" t="s">
        <v>2945</v>
      </c>
      <c r="I4461" s="221" t="s">
        <v>2947</v>
      </c>
      <c r="J4461" s="221" t="str">
        <f t="shared" si="394"/>
        <v>FM20-24-11-2026</v>
      </c>
    </row>
    <row r="4462" spans="1:10" x14ac:dyDescent="0.25">
      <c r="A4462" s="214">
        <v>24</v>
      </c>
      <c r="B4462" s="214" t="s">
        <v>286</v>
      </c>
      <c r="C4462" s="219">
        <f t="shared" si="397"/>
        <v>46350</v>
      </c>
      <c r="D4462" s="214" t="s">
        <v>205</v>
      </c>
      <c r="E4462" s="220">
        <v>1</v>
      </c>
      <c r="F4462" s="221" t="str">
        <f t="shared" si="396"/>
        <v>AA 7661 OA</v>
      </c>
      <c r="G4462" s="222" t="s">
        <v>2207</v>
      </c>
      <c r="H4462" s="221" t="s">
        <v>2945</v>
      </c>
      <c r="I4462" s="221" t="s">
        <v>2947</v>
      </c>
      <c r="J4462" s="221" t="str">
        <f t="shared" si="394"/>
        <v>FM20-24-11-2026</v>
      </c>
    </row>
    <row r="4463" spans="1:10" x14ac:dyDescent="0.25">
      <c r="A4463" s="214">
        <v>27</v>
      </c>
      <c r="B4463" s="214" t="s">
        <v>596</v>
      </c>
      <c r="C4463" s="219">
        <f t="shared" si="397"/>
        <v>46353</v>
      </c>
      <c r="D4463" s="214" t="s">
        <v>205</v>
      </c>
      <c r="E4463" s="220">
        <v>1</v>
      </c>
      <c r="F4463" s="221" t="str">
        <f t="shared" si="396"/>
        <v>AA 7628 OA</v>
      </c>
      <c r="G4463" s="222" t="s">
        <v>2207</v>
      </c>
      <c r="H4463" s="221" t="s">
        <v>2945</v>
      </c>
      <c r="I4463" s="221" t="s">
        <v>2947</v>
      </c>
      <c r="J4463" s="221" t="str">
        <f t="shared" si="394"/>
        <v>FM20-27-11-2026</v>
      </c>
    </row>
    <row r="4464" spans="1:10" x14ac:dyDescent="0.25">
      <c r="A4464" s="214">
        <v>30</v>
      </c>
      <c r="B4464" s="214" t="s">
        <v>598</v>
      </c>
      <c r="C4464" s="219">
        <f t="shared" si="397"/>
        <v>46356</v>
      </c>
      <c r="D4464" s="214" t="s">
        <v>205</v>
      </c>
      <c r="E4464" s="220">
        <v>1</v>
      </c>
      <c r="F4464" s="221" t="str">
        <f t="shared" si="396"/>
        <v>AA 7725 OA</v>
      </c>
      <c r="G4464" s="222" t="s">
        <v>2207</v>
      </c>
      <c r="H4464" s="221" t="s">
        <v>2945</v>
      </c>
      <c r="I4464" s="221" t="s">
        <v>2947</v>
      </c>
      <c r="J4464" s="221" t="str">
        <f t="shared" si="394"/>
        <v>FM20-30-11-2026</v>
      </c>
    </row>
    <row r="4465" spans="1:10" x14ac:dyDescent="0.25">
      <c r="A4465" s="214">
        <v>2</v>
      </c>
      <c r="B4465" s="220" t="s">
        <v>136</v>
      </c>
      <c r="C4465" s="219">
        <f t="shared" ref="C4465:C4491" si="398">DATE(2026,12,A4465)</f>
        <v>46358</v>
      </c>
      <c r="D4465" s="214" t="s">
        <v>205</v>
      </c>
      <c r="E4465" s="220">
        <v>1</v>
      </c>
      <c r="F4465" s="221" t="str">
        <f t="shared" si="396"/>
        <v>AA 7762 OA</v>
      </c>
      <c r="G4465" s="222" t="s">
        <v>2207</v>
      </c>
      <c r="H4465" s="221" t="s">
        <v>2945</v>
      </c>
      <c r="I4465" s="221" t="s">
        <v>2947</v>
      </c>
      <c r="J4465" s="221" t="str">
        <f t="shared" si="394"/>
        <v>FM20-2-12-2026</v>
      </c>
    </row>
    <row r="4466" spans="1:10" x14ac:dyDescent="0.25">
      <c r="A4466" s="214">
        <v>2</v>
      </c>
      <c r="B4466" s="220" t="s">
        <v>172</v>
      </c>
      <c r="C4466" s="219">
        <f t="shared" si="398"/>
        <v>46358</v>
      </c>
      <c r="D4466" s="214" t="s">
        <v>205</v>
      </c>
      <c r="E4466" s="214">
        <v>1</v>
      </c>
      <c r="F4466" s="221" t="str">
        <f t="shared" si="396"/>
        <v>AA 7786 OA</v>
      </c>
      <c r="G4466" s="222" t="s">
        <v>2207</v>
      </c>
      <c r="H4466" s="221" t="s">
        <v>2945</v>
      </c>
      <c r="I4466" s="221" t="s">
        <v>2947</v>
      </c>
      <c r="J4466" s="221" t="str">
        <f t="shared" si="394"/>
        <v>FM20-2-12-2026</v>
      </c>
    </row>
    <row r="4467" spans="1:10" x14ac:dyDescent="0.25">
      <c r="A4467" s="214">
        <v>3</v>
      </c>
      <c r="B4467" s="220" t="s">
        <v>263</v>
      </c>
      <c r="C4467" s="219">
        <f t="shared" si="398"/>
        <v>46359</v>
      </c>
      <c r="D4467" s="214" t="s">
        <v>205</v>
      </c>
      <c r="E4467" s="214">
        <v>1</v>
      </c>
      <c r="F4467" s="221" t="str">
        <f t="shared" si="396"/>
        <v>AA 7708 OA</v>
      </c>
      <c r="G4467" s="222" t="s">
        <v>2207</v>
      </c>
      <c r="H4467" s="221" t="s">
        <v>2945</v>
      </c>
      <c r="I4467" s="221" t="s">
        <v>2947</v>
      </c>
      <c r="J4467" s="221" t="str">
        <f t="shared" si="394"/>
        <v>FM20-3-12-2026</v>
      </c>
    </row>
    <row r="4468" spans="1:10" x14ac:dyDescent="0.25">
      <c r="A4468" s="214">
        <v>3</v>
      </c>
      <c r="B4468" s="220" t="s">
        <v>282</v>
      </c>
      <c r="C4468" s="219">
        <f t="shared" si="398"/>
        <v>46359</v>
      </c>
      <c r="D4468" s="214" t="s">
        <v>205</v>
      </c>
      <c r="E4468" s="214">
        <v>1</v>
      </c>
      <c r="F4468" s="221" t="str">
        <f t="shared" si="396"/>
        <v>AA 7026 OA</v>
      </c>
      <c r="G4468" s="222" t="s">
        <v>2207</v>
      </c>
      <c r="H4468" s="221" t="s">
        <v>2945</v>
      </c>
      <c r="I4468" s="221" t="s">
        <v>2947</v>
      </c>
      <c r="J4468" s="221" t="str">
        <f t="shared" si="394"/>
        <v>FM20-3-12-2026</v>
      </c>
    </row>
    <row r="4469" spans="1:10" x14ac:dyDescent="0.25">
      <c r="A4469" s="214">
        <v>4</v>
      </c>
      <c r="B4469" s="220" t="s">
        <v>539</v>
      </c>
      <c r="C4469" s="219">
        <f t="shared" si="398"/>
        <v>46360</v>
      </c>
      <c r="D4469" s="214" t="s">
        <v>205</v>
      </c>
      <c r="E4469" s="214">
        <v>1</v>
      </c>
      <c r="F4469" s="221" t="str">
        <f t="shared" si="396"/>
        <v>AA 7570 OA</v>
      </c>
      <c r="G4469" s="222" t="s">
        <v>2207</v>
      </c>
      <c r="H4469" s="221" t="s">
        <v>2945</v>
      </c>
      <c r="I4469" s="221" t="s">
        <v>2947</v>
      </c>
      <c r="J4469" s="221" t="str">
        <f t="shared" si="394"/>
        <v>FM20-4-12-2026</v>
      </c>
    </row>
    <row r="4470" spans="1:10" x14ac:dyDescent="0.25">
      <c r="A4470" s="214">
        <v>4</v>
      </c>
      <c r="B4470" s="220" t="s">
        <v>933</v>
      </c>
      <c r="C4470" s="219">
        <f t="shared" si="398"/>
        <v>46360</v>
      </c>
      <c r="D4470" s="214" t="s">
        <v>205</v>
      </c>
      <c r="E4470" s="214">
        <v>1</v>
      </c>
      <c r="F4470" s="221" t="str">
        <f t="shared" si="396"/>
        <v>AA 7067 OA</v>
      </c>
      <c r="G4470" s="222" t="s">
        <v>2207</v>
      </c>
      <c r="H4470" s="221" t="s">
        <v>2945</v>
      </c>
      <c r="I4470" s="221" t="s">
        <v>2947</v>
      </c>
      <c r="J4470" s="221" t="str">
        <f t="shared" si="394"/>
        <v>FM20-4-12-2026</v>
      </c>
    </row>
    <row r="4471" spans="1:10" x14ac:dyDescent="0.25">
      <c r="A4471" s="214">
        <v>6</v>
      </c>
      <c r="B4471" s="214" t="s">
        <v>502</v>
      </c>
      <c r="C4471" s="219">
        <f t="shared" si="398"/>
        <v>46362</v>
      </c>
      <c r="D4471" s="214" t="s">
        <v>205</v>
      </c>
      <c r="E4471" s="214">
        <v>1</v>
      </c>
      <c r="F4471" s="221" t="str">
        <f t="shared" si="396"/>
        <v>AA 7202 OA</v>
      </c>
      <c r="G4471" s="222" t="s">
        <v>2207</v>
      </c>
      <c r="H4471" s="221" t="s">
        <v>2945</v>
      </c>
      <c r="I4471" s="221" t="s">
        <v>2947</v>
      </c>
      <c r="J4471" s="221" t="str">
        <f t="shared" si="394"/>
        <v>FM20-6-12-2026</v>
      </c>
    </row>
    <row r="4472" spans="1:10" x14ac:dyDescent="0.25">
      <c r="A4472" s="214">
        <v>6</v>
      </c>
      <c r="B4472" s="214" t="s">
        <v>97</v>
      </c>
      <c r="C4472" s="219">
        <f t="shared" si="398"/>
        <v>46362</v>
      </c>
      <c r="D4472" s="214" t="s">
        <v>205</v>
      </c>
      <c r="E4472" s="214">
        <v>1</v>
      </c>
      <c r="F4472" s="221" t="str">
        <f t="shared" si="396"/>
        <v>AA 7616 OA</v>
      </c>
      <c r="G4472" s="222" t="s">
        <v>2207</v>
      </c>
      <c r="H4472" s="221" t="s">
        <v>2945</v>
      </c>
      <c r="I4472" s="221" t="s">
        <v>2947</v>
      </c>
      <c r="J4472" s="221" t="str">
        <f t="shared" si="394"/>
        <v>FM20-6-12-2026</v>
      </c>
    </row>
    <row r="4473" spans="1:10" x14ac:dyDescent="0.25">
      <c r="A4473" s="214">
        <v>11</v>
      </c>
      <c r="B4473" s="214" t="s">
        <v>531</v>
      </c>
      <c r="C4473" s="219">
        <f t="shared" si="398"/>
        <v>46367</v>
      </c>
      <c r="D4473" s="214" t="s">
        <v>205</v>
      </c>
      <c r="E4473" s="214">
        <v>1</v>
      </c>
      <c r="F4473" s="221" t="str">
        <f t="shared" si="396"/>
        <v>AA 7613 OA</v>
      </c>
      <c r="G4473" s="222" t="s">
        <v>2207</v>
      </c>
      <c r="H4473" s="221" t="s">
        <v>2945</v>
      </c>
      <c r="I4473" s="221" t="s">
        <v>2947</v>
      </c>
      <c r="J4473" s="221" t="str">
        <f t="shared" si="394"/>
        <v>FM20-11-12-2026</v>
      </c>
    </row>
    <row r="4474" spans="1:10" x14ac:dyDescent="0.25">
      <c r="A4474" s="214">
        <v>13</v>
      </c>
      <c r="B4474" s="214" t="s">
        <v>232</v>
      </c>
      <c r="C4474" s="219">
        <f t="shared" si="398"/>
        <v>46369</v>
      </c>
      <c r="D4474" s="214" t="s">
        <v>205</v>
      </c>
      <c r="E4474" s="214">
        <v>1</v>
      </c>
      <c r="F4474" s="221" t="str">
        <f t="shared" si="396"/>
        <v>AA 7595 OA</v>
      </c>
      <c r="G4474" s="222" t="s">
        <v>2207</v>
      </c>
      <c r="H4474" s="221" t="s">
        <v>2945</v>
      </c>
      <c r="I4474" s="221" t="s">
        <v>2947</v>
      </c>
      <c r="J4474" s="221" t="str">
        <f t="shared" si="394"/>
        <v>FM20-13-12-2026</v>
      </c>
    </row>
    <row r="4475" spans="1:10" x14ac:dyDescent="0.25">
      <c r="A4475" s="214">
        <v>13</v>
      </c>
      <c r="B4475" s="214" t="s">
        <v>577</v>
      </c>
      <c r="C4475" s="219">
        <f t="shared" si="398"/>
        <v>46369</v>
      </c>
      <c r="D4475" s="214" t="s">
        <v>205</v>
      </c>
      <c r="E4475" s="220">
        <v>1</v>
      </c>
      <c r="F4475" s="221" t="str">
        <f t="shared" si="396"/>
        <v>AA 7712 OA</v>
      </c>
      <c r="G4475" s="222" t="s">
        <v>2207</v>
      </c>
      <c r="H4475" s="221" t="s">
        <v>2945</v>
      </c>
      <c r="I4475" s="221" t="s">
        <v>2947</v>
      </c>
      <c r="J4475" s="221" t="str">
        <f t="shared" si="394"/>
        <v>FM20-13-12-2026</v>
      </c>
    </row>
    <row r="4476" spans="1:10" x14ac:dyDescent="0.25">
      <c r="A4476" s="214">
        <v>15</v>
      </c>
      <c r="B4476" s="220" t="s">
        <v>373</v>
      </c>
      <c r="C4476" s="219">
        <f t="shared" si="398"/>
        <v>46371</v>
      </c>
      <c r="D4476" s="214" t="s">
        <v>205</v>
      </c>
      <c r="E4476" s="220">
        <v>1</v>
      </c>
      <c r="F4476" s="221" t="str">
        <f t="shared" si="396"/>
        <v>AA 7769 OA</v>
      </c>
      <c r="G4476" s="222" t="s">
        <v>2207</v>
      </c>
      <c r="H4476" s="221" t="s">
        <v>2945</v>
      </c>
      <c r="I4476" s="221" t="s">
        <v>2947</v>
      </c>
      <c r="J4476" s="221" t="str">
        <f t="shared" si="394"/>
        <v>FM20-15-12-2026</v>
      </c>
    </row>
    <row r="4477" spans="1:10" x14ac:dyDescent="0.25">
      <c r="A4477" s="214">
        <v>16</v>
      </c>
      <c r="B4477" s="220" t="s">
        <v>255</v>
      </c>
      <c r="C4477" s="219">
        <f t="shared" si="398"/>
        <v>46372</v>
      </c>
      <c r="D4477" s="214" t="s">
        <v>205</v>
      </c>
      <c r="E4477" s="220">
        <v>1</v>
      </c>
      <c r="F4477" s="221" t="str">
        <f t="shared" si="396"/>
        <v>AA 7615 OA</v>
      </c>
      <c r="G4477" s="222" t="s">
        <v>2207</v>
      </c>
      <c r="H4477" s="221" t="s">
        <v>2945</v>
      </c>
      <c r="I4477" s="221" t="s">
        <v>2947</v>
      </c>
      <c r="J4477" s="221" t="str">
        <f t="shared" si="394"/>
        <v>FM20-16-12-2026</v>
      </c>
    </row>
    <row r="4478" spans="1:10" x14ac:dyDescent="0.25">
      <c r="A4478" s="214">
        <v>18</v>
      </c>
      <c r="B4478" s="214" t="s">
        <v>744</v>
      </c>
      <c r="C4478" s="219">
        <f t="shared" si="398"/>
        <v>46374</v>
      </c>
      <c r="D4478" s="214" t="s">
        <v>205</v>
      </c>
      <c r="E4478" s="220">
        <v>1</v>
      </c>
      <c r="F4478" s="221" t="str">
        <f t="shared" si="396"/>
        <v>AA 7809 OA</v>
      </c>
      <c r="G4478" s="222" t="s">
        <v>2207</v>
      </c>
      <c r="H4478" s="221" t="s">
        <v>2945</v>
      </c>
      <c r="I4478" s="221" t="s">
        <v>2947</v>
      </c>
      <c r="J4478" s="221" t="str">
        <f t="shared" si="394"/>
        <v>FM20-18-12-2026</v>
      </c>
    </row>
    <row r="4479" spans="1:10" x14ac:dyDescent="0.25">
      <c r="A4479" s="214">
        <v>18</v>
      </c>
      <c r="B4479" s="214" t="s">
        <v>426</v>
      </c>
      <c r="C4479" s="219">
        <f t="shared" si="398"/>
        <v>46374</v>
      </c>
      <c r="D4479" s="214" t="s">
        <v>205</v>
      </c>
      <c r="E4479" s="220">
        <v>1</v>
      </c>
      <c r="F4479" s="221" t="str">
        <f t="shared" si="396"/>
        <v>AA 7679 OA</v>
      </c>
      <c r="G4479" s="222" t="s">
        <v>2207</v>
      </c>
      <c r="H4479" s="221" t="s">
        <v>2945</v>
      </c>
      <c r="I4479" s="221" t="s">
        <v>2947</v>
      </c>
      <c r="J4479" s="221" t="str">
        <f t="shared" si="394"/>
        <v>FM20-18-12-2026</v>
      </c>
    </row>
    <row r="4480" spans="1:10" x14ac:dyDescent="0.25">
      <c r="A4480" s="214">
        <v>19</v>
      </c>
      <c r="B4480" s="214" t="s">
        <v>454</v>
      </c>
      <c r="C4480" s="219">
        <f t="shared" si="398"/>
        <v>46375</v>
      </c>
      <c r="D4480" s="214" t="s">
        <v>205</v>
      </c>
      <c r="E4480" s="220">
        <v>1</v>
      </c>
      <c r="F4480" s="221" t="str">
        <f t="shared" si="396"/>
        <v>AA 7133 OA</v>
      </c>
      <c r="G4480" s="222" t="s">
        <v>2207</v>
      </c>
      <c r="H4480" s="221" t="s">
        <v>2945</v>
      </c>
      <c r="I4480" s="221" t="s">
        <v>2947</v>
      </c>
      <c r="J4480" s="221" t="str">
        <f t="shared" si="394"/>
        <v>FM20-19-12-2026</v>
      </c>
    </row>
    <row r="4481" spans="1:10" x14ac:dyDescent="0.25">
      <c r="A4481" s="214">
        <v>19</v>
      </c>
      <c r="B4481" s="214" t="s">
        <v>341</v>
      </c>
      <c r="C4481" s="219">
        <f t="shared" si="398"/>
        <v>46375</v>
      </c>
      <c r="D4481" s="214" t="s">
        <v>205</v>
      </c>
      <c r="E4481" s="220">
        <v>1</v>
      </c>
      <c r="F4481" s="221" t="str">
        <f t="shared" si="396"/>
        <v>AA 7621 OA</v>
      </c>
      <c r="G4481" s="222" t="s">
        <v>2207</v>
      </c>
      <c r="H4481" s="221" t="s">
        <v>2945</v>
      </c>
      <c r="I4481" s="221" t="s">
        <v>2947</v>
      </c>
      <c r="J4481" s="221" t="str">
        <f t="shared" si="394"/>
        <v>FM20-19-12-2026</v>
      </c>
    </row>
    <row r="4482" spans="1:10" x14ac:dyDescent="0.25">
      <c r="A4482" s="214">
        <v>19</v>
      </c>
      <c r="B4482" s="214" t="s">
        <v>237</v>
      </c>
      <c r="C4482" s="219">
        <f t="shared" si="398"/>
        <v>46375</v>
      </c>
      <c r="D4482" s="214" t="s">
        <v>205</v>
      </c>
      <c r="E4482" s="220">
        <v>1</v>
      </c>
      <c r="F4482" s="221" t="str">
        <f t="shared" si="396"/>
        <v>AA 7724 OA</v>
      </c>
      <c r="G4482" s="222" t="s">
        <v>2207</v>
      </c>
      <c r="H4482" s="221" t="s">
        <v>2945</v>
      </c>
      <c r="I4482" s="221" t="s">
        <v>2947</v>
      </c>
      <c r="J4482" s="221" t="str">
        <f t="shared" si="394"/>
        <v>FM20-19-12-2026</v>
      </c>
    </row>
    <row r="4483" spans="1:10" x14ac:dyDescent="0.25">
      <c r="A4483" s="214">
        <v>20</v>
      </c>
      <c r="B4483" s="214" t="s">
        <v>218</v>
      </c>
      <c r="C4483" s="219">
        <f t="shared" si="398"/>
        <v>46376</v>
      </c>
      <c r="D4483" s="214" t="s">
        <v>205</v>
      </c>
      <c r="E4483" s="220">
        <v>1</v>
      </c>
      <c r="F4483" s="221" t="str">
        <f t="shared" si="396"/>
        <v>AA 7698 OA</v>
      </c>
      <c r="G4483" s="222" t="s">
        <v>2207</v>
      </c>
      <c r="H4483" s="221" t="s">
        <v>2945</v>
      </c>
      <c r="I4483" s="221" t="s">
        <v>2947</v>
      </c>
      <c r="J4483" s="221" t="str">
        <f t="shared" ref="J4483:J4546" si="399">I4483 &amp; "-" &amp; DAY(C4483) &amp; "-" &amp; MONTH(C4483) &amp; "-" &amp; YEAR(C4483)</f>
        <v>FM20-20-12-2026</v>
      </c>
    </row>
    <row r="4484" spans="1:10" x14ac:dyDescent="0.25">
      <c r="A4484" s="214">
        <v>20</v>
      </c>
      <c r="B4484" s="214" t="s">
        <v>218</v>
      </c>
      <c r="C4484" s="219">
        <f t="shared" si="398"/>
        <v>46376</v>
      </c>
      <c r="D4484" s="214" t="s">
        <v>205</v>
      </c>
      <c r="E4484" s="220">
        <v>1</v>
      </c>
      <c r="F4484" s="221" t="str">
        <f t="shared" si="396"/>
        <v>AA 7698 OA</v>
      </c>
      <c r="G4484" s="222" t="s">
        <v>2207</v>
      </c>
      <c r="H4484" s="221" t="s">
        <v>2945</v>
      </c>
      <c r="I4484" s="221" t="s">
        <v>2947</v>
      </c>
      <c r="J4484" s="221" t="str">
        <f t="shared" si="399"/>
        <v>FM20-20-12-2026</v>
      </c>
    </row>
    <row r="4485" spans="1:10" x14ac:dyDescent="0.25">
      <c r="A4485" s="214">
        <v>20</v>
      </c>
      <c r="B4485" s="214" t="s">
        <v>1156</v>
      </c>
      <c r="C4485" s="219">
        <f t="shared" si="398"/>
        <v>46376</v>
      </c>
      <c r="D4485" s="214" t="s">
        <v>205</v>
      </c>
      <c r="E4485" s="220">
        <v>1</v>
      </c>
      <c r="F4485" s="221" t="str">
        <f t="shared" si="396"/>
        <v>AA 7730 OA</v>
      </c>
      <c r="G4485" s="222" t="s">
        <v>2207</v>
      </c>
      <c r="H4485" s="221" t="s">
        <v>2945</v>
      </c>
      <c r="I4485" s="221" t="s">
        <v>2947</v>
      </c>
      <c r="J4485" s="221" t="str">
        <f t="shared" si="399"/>
        <v>FM20-20-12-2026</v>
      </c>
    </row>
    <row r="4486" spans="1:10" x14ac:dyDescent="0.25">
      <c r="A4486" s="214">
        <v>22</v>
      </c>
      <c r="B4486" s="214" t="s">
        <v>301</v>
      </c>
      <c r="C4486" s="219">
        <f t="shared" si="398"/>
        <v>46378</v>
      </c>
      <c r="D4486" s="214" t="s">
        <v>205</v>
      </c>
      <c r="E4486" s="220">
        <v>1</v>
      </c>
      <c r="F4486" s="221" t="str">
        <f t="shared" si="396"/>
        <v>AA 7745 OA</v>
      </c>
      <c r="G4486" s="222" t="s">
        <v>2207</v>
      </c>
      <c r="H4486" s="221" t="s">
        <v>2945</v>
      </c>
      <c r="I4486" s="221" t="s">
        <v>2947</v>
      </c>
      <c r="J4486" s="221" t="str">
        <f t="shared" si="399"/>
        <v>FM20-22-12-2026</v>
      </c>
    </row>
    <row r="4487" spans="1:10" x14ac:dyDescent="0.25">
      <c r="A4487" s="214">
        <v>23</v>
      </c>
      <c r="B4487" s="214" t="s">
        <v>218</v>
      </c>
      <c r="C4487" s="219">
        <f t="shared" si="398"/>
        <v>46379</v>
      </c>
      <c r="D4487" s="214" t="s">
        <v>205</v>
      </c>
      <c r="E4487" s="220">
        <v>1</v>
      </c>
      <c r="F4487" s="221" t="str">
        <f t="shared" si="396"/>
        <v>AA 7698 OA</v>
      </c>
      <c r="G4487" s="222" t="s">
        <v>2207</v>
      </c>
      <c r="H4487" s="221" t="s">
        <v>2945</v>
      </c>
      <c r="I4487" s="221" t="s">
        <v>2947</v>
      </c>
      <c r="J4487" s="221" t="str">
        <f t="shared" si="399"/>
        <v>FM20-23-12-2026</v>
      </c>
    </row>
    <row r="4488" spans="1:10" x14ac:dyDescent="0.25">
      <c r="A4488" s="214">
        <v>24</v>
      </c>
      <c r="B4488" s="214" t="s">
        <v>482</v>
      </c>
      <c r="C4488" s="219">
        <f t="shared" si="398"/>
        <v>46380</v>
      </c>
      <c r="D4488" s="214" t="s">
        <v>205</v>
      </c>
      <c r="E4488" s="220">
        <v>1</v>
      </c>
      <c r="F4488" s="221" t="str">
        <f t="shared" si="396"/>
        <v>AA 7059 OA</v>
      </c>
      <c r="G4488" s="222" t="s">
        <v>2207</v>
      </c>
      <c r="H4488" s="221" t="s">
        <v>2945</v>
      </c>
      <c r="I4488" s="221" t="s">
        <v>2947</v>
      </c>
      <c r="J4488" s="221" t="str">
        <f t="shared" si="399"/>
        <v>FM20-24-12-2026</v>
      </c>
    </row>
    <row r="4489" spans="1:10" x14ac:dyDescent="0.25">
      <c r="A4489" s="214">
        <v>28</v>
      </c>
      <c r="B4489" s="214" t="s">
        <v>179</v>
      </c>
      <c r="C4489" s="219">
        <f t="shared" si="398"/>
        <v>46384</v>
      </c>
      <c r="D4489" s="214" t="s">
        <v>205</v>
      </c>
      <c r="E4489" s="220">
        <v>1</v>
      </c>
      <c r="F4489" s="221" t="str">
        <f t="shared" si="396"/>
        <v>AA 7611 OA</v>
      </c>
      <c r="G4489" s="222" t="s">
        <v>2207</v>
      </c>
      <c r="H4489" s="221" t="s">
        <v>2945</v>
      </c>
      <c r="I4489" s="221" t="s">
        <v>2947</v>
      </c>
      <c r="J4489" s="221" t="str">
        <f t="shared" si="399"/>
        <v>FM20-28-12-2026</v>
      </c>
    </row>
    <row r="4490" spans="1:10" x14ac:dyDescent="0.25">
      <c r="A4490" s="214">
        <v>30</v>
      </c>
      <c r="B4490" s="214" t="s">
        <v>498</v>
      </c>
      <c r="C4490" s="219">
        <f t="shared" si="398"/>
        <v>46386</v>
      </c>
      <c r="D4490" s="214" t="s">
        <v>205</v>
      </c>
      <c r="E4490" s="220">
        <v>1</v>
      </c>
      <c r="F4490" s="221" t="str">
        <f t="shared" si="396"/>
        <v>AA 7295 OA</v>
      </c>
      <c r="G4490" s="222" t="s">
        <v>2207</v>
      </c>
      <c r="H4490" s="221" t="s">
        <v>2945</v>
      </c>
      <c r="I4490" s="221" t="s">
        <v>2947</v>
      </c>
      <c r="J4490" s="221" t="str">
        <f t="shared" si="399"/>
        <v>FM20-30-12-2026</v>
      </c>
    </row>
    <row r="4491" spans="1:10" x14ac:dyDescent="0.25">
      <c r="A4491" s="214">
        <v>31</v>
      </c>
      <c r="B4491" s="214" t="s">
        <v>689</v>
      </c>
      <c r="C4491" s="219">
        <f t="shared" si="398"/>
        <v>46387</v>
      </c>
      <c r="D4491" s="214" t="s">
        <v>205</v>
      </c>
      <c r="E4491" s="220">
        <v>1</v>
      </c>
      <c r="F4491" s="221" t="str">
        <f t="shared" si="396"/>
        <v>AA 7027 OA</v>
      </c>
      <c r="G4491" s="222" t="s">
        <v>2207</v>
      </c>
      <c r="H4491" s="221" t="s">
        <v>2945</v>
      </c>
      <c r="I4491" s="221" t="s">
        <v>2947</v>
      </c>
      <c r="J4491" s="221" t="str">
        <f t="shared" si="399"/>
        <v>FM20-31-12-2026</v>
      </c>
    </row>
    <row r="4492" spans="1:10" x14ac:dyDescent="0.25">
      <c r="A4492" s="214">
        <v>12</v>
      </c>
      <c r="B4492" s="214" t="s">
        <v>540</v>
      </c>
      <c r="C4492" s="219">
        <f>DATE(2026,11,A4492)</f>
        <v>46338</v>
      </c>
      <c r="D4492" s="214" t="s">
        <v>564</v>
      </c>
      <c r="E4492" s="220">
        <v>2</v>
      </c>
      <c r="F4492" s="221" t="str">
        <f t="shared" si="396"/>
        <v>AA 7099 OA</v>
      </c>
      <c r="G4492" s="222" t="s">
        <v>2207</v>
      </c>
      <c r="H4492" s="221" t="s">
        <v>2945</v>
      </c>
      <c r="I4492" s="221" t="s">
        <v>2947</v>
      </c>
      <c r="J4492" s="221" t="str">
        <f t="shared" si="399"/>
        <v>FM20-12-11-2026</v>
      </c>
    </row>
    <row r="4493" spans="1:10" x14ac:dyDescent="0.25">
      <c r="A4493" s="214">
        <v>27</v>
      </c>
      <c r="B4493" s="214" t="s">
        <v>737</v>
      </c>
      <c r="C4493" s="219">
        <f>DATE(2026,12,A4493)</f>
        <v>46383</v>
      </c>
      <c r="D4493" s="214" t="s">
        <v>1336</v>
      </c>
      <c r="E4493" s="220">
        <v>2</v>
      </c>
      <c r="F4493" s="221" t="str">
        <f t="shared" si="396"/>
        <v>AA 7696 OA // MERCY</v>
      </c>
      <c r="G4493" s="222" t="s">
        <v>2207</v>
      </c>
      <c r="H4493" s="221" t="s">
        <v>2945</v>
      </c>
      <c r="I4493" s="221" t="s">
        <v>2947</v>
      </c>
      <c r="J4493" s="221" t="str">
        <f t="shared" si="399"/>
        <v>FM20-27-12-2026</v>
      </c>
    </row>
    <row r="4494" spans="1:10" x14ac:dyDescent="0.25">
      <c r="A4494" s="214">
        <v>17</v>
      </c>
      <c r="B4494" s="214" t="s">
        <v>437</v>
      </c>
      <c r="C4494" s="223">
        <f>DATE(2026,1,A4494)</f>
        <v>46039</v>
      </c>
      <c r="D4494" s="214" t="s">
        <v>392</v>
      </c>
      <c r="E4494" s="220">
        <v>10</v>
      </c>
      <c r="F4494" s="221" t="str">
        <f t="shared" si="396"/>
        <v>AA 7058 OA</v>
      </c>
      <c r="G4494" s="222" t="s">
        <v>2207</v>
      </c>
      <c r="H4494" s="221" t="s">
        <v>2945</v>
      </c>
      <c r="I4494" s="221" t="s">
        <v>2947</v>
      </c>
      <c r="J4494" s="221" t="str">
        <f t="shared" si="399"/>
        <v>FM20-17-1-2026</v>
      </c>
    </row>
    <row r="4495" spans="1:10" x14ac:dyDescent="0.25">
      <c r="A4495" s="214">
        <v>25</v>
      </c>
      <c r="B4495" s="214" t="s">
        <v>286</v>
      </c>
      <c r="C4495" s="223">
        <f>DATE(2026,1,A4495)</f>
        <v>46047</v>
      </c>
      <c r="D4495" s="214" t="s">
        <v>392</v>
      </c>
      <c r="E4495" s="220">
        <v>10</v>
      </c>
      <c r="F4495" s="221" t="str">
        <f t="shared" si="396"/>
        <v>AA 7661 OA</v>
      </c>
      <c r="G4495" s="222" t="s">
        <v>2207</v>
      </c>
      <c r="H4495" s="221" t="s">
        <v>2945</v>
      </c>
      <c r="I4495" s="221" t="s">
        <v>2947</v>
      </c>
      <c r="J4495" s="221" t="str">
        <f t="shared" si="399"/>
        <v>FM20-25-1-2026</v>
      </c>
    </row>
    <row r="4496" spans="1:10" x14ac:dyDescent="0.25">
      <c r="A4496" s="214">
        <v>6</v>
      </c>
      <c r="B4496" s="214" t="s">
        <v>387</v>
      </c>
      <c r="C4496" s="219">
        <f>DATE(2026,11,A4496)</f>
        <v>46332</v>
      </c>
      <c r="D4496" s="214" t="s">
        <v>392</v>
      </c>
      <c r="E4496" s="214">
        <v>10</v>
      </c>
      <c r="F4496" s="221" t="str">
        <f t="shared" si="396"/>
        <v>AA JOMBOR</v>
      </c>
      <c r="G4496" s="222" t="s">
        <v>2207</v>
      </c>
      <c r="H4496" s="221" t="s">
        <v>2945</v>
      </c>
      <c r="I4496" s="221" t="s">
        <v>2947</v>
      </c>
      <c r="J4496" s="221" t="str">
        <f t="shared" si="399"/>
        <v>FM20-6-11-2026</v>
      </c>
    </row>
    <row r="4497" spans="1:10" x14ac:dyDescent="0.25">
      <c r="A4497" s="214">
        <v>25</v>
      </c>
      <c r="B4497" s="214" t="s">
        <v>172</v>
      </c>
      <c r="C4497" s="219">
        <f>DATE(2026,11,A4497)</f>
        <v>46351</v>
      </c>
      <c r="D4497" s="214" t="s">
        <v>392</v>
      </c>
      <c r="E4497" s="220">
        <v>10</v>
      </c>
      <c r="F4497" s="221" t="str">
        <f t="shared" si="396"/>
        <v>AA 7786 OA</v>
      </c>
      <c r="G4497" s="222" t="s">
        <v>2207</v>
      </c>
      <c r="H4497" s="221" t="s">
        <v>2945</v>
      </c>
      <c r="I4497" s="221" t="s">
        <v>2947</v>
      </c>
      <c r="J4497" s="221" t="str">
        <f t="shared" si="399"/>
        <v>FM20-25-11-2026</v>
      </c>
    </row>
    <row r="4498" spans="1:10" x14ac:dyDescent="0.25">
      <c r="A4498" s="214">
        <v>4</v>
      </c>
      <c r="B4498" s="220" t="s">
        <v>806</v>
      </c>
      <c r="C4498" s="219">
        <f>DATE(2026,12,A4498)</f>
        <v>46360</v>
      </c>
      <c r="D4498" s="214" t="s">
        <v>392</v>
      </c>
      <c r="E4498" s="214">
        <v>10</v>
      </c>
      <c r="F4498" s="221" t="str">
        <f t="shared" si="396"/>
        <v>AA 7738 OA</v>
      </c>
      <c r="G4498" s="222" t="s">
        <v>2207</v>
      </c>
      <c r="H4498" s="221" t="s">
        <v>2945</v>
      </c>
      <c r="I4498" s="221" t="s">
        <v>2947</v>
      </c>
      <c r="J4498" s="221" t="str">
        <f t="shared" si="399"/>
        <v>FM20-4-12-2026</v>
      </c>
    </row>
    <row r="4499" spans="1:10" x14ac:dyDescent="0.25">
      <c r="A4499" s="214">
        <v>15</v>
      </c>
      <c r="B4499" s="220" t="s">
        <v>227</v>
      </c>
      <c r="C4499" s="219">
        <f>DATE(2026,12,A4499)</f>
        <v>46371</v>
      </c>
      <c r="D4499" s="214" t="s">
        <v>392</v>
      </c>
      <c r="E4499" s="220">
        <v>10</v>
      </c>
      <c r="F4499" s="221" t="str">
        <f t="shared" si="396"/>
        <v>AA 7814 OA</v>
      </c>
      <c r="G4499" s="222" t="s">
        <v>2207</v>
      </c>
      <c r="H4499" s="221" t="s">
        <v>2945</v>
      </c>
      <c r="I4499" s="221" t="s">
        <v>2947</v>
      </c>
      <c r="J4499" s="221" t="str">
        <f t="shared" si="399"/>
        <v>FM20-15-12-2026</v>
      </c>
    </row>
    <row r="4500" spans="1:10" x14ac:dyDescent="0.25">
      <c r="A4500" s="214">
        <v>26</v>
      </c>
      <c r="B4500" s="214" t="s">
        <v>426</v>
      </c>
      <c r="C4500" s="219">
        <f>DATE(2026,12,A4500)</f>
        <v>46382</v>
      </c>
      <c r="D4500" s="214" t="s">
        <v>392</v>
      </c>
      <c r="E4500" s="220">
        <v>10</v>
      </c>
      <c r="F4500" s="221" t="str">
        <f t="shared" si="396"/>
        <v>AA 7679 OA</v>
      </c>
      <c r="G4500" s="222" t="s">
        <v>2207</v>
      </c>
      <c r="H4500" s="221" t="s">
        <v>2945</v>
      </c>
      <c r="I4500" s="221" t="s">
        <v>2947</v>
      </c>
      <c r="J4500" s="221" t="str">
        <f t="shared" si="399"/>
        <v>FM20-26-12-2026</v>
      </c>
    </row>
    <row r="4501" spans="1:10" x14ac:dyDescent="0.25">
      <c r="A4501" s="214">
        <v>1</v>
      </c>
      <c r="B4501" s="220" t="s">
        <v>550</v>
      </c>
      <c r="C4501" s="223">
        <f t="shared" ref="C4501:C4507" si="400">DATE(2026,1,A4501)</f>
        <v>46023</v>
      </c>
      <c r="D4501" s="214" t="s">
        <v>254</v>
      </c>
      <c r="E4501" s="220">
        <v>1</v>
      </c>
      <c r="F4501" s="221" t="str">
        <f t="shared" si="396"/>
        <v>AA 7699 OA</v>
      </c>
      <c r="G4501" s="222" t="s">
        <v>2207</v>
      </c>
      <c r="H4501" s="221" t="s">
        <v>2945</v>
      </c>
      <c r="I4501" s="221" t="s">
        <v>2947</v>
      </c>
      <c r="J4501" s="221" t="str">
        <f t="shared" si="399"/>
        <v>FM20-1-1-2026</v>
      </c>
    </row>
    <row r="4502" spans="1:10" x14ac:dyDescent="0.25">
      <c r="A4502" s="214">
        <v>6</v>
      </c>
      <c r="B4502" s="214" t="s">
        <v>237</v>
      </c>
      <c r="C4502" s="223">
        <f t="shared" si="400"/>
        <v>46028</v>
      </c>
      <c r="D4502" s="214" t="s">
        <v>254</v>
      </c>
      <c r="E4502" s="214">
        <v>1</v>
      </c>
      <c r="F4502" s="221" t="str">
        <f t="shared" si="396"/>
        <v>AA 7724 OA</v>
      </c>
      <c r="G4502" s="222" t="s">
        <v>2207</v>
      </c>
      <c r="H4502" s="221" t="s">
        <v>2945</v>
      </c>
      <c r="I4502" s="221" t="s">
        <v>2947</v>
      </c>
      <c r="J4502" s="221" t="str">
        <f t="shared" si="399"/>
        <v>FM20-6-1-2026</v>
      </c>
    </row>
    <row r="4503" spans="1:10" x14ac:dyDescent="0.25">
      <c r="A4503" s="214">
        <v>8</v>
      </c>
      <c r="B4503" s="214" t="s">
        <v>1104</v>
      </c>
      <c r="C4503" s="223">
        <f t="shared" si="400"/>
        <v>46030</v>
      </c>
      <c r="D4503" s="214" t="s">
        <v>254</v>
      </c>
      <c r="E4503" s="214">
        <v>1</v>
      </c>
      <c r="F4503" s="221" t="str">
        <f t="shared" si="396"/>
        <v>AA 7629 OA</v>
      </c>
      <c r="G4503" s="222" t="s">
        <v>2207</v>
      </c>
      <c r="H4503" s="221" t="s">
        <v>2945</v>
      </c>
      <c r="I4503" s="221" t="s">
        <v>2947</v>
      </c>
      <c r="J4503" s="221" t="str">
        <f t="shared" si="399"/>
        <v>FM20-8-1-2026</v>
      </c>
    </row>
    <row r="4504" spans="1:10" x14ac:dyDescent="0.25">
      <c r="A4504" s="214">
        <v>10</v>
      </c>
      <c r="B4504" s="214" t="s">
        <v>539</v>
      </c>
      <c r="C4504" s="223">
        <f t="shared" si="400"/>
        <v>46032</v>
      </c>
      <c r="D4504" s="214" t="s">
        <v>254</v>
      </c>
      <c r="E4504" s="214">
        <v>1</v>
      </c>
      <c r="F4504" s="221" t="str">
        <f t="shared" si="396"/>
        <v>AA 7570 OA</v>
      </c>
      <c r="G4504" s="222" t="s">
        <v>2207</v>
      </c>
      <c r="H4504" s="221" t="s">
        <v>2945</v>
      </c>
      <c r="I4504" s="221" t="s">
        <v>2947</v>
      </c>
      <c r="J4504" s="221" t="str">
        <f t="shared" si="399"/>
        <v>FM20-10-1-2026</v>
      </c>
    </row>
    <row r="4505" spans="1:10" x14ac:dyDescent="0.25">
      <c r="A4505" s="214">
        <v>12</v>
      </c>
      <c r="B4505" s="214" t="s">
        <v>355</v>
      </c>
      <c r="C4505" s="223">
        <f t="shared" si="400"/>
        <v>46034</v>
      </c>
      <c r="D4505" s="214" t="s">
        <v>254</v>
      </c>
      <c r="E4505" s="220">
        <v>1</v>
      </c>
      <c r="F4505" s="221" t="str">
        <f t="shared" ref="F4505:F4568" si="401">"AA "&amp;B4505</f>
        <v>AA 7617 OA</v>
      </c>
      <c r="G4505" s="222" t="s">
        <v>2207</v>
      </c>
      <c r="H4505" s="221" t="s">
        <v>2945</v>
      </c>
      <c r="I4505" s="221" t="s">
        <v>2947</v>
      </c>
      <c r="J4505" s="221" t="str">
        <f t="shared" si="399"/>
        <v>FM20-12-1-2026</v>
      </c>
    </row>
    <row r="4506" spans="1:10" x14ac:dyDescent="0.25">
      <c r="A4506" s="214">
        <v>17</v>
      </c>
      <c r="B4506" s="214" t="s">
        <v>97</v>
      </c>
      <c r="C4506" s="223">
        <f t="shared" si="400"/>
        <v>46039</v>
      </c>
      <c r="D4506" s="214" t="s">
        <v>254</v>
      </c>
      <c r="E4506" s="220">
        <v>1</v>
      </c>
      <c r="F4506" s="221" t="str">
        <f t="shared" si="401"/>
        <v>AA 7616 OA</v>
      </c>
      <c r="G4506" s="222" t="s">
        <v>2207</v>
      </c>
      <c r="H4506" s="221" t="s">
        <v>2945</v>
      </c>
      <c r="I4506" s="221" t="s">
        <v>2947</v>
      </c>
      <c r="J4506" s="221" t="str">
        <f t="shared" si="399"/>
        <v>FM20-17-1-2026</v>
      </c>
    </row>
    <row r="4507" spans="1:10" x14ac:dyDescent="0.25">
      <c r="A4507" s="214">
        <v>25</v>
      </c>
      <c r="B4507" s="214" t="s">
        <v>259</v>
      </c>
      <c r="C4507" s="223">
        <f t="shared" si="400"/>
        <v>46047</v>
      </c>
      <c r="D4507" s="214" t="s">
        <v>254</v>
      </c>
      <c r="E4507" s="220">
        <v>1</v>
      </c>
      <c r="F4507" s="221" t="str">
        <f t="shared" si="401"/>
        <v>AA 7805 OA</v>
      </c>
      <c r="G4507" s="222" t="s">
        <v>2207</v>
      </c>
      <c r="H4507" s="221" t="s">
        <v>2945</v>
      </c>
      <c r="I4507" s="221" t="s">
        <v>2947</v>
      </c>
      <c r="J4507" s="221" t="str">
        <f t="shared" si="399"/>
        <v>FM20-25-1-2026</v>
      </c>
    </row>
    <row r="4508" spans="1:10" x14ac:dyDescent="0.25">
      <c r="A4508" s="224">
        <v>27</v>
      </c>
      <c r="B4508" s="224" t="s">
        <v>2100</v>
      </c>
      <c r="C4508" s="223">
        <f>DATE(2026,2,A4508)</f>
        <v>46080</v>
      </c>
      <c r="D4508" s="224" t="s">
        <v>254</v>
      </c>
      <c r="E4508" s="225">
        <v>1</v>
      </c>
      <c r="F4508" s="221" t="str">
        <f t="shared" si="401"/>
        <v>AA 7502 OD</v>
      </c>
      <c r="G4508" s="222" t="s">
        <v>2207</v>
      </c>
      <c r="H4508" s="221" t="s">
        <v>2945</v>
      </c>
      <c r="I4508" s="221" t="s">
        <v>2947</v>
      </c>
      <c r="J4508" s="221" t="str">
        <f t="shared" si="399"/>
        <v>FM20-27-2-2026</v>
      </c>
    </row>
    <row r="4509" spans="1:10" x14ac:dyDescent="0.25">
      <c r="A4509" s="214">
        <v>4</v>
      </c>
      <c r="B4509" s="220" t="s">
        <v>255</v>
      </c>
      <c r="C4509" s="219">
        <f t="shared" ref="C4509:C4521" si="402">DATE(2026,11,A4509)</f>
        <v>46330</v>
      </c>
      <c r="D4509" s="214" t="s">
        <v>254</v>
      </c>
      <c r="E4509" s="214">
        <v>1</v>
      </c>
      <c r="F4509" s="221" t="str">
        <f t="shared" si="401"/>
        <v>AA 7615 OA</v>
      </c>
      <c r="G4509" s="222" t="s">
        <v>2207</v>
      </c>
      <c r="H4509" s="221" t="s">
        <v>2945</v>
      </c>
      <c r="I4509" s="221" t="s">
        <v>2947</v>
      </c>
      <c r="J4509" s="221" t="str">
        <f t="shared" si="399"/>
        <v>FM20-4-11-2026</v>
      </c>
    </row>
    <row r="4510" spans="1:10" x14ac:dyDescent="0.25">
      <c r="A4510" s="214">
        <v>4</v>
      </c>
      <c r="B4510" s="220" t="s">
        <v>159</v>
      </c>
      <c r="C4510" s="219">
        <f t="shared" si="402"/>
        <v>46330</v>
      </c>
      <c r="D4510" s="214" t="s">
        <v>254</v>
      </c>
      <c r="E4510" s="214">
        <v>1</v>
      </c>
      <c r="F4510" s="221" t="str">
        <f t="shared" si="401"/>
        <v>AA 7268 OA</v>
      </c>
      <c r="G4510" s="222" t="s">
        <v>2207</v>
      </c>
      <c r="H4510" s="221" t="s">
        <v>2945</v>
      </c>
      <c r="I4510" s="221" t="s">
        <v>2947</v>
      </c>
      <c r="J4510" s="221" t="str">
        <f t="shared" si="399"/>
        <v>FM20-4-11-2026</v>
      </c>
    </row>
    <row r="4511" spans="1:10" x14ac:dyDescent="0.25">
      <c r="A4511" s="214">
        <v>4</v>
      </c>
      <c r="B4511" s="220" t="s">
        <v>286</v>
      </c>
      <c r="C4511" s="219">
        <f t="shared" si="402"/>
        <v>46330</v>
      </c>
      <c r="D4511" s="214" t="s">
        <v>254</v>
      </c>
      <c r="E4511" s="214">
        <v>1</v>
      </c>
      <c r="F4511" s="221" t="str">
        <f t="shared" si="401"/>
        <v>AA 7661 OA</v>
      </c>
      <c r="G4511" s="222" t="s">
        <v>2207</v>
      </c>
      <c r="H4511" s="221" t="s">
        <v>2945</v>
      </c>
      <c r="I4511" s="221" t="s">
        <v>2947</v>
      </c>
      <c r="J4511" s="221" t="str">
        <f t="shared" si="399"/>
        <v>FM20-4-11-2026</v>
      </c>
    </row>
    <row r="4512" spans="1:10" x14ac:dyDescent="0.25">
      <c r="A4512" s="214">
        <v>7</v>
      </c>
      <c r="B4512" s="214" t="s">
        <v>237</v>
      </c>
      <c r="C4512" s="219">
        <f t="shared" si="402"/>
        <v>46333</v>
      </c>
      <c r="D4512" s="214" t="s">
        <v>254</v>
      </c>
      <c r="E4512" s="214">
        <v>1</v>
      </c>
      <c r="F4512" s="221" t="str">
        <f t="shared" si="401"/>
        <v>AA 7724 OA</v>
      </c>
      <c r="G4512" s="222" t="s">
        <v>2207</v>
      </c>
      <c r="H4512" s="221" t="s">
        <v>2945</v>
      </c>
      <c r="I4512" s="221" t="s">
        <v>2947</v>
      </c>
      <c r="J4512" s="221" t="str">
        <f t="shared" si="399"/>
        <v>FM20-7-11-2026</v>
      </c>
    </row>
    <row r="4513" spans="1:10" x14ac:dyDescent="0.25">
      <c r="A4513" s="214">
        <v>9</v>
      </c>
      <c r="B4513" s="214" t="s">
        <v>454</v>
      </c>
      <c r="C4513" s="219">
        <f t="shared" si="402"/>
        <v>46335</v>
      </c>
      <c r="D4513" s="214" t="s">
        <v>254</v>
      </c>
      <c r="E4513" s="214">
        <v>1</v>
      </c>
      <c r="F4513" s="221" t="str">
        <f t="shared" si="401"/>
        <v>AA 7133 OA</v>
      </c>
      <c r="G4513" s="222" t="s">
        <v>2207</v>
      </c>
      <c r="H4513" s="221" t="s">
        <v>2945</v>
      </c>
      <c r="I4513" s="221" t="s">
        <v>2947</v>
      </c>
      <c r="J4513" s="221" t="str">
        <f t="shared" si="399"/>
        <v>FM20-9-11-2026</v>
      </c>
    </row>
    <row r="4514" spans="1:10" x14ac:dyDescent="0.25">
      <c r="A4514" s="214">
        <v>11</v>
      </c>
      <c r="B4514" s="214" t="s">
        <v>373</v>
      </c>
      <c r="C4514" s="219">
        <f t="shared" si="402"/>
        <v>46337</v>
      </c>
      <c r="D4514" s="214" t="s">
        <v>254</v>
      </c>
      <c r="E4514" s="214">
        <v>1</v>
      </c>
      <c r="F4514" s="221" t="str">
        <f t="shared" si="401"/>
        <v>AA 7769 OA</v>
      </c>
      <c r="G4514" s="222" t="s">
        <v>2207</v>
      </c>
      <c r="H4514" s="221" t="s">
        <v>2945</v>
      </c>
      <c r="I4514" s="221" t="s">
        <v>2947</v>
      </c>
      <c r="J4514" s="221" t="str">
        <f t="shared" si="399"/>
        <v>FM20-11-11-2026</v>
      </c>
    </row>
    <row r="4515" spans="1:10" x14ac:dyDescent="0.25">
      <c r="A4515" s="214">
        <v>13</v>
      </c>
      <c r="B4515" s="214" t="s">
        <v>259</v>
      </c>
      <c r="C4515" s="219">
        <f t="shared" si="402"/>
        <v>46339</v>
      </c>
      <c r="D4515" s="214" t="s">
        <v>254</v>
      </c>
      <c r="E4515" s="220">
        <v>1</v>
      </c>
      <c r="F4515" s="221" t="str">
        <f t="shared" si="401"/>
        <v>AA 7805 OA</v>
      </c>
      <c r="G4515" s="222" t="s">
        <v>2207</v>
      </c>
      <c r="H4515" s="221" t="s">
        <v>2945</v>
      </c>
      <c r="I4515" s="221" t="s">
        <v>2947</v>
      </c>
      <c r="J4515" s="221" t="str">
        <f t="shared" si="399"/>
        <v>FM20-13-11-2026</v>
      </c>
    </row>
    <row r="4516" spans="1:10" x14ac:dyDescent="0.25">
      <c r="A4516" s="214">
        <v>18</v>
      </c>
      <c r="B4516" s="214" t="s">
        <v>282</v>
      </c>
      <c r="C4516" s="219">
        <f t="shared" si="402"/>
        <v>46344</v>
      </c>
      <c r="D4516" s="214" t="s">
        <v>254</v>
      </c>
      <c r="E4516" s="220">
        <v>1</v>
      </c>
      <c r="F4516" s="221" t="str">
        <f t="shared" si="401"/>
        <v>AA 7026 OA</v>
      </c>
      <c r="G4516" s="222" t="s">
        <v>2207</v>
      </c>
      <c r="H4516" s="221" t="s">
        <v>2945</v>
      </c>
      <c r="I4516" s="221" t="s">
        <v>2947</v>
      </c>
      <c r="J4516" s="221" t="str">
        <f t="shared" si="399"/>
        <v>FM20-18-11-2026</v>
      </c>
    </row>
    <row r="4517" spans="1:10" x14ac:dyDescent="0.25">
      <c r="A4517" s="214">
        <v>19</v>
      </c>
      <c r="B4517" s="214" t="s">
        <v>97</v>
      </c>
      <c r="C4517" s="219">
        <f t="shared" si="402"/>
        <v>46345</v>
      </c>
      <c r="D4517" s="214" t="s">
        <v>254</v>
      </c>
      <c r="E4517" s="220">
        <v>1</v>
      </c>
      <c r="F4517" s="221" t="str">
        <f t="shared" si="401"/>
        <v>AA 7616 OA</v>
      </c>
      <c r="G4517" s="222" t="s">
        <v>2207</v>
      </c>
      <c r="H4517" s="221" t="s">
        <v>2945</v>
      </c>
      <c r="I4517" s="221" t="s">
        <v>2947</v>
      </c>
      <c r="J4517" s="221" t="str">
        <f t="shared" si="399"/>
        <v>FM20-19-11-2026</v>
      </c>
    </row>
    <row r="4518" spans="1:10" x14ac:dyDescent="0.25">
      <c r="A4518" s="214">
        <v>21</v>
      </c>
      <c r="B4518" s="214" t="s">
        <v>333</v>
      </c>
      <c r="C4518" s="219">
        <f t="shared" si="402"/>
        <v>46347</v>
      </c>
      <c r="D4518" s="214" t="s">
        <v>254</v>
      </c>
      <c r="E4518" s="220">
        <v>1</v>
      </c>
      <c r="F4518" s="221" t="str">
        <f t="shared" si="401"/>
        <v>AA 7606 OA</v>
      </c>
      <c r="G4518" s="222" t="s">
        <v>2207</v>
      </c>
      <c r="H4518" s="221" t="s">
        <v>2945</v>
      </c>
      <c r="I4518" s="221" t="s">
        <v>2947</v>
      </c>
      <c r="J4518" s="221" t="str">
        <f t="shared" si="399"/>
        <v>FM20-21-11-2026</v>
      </c>
    </row>
    <row r="4519" spans="1:10" x14ac:dyDescent="0.25">
      <c r="A4519" s="214">
        <v>25</v>
      </c>
      <c r="B4519" s="214" t="s">
        <v>472</v>
      </c>
      <c r="C4519" s="219">
        <f t="shared" si="402"/>
        <v>46351</v>
      </c>
      <c r="D4519" s="214" t="s">
        <v>254</v>
      </c>
      <c r="E4519" s="220">
        <v>1</v>
      </c>
      <c r="F4519" s="221" t="str">
        <f t="shared" si="401"/>
        <v>AA 7618 OA</v>
      </c>
      <c r="G4519" s="222" t="s">
        <v>2207</v>
      </c>
      <c r="H4519" s="221" t="s">
        <v>2945</v>
      </c>
      <c r="I4519" s="221" t="s">
        <v>2947</v>
      </c>
      <c r="J4519" s="221" t="str">
        <f t="shared" si="399"/>
        <v>FM20-25-11-2026</v>
      </c>
    </row>
    <row r="4520" spans="1:10" x14ac:dyDescent="0.25">
      <c r="A4520" s="214">
        <v>28</v>
      </c>
      <c r="B4520" s="214" t="s">
        <v>368</v>
      </c>
      <c r="C4520" s="219">
        <f t="shared" si="402"/>
        <v>46354</v>
      </c>
      <c r="D4520" s="214" t="s">
        <v>254</v>
      </c>
      <c r="E4520" s="220">
        <v>1</v>
      </c>
      <c r="F4520" s="221" t="str">
        <f t="shared" si="401"/>
        <v>AA 7098 OA</v>
      </c>
      <c r="G4520" s="222" t="s">
        <v>2207</v>
      </c>
      <c r="H4520" s="221" t="s">
        <v>2945</v>
      </c>
      <c r="I4520" s="221" t="s">
        <v>2947</v>
      </c>
      <c r="J4520" s="221" t="str">
        <f t="shared" si="399"/>
        <v>FM20-28-11-2026</v>
      </c>
    </row>
    <row r="4521" spans="1:10" x14ac:dyDescent="0.25">
      <c r="A4521" s="214">
        <v>30</v>
      </c>
      <c r="B4521" s="214" t="s">
        <v>806</v>
      </c>
      <c r="C4521" s="219">
        <f t="shared" si="402"/>
        <v>46356</v>
      </c>
      <c r="D4521" s="214" t="s">
        <v>254</v>
      </c>
      <c r="E4521" s="220">
        <v>1</v>
      </c>
      <c r="F4521" s="221" t="str">
        <f t="shared" si="401"/>
        <v>AA 7738 OA</v>
      </c>
      <c r="G4521" s="222" t="s">
        <v>2207</v>
      </c>
      <c r="H4521" s="221" t="s">
        <v>2945</v>
      </c>
      <c r="I4521" s="221" t="s">
        <v>2947</v>
      </c>
      <c r="J4521" s="221" t="str">
        <f t="shared" si="399"/>
        <v>FM20-30-11-2026</v>
      </c>
    </row>
    <row r="4522" spans="1:10" x14ac:dyDescent="0.25">
      <c r="A4522" s="214">
        <v>2</v>
      </c>
      <c r="B4522" s="220" t="s">
        <v>172</v>
      </c>
      <c r="C4522" s="219">
        <f t="shared" ref="C4522:C4529" si="403">DATE(2026,12,A4522)</f>
        <v>46358</v>
      </c>
      <c r="D4522" s="214" t="s">
        <v>254</v>
      </c>
      <c r="E4522" s="214">
        <v>1</v>
      </c>
      <c r="F4522" s="221" t="str">
        <f t="shared" si="401"/>
        <v>AA 7786 OA</v>
      </c>
      <c r="G4522" s="222" t="s">
        <v>2207</v>
      </c>
      <c r="H4522" s="221" t="s">
        <v>2945</v>
      </c>
      <c r="I4522" s="221" t="s">
        <v>2947</v>
      </c>
      <c r="J4522" s="221" t="str">
        <f t="shared" si="399"/>
        <v>FM20-2-12-2026</v>
      </c>
    </row>
    <row r="4523" spans="1:10" x14ac:dyDescent="0.25">
      <c r="A4523" s="214">
        <v>4</v>
      </c>
      <c r="B4523" s="214" t="s">
        <v>529</v>
      </c>
      <c r="C4523" s="219">
        <f t="shared" si="403"/>
        <v>46360</v>
      </c>
      <c r="D4523" s="214" t="s">
        <v>254</v>
      </c>
      <c r="E4523" s="214">
        <v>1</v>
      </c>
      <c r="F4523" s="221" t="str">
        <f t="shared" si="401"/>
        <v>AA 7761 OA</v>
      </c>
      <c r="G4523" s="222" t="s">
        <v>2207</v>
      </c>
      <c r="H4523" s="221" t="s">
        <v>2945</v>
      </c>
      <c r="I4523" s="221" t="s">
        <v>2947</v>
      </c>
      <c r="J4523" s="221" t="str">
        <f t="shared" si="399"/>
        <v>FM20-4-12-2026</v>
      </c>
    </row>
    <row r="4524" spans="1:10" x14ac:dyDescent="0.25">
      <c r="A4524" s="214">
        <v>12</v>
      </c>
      <c r="B4524" s="214" t="s">
        <v>255</v>
      </c>
      <c r="C4524" s="219">
        <f t="shared" si="403"/>
        <v>46368</v>
      </c>
      <c r="D4524" s="214" t="s">
        <v>254</v>
      </c>
      <c r="E4524" s="214">
        <v>1</v>
      </c>
      <c r="F4524" s="221" t="str">
        <f t="shared" si="401"/>
        <v>AA 7615 OA</v>
      </c>
      <c r="G4524" s="222" t="s">
        <v>2207</v>
      </c>
      <c r="H4524" s="221" t="s">
        <v>2945</v>
      </c>
      <c r="I4524" s="221" t="s">
        <v>2947</v>
      </c>
      <c r="J4524" s="221" t="str">
        <f t="shared" si="399"/>
        <v>FM20-12-12-2026</v>
      </c>
    </row>
    <row r="4525" spans="1:10" x14ac:dyDescent="0.25">
      <c r="A4525" s="214">
        <v>14</v>
      </c>
      <c r="B4525" s="214" t="s">
        <v>449</v>
      </c>
      <c r="C4525" s="219">
        <f t="shared" si="403"/>
        <v>46370</v>
      </c>
      <c r="D4525" s="214" t="s">
        <v>254</v>
      </c>
      <c r="E4525" s="220">
        <v>1</v>
      </c>
      <c r="F4525" s="221" t="str">
        <f t="shared" si="401"/>
        <v>AA 7645 OA</v>
      </c>
      <c r="G4525" s="222" t="s">
        <v>2207</v>
      </c>
      <c r="H4525" s="221" t="s">
        <v>2945</v>
      </c>
      <c r="I4525" s="221" t="s">
        <v>2947</v>
      </c>
      <c r="J4525" s="221" t="str">
        <f t="shared" si="399"/>
        <v>FM20-14-12-2026</v>
      </c>
    </row>
    <row r="4526" spans="1:10" x14ac:dyDescent="0.25">
      <c r="A4526" s="214">
        <v>26</v>
      </c>
      <c r="B4526" s="214" t="s">
        <v>1316</v>
      </c>
      <c r="C4526" s="219">
        <f t="shared" si="403"/>
        <v>46382</v>
      </c>
      <c r="D4526" s="214" t="s">
        <v>254</v>
      </c>
      <c r="E4526" s="220">
        <v>1</v>
      </c>
      <c r="F4526" s="221" t="str">
        <f t="shared" si="401"/>
        <v>AA 7516 OD</v>
      </c>
      <c r="G4526" s="222" t="s">
        <v>2207</v>
      </c>
      <c r="H4526" s="221" t="s">
        <v>2945</v>
      </c>
      <c r="I4526" s="221" t="s">
        <v>2947</v>
      </c>
      <c r="J4526" s="221" t="str">
        <f t="shared" si="399"/>
        <v>FM20-26-12-2026</v>
      </c>
    </row>
    <row r="4527" spans="1:10" x14ac:dyDescent="0.25">
      <c r="A4527" s="214">
        <v>26</v>
      </c>
      <c r="B4527" s="214" t="s">
        <v>301</v>
      </c>
      <c r="C4527" s="219">
        <f t="shared" si="403"/>
        <v>46382</v>
      </c>
      <c r="D4527" s="214" t="s">
        <v>254</v>
      </c>
      <c r="E4527" s="220">
        <v>1</v>
      </c>
      <c r="F4527" s="221" t="str">
        <f t="shared" si="401"/>
        <v>AA 7745 OA</v>
      </c>
      <c r="G4527" s="222" t="s">
        <v>2207</v>
      </c>
      <c r="H4527" s="221" t="s">
        <v>2945</v>
      </c>
      <c r="I4527" s="221" t="s">
        <v>2947</v>
      </c>
      <c r="J4527" s="221" t="str">
        <f t="shared" si="399"/>
        <v>FM20-26-12-2026</v>
      </c>
    </row>
    <row r="4528" spans="1:10" x14ac:dyDescent="0.25">
      <c r="A4528" s="214">
        <v>29</v>
      </c>
      <c r="B4528" s="214" t="s">
        <v>782</v>
      </c>
      <c r="C4528" s="219">
        <f t="shared" si="403"/>
        <v>46385</v>
      </c>
      <c r="D4528" s="214" t="s">
        <v>254</v>
      </c>
      <c r="E4528" s="220">
        <v>1</v>
      </c>
      <c r="F4528" s="221" t="str">
        <f t="shared" si="401"/>
        <v>AA 7734 OA</v>
      </c>
      <c r="G4528" s="222" t="s">
        <v>2207</v>
      </c>
      <c r="H4528" s="221" t="s">
        <v>2945</v>
      </c>
      <c r="I4528" s="221" t="s">
        <v>2947</v>
      </c>
      <c r="J4528" s="221" t="str">
        <f t="shared" si="399"/>
        <v>FM20-29-12-2026</v>
      </c>
    </row>
    <row r="4529" spans="1:10" x14ac:dyDescent="0.25">
      <c r="A4529" s="214">
        <v>31</v>
      </c>
      <c r="B4529" s="214" t="s">
        <v>237</v>
      </c>
      <c r="C4529" s="219">
        <f t="shared" si="403"/>
        <v>46387</v>
      </c>
      <c r="D4529" s="214" t="s">
        <v>254</v>
      </c>
      <c r="E4529" s="220">
        <v>1</v>
      </c>
      <c r="F4529" s="221" t="str">
        <f t="shared" si="401"/>
        <v>AA 7724 OA</v>
      </c>
      <c r="G4529" s="222" t="s">
        <v>2207</v>
      </c>
      <c r="H4529" s="221" t="s">
        <v>2945</v>
      </c>
      <c r="I4529" s="221" t="s">
        <v>2947</v>
      </c>
      <c r="J4529" s="221" t="str">
        <f t="shared" si="399"/>
        <v>FM20-31-12-2026</v>
      </c>
    </row>
    <row r="4530" spans="1:10" x14ac:dyDescent="0.25">
      <c r="A4530" s="214">
        <v>2</v>
      </c>
      <c r="B4530" s="220" t="s">
        <v>159</v>
      </c>
      <c r="C4530" s="223">
        <f t="shared" ref="C4530:C4539" si="404">DATE(2026,1,A4530)</f>
        <v>46024</v>
      </c>
      <c r="D4530" s="214" t="s">
        <v>89</v>
      </c>
      <c r="E4530" s="220">
        <v>1</v>
      </c>
      <c r="F4530" s="221" t="str">
        <f t="shared" si="401"/>
        <v>AA 7268 OA</v>
      </c>
      <c r="G4530" s="222" t="s">
        <v>2207</v>
      </c>
      <c r="H4530" s="221" t="s">
        <v>2945</v>
      </c>
      <c r="I4530" s="221" t="s">
        <v>2947</v>
      </c>
      <c r="J4530" s="221" t="str">
        <f t="shared" si="399"/>
        <v>FM20-2-1-2026</v>
      </c>
    </row>
    <row r="4531" spans="1:10" x14ac:dyDescent="0.25">
      <c r="A4531" s="214">
        <v>7</v>
      </c>
      <c r="B4531" s="214" t="s">
        <v>1193</v>
      </c>
      <c r="C4531" s="223">
        <f t="shared" si="404"/>
        <v>46029</v>
      </c>
      <c r="D4531" s="214" t="s">
        <v>89</v>
      </c>
      <c r="E4531" s="214">
        <v>2</v>
      </c>
      <c r="F4531" s="221" t="str">
        <f t="shared" si="401"/>
        <v>AA 7131 OA</v>
      </c>
      <c r="G4531" s="222" t="s">
        <v>2207</v>
      </c>
      <c r="H4531" s="221" t="s">
        <v>2945</v>
      </c>
      <c r="I4531" s="221" t="s">
        <v>2947</v>
      </c>
      <c r="J4531" s="221" t="str">
        <f t="shared" si="399"/>
        <v>FM20-7-1-2026</v>
      </c>
    </row>
    <row r="4532" spans="1:10" x14ac:dyDescent="0.25">
      <c r="A4532" s="214">
        <v>13</v>
      </c>
      <c r="B4532" s="214" t="s">
        <v>593</v>
      </c>
      <c r="C4532" s="223">
        <f t="shared" si="404"/>
        <v>46035</v>
      </c>
      <c r="D4532" s="214" t="s">
        <v>89</v>
      </c>
      <c r="E4532" s="220">
        <v>2</v>
      </c>
      <c r="F4532" s="221" t="str">
        <f t="shared" si="401"/>
        <v>AA 7765 OA</v>
      </c>
      <c r="G4532" s="222" t="s">
        <v>2207</v>
      </c>
      <c r="H4532" s="221" t="s">
        <v>2945</v>
      </c>
      <c r="I4532" s="221" t="s">
        <v>2947</v>
      </c>
      <c r="J4532" s="221" t="str">
        <f t="shared" si="399"/>
        <v>FM20-13-1-2026</v>
      </c>
    </row>
    <row r="4533" spans="1:10" x14ac:dyDescent="0.25">
      <c r="A4533" s="214">
        <v>13</v>
      </c>
      <c r="B4533" s="220" t="s">
        <v>510</v>
      </c>
      <c r="C4533" s="223">
        <f t="shared" si="404"/>
        <v>46035</v>
      </c>
      <c r="D4533" s="214" t="s">
        <v>89</v>
      </c>
      <c r="E4533" s="220">
        <v>1</v>
      </c>
      <c r="F4533" s="221" t="str">
        <f t="shared" si="401"/>
        <v>AA 7072 OA</v>
      </c>
      <c r="G4533" s="222" t="s">
        <v>2207</v>
      </c>
      <c r="H4533" s="221" t="s">
        <v>2945</v>
      </c>
      <c r="I4533" s="221" t="s">
        <v>2947</v>
      </c>
      <c r="J4533" s="221" t="str">
        <f t="shared" si="399"/>
        <v>FM20-13-1-2026</v>
      </c>
    </row>
    <row r="4534" spans="1:10" x14ac:dyDescent="0.25">
      <c r="A4534" s="214">
        <v>17</v>
      </c>
      <c r="B4534" s="214" t="s">
        <v>136</v>
      </c>
      <c r="C4534" s="223">
        <f t="shared" si="404"/>
        <v>46039</v>
      </c>
      <c r="D4534" s="214" t="s">
        <v>89</v>
      </c>
      <c r="E4534" s="220">
        <v>2</v>
      </c>
      <c r="F4534" s="221" t="str">
        <f t="shared" si="401"/>
        <v>AA 7762 OA</v>
      </c>
      <c r="G4534" s="222" t="s">
        <v>2207</v>
      </c>
      <c r="H4534" s="221" t="s">
        <v>2945</v>
      </c>
      <c r="I4534" s="221" t="s">
        <v>2947</v>
      </c>
      <c r="J4534" s="221" t="str">
        <f t="shared" si="399"/>
        <v>FM20-17-1-2026</v>
      </c>
    </row>
    <row r="4535" spans="1:10" x14ac:dyDescent="0.25">
      <c r="A4535" s="214">
        <v>20</v>
      </c>
      <c r="B4535" s="214" t="s">
        <v>784</v>
      </c>
      <c r="C4535" s="223">
        <f t="shared" si="404"/>
        <v>46042</v>
      </c>
      <c r="D4535" s="214" t="s">
        <v>89</v>
      </c>
      <c r="E4535" s="220">
        <v>2</v>
      </c>
      <c r="F4535" s="221" t="str">
        <f t="shared" si="401"/>
        <v>AA 7642 OA</v>
      </c>
      <c r="G4535" s="222" t="s">
        <v>2207</v>
      </c>
      <c r="H4535" s="221" t="s">
        <v>2945</v>
      </c>
      <c r="I4535" s="221" t="s">
        <v>2947</v>
      </c>
      <c r="J4535" s="221" t="str">
        <f t="shared" si="399"/>
        <v>FM20-20-1-2026</v>
      </c>
    </row>
    <row r="4536" spans="1:10" x14ac:dyDescent="0.25">
      <c r="A4536" s="214">
        <v>22</v>
      </c>
      <c r="B4536" s="214" t="s">
        <v>426</v>
      </c>
      <c r="C4536" s="223">
        <f t="shared" si="404"/>
        <v>46044</v>
      </c>
      <c r="D4536" s="214" t="s">
        <v>89</v>
      </c>
      <c r="E4536" s="220">
        <v>2</v>
      </c>
      <c r="F4536" s="221" t="str">
        <f t="shared" si="401"/>
        <v>AA 7679 OA</v>
      </c>
      <c r="G4536" s="222" t="s">
        <v>2207</v>
      </c>
      <c r="H4536" s="221" t="s">
        <v>2945</v>
      </c>
      <c r="I4536" s="221" t="s">
        <v>2947</v>
      </c>
      <c r="J4536" s="221" t="str">
        <f t="shared" si="399"/>
        <v>FM20-22-1-2026</v>
      </c>
    </row>
    <row r="4537" spans="1:10" x14ac:dyDescent="0.25">
      <c r="A4537" s="214">
        <v>24</v>
      </c>
      <c r="B4537" s="214" t="s">
        <v>126</v>
      </c>
      <c r="C4537" s="223">
        <f t="shared" si="404"/>
        <v>46046</v>
      </c>
      <c r="D4537" s="214" t="s">
        <v>89</v>
      </c>
      <c r="E4537" s="220">
        <v>2</v>
      </c>
      <c r="F4537" s="221" t="str">
        <f t="shared" si="401"/>
        <v>AA 7763 OA</v>
      </c>
      <c r="G4537" s="222" t="s">
        <v>2207</v>
      </c>
      <c r="H4537" s="221" t="s">
        <v>2945</v>
      </c>
      <c r="I4537" s="221" t="s">
        <v>2947</v>
      </c>
      <c r="J4537" s="221" t="str">
        <f t="shared" si="399"/>
        <v>FM20-24-1-2026</v>
      </c>
    </row>
    <row r="4538" spans="1:10" x14ac:dyDescent="0.25">
      <c r="A4538" s="214">
        <v>28</v>
      </c>
      <c r="B4538" s="214" t="s">
        <v>115</v>
      </c>
      <c r="C4538" s="223">
        <f t="shared" si="404"/>
        <v>46050</v>
      </c>
      <c r="D4538" s="214" t="s">
        <v>89</v>
      </c>
      <c r="E4538" s="220">
        <v>2</v>
      </c>
      <c r="F4538" s="221" t="str">
        <f t="shared" si="401"/>
        <v>AA 7739 OA</v>
      </c>
      <c r="G4538" s="222" t="s">
        <v>2207</v>
      </c>
      <c r="H4538" s="221" t="s">
        <v>2945</v>
      </c>
      <c r="I4538" s="221" t="s">
        <v>2947</v>
      </c>
      <c r="J4538" s="221" t="str">
        <f t="shared" si="399"/>
        <v>FM20-28-1-2026</v>
      </c>
    </row>
    <row r="4539" spans="1:10" x14ac:dyDescent="0.25">
      <c r="A4539" s="214">
        <v>29</v>
      </c>
      <c r="B4539" s="214" t="s">
        <v>655</v>
      </c>
      <c r="C4539" s="223">
        <f t="shared" si="404"/>
        <v>46051</v>
      </c>
      <c r="D4539" s="214" t="s">
        <v>89</v>
      </c>
      <c r="E4539" s="220">
        <v>2</v>
      </c>
      <c r="F4539" s="221" t="str">
        <f t="shared" si="401"/>
        <v>AA 7614 OA</v>
      </c>
      <c r="G4539" s="222" t="s">
        <v>2207</v>
      </c>
      <c r="H4539" s="221" t="s">
        <v>2945</v>
      </c>
      <c r="I4539" s="221" t="s">
        <v>2947</v>
      </c>
      <c r="J4539" s="221" t="str">
        <f t="shared" si="399"/>
        <v>FM20-29-1-2026</v>
      </c>
    </row>
    <row r="4540" spans="1:10" x14ac:dyDescent="0.25">
      <c r="A4540" s="214">
        <v>1</v>
      </c>
      <c r="B4540" s="214" t="s">
        <v>90</v>
      </c>
      <c r="C4540" s="219">
        <f t="shared" ref="C4540:C4549" si="405">DATE(2026,11,A4540)</f>
        <v>46327</v>
      </c>
      <c r="D4540" s="214" t="s">
        <v>89</v>
      </c>
      <c r="E4540" s="220">
        <v>2</v>
      </c>
      <c r="F4540" s="221" t="str">
        <f t="shared" si="401"/>
        <v>AA 7045 OA</v>
      </c>
      <c r="G4540" s="222" t="s">
        <v>2207</v>
      </c>
      <c r="H4540" s="221" t="s">
        <v>2945</v>
      </c>
      <c r="I4540" s="221" t="s">
        <v>2947</v>
      </c>
      <c r="J4540" s="221" t="str">
        <f t="shared" si="399"/>
        <v>FM20-1-11-2026</v>
      </c>
    </row>
    <row r="4541" spans="1:10" x14ac:dyDescent="0.25">
      <c r="A4541" s="214">
        <v>5</v>
      </c>
      <c r="B4541" s="214" t="s">
        <v>329</v>
      </c>
      <c r="C4541" s="219">
        <f t="shared" si="405"/>
        <v>46331</v>
      </c>
      <c r="D4541" s="214" t="s">
        <v>89</v>
      </c>
      <c r="E4541" s="214">
        <v>2</v>
      </c>
      <c r="F4541" s="221" t="str">
        <f t="shared" si="401"/>
        <v>AA 7269 OA</v>
      </c>
      <c r="G4541" s="222" t="s">
        <v>2207</v>
      </c>
      <c r="H4541" s="221" t="s">
        <v>2945</v>
      </c>
      <c r="I4541" s="221" t="s">
        <v>2947</v>
      </c>
      <c r="J4541" s="221" t="str">
        <f t="shared" si="399"/>
        <v>FM20-5-11-2026</v>
      </c>
    </row>
    <row r="4542" spans="1:10" x14ac:dyDescent="0.25">
      <c r="A4542" s="214">
        <v>8</v>
      </c>
      <c r="B4542" s="214" t="s">
        <v>437</v>
      </c>
      <c r="C4542" s="219">
        <f t="shared" si="405"/>
        <v>46334</v>
      </c>
      <c r="D4542" s="214" t="s">
        <v>89</v>
      </c>
      <c r="E4542" s="214">
        <v>2</v>
      </c>
      <c r="F4542" s="221" t="str">
        <f t="shared" si="401"/>
        <v>AA 7058 OA</v>
      </c>
      <c r="G4542" s="222" t="s">
        <v>2207</v>
      </c>
      <c r="H4542" s="221" t="s">
        <v>2945</v>
      </c>
      <c r="I4542" s="221" t="s">
        <v>2947</v>
      </c>
      <c r="J4542" s="221" t="str">
        <f t="shared" si="399"/>
        <v>FM20-8-11-2026</v>
      </c>
    </row>
    <row r="4543" spans="1:10" x14ac:dyDescent="0.25">
      <c r="A4543" s="214">
        <v>10</v>
      </c>
      <c r="B4543" s="214" t="s">
        <v>482</v>
      </c>
      <c r="C4543" s="219">
        <f t="shared" si="405"/>
        <v>46336</v>
      </c>
      <c r="D4543" s="214" t="s">
        <v>89</v>
      </c>
      <c r="E4543" s="214">
        <v>2</v>
      </c>
      <c r="F4543" s="221" t="str">
        <f t="shared" si="401"/>
        <v>AA 7059 OA</v>
      </c>
      <c r="G4543" s="222" t="s">
        <v>2207</v>
      </c>
      <c r="H4543" s="221" t="s">
        <v>2945</v>
      </c>
      <c r="I4543" s="221" t="s">
        <v>2947</v>
      </c>
      <c r="J4543" s="221" t="str">
        <f t="shared" si="399"/>
        <v>FM20-10-11-2026</v>
      </c>
    </row>
    <row r="4544" spans="1:10" x14ac:dyDescent="0.25">
      <c r="A4544" s="214">
        <v>14</v>
      </c>
      <c r="B4544" s="220" t="s">
        <v>593</v>
      </c>
      <c r="C4544" s="219">
        <f t="shared" si="405"/>
        <v>46340</v>
      </c>
      <c r="D4544" s="214" t="s">
        <v>89</v>
      </c>
      <c r="E4544" s="220">
        <v>2</v>
      </c>
      <c r="F4544" s="221" t="str">
        <f t="shared" si="401"/>
        <v>AA 7765 OA</v>
      </c>
      <c r="G4544" s="222" t="s">
        <v>2207</v>
      </c>
      <c r="H4544" s="221" t="s">
        <v>2945</v>
      </c>
      <c r="I4544" s="221" t="s">
        <v>2947</v>
      </c>
      <c r="J4544" s="221" t="str">
        <f t="shared" si="399"/>
        <v>FM20-14-11-2026</v>
      </c>
    </row>
    <row r="4545" spans="1:10" x14ac:dyDescent="0.25">
      <c r="A4545" s="214">
        <v>16</v>
      </c>
      <c r="B4545" s="220" t="s">
        <v>136</v>
      </c>
      <c r="C4545" s="219">
        <f t="shared" si="405"/>
        <v>46342</v>
      </c>
      <c r="D4545" s="214" t="s">
        <v>89</v>
      </c>
      <c r="E4545" s="220">
        <v>2</v>
      </c>
      <c r="F4545" s="221" t="str">
        <f t="shared" si="401"/>
        <v>AA 7762 OA</v>
      </c>
      <c r="G4545" s="222" t="s">
        <v>2207</v>
      </c>
      <c r="H4545" s="221" t="s">
        <v>2945</v>
      </c>
      <c r="I4545" s="221" t="s">
        <v>2947</v>
      </c>
      <c r="J4545" s="221" t="str">
        <f t="shared" si="399"/>
        <v>FM20-16-11-2026</v>
      </c>
    </row>
    <row r="4546" spans="1:10" x14ac:dyDescent="0.25">
      <c r="A4546" s="214">
        <v>18</v>
      </c>
      <c r="B4546" s="214" t="s">
        <v>598</v>
      </c>
      <c r="C4546" s="219">
        <f t="shared" si="405"/>
        <v>46344</v>
      </c>
      <c r="D4546" s="214" t="s">
        <v>89</v>
      </c>
      <c r="E4546" s="220">
        <v>2</v>
      </c>
      <c r="F4546" s="221" t="str">
        <f t="shared" si="401"/>
        <v>AA 7725 OA</v>
      </c>
      <c r="G4546" s="222" t="s">
        <v>2207</v>
      </c>
      <c r="H4546" s="221" t="s">
        <v>2945</v>
      </c>
      <c r="I4546" s="221" t="s">
        <v>2947</v>
      </c>
      <c r="J4546" s="221" t="str">
        <f t="shared" si="399"/>
        <v>FM20-18-11-2026</v>
      </c>
    </row>
    <row r="4547" spans="1:10" x14ac:dyDescent="0.25">
      <c r="A4547" s="214">
        <v>21</v>
      </c>
      <c r="B4547" s="214" t="s">
        <v>721</v>
      </c>
      <c r="C4547" s="219">
        <f t="shared" si="405"/>
        <v>46347</v>
      </c>
      <c r="D4547" s="214" t="s">
        <v>89</v>
      </c>
      <c r="E4547" s="220">
        <v>2</v>
      </c>
      <c r="F4547" s="221" t="str">
        <f t="shared" si="401"/>
        <v>AA 7592 OA</v>
      </c>
      <c r="G4547" s="222" t="s">
        <v>2207</v>
      </c>
      <c r="H4547" s="221" t="s">
        <v>2945</v>
      </c>
      <c r="I4547" s="221" t="s">
        <v>2947</v>
      </c>
      <c r="J4547" s="221" t="str">
        <f t="shared" ref="J4547:J4610" si="406">I4547 &amp; "-" &amp; DAY(C4547) &amp; "-" &amp; MONTH(C4547) &amp; "-" &amp; YEAR(C4547)</f>
        <v>FM20-21-11-2026</v>
      </c>
    </row>
    <row r="4548" spans="1:10" x14ac:dyDescent="0.25">
      <c r="A4548" s="214">
        <v>23</v>
      </c>
      <c r="B4548" s="214" t="s">
        <v>349</v>
      </c>
      <c r="C4548" s="219">
        <f t="shared" si="405"/>
        <v>46349</v>
      </c>
      <c r="D4548" s="214" t="s">
        <v>89</v>
      </c>
      <c r="E4548" s="220">
        <v>2</v>
      </c>
      <c r="F4548" s="221" t="str">
        <f t="shared" si="401"/>
        <v>AA 7029 OA</v>
      </c>
      <c r="G4548" s="222" t="s">
        <v>2207</v>
      </c>
      <c r="H4548" s="221" t="s">
        <v>2945</v>
      </c>
      <c r="I4548" s="221" t="s">
        <v>2947</v>
      </c>
      <c r="J4548" s="221" t="str">
        <f t="shared" si="406"/>
        <v>FM20-23-11-2026</v>
      </c>
    </row>
    <row r="4549" spans="1:10" x14ac:dyDescent="0.25">
      <c r="A4549" s="214">
        <v>30</v>
      </c>
      <c r="B4549" s="214" t="s">
        <v>540</v>
      </c>
      <c r="C4549" s="219">
        <f t="shared" si="405"/>
        <v>46356</v>
      </c>
      <c r="D4549" s="214" t="s">
        <v>89</v>
      </c>
      <c r="E4549" s="220">
        <v>2</v>
      </c>
      <c r="F4549" s="221" t="str">
        <f t="shared" si="401"/>
        <v>AA 7099 OA</v>
      </c>
      <c r="G4549" s="222" t="s">
        <v>2207</v>
      </c>
      <c r="H4549" s="221" t="s">
        <v>2945</v>
      </c>
      <c r="I4549" s="221" t="s">
        <v>2947</v>
      </c>
      <c r="J4549" s="221" t="str">
        <f t="shared" si="406"/>
        <v>FM20-30-11-2026</v>
      </c>
    </row>
    <row r="4550" spans="1:10" x14ac:dyDescent="0.25">
      <c r="A4550" s="214">
        <v>3</v>
      </c>
      <c r="B4550" s="220" t="s">
        <v>739</v>
      </c>
      <c r="C4550" s="219">
        <f t="shared" ref="C4550:C4558" si="407">DATE(2026,12,A4550)</f>
        <v>46359</v>
      </c>
      <c r="D4550" s="214" t="s">
        <v>89</v>
      </c>
      <c r="E4550" s="214">
        <v>2</v>
      </c>
      <c r="F4550" s="221" t="str">
        <f t="shared" si="401"/>
        <v>AA 7806 OA</v>
      </c>
      <c r="G4550" s="222" t="s">
        <v>2207</v>
      </c>
      <c r="H4550" s="221" t="s">
        <v>2945</v>
      </c>
      <c r="I4550" s="221" t="s">
        <v>2947</v>
      </c>
      <c r="J4550" s="221" t="str">
        <f t="shared" si="406"/>
        <v>FM20-3-12-2026</v>
      </c>
    </row>
    <row r="4551" spans="1:10" x14ac:dyDescent="0.25">
      <c r="A4551" s="214">
        <v>5</v>
      </c>
      <c r="B4551" s="220" t="s">
        <v>218</v>
      </c>
      <c r="C4551" s="219">
        <f t="shared" si="407"/>
        <v>46361</v>
      </c>
      <c r="D4551" s="214" t="s">
        <v>89</v>
      </c>
      <c r="E4551" s="214">
        <v>2</v>
      </c>
      <c r="F4551" s="221" t="str">
        <f t="shared" si="401"/>
        <v>AA 7698 OA</v>
      </c>
      <c r="G4551" s="222" t="s">
        <v>2207</v>
      </c>
      <c r="H4551" s="221" t="s">
        <v>2945</v>
      </c>
      <c r="I4551" s="221" t="s">
        <v>2947</v>
      </c>
      <c r="J4551" s="221" t="str">
        <f t="shared" si="406"/>
        <v>FM20-5-12-2026</v>
      </c>
    </row>
    <row r="4552" spans="1:10" x14ac:dyDescent="0.25">
      <c r="A4552" s="214">
        <v>6</v>
      </c>
      <c r="B4552" s="214" t="s">
        <v>152</v>
      </c>
      <c r="C4552" s="219">
        <f t="shared" si="407"/>
        <v>46362</v>
      </c>
      <c r="D4552" s="214" t="s">
        <v>89</v>
      </c>
      <c r="E4552" s="214">
        <v>2</v>
      </c>
      <c r="F4552" s="221" t="str">
        <f t="shared" si="401"/>
        <v>AA 7594 OA</v>
      </c>
      <c r="G4552" s="222" t="s">
        <v>2207</v>
      </c>
      <c r="H4552" s="221" t="s">
        <v>2945</v>
      </c>
      <c r="I4552" s="221" t="s">
        <v>2947</v>
      </c>
      <c r="J4552" s="221" t="str">
        <f t="shared" si="406"/>
        <v>FM20-6-12-2026</v>
      </c>
    </row>
    <row r="4553" spans="1:10" x14ac:dyDescent="0.25">
      <c r="A4553" s="214">
        <v>6</v>
      </c>
      <c r="B4553" s="214" t="s">
        <v>502</v>
      </c>
      <c r="C4553" s="219">
        <f t="shared" si="407"/>
        <v>46362</v>
      </c>
      <c r="D4553" s="214" t="s">
        <v>89</v>
      </c>
      <c r="E4553" s="214">
        <v>2</v>
      </c>
      <c r="F4553" s="221" t="str">
        <f t="shared" si="401"/>
        <v>AA 7202 OA</v>
      </c>
      <c r="G4553" s="222" t="s">
        <v>2207</v>
      </c>
      <c r="H4553" s="221" t="s">
        <v>2945</v>
      </c>
      <c r="I4553" s="221" t="s">
        <v>2947</v>
      </c>
      <c r="J4553" s="221" t="str">
        <f t="shared" si="406"/>
        <v>FM20-6-12-2026</v>
      </c>
    </row>
    <row r="4554" spans="1:10" x14ac:dyDescent="0.25">
      <c r="A4554" s="214">
        <v>7</v>
      </c>
      <c r="B4554" s="214" t="s">
        <v>434</v>
      </c>
      <c r="C4554" s="219">
        <f t="shared" si="407"/>
        <v>46363</v>
      </c>
      <c r="D4554" s="214" t="s">
        <v>89</v>
      </c>
      <c r="E4554" s="214">
        <v>2</v>
      </c>
      <c r="F4554" s="221" t="str">
        <f t="shared" si="401"/>
        <v>AA 7785 OA</v>
      </c>
      <c r="G4554" s="222" t="s">
        <v>2207</v>
      </c>
      <c r="H4554" s="221" t="s">
        <v>2945</v>
      </c>
      <c r="I4554" s="221" t="s">
        <v>2947</v>
      </c>
      <c r="J4554" s="221" t="str">
        <f t="shared" si="406"/>
        <v>FM20-7-12-2026</v>
      </c>
    </row>
    <row r="4555" spans="1:10" x14ac:dyDescent="0.25">
      <c r="A4555" s="214">
        <v>25</v>
      </c>
      <c r="B4555" s="214" t="s">
        <v>282</v>
      </c>
      <c r="C4555" s="219">
        <f t="shared" si="407"/>
        <v>46381</v>
      </c>
      <c r="D4555" s="214" t="s">
        <v>89</v>
      </c>
      <c r="E4555" s="220">
        <v>2</v>
      </c>
      <c r="F4555" s="221" t="str">
        <f t="shared" si="401"/>
        <v>AA 7026 OA</v>
      </c>
      <c r="G4555" s="222" t="s">
        <v>2207</v>
      </c>
      <c r="H4555" s="221" t="s">
        <v>2945</v>
      </c>
      <c r="I4555" s="221" t="s">
        <v>2947</v>
      </c>
      <c r="J4555" s="221" t="str">
        <f t="shared" si="406"/>
        <v>FM20-25-12-2026</v>
      </c>
    </row>
    <row r="4556" spans="1:10" x14ac:dyDescent="0.25">
      <c r="A4556" s="214">
        <v>25</v>
      </c>
      <c r="B4556" s="214" t="s">
        <v>126</v>
      </c>
      <c r="C4556" s="219">
        <f t="shared" si="407"/>
        <v>46381</v>
      </c>
      <c r="D4556" s="214" t="s">
        <v>89</v>
      </c>
      <c r="E4556" s="220">
        <v>2</v>
      </c>
      <c r="F4556" s="221" t="str">
        <f t="shared" si="401"/>
        <v>AA 7763 OA</v>
      </c>
      <c r="G4556" s="222" t="s">
        <v>2207</v>
      </c>
      <c r="H4556" s="221" t="s">
        <v>2945</v>
      </c>
      <c r="I4556" s="221" t="s">
        <v>2947</v>
      </c>
      <c r="J4556" s="221" t="str">
        <f t="shared" si="406"/>
        <v>FM20-25-12-2026</v>
      </c>
    </row>
    <row r="4557" spans="1:10" x14ac:dyDescent="0.25">
      <c r="A4557" s="214">
        <v>30</v>
      </c>
      <c r="B4557" s="214" t="s">
        <v>498</v>
      </c>
      <c r="C4557" s="219">
        <f t="shared" si="407"/>
        <v>46386</v>
      </c>
      <c r="D4557" s="214" t="s">
        <v>89</v>
      </c>
      <c r="E4557" s="220">
        <v>2</v>
      </c>
      <c r="F4557" s="221" t="str">
        <f t="shared" si="401"/>
        <v>AA 7295 OA</v>
      </c>
      <c r="G4557" s="222" t="s">
        <v>2207</v>
      </c>
      <c r="H4557" s="221" t="s">
        <v>2945</v>
      </c>
      <c r="I4557" s="221" t="s">
        <v>2947</v>
      </c>
      <c r="J4557" s="221" t="str">
        <f t="shared" si="406"/>
        <v>FM20-30-12-2026</v>
      </c>
    </row>
    <row r="4558" spans="1:10" x14ac:dyDescent="0.25">
      <c r="A4558" s="214">
        <v>13</v>
      </c>
      <c r="B4558" s="214" t="s">
        <v>577</v>
      </c>
      <c r="C4558" s="219">
        <f t="shared" si="407"/>
        <v>46369</v>
      </c>
      <c r="D4558" s="214" t="s">
        <v>1119</v>
      </c>
      <c r="E4558" s="220">
        <v>2</v>
      </c>
      <c r="F4558" s="221" t="str">
        <f t="shared" si="401"/>
        <v>AA 7712 OA</v>
      </c>
      <c r="G4558" s="222" t="s">
        <v>2207</v>
      </c>
      <c r="H4558" s="221" t="s">
        <v>2945</v>
      </c>
      <c r="I4558" s="221" t="s">
        <v>2947</v>
      </c>
      <c r="J4558" s="221" t="str">
        <f t="shared" si="406"/>
        <v>FM20-13-12-2026</v>
      </c>
    </row>
    <row r="4559" spans="1:10" x14ac:dyDescent="0.25">
      <c r="A4559" s="214">
        <v>5</v>
      </c>
      <c r="B4559" s="214" t="s">
        <v>301</v>
      </c>
      <c r="C4559" s="223">
        <f t="shared" ref="C4559:C4567" si="408">DATE(2026,1,A4559)</f>
        <v>46027</v>
      </c>
      <c r="D4559" s="214" t="s">
        <v>515</v>
      </c>
      <c r="E4559" s="214">
        <v>1</v>
      </c>
      <c r="F4559" s="221" t="str">
        <f t="shared" si="401"/>
        <v>AA 7745 OA</v>
      </c>
      <c r="G4559" s="222" t="s">
        <v>2207</v>
      </c>
      <c r="H4559" s="221" t="s">
        <v>2945</v>
      </c>
      <c r="I4559" s="221" t="s">
        <v>2947</v>
      </c>
      <c r="J4559" s="221" t="str">
        <f t="shared" si="406"/>
        <v>FM20-5-1-2026</v>
      </c>
    </row>
    <row r="4560" spans="1:10" x14ac:dyDescent="0.25">
      <c r="A4560" s="214">
        <v>6</v>
      </c>
      <c r="B4560" s="214" t="s">
        <v>454</v>
      </c>
      <c r="C4560" s="223">
        <f t="shared" si="408"/>
        <v>46028</v>
      </c>
      <c r="D4560" s="214" t="s">
        <v>515</v>
      </c>
      <c r="E4560" s="214">
        <v>1</v>
      </c>
      <c r="F4560" s="221" t="str">
        <f t="shared" si="401"/>
        <v>AA 7133 OA</v>
      </c>
      <c r="G4560" s="222" t="s">
        <v>2207</v>
      </c>
      <c r="H4560" s="221" t="s">
        <v>2945</v>
      </c>
      <c r="I4560" s="221" t="s">
        <v>2947</v>
      </c>
      <c r="J4560" s="221" t="str">
        <f t="shared" si="406"/>
        <v>FM20-6-1-2026</v>
      </c>
    </row>
    <row r="4561" spans="1:10" x14ac:dyDescent="0.25">
      <c r="A4561" s="214">
        <v>8</v>
      </c>
      <c r="B4561" s="214" t="s">
        <v>529</v>
      </c>
      <c r="C4561" s="223">
        <f t="shared" si="408"/>
        <v>46030</v>
      </c>
      <c r="D4561" s="214" t="s">
        <v>515</v>
      </c>
      <c r="E4561" s="214">
        <v>1</v>
      </c>
      <c r="F4561" s="221" t="str">
        <f t="shared" si="401"/>
        <v>AA 7761 OA</v>
      </c>
      <c r="G4561" s="222" t="s">
        <v>2207</v>
      </c>
      <c r="H4561" s="221" t="s">
        <v>2945</v>
      </c>
      <c r="I4561" s="221" t="s">
        <v>2947</v>
      </c>
      <c r="J4561" s="221" t="str">
        <f t="shared" si="406"/>
        <v>FM20-8-1-2026</v>
      </c>
    </row>
    <row r="4562" spans="1:10" x14ac:dyDescent="0.25">
      <c r="A4562" s="214">
        <v>12</v>
      </c>
      <c r="B4562" s="214" t="s">
        <v>724</v>
      </c>
      <c r="C4562" s="223">
        <f t="shared" si="408"/>
        <v>46034</v>
      </c>
      <c r="D4562" s="214" t="s">
        <v>515</v>
      </c>
      <c r="E4562" s="220">
        <v>1</v>
      </c>
      <c r="F4562" s="221" t="str">
        <f t="shared" si="401"/>
        <v>AA 7161 OA</v>
      </c>
      <c r="G4562" s="222" t="s">
        <v>2207</v>
      </c>
      <c r="H4562" s="221" t="s">
        <v>2945</v>
      </c>
      <c r="I4562" s="221" t="s">
        <v>2947</v>
      </c>
      <c r="J4562" s="221" t="str">
        <f t="shared" si="406"/>
        <v>FM20-12-1-2026</v>
      </c>
    </row>
    <row r="4563" spans="1:10" x14ac:dyDescent="0.25">
      <c r="A4563" s="214">
        <v>14</v>
      </c>
      <c r="B4563" s="220" t="s">
        <v>286</v>
      </c>
      <c r="C4563" s="223">
        <f t="shared" si="408"/>
        <v>46036</v>
      </c>
      <c r="D4563" s="214" t="s">
        <v>515</v>
      </c>
      <c r="E4563" s="220">
        <v>1</v>
      </c>
      <c r="F4563" s="221" t="str">
        <f t="shared" si="401"/>
        <v>AA 7661 OA</v>
      </c>
      <c r="G4563" s="222" t="s">
        <v>2207</v>
      </c>
      <c r="H4563" s="221" t="s">
        <v>2945</v>
      </c>
      <c r="I4563" s="221" t="s">
        <v>2947</v>
      </c>
      <c r="J4563" s="221" t="str">
        <f t="shared" si="406"/>
        <v>FM20-14-1-2026</v>
      </c>
    </row>
    <row r="4564" spans="1:10" x14ac:dyDescent="0.25">
      <c r="A4564" s="214">
        <v>16</v>
      </c>
      <c r="B4564" s="214" t="s">
        <v>1102</v>
      </c>
      <c r="C4564" s="223">
        <f t="shared" si="408"/>
        <v>46038</v>
      </c>
      <c r="D4564" s="214" t="s">
        <v>515</v>
      </c>
      <c r="E4564" s="220">
        <v>1</v>
      </c>
      <c r="F4564" s="221" t="str">
        <f t="shared" si="401"/>
        <v>AA 7731 OA</v>
      </c>
      <c r="G4564" s="222" t="s">
        <v>2207</v>
      </c>
      <c r="H4564" s="221" t="s">
        <v>2945</v>
      </c>
      <c r="I4564" s="221" t="s">
        <v>2947</v>
      </c>
      <c r="J4564" s="221" t="str">
        <f t="shared" si="406"/>
        <v>FM20-16-1-2026</v>
      </c>
    </row>
    <row r="4565" spans="1:10" x14ac:dyDescent="0.25">
      <c r="A4565" s="214">
        <v>17</v>
      </c>
      <c r="B4565" s="214" t="s">
        <v>437</v>
      </c>
      <c r="C4565" s="223">
        <f t="shared" si="408"/>
        <v>46039</v>
      </c>
      <c r="D4565" s="214" t="s">
        <v>515</v>
      </c>
      <c r="E4565" s="220">
        <v>1</v>
      </c>
      <c r="F4565" s="221" t="str">
        <f t="shared" si="401"/>
        <v>AA 7058 OA</v>
      </c>
      <c r="G4565" s="222" t="s">
        <v>2207</v>
      </c>
      <c r="H4565" s="221" t="s">
        <v>2945</v>
      </c>
      <c r="I4565" s="221" t="s">
        <v>2947</v>
      </c>
      <c r="J4565" s="221" t="str">
        <f t="shared" si="406"/>
        <v>FM20-17-1-2026</v>
      </c>
    </row>
    <row r="4566" spans="1:10" x14ac:dyDescent="0.25">
      <c r="A4566" s="214">
        <v>26</v>
      </c>
      <c r="B4566" s="214" t="s">
        <v>352</v>
      </c>
      <c r="C4566" s="223">
        <f t="shared" si="408"/>
        <v>46048</v>
      </c>
      <c r="D4566" s="214" t="s">
        <v>515</v>
      </c>
      <c r="E4566" s="220">
        <v>1</v>
      </c>
      <c r="F4566" s="221" t="str">
        <f t="shared" si="401"/>
        <v>AA 7764 OA</v>
      </c>
      <c r="G4566" s="222" t="s">
        <v>2207</v>
      </c>
      <c r="H4566" s="221" t="s">
        <v>2945</v>
      </c>
      <c r="I4566" s="221" t="s">
        <v>2947</v>
      </c>
      <c r="J4566" s="221" t="str">
        <f t="shared" si="406"/>
        <v>FM20-26-1-2026</v>
      </c>
    </row>
    <row r="4567" spans="1:10" x14ac:dyDescent="0.25">
      <c r="A4567" s="214">
        <v>30</v>
      </c>
      <c r="B4567" s="214" t="s">
        <v>502</v>
      </c>
      <c r="C4567" s="223">
        <f t="shared" si="408"/>
        <v>46052</v>
      </c>
      <c r="D4567" s="214" t="s">
        <v>515</v>
      </c>
      <c r="E4567" s="220">
        <v>1</v>
      </c>
      <c r="F4567" s="221" t="str">
        <f t="shared" si="401"/>
        <v>AA 7202 OA</v>
      </c>
      <c r="G4567" s="222" t="s">
        <v>2207</v>
      </c>
      <c r="H4567" s="221" t="s">
        <v>2945</v>
      </c>
      <c r="I4567" s="221" t="s">
        <v>2947</v>
      </c>
      <c r="J4567" s="221" t="str">
        <f t="shared" si="406"/>
        <v>FM20-30-1-2026</v>
      </c>
    </row>
    <row r="4568" spans="1:10" x14ac:dyDescent="0.25">
      <c r="A4568" s="214">
        <v>11</v>
      </c>
      <c r="B4568" s="214" t="s">
        <v>516</v>
      </c>
      <c r="C4568" s="219">
        <f>DATE(2026,11,A4568)</f>
        <v>46337</v>
      </c>
      <c r="D4568" s="214" t="s">
        <v>515</v>
      </c>
      <c r="E4568" s="214">
        <v>1</v>
      </c>
      <c r="F4568" s="221" t="str">
        <f t="shared" si="401"/>
        <v>AA 7610 OA</v>
      </c>
      <c r="G4568" s="222" t="s">
        <v>2207</v>
      </c>
      <c r="H4568" s="221" t="s">
        <v>2945</v>
      </c>
      <c r="I4568" s="221" t="s">
        <v>2947</v>
      </c>
      <c r="J4568" s="221" t="str">
        <f t="shared" si="406"/>
        <v>FM20-11-11-2026</v>
      </c>
    </row>
    <row r="4569" spans="1:10" x14ac:dyDescent="0.25">
      <c r="A4569" s="214">
        <v>11</v>
      </c>
      <c r="B4569" s="214" t="s">
        <v>469</v>
      </c>
      <c r="C4569" s="219">
        <f>DATE(2026,11,A4569)</f>
        <v>46337</v>
      </c>
      <c r="D4569" s="214" t="s">
        <v>515</v>
      </c>
      <c r="E4569" s="214">
        <v>1</v>
      </c>
      <c r="F4569" s="221" t="str">
        <f t="shared" ref="F4569:F4585" si="409">"AA "&amp;B4569</f>
        <v>AA 7715 OA</v>
      </c>
      <c r="G4569" s="222" t="s">
        <v>2207</v>
      </c>
      <c r="H4569" s="221" t="s">
        <v>2945</v>
      </c>
      <c r="I4569" s="221" t="s">
        <v>2947</v>
      </c>
      <c r="J4569" s="221" t="str">
        <f t="shared" si="406"/>
        <v>FM20-11-11-2026</v>
      </c>
    </row>
    <row r="4570" spans="1:10" x14ac:dyDescent="0.25">
      <c r="A4570" s="214">
        <v>15</v>
      </c>
      <c r="B4570" s="220" t="s">
        <v>368</v>
      </c>
      <c r="C4570" s="219">
        <f>DATE(2026,11,A4570)</f>
        <v>46341</v>
      </c>
      <c r="D4570" s="214" t="s">
        <v>515</v>
      </c>
      <c r="E4570" s="220">
        <v>1</v>
      </c>
      <c r="F4570" s="221" t="str">
        <f t="shared" si="409"/>
        <v>AA 7098 OA</v>
      </c>
      <c r="G4570" s="222" t="s">
        <v>2207</v>
      </c>
      <c r="H4570" s="221" t="s">
        <v>2945</v>
      </c>
      <c r="I4570" s="221" t="s">
        <v>2947</v>
      </c>
      <c r="J4570" s="221" t="str">
        <f t="shared" si="406"/>
        <v>FM20-15-11-2026</v>
      </c>
    </row>
    <row r="4571" spans="1:10" x14ac:dyDescent="0.25">
      <c r="A4571" s="214">
        <v>25</v>
      </c>
      <c r="B4571" s="214" t="s">
        <v>259</v>
      </c>
      <c r="C4571" s="219">
        <f>DATE(2026,11,A4571)</f>
        <v>46351</v>
      </c>
      <c r="D4571" s="214" t="s">
        <v>515</v>
      </c>
      <c r="E4571" s="220">
        <v>1</v>
      </c>
      <c r="F4571" s="221" t="str">
        <f t="shared" si="409"/>
        <v>AA 7805 OA</v>
      </c>
      <c r="G4571" s="222" t="s">
        <v>2207</v>
      </c>
      <c r="H4571" s="221" t="s">
        <v>2945</v>
      </c>
      <c r="I4571" s="221" t="s">
        <v>2947</v>
      </c>
      <c r="J4571" s="221" t="str">
        <f t="shared" si="406"/>
        <v>FM20-25-11-2026</v>
      </c>
    </row>
    <row r="4572" spans="1:10" x14ac:dyDescent="0.25">
      <c r="A4572" s="214">
        <v>25</v>
      </c>
      <c r="B4572" s="214" t="s">
        <v>676</v>
      </c>
      <c r="C4572" s="219">
        <f>DATE(2026,11,A4572)</f>
        <v>46351</v>
      </c>
      <c r="D4572" s="214" t="s">
        <v>515</v>
      </c>
      <c r="E4572" s="220">
        <v>1</v>
      </c>
      <c r="F4572" s="221" t="str">
        <f t="shared" si="409"/>
        <v>AA 7740 OA</v>
      </c>
      <c r="G4572" s="222" t="s">
        <v>2207</v>
      </c>
      <c r="H4572" s="221" t="s">
        <v>2945</v>
      </c>
      <c r="I4572" s="221" t="s">
        <v>2947</v>
      </c>
      <c r="J4572" s="221" t="str">
        <f t="shared" si="406"/>
        <v>FM20-25-11-2026</v>
      </c>
    </row>
    <row r="4573" spans="1:10" x14ac:dyDescent="0.25">
      <c r="A4573" s="214">
        <v>5</v>
      </c>
      <c r="B4573" s="220" t="s">
        <v>859</v>
      </c>
      <c r="C4573" s="219">
        <f t="shared" ref="C4573:C4582" si="410">DATE(2026,12,A4573)</f>
        <v>46361</v>
      </c>
      <c r="D4573" s="214" t="s">
        <v>515</v>
      </c>
      <c r="E4573" s="214">
        <v>1</v>
      </c>
      <c r="F4573" s="221" t="str">
        <f t="shared" si="409"/>
        <v>AA 7597 OA</v>
      </c>
      <c r="G4573" s="222" t="s">
        <v>2207</v>
      </c>
      <c r="H4573" s="221" t="s">
        <v>2945</v>
      </c>
      <c r="I4573" s="221" t="s">
        <v>2947</v>
      </c>
      <c r="J4573" s="221" t="str">
        <f t="shared" si="406"/>
        <v>FM20-5-12-2026</v>
      </c>
    </row>
    <row r="4574" spans="1:10" x14ac:dyDescent="0.25">
      <c r="A4574" s="214">
        <v>6</v>
      </c>
      <c r="B4574" s="214" t="s">
        <v>97</v>
      </c>
      <c r="C4574" s="219">
        <f t="shared" si="410"/>
        <v>46362</v>
      </c>
      <c r="D4574" s="214" t="s">
        <v>515</v>
      </c>
      <c r="E4574" s="214">
        <v>1</v>
      </c>
      <c r="F4574" s="221" t="str">
        <f t="shared" si="409"/>
        <v>AA 7616 OA</v>
      </c>
      <c r="G4574" s="222" t="s">
        <v>2207</v>
      </c>
      <c r="H4574" s="221" t="s">
        <v>2945</v>
      </c>
      <c r="I4574" s="221" t="s">
        <v>2947</v>
      </c>
      <c r="J4574" s="221" t="str">
        <f t="shared" si="406"/>
        <v>FM20-6-12-2026</v>
      </c>
    </row>
    <row r="4575" spans="1:10" x14ac:dyDescent="0.25">
      <c r="A4575" s="214">
        <v>18</v>
      </c>
      <c r="B4575" s="214" t="s">
        <v>223</v>
      </c>
      <c r="C4575" s="219">
        <f t="shared" si="410"/>
        <v>46374</v>
      </c>
      <c r="D4575" s="214" t="s">
        <v>515</v>
      </c>
      <c r="E4575" s="220">
        <v>1</v>
      </c>
      <c r="F4575" s="221" t="str">
        <f t="shared" si="409"/>
        <v>AA 7714 OA</v>
      </c>
      <c r="G4575" s="222" t="s">
        <v>2207</v>
      </c>
      <c r="H4575" s="221" t="s">
        <v>2945</v>
      </c>
      <c r="I4575" s="221" t="s">
        <v>2947</v>
      </c>
      <c r="J4575" s="221" t="str">
        <f t="shared" si="406"/>
        <v>FM20-18-12-2026</v>
      </c>
    </row>
    <row r="4576" spans="1:10" x14ac:dyDescent="0.25">
      <c r="A4576" s="214">
        <v>19</v>
      </c>
      <c r="B4576" s="214" t="s">
        <v>454</v>
      </c>
      <c r="C4576" s="219">
        <f t="shared" si="410"/>
        <v>46375</v>
      </c>
      <c r="D4576" s="214" t="s">
        <v>515</v>
      </c>
      <c r="E4576" s="220">
        <v>1</v>
      </c>
      <c r="F4576" s="221" t="str">
        <f t="shared" si="409"/>
        <v>AA 7133 OA</v>
      </c>
      <c r="G4576" s="222" t="s">
        <v>2207</v>
      </c>
      <c r="H4576" s="221" t="s">
        <v>2945</v>
      </c>
      <c r="I4576" s="221" t="s">
        <v>2947</v>
      </c>
      <c r="J4576" s="221" t="str">
        <f t="shared" si="406"/>
        <v>FM20-19-12-2026</v>
      </c>
    </row>
    <row r="4577" spans="1:10" x14ac:dyDescent="0.25">
      <c r="A4577" s="214">
        <v>19</v>
      </c>
      <c r="B4577" s="214" t="s">
        <v>1193</v>
      </c>
      <c r="C4577" s="219">
        <f t="shared" si="410"/>
        <v>46375</v>
      </c>
      <c r="D4577" s="214" t="s">
        <v>515</v>
      </c>
      <c r="E4577" s="220">
        <v>1</v>
      </c>
      <c r="F4577" s="221" t="str">
        <f t="shared" si="409"/>
        <v>AA 7131 OA</v>
      </c>
      <c r="G4577" s="222" t="s">
        <v>2207</v>
      </c>
      <c r="H4577" s="221" t="s">
        <v>2945</v>
      </c>
      <c r="I4577" s="221" t="s">
        <v>2947</v>
      </c>
      <c r="J4577" s="221" t="str">
        <f t="shared" si="406"/>
        <v>FM20-19-12-2026</v>
      </c>
    </row>
    <row r="4578" spans="1:10" x14ac:dyDescent="0.25">
      <c r="A4578" s="214">
        <v>24</v>
      </c>
      <c r="B4578" s="214" t="s">
        <v>539</v>
      </c>
      <c r="C4578" s="219">
        <f t="shared" si="410"/>
        <v>46380</v>
      </c>
      <c r="D4578" s="214" t="s">
        <v>515</v>
      </c>
      <c r="E4578" s="220">
        <v>1</v>
      </c>
      <c r="F4578" s="221" t="str">
        <f t="shared" si="409"/>
        <v>AA 7570 OA</v>
      </c>
      <c r="G4578" s="222" t="s">
        <v>2207</v>
      </c>
      <c r="H4578" s="221" t="s">
        <v>2945</v>
      </c>
      <c r="I4578" s="221" t="s">
        <v>2947</v>
      </c>
      <c r="J4578" s="221" t="str">
        <f t="shared" si="406"/>
        <v>FM20-24-12-2026</v>
      </c>
    </row>
    <row r="4579" spans="1:10" x14ac:dyDescent="0.25">
      <c r="A4579" s="214">
        <v>30</v>
      </c>
      <c r="B4579" s="214" t="s">
        <v>552</v>
      </c>
      <c r="C4579" s="219">
        <f t="shared" si="410"/>
        <v>46386</v>
      </c>
      <c r="D4579" s="214" t="s">
        <v>515</v>
      </c>
      <c r="E4579" s="220">
        <v>1</v>
      </c>
      <c r="F4579" s="221" t="str">
        <f t="shared" si="409"/>
        <v>AA 7056 OA</v>
      </c>
      <c r="G4579" s="222" t="s">
        <v>2207</v>
      </c>
      <c r="H4579" s="221" t="s">
        <v>2945</v>
      </c>
      <c r="I4579" s="221" t="s">
        <v>2947</v>
      </c>
      <c r="J4579" s="221" t="str">
        <f t="shared" si="406"/>
        <v>FM20-30-12-2026</v>
      </c>
    </row>
    <row r="4580" spans="1:10" x14ac:dyDescent="0.25">
      <c r="A4580" s="214">
        <v>30</v>
      </c>
      <c r="B4580" s="214" t="s">
        <v>782</v>
      </c>
      <c r="C4580" s="219">
        <f t="shared" si="410"/>
        <v>46386</v>
      </c>
      <c r="D4580" s="214" t="s">
        <v>515</v>
      </c>
      <c r="E4580" s="220">
        <v>1</v>
      </c>
      <c r="F4580" s="221" t="str">
        <f t="shared" si="409"/>
        <v>AA 7734 OA</v>
      </c>
      <c r="G4580" s="222" t="s">
        <v>2207</v>
      </c>
      <c r="H4580" s="221" t="s">
        <v>2945</v>
      </c>
      <c r="I4580" s="221" t="s">
        <v>2947</v>
      </c>
      <c r="J4580" s="221" t="str">
        <f t="shared" si="406"/>
        <v>FM20-30-12-2026</v>
      </c>
    </row>
    <row r="4581" spans="1:10" x14ac:dyDescent="0.25">
      <c r="A4581" s="214">
        <v>31</v>
      </c>
      <c r="B4581" s="214" t="s">
        <v>689</v>
      </c>
      <c r="C4581" s="219">
        <f t="shared" si="410"/>
        <v>46387</v>
      </c>
      <c r="D4581" s="214" t="s">
        <v>515</v>
      </c>
      <c r="E4581" s="220">
        <v>1</v>
      </c>
      <c r="F4581" s="221" t="str">
        <f t="shared" si="409"/>
        <v>AA 7027 OA</v>
      </c>
      <c r="G4581" s="222" t="s">
        <v>2207</v>
      </c>
      <c r="H4581" s="221" t="s">
        <v>2945</v>
      </c>
      <c r="I4581" s="221" t="s">
        <v>2947</v>
      </c>
      <c r="J4581" s="221" t="str">
        <f t="shared" si="406"/>
        <v>FM20-31-12-2026</v>
      </c>
    </row>
    <row r="4582" spans="1:10" x14ac:dyDescent="0.25">
      <c r="A4582" s="214">
        <v>25</v>
      </c>
      <c r="B4582" s="214" t="s">
        <v>933</v>
      </c>
      <c r="C4582" s="219">
        <f t="shared" si="410"/>
        <v>46381</v>
      </c>
      <c r="D4582" s="214" t="s">
        <v>1295</v>
      </c>
      <c r="E4582" s="220">
        <v>2</v>
      </c>
      <c r="F4582" s="221" t="str">
        <f t="shared" si="409"/>
        <v>AA 7067 OA</v>
      </c>
      <c r="G4582" s="222" t="s">
        <v>2207</v>
      </c>
      <c r="H4582" s="221" t="s">
        <v>2945</v>
      </c>
      <c r="I4582" s="221" t="s">
        <v>2947</v>
      </c>
      <c r="J4582" s="221" t="str">
        <f t="shared" si="406"/>
        <v>FM20-25-12-2026</v>
      </c>
    </row>
    <row r="4583" spans="1:10" x14ac:dyDescent="0.25">
      <c r="A4583" s="214">
        <v>2</v>
      </c>
      <c r="B4583" s="220" t="s">
        <v>1102</v>
      </c>
      <c r="C4583" s="223">
        <f>DATE(2026,1,A4583)</f>
        <v>46024</v>
      </c>
      <c r="D4583" s="214" t="s">
        <v>1443</v>
      </c>
      <c r="E4583" s="220">
        <v>1</v>
      </c>
      <c r="F4583" s="221" t="str">
        <f t="shared" si="409"/>
        <v>AA 7731 OA</v>
      </c>
      <c r="G4583" s="222" t="s">
        <v>2207</v>
      </c>
      <c r="H4583" s="221" t="s">
        <v>2945</v>
      </c>
      <c r="I4583" s="221" t="s">
        <v>2947</v>
      </c>
      <c r="J4583" s="221" t="str">
        <f t="shared" si="406"/>
        <v>FM20-2-1-2026</v>
      </c>
    </row>
    <row r="4584" spans="1:10" x14ac:dyDescent="0.25">
      <c r="A4584" s="214">
        <v>29</v>
      </c>
      <c r="B4584" s="214" t="s">
        <v>429</v>
      </c>
      <c r="C4584" s="219">
        <f>DATE(2026,12,A4584)</f>
        <v>46385</v>
      </c>
      <c r="D4584" s="214" t="s">
        <v>1370</v>
      </c>
      <c r="E4584" s="220">
        <v>12</v>
      </c>
      <c r="F4584" s="221" t="str">
        <f t="shared" si="409"/>
        <v>AA 7534 OA</v>
      </c>
      <c r="G4584" s="222" t="s">
        <v>2207</v>
      </c>
      <c r="H4584" s="221" t="s">
        <v>2945</v>
      </c>
      <c r="I4584" s="221" t="s">
        <v>2947</v>
      </c>
      <c r="J4584" s="221" t="str">
        <f t="shared" si="406"/>
        <v>FM20-29-12-2026</v>
      </c>
    </row>
    <row r="4585" spans="1:10" x14ac:dyDescent="0.25">
      <c r="A4585" s="214">
        <v>1</v>
      </c>
      <c r="B4585" s="220" t="s">
        <v>109</v>
      </c>
      <c r="C4585" s="219">
        <f>DATE(2026,11,A4585)</f>
        <v>46327</v>
      </c>
      <c r="D4585" s="214" t="s">
        <v>111</v>
      </c>
      <c r="E4585" s="214">
        <v>1</v>
      </c>
      <c r="F4585" s="221" t="str">
        <f t="shared" si="409"/>
        <v>AA 7520 OA // MERCY</v>
      </c>
      <c r="G4585" s="222" t="s">
        <v>2207</v>
      </c>
      <c r="H4585" s="221" t="s">
        <v>2945</v>
      </c>
      <c r="I4585" s="221" t="s">
        <v>2947</v>
      </c>
      <c r="J4585" s="221" t="str">
        <f t="shared" si="406"/>
        <v>FM20-1-11-2026</v>
      </c>
    </row>
    <row r="4586" spans="1:10" x14ac:dyDescent="0.25">
      <c r="A4586" s="214">
        <v>9</v>
      </c>
      <c r="B4586" s="214" t="s">
        <v>101</v>
      </c>
      <c r="C4586" s="219">
        <f>DATE(2026,11,A4586)</f>
        <v>46335</v>
      </c>
      <c r="D4586" s="214" t="s">
        <v>111</v>
      </c>
      <c r="E4586" s="214">
        <v>1</v>
      </c>
      <c r="F4586" s="221" t="str">
        <f>B4586</f>
        <v>BA 7033 PU // MERCY</v>
      </c>
      <c r="G4586" s="222" t="s">
        <v>2207</v>
      </c>
      <c r="H4586" s="221" t="s">
        <v>2945</v>
      </c>
      <c r="I4586" s="221" t="s">
        <v>2947</v>
      </c>
      <c r="J4586" s="221" t="str">
        <f t="shared" si="406"/>
        <v>FM20-9-11-2026</v>
      </c>
    </row>
    <row r="4587" spans="1:10" x14ac:dyDescent="0.25">
      <c r="A4587" s="214">
        <v>20</v>
      </c>
      <c r="B4587" s="214" t="s">
        <v>196</v>
      </c>
      <c r="C4587" s="219">
        <f>DATE(2026,11,A4587)</f>
        <v>46346</v>
      </c>
      <c r="D4587" s="214" t="s">
        <v>111</v>
      </c>
      <c r="E4587" s="220">
        <v>1</v>
      </c>
      <c r="F4587" s="221" t="str">
        <f t="shared" ref="F4587:F4606" si="411">"AA "&amp;B4587</f>
        <v>AA 7697 OA // MERCY</v>
      </c>
      <c r="G4587" s="222" t="s">
        <v>2207</v>
      </c>
      <c r="H4587" s="221" t="s">
        <v>2945</v>
      </c>
      <c r="I4587" s="221" t="s">
        <v>2947</v>
      </c>
      <c r="J4587" s="221" t="str">
        <f t="shared" si="406"/>
        <v>FM20-20-11-2026</v>
      </c>
    </row>
    <row r="4588" spans="1:10" x14ac:dyDescent="0.25">
      <c r="A4588" s="214">
        <v>23</v>
      </c>
      <c r="B4588" s="214" t="s">
        <v>213</v>
      </c>
      <c r="C4588" s="219">
        <f>DATE(2026,11,A4588)</f>
        <v>46349</v>
      </c>
      <c r="D4588" s="214" t="s">
        <v>111</v>
      </c>
      <c r="E4588" s="220">
        <v>1</v>
      </c>
      <c r="F4588" s="221" t="str">
        <f t="shared" si="411"/>
        <v>AA 7559 OA // MERCY</v>
      </c>
      <c r="G4588" s="222" t="s">
        <v>2207</v>
      </c>
      <c r="H4588" s="221" t="s">
        <v>2945</v>
      </c>
      <c r="I4588" s="221" t="s">
        <v>2947</v>
      </c>
      <c r="J4588" s="221" t="str">
        <f t="shared" si="406"/>
        <v>FM20-23-11-2026</v>
      </c>
    </row>
    <row r="4589" spans="1:10" x14ac:dyDescent="0.25">
      <c r="A4589" s="214">
        <v>8</v>
      </c>
      <c r="B4589" s="214" t="s">
        <v>347</v>
      </c>
      <c r="C4589" s="219">
        <f t="shared" ref="C4589:C4596" si="412">DATE(2026,12,A4589)</f>
        <v>46364</v>
      </c>
      <c r="D4589" s="214" t="s">
        <v>111</v>
      </c>
      <c r="E4589" s="214">
        <v>1</v>
      </c>
      <c r="F4589" s="221" t="str">
        <f t="shared" si="411"/>
        <v>AA 7522 OA // MERCY</v>
      </c>
      <c r="G4589" s="222" t="s">
        <v>2207</v>
      </c>
      <c r="H4589" s="221" t="s">
        <v>2945</v>
      </c>
      <c r="I4589" s="221" t="s">
        <v>2947</v>
      </c>
      <c r="J4589" s="221" t="str">
        <f t="shared" si="406"/>
        <v>FM20-8-12-2026</v>
      </c>
    </row>
    <row r="4590" spans="1:10" x14ac:dyDescent="0.25">
      <c r="A4590" s="214">
        <v>11</v>
      </c>
      <c r="B4590" s="214" t="s">
        <v>531</v>
      </c>
      <c r="C4590" s="219">
        <f t="shared" si="412"/>
        <v>46367</v>
      </c>
      <c r="D4590" s="214" t="s">
        <v>111</v>
      </c>
      <c r="E4590" s="214">
        <v>1</v>
      </c>
      <c r="F4590" s="221" t="str">
        <f t="shared" si="411"/>
        <v>AA 7613 OA</v>
      </c>
      <c r="G4590" s="222" t="s">
        <v>2207</v>
      </c>
      <c r="H4590" s="221" t="s">
        <v>2945</v>
      </c>
      <c r="I4590" s="221" t="s">
        <v>2947</v>
      </c>
      <c r="J4590" s="221" t="str">
        <f t="shared" si="406"/>
        <v>FM20-11-12-2026</v>
      </c>
    </row>
    <row r="4591" spans="1:10" x14ac:dyDescent="0.25">
      <c r="A4591" s="214">
        <v>16</v>
      </c>
      <c r="B4591" s="220" t="s">
        <v>401</v>
      </c>
      <c r="C4591" s="219">
        <f t="shared" si="412"/>
        <v>46372</v>
      </c>
      <c r="D4591" s="214" t="s">
        <v>111</v>
      </c>
      <c r="E4591" s="220">
        <v>1</v>
      </c>
      <c r="F4591" s="221" t="str">
        <f t="shared" si="411"/>
        <v>AA 7796 OA // MERCY</v>
      </c>
      <c r="G4591" s="222" t="s">
        <v>2207</v>
      </c>
      <c r="H4591" s="221" t="s">
        <v>2945</v>
      </c>
      <c r="I4591" s="221" t="s">
        <v>2947</v>
      </c>
      <c r="J4591" s="221" t="str">
        <f t="shared" si="406"/>
        <v>FM20-16-12-2026</v>
      </c>
    </row>
    <row r="4592" spans="1:10" x14ac:dyDescent="0.25">
      <c r="A4592" s="214">
        <v>20</v>
      </c>
      <c r="B4592" s="214" t="s">
        <v>347</v>
      </c>
      <c r="C4592" s="219">
        <f t="shared" si="412"/>
        <v>46376</v>
      </c>
      <c r="D4592" s="214" t="s">
        <v>111</v>
      </c>
      <c r="E4592" s="220">
        <v>1</v>
      </c>
      <c r="F4592" s="221" t="str">
        <f t="shared" si="411"/>
        <v>AA 7522 OA // MERCY</v>
      </c>
      <c r="G4592" s="222" t="s">
        <v>2207</v>
      </c>
      <c r="H4592" s="221" t="s">
        <v>2945</v>
      </c>
      <c r="I4592" s="221" t="s">
        <v>2947</v>
      </c>
      <c r="J4592" s="221" t="str">
        <f t="shared" si="406"/>
        <v>FM20-20-12-2026</v>
      </c>
    </row>
    <row r="4593" spans="1:10" x14ac:dyDescent="0.25">
      <c r="A4593" s="214">
        <v>23</v>
      </c>
      <c r="B4593" s="214" t="s">
        <v>888</v>
      </c>
      <c r="C4593" s="219">
        <f t="shared" si="412"/>
        <v>46379</v>
      </c>
      <c r="D4593" s="214" t="s">
        <v>111</v>
      </c>
      <c r="E4593" s="220">
        <v>1</v>
      </c>
      <c r="F4593" s="221" t="str">
        <f t="shared" si="411"/>
        <v>AA 7582 OA // MERCY</v>
      </c>
      <c r="G4593" s="222" t="s">
        <v>2207</v>
      </c>
      <c r="H4593" s="221" t="s">
        <v>2945</v>
      </c>
      <c r="I4593" s="221" t="s">
        <v>2947</v>
      </c>
      <c r="J4593" s="221" t="str">
        <f t="shared" si="406"/>
        <v>FM20-23-12-2026</v>
      </c>
    </row>
    <row r="4594" spans="1:10" x14ac:dyDescent="0.25">
      <c r="A4594" s="214">
        <v>27</v>
      </c>
      <c r="B4594" s="214" t="s">
        <v>399</v>
      </c>
      <c r="C4594" s="219">
        <f t="shared" si="412"/>
        <v>46383</v>
      </c>
      <c r="D4594" s="214" t="s">
        <v>111</v>
      </c>
      <c r="E4594" s="220">
        <v>1</v>
      </c>
      <c r="F4594" s="221" t="str">
        <f t="shared" si="411"/>
        <v>AA 7641 OA</v>
      </c>
      <c r="G4594" s="222" t="s">
        <v>2207</v>
      </c>
      <c r="H4594" s="221" t="s">
        <v>2945</v>
      </c>
      <c r="I4594" s="221" t="s">
        <v>2947</v>
      </c>
      <c r="J4594" s="221" t="str">
        <f t="shared" si="406"/>
        <v>FM20-27-12-2026</v>
      </c>
    </row>
    <row r="4595" spans="1:10" x14ac:dyDescent="0.25">
      <c r="A4595" s="214">
        <v>28</v>
      </c>
      <c r="B4595" s="214" t="s">
        <v>419</v>
      </c>
      <c r="C4595" s="219">
        <f t="shared" si="412"/>
        <v>46384</v>
      </c>
      <c r="D4595" s="214" t="s">
        <v>111</v>
      </c>
      <c r="E4595" s="220">
        <v>1</v>
      </c>
      <c r="F4595" s="221" t="str">
        <f t="shared" si="411"/>
        <v>AA 7813 OA</v>
      </c>
      <c r="G4595" s="222" t="s">
        <v>2207</v>
      </c>
      <c r="H4595" s="221" t="s">
        <v>2945</v>
      </c>
      <c r="I4595" s="221" t="s">
        <v>2947</v>
      </c>
      <c r="J4595" s="221" t="str">
        <f t="shared" si="406"/>
        <v>FM20-28-12-2026</v>
      </c>
    </row>
    <row r="4596" spans="1:10" x14ac:dyDescent="0.25">
      <c r="A4596" s="214">
        <v>29</v>
      </c>
      <c r="B4596" s="214" t="s">
        <v>781</v>
      </c>
      <c r="C4596" s="219">
        <f t="shared" si="412"/>
        <v>46385</v>
      </c>
      <c r="D4596" s="214" t="s">
        <v>111</v>
      </c>
      <c r="E4596" s="220">
        <v>1</v>
      </c>
      <c r="F4596" s="221" t="str">
        <f t="shared" si="411"/>
        <v>AA 7794 OA // MERCY</v>
      </c>
      <c r="G4596" s="222" t="s">
        <v>2207</v>
      </c>
      <c r="H4596" s="221" t="s">
        <v>2945</v>
      </c>
      <c r="I4596" s="221" t="s">
        <v>2947</v>
      </c>
      <c r="J4596" s="221" t="str">
        <f t="shared" si="406"/>
        <v>FM20-29-12-2026</v>
      </c>
    </row>
    <row r="4597" spans="1:10" x14ac:dyDescent="0.25">
      <c r="A4597" s="214">
        <v>6</v>
      </c>
      <c r="B4597" s="214" t="s">
        <v>1024</v>
      </c>
      <c r="C4597" s="223">
        <f t="shared" ref="C4597:C4602" si="413">DATE(2026,1,A4597)</f>
        <v>46028</v>
      </c>
      <c r="D4597" s="214" t="s">
        <v>1359</v>
      </c>
      <c r="E4597" s="214">
        <v>1</v>
      </c>
      <c r="F4597" s="221" t="str">
        <f t="shared" si="411"/>
        <v>AA 7817 OA // MERCY</v>
      </c>
      <c r="G4597" s="222" t="s">
        <v>2207</v>
      </c>
      <c r="H4597" s="221" t="s">
        <v>2945</v>
      </c>
      <c r="I4597" s="221" t="s">
        <v>2947</v>
      </c>
      <c r="J4597" s="221" t="str">
        <f t="shared" si="406"/>
        <v>FM20-6-1-2026</v>
      </c>
    </row>
    <row r="4598" spans="1:10" x14ac:dyDescent="0.25">
      <c r="A4598" s="214">
        <v>10</v>
      </c>
      <c r="B4598" s="214" t="s">
        <v>178</v>
      </c>
      <c r="C4598" s="223">
        <f t="shared" si="413"/>
        <v>46032</v>
      </c>
      <c r="D4598" s="214" t="s">
        <v>1359</v>
      </c>
      <c r="E4598" s="214">
        <v>1</v>
      </c>
      <c r="F4598" s="221" t="str">
        <f t="shared" si="411"/>
        <v>AA 7554 OA // MERCY</v>
      </c>
      <c r="G4598" s="222" t="s">
        <v>2207</v>
      </c>
      <c r="H4598" s="221" t="s">
        <v>2945</v>
      </c>
      <c r="I4598" s="221" t="s">
        <v>2947</v>
      </c>
      <c r="J4598" s="221" t="str">
        <f t="shared" si="406"/>
        <v>FM20-10-1-2026</v>
      </c>
    </row>
    <row r="4599" spans="1:10" x14ac:dyDescent="0.25">
      <c r="A4599" s="214">
        <v>11</v>
      </c>
      <c r="B4599" s="214" t="s">
        <v>551</v>
      </c>
      <c r="C4599" s="223">
        <f t="shared" si="413"/>
        <v>46033</v>
      </c>
      <c r="D4599" s="214" t="s">
        <v>1359</v>
      </c>
      <c r="E4599" s="214">
        <v>1</v>
      </c>
      <c r="F4599" s="221" t="str">
        <f t="shared" si="411"/>
        <v>AA 7813 OA // MERCY</v>
      </c>
      <c r="G4599" s="222" t="s">
        <v>2207</v>
      </c>
      <c r="H4599" s="221" t="s">
        <v>2945</v>
      </c>
      <c r="I4599" s="221" t="s">
        <v>2947</v>
      </c>
      <c r="J4599" s="221" t="str">
        <f t="shared" si="406"/>
        <v>FM20-11-1-2026</v>
      </c>
    </row>
    <row r="4600" spans="1:10" x14ac:dyDescent="0.25">
      <c r="A4600" s="214">
        <v>12</v>
      </c>
      <c r="B4600" s="214" t="s">
        <v>109</v>
      </c>
      <c r="C4600" s="223">
        <f t="shared" si="413"/>
        <v>46034</v>
      </c>
      <c r="D4600" s="214" t="s">
        <v>1359</v>
      </c>
      <c r="E4600" s="220">
        <v>1</v>
      </c>
      <c r="F4600" s="221" t="str">
        <f t="shared" si="411"/>
        <v>AA 7520 OA // MERCY</v>
      </c>
      <c r="G4600" s="222" t="s">
        <v>2207</v>
      </c>
      <c r="H4600" s="221" t="s">
        <v>2945</v>
      </c>
      <c r="I4600" s="221" t="s">
        <v>2947</v>
      </c>
      <c r="J4600" s="221" t="str">
        <f t="shared" si="406"/>
        <v>FM20-12-1-2026</v>
      </c>
    </row>
    <row r="4601" spans="1:10" x14ac:dyDescent="0.25">
      <c r="A4601" s="214">
        <v>25</v>
      </c>
      <c r="B4601" s="214" t="s">
        <v>752</v>
      </c>
      <c r="C4601" s="223">
        <f t="shared" si="413"/>
        <v>46047</v>
      </c>
      <c r="D4601" s="214" t="s">
        <v>1359</v>
      </c>
      <c r="E4601" s="220">
        <v>1</v>
      </c>
      <c r="F4601" s="221" t="str">
        <f t="shared" si="411"/>
        <v>AA 7809 OA // MERCY</v>
      </c>
      <c r="G4601" s="222" t="s">
        <v>2207</v>
      </c>
      <c r="H4601" s="221" t="s">
        <v>2945</v>
      </c>
      <c r="I4601" s="221" t="s">
        <v>2947</v>
      </c>
      <c r="J4601" s="221" t="str">
        <f t="shared" si="406"/>
        <v>FM20-25-1-2026</v>
      </c>
    </row>
    <row r="4602" spans="1:10" x14ac:dyDescent="0.25">
      <c r="A4602" s="214">
        <v>30</v>
      </c>
      <c r="B4602" s="214" t="s">
        <v>781</v>
      </c>
      <c r="C4602" s="223">
        <f t="shared" si="413"/>
        <v>46052</v>
      </c>
      <c r="D4602" s="214" t="s">
        <v>1359</v>
      </c>
      <c r="E4602" s="220">
        <v>1</v>
      </c>
      <c r="F4602" s="221" t="str">
        <f t="shared" si="411"/>
        <v>AA 7794 OA // MERCY</v>
      </c>
      <c r="G4602" s="222" t="s">
        <v>2207</v>
      </c>
      <c r="H4602" s="221" t="s">
        <v>2945</v>
      </c>
      <c r="I4602" s="221" t="s">
        <v>2947</v>
      </c>
      <c r="J4602" s="221" t="str">
        <f t="shared" si="406"/>
        <v>FM20-30-1-2026</v>
      </c>
    </row>
    <row r="4603" spans="1:10" x14ac:dyDescent="0.25">
      <c r="A4603" s="214">
        <v>28</v>
      </c>
      <c r="B4603" s="214" t="s">
        <v>992</v>
      </c>
      <c r="C4603" s="219">
        <f>DATE(2026,12,A4603)</f>
        <v>46384</v>
      </c>
      <c r="D4603" s="214" t="s">
        <v>1359</v>
      </c>
      <c r="E4603" s="220">
        <v>1</v>
      </c>
      <c r="F4603" s="221" t="str">
        <f t="shared" si="411"/>
        <v>AA 7560 OA // MERCY</v>
      </c>
      <c r="G4603" s="222" t="s">
        <v>2207</v>
      </c>
      <c r="H4603" s="221" t="s">
        <v>2945</v>
      </c>
      <c r="I4603" s="221" t="s">
        <v>2947</v>
      </c>
      <c r="J4603" s="221" t="str">
        <f t="shared" si="406"/>
        <v>FM20-28-12-2026</v>
      </c>
    </row>
    <row r="4604" spans="1:10" x14ac:dyDescent="0.25">
      <c r="A4604" s="214">
        <v>16</v>
      </c>
      <c r="B4604" s="220" t="s">
        <v>257</v>
      </c>
      <c r="C4604" s="219">
        <f>DATE(2026,11,A4604)</f>
        <v>46342</v>
      </c>
      <c r="D4604" s="214" t="s">
        <v>644</v>
      </c>
      <c r="E4604" s="220">
        <v>2</v>
      </c>
      <c r="F4604" s="221" t="str">
        <f t="shared" si="411"/>
        <v>AA 7793 OA // MERCY</v>
      </c>
      <c r="G4604" s="222" t="s">
        <v>2207</v>
      </c>
      <c r="H4604" s="221" t="s">
        <v>2945</v>
      </c>
      <c r="I4604" s="221" t="s">
        <v>2947</v>
      </c>
      <c r="J4604" s="221" t="str">
        <f t="shared" si="406"/>
        <v>FM20-16-11-2026</v>
      </c>
    </row>
    <row r="4605" spans="1:10" x14ac:dyDescent="0.25">
      <c r="A4605" s="214">
        <v>19</v>
      </c>
      <c r="B4605" s="214" t="s">
        <v>162</v>
      </c>
      <c r="C4605" s="219">
        <f>DATE(2026,11,A4605)</f>
        <v>46345</v>
      </c>
      <c r="D4605" s="214" t="s">
        <v>644</v>
      </c>
      <c r="E4605" s="220">
        <v>2</v>
      </c>
      <c r="F4605" s="221" t="str">
        <f t="shared" si="411"/>
        <v>AA 7795 OA</v>
      </c>
      <c r="G4605" s="222" t="s">
        <v>2207</v>
      </c>
      <c r="H4605" s="221" t="s">
        <v>2945</v>
      </c>
      <c r="I4605" s="221" t="s">
        <v>2947</v>
      </c>
      <c r="J4605" s="221" t="str">
        <f t="shared" si="406"/>
        <v>FM20-19-11-2026</v>
      </c>
    </row>
    <row r="4606" spans="1:10" x14ac:dyDescent="0.25">
      <c r="A4606" s="214">
        <v>12</v>
      </c>
      <c r="B4606" s="214" t="s">
        <v>250</v>
      </c>
      <c r="C4606" s="219">
        <f>DATE(2026,12,A4606)</f>
        <v>46368</v>
      </c>
      <c r="D4606" s="214" t="s">
        <v>644</v>
      </c>
      <c r="E4606" s="214">
        <v>2</v>
      </c>
      <c r="F4606" s="221" t="str">
        <f t="shared" si="411"/>
        <v>AA 7521 OA // MERCY</v>
      </c>
      <c r="G4606" s="222" t="s">
        <v>2207</v>
      </c>
      <c r="H4606" s="221" t="s">
        <v>2945</v>
      </c>
      <c r="I4606" s="221" t="s">
        <v>2947</v>
      </c>
      <c r="J4606" s="221" t="str">
        <f t="shared" si="406"/>
        <v>FM20-12-12-2026</v>
      </c>
    </row>
    <row r="4607" spans="1:10" x14ac:dyDescent="0.25">
      <c r="A4607" s="214">
        <v>22</v>
      </c>
      <c r="B4607" s="214" t="s">
        <v>745</v>
      </c>
      <c r="C4607" s="219">
        <f>DATE(2026,11,A4607)</f>
        <v>46348</v>
      </c>
      <c r="D4607" s="214" t="s">
        <v>756</v>
      </c>
      <c r="E4607" s="220">
        <v>2</v>
      </c>
      <c r="F4607" s="221" t="str">
        <f>B4607</f>
        <v>B 7728 IZ ( PINJAM 7559 OA )</v>
      </c>
      <c r="G4607" s="222" t="s">
        <v>2207</v>
      </c>
      <c r="H4607" s="221" t="s">
        <v>2945</v>
      </c>
      <c r="I4607" s="221" t="s">
        <v>2947</v>
      </c>
      <c r="J4607" s="221" t="str">
        <f t="shared" si="406"/>
        <v>FM20-22-11-2026</v>
      </c>
    </row>
    <row r="4608" spans="1:10" x14ac:dyDescent="0.25">
      <c r="A4608" s="214">
        <v>7</v>
      </c>
      <c r="B4608" s="214" t="s">
        <v>196</v>
      </c>
      <c r="C4608" s="223">
        <f>DATE(2026,1,A4608)</f>
        <v>46029</v>
      </c>
      <c r="D4608" s="227" t="s">
        <v>1512</v>
      </c>
      <c r="E4608" s="214">
        <v>2</v>
      </c>
      <c r="F4608" s="221" t="str">
        <f t="shared" ref="F4608:F4638" si="414">"AA "&amp;B4608</f>
        <v>AA 7697 OA // MERCY</v>
      </c>
      <c r="G4608" s="222" t="s">
        <v>2207</v>
      </c>
      <c r="H4608" s="221" t="s">
        <v>2945</v>
      </c>
      <c r="I4608" s="221" t="s">
        <v>2947</v>
      </c>
      <c r="J4608" s="221" t="str">
        <f t="shared" si="406"/>
        <v>FM20-7-1-2026</v>
      </c>
    </row>
    <row r="4609" spans="1:10" x14ac:dyDescent="0.25">
      <c r="A4609" s="214">
        <v>17</v>
      </c>
      <c r="B4609" s="214" t="s">
        <v>257</v>
      </c>
      <c r="C4609" s="223">
        <f>DATE(2026,1,A4609)</f>
        <v>46039</v>
      </c>
      <c r="D4609" s="214" t="s">
        <v>1659</v>
      </c>
      <c r="E4609" s="220">
        <v>1</v>
      </c>
      <c r="F4609" s="221" t="str">
        <f t="shared" si="414"/>
        <v>AA 7793 OA // MERCY</v>
      </c>
      <c r="G4609" s="222" t="s">
        <v>2207</v>
      </c>
      <c r="H4609" s="221" t="s">
        <v>2945</v>
      </c>
      <c r="I4609" s="221" t="s">
        <v>2947</v>
      </c>
      <c r="J4609" s="221" t="str">
        <f t="shared" si="406"/>
        <v>FM20-17-1-2026</v>
      </c>
    </row>
    <row r="4610" spans="1:10" x14ac:dyDescent="0.25">
      <c r="A4610" s="214">
        <v>2</v>
      </c>
      <c r="B4610" s="220" t="s">
        <v>165</v>
      </c>
      <c r="C4610" s="219">
        <f t="shared" ref="C4610:C4615" si="415">DATE(2026,11,A4610)</f>
        <v>46328</v>
      </c>
      <c r="D4610" s="214" t="s">
        <v>174</v>
      </c>
      <c r="E4610" s="214">
        <v>1</v>
      </c>
      <c r="F4610" s="221" t="str">
        <f t="shared" si="414"/>
        <v>AA 7753 OA // MERCY</v>
      </c>
      <c r="G4610" s="222" t="s">
        <v>2207</v>
      </c>
      <c r="H4610" s="221" t="s">
        <v>2945</v>
      </c>
      <c r="I4610" s="221" t="s">
        <v>2947</v>
      </c>
      <c r="J4610" s="221" t="str">
        <f t="shared" si="406"/>
        <v>FM20-2-11-2026</v>
      </c>
    </row>
    <row r="4611" spans="1:10" x14ac:dyDescent="0.25">
      <c r="A4611" s="214">
        <v>12</v>
      </c>
      <c r="B4611" s="214" t="s">
        <v>528</v>
      </c>
      <c r="C4611" s="219">
        <f t="shared" si="415"/>
        <v>46338</v>
      </c>
      <c r="D4611" s="214" t="s">
        <v>174</v>
      </c>
      <c r="E4611" s="214">
        <v>1</v>
      </c>
      <c r="F4611" s="221" t="str">
        <f t="shared" si="414"/>
        <v>AA 7643 OA // MERCY</v>
      </c>
      <c r="G4611" s="222" t="s">
        <v>2207</v>
      </c>
      <c r="H4611" s="221" t="s">
        <v>2945</v>
      </c>
      <c r="I4611" s="221" t="s">
        <v>2947</v>
      </c>
      <c r="J4611" s="221" t="str">
        <f t="shared" ref="J4611:J4674" si="416">I4611 &amp; "-" &amp; DAY(C4611) &amp; "-" &amp; MONTH(C4611) &amp; "-" &amp; YEAR(C4611)</f>
        <v>FM20-12-11-2026</v>
      </c>
    </row>
    <row r="4612" spans="1:10" x14ac:dyDescent="0.25">
      <c r="A4612" s="214">
        <v>14</v>
      </c>
      <c r="B4612" s="220" t="s">
        <v>588</v>
      </c>
      <c r="C4612" s="219">
        <f t="shared" si="415"/>
        <v>46340</v>
      </c>
      <c r="D4612" s="214" t="s">
        <v>174</v>
      </c>
      <c r="E4612" s="220">
        <v>1</v>
      </c>
      <c r="F4612" s="221" t="str">
        <f t="shared" si="414"/>
        <v>AA 7613 OA // MERCY</v>
      </c>
      <c r="G4612" s="222" t="s">
        <v>2207</v>
      </c>
      <c r="H4612" s="221" t="s">
        <v>2945</v>
      </c>
      <c r="I4612" s="221" t="s">
        <v>2947</v>
      </c>
      <c r="J4612" s="221" t="str">
        <f t="shared" si="416"/>
        <v>FM20-14-11-2026</v>
      </c>
    </row>
    <row r="4613" spans="1:10" x14ac:dyDescent="0.25">
      <c r="A4613" s="214">
        <v>15</v>
      </c>
      <c r="B4613" s="220" t="s">
        <v>604</v>
      </c>
      <c r="C4613" s="219">
        <f t="shared" si="415"/>
        <v>46341</v>
      </c>
      <c r="D4613" s="214" t="s">
        <v>174</v>
      </c>
      <c r="E4613" s="220">
        <v>1</v>
      </c>
      <c r="F4613" s="221" t="str">
        <f t="shared" si="414"/>
        <v>AA 7519 OA // MERCY</v>
      </c>
      <c r="G4613" s="222" t="s">
        <v>2207</v>
      </c>
      <c r="H4613" s="221" t="s">
        <v>2945</v>
      </c>
      <c r="I4613" s="221" t="s">
        <v>2947</v>
      </c>
      <c r="J4613" s="221" t="str">
        <f t="shared" si="416"/>
        <v>FM20-15-11-2026</v>
      </c>
    </row>
    <row r="4614" spans="1:10" x14ac:dyDescent="0.25">
      <c r="A4614" s="214">
        <v>21</v>
      </c>
      <c r="B4614" s="214" t="s">
        <v>216</v>
      </c>
      <c r="C4614" s="219">
        <f t="shared" si="415"/>
        <v>46347</v>
      </c>
      <c r="D4614" s="214" t="s">
        <v>174</v>
      </c>
      <c r="E4614" s="220">
        <v>1</v>
      </c>
      <c r="F4614" s="221" t="str">
        <f t="shared" si="414"/>
        <v>AA 7663 OA // MERCY</v>
      </c>
      <c r="G4614" s="222" t="s">
        <v>2207</v>
      </c>
      <c r="H4614" s="221" t="s">
        <v>2945</v>
      </c>
      <c r="I4614" s="221" t="s">
        <v>2947</v>
      </c>
      <c r="J4614" s="221" t="str">
        <f t="shared" si="416"/>
        <v>FM20-21-11-2026</v>
      </c>
    </row>
    <row r="4615" spans="1:10" x14ac:dyDescent="0.25">
      <c r="A4615" s="214">
        <v>23</v>
      </c>
      <c r="B4615" s="214" t="s">
        <v>178</v>
      </c>
      <c r="C4615" s="219">
        <f t="shared" si="415"/>
        <v>46349</v>
      </c>
      <c r="D4615" s="214" t="s">
        <v>174</v>
      </c>
      <c r="E4615" s="220">
        <v>1</v>
      </c>
      <c r="F4615" s="221" t="str">
        <f t="shared" si="414"/>
        <v>AA 7554 OA // MERCY</v>
      </c>
      <c r="G4615" s="222" t="s">
        <v>2207</v>
      </c>
      <c r="H4615" s="221" t="s">
        <v>2945</v>
      </c>
      <c r="I4615" s="221" t="s">
        <v>2947</v>
      </c>
      <c r="J4615" s="221" t="str">
        <f t="shared" si="416"/>
        <v>FM20-23-11-2026</v>
      </c>
    </row>
    <row r="4616" spans="1:10" x14ac:dyDescent="0.25">
      <c r="A4616" s="214">
        <v>4</v>
      </c>
      <c r="B4616" s="220" t="s">
        <v>963</v>
      </c>
      <c r="C4616" s="219">
        <f>DATE(2026,12,A4616)</f>
        <v>46360</v>
      </c>
      <c r="D4616" s="214" t="s">
        <v>174</v>
      </c>
      <c r="E4616" s="214">
        <v>1</v>
      </c>
      <c r="F4616" s="221" t="str">
        <f t="shared" si="414"/>
        <v>AA 7818 OA // MERCY</v>
      </c>
      <c r="G4616" s="222" t="s">
        <v>2207</v>
      </c>
      <c r="H4616" s="221" t="s">
        <v>2945</v>
      </c>
      <c r="I4616" s="221" t="s">
        <v>2947</v>
      </c>
      <c r="J4616" s="221" t="str">
        <f t="shared" si="416"/>
        <v>FM20-4-12-2026</v>
      </c>
    </row>
    <row r="4617" spans="1:10" x14ac:dyDescent="0.25">
      <c r="A4617" s="214">
        <v>7</v>
      </c>
      <c r="B4617" s="214" t="s">
        <v>888</v>
      </c>
      <c r="C4617" s="219">
        <f>DATE(2026,12,A4617)</f>
        <v>46363</v>
      </c>
      <c r="D4617" s="214" t="s">
        <v>174</v>
      </c>
      <c r="E4617" s="214">
        <v>1</v>
      </c>
      <c r="F4617" s="221" t="str">
        <f t="shared" si="414"/>
        <v>AA 7582 OA // MERCY</v>
      </c>
      <c r="G4617" s="222" t="s">
        <v>2207</v>
      </c>
      <c r="H4617" s="221" t="s">
        <v>2945</v>
      </c>
      <c r="I4617" s="221" t="s">
        <v>2947</v>
      </c>
      <c r="J4617" s="221" t="str">
        <f t="shared" si="416"/>
        <v>FM20-7-12-2026</v>
      </c>
    </row>
    <row r="4618" spans="1:10" x14ac:dyDescent="0.25">
      <c r="A4618" s="214">
        <v>13</v>
      </c>
      <c r="B4618" s="214" t="s">
        <v>551</v>
      </c>
      <c r="C4618" s="219">
        <f>DATE(2026,12,A4618)</f>
        <v>46369</v>
      </c>
      <c r="D4618" s="214" t="s">
        <v>174</v>
      </c>
      <c r="E4618" s="220">
        <v>1</v>
      </c>
      <c r="F4618" s="221" t="str">
        <f t="shared" si="414"/>
        <v>AA 7813 OA // MERCY</v>
      </c>
      <c r="G4618" s="222" t="s">
        <v>2207</v>
      </c>
      <c r="H4618" s="221" t="s">
        <v>2945</v>
      </c>
      <c r="I4618" s="221" t="s">
        <v>2947</v>
      </c>
      <c r="J4618" s="221" t="str">
        <f t="shared" si="416"/>
        <v>FM20-13-12-2026</v>
      </c>
    </row>
    <row r="4619" spans="1:10" x14ac:dyDescent="0.25">
      <c r="A4619" s="214">
        <v>25</v>
      </c>
      <c r="B4619" s="214" t="s">
        <v>347</v>
      </c>
      <c r="C4619" s="219">
        <f>DATE(2026,12,A4619)</f>
        <v>46381</v>
      </c>
      <c r="D4619" s="214" t="s">
        <v>174</v>
      </c>
      <c r="E4619" s="220">
        <v>1</v>
      </c>
      <c r="F4619" s="221" t="str">
        <f t="shared" si="414"/>
        <v>AA 7522 OA // MERCY</v>
      </c>
      <c r="G4619" s="222" t="s">
        <v>2207</v>
      </c>
      <c r="H4619" s="221" t="s">
        <v>2945</v>
      </c>
      <c r="I4619" s="221" t="s">
        <v>2947</v>
      </c>
      <c r="J4619" s="221" t="str">
        <f t="shared" si="416"/>
        <v>FM20-25-12-2026</v>
      </c>
    </row>
    <row r="4620" spans="1:10" x14ac:dyDescent="0.25">
      <c r="A4620" s="214">
        <v>8</v>
      </c>
      <c r="B4620" s="214" t="s">
        <v>401</v>
      </c>
      <c r="C4620" s="223">
        <f t="shared" ref="C4620:C4627" si="417">DATE(2026,1,A4620)</f>
        <v>46030</v>
      </c>
      <c r="D4620" s="214" t="s">
        <v>1537</v>
      </c>
      <c r="E4620" s="214">
        <v>1</v>
      </c>
      <c r="F4620" s="221" t="str">
        <f t="shared" si="414"/>
        <v>AA 7796 OA // MERCY</v>
      </c>
      <c r="G4620" s="222" t="s">
        <v>2207</v>
      </c>
      <c r="H4620" s="221" t="s">
        <v>2945</v>
      </c>
      <c r="I4620" s="221" t="s">
        <v>2947</v>
      </c>
      <c r="J4620" s="221" t="str">
        <f t="shared" si="416"/>
        <v>FM20-8-1-2026</v>
      </c>
    </row>
    <row r="4621" spans="1:10" x14ac:dyDescent="0.25">
      <c r="A4621" s="214">
        <v>25</v>
      </c>
      <c r="B4621" s="214" t="s">
        <v>257</v>
      </c>
      <c r="C4621" s="223">
        <f t="shared" si="417"/>
        <v>46047</v>
      </c>
      <c r="D4621" s="214" t="s">
        <v>1537</v>
      </c>
      <c r="E4621" s="220">
        <v>1</v>
      </c>
      <c r="F4621" s="221" t="str">
        <f t="shared" si="414"/>
        <v>AA 7793 OA // MERCY</v>
      </c>
      <c r="G4621" s="222" t="s">
        <v>2207</v>
      </c>
      <c r="H4621" s="221" t="s">
        <v>2945</v>
      </c>
      <c r="I4621" s="221" t="s">
        <v>2947</v>
      </c>
      <c r="J4621" s="221" t="str">
        <f t="shared" si="416"/>
        <v>FM20-25-1-2026</v>
      </c>
    </row>
    <row r="4622" spans="1:10" x14ac:dyDescent="0.25">
      <c r="A4622" s="214">
        <v>30</v>
      </c>
      <c r="B4622" s="214" t="s">
        <v>178</v>
      </c>
      <c r="C4622" s="223">
        <f t="shared" si="417"/>
        <v>46052</v>
      </c>
      <c r="D4622" s="214" t="s">
        <v>1537</v>
      </c>
      <c r="E4622" s="220">
        <v>1</v>
      </c>
      <c r="F4622" s="221" t="str">
        <f t="shared" si="414"/>
        <v>AA 7554 OA // MERCY</v>
      </c>
      <c r="G4622" s="222" t="s">
        <v>2207</v>
      </c>
      <c r="H4622" s="221" t="s">
        <v>2945</v>
      </c>
      <c r="I4622" s="221" t="s">
        <v>2947</v>
      </c>
      <c r="J4622" s="221" t="str">
        <f t="shared" si="416"/>
        <v>FM20-30-1-2026</v>
      </c>
    </row>
    <row r="4623" spans="1:10" x14ac:dyDescent="0.25">
      <c r="A4623" s="214">
        <v>19</v>
      </c>
      <c r="B4623" s="214" t="s">
        <v>860</v>
      </c>
      <c r="C4623" s="223">
        <f t="shared" si="417"/>
        <v>46041</v>
      </c>
      <c r="D4623" s="214" t="s">
        <v>1671</v>
      </c>
      <c r="E4623" s="220">
        <v>1</v>
      </c>
      <c r="F4623" s="221" t="str">
        <f t="shared" si="414"/>
        <v>AA 7643 OA</v>
      </c>
      <c r="G4623" s="222" t="s">
        <v>2207</v>
      </c>
      <c r="H4623" s="221" t="s">
        <v>2945</v>
      </c>
      <c r="I4623" s="221" t="s">
        <v>2947</v>
      </c>
      <c r="J4623" s="221" t="str">
        <f t="shared" si="416"/>
        <v>FM20-19-1-2026</v>
      </c>
    </row>
    <row r="4624" spans="1:10" x14ac:dyDescent="0.25">
      <c r="A4624" s="214">
        <v>30</v>
      </c>
      <c r="B4624" s="214" t="s">
        <v>781</v>
      </c>
      <c r="C4624" s="223">
        <f t="shared" si="417"/>
        <v>46052</v>
      </c>
      <c r="D4624" s="214" t="s">
        <v>1671</v>
      </c>
      <c r="E4624" s="220">
        <v>1</v>
      </c>
      <c r="F4624" s="221" t="str">
        <f t="shared" si="414"/>
        <v>AA 7794 OA // MERCY</v>
      </c>
      <c r="G4624" s="222" t="s">
        <v>2207</v>
      </c>
      <c r="H4624" s="221" t="s">
        <v>2945</v>
      </c>
      <c r="I4624" s="221" t="s">
        <v>2947</v>
      </c>
      <c r="J4624" s="221" t="str">
        <f t="shared" si="416"/>
        <v>FM20-30-1-2026</v>
      </c>
    </row>
    <row r="4625" spans="1:10" x14ac:dyDescent="0.25">
      <c r="A4625" s="214">
        <v>10</v>
      </c>
      <c r="B4625" s="214" t="s">
        <v>178</v>
      </c>
      <c r="C4625" s="223">
        <f t="shared" si="417"/>
        <v>46032</v>
      </c>
      <c r="D4625" s="214" t="s">
        <v>1579</v>
      </c>
      <c r="E4625" s="214">
        <v>1</v>
      </c>
      <c r="F4625" s="221" t="str">
        <f t="shared" si="414"/>
        <v>AA 7554 OA // MERCY</v>
      </c>
      <c r="G4625" s="222" t="s">
        <v>2207</v>
      </c>
      <c r="H4625" s="221" t="s">
        <v>2945</v>
      </c>
      <c r="I4625" s="221" t="s">
        <v>2947</v>
      </c>
      <c r="J4625" s="221" t="str">
        <f t="shared" si="416"/>
        <v>FM20-10-1-2026</v>
      </c>
    </row>
    <row r="4626" spans="1:10" x14ac:dyDescent="0.25">
      <c r="A4626" s="214">
        <v>13</v>
      </c>
      <c r="B4626" s="220" t="s">
        <v>109</v>
      </c>
      <c r="C4626" s="223">
        <f t="shared" si="417"/>
        <v>46035</v>
      </c>
      <c r="D4626" s="214" t="s">
        <v>1579</v>
      </c>
      <c r="E4626" s="220">
        <v>1</v>
      </c>
      <c r="F4626" s="221" t="str">
        <f t="shared" si="414"/>
        <v>AA 7520 OA // MERCY</v>
      </c>
      <c r="G4626" s="222" t="s">
        <v>2207</v>
      </c>
      <c r="H4626" s="221" t="s">
        <v>2945</v>
      </c>
      <c r="I4626" s="221" t="s">
        <v>2947</v>
      </c>
      <c r="J4626" s="221" t="str">
        <f t="shared" si="416"/>
        <v>FM20-13-1-2026</v>
      </c>
    </row>
    <row r="4627" spans="1:10" x14ac:dyDescent="0.25">
      <c r="A4627" s="214">
        <v>4</v>
      </c>
      <c r="B4627" s="214" t="s">
        <v>1114</v>
      </c>
      <c r="C4627" s="223">
        <f t="shared" si="417"/>
        <v>46026</v>
      </c>
      <c r="D4627" s="214" t="s">
        <v>1480</v>
      </c>
      <c r="E4627" s="214">
        <v>2</v>
      </c>
      <c r="F4627" s="221" t="str">
        <f t="shared" si="414"/>
        <v>AA 7818 OA</v>
      </c>
      <c r="G4627" s="222" t="s">
        <v>2207</v>
      </c>
      <c r="H4627" s="221" t="s">
        <v>2945</v>
      </c>
      <c r="I4627" s="221" t="s">
        <v>2947</v>
      </c>
      <c r="J4627" s="221" t="str">
        <f t="shared" si="416"/>
        <v>FM20-4-1-2026</v>
      </c>
    </row>
    <row r="4628" spans="1:10" x14ac:dyDescent="0.25">
      <c r="A4628" s="214">
        <v>1</v>
      </c>
      <c r="B4628" s="220" t="s">
        <v>109</v>
      </c>
      <c r="C4628" s="219">
        <f>DATE(2026,11,A4628)</f>
        <v>46327</v>
      </c>
      <c r="D4628" s="214" t="s">
        <v>108</v>
      </c>
      <c r="E4628" s="214">
        <v>1</v>
      </c>
      <c r="F4628" s="221" t="str">
        <f t="shared" si="414"/>
        <v>AA 7520 OA // MERCY</v>
      </c>
      <c r="G4628" s="222" t="s">
        <v>2207</v>
      </c>
      <c r="H4628" s="221" t="s">
        <v>2945</v>
      </c>
      <c r="I4628" s="221" t="s">
        <v>2947</v>
      </c>
      <c r="J4628" s="221" t="str">
        <f t="shared" si="416"/>
        <v>FM20-1-11-2026</v>
      </c>
    </row>
    <row r="4629" spans="1:10" x14ac:dyDescent="0.25">
      <c r="A4629" s="214">
        <v>12</v>
      </c>
      <c r="B4629" s="214" t="s">
        <v>528</v>
      </c>
      <c r="C4629" s="219">
        <f>DATE(2026,11,A4629)</f>
        <v>46338</v>
      </c>
      <c r="D4629" s="214" t="s">
        <v>108</v>
      </c>
      <c r="E4629" s="214">
        <v>1</v>
      </c>
      <c r="F4629" s="221" t="str">
        <f t="shared" si="414"/>
        <v>AA 7643 OA // MERCY</v>
      </c>
      <c r="G4629" s="222" t="s">
        <v>2207</v>
      </c>
      <c r="H4629" s="221" t="s">
        <v>2945</v>
      </c>
      <c r="I4629" s="221" t="s">
        <v>2947</v>
      </c>
      <c r="J4629" s="221" t="str">
        <f t="shared" si="416"/>
        <v>FM20-12-11-2026</v>
      </c>
    </row>
    <row r="4630" spans="1:10" x14ac:dyDescent="0.25">
      <c r="A4630" s="214">
        <v>23</v>
      </c>
      <c r="B4630" s="214" t="s">
        <v>178</v>
      </c>
      <c r="C4630" s="219">
        <f>DATE(2026,11,A4630)</f>
        <v>46349</v>
      </c>
      <c r="D4630" s="214" t="s">
        <v>108</v>
      </c>
      <c r="E4630" s="220">
        <v>1</v>
      </c>
      <c r="F4630" s="221" t="str">
        <f t="shared" si="414"/>
        <v>AA 7554 OA // MERCY</v>
      </c>
      <c r="G4630" s="222" t="s">
        <v>2207</v>
      </c>
      <c r="H4630" s="221" t="s">
        <v>2945</v>
      </c>
      <c r="I4630" s="221" t="s">
        <v>2947</v>
      </c>
      <c r="J4630" s="221" t="str">
        <f t="shared" si="416"/>
        <v>FM20-23-11-2026</v>
      </c>
    </row>
    <row r="4631" spans="1:10" x14ac:dyDescent="0.25">
      <c r="A4631" s="214">
        <v>25</v>
      </c>
      <c r="B4631" s="214" t="s">
        <v>401</v>
      </c>
      <c r="C4631" s="219">
        <f>DATE(2026,12,A4631)</f>
        <v>46381</v>
      </c>
      <c r="D4631" s="214" t="s">
        <v>108</v>
      </c>
      <c r="E4631" s="220">
        <v>1</v>
      </c>
      <c r="F4631" s="221" t="str">
        <f t="shared" si="414"/>
        <v>AA 7796 OA // MERCY</v>
      </c>
      <c r="G4631" s="222" t="s">
        <v>2207</v>
      </c>
      <c r="H4631" s="221" t="s">
        <v>2945</v>
      </c>
      <c r="I4631" s="221" t="s">
        <v>2947</v>
      </c>
      <c r="J4631" s="221" t="str">
        <f t="shared" si="416"/>
        <v>FM20-25-12-2026</v>
      </c>
    </row>
    <row r="4632" spans="1:10" x14ac:dyDescent="0.25">
      <c r="A4632" s="214">
        <v>19</v>
      </c>
      <c r="B4632" s="214" t="s">
        <v>702</v>
      </c>
      <c r="C4632" s="219">
        <f>DATE(2026,11,A4632)</f>
        <v>46345</v>
      </c>
      <c r="D4632" s="214" t="s">
        <v>703</v>
      </c>
      <c r="E4632" s="220">
        <v>2</v>
      </c>
      <c r="F4632" s="221" t="str">
        <f t="shared" si="414"/>
        <v>AA 7816 OA</v>
      </c>
      <c r="G4632" s="222" t="s">
        <v>2207</v>
      </c>
      <c r="H4632" s="221" t="s">
        <v>2945</v>
      </c>
      <c r="I4632" s="221" t="s">
        <v>2947</v>
      </c>
      <c r="J4632" s="221" t="str">
        <f t="shared" si="416"/>
        <v>FM20-19-11-2026</v>
      </c>
    </row>
    <row r="4633" spans="1:10" x14ac:dyDescent="0.25">
      <c r="A4633" s="214">
        <v>1</v>
      </c>
      <c r="B4633" s="220" t="s">
        <v>689</v>
      </c>
      <c r="C4633" s="219">
        <f>DATE(2026,12,A4633)</f>
        <v>46357</v>
      </c>
      <c r="D4633" s="214" t="s">
        <v>918</v>
      </c>
      <c r="E4633" s="214">
        <v>1</v>
      </c>
      <c r="F4633" s="221" t="str">
        <f t="shared" si="414"/>
        <v>AA 7027 OA</v>
      </c>
      <c r="G4633" s="222" t="s">
        <v>2207</v>
      </c>
      <c r="H4633" s="221" t="s">
        <v>2945</v>
      </c>
      <c r="I4633" s="221" t="s">
        <v>2947</v>
      </c>
      <c r="J4633" s="221" t="str">
        <f t="shared" si="416"/>
        <v>FM20-1-12-2026</v>
      </c>
    </row>
    <row r="4634" spans="1:10" x14ac:dyDescent="0.25">
      <c r="A4634" s="214">
        <v>3</v>
      </c>
      <c r="B4634" s="220" t="s">
        <v>282</v>
      </c>
      <c r="C4634" s="219">
        <f>DATE(2026,12,A4634)</f>
        <v>46359</v>
      </c>
      <c r="D4634" s="214" t="s">
        <v>952</v>
      </c>
      <c r="E4634" s="214">
        <v>1</v>
      </c>
      <c r="F4634" s="221" t="str">
        <f t="shared" si="414"/>
        <v>AA 7026 OA</v>
      </c>
      <c r="G4634" s="222" t="s">
        <v>2207</v>
      </c>
      <c r="H4634" s="221" t="s">
        <v>2945</v>
      </c>
      <c r="I4634" s="221" t="s">
        <v>2947</v>
      </c>
      <c r="J4634" s="221" t="str">
        <f t="shared" si="416"/>
        <v>FM20-3-12-2026</v>
      </c>
    </row>
    <row r="4635" spans="1:10" x14ac:dyDescent="0.25">
      <c r="A4635" s="214">
        <v>19</v>
      </c>
      <c r="B4635" s="214" t="s">
        <v>561</v>
      </c>
      <c r="C4635" s="219">
        <f>DATE(2026,11,A4635)</f>
        <v>46345</v>
      </c>
      <c r="D4635" s="214" t="s">
        <v>697</v>
      </c>
      <c r="E4635" s="220">
        <v>2</v>
      </c>
      <c r="F4635" s="221" t="str">
        <f t="shared" si="414"/>
        <v>AA 7066 OA</v>
      </c>
      <c r="G4635" s="222" t="s">
        <v>2207</v>
      </c>
      <c r="H4635" s="221" t="s">
        <v>2945</v>
      </c>
      <c r="I4635" s="221" t="s">
        <v>2947</v>
      </c>
      <c r="J4635" s="221" t="str">
        <f t="shared" si="416"/>
        <v>FM20-19-11-2026</v>
      </c>
    </row>
    <row r="4636" spans="1:10" x14ac:dyDescent="0.25">
      <c r="A4636" s="214">
        <v>21</v>
      </c>
      <c r="B4636" s="214" t="s">
        <v>724</v>
      </c>
      <c r="C4636" s="219">
        <f>DATE(2026,11,A4636)</f>
        <v>46347</v>
      </c>
      <c r="D4636" s="214" t="s">
        <v>697</v>
      </c>
      <c r="E4636" s="220">
        <v>1</v>
      </c>
      <c r="F4636" s="221" t="str">
        <f t="shared" si="414"/>
        <v>AA 7161 OA</v>
      </c>
      <c r="G4636" s="222" t="s">
        <v>2207</v>
      </c>
      <c r="H4636" s="221" t="s">
        <v>2945</v>
      </c>
      <c r="I4636" s="221" t="s">
        <v>2947</v>
      </c>
      <c r="J4636" s="221" t="str">
        <f t="shared" si="416"/>
        <v>FM20-21-11-2026</v>
      </c>
    </row>
    <row r="4637" spans="1:10" x14ac:dyDescent="0.25">
      <c r="A4637" s="214">
        <v>23</v>
      </c>
      <c r="B4637" s="214" t="s">
        <v>349</v>
      </c>
      <c r="C4637" s="219">
        <f>DATE(2026,11,A4637)</f>
        <v>46349</v>
      </c>
      <c r="D4637" s="214" t="s">
        <v>697</v>
      </c>
      <c r="E4637" s="220">
        <v>1</v>
      </c>
      <c r="F4637" s="221" t="str">
        <f t="shared" si="414"/>
        <v>AA 7029 OA</v>
      </c>
      <c r="G4637" s="222" t="s">
        <v>2207</v>
      </c>
      <c r="H4637" s="221" t="s">
        <v>2945</v>
      </c>
      <c r="I4637" s="221" t="s">
        <v>2947</v>
      </c>
      <c r="J4637" s="221" t="str">
        <f t="shared" si="416"/>
        <v>FM20-23-11-2026</v>
      </c>
    </row>
    <row r="4638" spans="1:10" x14ac:dyDescent="0.25">
      <c r="A4638" s="214">
        <v>22</v>
      </c>
      <c r="B4638" s="214" t="s">
        <v>1641</v>
      </c>
      <c r="C4638" s="223">
        <f>DATE(2026,1,A4638)</f>
        <v>46044</v>
      </c>
      <c r="D4638" s="214" t="s">
        <v>1707</v>
      </c>
      <c r="E4638" s="220">
        <v>4</v>
      </c>
      <c r="F4638" s="221" t="str">
        <f t="shared" si="414"/>
        <v>AA 7819 OA</v>
      </c>
      <c r="G4638" s="222" t="s">
        <v>2207</v>
      </c>
      <c r="H4638" s="221" t="s">
        <v>2945</v>
      </c>
      <c r="I4638" s="221" t="s">
        <v>2947</v>
      </c>
      <c r="J4638" s="221" t="str">
        <f t="shared" si="416"/>
        <v>FM20-22-1-2026</v>
      </c>
    </row>
    <row r="4639" spans="1:10" x14ac:dyDescent="0.25">
      <c r="A4639" s="214">
        <v>29</v>
      </c>
      <c r="B4639" s="214" t="s">
        <v>745</v>
      </c>
      <c r="C4639" s="219">
        <f>DATE(2026,11,A4639)</f>
        <v>46355</v>
      </c>
      <c r="D4639" s="214" t="s">
        <v>898</v>
      </c>
      <c r="E4639" s="220">
        <v>1</v>
      </c>
      <c r="F4639" s="221" t="str">
        <f>B4639</f>
        <v>B 7728 IZ ( PINJAM 7559 OA )</v>
      </c>
      <c r="G4639" s="222" t="s">
        <v>2207</v>
      </c>
      <c r="H4639" s="221" t="s">
        <v>2945</v>
      </c>
      <c r="I4639" s="221" t="s">
        <v>2947</v>
      </c>
      <c r="J4639" s="221" t="str">
        <f t="shared" si="416"/>
        <v>FM20-29-11-2026</v>
      </c>
    </row>
    <row r="4640" spans="1:10" x14ac:dyDescent="0.25">
      <c r="A4640" s="214">
        <v>6</v>
      </c>
      <c r="B4640" s="214" t="s">
        <v>361</v>
      </c>
      <c r="C4640" s="219">
        <f>DATE(2026,11,A4640)</f>
        <v>46332</v>
      </c>
      <c r="D4640" s="214" t="s">
        <v>360</v>
      </c>
      <c r="E4640" s="214">
        <v>1.5</v>
      </c>
      <c r="F4640" s="221" t="str">
        <f>B4640</f>
        <v>BA 7001</v>
      </c>
      <c r="G4640" s="222" t="s">
        <v>2207</v>
      </c>
      <c r="H4640" s="221" t="s">
        <v>2945</v>
      </c>
      <c r="I4640" s="221" t="s">
        <v>2947</v>
      </c>
      <c r="J4640" s="221" t="str">
        <f t="shared" si="416"/>
        <v>FM20-6-11-2026</v>
      </c>
    </row>
    <row r="4641" spans="1:10" x14ac:dyDescent="0.25">
      <c r="A4641" s="214">
        <v>22</v>
      </c>
      <c r="B4641" s="214" t="s">
        <v>784</v>
      </c>
      <c r="C4641" s="223">
        <f>DATE(2026,1,A4641)</f>
        <v>46044</v>
      </c>
      <c r="D4641" s="214" t="s">
        <v>1702</v>
      </c>
      <c r="E4641" s="220">
        <v>2</v>
      </c>
      <c r="F4641" s="221" t="str">
        <f t="shared" ref="F4641:F4650" si="418">"AA "&amp;B4641</f>
        <v>AA 7642 OA</v>
      </c>
      <c r="G4641" s="222" t="s">
        <v>2207</v>
      </c>
      <c r="H4641" s="221" t="s">
        <v>2945</v>
      </c>
      <c r="I4641" s="221" t="s">
        <v>2947</v>
      </c>
      <c r="J4641" s="221" t="str">
        <f t="shared" si="416"/>
        <v>FM20-22-1-2026</v>
      </c>
    </row>
    <row r="4642" spans="1:10" x14ac:dyDescent="0.25">
      <c r="A4642" s="214">
        <v>22</v>
      </c>
      <c r="B4642" s="214" t="s">
        <v>84</v>
      </c>
      <c r="C4642" s="219">
        <f>DATE(2026,11,A4642)</f>
        <v>46348</v>
      </c>
      <c r="D4642" s="214" t="s">
        <v>768</v>
      </c>
      <c r="E4642" s="220">
        <v>4</v>
      </c>
      <c r="F4642" s="221" t="str">
        <f t="shared" si="418"/>
        <v>AA 7760 OA</v>
      </c>
      <c r="G4642" s="222" t="s">
        <v>2207</v>
      </c>
      <c r="H4642" s="221" t="s">
        <v>2945</v>
      </c>
      <c r="I4642" s="221" t="s">
        <v>2947</v>
      </c>
      <c r="J4642" s="221" t="str">
        <f t="shared" si="416"/>
        <v>FM20-22-11-2026</v>
      </c>
    </row>
    <row r="4643" spans="1:10" x14ac:dyDescent="0.25">
      <c r="A4643" s="214">
        <v>5</v>
      </c>
      <c r="B4643" s="214" t="s">
        <v>250</v>
      </c>
      <c r="C4643" s="223">
        <f>DATE(2026,1,A4643)</f>
        <v>46027</v>
      </c>
      <c r="D4643" s="214" t="s">
        <v>1493</v>
      </c>
      <c r="E4643" s="214">
        <v>2</v>
      </c>
      <c r="F4643" s="221" t="str">
        <f t="shared" si="418"/>
        <v>AA 7521 OA // MERCY</v>
      </c>
      <c r="G4643" s="222" t="s">
        <v>2207</v>
      </c>
      <c r="H4643" s="221" t="s">
        <v>2945</v>
      </c>
      <c r="I4643" s="221" t="s">
        <v>2947</v>
      </c>
      <c r="J4643" s="221" t="str">
        <f t="shared" si="416"/>
        <v>FM20-5-1-2026</v>
      </c>
    </row>
    <row r="4644" spans="1:10" x14ac:dyDescent="0.25">
      <c r="A4644" s="214">
        <v>11</v>
      </c>
      <c r="B4644" s="214" t="s">
        <v>277</v>
      </c>
      <c r="C4644" s="219">
        <f>DATE(2026,12,A4644)</f>
        <v>46367</v>
      </c>
      <c r="D4644" s="214" t="s">
        <v>1074</v>
      </c>
      <c r="E4644" s="214">
        <v>2</v>
      </c>
      <c r="F4644" s="221" t="str">
        <f t="shared" si="418"/>
        <v>AA 7660 OA</v>
      </c>
      <c r="G4644" s="222" t="s">
        <v>2207</v>
      </c>
      <c r="H4644" s="221" t="s">
        <v>2945</v>
      </c>
      <c r="I4644" s="221" t="s">
        <v>2947</v>
      </c>
      <c r="J4644" s="221" t="str">
        <f t="shared" si="416"/>
        <v>FM20-11-12-2026</v>
      </c>
    </row>
    <row r="4645" spans="1:10" x14ac:dyDescent="0.25">
      <c r="A4645" s="224">
        <v>26</v>
      </c>
      <c r="B4645" s="224" t="s">
        <v>1102</v>
      </c>
      <c r="C4645" s="223">
        <f>DATE(2026,2,A4645)</f>
        <v>46079</v>
      </c>
      <c r="D4645" s="224" t="s">
        <v>2177</v>
      </c>
      <c r="E4645" s="225">
        <v>2</v>
      </c>
      <c r="F4645" s="221" t="str">
        <f t="shared" si="418"/>
        <v>AA 7731 OA</v>
      </c>
      <c r="G4645" s="222" t="s">
        <v>2207</v>
      </c>
      <c r="H4645" s="221" t="s">
        <v>2945</v>
      </c>
      <c r="I4645" s="221" t="s">
        <v>2947</v>
      </c>
      <c r="J4645" s="221" t="str">
        <f t="shared" si="416"/>
        <v>FM20-26-2-2026</v>
      </c>
    </row>
    <row r="4646" spans="1:10" x14ac:dyDescent="0.25">
      <c r="A4646" s="214">
        <v>12</v>
      </c>
      <c r="B4646" s="214" t="s">
        <v>327</v>
      </c>
      <c r="C4646" s="219">
        <f>DATE(2026,11,A4646)</f>
        <v>46338</v>
      </c>
      <c r="D4646" s="214" t="s">
        <v>566</v>
      </c>
      <c r="E4646" s="220">
        <v>2</v>
      </c>
      <c r="F4646" s="221" t="str">
        <f t="shared" si="418"/>
        <v>AA 7758 OA</v>
      </c>
      <c r="G4646" s="222" t="s">
        <v>2207</v>
      </c>
      <c r="H4646" s="221" t="s">
        <v>2945</v>
      </c>
      <c r="I4646" s="221" t="s">
        <v>2947</v>
      </c>
      <c r="J4646" s="221" t="str">
        <f t="shared" si="416"/>
        <v>FM20-12-11-2026</v>
      </c>
    </row>
    <row r="4647" spans="1:10" x14ac:dyDescent="0.25">
      <c r="A4647" s="214">
        <v>29</v>
      </c>
      <c r="B4647" s="214" t="s">
        <v>162</v>
      </c>
      <c r="C4647" s="219">
        <f>DATE(2026,12,A4647)</f>
        <v>46385</v>
      </c>
      <c r="D4647" s="214" t="s">
        <v>1375</v>
      </c>
      <c r="E4647" s="220">
        <v>4</v>
      </c>
      <c r="F4647" s="221" t="str">
        <f t="shared" si="418"/>
        <v>AA 7795 OA</v>
      </c>
      <c r="G4647" s="222" t="s">
        <v>2207</v>
      </c>
      <c r="H4647" s="221" t="s">
        <v>2945</v>
      </c>
      <c r="I4647" s="221" t="s">
        <v>2947</v>
      </c>
      <c r="J4647" s="221" t="str">
        <f t="shared" si="416"/>
        <v>FM20-29-12-2026</v>
      </c>
    </row>
    <row r="4648" spans="1:10" x14ac:dyDescent="0.25">
      <c r="A4648" s="214">
        <v>25</v>
      </c>
      <c r="B4648" s="214" t="s">
        <v>84</v>
      </c>
      <c r="C4648" s="223">
        <f>DATE(2026,1,A4648)</f>
        <v>46047</v>
      </c>
      <c r="D4648" s="214" t="s">
        <v>1745</v>
      </c>
      <c r="E4648" s="220">
        <v>4</v>
      </c>
      <c r="F4648" s="221" t="str">
        <f t="shared" si="418"/>
        <v>AA 7760 OA</v>
      </c>
      <c r="G4648" s="222" t="s">
        <v>2207</v>
      </c>
      <c r="H4648" s="221" t="s">
        <v>2945</v>
      </c>
      <c r="I4648" s="221" t="s">
        <v>2947</v>
      </c>
      <c r="J4648" s="221" t="str">
        <f t="shared" si="416"/>
        <v>FM20-25-1-2026</v>
      </c>
    </row>
    <row r="4649" spans="1:10" x14ac:dyDescent="0.25">
      <c r="A4649" s="214">
        <v>25</v>
      </c>
      <c r="B4649" s="214" t="s">
        <v>604</v>
      </c>
      <c r="C4649" s="219">
        <f>DATE(2026,12,A4649)</f>
        <v>46381</v>
      </c>
      <c r="D4649" s="214" t="s">
        <v>1301</v>
      </c>
      <c r="E4649" s="220">
        <v>2</v>
      </c>
      <c r="F4649" s="221" t="str">
        <f t="shared" si="418"/>
        <v>AA 7519 OA // MERCY</v>
      </c>
      <c r="G4649" s="222" t="s">
        <v>2207</v>
      </c>
      <c r="H4649" s="221" t="s">
        <v>2945</v>
      </c>
      <c r="I4649" s="221" t="s">
        <v>2947</v>
      </c>
      <c r="J4649" s="221" t="str">
        <f t="shared" si="416"/>
        <v>FM20-25-12-2026</v>
      </c>
    </row>
    <row r="4650" spans="1:10" x14ac:dyDescent="0.25">
      <c r="A4650" s="214">
        <v>6</v>
      </c>
      <c r="B4650" s="214" t="s">
        <v>888</v>
      </c>
      <c r="C4650" s="219">
        <f>DATE(2026,12,A4650)</f>
        <v>46362</v>
      </c>
      <c r="D4650" s="214" t="s">
        <v>997</v>
      </c>
      <c r="E4650" s="214">
        <v>2</v>
      </c>
      <c r="F4650" s="221" t="str">
        <f t="shared" si="418"/>
        <v>AA 7582 OA // MERCY</v>
      </c>
      <c r="G4650" s="222" t="s">
        <v>2207</v>
      </c>
      <c r="H4650" s="221" t="s">
        <v>2945</v>
      </c>
      <c r="I4650" s="221" t="s">
        <v>2947</v>
      </c>
      <c r="J4650" s="221" t="str">
        <f t="shared" si="416"/>
        <v>FM20-6-12-2026</v>
      </c>
    </row>
    <row r="4651" spans="1:10" x14ac:dyDescent="0.25">
      <c r="A4651" s="214">
        <v>27</v>
      </c>
      <c r="B4651" s="214" t="s">
        <v>371</v>
      </c>
      <c r="C4651" s="219">
        <f>DATE(2026,12,A4651)</f>
        <v>46383</v>
      </c>
      <c r="D4651" s="214" t="s">
        <v>1338</v>
      </c>
      <c r="E4651" s="220">
        <v>2</v>
      </c>
      <c r="F4651" s="221" t="str">
        <f>B4651</f>
        <v>B 7728 IZ // MERCY</v>
      </c>
      <c r="G4651" s="222" t="s">
        <v>2207</v>
      </c>
      <c r="H4651" s="221" t="s">
        <v>2945</v>
      </c>
      <c r="I4651" s="221" t="s">
        <v>2947</v>
      </c>
      <c r="J4651" s="221" t="str">
        <f t="shared" si="416"/>
        <v>FM20-27-12-2026</v>
      </c>
    </row>
    <row r="4652" spans="1:10" x14ac:dyDescent="0.25">
      <c r="A4652" s="214">
        <v>25</v>
      </c>
      <c r="B4652" s="214" t="s">
        <v>604</v>
      </c>
      <c r="C4652" s="219">
        <f>DATE(2026,12,A4652)</f>
        <v>46381</v>
      </c>
      <c r="D4652" s="214" t="s">
        <v>1300</v>
      </c>
      <c r="E4652" s="220">
        <v>2</v>
      </c>
      <c r="F4652" s="221" t="str">
        <f>"AA "&amp;B4652</f>
        <v>AA 7519 OA // MERCY</v>
      </c>
      <c r="G4652" s="222" t="s">
        <v>2207</v>
      </c>
      <c r="H4652" s="221" t="s">
        <v>2945</v>
      </c>
      <c r="I4652" s="221" t="s">
        <v>2947</v>
      </c>
      <c r="J4652" s="221" t="str">
        <f t="shared" si="416"/>
        <v>FM20-25-12-2026</v>
      </c>
    </row>
    <row r="4653" spans="1:10" x14ac:dyDescent="0.25">
      <c r="A4653" s="214">
        <v>5</v>
      </c>
      <c r="B4653" s="220" t="s">
        <v>916</v>
      </c>
      <c r="C4653" s="219">
        <f>DATE(2026,12,A4653)</f>
        <v>46361</v>
      </c>
      <c r="D4653" s="214" t="s">
        <v>974</v>
      </c>
      <c r="E4653" s="214">
        <v>1</v>
      </c>
      <c r="F4653" s="226" t="str">
        <f>B4653</f>
        <v>DD 7291 MZ</v>
      </c>
      <c r="G4653" s="222" t="s">
        <v>2207</v>
      </c>
      <c r="H4653" s="221" t="s">
        <v>2945</v>
      </c>
      <c r="I4653" s="221" t="s">
        <v>2947</v>
      </c>
      <c r="J4653" s="221" t="str">
        <f t="shared" si="416"/>
        <v>FM20-5-12-2026</v>
      </c>
    </row>
    <row r="4654" spans="1:10" x14ac:dyDescent="0.25">
      <c r="A4654" s="214">
        <v>15</v>
      </c>
      <c r="B4654" s="220" t="s">
        <v>84</v>
      </c>
      <c r="C4654" s="219">
        <f>DATE(2026,11,A4654)</f>
        <v>46341</v>
      </c>
      <c r="D4654" s="214" t="s">
        <v>621</v>
      </c>
      <c r="E4654" s="220">
        <v>2</v>
      </c>
      <c r="F4654" s="221" t="str">
        <f t="shared" ref="F4654:F4665" si="419">"AA "&amp;B4654</f>
        <v>AA 7760 OA</v>
      </c>
      <c r="G4654" s="222" t="s">
        <v>2207</v>
      </c>
      <c r="H4654" s="221" t="s">
        <v>2945</v>
      </c>
      <c r="I4654" s="221" t="s">
        <v>2947</v>
      </c>
      <c r="J4654" s="221" t="str">
        <f t="shared" si="416"/>
        <v>FM20-15-11-2026</v>
      </c>
    </row>
    <row r="4655" spans="1:10" x14ac:dyDescent="0.25">
      <c r="A4655" s="214">
        <v>4</v>
      </c>
      <c r="B4655" s="220" t="s">
        <v>529</v>
      </c>
      <c r="C4655" s="219">
        <f>DATE(2026,12,A4655)</f>
        <v>46360</v>
      </c>
      <c r="D4655" s="214" t="s">
        <v>621</v>
      </c>
      <c r="E4655" s="214">
        <v>2</v>
      </c>
      <c r="F4655" s="221" t="str">
        <f t="shared" si="419"/>
        <v>AA 7761 OA</v>
      </c>
      <c r="G4655" s="222" t="s">
        <v>2207</v>
      </c>
      <c r="H4655" s="221" t="s">
        <v>2945</v>
      </c>
      <c r="I4655" s="221" t="s">
        <v>2947</v>
      </c>
      <c r="J4655" s="221" t="str">
        <f t="shared" si="416"/>
        <v>FM20-4-12-2026</v>
      </c>
    </row>
    <row r="4656" spans="1:10" x14ac:dyDescent="0.25">
      <c r="A4656" s="214">
        <v>24</v>
      </c>
      <c r="B4656" s="214" t="s">
        <v>607</v>
      </c>
      <c r="C4656" s="219">
        <f>DATE(2026,11,A4656)</f>
        <v>46350</v>
      </c>
      <c r="D4656" s="214" t="s">
        <v>807</v>
      </c>
      <c r="E4656" s="220">
        <v>1</v>
      </c>
      <c r="F4656" s="221" t="str">
        <f t="shared" si="419"/>
        <v>AA 7759 OA</v>
      </c>
      <c r="G4656" s="222" t="s">
        <v>2207</v>
      </c>
      <c r="H4656" s="221" t="s">
        <v>2945</v>
      </c>
      <c r="I4656" s="221" t="s">
        <v>2947</v>
      </c>
      <c r="J4656" s="221" t="str">
        <f t="shared" si="416"/>
        <v>FM20-24-11-2026</v>
      </c>
    </row>
    <row r="4657" spans="1:10" x14ac:dyDescent="0.25">
      <c r="A4657" s="214">
        <v>3</v>
      </c>
      <c r="B4657" s="220" t="s">
        <v>781</v>
      </c>
      <c r="C4657" s="223">
        <f>DATE(2026,1,A4657)</f>
        <v>46025</v>
      </c>
      <c r="D4657" s="214" t="s">
        <v>1183</v>
      </c>
      <c r="E4657" s="214">
        <v>2</v>
      </c>
      <c r="F4657" s="221" t="str">
        <f t="shared" si="419"/>
        <v>AA 7794 OA // MERCY</v>
      </c>
      <c r="G4657" s="222" t="s">
        <v>2207</v>
      </c>
      <c r="H4657" s="221" t="s">
        <v>2945</v>
      </c>
      <c r="I4657" s="221" t="s">
        <v>2947</v>
      </c>
      <c r="J4657" s="221" t="str">
        <f t="shared" si="416"/>
        <v>FM20-3-1-2026</v>
      </c>
    </row>
    <row r="4658" spans="1:10" x14ac:dyDescent="0.25">
      <c r="A4658" s="214">
        <v>17</v>
      </c>
      <c r="B4658" s="214" t="s">
        <v>702</v>
      </c>
      <c r="C4658" s="219">
        <f>DATE(2026,12,A4658)</f>
        <v>46373</v>
      </c>
      <c r="D4658" s="214" t="s">
        <v>1183</v>
      </c>
      <c r="E4658" s="220">
        <v>2</v>
      </c>
      <c r="F4658" s="221" t="str">
        <f t="shared" si="419"/>
        <v>AA 7816 OA</v>
      </c>
      <c r="G4658" s="222" t="s">
        <v>2207</v>
      </c>
      <c r="H4658" s="221" t="s">
        <v>2945</v>
      </c>
      <c r="I4658" s="221" t="s">
        <v>2947</v>
      </c>
      <c r="J4658" s="221" t="str">
        <f t="shared" si="416"/>
        <v>FM20-17-12-2026</v>
      </c>
    </row>
    <row r="4659" spans="1:10" x14ac:dyDescent="0.25">
      <c r="A4659" s="214">
        <v>28</v>
      </c>
      <c r="B4659" s="214" t="s">
        <v>191</v>
      </c>
      <c r="C4659" s="219">
        <f>DATE(2026,12,A4659)</f>
        <v>46384</v>
      </c>
      <c r="D4659" s="214" t="s">
        <v>1183</v>
      </c>
      <c r="E4659" s="220">
        <v>2</v>
      </c>
      <c r="F4659" s="221" t="str">
        <f t="shared" si="419"/>
        <v>AA 7768 OA</v>
      </c>
      <c r="G4659" s="222" t="s">
        <v>2207</v>
      </c>
      <c r="H4659" s="221" t="s">
        <v>2945</v>
      </c>
      <c r="I4659" s="221" t="s">
        <v>2947</v>
      </c>
      <c r="J4659" s="221" t="str">
        <f t="shared" si="416"/>
        <v>FM20-28-12-2026</v>
      </c>
    </row>
    <row r="4660" spans="1:10" x14ac:dyDescent="0.25">
      <c r="A4660" s="214">
        <v>30</v>
      </c>
      <c r="B4660" s="214" t="s">
        <v>93</v>
      </c>
      <c r="C4660" s="223">
        <f>DATE(2026,1,A4660)</f>
        <v>46052</v>
      </c>
      <c r="D4660" s="214" t="s">
        <v>1811</v>
      </c>
      <c r="E4660" s="220">
        <v>2</v>
      </c>
      <c r="F4660" s="221" t="str">
        <f t="shared" si="419"/>
        <v>AA 7802 OA</v>
      </c>
      <c r="G4660" s="222" t="s">
        <v>2207</v>
      </c>
      <c r="H4660" s="221" t="s">
        <v>2945</v>
      </c>
      <c r="I4660" s="221" t="s">
        <v>2947</v>
      </c>
      <c r="J4660" s="221" t="str">
        <f t="shared" si="416"/>
        <v>FM20-30-1-2026</v>
      </c>
    </row>
    <row r="4661" spans="1:10" x14ac:dyDescent="0.25">
      <c r="A4661" s="214">
        <v>6</v>
      </c>
      <c r="B4661" s="214" t="s">
        <v>136</v>
      </c>
      <c r="C4661" s="223">
        <f>DATE(2026,1,A4661)</f>
        <v>46028</v>
      </c>
      <c r="D4661" s="214" t="s">
        <v>1505</v>
      </c>
      <c r="E4661" s="214">
        <v>1</v>
      </c>
      <c r="F4661" s="221" t="str">
        <f t="shared" si="419"/>
        <v>AA 7762 OA</v>
      </c>
      <c r="G4661" s="222" t="s">
        <v>2207</v>
      </c>
      <c r="H4661" s="221" t="s">
        <v>2945</v>
      </c>
      <c r="I4661" s="221" t="s">
        <v>2947</v>
      </c>
      <c r="J4661" s="221" t="str">
        <f t="shared" si="416"/>
        <v>FM20-6-1-2026</v>
      </c>
    </row>
    <row r="4662" spans="1:10" x14ac:dyDescent="0.25">
      <c r="A4662" s="214">
        <v>26</v>
      </c>
      <c r="B4662" s="214" t="s">
        <v>227</v>
      </c>
      <c r="C4662" s="219">
        <f>DATE(2026,11,A4662)</f>
        <v>46352</v>
      </c>
      <c r="D4662" s="214" t="s">
        <v>851</v>
      </c>
      <c r="E4662" s="220">
        <v>2</v>
      </c>
      <c r="F4662" s="221" t="str">
        <f t="shared" si="419"/>
        <v>AA 7814 OA</v>
      </c>
      <c r="G4662" s="222" t="s">
        <v>2207</v>
      </c>
      <c r="H4662" s="221" t="s">
        <v>2945</v>
      </c>
      <c r="I4662" s="221" t="s">
        <v>2947</v>
      </c>
      <c r="J4662" s="221" t="str">
        <f t="shared" si="416"/>
        <v>FM20-26-11-2026</v>
      </c>
    </row>
    <row r="4663" spans="1:10" x14ac:dyDescent="0.25">
      <c r="A4663" s="214">
        <v>14</v>
      </c>
      <c r="B4663" s="220" t="s">
        <v>152</v>
      </c>
      <c r="C4663" s="219">
        <f>DATE(2026,12,A4663)</f>
        <v>46370</v>
      </c>
      <c r="D4663" s="214" t="s">
        <v>851</v>
      </c>
      <c r="E4663" s="220">
        <v>2</v>
      </c>
      <c r="F4663" s="221" t="str">
        <f t="shared" si="419"/>
        <v>AA 7594 OA</v>
      </c>
      <c r="G4663" s="222" t="s">
        <v>2207</v>
      </c>
      <c r="H4663" s="221" t="s">
        <v>2945</v>
      </c>
      <c r="I4663" s="221" t="s">
        <v>2947</v>
      </c>
      <c r="J4663" s="221" t="str">
        <f t="shared" si="416"/>
        <v>FM20-14-12-2026</v>
      </c>
    </row>
    <row r="4664" spans="1:10" x14ac:dyDescent="0.25">
      <c r="A4664" s="214">
        <v>21</v>
      </c>
      <c r="B4664" s="214" t="s">
        <v>84</v>
      </c>
      <c r="C4664" s="219">
        <f>DATE(2026,11,A4664)</f>
        <v>46347</v>
      </c>
      <c r="D4664" s="214" t="s">
        <v>733</v>
      </c>
      <c r="E4664" s="220">
        <v>2</v>
      </c>
      <c r="F4664" s="221" t="str">
        <f t="shared" si="419"/>
        <v>AA 7760 OA</v>
      </c>
      <c r="G4664" s="222" t="s">
        <v>2207</v>
      </c>
      <c r="H4664" s="221" t="s">
        <v>2945</v>
      </c>
      <c r="I4664" s="221" t="s">
        <v>2947</v>
      </c>
      <c r="J4664" s="221" t="str">
        <f t="shared" si="416"/>
        <v>FM20-21-11-2026</v>
      </c>
    </row>
    <row r="4665" spans="1:10" x14ac:dyDescent="0.25">
      <c r="A4665" s="214">
        <v>18</v>
      </c>
      <c r="B4665" s="214" t="s">
        <v>781</v>
      </c>
      <c r="C4665" s="219">
        <f>DATE(2026,12,A4665)</f>
        <v>46374</v>
      </c>
      <c r="D4665" s="214" t="s">
        <v>1196</v>
      </c>
      <c r="E4665" s="220">
        <v>4</v>
      </c>
      <c r="F4665" s="221" t="str">
        <f t="shared" si="419"/>
        <v>AA 7794 OA // MERCY</v>
      </c>
      <c r="G4665" s="222" t="s">
        <v>2207</v>
      </c>
      <c r="H4665" s="221" t="s">
        <v>2945</v>
      </c>
      <c r="I4665" s="221" t="s">
        <v>2947</v>
      </c>
      <c r="J4665" s="221" t="str">
        <f t="shared" si="416"/>
        <v>FM20-18-12-2026</v>
      </c>
    </row>
    <row r="4666" spans="1:10" x14ac:dyDescent="0.25">
      <c r="A4666" s="214">
        <v>5</v>
      </c>
      <c r="B4666" s="220" t="s">
        <v>916</v>
      </c>
      <c r="C4666" s="219">
        <f>DATE(2026,12,A4666)</f>
        <v>46361</v>
      </c>
      <c r="D4666" s="214" t="s">
        <v>973</v>
      </c>
      <c r="E4666" s="214">
        <v>4</v>
      </c>
      <c r="F4666" s="226" t="str">
        <f>B4666</f>
        <v>DD 7291 MZ</v>
      </c>
      <c r="G4666" s="222" t="s">
        <v>2207</v>
      </c>
      <c r="H4666" s="221" t="s">
        <v>2945</v>
      </c>
      <c r="I4666" s="221" t="s">
        <v>2947</v>
      </c>
      <c r="J4666" s="221" t="str">
        <f t="shared" si="416"/>
        <v>FM20-5-12-2026</v>
      </c>
    </row>
    <row r="4667" spans="1:10" x14ac:dyDescent="0.25">
      <c r="A4667" s="214">
        <v>12</v>
      </c>
      <c r="B4667" s="214" t="s">
        <v>342</v>
      </c>
      <c r="C4667" s="219">
        <f>DATE(2026,12,A4667)</f>
        <v>46368</v>
      </c>
      <c r="D4667" s="214" t="s">
        <v>1090</v>
      </c>
      <c r="E4667" s="214">
        <v>2</v>
      </c>
      <c r="F4667" s="221" t="str">
        <f t="shared" ref="F4667:F4713" si="420">"AA "&amp;B4667</f>
        <v>AA 7803 OA</v>
      </c>
      <c r="G4667" s="222" t="s">
        <v>2207</v>
      </c>
      <c r="H4667" s="221" t="s">
        <v>2945</v>
      </c>
      <c r="I4667" s="221" t="s">
        <v>2947</v>
      </c>
      <c r="J4667" s="221" t="str">
        <f t="shared" si="416"/>
        <v>FM20-12-12-2026</v>
      </c>
    </row>
    <row r="4668" spans="1:10" x14ac:dyDescent="0.25">
      <c r="A4668" s="214">
        <v>5</v>
      </c>
      <c r="B4668" s="214" t="s">
        <v>250</v>
      </c>
      <c r="C4668" s="223">
        <f>DATE(2026,1,A4668)</f>
        <v>46027</v>
      </c>
      <c r="D4668" s="214" t="s">
        <v>1492</v>
      </c>
      <c r="E4668" s="214">
        <v>2</v>
      </c>
      <c r="F4668" s="221" t="str">
        <f t="shared" si="420"/>
        <v>AA 7521 OA // MERCY</v>
      </c>
      <c r="G4668" s="222" t="s">
        <v>2207</v>
      </c>
      <c r="H4668" s="221" t="s">
        <v>2945</v>
      </c>
      <c r="I4668" s="221" t="s">
        <v>2947</v>
      </c>
      <c r="J4668" s="221" t="str">
        <f t="shared" si="416"/>
        <v>FM20-5-1-2026</v>
      </c>
    </row>
    <row r="4669" spans="1:10" x14ac:dyDescent="0.25">
      <c r="A4669" s="214">
        <v>29</v>
      </c>
      <c r="B4669" s="214" t="s">
        <v>93</v>
      </c>
      <c r="C4669" s="223">
        <f>DATE(2026,1,A4669)</f>
        <v>46051</v>
      </c>
      <c r="D4669" s="214" t="s">
        <v>1799</v>
      </c>
      <c r="E4669" s="220">
        <v>4</v>
      </c>
      <c r="F4669" s="221" t="str">
        <f t="shared" si="420"/>
        <v>AA 7802 OA</v>
      </c>
      <c r="G4669" s="222" t="s">
        <v>2207</v>
      </c>
      <c r="H4669" s="221" t="s">
        <v>2945</v>
      </c>
      <c r="I4669" s="221" t="s">
        <v>2947</v>
      </c>
      <c r="J4669" s="221" t="str">
        <f t="shared" si="416"/>
        <v>FM20-29-1-2026</v>
      </c>
    </row>
    <row r="4670" spans="1:10" x14ac:dyDescent="0.25">
      <c r="A4670" s="214">
        <v>18</v>
      </c>
      <c r="B4670" s="214" t="s">
        <v>93</v>
      </c>
      <c r="C4670" s="219">
        <f>DATE(2026,11,A4670)</f>
        <v>46344</v>
      </c>
      <c r="D4670" s="214" t="s">
        <v>677</v>
      </c>
      <c r="E4670" s="220">
        <v>2</v>
      </c>
      <c r="F4670" s="221" t="str">
        <f t="shared" si="420"/>
        <v>AA 7802 OA</v>
      </c>
      <c r="G4670" s="222" t="s">
        <v>2207</v>
      </c>
      <c r="H4670" s="221" t="s">
        <v>2945</v>
      </c>
      <c r="I4670" s="221" t="s">
        <v>2947</v>
      </c>
      <c r="J4670" s="221" t="str">
        <f t="shared" si="416"/>
        <v>FM20-18-11-2026</v>
      </c>
    </row>
    <row r="4671" spans="1:10" x14ac:dyDescent="0.25">
      <c r="A4671" s="214">
        <v>10</v>
      </c>
      <c r="B4671" s="214" t="s">
        <v>426</v>
      </c>
      <c r="C4671" s="219">
        <f>DATE(2026,11,A4671)</f>
        <v>46336</v>
      </c>
      <c r="D4671" s="214" t="s">
        <v>488</v>
      </c>
      <c r="E4671" s="214">
        <v>2</v>
      </c>
      <c r="F4671" s="221" t="str">
        <f t="shared" si="420"/>
        <v>AA 7679 OA</v>
      </c>
      <c r="G4671" s="222" t="s">
        <v>2207</v>
      </c>
      <c r="H4671" s="221" t="s">
        <v>2945</v>
      </c>
      <c r="I4671" s="221" t="s">
        <v>2947</v>
      </c>
      <c r="J4671" s="221" t="str">
        <f t="shared" si="416"/>
        <v>FM20-10-11-2026</v>
      </c>
    </row>
    <row r="4672" spans="1:10" x14ac:dyDescent="0.25">
      <c r="A4672" s="214">
        <v>10</v>
      </c>
      <c r="B4672" s="214" t="s">
        <v>426</v>
      </c>
      <c r="C4672" s="219">
        <f>DATE(2026,11,A4672)</f>
        <v>46336</v>
      </c>
      <c r="D4672" s="214" t="s">
        <v>487</v>
      </c>
      <c r="E4672" s="214">
        <v>2</v>
      </c>
      <c r="F4672" s="221" t="str">
        <f t="shared" si="420"/>
        <v>AA 7679 OA</v>
      </c>
      <c r="G4672" s="222" t="s">
        <v>2207</v>
      </c>
      <c r="H4672" s="221" t="s">
        <v>2945</v>
      </c>
      <c r="I4672" s="221" t="s">
        <v>2947</v>
      </c>
      <c r="J4672" s="221" t="str">
        <f t="shared" si="416"/>
        <v>FM20-10-11-2026</v>
      </c>
    </row>
    <row r="4673" spans="1:10" x14ac:dyDescent="0.25">
      <c r="A4673" s="214">
        <v>10</v>
      </c>
      <c r="B4673" s="214" t="s">
        <v>327</v>
      </c>
      <c r="C4673" s="219">
        <f t="shared" ref="C4673:C4678" si="421">DATE(2026,12,A4673)</f>
        <v>46366</v>
      </c>
      <c r="D4673" s="214" t="s">
        <v>1055</v>
      </c>
      <c r="E4673" s="214">
        <v>4</v>
      </c>
      <c r="F4673" s="221" t="str">
        <f t="shared" si="420"/>
        <v>AA 7758 OA</v>
      </c>
      <c r="G4673" s="222" t="s">
        <v>2207</v>
      </c>
      <c r="H4673" s="221" t="s">
        <v>2945</v>
      </c>
      <c r="I4673" s="221" t="s">
        <v>2947</v>
      </c>
      <c r="J4673" s="221" t="str">
        <f t="shared" si="416"/>
        <v>FM20-10-12-2026</v>
      </c>
    </row>
    <row r="4674" spans="1:10" x14ac:dyDescent="0.25">
      <c r="A4674" s="214">
        <v>29</v>
      </c>
      <c r="B4674" s="214" t="s">
        <v>426</v>
      </c>
      <c r="C4674" s="219">
        <f t="shared" si="421"/>
        <v>46385</v>
      </c>
      <c r="D4674" s="214" t="s">
        <v>1378</v>
      </c>
      <c r="E4674" s="220">
        <v>4</v>
      </c>
      <c r="F4674" s="221" t="str">
        <f t="shared" si="420"/>
        <v>AA 7679 OA</v>
      </c>
      <c r="G4674" s="222" t="s">
        <v>2207</v>
      </c>
      <c r="H4674" s="221" t="s">
        <v>2945</v>
      </c>
      <c r="I4674" s="221" t="s">
        <v>2947</v>
      </c>
      <c r="J4674" s="221" t="str">
        <f t="shared" si="416"/>
        <v>FM20-29-12-2026</v>
      </c>
    </row>
    <row r="4675" spans="1:10" x14ac:dyDescent="0.25">
      <c r="A4675" s="214">
        <v>6</v>
      </c>
      <c r="B4675" s="214" t="s">
        <v>888</v>
      </c>
      <c r="C4675" s="219">
        <f t="shared" si="421"/>
        <v>46362</v>
      </c>
      <c r="D4675" s="214" t="s">
        <v>998</v>
      </c>
      <c r="E4675" s="214">
        <v>2</v>
      </c>
      <c r="F4675" s="221" t="str">
        <f t="shared" si="420"/>
        <v>AA 7582 OA // MERCY</v>
      </c>
      <c r="G4675" s="222" t="s">
        <v>2207</v>
      </c>
      <c r="H4675" s="221" t="s">
        <v>2945</v>
      </c>
      <c r="I4675" s="221" t="s">
        <v>2947</v>
      </c>
      <c r="J4675" s="221" t="str">
        <f t="shared" ref="J4675:J4721" si="422">I4675 &amp; "-" &amp; DAY(C4675) &amp; "-" &amp; MONTH(C4675) &amp; "-" &amp; YEAR(C4675)</f>
        <v>FM20-6-12-2026</v>
      </c>
    </row>
    <row r="4676" spans="1:10" x14ac:dyDescent="0.25">
      <c r="A4676" s="214">
        <v>10</v>
      </c>
      <c r="B4676" s="214" t="s">
        <v>194</v>
      </c>
      <c r="C4676" s="219">
        <f t="shared" si="421"/>
        <v>46366</v>
      </c>
      <c r="D4676" s="214" t="s">
        <v>1051</v>
      </c>
      <c r="E4676" s="214">
        <v>2</v>
      </c>
      <c r="F4676" s="221" t="str">
        <f t="shared" si="420"/>
        <v>AA 7581 OA // MERCY</v>
      </c>
      <c r="G4676" s="222" t="s">
        <v>2207</v>
      </c>
      <c r="H4676" s="221" t="s">
        <v>2945</v>
      </c>
      <c r="I4676" s="221" t="s">
        <v>2947</v>
      </c>
      <c r="J4676" s="221" t="str">
        <f t="shared" si="422"/>
        <v>FM20-10-12-2026</v>
      </c>
    </row>
    <row r="4677" spans="1:10" x14ac:dyDescent="0.25">
      <c r="A4677" s="214">
        <v>10</v>
      </c>
      <c r="B4677" s="214" t="s">
        <v>109</v>
      </c>
      <c r="C4677" s="219">
        <f t="shared" si="421"/>
        <v>46366</v>
      </c>
      <c r="D4677" s="214" t="s">
        <v>1052</v>
      </c>
      <c r="E4677" s="214">
        <v>1</v>
      </c>
      <c r="F4677" s="221" t="str">
        <f t="shared" si="420"/>
        <v>AA 7520 OA // MERCY</v>
      </c>
      <c r="G4677" s="222" t="s">
        <v>2207</v>
      </c>
      <c r="H4677" s="221" t="s">
        <v>2945</v>
      </c>
      <c r="I4677" s="221" t="s">
        <v>2947</v>
      </c>
      <c r="J4677" s="221" t="str">
        <f t="shared" si="422"/>
        <v>FM20-10-12-2026</v>
      </c>
    </row>
    <row r="4678" spans="1:10" x14ac:dyDescent="0.25">
      <c r="A4678" s="214">
        <v>10</v>
      </c>
      <c r="B4678" s="214" t="s">
        <v>347</v>
      </c>
      <c r="C4678" s="219">
        <f t="shared" si="421"/>
        <v>46366</v>
      </c>
      <c r="D4678" s="214" t="s">
        <v>1058</v>
      </c>
      <c r="E4678" s="214">
        <v>2</v>
      </c>
      <c r="F4678" s="221" t="str">
        <f t="shared" si="420"/>
        <v>AA 7522 OA // MERCY</v>
      </c>
      <c r="G4678" s="222" t="s">
        <v>2207</v>
      </c>
      <c r="H4678" s="221" t="s">
        <v>2945</v>
      </c>
      <c r="I4678" s="221" t="s">
        <v>2947</v>
      </c>
      <c r="J4678" s="221" t="str">
        <f t="shared" si="422"/>
        <v>FM20-10-12-2026</v>
      </c>
    </row>
    <row r="4679" spans="1:10" x14ac:dyDescent="0.25">
      <c r="A4679" s="214">
        <v>23</v>
      </c>
      <c r="B4679" s="214" t="s">
        <v>216</v>
      </c>
      <c r="C4679" s="223">
        <f>DATE(2026,1,A4679)</f>
        <v>46045</v>
      </c>
      <c r="D4679" s="214" t="s">
        <v>1720</v>
      </c>
      <c r="E4679" s="220">
        <v>2</v>
      </c>
      <c r="F4679" s="221" t="str">
        <f t="shared" si="420"/>
        <v>AA 7663 OA // MERCY</v>
      </c>
      <c r="G4679" s="222" t="s">
        <v>2207</v>
      </c>
      <c r="H4679" s="221" t="s">
        <v>2945</v>
      </c>
      <c r="I4679" s="221" t="s">
        <v>2947</v>
      </c>
      <c r="J4679" s="221" t="str">
        <f t="shared" si="422"/>
        <v>FM20-23-1-2026</v>
      </c>
    </row>
    <row r="4680" spans="1:10" x14ac:dyDescent="0.25">
      <c r="A4680" s="214">
        <v>9</v>
      </c>
      <c r="B4680" s="214" t="s">
        <v>352</v>
      </c>
      <c r="C4680" s="223">
        <f>DATE(2026,1,A4680)</f>
        <v>46031</v>
      </c>
      <c r="D4680" s="214" t="s">
        <v>1557</v>
      </c>
      <c r="E4680" s="214">
        <v>2</v>
      </c>
      <c r="F4680" s="221" t="str">
        <f t="shared" si="420"/>
        <v>AA 7764 OA</v>
      </c>
      <c r="G4680" s="222" t="s">
        <v>2207</v>
      </c>
      <c r="H4680" s="221" t="s">
        <v>2945</v>
      </c>
      <c r="I4680" s="221" t="s">
        <v>2947</v>
      </c>
      <c r="J4680" s="221" t="str">
        <f t="shared" si="422"/>
        <v>FM20-9-1-2026</v>
      </c>
    </row>
    <row r="4681" spans="1:10" x14ac:dyDescent="0.25">
      <c r="A4681" s="214">
        <v>27</v>
      </c>
      <c r="B4681" s="214" t="s">
        <v>152</v>
      </c>
      <c r="C4681" s="219">
        <f>DATE(2026,12,A4681)</f>
        <v>46383</v>
      </c>
      <c r="D4681" s="214" t="s">
        <v>1332</v>
      </c>
      <c r="E4681" s="220">
        <v>2</v>
      </c>
      <c r="F4681" s="221" t="str">
        <f t="shared" si="420"/>
        <v>AA 7594 OA</v>
      </c>
      <c r="G4681" s="222" t="s">
        <v>2207</v>
      </c>
      <c r="H4681" s="221" t="s">
        <v>2945</v>
      </c>
      <c r="I4681" s="221" t="s">
        <v>2947</v>
      </c>
      <c r="J4681" s="221" t="str">
        <f t="shared" si="422"/>
        <v>FM20-27-12-2026</v>
      </c>
    </row>
    <row r="4682" spans="1:10" x14ac:dyDescent="0.25">
      <c r="A4682" s="214">
        <v>23</v>
      </c>
      <c r="B4682" s="214" t="s">
        <v>216</v>
      </c>
      <c r="C4682" s="223">
        <f>DATE(2026,1,A4682)</f>
        <v>46045</v>
      </c>
      <c r="D4682" s="214" t="s">
        <v>1722</v>
      </c>
      <c r="E4682" s="220">
        <v>1</v>
      </c>
      <c r="F4682" s="221" t="str">
        <f t="shared" si="420"/>
        <v>AA 7663 OA // MERCY</v>
      </c>
      <c r="G4682" s="222" t="s">
        <v>2207</v>
      </c>
      <c r="H4682" s="221" t="s">
        <v>2945</v>
      </c>
      <c r="I4682" s="221" t="s">
        <v>2947</v>
      </c>
      <c r="J4682" s="221" t="str">
        <f t="shared" si="422"/>
        <v>FM20-23-1-2026</v>
      </c>
    </row>
    <row r="4683" spans="1:10" x14ac:dyDescent="0.25">
      <c r="A4683" s="214">
        <v>2</v>
      </c>
      <c r="B4683" s="220" t="s">
        <v>674</v>
      </c>
      <c r="C4683" s="219">
        <f>DATE(2026,12,A4683)</f>
        <v>46358</v>
      </c>
      <c r="D4683" s="214" t="s">
        <v>939</v>
      </c>
      <c r="E4683" s="214">
        <v>1</v>
      </c>
      <c r="F4683" s="221" t="str">
        <f t="shared" si="420"/>
        <v>AA 7810 OA // MERCY</v>
      </c>
      <c r="G4683" s="222" t="s">
        <v>2207</v>
      </c>
      <c r="H4683" s="221" t="s">
        <v>2945</v>
      </c>
      <c r="I4683" s="221" t="s">
        <v>2947</v>
      </c>
      <c r="J4683" s="221" t="str">
        <f t="shared" si="422"/>
        <v>FM20-2-12-2026</v>
      </c>
    </row>
    <row r="4684" spans="1:10" x14ac:dyDescent="0.25">
      <c r="A4684" s="214">
        <v>2</v>
      </c>
      <c r="B4684" s="220" t="s">
        <v>528</v>
      </c>
      <c r="C4684" s="223">
        <f>DATE(2026,1,A4684)</f>
        <v>46024</v>
      </c>
      <c r="D4684" s="214" t="s">
        <v>1450</v>
      </c>
      <c r="E4684" s="220">
        <v>1</v>
      </c>
      <c r="F4684" s="221" t="str">
        <f t="shared" si="420"/>
        <v>AA 7643 OA // MERCY</v>
      </c>
      <c r="G4684" s="222" t="s">
        <v>2207</v>
      </c>
      <c r="H4684" s="221" t="s">
        <v>2945</v>
      </c>
      <c r="I4684" s="221" t="s">
        <v>2947</v>
      </c>
      <c r="J4684" s="221" t="str">
        <f t="shared" si="422"/>
        <v>FM20-2-1-2026</v>
      </c>
    </row>
    <row r="4685" spans="1:10" x14ac:dyDescent="0.25">
      <c r="A4685" s="214">
        <v>9</v>
      </c>
      <c r="B4685" s="214" t="s">
        <v>196</v>
      </c>
      <c r="C4685" s="223">
        <f>DATE(2026,1,A4685)</f>
        <v>46031</v>
      </c>
      <c r="D4685" s="214" t="s">
        <v>1558</v>
      </c>
      <c r="E4685" s="214">
        <v>2</v>
      </c>
      <c r="F4685" s="221" t="str">
        <f t="shared" si="420"/>
        <v>AA 7697 OA // MERCY</v>
      </c>
      <c r="G4685" s="222" t="s">
        <v>2207</v>
      </c>
      <c r="H4685" s="221" t="s">
        <v>2945</v>
      </c>
      <c r="I4685" s="221" t="s">
        <v>2947</v>
      </c>
      <c r="J4685" s="221" t="str">
        <f t="shared" si="422"/>
        <v>FM20-9-1-2026</v>
      </c>
    </row>
    <row r="4686" spans="1:10" x14ac:dyDescent="0.25">
      <c r="A4686" s="214">
        <v>28</v>
      </c>
      <c r="B4686" s="214" t="s">
        <v>1102</v>
      </c>
      <c r="C4686" s="223">
        <f>DATE(2026,1,A4686)</f>
        <v>46050</v>
      </c>
      <c r="D4686" s="214" t="s">
        <v>1773</v>
      </c>
      <c r="E4686" s="220">
        <v>1</v>
      </c>
      <c r="F4686" s="221" t="str">
        <f t="shared" si="420"/>
        <v>AA 7731 OA</v>
      </c>
      <c r="G4686" s="222" t="s">
        <v>2207</v>
      </c>
      <c r="H4686" s="221" t="s">
        <v>2945</v>
      </c>
      <c r="I4686" s="221" t="s">
        <v>2947</v>
      </c>
      <c r="J4686" s="221" t="str">
        <f t="shared" si="422"/>
        <v>FM20-28-1-2026</v>
      </c>
    </row>
    <row r="4687" spans="1:10" x14ac:dyDescent="0.25">
      <c r="A4687" s="214">
        <v>20</v>
      </c>
      <c r="B4687" s="214" t="s">
        <v>165</v>
      </c>
      <c r="C4687" s="219">
        <f>DATE(2026,11,A4687)</f>
        <v>46346</v>
      </c>
      <c r="D4687" s="214" t="s">
        <v>713</v>
      </c>
      <c r="E4687" s="220">
        <v>1</v>
      </c>
      <c r="F4687" s="221" t="str">
        <f t="shared" si="420"/>
        <v>AA 7753 OA // MERCY</v>
      </c>
      <c r="G4687" s="222" t="s">
        <v>2207</v>
      </c>
      <c r="H4687" s="221" t="s">
        <v>2945</v>
      </c>
      <c r="I4687" s="221" t="s">
        <v>2947</v>
      </c>
      <c r="J4687" s="221" t="str">
        <f t="shared" si="422"/>
        <v>FM20-20-11-2026</v>
      </c>
    </row>
    <row r="4688" spans="1:10" x14ac:dyDescent="0.25">
      <c r="A4688" s="214">
        <v>9</v>
      </c>
      <c r="B4688" s="214" t="s">
        <v>178</v>
      </c>
      <c r="C4688" s="223">
        <f>DATE(2026,1,A4688)</f>
        <v>46031</v>
      </c>
      <c r="D4688" s="214" t="s">
        <v>1399</v>
      </c>
      <c r="E4688" s="214">
        <v>1</v>
      </c>
      <c r="F4688" s="221" t="str">
        <f t="shared" si="420"/>
        <v>AA 7554 OA // MERCY</v>
      </c>
      <c r="G4688" s="222" t="s">
        <v>2207</v>
      </c>
      <c r="H4688" s="221" t="s">
        <v>2945</v>
      </c>
      <c r="I4688" s="221" t="s">
        <v>2947</v>
      </c>
      <c r="J4688" s="221" t="str">
        <f t="shared" si="422"/>
        <v>FM20-9-1-2026</v>
      </c>
    </row>
    <row r="4689" spans="1:10" x14ac:dyDescent="0.25">
      <c r="A4689" s="214">
        <v>13</v>
      </c>
      <c r="B4689" s="214" t="s">
        <v>265</v>
      </c>
      <c r="C4689" s="223">
        <f>DATE(2026,1,A4689)</f>
        <v>46035</v>
      </c>
      <c r="D4689" s="214" t="s">
        <v>1399</v>
      </c>
      <c r="E4689" s="220">
        <v>1</v>
      </c>
      <c r="F4689" s="221" t="str">
        <f t="shared" si="420"/>
        <v>AA 7728 OA // MERCY</v>
      </c>
      <c r="G4689" s="222" t="s">
        <v>2207</v>
      </c>
      <c r="H4689" s="221" t="s">
        <v>2945</v>
      </c>
      <c r="I4689" s="221" t="s">
        <v>2947</v>
      </c>
      <c r="J4689" s="221" t="str">
        <f t="shared" si="422"/>
        <v>FM20-13-1-2026</v>
      </c>
    </row>
    <row r="4690" spans="1:10" x14ac:dyDescent="0.25">
      <c r="A4690" s="214">
        <v>31</v>
      </c>
      <c r="B4690" s="214" t="s">
        <v>551</v>
      </c>
      <c r="C4690" s="219">
        <f>DATE(2026,12,A4690)</f>
        <v>46387</v>
      </c>
      <c r="D4690" s="214" t="s">
        <v>1399</v>
      </c>
      <c r="E4690" s="220">
        <v>1</v>
      </c>
      <c r="F4690" s="221" t="str">
        <f t="shared" si="420"/>
        <v>AA 7813 OA // MERCY</v>
      </c>
      <c r="G4690" s="222" t="s">
        <v>2207</v>
      </c>
      <c r="H4690" s="221" t="s">
        <v>2945</v>
      </c>
      <c r="I4690" s="221" t="s">
        <v>2947</v>
      </c>
      <c r="J4690" s="221" t="str">
        <f t="shared" si="422"/>
        <v>FM20-31-12-2026</v>
      </c>
    </row>
    <row r="4691" spans="1:10" x14ac:dyDescent="0.25">
      <c r="A4691" s="214">
        <v>26</v>
      </c>
      <c r="B4691" s="214" t="s">
        <v>257</v>
      </c>
      <c r="C4691" s="223">
        <f>DATE(2026,1,A4691)</f>
        <v>46048</v>
      </c>
      <c r="D4691" s="214" t="s">
        <v>1757</v>
      </c>
      <c r="E4691" s="220">
        <v>1</v>
      </c>
      <c r="F4691" s="221" t="str">
        <f t="shared" si="420"/>
        <v>AA 7793 OA // MERCY</v>
      </c>
      <c r="G4691" s="222" t="s">
        <v>2207</v>
      </c>
      <c r="H4691" s="221" t="s">
        <v>2945</v>
      </c>
      <c r="I4691" s="221" t="s">
        <v>2947</v>
      </c>
      <c r="J4691" s="221" t="str">
        <f t="shared" si="422"/>
        <v>FM20-26-1-2026</v>
      </c>
    </row>
    <row r="4692" spans="1:10" x14ac:dyDescent="0.25">
      <c r="A4692" s="214">
        <v>5</v>
      </c>
      <c r="B4692" s="214" t="s">
        <v>277</v>
      </c>
      <c r="C4692" s="223">
        <f>DATE(2026,1,A4692)</f>
        <v>46027</v>
      </c>
      <c r="D4692" s="214" t="s">
        <v>1490</v>
      </c>
      <c r="E4692" s="214">
        <v>1</v>
      </c>
      <c r="F4692" s="221" t="str">
        <f t="shared" si="420"/>
        <v>AA 7660 OA</v>
      </c>
      <c r="G4692" s="222" t="s">
        <v>2207</v>
      </c>
      <c r="H4692" s="221" t="s">
        <v>2945</v>
      </c>
      <c r="I4692" s="221" t="s">
        <v>2947</v>
      </c>
      <c r="J4692" s="221" t="str">
        <f t="shared" si="422"/>
        <v>FM20-5-1-2026</v>
      </c>
    </row>
    <row r="4693" spans="1:10" x14ac:dyDescent="0.25">
      <c r="A4693" s="214">
        <v>9</v>
      </c>
      <c r="B4693" s="214" t="s">
        <v>172</v>
      </c>
      <c r="C4693" s="219">
        <f>DATE(2026,12,A4693)</f>
        <v>46365</v>
      </c>
      <c r="D4693" s="227" t="s">
        <v>1028</v>
      </c>
      <c r="E4693" s="214">
        <v>1</v>
      </c>
      <c r="F4693" s="221" t="str">
        <f t="shared" si="420"/>
        <v>AA 7786 OA</v>
      </c>
      <c r="G4693" s="222" t="s">
        <v>2207</v>
      </c>
      <c r="H4693" s="221" t="s">
        <v>2945</v>
      </c>
      <c r="I4693" s="221" t="s">
        <v>2947</v>
      </c>
      <c r="J4693" s="221" t="str">
        <f t="shared" si="422"/>
        <v>FM20-9-12-2026</v>
      </c>
    </row>
    <row r="4694" spans="1:10" x14ac:dyDescent="0.25">
      <c r="A4694" s="214">
        <v>29</v>
      </c>
      <c r="B4694" s="214" t="s">
        <v>341</v>
      </c>
      <c r="C4694" s="219">
        <f>DATE(2026,12,A4694)</f>
        <v>46385</v>
      </c>
      <c r="D4694" s="214" t="s">
        <v>1383</v>
      </c>
      <c r="E4694" s="220">
        <v>1</v>
      </c>
      <c r="F4694" s="221" t="str">
        <f t="shared" si="420"/>
        <v>AA 7621 OA</v>
      </c>
      <c r="G4694" s="222" t="s">
        <v>2207</v>
      </c>
      <c r="H4694" s="221" t="s">
        <v>2945</v>
      </c>
      <c r="I4694" s="221" t="s">
        <v>2947</v>
      </c>
      <c r="J4694" s="221" t="str">
        <f t="shared" si="422"/>
        <v>FM20-29-12-2026</v>
      </c>
    </row>
    <row r="4695" spans="1:10" x14ac:dyDescent="0.25">
      <c r="A4695" s="214">
        <v>10</v>
      </c>
      <c r="B4695" s="214" t="s">
        <v>593</v>
      </c>
      <c r="C4695" s="219">
        <f>DATE(2026,12,A4695)</f>
        <v>46366</v>
      </c>
      <c r="D4695" s="214" t="s">
        <v>1056</v>
      </c>
      <c r="E4695" s="214">
        <v>1</v>
      </c>
      <c r="F4695" s="221" t="str">
        <f t="shared" si="420"/>
        <v>AA 7765 OA</v>
      </c>
      <c r="G4695" s="222" t="s">
        <v>2207</v>
      </c>
      <c r="H4695" s="221" t="s">
        <v>2945</v>
      </c>
      <c r="I4695" s="221" t="s">
        <v>2947</v>
      </c>
      <c r="J4695" s="221" t="str">
        <f t="shared" si="422"/>
        <v>FM20-10-12-2026</v>
      </c>
    </row>
    <row r="4696" spans="1:10" x14ac:dyDescent="0.25">
      <c r="A4696" s="214">
        <v>10</v>
      </c>
      <c r="B4696" s="214" t="s">
        <v>172</v>
      </c>
      <c r="C4696" s="219">
        <f>DATE(2026,11,A4696)</f>
        <v>46336</v>
      </c>
      <c r="D4696" s="214" t="s">
        <v>486</v>
      </c>
      <c r="E4696" s="214">
        <v>1</v>
      </c>
      <c r="F4696" s="221" t="str">
        <f t="shared" si="420"/>
        <v>AA 7786 OA</v>
      </c>
      <c r="G4696" s="222" t="s">
        <v>2207</v>
      </c>
      <c r="H4696" s="221" t="s">
        <v>2945</v>
      </c>
      <c r="I4696" s="221" t="s">
        <v>2947</v>
      </c>
      <c r="J4696" s="221" t="str">
        <f t="shared" si="422"/>
        <v>FM20-10-11-2026</v>
      </c>
    </row>
    <row r="4697" spans="1:10" x14ac:dyDescent="0.25">
      <c r="A4697" s="214">
        <v>1</v>
      </c>
      <c r="B4697" s="214" t="s">
        <v>992</v>
      </c>
      <c r="C4697" s="223">
        <f>DATE(2026,1,A4697)</f>
        <v>46023</v>
      </c>
      <c r="D4697" s="214" t="s">
        <v>1423</v>
      </c>
      <c r="E4697" s="214">
        <v>2</v>
      </c>
      <c r="F4697" s="221" t="str">
        <f t="shared" si="420"/>
        <v>AA 7560 OA // MERCY</v>
      </c>
      <c r="G4697" s="222" t="s">
        <v>2207</v>
      </c>
      <c r="H4697" s="221" t="s">
        <v>2945</v>
      </c>
      <c r="I4697" s="221" t="s">
        <v>2947</v>
      </c>
      <c r="J4697" s="221" t="str">
        <f t="shared" si="422"/>
        <v>FM20-1-1-2026</v>
      </c>
    </row>
    <row r="4698" spans="1:10" x14ac:dyDescent="0.25">
      <c r="A4698" s="224">
        <v>5</v>
      </c>
      <c r="B4698" s="224" t="s">
        <v>288</v>
      </c>
      <c r="C4698" s="223">
        <f>DATE(2026,2,A4698)</f>
        <v>46058</v>
      </c>
      <c r="D4698" s="224" t="s">
        <v>1423</v>
      </c>
      <c r="E4698" s="224">
        <v>2</v>
      </c>
      <c r="F4698" s="221" t="str">
        <f t="shared" si="420"/>
        <v>AA 7535 OA</v>
      </c>
      <c r="G4698" s="222" t="s">
        <v>2207</v>
      </c>
      <c r="H4698" s="221" t="s">
        <v>2945</v>
      </c>
      <c r="I4698" s="221" t="s">
        <v>2947</v>
      </c>
      <c r="J4698" s="221" t="str">
        <f t="shared" si="422"/>
        <v>FM20-5-2-2026</v>
      </c>
    </row>
    <row r="4699" spans="1:10" x14ac:dyDescent="0.25">
      <c r="A4699" s="214">
        <v>4</v>
      </c>
      <c r="B4699" s="220" t="s">
        <v>207</v>
      </c>
      <c r="C4699" s="219">
        <f>DATE(2026,11,A4699)</f>
        <v>46330</v>
      </c>
      <c r="D4699" s="214" t="s">
        <v>270</v>
      </c>
      <c r="E4699" s="214">
        <v>2</v>
      </c>
      <c r="F4699" s="221" t="str">
        <f t="shared" si="420"/>
        <v>AA 7742 OA</v>
      </c>
      <c r="G4699" s="222" t="s">
        <v>2207</v>
      </c>
      <c r="H4699" s="221" t="s">
        <v>2945</v>
      </c>
      <c r="I4699" s="221" t="s">
        <v>2947</v>
      </c>
      <c r="J4699" s="221" t="str">
        <f t="shared" si="422"/>
        <v>FM20-4-11-2026</v>
      </c>
    </row>
    <row r="4700" spans="1:10" x14ac:dyDescent="0.25">
      <c r="A4700" s="214">
        <v>3</v>
      </c>
      <c r="B4700" s="214" t="s">
        <v>593</v>
      </c>
      <c r="C4700" s="223">
        <f>DATE(2026,1,A4700)</f>
        <v>46025</v>
      </c>
      <c r="D4700" s="214" t="s">
        <v>606</v>
      </c>
      <c r="E4700" s="214">
        <v>1</v>
      </c>
      <c r="F4700" s="221" t="str">
        <f t="shared" si="420"/>
        <v>AA 7765 OA</v>
      </c>
      <c r="G4700" s="222" t="s">
        <v>2207</v>
      </c>
      <c r="H4700" s="221" t="s">
        <v>2945</v>
      </c>
      <c r="I4700" s="221" t="s">
        <v>2947</v>
      </c>
      <c r="J4700" s="221" t="str">
        <f t="shared" si="422"/>
        <v>FM20-3-1-2026</v>
      </c>
    </row>
    <row r="4701" spans="1:10" x14ac:dyDescent="0.25">
      <c r="A4701" s="214">
        <v>15</v>
      </c>
      <c r="B4701" s="220" t="s">
        <v>141</v>
      </c>
      <c r="C4701" s="219">
        <f>DATE(2026,11,A4701)</f>
        <v>46341</v>
      </c>
      <c r="D4701" s="214" t="s">
        <v>606</v>
      </c>
      <c r="E4701" s="220">
        <v>1</v>
      </c>
      <c r="F4701" s="221" t="str">
        <f t="shared" si="420"/>
        <v>AA 7695 OA</v>
      </c>
      <c r="G4701" s="222" t="s">
        <v>2207</v>
      </c>
      <c r="H4701" s="221" t="s">
        <v>2945</v>
      </c>
      <c r="I4701" s="221" t="s">
        <v>2947</v>
      </c>
      <c r="J4701" s="221" t="str">
        <f t="shared" si="422"/>
        <v>FM20-15-11-2026</v>
      </c>
    </row>
    <row r="4702" spans="1:10" x14ac:dyDescent="0.25">
      <c r="A4702" s="214">
        <v>19</v>
      </c>
      <c r="B4702" s="214" t="s">
        <v>341</v>
      </c>
      <c r="C4702" s="219">
        <f>DATE(2026,12,A4702)</f>
        <v>46375</v>
      </c>
      <c r="D4702" s="214" t="s">
        <v>606</v>
      </c>
      <c r="E4702" s="220">
        <v>1</v>
      </c>
      <c r="F4702" s="221" t="str">
        <f t="shared" si="420"/>
        <v>AA 7621 OA</v>
      </c>
      <c r="G4702" s="222" t="s">
        <v>2207</v>
      </c>
      <c r="H4702" s="221" t="s">
        <v>2945</v>
      </c>
      <c r="I4702" s="221" t="s">
        <v>2947</v>
      </c>
      <c r="J4702" s="221" t="str">
        <f t="shared" si="422"/>
        <v>FM20-19-12-2026</v>
      </c>
    </row>
    <row r="4703" spans="1:10" x14ac:dyDescent="0.25">
      <c r="A4703" s="214">
        <v>20</v>
      </c>
      <c r="B4703" s="214" t="s">
        <v>218</v>
      </c>
      <c r="C4703" s="219">
        <f>DATE(2026,12,A4703)</f>
        <v>46376</v>
      </c>
      <c r="D4703" s="214" t="s">
        <v>606</v>
      </c>
      <c r="E4703" s="220">
        <v>1</v>
      </c>
      <c r="F4703" s="221" t="str">
        <f t="shared" si="420"/>
        <v>AA 7698 OA</v>
      </c>
      <c r="G4703" s="222" t="s">
        <v>2207</v>
      </c>
      <c r="H4703" s="221" t="s">
        <v>2945</v>
      </c>
      <c r="I4703" s="221" t="s">
        <v>2947</v>
      </c>
      <c r="J4703" s="221" t="str">
        <f t="shared" si="422"/>
        <v>FM20-20-12-2026</v>
      </c>
    </row>
    <row r="4704" spans="1:10" x14ac:dyDescent="0.25">
      <c r="A4704" s="214">
        <v>29</v>
      </c>
      <c r="B4704" s="214" t="s">
        <v>255</v>
      </c>
      <c r="C4704" s="219">
        <f>DATE(2026,11,A4704)</f>
        <v>46355</v>
      </c>
      <c r="D4704" s="214" t="s">
        <v>883</v>
      </c>
      <c r="E4704" s="220">
        <v>1</v>
      </c>
      <c r="F4704" s="221" t="str">
        <f t="shared" si="420"/>
        <v>AA 7615 OA</v>
      </c>
      <c r="G4704" s="222" t="s">
        <v>2207</v>
      </c>
      <c r="H4704" s="221" t="s">
        <v>2945</v>
      </c>
      <c r="I4704" s="221" t="s">
        <v>2947</v>
      </c>
      <c r="J4704" s="221" t="str">
        <f t="shared" si="422"/>
        <v>FM20-29-11-2026</v>
      </c>
    </row>
    <row r="4705" spans="1:10" x14ac:dyDescent="0.25">
      <c r="A4705" s="214">
        <v>2</v>
      </c>
      <c r="B4705" s="220" t="s">
        <v>159</v>
      </c>
      <c r="C4705" s="223">
        <f>DATE(2026,1,A4705)</f>
        <v>46024</v>
      </c>
      <c r="D4705" s="214" t="s">
        <v>445</v>
      </c>
      <c r="E4705" s="214">
        <v>2</v>
      </c>
      <c r="F4705" s="221" t="str">
        <f t="shared" si="420"/>
        <v>AA 7268 OA</v>
      </c>
      <c r="G4705" s="222" t="s">
        <v>2207</v>
      </c>
      <c r="H4705" s="221" t="s">
        <v>2945</v>
      </c>
      <c r="I4705" s="221" t="s">
        <v>2947</v>
      </c>
      <c r="J4705" s="221" t="str">
        <f t="shared" si="422"/>
        <v>FM20-2-1-2026</v>
      </c>
    </row>
    <row r="4706" spans="1:10" x14ac:dyDescent="0.25">
      <c r="A4706" s="214">
        <v>7</v>
      </c>
      <c r="B4706" s="214" t="s">
        <v>1193</v>
      </c>
      <c r="C4706" s="223">
        <f>DATE(2026,1,A4706)</f>
        <v>46029</v>
      </c>
      <c r="D4706" s="214" t="s">
        <v>445</v>
      </c>
      <c r="E4706" s="214">
        <v>2</v>
      </c>
      <c r="F4706" s="221" t="str">
        <f t="shared" si="420"/>
        <v>AA 7131 OA</v>
      </c>
      <c r="G4706" s="222" t="s">
        <v>2207</v>
      </c>
      <c r="H4706" s="221" t="s">
        <v>2945</v>
      </c>
      <c r="I4706" s="221" t="s">
        <v>2947</v>
      </c>
      <c r="J4706" s="221" t="str">
        <f t="shared" si="422"/>
        <v>FM20-7-1-2026</v>
      </c>
    </row>
    <row r="4707" spans="1:10" x14ac:dyDescent="0.25">
      <c r="A4707" s="214">
        <v>8</v>
      </c>
      <c r="B4707" s="214" t="s">
        <v>283</v>
      </c>
      <c r="C4707" s="223">
        <f>DATE(2026,1,A4707)</f>
        <v>46030</v>
      </c>
      <c r="D4707" s="214" t="s">
        <v>445</v>
      </c>
      <c r="E4707" s="214">
        <v>2</v>
      </c>
      <c r="F4707" s="221" t="str">
        <f t="shared" si="420"/>
        <v>AA 7292 OA</v>
      </c>
      <c r="G4707" s="222" t="s">
        <v>2207</v>
      </c>
      <c r="H4707" s="221" t="s">
        <v>2945</v>
      </c>
      <c r="I4707" s="221" t="s">
        <v>2947</v>
      </c>
      <c r="J4707" s="221" t="str">
        <f t="shared" si="422"/>
        <v>FM20-8-1-2026</v>
      </c>
    </row>
    <row r="4708" spans="1:10" x14ac:dyDescent="0.25">
      <c r="A4708" s="214">
        <v>8</v>
      </c>
      <c r="B4708" s="214" t="s">
        <v>437</v>
      </c>
      <c r="C4708" s="219">
        <f>DATE(2026,11,A4708)</f>
        <v>46334</v>
      </c>
      <c r="D4708" s="214" t="s">
        <v>445</v>
      </c>
      <c r="E4708" s="214">
        <v>2</v>
      </c>
      <c r="F4708" s="221" t="str">
        <f t="shared" si="420"/>
        <v>AA 7058 OA</v>
      </c>
      <c r="G4708" s="222" t="s">
        <v>2207</v>
      </c>
      <c r="H4708" s="221" t="s">
        <v>2945</v>
      </c>
      <c r="I4708" s="221" t="s">
        <v>2947</v>
      </c>
      <c r="J4708" s="221" t="str">
        <f t="shared" si="422"/>
        <v>FM20-8-11-2026</v>
      </c>
    </row>
    <row r="4709" spans="1:10" x14ac:dyDescent="0.25">
      <c r="A4709" s="214">
        <v>23</v>
      </c>
      <c r="B4709" s="214" t="s">
        <v>136</v>
      </c>
      <c r="C4709" s="223">
        <f>DATE(2026,1,A4709)</f>
        <v>46045</v>
      </c>
      <c r="D4709" s="214" t="s">
        <v>1716</v>
      </c>
      <c r="E4709" s="220">
        <v>2</v>
      </c>
      <c r="F4709" s="221" t="str">
        <f t="shared" si="420"/>
        <v>AA 7762 OA</v>
      </c>
      <c r="G4709" s="222" t="s">
        <v>2207</v>
      </c>
      <c r="H4709" s="221" t="s">
        <v>2945</v>
      </c>
      <c r="I4709" s="221" t="s">
        <v>2947</v>
      </c>
      <c r="J4709" s="221" t="str">
        <f t="shared" si="422"/>
        <v>FM20-23-1-2026</v>
      </c>
    </row>
    <row r="4710" spans="1:10" x14ac:dyDescent="0.25">
      <c r="A4710" s="214">
        <v>25</v>
      </c>
      <c r="B4710" s="214" t="s">
        <v>676</v>
      </c>
      <c r="C4710" s="219">
        <f>DATE(2026,11,A4710)</f>
        <v>46351</v>
      </c>
      <c r="D4710" s="214" t="s">
        <v>824</v>
      </c>
      <c r="E4710" s="220">
        <v>1</v>
      </c>
      <c r="F4710" s="221" t="str">
        <f t="shared" si="420"/>
        <v>AA 7740 OA</v>
      </c>
      <c r="G4710" s="222" t="s">
        <v>2207</v>
      </c>
      <c r="H4710" s="221" t="s">
        <v>2945</v>
      </c>
      <c r="I4710" s="221" t="s">
        <v>2947</v>
      </c>
      <c r="J4710" s="221" t="str">
        <f t="shared" si="422"/>
        <v>FM20-25-11-2026</v>
      </c>
    </row>
    <row r="4711" spans="1:10" x14ac:dyDescent="0.25">
      <c r="A4711" s="214">
        <v>14</v>
      </c>
      <c r="B4711" s="220" t="s">
        <v>593</v>
      </c>
      <c r="C4711" s="219">
        <f>DATE(2026,11,A4711)</f>
        <v>46340</v>
      </c>
      <c r="D4711" s="214" t="s">
        <v>592</v>
      </c>
      <c r="E4711" s="220">
        <v>2</v>
      </c>
      <c r="F4711" s="221" t="str">
        <f t="shared" si="420"/>
        <v>AA 7765 OA</v>
      </c>
      <c r="G4711" s="222" t="s">
        <v>2207</v>
      </c>
      <c r="H4711" s="221" t="s">
        <v>2945</v>
      </c>
      <c r="I4711" s="221" t="s">
        <v>2947</v>
      </c>
      <c r="J4711" s="221" t="str">
        <f t="shared" si="422"/>
        <v>FM20-14-11-2026</v>
      </c>
    </row>
    <row r="4712" spans="1:10" x14ac:dyDescent="0.25">
      <c r="A4712" s="214">
        <v>9</v>
      </c>
      <c r="B4712" s="214" t="s">
        <v>528</v>
      </c>
      <c r="C4712" s="223">
        <f>DATE(2026,1,A4712)</f>
        <v>46031</v>
      </c>
      <c r="D4712" s="214" t="s">
        <v>1563</v>
      </c>
      <c r="E4712" s="214">
        <v>1</v>
      </c>
      <c r="F4712" s="221" t="str">
        <f t="shared" si="420"/>
        <v>AA 7643 OA // MERCY</v>
      </c>
      <c r="G4712" s="222" t="s">
        <v>2207</v>
      </c>
      <c r="H4712" s="221" t="s">
        <v>2945</v>
      </c>
      <c r="I4712" s="221" t="s">
        <v>2947</v>
      </c>
      <c r="J4712" s="221" t="str">
        <f t="shared" si="422"/>
        <v>FM20-9-1-2026</v>
      </c>
    </row>
    <row r="4713" spans="1:10" x14ac:dyDescent="0.25">
      <c r="A4713" s="214">
        <v>10</v>
      </c>
      <c r="B4713" s="214" t="s">
        <v>178</v>
      </c>
      <c r="C4713" s="223">
        <f>DATE(2026,1,A4713)</f>
        <v>46032</v>
      </c>
      <c r="D4713" s="214" t="s">
        <v>1563</v>
      </c>
      <c r="E4713" s="214">
        <v>1</v>
      </c>
      <c r="F4713" s="221" t="str">
        <f t="shared" si="420"/>
        <v>AA 7554 OA // MERCY</v>
      </c>
      <c r="G4713" s="222" t="s">
        <v>2207</v>
      </c>
      <c r="H4713" s="221" t="s">
        <v>2945</v>
      </c>
      <c r="I4713" s="221" t="s">
        <v>2947</v>
      </c>
      <c r="J4713" s="221" t="str">
        <f t="shared" si="422"/>
        <v>FM20-10-1-2026</v>
      </c>
    </row>
    <row r="4714" spans="1:10" x14ac:dyDescent="0.25">
      <c r="A4714" s="214">
        <v>22</v>
      </c>
      <c r="B4714" s="214" t="s">
        <v>745</v>
      </c>
      <c r="C4714" s="219">
        <f>DATE(2026,11,A4714)</f>
        <v>46348</v>
      </c>
      <c r="D4714" s="214" t="s">
        <v>755</v>
      </c>
      <c r="E4714" s="220">
        <v>2</v>
      </c>
      <c r="F4714" s="221" t="str">
        <f>B4714</f>
        <v>B 7728 IZ ( PINJAM 7559 OA )</v>
      </c>
      <c r="G4714" s="222" t="s">
        <v>2207</v>
      </c>
      <c r="H4714" s="221" t="s">
        <v>2945</v>
      </c>
      <c r="I4714" s="221" t="s">
        <v>2947</v>
      </c>
      <c r="J4714" s="221" t="str">
        <f t="shared" si="422"/>
        <v>FM20-22-11-2026</v>
      </c>
    </row>
    <row r="4715" spans="1:10" x14ac:dyDescent="0.25">
      <c r="A4715" s="214">
        <v>21</v>
      </c>
      <c r="B4715" s="214" t="s">
        <v>604</v>
      </c>
      <c r="C4715" s="223">
        <f>DATE(2026,1,A4715)</f>
        <v>46043</v>
      </c>
      <c r="D4715" s="214" t="s">
        <v>779</v>
      </c>
      <c r="E4715" s="220">
        <v>1</v>
      </c>
      <c r="F4715" s="221" t="str">
        <f>"AA "&amp;B4715</f>
        <v>AA 7519 OA // MERCY</v>
      </c>
      <c r="G4715" s="222" t="s">
        <v>2207</v>
      </c>
      <c r="H4715" s="221" t="s">
        <v>2945</v>
      </c>
      <c r="I4715" s="221" t="s">
        <v>2947</v>
      </c>
      <c r="J4715" s="221" t="str">
        <f t="shared" si="422"/>
        <v>FM20-21-1-2026</v>
      </c>
    </row>
    <row r="4716" spans="1:10" x14ac:dyDescent="0.25">
      <c r="A4716" s="214">
        <v>31</v>
      </c>
      <c r="B4716" s="214" t="s">
        <v>178</v>
      </c>
      <c r="C4716" s="223">
        <f>DATE(2026,1,A4716)</f>
        <v>46053</v>
      </c>
      <c r="D4716" s="214" t="s">
        <v>779</v>
      </c>
      <c r="E4716" s="220">
        <v>1</v>
      </c>
      <c r="F4716" s="221" t="str">
        <f>"AA "&amp;B4716</f>
        <v>AA 7554 OA // MERCY</v>
      </c>
      <c r="G4716" s="222" t="s">
        <v>2207</v>
      </c>
      <c r="H4716" s="221" t="s">
        <v>2945</v>
      </c>
      <c r="I4716" s="221" t="s">
        <v>2947</v>
      </c>
      <c r="J4716" s="221" t="str">
        <f t="shared" si="422"/>
        <v>FM20-31-1-2026</v>
      </c>
    </row>
    <row r="4717" spans="1:10" x14ac:dyDescent="0.25">
      <c r="A4717" s="214">
        <v>23</v>
      </c>
      <c r="B4717" s="214" t="s">
        <v>178</v>
      </c>
      <c r="C4717" s="219">
        <f>DATE(2026,11,A4717)</f>
        <v>46349</v>
      </c>
      <c r="D4717" s="214" t="s">
        <v>779</v>
      </c>
      <c r="E4717" s="220">
        <v>1</v>
      </c>
      <c r="F4717" s="221" t="str">
        <f>"AA "&amp;B4717</f>
        <v>AA 7554 OA // MERCY</v>
      </c>
      <c r="G4717" s="222" t="s">
        <v>2207</v>
      </c>
      <c r="H4717" s="221" t="s">
        <v>2945</v>
      </c>
      <c r="I4717" s="221" t="s">
        <v>2947</v>
      </c>
      <c r="J4717" s="221" t="str">
        <f t="shared" si="422"/>
        <v>FM20-23-11-2026</v>
      </c>
    </row>
    <row r="4718" spans="1:10" x14ac:dyDescent="0.25">
      <c r="A4718" s="214">
        <v>9</v>
      </c>
      <c r="B4718" s="214" t="s">
        <v>841</v>
      </c>
      <c r="C4718" s="223">
        <f>DATE(2026,1,A4718)</f>
        <v>46031</v>
      </c>
      <c r="D4718" s="214" t="s">
        <v>354</v>
      </c>
      <c r="E4718" s="214">
        <v>1</v>
      </c>
      <c r="F4718" s="221" t="str">
        <f>"AA "&amp;B4718</f>
        <v>AA 7817 OA</v>
      </c>
      <c r="G4718" s="222" t="s">
        <v>2207</v>
      </c>
      <c r="H4718" s="221" t="s">
        <v>2945</v>
      </c>
      <c r="I4718" s="221" t="s">
        <v>2947</v>
      </c>
      <c r="J4718" s="221" t="str">
        <f t="shared" si="422"/>
        <v>FM20-9-1-2026</v>
      </c>
    </row>
    <row r="4719" spans="1:10" x14ac:dyDescent="0.25">
      <c r="A4719" s="214">
        <v>6</v>
      </c>
      <c r="B4719" s="214" t="s">
        <v>101</v>
      </c>
      <c r="C4719" s="219">
        <f>DATE(2026,11,A4719)</f>
        <v>46332</v>
      </c>
      <c r="D4719" s="214" t="s">
        <v>354</v>
      </c>
      <c r="E4719" s="214">
        <v>1</v>
      </c>
      <c r="F4719" s="221" t="str">
        <f>B4719</f>
        <v>BA 7033 PU // MERCY</v>
      </c>
      <c r="G4719" s="222" t="s">
        <v>2207</v>
      </c>
      <c r="H4719" s="221" t="s">
        <v>2945</v>
      </c>
      <c r="I4719" s="221" t="s">
        <v>2947</v>
      </c>
      <c r="J4719" s="221" t="str">
        <f t="shared" si="422"/>
        <v>FM20-6-11-2026</v>
      </c>
    </row>
    <row r="4720" spans="1:10" x14ac:dyDescent="0.25">
      <c r="A4720" s="214">
        <v>2</v>
      </c>
      <c r="B4720" s="220" t="s">
        <v>528</v>
      </c>
      <c r="C4720" s="223">
        <f>DATE(2026,1,A4720)</f>
        <v>46024</v>
      </c>
      <c r="D4720" s="214" t="s">
        <v>1456</v>
      </c>
      <c r="E4720" s="214">
        <v>2</v>
      </c>
      <c r="F4720" s="221" t="str">
        <f>"AA "&amp;B4720</f>
        <v>AA 7643 OA // MERCY</v>
      </c>
      <c r="G4720" s="222" t="s">
        <v>2207</v>
      </c>
      <c r="H4720" s="221" t="s">
        <v>2945</v>
      </c>
      <c r="I4720" s="221" t="s">
        <v>2947</v>
      </c>
      <c r="J4720" s="221" t="str">
        <f t="shared" si="422"/>
        <v>FM20-2-1-2026</v>
      </c>
    </row>
    <row r="4721" spans="1:10" x14ac:dyDescent="0.25">
      <c r="A4721" s="214">
        <v>12</v>
      </c>
      <c r="B4721" s="214" t="s">
        <v>101</v>
      </c>
      <c r="C4721" s="219">
        <f>DATE(2026,11,A4721)</f>
        <v>46338</v>
      </c>
      <c r="D4721" s="214" t="s">
        <v>554</v>
      </c>
      <c r="E4721" s="220">
        <v>1</v>
      </c>
      <c r="F4721" s="221" t="str">
        <f>B4721</f>
        <v>BA 7033 PU // MERCY</v>
      </c>
      <c r="G4721" s="222" t="s">
        <v>2207</v>
      </c>
      <c r="H4721" s="221" t="s">
        <v>2945</v>
      </c>
      <c r="I4721" s="221" t="s">
        <v>2947</v>
      </c>
      <c r="J4721" s="221" t="str">
        <f t="shared" si="422"/>
        <v>FM20-12-11-2026</v>
      </c>
    </row>
  </sheetData>
  <autoFilter ref="A1:I4721" xr:uid="{AAD4E3F9-6B0F-4E9A-A4FC-2143B5CA9741}">
    <sortState xmlns:xlrd2="http://schemas.microsoft.com/office/spreadsheetml/2017/richdata2" ref="A3655:I4721">
      <sortCondition ref="H1:H4721"/>
    </sortState>
  </autoFilter>
  <mergeCells count="20">
    <mergeCell ref="W22:W23"/>
    <mergeCell ref="Z22:Z23"/>
    <mergeCell ref="W16:W17"/>
    <mergeCell ref="Z16:Z17"/>
    <mergeCell ref="W18:W19"/>
    <mergeCell ref="Z18:Z19"/>
    <mergeCell ref="W20:W21"/>
    <mergeCell ref="Z20:Z21"/>
    <mergeCell ref="W10:W11"/>
    <mergeCell ref="Z10:Z11"/>
    <mergeCell ref="W12:W13"/>
    <mergeCell ref="Z12:Z13"/>
    <mergeCell ref="W14:W15"/>
    <mergeCell ref="Z14:Z15"/>
    <mergeCell ref="W4:W5"/>
    <mergeCell ref="Z4:Z5"/>
    <mergeCell ref="W6:W7"/>
    <mergeCell ref="Z6:Z7"/>
    <mergeCell ref="W8:W9"/>
    <mergeCell ref="Z8:Z9"/>
  </mergeCells>
  <phoneticPr fontId="2" type="noConversion"/>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02336-7B93-46D6-AAA8-E406DCE0B33B}">
  <dimension ref="A1:Z131"/>
  <sheetViews>
    <sheetView topLeftCell="A22" zoomScaleNormal="100" workbookViewId="0">
      <selection activeCell="F11" sqref="F11"/>
    </sheetView>
  </sheetViews>
  <sheetFormatPr defaultRowHeight="14.4" x14ac:dyDescent="0.3"/>
  <cols>
    <col min="1" max="1" width="4.21875" customWidth="1"/>
    <col min="2" max="2" width="26.5546875" style="155" bestFit="1" customWidth="1"/>
    <col min="3" max="3" width="19.88671875" style="155" bestFit="1" customWidth="1"/>
    <col min="4" max="4" width="25.6640625" style="155" bestFit="1" customWidth="1"/>
    <col min="5" max="5" width="15.5546875" style="155" bestFit="1" customWidth="1"/>
    <col min="6" max="6" width="19" style="155" bestFit="1" customWidth="1"/>
    <col min="7" max="7" width="4.6640625" bestFit="1" customWidth="1"/>
    <col min="8" max="8" width="4.33203125" bestFit="1" customWidth="1"/>
    <col min="9" max="9" width="5.5546875" bestFit="1" customWidth="1"/>
    <col min="10" max="10" width="5.6640625" bestFit="1" customWidth="1"/>
    <col min="11" max="12" width="4.33203125" bestFit="1" customWidth="1"/>
    <col min="13" max="13" width="3.77734375" bestFit="1" customWidth="1"/>
    <col min="14" max="14" width="3.5546875" bestFit="1" customWidth="1"/>
    <col min="15" max="16" width="5.44140625" bestFit="1" customWidth="1"/>
    <col min="17" max="17" width="5.77734375" bestFit="1" customWidth="1"/>
    <col min="18" max="18" width="4.33203125" bestFit="1" customWidth="1"/>
    <col min="19" max="19" width="4.77734375" bestFit="1" customWidth="1"/>
    <col min="20" max="20" width="4.44140625" bestFit="1" customWidth="1"/>
    <col min="21" max="21" width="7.6640625" bestFit="1" customWidth="1"/>
    <col min="22" max="22" width="5.6640625" bestFit="1" customWidth="1"/>
    <col min="23" max="23" width="5.44140625" bestFit="1" customWidth="1"/>
    <col min="24" max="24" width="5.21875" bestFit="1" customWidth="1"/>
    <col min="25" max="25" width="5.5546875" bestFit="1" customWidth="1"/>
    <col min="26" max="26" width="4.44140625" bestFit="1" customWidth="1"/>
  </cols>
  <sheetData>
    <row r="1" spans="1:26" s="85" customFormat="1" x14ac:dyDescent="0.3">
      <c r="A1" s="266" t="s">
        <v>2220</v>
      </c>
      <c r="B1" s="266" t="s">
        <v>2221</v>
      </c>
      <c r="C1" s="266" t="s">
        <v>2751</v>
      </c>
      <c r="D1" s="266" t="s">
        <v>2222</v>
      </c>
      <c r="E1" s="266" t="s">
        <v>2223</v>
      </c>
      <c r="F1" s="266" t="s">
        <v>2224</v>
      </c>
      <c r="G1" s="263" t="s">
        <v>2225</v>
      </c>
      <c r="H1" s="263"/>
      <c r="I1" s="263"/>
      <c r="J1" s="263"/>
      <c r="K1" s="263"/>
      <c r="L1" s="264" t="s">
        <v>2226</v>
      </c>
      <c r="M1" s="264"/>
      <c r="N1" s="264"/>
      <c r="O1" s="264"/>
      <c r="P1" s="264"/>
      <c r="Q1" s="264"/>
      <c r="R1" s="265" t="s">
        <v>36</v>
      </c>
      <c r="S1" s="265"/>
      <c r="T1" s="265"/>
      <c r="U1" s="265"/>
      <c r="V1" s="265"/>
      <c r="W1" s="265"/>
      <c r="X1" s="265"/>
      <c r="Y1" s="265"/>
      <c r="Z1" s="265"/>
    </row>
    <row r="2" spans="1:26" s="86" customFormat="1" x14ac:dyDescent="0.3">
      <c r="A2" s="266"/>
      <c r="B2" s="266"/>
      <c r="C2" s="266"/>
      <c r="D2" s="266"/>
      <c r="E2" s="266"/>
      <c r="F2" s="266"/>
      <c r="G2" s="161" t="s">
        <v>2227</v>
      </c>
      <c r="H2" s="161" t="s">
        <v>2228</v>
      </c>
      <c r="I2" s="161" t="s">
        <v>2819</v>
      </c>
      <c r="J2" s="161" t="s">
        <v>2820</v>
      </c>
      <c r="K2" s="161" t="s">
        <v>2821</v>
      </c>
      <c r="L2" s="162" t="s">
        <v>2822</v>
      </c>
      <c r="M2" s="162" t="s">
        <v>2823</v>
      </c>
      <c r="N2" s="162" t="s">
        <v>2824</v>
      </c>
      <c r="O2" s="162" t="s">
        <v>2818</v>
      </c>
      <c r="P2" s="162" t="s">
        <v>2817</v>
      </c>
      <c r="Q2" s="164" t="s">
        <v>2816</v>
      </c>
      <c r="R2" s="163" t="s">
        <v>2234</v>
      </c>
      <c r="S2" s="163" t="s">
        <v>2235</v>
      </c>
      <c r="T2" s="163" t="s">
        <v>2236</v>
      </c>
      <c r="U2" s="163" t="s">
        <v>2237</v>
      </c>
      <c r="V2" s="163" t="s">
        <v>2238</v>
      </c>
      <c r="W2" s="163" t="s">
        <v>2815</v>
      </c>
      <c r="X2" s="165" t="s">
        <v>2240</v>
      </c>
      <c r="Y2" s="165" t="s">
        <v>2241</v>
      </c>
      <c r="Z2" s="165" t="s">
        <v>2242</v>
      </c>
    </row>
    <row r="3" spans="1:26" s="84" customFormat="1" x14ac:dyDescent="0.3">
      <c r="A3" s="189">
        <v>17</v>
      </c>
      <c r="B3" s="2" t="s">
        <v>2579</v>
      </c>
      <c r="C3" s="2" t="s">
        <v>2212</v>
      </c>
      <c r="D3" s="2" t="s">
        <v>2312</v>
      </c>
      <c r="E3" s="208" t="s">
        <v>2313</v>
      </c>
      <c r="F3" s="177" t="s">
        <v>2619</v>
      </c>
      <c r="G3" s="2">
        <v>0</v>
      </c>
      <c r="H3" s="2">
        <v>0</v>
      </c>
      <c r="I3" s="2">
        <v>0</v>
      </c>
      <c r="J3" s="2">
        <v>0</v>
      </c>
      <c r="K3" s="2">
        <v>0</v>
      </c>
      <c r="L3" s="2">
        <v>0</v>
      </c>
      <c r="M3" s="2">
        <v>1</v>
      </c>
      <c r="N3" s="2">
        <v>1</v>
      </c>
      <c r="O3" s="2">
        <v>1</v>
      </c>
      <c r="P3" s="2">
        <v>0</v>
      </c>
      <c r="Q3" s="2">
        <v>1</v>
      </c>
      <c r="R3" s="2">
        <v>53</v>
      </c>
      <c r="S3" s="2">
        <v>160</v>
      </c>
      <c r="T3" s="2">
        <v>80</v>
      </c>
      <c r="U3" s="2" t="s">
        <v>2314</v>
      </c>
      <c r="V3" s="2">
        <v>161</v>
      </c>
      <c r="W3" s="177">
        <v>185</v>
      </c>
      <c r="X3" s="177">
        <v>118</v>
      </c>
      <c r="Y3" s="177">
        <v>51</v>
      </c>
      <c r="Z3" s="177">
        <v>92</v>
      </c>
    </row>
    <row r="4" spans="1:26" s="84" customFormat="1" x14ac:dyDescent="0.3">
      <c r="A4" s="189">
        <v>47</v>
      </c>
      <c r="B4" s="2" t="s">
        <v>2778</v>
      </c>
      <c r="C4" s="2" t="s">
        <v>2212</v>
      </c>
      <c r="D4" s="2" t="s">
        <v>2436</v>
      </c>
      <c r="E4" s="209" t="s">
        <v>2437</v>
      </c>
      <c r="F4" s="177" t="s">
        <v>2659</v>
      </c>
      <c r="G4" s="2">
        <v>0</v>
      </c>
      <c r="H4" s="2">
        <v>0</v>
      </c>
      <c r="I4" s="2">
        <v>0</v>
      </c>
      <c r="J4" s="2">
        <v>0</v>
      </c>
      <c r="K4" s="2">
        <v>0</v>
      </c>
      <c r="L4" s="2">
        <v>1</v>
      </c>
      <c r="M4" s="2">
        <v>1</v>
      </c>
      <c r="N4" s="2">
        <v>1</v>
      </c>
      <c r="O4" s="2">
        <v>1</v>
      </c>
      <c r="P4" s="2">
        <v>0</v>
      </c>
      <c r="Q4" s="2">
        <v>1</v>
      </c>
      <c r="R4" s="2">
        <v>69</v>
      </c>
      <c r="S4" s="2">
        <v>162</v>
      </c>
      <c r="T4" s="2">
        <v>80</v>
      </c>
      <c r="U4" s="2" t="s">
        <v>2438</v>
      </c>
      <c r="V4" s="2">
        <v>114</v>
      </c>
      <c r="W4" s="177">
        <v>206</v>
      </c>
      <c r="X4" s="177">
        <v>140</v>
      </c>
      <c r="Y4" s="177">
        <v>45</v>
      </c>
      <c r="Z4" s="177">
        <v>128</v>
      </c>
    </row>
    <row r="5" spans="1:26" s="84" customFormat="1" x14ac:dyDescent="0.3">
      <c r="A5" s="189">
        <v>49</v>
      </c>
      <c r="B5" s="2" t="s">
        <v>2784</v>
      </c>
      <c r="C5" s="2" t="s">
        <v>2212</v>
      </c>
      <c r="D5" s="2" t="s">
        <v>2863</v>
      </c>
      <c r="E5" s="208" t="s">
        <v>2273</v>
      </c>
      <c r="F5" s="210" t="s">
        <v>2782</v>
      </c>
      <c r="G5" s="2">
        <v>0</v>
      </c>
      <c r="H5" s="2">
        <v>0</v>
      </c>
      <c r="I5" s="2">
        <v>0</v>
      </c>
      <c r="J5" s="2">
        <v>0</v>
      </c>
      <c r="K5" s="2">
        <v>0</v>
      </c>
      <c r="L5" s="2">
        <v>0</v>
      </c>
      <c r="M5" s="2">
        <v>1</v>
      </c>
      <c r="N5" s="2">
        <v>1</v>
      </c>
      <c r="O5" s="2">
        <v>1</v>
      </c>
      <c r="P5" s="2">
        <v>0</v>
      </c>
      <c r="Q5" s="2">
        <v>0</v>
      </c>
      <c r="R5" s="2">
        <v>71</v>
      </c>
      <c r="S5" s="2">
        <v>160</v>
      </c>
      <c r="T5" s="2">
        <v>80</v>
      </c>
      <c r="U5" s="2" t="s">
        <v>2278</v>
      </c>
      <c r="V5" s="2">
        <v>102</v>
      </c>
      <c r="W5" s="177">
        <v>230</v>
      </c>
      <c r="X5" s="177">
        <v>168</v>
      </c>
      <c r="Y5" s="177">
        <v>40</v>
      </c>
      <c r="Z5" s="177">
        <v>150</v>
      </c>
    </row>
    <row r="6" spans="1:26" s="84" customFormat="1" x14ac:dyDescent="0.3">
      <c r="A6" s="189">
        <v>60</v>
      </c>
      <c r="B6" s="2" t="s">
        <v>2570</v>
      </c>
      <c r="C6" s="2" t="s">
        <v>2212</v>
      </c>
      <c r="D6" s="2" t="s">
        <v>2874</v>
      </c>
      <c r="E6" s="208" t="s">
        <v>2316</v>
      </c>
      <c r="F6" s="210" t="s">
        <v>2808</v>
      </c>
      <c r="G6" s="2">
        <v>0</v>
      </c>
      <c r="H6" s="2">
        <v>0</v>
      </c>
      <c r="I6" s="2">
        <v>0</v>
      </c>
      <c r="J6" s="2">
        <v>0</v>
      </c>
      <c r="K6" s="2">
        <v>0</v>
      </c>
      <c r="L6" s="2">
        <v>0</v>
      </c>
      <c r="M6" s="2">
        <v>1</v>
      </c>
      <c r="N6" s="2">
        <v>1</v>
      </c>
      <c r="O6" s="2">
        <v>1</v>
      </c>
      <c r="P6" s="2">
        <v>0</v>
      </c>
      <c r="Q6" s="2">
        <v>1</v>
      </c>
      <c r="R6" s="2">
        <v>54</v>
      </c>
      <c r="S6" s="2">
        <v>160</v>
      </c>
      <c r="T6" s="2">
        <v>80</v>
      </c>
      <c r="U6" s="2" t="s">
        <v>2314</v>
      </c>
      <c r="V6" s="2">
        <v>161</v>
      </c>
      <c r="W6" s="177">
        <v>220</v>
      </c>
      <c r="X6" s="177">
        <v>150</v>
      </c>
      <c r="Y6" s="177">
        <v>43</v>
      </c>
      <c r="Z6" s="177">
        <v>140</v>
      </c>
    </row>
    <row r="7" spans="1:26" s="84" customFormat="1" x14ac:dyDescent="0.3">
      <c r="A7" s="189">
        <v>39</v>
      </c>
      <c r="B7" s="2" t="s">
        <v>2398</v>
      </c>
      <c r="C7" s="2" t="s">
        <v>2213</v>
      </c>
      <c r="D7" s="2" t="s">
        <v>2399</v>
      </c>
      <c r="E7" s="208" t="s">
        <v>2400</v>
      </c>
      <c r="F7" s="208" t="s">
        <v>2401</v>
      </c>
      <c r="G7" s="2">
        <v>0</v>
      </c>
      <c r="H7" s="2">
        <v>0</v>
      </c>
      <c r="I7" s="2">
        <v>0</v>
      </c>
      <c r="J7" s="2">
        <v>0</v>
      </c>
      <c r="K7" s="2">
        <v>0</v>
      </c>
      <c r="L7" s="2">
        <v>0</v>
      </c>
      <c r="M7" s="2">
        <v>0</v>
      </c>
      <c r="N7" s="2">
        <v>0</v>
      </c>
      <c r="O7" s="2">
        <v>0</v>
      </c>
      <c r="P7" s="2">
        <v>0</v>
      </c>
      <c r="Q7" s="2">
        <v>1</v>
      </c>
      <c r="R7" s="2">
        <v>67</v>
      </c>
      <c r="S7" s="2">
        <v>169</v>
      </c>
      <c r="T7" s="2">
        <v>90</v>
      </c>
      <c r="U7" s="2" t="s">
        <v>2402</v>
      </c>
      <c r="V7" s="2">
        <v>91</v>
      </c>
      <c r="W7" s="177">
        <v>242</v>
      </c>
      <c r="X7" s="177">
        <v>178</v>
      </c>
      <c r="Y7" s="177">
        <v>37</v>
      </c>
      <c r="Z7" s="177">
        <v>162</v>
      </c>
    </row>
    <row r="8" spans="1:26" s="84" customFormat="1" x14ac:dyDescent="0.3">
      <c r="A8" s="189">
        <v>56</v>
      </c>
      <c r="B8" s="2" t="s">
        <v>2791</v>
      </c>
      <c r="C8" s="2" t="s">
        <v>2213</v>
      </c>
      <c r="D8" s="2" t="s">
        <v>2870</v>
      </c>
      <c r="E8" s="208" t="s">
        <v>2302</v>
      </c>
      <c r="F8" s="210" t="s">
        <v>2805</v>
      </c>
      <c r="G8" s="2">
        <v>0</v>
      </c>
      <c r="H8" s="2">
        <v>0</v>
      </c>
      <c r="I8" s="2">
        <v>0</v>
      </c>
      <c r="J8" s="2">
        <v>0</v>
      </c>
      <c r="K8" s="2">
        <v>0</v>
      </c>
      <c r="L8" s="2">
        <v>0</v>
      </c>
      <c r="M8" s="2">
        <v>1</v>
      </c>
      <c r="N8" s="2">
        <v>1</v>
      </c>
      <c r="O8" s="2">
        <v>1</v>
      </c>
      <c r="P8" s="2">
        <v>0</v>
      </c>
      <c r="Q8" s="2">
        <v>1</v>
      </c>
      <c r="R8" s="2">
        <v>61</v>
      </c>
      <c r="S8" s="2">
        <v>165</v>
      </c>
      <c r="T8" s="2">
        <v>75</v>
      </c>
      <c r="U8" s="2" t="s">
        <v>2376</v>
      </c>
      <c r="V8" s="2">
        <v>120</v>
      </c>
      <c r="W8" s="177">
        <v>156</v>
      </c>
      <c r="X8" s="177">
        <v>86</v>
      </c>
      <c r="Y8" s="177">
        <v>59</v>
      </c>
      <c r="Z8" s="177">
        <v>70</v>
      </c>
    </row>
    <row r="9" spans="1:26" s="84" customFormat="1" x14ac:dyDescent="0.3">
      <c r="A9" s="189">
        <v>62</v>
      </c>
      <c r="B9" s="2" t="s">
        <v>2430</v>
      </c>
      <c r="C9" s="2" t="s">
        <v>2213</v>
      </c>
      <c r="D9" s="2" t="s">
        <v>2876</v>
      </c>
      <c r="E9" s="208" t="s">
        <v>2321</v>
      </c>
      <c r="F9" s="210" t="s">
        <v>2811</v>
      </c>
      <c r="G9" s="2">
        <v>0</v>
      </c>
      <c r="H9" s="2">
        <v>0</v>
      </c>
      <c r="I9" s="2">
        <v>0</v>
      </c>
      <c r="J9" s="2">
        <v>0</v>
      </c>
      <c r="K9" s="2">
        <v>0</v>
      </c>
      <c r="L9" s="2">
        <v>0</v>
      </c>
      <c r="M9" s="2">
        <v>0</v>
      </c>
      <c r="N9" s="2">
        <v>0</v>
      </c>
      <c r="O9" s="2">
        <v>0</v>
      </c>
      <c r="P9" s="2">
        <v>0</v>
      </c>
      <c r="Q9" s="2">
        <v>1</v>
      </c>
      <c r="R9" s="2">
        <v>65</v>
      </c>
      <c r="S9" s="2">
        <v>170</v>
      </c>
      <c r="T9" s="2">
        <v>84</v>
      </c>
      <c r="U9" s="2" t="s">
        <v>2245</v>
      </c>
      <c r="V9" s="2">
        <v>77</v>
      </c>
      <c r="W9" s="177">
        <v>232</v>
      </c>
      <c r="X9" s="177">
        <v>170</v>
      </c>
      <c r="Y9" s="177">
        <v>39</v>
      </c>
      <c r="Z9" s="177">
        <v>155</v>
      </c>
    </row>
    <row r="10" spans="1:26" s="84" customFormat="1" x14ac:dyDescent="0.3">
      <c r="A10" s="189">
        <v>6</v>
      </c>
      <c r="B10" s="2" t="s">
        <v>2266</v>
      </c>
      <c r="C10" s="2" t="s">
        <v>2770</v>
      </c>
      <c r="D10" s="2" t="s">
        <v>2267</v>
      </c>
      <c r="E10" s="208" t="s">
        <v>2268</v>
      </c>
      <c r="F10" s="208" t="s">
        <v>2269</v>
      </c>
      <c r="G10" s="2">
        <v>0</v>
      </c>
      <c r="H10" s="2">
        <v>0</v>
      </c>
      <c r="I10" s="2">
        <v>0</v>
      </c>
      <c r="J10" s="2">
        <v>0</v>
      </c>
      <c r="K10" s="2">
        <v>0</v>
      </c>
      <c r="L10" s="2">
        <v>0</v>
      </c>
      <c r="M10" s="2">
        <v>0</v>
      </c>
      <c r="N10" s="2">
        <v>0</v>
      </c>
      <c r="O10" s="2">
        <v>0</v>
      </c>
      <c r="P10" s="2">
        <v>0</v>
      </c>
      <c r="Q10" s="2">
        <v>1</v>
      </c>
      <c r="R10" s="2">
        <v>69</v>
      </c>
      <c r="S10" s="2">
        <v>165</v>
      </c>
      <c r="T10" s="2">
        <v>85</v>
      </c>
      <c r="U10" s="2" t="s">
        <v>2270</v>
      </c>
      <c r="V10" s="2">
        <v>98</v>
      </c>
      <c r="W10" s="177">
        <v>260</v>
      </c>
      <c r="X10" s="177">
        <v>190</v>
      </c>
      <c r="Y10" s="177">
        <v>40</v>
      </c>
      <c r="Z10" s="177">
        <v>170</v>
      </c>
    </row>
    <row r="11" spans="1:26" s="84" customFormat="1" x14ac:dyDescent="0.3">
      <c r="A11" s="189">
        <v>40</v>
      </c>
      <c r="B11" s="2" t="s">
        <v>2403</v>
      </c>
      <c r="C11" s="2" t="s">
        <v>2770</v>
      </c>
      <c r="D11" s="2" t="s">
        <v>2404</v>
      </c>
      <c r="E11" s="208" t="s">
        <v>2405</v>
      </c>
      <c r="F11" s="208" t="s">
        <v>2406</v>
      </c>
      <c r="G11" s="2">
        <v>0</v>
      </c>
      <c r="H11" s="2">
        <v>0</v>
      </c>
      <c r="I11" s="2">
        <v>0</v>
      </c>
      <c r="J11" s="2">
        <v>0</v>
      </c>
      <c r="K11" s="2">
        <v>0</v>
      </c>
      <c r="L11" s="2">
        <v>0</v>
      </c>
      <c r="M11" s="2">
        <v>0</v>
      </c>
      <c r="N11" s="2">
        <v>0</v>
      </c>
      <c r="O11" s="2">
        <v>0</v>
      </c>
      <c r="P11" s="2">
        <v>0</v>
      </c>
      <c r="Q11" s="2">
        <v>1</v>
      </c>
      <c r="R11" s="2">
        <v>62</v>
      </c>
      <c r="S11" s="2">
        <v>160</v>
      </c>
      <c r="T11" s="2">
        <v>82</v>
      </c>
      <c r="U11" s="2" t="s">
        <v>2407</v>
      </c>
      <c r="V11" s="2">
        <v>102</v>
      </c>
      <c r="W11" s="177">
        <v>176</v>
      </c>
      <c r="X11" s="177">
        <v>108</v>
      </c>
      <c r="Y11" s="177">
        <v>54</v>
      </c>
      <c r="Z11" s="177">
        <v>90</v>
      </c>
    </row>
    <row r="12" spans="1:26" s="84" customFormat="1" x14ac:dyDescent="0.3">
      <c r="A12" s="189">
        <v>1</v>
      </c>
      <c r="B12" s="2" t="s">
        <v>2244</v>
      </c>
      <c r="C12" s="2" t="s">
        <v>2773</v>
      </c>
      <c r="D12" s="2" t="s">
        <v>2262</v>
      </c>
      <c r="E12" s="208" t="s">
        <v>2313</v>
      </c>
      <c r="F12" s="208" t="s">
        <v>2249</v>
      </c>
      <c r="G12" s="2">
        <v>0</v>
      </c>
      <c r="H12" s="2">
        <v>0</v>
      </c>
      <c r="I12" s="2">
        <v>0</v>
      </c>
      <c r="J12" s="2">
        <v>0</v>
      </c>
      <c r="K12" s="2">
        <v>0</v>
      </c>
      <c r="L12" s="2">
        <v>1</v>
      </c>
      <c r="M12" s="2">
        <v>1</v>
      </c>
      <c r="N12" s="2">
        <v>1</v>
      </c>
      <c r="O12" s="2">
        <v>1</v>
      </c>
      <c r="P12" s="2">
        <v>1</v>
      </c>
      <c r="Q12" s="2">
        <v>1</v>
      </c>
      <c r="R12" s="2">
        <v>62</v>
      </c>
      <c r="S12" s="2">
        <v>165</v>
      </c>
      <c r="T12" s="2">
        <v>80</v>
      </c>
      <c r="U12" s="2" t="s">
        <v>2245</v>
      </c>
      <c r="V12" s="2">
        <v>107</v>
      </c>
      <c r="W12" s="177">
        <v>182</v>
      </c>
      <c r="X12" s="177">
        <v>120</v>
      </c>
      <c r="Y12" s="177">
        <v>42</v>
      </c>
      <c r="Z12" s="177">
        <v>90</v>
      </c>
    </row>
    <row r="13" spans="1:26" s="84" customFormat="1" x14ac:dyDescent="0.3">
      <c r="A13" s="189">
        <v>4</v>
      </c>
      <c r="B13" s="2" t="s">
        <v>2256</v>
      </c>
      <c r="C13" s="2" t="s">
        <v>2772</v>
      </c>
      <c r="D13" s="2" t="s">
        <v>2257</v>
      </c>
      <c r="E13" s="208" t="s">
        <v>2258</v>
      </c>
      <c r="F13" s="208" t="s">
        <v>2259</v>
      </c>
      <c r="G13" s="2">
        <v>0</v>
      </c>
      <c r="H13" s="2">
        <v>0</v>
      </c>
      <c r="I13" s="2">
        <v>0</v>
      </c>
      <c r="J13" s="2">
        <v>0</v>
      </c>
      <c r="K13" s="2">
        <v>0</v>
      </c>
      <c r="L13" s="2">
        <v>0</v>
      </c>
      <c r="M13" s="2">
        <v>0</v>
      </c>
      <c r="N13" s="2">
        <v>0</v>
      </c>
      <c r="O13" s="2">
        <v>1</v>
      </c>
      <c r="P13" s="2">
        <v>0</v>
      </c>
      <c r="Q13" s="2">
        <v>1</v>
      </c>
      <c r="R13" s="2">
        <v>57</v>
      </c>
      <c r="S13" s="2">
        <v>160</v>
      </c>
      <c r="T13" s="2">
        <v>75</v>
      </c>
      <c r="U13" s="2" t="s">
        <v>2260</v>
      </c>
      <c r="V13" s="2">
        <v>102</v>
      </c>
      <c r="W13" s="177">
        <v>240</v>
      </c>
      <c r="X13" s="177">
        <v>180</v>
      </c>
      <c r="Y13" s="177">
        <v>35</v>
      </c>
      <c r="Z13" s="177">
        <v>150</v>
      </c>
    </row>
    <row r="14" spans="1:26" s="84" customFormat="1" x14ac:dyDescent="0.3">
      <c r="A14" s="189">
        <v>25</v>
      </c>
      <c r="B14" s="2" t="s">
        <v>2767</v>
      </c>
      <c r="C14" s="2" t="s">
        <v>2856</v>
      </c>
      <c r="D14" s="177" t="s">
        <v>2709</v>
      </c>
      <c r="E14" s="208" t="s">
        <v>2338</v>
      </c>
      <c r="F14" s="208" t="s">
        <v>2768</v>
      </c>
      <c r="G14" s="2">
        <v>0</v>
      </c>
      <c r="H14" s="2">
        <v>0</v>
      </c>
      <c r="I14" s="2">
        <v>0</v>
      </c>
      <c r="J14" s="2">
        <v>0</v>
      </c>
      <c r="K14" s="2">
        <v>0</v>
      </c>
      <c r="L14" s="2">
        <v>0</v>
      </c>
      <c r="M14" s="2">
        <v>1</v>
      </c>
      <c r="N14" s="2">
        <v>1</v>
      </c>
      <c r="O14" s="2">
        <v>1</v>
      </c>
      <c r="P14" s="2">
        <v>0</v>
      </c>
      <c r="Q14" s="2">
        <v>0</v>
      </c>
      <c r="R14" s="2">
        <v>57</v>
      </c>
      <c r="S14" s="2">
        <v>167</v>
      </c>
      <c r="T14" s="2">
        <v>75</v>
      </c>
      <c r="U14" s="2" t="s">
        <v>2339</v>
      </c>
      <c r="V14" s="2">
        <v>143</v>
      </c>
      <c r="W14" s="177">
        <v>168</v>
      </c>
      <c r="X14" s="177">
        <v>98</v>
      </c>
      <c r="Y14" s="177">
        <v>56</v>
      </c>
      <c r="Z14" s="177">
        <v>82</v>
      </c>
    </row>
    <row r="15" spans="1:26" s="84" customFormat="1" x14ac:dyDescent="0.3">
      <c r="A15" s="189">
        <v>10</v>
      </c>
      <c r="B15" s="2" t="s">
        <v>2762</v>
      </c>
      <c r="C15" s="2" t="s">
        <v>2214</v>
      </c>
      <c r="D15" s="2" t="s">
        <v>2284</v>
      </c>
      <c r="E15" s="208" t="s">
        <v>2285</v>
      </c>
      <c r="F15" s="177" t="s">
        <v>2693</v>
      </c>
      <c r="G15" s="2">
        <v>0</v>
      </c>
      <c r="H15" s="2">
        <v>1</v>
      </c>
      <c r="I15" s="2">
        <v>0</v>
      </c>
      <c r="J15" s="2">
        <v>0</v>
      </c>
      <c r="K15" s="2">
        <v>0</v>
      </c>
      <c r="L15" s="2">
        <v>0</v>
      </c>
      <c r="M15" s="2">
        <v>1</v>
      </c>
      <c r="N15" s="2">
        <v>1</v>
      </c>
      <c r="O15" s="2">
        <v>1</v>
      </c>
      <c r="P15" s="2">
        <v>1</v>
      </c>
      <c r="Q15" s="2">
        <v>0</v>
      </c>
      <c r="R15" s="2">
        <v>89</v>
      </c>
      <c r="S15" s="2">
        <v>176</v>
      </c>
      <c r="T15" s="2">
        <v>120</v>
      </c>
      <c r="U15" s="2" t="s">
        <v>2286</v>
      </c>
      <c r="V15" s="2">
        <v>81</v>
      </c>
      <c r="W15" s="177">
        <v>205</v>
      </c>
      <c r="X15" s="177">
        <v>140</v>
      </c>
      <c r="Y15" s="177">
        <v>48</v>
      </c>
      <c r="Z15" s="177">
        <v>130</v>
      </c>
    </row>
    <row r="16" spans="1:26" s="84" customFormat="1" x14ac:dyDescent="0.3">
      <c r="A16" s="189">
        <v>52</v>
      </c>
      <c r="B16" s="2" t="s">
        <v>2787</v>
      </c>
      <c r="C16" s="2" t="s">
        <v>2214</v>
      </c>
      <c r="D16" s="2" t="s">
        <v>2866</v>
      </c>
      <c r="E16" s="208" t="s">
        <v>2285</v>
      </c>
      <c r="F16" s="210" t="s">
        <v>2801</v>
      </c>
      <c r="G16" s="2">
        <v>0</v>
      </c>
      <c r="H16" s="2">
        <v>0</v>
      </c>
      <c r="I16" s="2">
        <v>0</v>
      </c>
      <c r="J16" s="2">
        <v>0</v>
      </c>
      <c r="K16" s="2">
        <v>0</v>
      </c>
      <c r="L16" s="2">
        <v>0</v>
      </c>
      <c r="M16" s="2">
        <v>1</v>
      </c>
      <c r="N16" s="2">
        <v>1</v>
      </c>
      <c r="O16" s="2">
        <v>1</v>
      </c>
      <c r="P16" s="2">
        <v>0</v>
      </c>
      <c r="Q16" s="2">
        <v>1</v>
      </c>
      <c r="R16" s="2">
        <v>77</v>
      </c>
      <c r="S16" s="2">
        <v>176</v>
      </c>
      <c r="T16" s="2">
        <v>81</v>
      </c>
      <c r="U16" s="2" t="s">
        <v>2411</v>
      </c>
      <c r="V16" s="2">
        <v>103</v>
      </c>
      <c r="W16" s="177">
        <v>174</v>
      </c>
      <c r="X16" s="177">
        <v>104</v>
      </c>
      <c r="Y16" s="177">
        <v>55</v>
      </c>
      <c r="Z16" s="177">
        <v>88</v>
      </c>
    </row>
    <row r="17" spans="1:26" s="84" customFormat="1" x14ac:dyDescent="0.3">
      <c r="A17" s="189">
        <v>61</v>
      </c>
      <c r="B17" s="2" t="s">
        <v>2795</v>
      </c>
      <c r="C17" s="2" t="s">
        <v>2214</v>
      </c>
      <c r="D17" s="2" t="s">
        <v>2875</v>
      </c>
      <c r="E17" s="208" t="s">
        <v>2292</v>
      </c>
      <c r="F17" s="210" t="s">
        <v>2810</v>
      </c>
      <c r="G17" s="2">
        <v>0</v>
      </c>
      <c r="H17" s="2">
        <v>0</v>
      </c>
      <c r="I17" s="2">
        <v>0</v>
      </c>
      <c r="J17" s="2">
        <v>0</v>
      </c>
      <c r="K17" s="2">
        <v>0</v>
      </c>
      <c r="L17" s="2">
        <v>0</v>
      </c>
      <c r="M17" s="2">
        <v>0</v>
      </c>
      <c r="N17" s="2">
        <v>0</v>
      </c>
      <c r="O17" s="2">
        <v>0</v>
      </c>
      <c r="P17" s="2">
        <v>0</v>
      </c>
      <c r="Q17" s="2">
        <v>1</v>
      </c>
      <c r="R17" s="2">
        <v>67</v>
      </c>
      <c r="S17" s="2">
        <v>168</v>
      </c>
      <c r="T17" s="2">
        <v>80</v>
      </c>
      <c r="U17" s="2" t="s">
        <v>2317</v>
      </c>
      <c r="V17" s="2">
        <v>90</v>
      </c>
      <c r="W17" s="177">
        <v>190</v>
      </c>
      <c r="X17" s="177">
        <v>124</v>
      </c>
      <c r="Y17" s="177">
        <v>50</v>
      </c>
      <c r="Z17" s="177">
        <v>105</v>
      </c>
    </row>
    <row r="18" spans="1:26" s="84" customFormat="1" x14ac:dyDescent="0.3">
      <c r="A18" s="189">
        <v>18</v>
      </c>
      <c r="B18" s="2" t="s">
        <v>2777</v>
      </c>
      <c r="C18" s="2" t="s">
        <v>2216</v>
      </c>
      <c r="D18" s="2" t="s">
        <v>2315</v>
      </c>
      <c r="E18" s="208" t="s">
        <v>2316</v>
      </c>
      <c r="F18" s="177" t="s">
        <v>2633</v>
      </c>
      <c r="G18" s="2">
        <v>0</v>
      </c>
      <c r="H18" s="2">
        <v>0</v>
      </c>
      <c r="I18" s="2">
        <v>0</v>
      </c>
      <c r="J18" s="2">
        <v>0</v>
      </c>
      <c r="K18" s="2">
        <v>0</v>
      </c>
      <c r="L18" s="2">
        <v>0</v>
      </c>
      <c r="M18" s="2">
        <v>0</v>
      </c>
      <c r="N18" s="2">
        <v>0</v>
      </c>
      <c r="O18" s="2">
        <v>0</v>
      </c>
      <c r="P18" s="2">
        <v>0</v>
      </c>
      <c r="Q18" s="2">
        <v>1</v>
      </c>
      <c r="R18" s="2">
        <v>65</v>
      </c>
      <c r="S18" s="2">
        <v>168</v>
      </c>
      <c r="T18" s="2">
        <v>80</v>
      </c>
      <c r="U18" s="2" t="s">
        <v>2317</v>
      </c>
      <c r="V18" s="2">
        <v>90</v>
      </c>
      <c r="W18" s="177">
        <v>225</v>
      </c>
      <c r="X18" s="177">
        <v>165</v>
      </c>
      <c r="Y18" s="177">
        <v>39</v>
      </c>
      <c r="Z18" s="177">
        <v>155</v>
      </c>
    </row>
    <row r="19" spans="1:26" s="84" customFormat="1" x14ac:dyDescent="0.3">
      <c r="A19" s="189">
        <v>37</v>
      </c>
      <c r="B19" s="2" t="s">
        <v>2763</v>
      </c>
      <c r="C19" s="2" t="s">
        <v>2216</v>
      </c>
      <c r="D19" s="2" t="s">
        <v>2392</v>
      </c>
      <c r="E19" s="208" t="s">
        <v>2360</v>
      </c>
      <c r="F19" s="177" t="s">
        <v>2639</v>
      </c>
      <c r="G19" s="2">
        <v>0</v>
      </c>
      <c r="H19" s="2">
        <v>0</v>
      </c>
      <c r="I19" s="2">
        <v>0</v>
      </c>
      <c r="J19" s="2">
        <v>0</v>
      </c>
      <c r="K19" s="2">
        <v>0</v>
      </c>
      <c r="L19" s="2">
        <v>0</v>
      </c>
      <c r="M19" s="2">
        <v>0</v>
      </c>
      <c r="N19" s="2">
        <v>0</v>
      </c>
      <c r="O19" s="2">
        <v>0</v>
      </c>
      <c r="P19" s="2">
        <v>0</v>
      </c>
      <c r="Q19" s="2">
        <v>1</v>
      </c>
      <c r="R19" s="2">
        <v>72</v>
      </c>
      <c r="S19" s="2">
        <v>172</v>
      </c>
      <c r="T19" s="2">
        <v>90</v>
      </c>
      <c r="U19" s="2" t="s">
        <v>2393</v>
      </c>
      <c r="V19" s="2">
        <v>90</v>
      </c>
      <c r="W19" s="177">
        <v>228</v>
      </c>
      <c r="X19" s="177">
        <v>160</v>
      </c>
      <c r="Y19" s="177">
        <v>41</v>
      </c>
      <c r="Z19" s="177">
        <v>145</v>
      </c>
    </row>
    <row r="20" spans="1:26" s="84" customFormat="1" x14ac:dyDescent="0.3">
      <c r="A20" s="189">
        <v>58</v>
      </c>
      <c r="B20" s="2" t="s">
        <v>2793</v>
      </c>
      <c r="C20" s="2" t="s">
        <v>2216</v>
      </c>
      <c r="D20" s="2" t="s">
        <v>2872</v>
      </c>
      <c r="E20" s="208" t="s">
        <v>2309</v>
      </c>
      <c r="F20" s="210" t="s">
        <v>2807</v>
      </c>
      <c r="G20" s="2">
        <v>0</v>
      </c>
      <c r="H20" s="2">
        <v>0</v>
      </c>
      <c r="I20" s="2">
        <v>0</v>
      </c>
      <c r="J20" s="2">
        <v>0</v>
      </c>
      <c r="K20" s="2">
        <v>0</v>
      </c>
      <c r="L20" s="2">
        <v>0</v>
      </c>
      <c r="M20" s="2">
        <v>1</v>
      </c>
      <c r="N20" s="2">
        <v>1</v>
      </c>
      <c r="O20" s="2">
        <v>1</v>
      </c>
      <c r="P20" s="2">
        <v>0</v>
      </c>
      <c r="Q20" s="2">
        <v>1</v>
      </c>
      <c r="R20" s="2">
        <v>58</v>
      </c>
      <c r="S20" s="2">
        <v>158</v>
      </c>
      <c r="T20" s="2">
        <v>82</v>
      </c>
      <c r="U20" s="2" t="s">
        <v>2289</v>
      </c>
      <c r="V20" s="2">
        <v>100</v>
      </c>
      <c r="W20" s="177">
        <v>170</v>
      </c>
      <c r="X20" s="177">
        <v>100</v>
      </c>
      <c r="Y20" s="177">
        <v>56</v>
      </c>
      <c r="Z20" s="177">
        <v>85</v>
      </c>
    </row>
    <row r="21" spans="1:26" s="84" customFormat="1" x14ac:dyDescent="0.3">
      <c r="A21" s="189">
        <v>11</v>
      </c>
      <c r="B21" s="2" t="s">
        <v>2779</v>
      </c>
      <c r="C21" s="2" t="s">
        <v>2209</v>
      </c>
      <c r="D21" s="2" t="s">
        <v>2287</v>
      </c>
      <c r="E21" s="208" t="s">
        <v>2288</v>
      </c>
      <c r="F21" s="177" t="s">
        <v>2665</v>
      </c>
      <c r="G21" s="2">
        <v>0</v>
      </c>
      <c r="H21" s="2">
        <v>0</v>
      </c>
      <c r="I21" s="2">
        <v>0</v>
      </c>
      <c r="J21" s="2">
        <v>0</v>
      </c>
      <c r="K21" s="2">
        <v>0</v>
      </c>
      <c r="L21" s="2">
        <v>0</v>
      </c>
      <c r="M21" s="2">
        <v>1</v>
      </c>
      <c r="N21" s="2">
        <v>1</v>
      </c>
      <c r="O21" s="2">
        <v>1</v>
      </c>
      <c r="P21" s="2">
        <v>0</v>
      </c>
      <c r="Q21" s="2">
        <v>1</v>
      </c>
      <c r="R21" s="2">
        <v>59</v>
      </c>
      <c r="S21" s="2">
        <v>158</v>
      </c>
      <c r="T21" s="2">
        <v>82</v>
      </c>
      <c r="U21" s="2" t="s">
        <v>2289</v>
      </c>
      <c r="V21" s="2">
        <v>100</v>
      </c>
      <c r="W21" s="177">
        <v>230</v>
      </c>
      <c r="X21" s="177">
        <v>170</v>
      </c>
      <c r="Y21" s="177">
        <v>36</v>
      </c>
      <c r="Z21" s="177">
        <v>160</v>
      </c>
    </row>
    <row r="22" spans="1:26" s="84" customFormat="1" x14ac:dyDescent="0.3">
      <c r="A22" s="189">
        <v>22</v>
      </c>
      <c r="B22" s="2" t="s">
        <v>2764</v>
      </c>
      <c r="C22" s="2" t="s">
        <v>2209</v>
      </c>
      <c r="D22" s="2" t="s">
        <v>2326</v>
      </c>
      <c r="E22" s="208" t="s">
        <v>2327</v>
      </c>
      <c r="F22" s="177" t="s">
        <v>2615</v>
      </c>
      <c r="G22" s="2">
        <v>0</v>
      </c>
      <c r="H22" s="2">
        <v>0</v>
      </c>
      <c r="I22" s="2">
        <v>0</v>
      </c>
      <c r="J22" s="2">
        <v>0</v>
      </c>
      <c r="K22" s="2">
        <v>0</v>
      </c>
      <c r="L22" s="2">
        <v>0</v>
      </c>
      <c r="M22" s="2">
        <v>0</v>
      </c>
      <c r="N22" s="2">
        <v>0</v>
      </c>
      <c r="O22" s="2">
        <v>0</v>
      </c>
      <c r="P22" s="2">
        <v>0</v>
      </c>
      <c r="Q22" s="2">
        <v>1</v>
      </c>
      <c r="R22" s="2">
        <v>71</v>
      </c>
      <c r="S22" s="2">
        <v>170</v>
      </c>
      <c r="T22" s="2">
        <v>84</v>
      </c>
      <c r="U22" s="2" t="s">
        <v>2245</v>
      </c>
      <c r="V22" s="2">
        <v>77</v>
      </c>
      <c r="W22" s="177">
        <v>210</v>
      </c>
      <c r="X22" s="177">
        <v>145</v>
      </c>
      <c r="Y22" s="177">
        <v>44</v>
      </c>
      <c r="Z22" s="177">
        <v>125</v>
      </c>
    </row>
    <row r="23" spans="1:26" s="84" customFormat="1" x14ac:dyDescent="0.3">
      <c r="A23" s="189">
        <v>30</v>
      </c>
      <c r="B23" s="2" t="s">
        <v>2587</v>
      </c>
      <c r="C23" s="2" t="s">
        <v>2215</v>
      </c>
      <c r="D23" s="2" t="s">
        <v>2359</v>
      </c>
      <c r="E23" s="208" t="s">
        <v>2360</v>
      </c>
      <c r="F23" s="177" t="s">
        <v>2653</v>
      </c>
      <c r="G23" s="2">
        <v>0</v>
      </c>
      <c r="H23" s="2">
        <v>0</v>
      </c>
      <c r="I23" s="2">
        <v>0</v>
      </c>
      <c r="J23" s="2">
        <v>0</v>
      </c>
      <c r="K23" s="2">
        <v>0</v>
      </c>
      <c r="L23" s="2">
        <v>0</v>
      </c>
      <c r="M23" s="2">
        <v>1</v>
      </c>
      <c r="N23" s="2">
        <v>1</v>
      </c>
      <c r="O23" s="2">
        <v>1</v>
      </c>
      <c r="P23" s="2">
        <v>0</v>
      </c>
      <c r="Q23" s="2">
        <v>1</v>
      </c>
      <c r="R23" s="2">
        <v>49</v>
      </c>
      <c r="S23" s="2">
        <v>150</v>
      </c>
      <c r="T23" s="2">
        <v>80</v>
      </c>
      <c r="U23" s="2" t="s">
        <v>2361</v>
      </c>
      <c r="V23" s="2">
        <v>102</v>
      </c>
      <c r="W23" s="177">
        <v>238</v>
      </c>
      <c r="X23" s="177">
        <v>172</v>
      </c>
      <c r="Y23" s="177">
        <v>39</v>
      </c>
      <c r="Z23" s="177">
        <v>158</v>
      </c>
    </row>
    <row r="24" spans="1:26" s="84" customFormat="1" x14ac:dyDescent="0.3">
      <c r="A24" s="189">
        <v>48</v>
      </c>
      <c r="B24" s="2" t="s">
        <v>2783</v>
      </c>
      <c r="C24" s="2" t="s">
        <v>2215</v>
      </c>
      <c r="D24" s="2" t="s">
        <v>2862</v>
      </c>
      <c r="E24" s="208" t="s">
        <v>2268</v>
      </c>
      <c r="F24" s="210" t="s">
        <v>2798</v>
      </c>
      <c r="G24" s="2">
        <v>0</v>
      </c>
      <c r="H24" s="2">
        <v>0</v>
      </c>
      <c r="I24" s="2">
        <v>0</v>
      </c>
      <c r="J24" s="2">
        <v>0</v>
      </c>
      <c r="K24" s="2">
        <v>0</v>
      </c>
      <c r="L24" s="2">
        <v>0</v>
      </c>
      <c r="M24" s="2">
        <v>1</v>
      </c>
      <c r="N24" s="2">
        <v>1</v>
      </c>
      <c r="O24" s="2">
        <v>1</v>
      </c>
      <c r="P24" s="2">
        <v>0</v>
      </c>
      <c r="Q24" s="2">
        <v>1</v>
      </c>
      <c r="R24" s="2">
        <v>59</v>
      </c>
      <c r="S24" s="2">
        <v>163</v>
      </c>
      <c r="T24" s="2">
        <v>75</v>
      </c>
      <c r="U24" s="2" t="s">
        <v>2275</v>
      </c>
      <c r="V24" s="2">
        <v>118</v>
      </c>
      <c r="W24" s="177">
        <v>194</v>
      </c>
      <c r="X24" s="177">
        <v>130</v>
      </c>
      <c r="Y24" s="177">
        <v>48</v>
      </c>
      <c r="Z24" s="177">
        <v>112</v>
      </c>
    </row>
    <row r="25" spans="1:26" s="84" customFormat="1" x14ac:dyDescent="0.3">
      <c r="A25" s="189">
        <v>14</v>
      </c>
      <c r="B25" s="2" t="s">
        <v>2765</v>
      </c>
      <c r="C25" s="2" t="s">
        <v>2211</v>
      </c>
      <c r="D25" s="2" t="s">
        <v>2301</v>
      </c>
      <c r="E25" s="208" t="s">
        <v>2302</v>
      </c>
      <c r="F25" s="211" t="s">
        <v>2696</v>
      </c>
      <c r="G25" s="2">
        <v>0</v>
      </c>
      <c r="H25" s="2">
        <v>0</v>
      </c>
      <c r="I25" s="2">
        <v>0</v>
      </c>
      <c r="J25" s="2">
        <v>0</v>
      </c>
      <c r="K25" s="2">
        <v>0</v>
      </c>
      <c r="L25" s="2">
        <v>0</v>
      </c>
      <c r="M25" s="2">
        <v>0</v>
      </c>
      <c r="N25" s="2">
        <v>0</v>
      </c>
      <c r="O25" s="2">
        <v>0</v>
      </c>
      <c r="P25" s="2">
        <v>0</v>
      </c>
      <c r="Q25" s="2">
        <v>1</v>
      </c>
      <c r="R25" s="2">
        <v>71</v>
      </c>
      <c r="S25" s="2">
        <v>160</v>
      </c>
      <c r="T25" s="2">
        <v>90</v>
      </c>
      <c r="U25" s="2" t="s">
        <v>2303</v>
      </c>
      <c r="V25" s="2">
        <v>147</v>
      </c>
      <c r="W25" s="177">
        <v>170</v>
      </c>
      <c r="X25" s="177">
        <v>105</v>
      </c>
      <c r="Y25" s="177">
        <v>54</v>
      </c>
      <c r="Z25" s="177">
        <v>88</v>
      </c>
    </row>
    <row r="26" spans="1:26" s="84" customFormat="1" x14ac:dyDescent="0.3">
      <c r="A26" s="189">
        <v>59</v>
      </c>
      <c r="B26" s="2" t="s">
        <v>2794</v>
      </c>
      <c r="C26" s="2" t="s">
        <v>2211</v>
      </c>
      <c r="D26" s="2" t="s">
        <v>2873</v>
      </c>
      <c r="E26" s="208" t="s">
        <v>2313</v>
      </c>
      <c r="F26" s="210" t="s">
        <v>2809</v>
      </c>
      <c r="G26" s="2">
        <v>0</v>
      </c>
      <c r="H26" s="2">
        <v>0</v>
      </c>
      <c r="I26" s="2">
        <v>0</v>
      </c>
      <c r="J26" s="2">
        <v>0</v>
      </c>
      <c r="K26" s="2">
        <v>0</v>
      </c>
      <c r="L26" s="2">
        <v>0</v>
      </c>
      <c r="M26" s="2">
        <v>1</v>
      </c>
      <c r="N26" s="2">
        <v>1</v>
      </c>
      <c r="O26" s="2">
        <v>1</v>
      </c>
      <c r="P26" s="2">
        <v>0</v>
      </c>
      <c r="Q26" s="2">
        <v>1</v>
      </c>
      <c r="R26" s="2">
        <v>67</v>
      </c>
      <c r="S26" s="2">
        <v>160</v>
      </c>
      <c r="T26" s="2">
        <v>82</v>
      </c>
      <c r="U26" s="2" t="s">
        <v>2294</v>
      </c>
      <c r="V26" s="2">
        <v>98</v>
      </c>
      <c r="W26" s="177">
        <v>200</v>
      </c>
      <c r="X26" s="177">
        <v>136</v>
      </c>
      <c r="Y26" s="177">
        <v>47</v>
      </c>
      <c r="Z26" s="177">
        <v>118</v>
      </c>
    </row>
    <row r="27" spans="1:26" s="84" customFormat="1" x14ac:dyDescent="0.3">
      <c r="A27" s="189">
        <v>2</v>
      </c>
      <c r="B27" s="2" t="s">
        <v>2246</v>
      </c>
      <c r="C27" s="2" t="s">
        <v>2774</v>
      </c>
      <c r="D27" s="2" t="s">
        <v>2247</v>
      </c>
      <c r="E27" s="208" t="s">
        <v>2248</v>
      </c>
      <c r="F27" s="208" t="s">
        <v>2249</v>
      </c>
      <c r="G27" s="2">
        <v>0</v>
      </c>
      <c r="H27" s="2">
        <v>0</v>
      </c>
      <c r="I27" s="2">
        <v>0</v>
      </c>
      <c r="J27" s="2">
        <v>0</v>
      </c>
      <c r="K27" s="2">
        <v>0</v>
      </c>
      <c r="L27" s="2">
        <v>0</v>
      </c>
      <c r="M27" s="2">
        <v>1</v>
      </c>
      <c r="N27" s="2">
        <v>1</v>
      </c>
      <c r="O27" s="2">
        <v>1</v>
      </c>
      <c r="P27" s="2">
        <v>0</v>
      </c>
      <c r="Q27" s="2">
        <v>0</v>
      </c>
      <c r="R27" s="2">
        <v>40</v>
      </c>
      <c r="S27" s="2">
        <v>148</v>
      </c>
      <c r="T27" s="2">
        <v>69</v>
      </c>
      <c r="U27" s="2" t="s">
        <v>2250</v>
      </c>
      <c r="V27" s="2">
        <v>75</v>
      </c>
      <c r="W27" s="177">
        <v>210</v>
      </c>
      <c r="X27" s="177">
        <v>145</v>
      </c>
      <c r="Y27" s="177">
        <v>38</v>
      </c>
      <c r="Z27" s="177">
        <v>110</v>
      </c>
    </row>
    <row r="28" spans="1:26" x14ac:dyDescent="0.3">
      <c r="A28" s="189">
        <v>38</v>
      </c>
      <c r="B28" s="2" t="s">
        <v>2394</v>
      </c>
      <c r="C28" s="2" t="s">
        <v>2774</v>
      </c>
      <c r="D28" s="2" t="s">
        <v>2879</v>
      </c>
      <c r="E28" s="208" t="s">
        <v>2396</v>
      </c>
      <c r="F28" s="208" t="s">
        <v>2397</v>
      </c>
      <c r="G28" s="2">
        <v>0</v>
      </c>
      <c r="H28" s="2">
        <v>0</v>
      </c>
      <c r="I28" s="2">
        <v>0</v>
      </c>
      <c r="J28" s="2">
        <v>0</v>
      </c>
      <c r="K28" s="2">
        <v>0</v>
      </c>
      <c r="L28" s="2">
        <v>0</v>
      </c>
      <c r="M28" s="2">
        <v>0</v>
      </c>
      <c r="N28" s="2">
        <v>0</v>
      </c>
      <c r="O28" s="2">
        <v>0</v>
      </c>
      <c r="P28" s="2">
        <v>0</v>
      </c>
      <c r="Q28" s="2">
        <v>0</v>
      </c>
      <c r="R28" s="2">
        <v>62</v>
      </c>
      <c r="S28" s="2">
        <v>150</v>
      </c>
      <c r="T28" s="2">
        <v>80</v>
      </c>
      <c r="U28" s="2" t="s">
        <v>2381</v>
      </c>
      <c r="V28" s="2">
        <v>87</v>
      </c>
      <c r="W28" s="177">
        <v>158</v>
      </c>
      <c r="X28" s="177">
        <v>88</v>
      </c>
      <c r="Y28" s="177">
        <v>59</v>
      </c>
      <c r="Z28" s="177">
        <v>72</v>
      </c>
    </row>
    <row r="29" spans="1:26" x14ac:dyDescent="0.3">
      <c r="A29" s="189">
        <v>7</v>
      </c>
      <c r="B29" s="2" t="s">
        <v>2271</v>
      </c>
      <c r="C29" s="2" t="s">
        <v>2208</v>
      </c>
      <c r="D29" s="2" t="s">
        <v>2272</v>
      </c>
      <c r="E29" s="208" t="s">
        <v>2273</v>
      </c>
      <c r="F29" s="208" t="s">
        <v>2274</v>
      </c>
      <c r="G29" s="2">
        <v>0</v>
      </c>
      <c r="H29" s="2">
        <v>0</v>
      </c>
      <c r="I29" s="2">
        <v>0</v>
      </c>
      <c r="J29" s="2">
        <v>0</v>
      </c>
      <c r="K29" s="2">
        <v>0</v>
      </c>
      <c r="L29" s="2">
        <v>0</v>
      </c>
      <c r="M29" s="2">
        <v>1</v>
      </c>
      <c r="N29" s="2">
        <v>1</v>
      </c>
      <c r="O29" s="2">
        <v>1</v>
      </c>
      <c r="P29" s="2">
        <v>0</v>
      </c>
      <c r="Q29" s="2">
        <v>1</v>
      </c>
      <c r="R29" s="2">
        <v>58</v>
      </c>
      <c r="S29" s="2">
        <v>163</v>
      </c>
      <c r="T29" s="2">
        <v>75</v>
      </c>
      <c r="U29" s="2" t="s">
        <v>2275</v>
      </c>
      <c r="V29" s="2">
        <v>118</v>
      </c>
      <c r="W29" s="177">
        <v>175</v>
      </c>
      <c r="X29" s="177">
        <v>100</v>
      </c>
      <c r="Y29" s="177">
        <v>50</v>
      </c>
      <c r="Z29" s="177">
        <v>85</v>
      </c>
    </row>
    <row r="30" spans="1:26" x14ac:dyDescent="0.3">
      <c r="A30" s="189">
        <v>32</v>
      </c>
      <c r="B30" s="2" t="s">
        <v>2367</v>
      </c>
      <c r="C30" s="2" t="s">
        <v>2208</v>
      </c>
      <c r="D30" s="2" t="s">
        <v>2368</v>
      </c>
      <c r="E30" s="208" t="s">
        <v>2369</v>
      </c>
      <c r="F30" s="208" t="s">
        <v>2370</v>
      </c>
      <c r="G30" s="2">
        <v>0</v>
      </c>
      <c r="H30" s="2">
        <v>0</v>
      </c>
      <c r="I30" s="2">
        <v>0</v>
      </c>
      <c r="J30" s="2">
        <v>0</v>
      </c>
      <c r="K30" s="2">
        <v>0</v>
      </c>
      <c r="L30" s="2">
        <v>0</v>
      </c>
      <c r="M30" s="2">
        <v>1</v>
      </c>
      <c r="N30" s="2">
        <v>1</v>
      </c>
      <c r="O30" s="2">
        <v>1</v>
      </c>
      <c r="P30" s="2">
        <v>0</v>
      </c>
      <c r="Q30" s="2">
        <v>1</v>
      </c>
      <c r="R30" s="2">
        <v>60</v>
      </c>
      <c r="S30" s="2">
        <v>165</v>
      </c>
      <c r="T30" s="2">
        <v>80</v>
      </c>
      <c r="U30" s="2" t="s">
        <v>2371</v>
      </c>
      <c r="V30" s="2">
        <v>92</v>
      </c>
      <c r="W30" s="177">
        <v>248</v>
      </c>
      <c r="X30" s="177">
        <v>182</v>
      </c>
      <c r="Y30" s="177">
        <v>42</v>
      </c>
      <c r="Z30" s="177">
        <v>168</v>
      </c>
    </row>
    <row r="31" spans="1:26" x14ac:dyDescent="0.3">
      <c r="A31" s="189">
        <v>33</v>
      </c>
      <c r="B31" s="2" t="s">
        <v>2372</v>
      </c>
      <c r="C31" s="2" t="s">
        <v>2208</v>
      </c>
      <c r="D31" s="2" t="s">
        <v>2373</v>
      </c>
      <c r="E31" s="208" t="s">
        <v>2374</v>
      </c>
      <c r="F31" s="208" t="s">
        <v>2375</v>
      </c>
      <c r="G31" s="2">
        <v>0</v>
      </c>
      <c r="H31" s="2">
        <v>0</v>
      </c>
      <c r="I31" s="2">
        <v>0</v>
      </c>
      <c r="J31" s="2">
        <v>0</v>
      </c>
      <c r="K31" s="2">
        <v>0</v>
      </c>
      <c r="L31" s="2">
        <v>0</v>
      </c>
      <c r="M31" s="2">
        <v>1</v>
      </c>
      <c r="N31" s="2">
        <v>1</v>
      </c>
      <c r="O31" s="2">
        <v>1</v>
      </c>
      <c r="P31" s="2">
        <v>0</v>
      </c>
      <c r="Q31" s="2">
        <v>1</v>
      </c>
      <c r="R31" s="2">
        <v>61</v>
      </c>
      <c r="S31" s="2">
        <v>165</v>
      </c>
      <c r="T31" s="2">
        <v>75</v>
      </c>
      <c r="U31" s="2" t="s">
        <v>2376</v>
      </c>
      <c r="V31" s="2">
        <v>120</v>
      </c>
      <c r="W31" s="177">
        <v>172</v>
      </c>
      <c r="X31" s="177">
        <v>102</v>
      </c>
      <c r="Y31" s="177">
        <v>55</v>
      </c>
      <c r="Z31" s="177">
        <v>86</v>
      </c>
    </row>
    <row r="32" spans="1:26" x14ac:dyDescent="0.3">
      <c r="A32" s="189">
        <v>42</v>
      </c>
      <c r="B32" s="2" t="s">
        <v>2412</v>
      </c>
      <c r="C32" s="2" t="s">
        <v>2208</v>
      </c>
      <c r="D32" s="2" t="s">
        <v>2413</v>
      </c>
      <c r="E32" s="208" t="s">
        <v>2414</v>
      </c>
      <c r="F32" s="208" t="s">
        <v>2415</v>
      </c>
      <c r="G32" s="2">
        <v>0</v>
      </c>
      <c r="H32" s="2">
        <v>0</v>
      </c>
      <c r="I32" s="2">
        <v>0</v>
      </c>
      <c r="J32" s="2">
        <v>0</v>
      </c>
      <c r="K32" s="2">
        <v>0</v>
      </c>
      <c r="L32" s="2">
        <v>0</v>
      </c>
      <c r="M32" s="2">
        <v>0</v>
      </c>
      <c r="N32" s="2">
        <v>0</v>
      </c>
      <c r="O32" s="2">
        <v>0</v>
      </c>
      <c r="P32" s="2">
        <v>0</v>
      </c>
      <c r="Q32" s="2">
        <v>1</v>
      </c>
      <c r="R32" s="2">
        <v>79</v>
      </c>
      <c r="S32" s="2">
        <v>174</v>
      </c>
      <c r="T32" s="2">
        <v>97</v>
      </c>
      <c r="U32" s="2" t="s">
        <v>2416</v>
      </c>
      <c r="V32" s="2">
        <v>95</v>
      </c>
      <c r="W32" s="177">
        <v>198</v>
      </c>
      <c r="X32" s="177">
        <v>126</v>
      </c>
      <c r="Y32" s="177">
        <v>49</v>
      </c>
      <c r="Z32" s="177">
        <v>110</v>
      </c>
    </row>
    <row r="33" spans="1:26" x14ac:dyDescent="0.3">
      <c r="A33" s="189">
        <v>43</v>
      </c>
      <c r="B33" s="2" t="s">
        <v>2780</v>
      </c>
      <c r="C33" s="2" t="s">
        <v>2208</v>
      </c>
      <c r="D33" s="2" t="s">
        <v>2418</v>
      </c>
      <c r="E33" s="208" t="s">
        <v>2419</v>
      </c>
      <c r="F33" s="177" t="s">
        <v>2604</v>
      </c>
      <c r="G33" s="2">
        <v>0</v>
      </c>
      <c r="H33" s="2">
        <v>0</v>
      </c>
      <c r="I33" s="2">
        <v>0</v>
      </c>
      <c r="J33" s="2">
        <v>0</v>
      </c>
      <c r="K33" s="2">
        <v>0</v>
      </c>
      <c r="L33" s="2">
        <v>0</v>
      </c>
      <c r="M33" s="2">
        <v>0</v>
      </c>
      <c r="N33" s="2">
        <v>0</v>
      </c>
      <c r="O33" s="2">
        <v>0</v>
      </c>
      <c r="P33" s="2">
        <v>0</v>
      </c>
      <c r="Q33" s="2">
        <v>1</v>
      </c>
      <c r="R33" s="2">
        <v>61</v>
      </c>
      <c r="S33" s="2">
        <v>175</v>
      </c>
      <c r="T33" s="2">
        <v>80</v>
      </c>
      <c r="U33" s="2" t="s">
        <v>2420</v>
      </c>
      <c r="V33" s="2">
        <v>102</v>
      </c>
      <c r="W33" s="177">
        <v>222</v>
      </c>
      <c r="X33" s="177">
        <v>152</v>
      </c>
      <c r="Y33" s="177">
        <v>42</v>
      </c>
      <c r="Z33" s="177">
        <v>142</v>
      </c>
    </row>
    <row r="34" spans="1:26" x14ac:dyDescent="0.3">
      <c r="A34" s="189">
        <v>46</v>
      </c>
      <c r="B34" s="2" t="s">
        <v>2279</v>
      </c>
      <c r="C34" s="2" t="s">
        <v>2208</v>
      </c>
      <c r="D34" s="2" t="s">
        <v>2431</v>
      </c>
      <c r="E34" s="208" t="s">
        <v>2432</v>
      </c>
      <c r="F34" s="177" t="s">
        <v>2282</v>
      </c>
      <c r="G34" s="2">
        <v>0</v>
      </c>
      <c r="H34" s="2">
        <v>0</v>
      </c>
      <c r="I34" s="2">
        <v>0</v>
      </c>
      <c r="J34" s="2">
        <v>0</v>
      </c>
      <c r="K34" s="2">
        <v>0</v>
      </c>
      <c r="L34" s="2">
        <v>0</v>
      </c>
      <c r="M34" s="2">
        <v>1</v>
      </c>
      <c r="N34" s="2">
        <v>1</v>
      </c>
      <c r="O34" s="2">
        <v>1</v>
      </c>
      <c r="P34" s="2">
        <v>0</v>
      </c>
      <c r="Q34" s="2">
        <v>1</v>
      </c>
      <c r="R34" s="2">
        <v>41</v>
      </c>
      <c r="S34" s="2">
        <v>148</v>
      </c>
      <c r="T34" s="2">
        <v>75</v>
      </c>
      <c r="U34" s="2" t="s">
        <v>2434</v>
      </c>
      <c r="V34" s="2">
        <v>70</v>
      </c>
      <c r="W34" s="177">
        <v>182</v>
      </c>
      <c r="X34" s="177">
        <v>118</v>
      </c>
      <c r="Y34" s="177">
        <v>53</v>
      </c>
      <c r="Z34" s="177">
        <v>94</v>
      </c>
    </row>
    <row r="35" spans="1:26" x14ac:dyDescent="0.3">
      <c r="A35" s="189">
        <v>50</v>
      </c>
      <c r="B35" s="2" t="s">
        <v>2785</v>
      </c>
      <c r="C35" s="2" t="s">
        <v>2208</v>
      </c>
      <c r="D35" s="2" t="s">
        <v>2864</v>
      </c>
      <c r="E35" s="208" t="s">
        <v>2277</v>
      </c>
      <c r="F35" s="210" t="s">
        <v>2799</v>
      </c>
      <c r="G35" s="2">
        <v>0</v>
      </c>
      <c r="H35" s="2">
        <v>0</v>
      </c>
      <c r="I35" s="2">
        <v>0</v>
      </c>
      <c r="J35" s="2">
        <v>0</v>
      </c>
      <c r="K35" s="2">
        <v>0</v>
      </c>
      <c r="L35" s="2">
        <v>0</v>
      </c>
      <c r="M35" s="2">
        <v>1</v>
      </c>
      <c r="N35" s="2">
        <v>1</v>
      </c>
      <c r="O35" s="2">
        <v>1</v>
      </c>
      <c r="P35" s="2">
        <v>0</v>
      </c>
      <c r="Q35" s="2">
        <v>1</v>
      </c>
      <c r="R35" s="2">
        <v>68</v>
      </c>
      <c r="S35" s="2">
        <v>165</v>
      </c>
      <c r="T35" s="2">
        <v>80</v>
      </c>
      <c r="U35" s="2" t="s">
        <v>2371</v>
      </c>
      <c r="V35" s="2">
        <v>92</v>
      </c>
      <c r="W35" s="177">
        <v>160</v>
      </c>
      <c r="X35" s="177">
        <v>90</v>
      </c>
      <c r="Y35" s="177">
        <v>60</v>
      </c>
      <c r="Z35" s="177">
        <v>75</v>
      </c>
    </row>
    <row r="36" spans="1:26" x14ac:dyDescent="0.3">
      <c r="A36" s="189">
        <v>53</v>
      </c>
      <c r="B36" s="2" t="s">
        <v>2788</v>
      </c>
      <c r="C36" s="2" t="s">
        <v>2208</v>
      </c>
      <c r="D36" s="2" t="s">
        <v>2867</v>
      </c>
      <c r="E36" s="208" t="s">
        <v>2288</v>
      </c>
      <c r="F36" s="210" t="s">
        <v>2802</v>
      </c>
      <c r="G36" s="2">
        <v>0</v>
      </c>
      <c r="H36" s="2">
        <v>0</v>
      </c>
      <c r="I36" s="2">
        <v>0</v>
      </c>
      <c r="J36" s="2">
        <v>0</v>
      </c>
      <c r="K36" s="2">
        <v>0</v>
      </c>
      <c r="L36" s="2">
        <v>0</v>
      </c>
      <c r="M36" s="2">
        <v>0</v>
      </c>
      <c r="N36" s="2">
        <v>0</v>
      </c>
      <c r="O36" s="2">
        <v>0</v>
      </c>
      <c r="P36" s="2">
        <v>0</v>
      </c>
      <c r="Q36" s="2">
        <v>1</v>
      </c>
      <c r="R36" s="2">
        <v>77</v>
      </c>
      <c r="S36" s="2">
        <v>174</v>
      </c>
      <c r="T36" s="2">
        <v>97</v>
      </c>
      <c r="U36" s="2" t="s">
        <v>2416</v>
      </c>
      <c r="V36" s="2">
        <v>95</v>
      </c>
      <c r="W36" s="177">
        <v>214</v>
      </c>
      <c r="X36" s="177">
        <v>148</v>
      </c>
      <c r="Y36" s="177">
        <v>44</v>
      </c>
      <c r="Z36" s="177">
        <v>135</v>
      </c>
    </row>
    <row r="37" spans="1:26" x14ac:dyDescent="0.3">
      <c r="A37" s="189">
        <v>55</v>
      </c>
      <c r="B37" s="2" t="s">
        <v>2790</v>
      </c>
      <c r="C37" s="2" t="s">
        <v>2208</v>
      </c>
      <c r="D37" s="2" t="s">
        <v>2869</v>
      </c>
      <c r="E37" s="208" t="s">
        <v>2297</v>
      </c>
      <c r="F37" s="210" t="s">
        <v>2804</v>
      </c>
      <c r="G37" s="2">
        <v>0</v>
      </c>
      <c r="H37" s="2">
        <v>0</v>
      </c>
      <c r="I37" s="2">
        <v>0</v>
      </c>
      <c r="J37" s="2">
        <v>0</v>
      </c>
      <c r="K37" s="2">
        <v>0</v>
      </c>
      <c r="L37" s="2">
        <v>0</v>
      </c>
      <c r="M37" s="2">
        <v>1</v>
      </c>
      <c r="N37" s="2">
        <v>1</v>
      </c>
      <c r="O37" s="2">
        <v>1</v>
      </c>
      <c r="P37" s="2">
        <v>0</v>
      </c>
      <c r="Q37" s="2">
        <v>1</v>
      </c>
      <c r="R37" s="2">
        <v>61</v>
      </c>
      <c r="S37" s="2">
        <v>165</v>
      </c>
      <c r="T37" s="2">
        <v>80</v>
      </c>
      <c r="U37" s="2" t="s">
        <v>2371</v>
      </c>
      <c r="V37" s="2">
        <v>92</v>
      </c>
      <c r="W37" s="177">
        <v>226</v>
      </c>
      <c r="X37" s="177">
        <v>160</v>
      </c>
      <c r="Y37" s="177">
        <v>41</v>
      </c>
      <c r="Z37" s="177">
        <v>148</v>
      </c>
    </row>
    <row r="38" spans="1:26" x14ac:dyDescent="0.3">
      <c r="A38" s="189">
        <v>64</v>
      </c>
      <c r="B38" s="2" t="s">
        <v>2797</v>
      </c>
      <c r="C38" s="2" t="s">
        <v>2208</v>
      </c>
      <c r="D38" s="2" t="s">
        <v>2878</v>
      </c>
      <c r="E38" s="208" t="s">
        <v>2327</v>
      </c>
      <c r="F38" s="210" t="s">
        <v>2813</v>
      </c>
      <c r="G38" s="2">
        <v>0</v>
      </c>
      <c r="H38" s="2">
        <v>0</v>
      </c>
      <c r="I38" s="2">
        <v>0</v>
      </c>
      <c r="J38" s="2">
        <v>0</v>
      </c>
      <c r="K38" s="2">
        <v>0</v>
      </c>
      <c r="L38" s="2">
        <v>0</v>
      </c>
      <c r="M38" s="2">
        <v>1</v>
      </c>
      <c r="N38" s="2">
        <v>1</v>
      </c>
      <c r="O38" s="2">
        <v>1</v>
      </c>
      <c r="P38" s="2">
        <v>0</v>
      </c>
      <c r="Q38" s="2">
        <v>1</v>
      </c>
      <c r="R38" s="2">
        <v>56</v>
      </c>
      <c r="S38" s="2">
        <v>148</v>
      </c>
      <c r="T38" s="2">
        <v>75</v>
      </c>
      <c r="U38" s="2" t="s">
        <v>2434</v>
      </c>
      <c r="V38" s="2">
        <v>70</v>
      </c>
      <c r="W38" s="177">
        <v>250</v>
      </c>
      <c r="X38" s="177">
        <v>188</v>
      </c>
      <c r="Y38" s="177">
        <v>38</v>
      </c>
      <c r="Z38" s="177">
        <v>175</v>
      </c>
    </row>
    <row r="39" spans="1:26" x14ac:dyDescent="0.3">
      <c r="A39" s="189">
        <v>9</v>
      </c>
      <c r="B39" s="2" t="s">
        <v>2279</v>
      </c>
      <c r="C39" s="2" t="s">
        <v>2752</v>
      </c>
      <c r="D39" s="2" t="s">
        <v>2280</v>
      </c>
      <c r="E39" s="208" t="s">
        <v>2281</v>
      </c>
      <c r="F39" s="208" t="s">
        <v>2282</v>
      </c>
      <c r="G39" s="2">
        <v>0</v>
      </c>
      <c r="H39" s="2">
        <v>0</v>
      </c>
      <c r="I39" s="2">
        <v>0</v>
      </c>
      <c r="J39" s="2">
        <v>0</v>
      </c>
      <c r="K39" s="2">
        <v>0</v>
      </c>
      <c r="L39" s="2">
        <v>1</v>
      </c>
      <c r="M39" s="2">
        <v>0</v>
      </c>
      <c r="N39" s="2">
        <v>0</v>
      </c>
      <c r="O39" s="2">
        <v>0</v>
      </c>
      <c r="P39" s="2">
        <v>0</v>
      </c>
      <c r="Q39" s="2">
        <v>1</v>
      </c>
      <c r="R39" s="2">
        <v>56</v>
      </c>
      <c r="S39" s="2">
        <v>165</v>
      </c>
      <c r="T39" s="2">
        <v>70</v>
      </c>
      <c r="U39" s="2" t="s">
        <v>2283</v>
      </c>
      <c r="V39" s="2">
        <v>99</v>
      </c>
      <c r="W39" s="177">
        <v>190</v>
      </c>
      <c r="X39" s="177">
        <v>125</v>
      </c>
      <c r="Y39" s="177">
        <v>52</v>
      </c>
      <c r="Z39" s="177">
        <v>100</v>
      </c>
    </row>
    <row r="40" spans="1:26" x14ac:dyDescent="0.3">
      <c r="A40" s="189">
        <v>13</v>
      </c>
      <c r="B40" s="2" t="s">
        <v>2769</v>
      </c>
      <c r="C40" s="2" t="s">
        <v>2771</v>
      </c>
      <c r="D40" s="2" t="s">
        <v>2296</v>
      </c>
      <c r="E40" s="208" t="s">
        <v>2297</v>
      </c>
      <c r="F40" s="208" t="s">
        <v>2298</v>
      </c>
      <c r="G40" s="2">
        <v>0</v>
      </c>
      <c r="H40" s="2">
        <v>0</v>
      </c>
      <c r="I40" s="2">
        <v>0</v>
      </c>
      <c r="J40" s="2">
        <v>0</v>
      </c>
      <c r="K40" s="2">
        <v>0</v>
      </c>
      <c r="L40" s="2">
        <v>0</v>
      </c>
      <c r="M40" s="2">
        <v>0</v>
      </c>
      <c r="N40" s="2">
        <v>0</v>
      </c>
      <c r="O40" s="2">
        <v>0</v>
      </c>
      <c r="P40" s="2">
        <v>0</v>
      </c>
      <c r="Q40" s="2">
        <v>1</v>
      </c>
      <c r="R40" s="2">
        <v>58</v>
      </c>
      <c r="S40" s="2">
        <v>170</v>
      </c>
      <c r="T40" s="2">
        <v>79</v>
      </c>
      <c r="U40" s="2" t="s">
        <v>2299</v>
      </c>
      <c r="V40" s="2">
        <v>118</v>
      </c>
      <c r="W40" s="177">
        <v>250</v>
      </c>
      <c r="X40" s="177">
        <v>185</v>
      </c>
      <c r="Y40" s="177">
        <v>41</v>
      </c>
      <c r="Z40" s="177">
        <v>180</v>
      </c>
    </row>
    <row r="41" spans="1:26" x14ac:dyDescent="0.3">
      <c r="A41" s="189">
        <v>19</v>
      </c>
      <c r="B41" s="2" t="s">
        <v>2290</v>
      </c>
      <c r="C41" s="2" t="s">
        <v>2771</v>
      </c>
      <c r="D41" s="2" t="s">
        <v>2291</v>
      </c>
      <c r="E41" s="208" t="s">
        <v>2292</v>
      </c>
      <c r="F41" s="208" t="s">
        <v>2293</v>
      </c>
      <c r="G41" s="2">
        <v>0</v>
      </c>
      <c r="H41" s="2">
        <v>0</v>
      </c>
      <c r="I41" s="2">
        <v>0</v>
      </c>
      <c r="J41" s="2">
        <v>0</v>
      </c>
      <c r="K41" s="2">
        <v>0</v>
      </c>
      <c r="L41" s="2">
        <v>0</v>
      </c>
      <c r="M41" s="2">
        <v>1</v>
      </c>
      <c r="N41" s="2">
        <v>1</v>
      </c>
      <c r="O41" s="2">
        <v>1</v>
      </c>
      <c r="P41" s="2">
        <v>0</v>
      </c>
      <c r="Q41" s="2">
        <v>1</v>
      </c>
      <c r="R41" s="2">
        <v>61</v>
      </c>
      <c r="S41" s="2">
        <v>160</v>
      </c>
      <c r="T41" s="2">
        <v>82</v>
      </c>
      <c r="U41" s="2" t="s">
        <v>2294</v>
      </c>
      <c r="V41" s="2">
        <v>98</v>
      </c>
      <c r="W41" s="177">
        <v>155</v>
      </c>
      <c r="X41" s="177">
        <v>85</v>
      </c>
      <c r="Y41" s="177">
        <v>60</v>
      </c>
      <c r="Z41" s="177">
        <v>70</v>
      </c>
    </row>
    <row r="42" spans="1:26" x14ac:dyDescent="0.3">
      <c r="A42" s="189">
        <v>12</v>
      </c>
      <c r="B42" s="2" t="s">
        <v>2766</v>
      </c>
      <c r="C42" s="2" t="s">
        <v>2210</v>
      </c>
      <c r="D42" s="2" t="s">
        <v>2291</v>
      </c>
      <c r="E42" s="208" t="s">
        <v>2292</v>
      </c>
      <c r="F42" s="177" t="s">
        <v>2600</v>
      </c>
      <c r="G42" s="2">
        <v>0</v>
      </c>
      <c r="H42" s="2">
        <v>0</v>
      </c>
      <c r="I42" s="2">
        <v>0</v>
      </c>
      <c r="J42" s="2">
        <v>0</v>
      </c>
      <c r="K42" s="2">
        <v>0</v>
      </c>
      <c r="L42" s="2">
        <v>0</v>
      </c>
      <c r="M42" s="2">
        <v>1</v>
      </c>
      <c r="N42" s="2">
        <v>1</v>
      </c>
      <c r="O42" s="2">
        <v>1</v>
      </c>
      <c r="P42" s="2">
        <v>0</v>
      </c>
      <c r="Q42" s="2">
        <v>1</v>
      </c>
      <c r="R42" s="2">
        <v>61</v>
      </c>
      <c r="S42" s="2">
        <v>160</v>
      </c>
      <c r="T42" s="2">
        <v>82</v>
      </c>
      <c r="U42" s="2" t="s">
        <v>2294</v>
      </c>
      <c r="V42" s="2">
        <v>98</v>
      </c>
      <c r="W42" s="177">
        <v>160</v>
      </c>
      <c r="X42" s="177">
        <v>90</v>
      </c>
      <c r="Y42" s="177">
        <v>58</v>
      </c>
      <c r="Z42" s="177">
        <v>75</v>
      </c>
    </row>
    <row r="43" spans="1:26" x14ac:dyDescent="0.3">
      <c r="A43" s="189">
        <v>21</v>
      </c>
      <c r="B43" s="2" t="s">
        <v>2776</v>
      </c>
      <c r="C43" s="2" t="s">
        <v>2210</v>
      </c>
      <c r="D43" s="2" t="s">
        <v>2323</v>
      </c>
      <c r="E43" s="208" t="s">
        <v>2324</v>
      </c>
      <c r="F43" s="177" t="s">
        <v>2630</v>
      </c>
      <c r="G43" s="2">
        <v>0</v>
      </c>
      <c r="H43" s="2">
        <v>0</v>
      </c>
      <c r="I43" s="2">
        <v>0</v>
      </c>
      <c r="J43" s="2">
        <v>0</v>
      </c>
      <c r="K43" s="2">
        <v>0</v>
      </c>
      <c r="L43" s="2">
        <v>0</v>
      </c>
      <c r="M43" s="2">
        <v>0</v>
      </c>
      <c r="N43" s="2">
        <v>0</v>
      </c>
      <c r="O43" s="2">
        <v>0</v>
      </c>
      <c r="P43" s="2">
        <v>0</v>
      </c>
      <c r="Q43" s="2">
        <v>1</v>
      </c>
      <c r="R43" s="2">
        <v>75</v>
      </c>
      <c r="S43" s="2">
        <v>173</v>
      </c>
      <c r="T43" s="2">
        <v>80</v>
      </c>
      <c r="U43" s="2" t="s">
        <v>2325</v>
      </c>
      <c r="V43" s="2">
        <v>97</v>
      </c>
      <c r="W43" s="177">
        <v>198</v>
      </c>
      <c r="X43" s="177">
        <v>128</v>
      </c>
      <c r="Y43" s="177">
        <v>49</v>
      </c>
      <c r="Z43" s="177">
        <v>105</v>
      </c>
    </row>
    <row r="44" spans="1:26" x14ac:dyDescent="0.3">
      <c r="A44" s="189">
        <v>3</v>
      </c>
      <c r="B44" s="2" t="s">
        <v>2251</v>
      </c>
      <c r="C44" s="2" t="s">
        <v>2712</v>
      </c>
      <c r="D44" s="2" t="s">
        <v>2252</v>
      </c>
      <c r="E44" s="208" t="s">
        <v>2253</v>
      </c>
      <c r="F44" s="208" t="s">
        <v>2254</v>
      </c>
      <c r="G44" s="2">
        <v>0</v>
      </c>
      <c r="H44" s="2">
        <v>1</v>
      </c>
      <c r="I44" s="2">
        <v>0</v>
      </c>
      <c r="J44" s="2">
        <v>0</v>
      </c>
      <c r="K44" s="2">
        <v>0</v>
      </c>
      <c r="L44" s="2">
        <v>0</v>
      </c>
      <c r="M44" s="2">
        <v>1</v>
      </c>
      <c r="N44" s="2">
        <v>1</v>
      </c>
      <c r="O44" s="2">
        <v>1</v>
      </c>
      <c r="P44" s="2">
        <v>0</v>
      </c>
      <c r="Q44" s="2">
        <v>1</v>
      </c>
      <c r="R44" s="2">
        <v>84</v>
      </c>
      <c r="S44" s="2">
        <v>165</v>
      </c>
      <c r="T44" s="2">
        <v>100</v>
      </c>
      <c r="U44" s="2" t="s">
        <v>2255</v>
      </c>
      <c r="V44" s="2">
        <v>99</v>
      </c>
      <c r="W44" s="177">
        <v>165</v>
      </c>
      <c r="X44" s="177">
        <v>95</v>
      </c>
      <c r="Y44" s="177">
        <v>55</v>
      </c>
      <c r="Z44" s="177">
        <v>80</v>
      </c>
    </row>
    <row r="45" spans="1:26" x14ac:dyDescent="0.3">
      <c r="A45" s="189">
        <v>5</v>
      </c>
      <c r="B45" s="2" t="s">
        <v>2261</v>
      </c>
      <c r="C45" s="2" t="s">
        <v>2712</v>
      </c>
      <c r="D45" s="2" t="s">
        <v>2262</v>
      </c>
      <c r="E45" s="208" t="s">
        <v>2263</v>
      </c>
      <c r="F45" s="208" t="s">
        <v>2264</v>
      </c>
      <c r="G45" s="2">
        <v>0</v>
      </c>
      <c r="H45" s="2">
        <v>0</v>
      </c>
      <c r="I45" s="2">
        <v>0</v>
      </c>
      <c r="J45" s="2">
        <v>0</v>
      </c>
      <c r="K45" s="2">
        <v>0</v>
      </c>
      <c r="L45" s="2">
        <v>0</v>
      </c>
      <c r="M45" s="2">
        <v>1</v>
      </c>
      <c r="N45" s="2">
        <v>1</v>
      </c>
      <c r="O45" s="2">
        <v>1</v>
      </c>
      <c r="P45" s="2">
        <v>0</v>
      </c>
      <c r="Q45" s="2">
        <v>0</v>
      </c>
      <c r="R45" s="2">
        <v>41</v>
      </c>
      <c r="S45" s="2">
        <v>158</v>
      </c>
      <c r="T45" s="2">
        <v>62</v>
      </c>
      <c r="U45" s="2" t="s">
        <v>2265</v>
      </c>
      <c r="V45" s="2">
        <v>85</v>
      </c>
      <c r="W45" s="177">
        <v>195</v>
      </c>
      <c r="X45" s="177">
        <v>130</v>
      </c>
      <c r="Y45" s="177">
        <v>60</v>
      </c>
      <c r="Z45" s="177">
        <v>95</v>
      </c>
    </row>
    <row r="46" spans="1:26" x14ac:dyDescent="0.3">
      <c r="A46" s="189">
        <v>15</v>
      </c>
      <c r="B46" s="2" t="s">
        <v>2246</v>
      </c>
      <c r="C46" s="2" t="s">
        <v>2712</v>
      </c>
      <c r="D46" s="2" t="s">
        <v>2247</v>
      </c>
      <c r="E46" s="208" t="s">
        <v>2248</v>
      </c>
      <c r="F46" s="208" t="s">
        <v>2249</v>
      </c>
      <c r="G46" s="2">
        <v>0</v>
      </c>
      <c r="H46" s="2">
        <v>0</v>
      </c>
      <c r="I46" s="2">
        <v>0</v>
      </c>
      <c r="J46" s="2">
        <v>0</v>
      </c>
      <c r="K46" s="2">
        <v>0</v>
      </c>
      <c r="L46" s="2">
        <v>0</v>
      </c>
      <c r="M46" s="2">
        <v>1</v>
      </c>
      <c r="N46" s="2">
        <v>1</v>
      </c>
      <c r="O46" s="2">
        <v>1</v>
      </c>
      <c r="P46" s="2">
        <v>0</v>
      </c>
      <c r="Q46" s="2">
        <v>0</v>
      </c>
      <c r="R46" s="2">
        <v>40</v>
      </c>
      <c r="S46" s="2">
        <v>148</v>
      </c>
      <c r="T46" s="2">
        <v>69</v>
      </c>
      <c r="U46" s="2" t="s">
        <v>2250</v>
      </c>
      <c r="V46" s="2">
        <v>75</v>
      </c>
      <c r="W46" s="177">
        <v>200</v>
      </c>
      <c r="X46" s="177">
        <v>135</v>
      </c>
      <c r="Y46" s="177">
        <v>47</v>
      </c>
      <c r="Z46" s="177">
        <v>115</v>
      </c>
    </row>
    <row r="47" spans="1:26" x14ac:dyDescent="0.3">
      <c r="A47" s="189">
        <v>16</v>
      </c>
      <c r="B47" s="2" t="s">
        <v>2307</v>
      </c>
      <c r="C47" s="2" t="s">
        <v>2712</v>
      </c>
      <c r="D47" s="2" t="s">
        <v>2308</v>
      </c>
      <c r="E47" s="208" t="s">
        <v>2309</v>
      </c>
      <c r="F47" s="208" t="s">
        <v>2310</v>
      </c>
      <c r="G47" s="2">
        <v>0</v>
      </c>
      <c r="H47" s="2">
        <v>0</v>
      </c>
      <c r="I47" s="2">
        <v>0</v>
      </c>
      <c r="J47" s="2">
        <v>0</v>
      </c>
      <c r="K47" s="2">
        <v>0</v>
      </c>
      <c r="L47" s="2">
        <v>0</v>
      </c>
      <c r="M47" s="2">
        <v>0</v>
      </c>
      <c r="N47" s="2">
        <v>0</v>
      </c>
      <c r="O47" s="2">
        <v>0</v>
      </c>
      <c r="P47" s="2">
        <v>0</v>
      </c>
      <c r="Q47" s="2">
        <v>0</v>
      </c>
      <c r="R47" s="2">
        <v>68</v>
      </c>
      <c r="S47" s="2">
        <v>156</v>
      </c>
      <c r="T47" s="2">
        <v>80</v>
      </c>
      <c r="U47" s="2" t="s">
        <v>2311</v>
      </c>
      <c r="V47" s="2">
        <v>85</v>
      </c>
      <c r="W47" s="177">
        <v>215</v>
      </c>
      <c r="X47" s="177">
        <v>155</v>
      </c>
      <c r="Y47" s="177">
        <v>43</v>
      </c>
      <c r="Z47" s="177">
        <v>140</v>
      </c>
    </row>
    <row r="48" spans="1:26" x14ac:dyDescent="0.3">
      <c r="A48" s="189">
        <v>23</v>
      </c>
      <c r="B48" s="2" t="s">
        <v>2328</v>
      </c>
      <c r="C48" s="2" t="s">
        <v>2712</v>
      </c>
      <c r="D48" s="2" t="s">
        <v>2329</v>
      </c>
      <c r="E48" s="208" t="s">
        <v>2330</v>
      </c>
      <c r="F48" s="208" t="s">
        <v>2331</v>
      </c>
      <c r="G48" s="2">
        <v>0</v>
      </c>
      <c r="H48" s="2">
        <v>0</v>
      </c>
      <c r="I48" s="2">
        <v>0</v>
      </c>
      <c r="J48" s="2">
        <v>0</v>
      </c>
      <c r="K48" s="2">
        <v>0</v>
      </c>
      <c r="L48" s="2">
        <v>0</v>
      </c>
      <c r="M48" s="2">
        <v>1</v>
      </c>
      <c r="N48" s="2">
        <v>1</v>
      </c>
      <c r="O48" s="2">
        <v>1</v>
      </c>
      <c r="P48" s="2">
        <v>0</v>
      </c>
      <c r="Q48" s="2">
        <v>0</v>
      </c>
      <c r="R48" s="2">
        <v>57</v>
      </c>
      <c r="S48" s="2">
        <v>165</v>
      </c>
      <c r="T48" s="2">
        <v>79</v>
      </c>
      <c r="U48" s="2" t="s">
        <v>2332</v>
      </c>
      <c r="V48" s="2">
        <v>97</v>
      </c>
      <c r="W48" s="177">
        <v>178</v>
      </c>
      <c r="X48" s="177">
        <v>110</v>
      </c>
      <c r="Y48" s="177">
        <v>53</v>
      </c>
      <c r="Z48" s="177">
        <v>89</v>
      </c>
    </row>
    <row r="49" spans="1:26" x14ac:dyDescent="0.3">
      <c r="A49" s="189">
        <v>24</v>
      </c>
      <c r="B49" s="2" t="s">
        <v>2333</v>
      </c>
      <c r="C49" s="2" t="s">
        <v>2712</v>
      </c>
      <c r="D49" s="2" t="s">
        <v>2334</v>
      </c>
      <c r="E49" s="208" t="s">
        <v>2335</v>
      </c>
      <c r="F49" s="208" t="s">
        <v>2336</v>
      </c>
      <c r="G49" s="2">
        <v>0</v>
      </c>
      <c r="H49" s="2">
        <v>0</v>
      </c>
      <c r="I49" s="2">
        <v>0</v>
      </c>
      <c r="J49" s="2">
        <v>0</v>
      </c>
      <c r="K49" s="2">
        <v>0</v>
      </c>
      <c r="L49" s="2">
        <v>0</v>
      </c>
      <c r="M49" s="2">
        <v>1</v>
      </c>
      <c r="N49" s="2">
        <v>1</v>
      </c>
      <c r="O49" s="2">
        <v>1</v>
      </c>
      <c r="P49" s="2">
        <v>0</v>
      </c>
      <c r="Q49" s="2">
        <v>0</v>
      </c>
      <c r="R49" s="2">
        <v>40</v>
      </c>
      <c r="S49" s="2">
        <v>160</v>
      </c>
      <c r="T49" s="2">
        <v>60</v>
      </c>
      <c r="U49" s="2" t="s">
        <v>2337</v>
      </c>
      <c r="V49" s="2">
        <v>105</v>
      </c>
      <c r="W49" s="177">
        <v>235</v>
      </c>
      <c r="X49" s="177">
        <v>168</v>
      </c>
      <c r="Y49" s="177">
        <v>40</v>
      </c>
      <c r="Z49" s="177">
        <v>150</v>
      </c>
    </row>
    <row r="50" spans="1:26" x14ac:dyDescent="0.3">
      <c r="A50" s="189">
        <v>26</v>
      </c>
      <c r="B50" s="2" t="s">
        <v>2340</v>
      </c>
      <c r="C50" s="2" t="s">
        <v>2712</v>
      </c>
      <c r="D50" s="2" t="s">
        <v>2341</v>
      </c>
      <c r="E50" s="208" t="s">
        <v>2360</v>
      </c>
      <c r="F50" s="208" t="s">
        <v>2342</v>
      </c>
      <c r="G50" s="2">
        <v>0</v>
      </c>
      <c r="H50" s="2">
        <v>0</v>
      </c>
      <c r="I50" s="2">
        <v>0</v>
      </c>
      <c r="J50" s="2">
        <v>0</v>
      </c>
      <c r="K50" s="2">
        <v>0</v>
      </c>
      <c r="L50" s="2">
        <v>0</v>
      </c>
      <c r="M50" s="2">
        <v>1</v>
      </c>
      <c r="N50" s="2">
        <v>1</v>
      </c>
      <c r="O50" s="2">
        <v>1</v>
      </c>
      <c r="P50" s="2">
        <v>0</v>
      </c>
      <c r="Q50" s="2">
        <v>0</v>
      </c>
      <c r="R50" s="2">
        <v>48</v>
      </c>
      <c r="S50" s="2">
        <v>180</v>
      </c>
      <c r="T50" s="2">
        <v>75</v>
      </c>
      <c r="U50" s="2" t="s">
        <v>2343</v>
      </c>
      <c r="V50" s="2">
        <v>94</v>
      </c>
      <c r="W50" s="177">
        <v>255</v>
      </c>
      <c r="X50" s="177">
        <v>188</v>
      </c>
      <c r="Y50" s="177">
        <v>38</v>
      </c>
      <c r="Z50" s="177">
        <v>175</v>
      </c>
    </row>
    <row r="51" spans="1:26" x14ac:dyDescent="0.3">
      <c r="A51" s="189">
        <v>27</v>
      </c>
      <c r="B51" s="2" t="s">
        <v>2344</v>
      </c>
      <c r="C51" s="2" t="s">
        <v>2712</v>
      </c>
      <c r="D51" s="2" t="s">
        <v>2345</v>
      </c>
      <c r="E51" s="208" t="s">
        <v>2346</v>
      </c>
      <c r="F51" s="208" t="s">
        <v>2347</v>
      </c>
      <c r="G51" s="2">
        <v>0</v>
      </c>
      <c r="H51" s="2">
        <v>0</v>
      </c>
      <c r="I51" s="2">
        <v>0</v>
      </c>
      <c r="J51" s="2">
        <v>0</v>
      </c>
      <c r="K51" s="2">
        <v>0</v>
      </c>
      <c r="L51" s="2">
        <v>1</v>
      </c>
      <c r="M51" s="2">
        <v>1</v>
      </c>
      <c r="N51" s="2">
        <v>1</v>
      </c>
      <c r="O51" s="2">
        <v>1</v>
      </c>
      <c r="P51" s="2">
        <v>0</v>
      </c>
      <c r="Q51" s="2">
        <v>0</v>
      </c>
      <c r="R51" s="2">
        <v>44</v>
      </c>
      <c r="S51" s="2">
        <v>157</v>
      </c>
      <c r="T51" s="2">
        <v>67</v>
      </c>
      <c r="U51" s="2" t="s">
        <v>2348</v>
      </c>
      <c r="V51" s="2">
        <v>126</v>
      </c>
      <c r="W51" s="177">
        <v>192</v>
      </c>
      <c r="X51" s="177">
        <v>132</v>
      </c>
      <c r="Y51" s="177">
        <v>46</v>
      </c>
      <c r="Z51" s="177">
        <v>108</v>
      </c>
    </row>
    <row r="52" spans="1:26" x14ac:dyDescent="0.3">
      <c r="A52" s="189">
        <v>28</v>
      </c>
      <c r="B52" s="2" t="s">
        <v>2349</v>
      </c>
      <c r="C52" s="2" t="s">
        <v>2712</v>
      </c>
      <c r="D52" s="2" t="s">
        <v>2350</v>
      </c>
      <c r="E52" s="208" t="s">
        <v>2351</v>
      </c>
      <c r="F52" s="208" t="s">
        <v>2352</v>
      </c>
      <c r="G52" s="2">
        <v>0</v>
      </c>
      <c r="H52" s="2">
        <v>0</v>
      </c>
      <c r="I52" s="2">
        <v>0</v>
      </c>
      <c r="J52" s="2">
        <v>0</v>
      </c>
      <c r="K52" s="2">
        <v>0</v>
      </c>
      <c r="L52" s="2">
        <v>0</v>
      </c>
      <c r="M52" s="2">
        <v>1</v>
      </c>
      <c r="N52" s="2">
        <v>1</v>
      </c>
      <c r="O52" s="2">
        <v>1</v>
      </c>
      <c r="P52" s="2">
        <v>0</v>
      </c>
      <c r="Q52" s="2">
        <v>0</v>
      </c>
      <c r="R52" s="2">
        <v>56</v>
      </c>
      <c r="S52" s="2">
        <v>157</v>
      </c>
      <c r="T52" s="2">
        <v>72</v>
      </c>
      <c r="U52" s="2" t="s">
        <v>2353</v>
      </c>
      <c r="V52" s="2">
        <v>118</v>
      </c>
      <c r="W52" s="177">
        <v>208</v>
      </c>
      <c r="X52" s="177">
        <v>142</v>
      </c>
      <c r="Y52" s="177">
        <v>45</v>
      </c>
      <c r="Z52" s="177">
        <v>135</v>
      </c>
    </row>
    <row r="53" spans="1:26" x14ac:dyDescent="0.3">
      <c r="A53" s="189">
        <v>29</v>
      </c>
      <c r="B53" s="2" t="s">
        <v>2354</v>
      </c>
      <c r="C53" s="2" t="s">
        <v>2712</v>
      </c>
      <c r="D53" s="2" t="s">
        <v>2355</v>
      </c>
      <c r="E53" s="208" t="s">
        <v>2356</v>
      </c>
      <c r="F53" s="208" t="s">
        <v>2357</v>
      </c>
      <c r="G53" s="2">
        <v>0</v>
      </c>
      <c r="H53" s="2">
        <v>0</v>
      </c>
      <c r="I53" s="2">
        <v>0</v>
      </c>
      <c r="J53" s="2">
        <v>0</v>
      </c>
      <c r="K53" s="2">
        <v>0</v>
      </c>
      <c r="L53" s="2">
        <v>0</v>
      </c>
      <c r="M53" s="2">
        <v>1</v>
      </c>
      <c r="N53" s="2">
        <v>1</v>
      </c>
      <c r="O53" s="2">
        <v>1</v>
      </c>
      <c r="P53" s="2">
        <v>0</v>
      </c>
      <c r="Q53" s="2">
        <v>0</v>
      </c>
      <c r="R53" s="2">
        <v>54</v>
      </c>
      <c r="S53" s="2">
        <v>157</v>
      </c>
      <c r="T53" s="2">
        <v>70</v>
      </c>
      <c r="U53" s="2" t="s">
        <v>2358</v>
      </c>
      <c r="V53" s="2">
        <v>86</v>
      </c>
      <c r="W53" s="177">
        <v>180</v>
      </c>
      <c r="X53" s="177">
        <v>115</v>
      </c>
      <c r="Y53" s="177">
        <v>50</v>
      </c>
      <c r="Z53" s="177">
        <v>95</v>
      </c>
    </row>
    <row r="54" spans="1:26" x14ac:dyDescent="0.3">
      <c r="A54" s="189">
        <v>31</v>
      </c>
      <c r="B54" s="2" t="s">
        <v>2362</v>
      </c>
      <c r="C54" s="2" t="s">
        <v>2712</v>
      </c>
      <c r="D54" s="2" t="s">
        <v>2363</v>
      </c>
      <c r="E54" s="208" t="s">
        <v>2364</v>
      </c>
      <c r="F54" s="208" t="s">
        <v>2365</v>
      </c>
      <c r="G54" s="2">
        <v>0</v>
      </c>
      <c r="H54" s="2">
        <v>0</v>
      </c>
      <c r="I54" s="2">
        <v>0</v>
      </c>
      <c r="J54" s="2">
        <v>0</v>
      </c>
      <c r="K54" s="2">
        <v>0</v>
      </c>
      <c r="L54" s="2">
        <v>0</v>
      </c>
      <c r="M54" s="2">
        <v>1</v>
      </c>
      <c r="N54" s="2">
        <v>1</v>
      </c>
      <c r="O54" s="2">
        <v>1</v>
      </c>
      <c r="P54" s="2">
        <v>0</v>
      </c>
      <c r="Q54" s="2">
        <v>0</v>
      </c>
      <c r="R54" s="2">
        <v>48</v>
      </c>
      <c r="S54" s="2">
        <v>156</v>
      </c>
      <c r="T54" s="2">
        <v>75</v>
      </c>
      <c r="U54" s="2" t="s">
        <v>2366</v>
      </c>
      <c r="V54" s="2">
        <v>88</v>
      </c>
      <c r="W54" s="177">
        <v>162</v>
      </c>
      <c r="X54" s="177">
        <v>92</v>
      </c>
      <c r="Y54" s="177">
        <v>57</v>
      </c>
      <c r="Z54" s="177">
        <v>78</v>
      </c>
    </row>
    <row r="55" spans="1:26" x14ac:dyDescent="0.3">
      <c r="A55" s="189">
        <v>34</v>
      </c>
      <c r="B55" s="2" t="s">
        <v>2377</v>
      </c>
      <c r="C55" s="2" t="s">
        <v>2712</v>
      </c>
      <c r="D55" s="2" t="s">
        <v>2378</v>
      </c>
      <c r="E55" s="208" t="s">
        <v>2379</v>
      </c>
      <c r="F55" s="208" t="s">
        <v>2380</v>
      </c>
      <c r="G55" s="2">
        <v>0</v>
      </c>
      <c r="H55" s="2">
        <v>0</v>
      </c>
      <c r="I55" s="2">
        <v>0</v>
      </c>
      <c r="J55" s="2">
        <v>0</v>
      </c>
      <c r="K55" s="2">
        <v>0</v>
      </c>
      <c r="L55" s="2">
        <v>0</v>
      </c>
      <c r="M55" s="2">
        <v>0</v>
      </c>
      <c r="N55" s="2">
        <v>0</v>
      </c>
      <c r="O55" s="2">
        <v>0</v>
      </c>
      <c r="P55" s="2">
        <v>0</v>
      </c>
      <c r="Q55" s="2">
        <v>0</v>
      </c>
      <c r="R55" s="2">
        <v>58</v>
      </c>
      <c r="S55" s="2">
        <v>158</v>
      </c>
      <c r="T55" s="2">
        <v>86</v>
      </c>
      <c r="U55" s="2" t="s">
        <v>2381</v>
      </c>
      <c r="V55" s="2">
        <v>93</v>
      </c>
      <c r="W55" s="177">
        <v>202</v>
      </c>
      <c r="X55" s="177">
        <v>138</v>
      </c>
      <c r="Y55" s="177">
        <v>47</v>
      </c>
      <c r="Z55" s="177">
        <v>120</v>
      </c>
    </row>
    <row r="56" spans="1:26" x14ac:dyDescent="0.3">
      <c r="A56" s="189">
        <v>35</v>
      </c>
      <c r="B56" s="2" t="s">
        <v>2382</v>
      </c>
      <c r="C56" s="2" t="s">
        <v>2712</v>
      </c>
      <c r="D56" s="2" t="s">
        <v>2383</v>
      </c>
      <c r="E56" s="208" t="s">
        <v>2384</v>
      </c>
      <c r="F56" s="208" t="s">
        <v>2385</v>
      </c>
      <c r="G56" s="2">
        <v>0</v>
      </c>
      <c r="H56" s="2">
        <v>0</v>
      </c>
      <c r="I56" s="2">
        <v>0</v>
      </c>
      <c r="J56" s="2">
        <v>0</v>
      </c>
      <c r="K56" s="2">
        <v>0</v>
      </c>
      <c r="L56" s="2">
        <v>0</v>
      </c>
      <c r="M56" s="2">
        <v>0</v>
      </c>
      <c r="N56" s="2">
        <v>0</v>
      </c>
      <c r="O56" s="2">
        <v>0</v>
      </c>
      <c r="P56" s="2">
        <v>0</v>
      </c>
      <c r="Q56" s="2">
        <v>0</v>
      </c>
      <c r="R56" s="2">
        <v>41</v>
      </c>
      <c r="S56" s="2">
        <v>151</v>
      </c>
      <c r="T56" s="2">
        <v>67</v>
      </c>
      <c r="U56" s="2" t="s">
        <v>2386</v>
      </c>
      <c r="V56" s="2">
        <v>82</v>
      </c>
      <c r="W56" s="177">
        <v>218</v>
      </c>
      <c r="X56" s="177">
        <v>148</v>
      </c>
      <c r="Y56" s="177">
        <v>43</v>
      </c>
      <c r="Z56" s="177">
        <v>138</v>
      </c>
    </row>
    <row r="57" spans="1:26" x14ac:dyDescent="0.3">
      <c r="A57" s="189">
        <v>36</v>
      </c>
      <c r="B57" s="2" t="s">
        <v>2387</v>
      </c>
      <c r="C57" s="2" t="s">
        <v>2712</v>
      </c>
      <c r="D57" s="2" t="s">
        <v>2388</v>
      </c>
      <c r="E57" s="208" t="s">
        <v>2389</v>
      </c>
      <c r="F57" s="208" t="s">
        <v>2390</v>
      </c>
      <c r="G57" s="2">
        <v>0</v>
      </c>
      <c r="H57" s="2">
        <v>0</v>
      </c>
      <c r="I57" s="2">
        <v>0</v>
      </c>
      <c r="J57" s="2">
        <v>0</v>
      </c>
      <c r="K57" s="2">
        <v>0</v>
      </c>
      <c r="L57" s="2">
        <v>0</v>
      </c>
      <c r="M57" s="2">
        <v>0</v>
      </c>
      <c r="N57" s="2">
        <v>0</v>
      </c>
      <c r="O57" s="2">
        <v>0</v>
      </c>
      <c r="P57" s="2">
        <v>0</v>
      </c>
      <c r="Q57" s="2">
        <v>0</v>
      </c>
      <c r="R57" s="2">
        <v>63</v>
      </c>
      <c r="S57" s="2">
        <v>157</v>
      </c>
      <c r="T57" s="2">
        <v>75</v>
      </c>
      <c r="U57" s="2" t="s">
        <v>2391</v>
      </c>
      <c r="V57" s="2">
        <v>102</v>
      </c>
      <c r="W57" s="177">
        <v>188</v>
      </c>
      <c r="X57" s="177">
        <v>122</v>
      </c>
      <c r="Y57" s="177">
        <v>52</v>
      </c>
      <c r="Z57" s="177">
        <v>98</v>
      </c>
    </row>
    <row r="58" spans="1:26" x14ac:dyDescent="0.3">
      <c r="A58" s="189">
        <v>44</v>
      </c>
      <c r="B58" s="2" t="s">
        <v>2421</v>
      </c>
      <c r="C58" s="2" t="s">
        <v>2712</v>
      </c>
      <c r="D58" s="2" t="s">
        <v>2422</v>
      </c>
      <c r="E58" s="208" t="s">
        <v>2423</v>
      </c>
      <c r="F58" s="208" t="s">
        <v>2424</v>
      </c>
      <c r="G58" s="2">
        <v>0</v>
      </c>
      <c r="H58" s="2">
        <v>0</v>
      </c>
      <c r="I58" s="2">
        <v>0</v>
      </c>
      <c r="J58" s="2">
        <v>0</v>
      </c>
      <c r="K58" s="2">
        <v>0</v>
      </c>
      <c r="L58" s="2">
        <v>1</v>
      </c>
      <c r="M58" s="2">
        <v>1</v>
      </c>
      <c r="N58" s="2">
        <v>1</v>
      </c>
      <c r="O58" s="2">
        <v>1</v>
      </c>
      <c r="P58" s="2">
        <v>0</v>
      </c>
      <c r="Q58" s="2">
        <v>0</v>
      </c>
      <c r="R58" s="2">
        <v>63</v>
      </c>
      <c r="S58" s="2">
        <v>170</v>
      </c>
      <c r="T58" s="2">
        <v>90</v>
      </c>
      <c r="U58" s="2" t="s">
        <v>2425</v>
      </c>
      <c r="V58" s="2">
        <v>110</v>
      </c>
      <c r="W58" s="177">
        <v>168</v>
      </c>
      <c r="X58" s="177">
        <v>96</v>
      </c>
      <c r="Y58" s="177">
        <v>58</v>
      </c>
      <c r="Z58" s="177">
        <v>80</v>
      </c>
    </row>
    <row r="59" spans="1:26" x14ac:dyDescent="0.3">
      <c r="A59" s="189">
        <v>45</v>
      </c>
      <c r="B59" s="2" t="s">
        <v>2426</v>
      </c>
      <c r="C59" s="2" t="s">
        <v>2712</v>
      </c>
      <c r="D59" s="2" t="s">
        <v>2329</v>
      </c>
      <c r="E59" s="208" t="s">
        <v>2427</v>
      </c>
      <c r="F59" s="208" t="s">
        <v>2428</v>
      </c>
      <c r="G59" s="2">
        <v>1</v>
      </c>
      <c r="H59" s="2">
        <v>0</v>
      </c>
      <c r="I59" s="2">
        <v>0</v>
      </c>
      <c r="J59" s="2">
        <v>1</v>
      </c>
      <c r="K59" s="2">
        <v>0</v>
      </c>
      <c r="L59" s="2">
        <v>0</v>
      </c>
      <c r="M59" s="2">
        <v>1</v>
      </c>
      <c r="N59" s="2">
        <v>1</v>
      </c>
      <c r="O59" s="2">
        <v>1</v>
      </c>
      <c r="P59" s="2">
        <v>0</v>
      </c>
      <c r="Q59" s="2">
        <v>0</v>
      </c>
      <c r="R59" s="2">
        <v>162</v>
      </c>
      <c r="S59" s="2">
        <v>168</v>
      </c>
      <c r="T59" s="2">
        <v>80</v>
      </c>
      <c r="U59" s="2" t="s">
        <v>2429</v>
      </c>
      <c r="V59" s="2">
        <v>114</v>
      </c>
      <c r="W59" s="177">
        <v>252</v>
      </c>
      <c r="X59" s="177">
        <v>186</v>
      </c>
      <c r="Y59" s="177">
        <v>39</v>
      </c>
      <c r="Z59" s="177">
        <v>172</v>
      </c>
    </row>
    <row r="60" spans="1:26" x14ac:dyDescent="0.3">
      <c r="A60" s="189">
        <v>8</v>
      </c>
      <c r="B60" s="2" t="s">
        <v>2775</v>
      </c>
      <c r="C60" s="2" t="s">
        <v>2207</v>
      </c>
      <c r="D60" s="2" t="s">
        <v>2276</v>
      </c>
      <c r="E60" s="208" t="s">
        <v>2277</v>
      </c>
      <c r="F60" s="177" t="s">
        <v>2608</v>
      </c>
      <c r="G60" s="2">
        <v>0</v>
      </c>
      <c r="H60" s="2">
        <v>0</v>
      </c>
      <c r="I60" s="2">
        <v>0</v>
      </c>
      <c r="J60" s="2">
        <v>0</v>
      </c>
      <c r="K60" s="2">
        <v>0</v>
      </c>
      <c r="L60" s="2">
        <v>0</v>
      </c>
      <c r="M60" s="2">
        <v>1</v>
      </c>
      <c r="N60" s="2">
        <v>1</v>
      </c>
      <c r="O60" s="2">
        <v>1</v>
      </c>
      <c r="P60" s="2">
        <v>0</v>
      </c>
      <c r="Q60" s="2">
        <v>0</v>
      </c>
      <c r="R60" s="2">
        <v>72</v>
      </c>
      <c r="S60" s="2">
        <v>160</v>
      </c>
      <c r="T60" s="2">
        <v>80</v>
      </c>
      <c r="U60" s="2" t="s">
        <v>2278</v>
      </c>
      <c r="V60" s="2">
        <v>102</v>
      </c>
      <c r="W60" s="177">
        <v>220</v>
      </c>
      <c r="X60" s="177">
        <v>150</v>
      </c>
      <c r="Y60" s="177">
        <v>45</v>
      </c>
      <c r="Z60" s="177">
        <v>120</v>
      </c>
    </row>
    <row r="61" spans="1:26" x14ac:dyDescent="0.3">
      <c r="A61" s="189">
        <v>20</v>
      </c>
      <c r="B61" s="2" t="s">
        <v>2761</v>
      </c>
      <c r="C61" s="2" t="s">
        <v>2207</v>
      </c>
      <c r="D61" s="2" t="s">
        <v>2320</v>
      </c>
      <c r="E61" s="208" t="s">
        <v>2321</v>
      </c>
      <c r="F61" s="177" t="s">
        <v>2656</v>
      </c>
      <c r="G61" s="2">
        <v>0</v>
      </c>
      <c r="H61" s="2">
        <v>0</v>
      </c>
      <c r="I61" s="2">
        <v>0</v>
      </c>
      <c r="J61" s="2">
        <v>0</v>
      </c>
      <c r="K61" s="2">
        <v>0</v>
      </c>
      <c r="L61" s="2">
        <v>0</v>
      </c>
      <c r="M61" s="2">
        <v>0</v>
      </c>
      <c r="N61" s="2">
        <v>0</v>
      </c>
      <c r="O61" s="2">
        <v>0</v>
      </c>
      <c r="P61" s="2">
        <v>0</v>
      </c>
      <c r="Q61" s="2">
        <v>1</v>
      </c>
      <c r="R61" s="2">
        <v>79</v>
      </c>
      <c r="S61" s="2">
        <v>168</v>
      </c>
      <c r="T61" s="2">
        <v>90</v>
      </c>
      <c r="U61" s="2" t="s">
        <v>2322</v>
      </c>
      <c r="V61" s="2">
        <v>104</v>
      </c>
      <c r="W61" s="177">
        <v>245</v>
      </c>
      <c r="X61" s="177">
        <v>175</v>
      </c>
      <c r="Y61" s="177">
        <v>37</v>
      </c>
      <c r="Z61" s="177">
        <v>165</v>
      </c>
    </row>
    <row r="62" spans="1:26" x14ac:dyDescent="0.3">
      <c r="A62" s="189">
        <v>41</v>
      </c>
      <c r="B62" s="2" t="s">
        <v>2781</v>
      </c>
      <c r="C62" s="2" t="s">
        <v>2207</v>
      </c>
      <c r="D62" s="2" t="s">
        <v>2409</v>
      </c>
      <c r="E62" s="208" t="s">
        <v>2410</v>
      </c>
      <c r="F62" s="177" t="s">
        <v>2647</v>
      </c>
      <c r="G62" s="2">
        <v>0</v>
      </c>
      <c r="H62" s="2">
        <v>0</v>
      </c>
      <c r="I62" s="2">
        <v>0</v>
      </c>
      <c r="J62" s="2">
        <v>0</v>
      </c>
      <c r="K62" s="2">
        <v>0</v>
      </c>
      <c r="L62" s="2">
        <v>0</v>
      </c>
      <c r="M62" s="2">
        <v>1</v>
      </c>
      <c r="N62" s="2">
        <v>1</v>
      </c>
      <c r="O62" s="2">
        <v>1</v>
      </c>
      <c r="P62" s="2">
        <v>0</v>
      </c>
      <c r="Q62" s="2">
        <v>1</v>
      </c>
      <c r="R62" s="2">
        <v>75</v>
      </c>
      <c r="S62" s="2">
        <v>176</v>
      </c>
      <c r="T62" s="2">
        <v>81</v>
      </c>
      <c r="U62" s="2" t="s">
        <v>2411</v>
      </c>
      <c r="V62" s="2">
        <v>103</v>
      </c>
      <c r="W62" s="177">
        <v>212</v>
      </c>
      <c r="X62" s="177">
        <v>144</v>
      </c>
      <c r="Y62" s="177">
        <v>46</v>
      </c>
      <c r="Z62" s="177">
        <v>130</v>
      </c>
    </row>
    <row r="63" spans="1:26" x14ac:dyDescent="0.3">
      <c r="A63" s="189">
        <v>51</v>
      </c>
      <c r="B63" s="2" t="s">
        <v>2786</v>
      </c>
      <c r="C63" s="2" t="s">
        <v>2207</v>
      </c>
      <c r="D63" s="2" t="s">
        <v>2865</v>
      </c>
      <c r="E63" s="208" t="s">
        <v>2281</v>
      </c>
      <c r="F63" s="210" t="s">
        <v>2800</v>
      </c>
      <c r="G63" s="2">
        <v>0</v>
      </c>
      <c r="H63" s="2">
        <v>0</v>
      </c>
      <c r="I63" s="2">
        <v>0</v>
      </c>
      <c r="J63" s="2">
        <v>0</v>
      </c>
      <c r="K63" s="2">
        <v>0</v>
      </c>
      <c r="L63" s="2">
        <v>0</v>
      </c>
      <c r="M63" s="2">
        <v>1</v>
      </c>
      <c r="N63" s="2">
        <v>1</v>
      </c>
      <c r="O63" s="2">
        <v>1</v>
      </c>
      <c r="P63" s="2">
        <v>0</v>
      </c>
      <c r="Q63" s="2">
        <v>1</v>
      </c>
      <c r="R63" s="2">
        <v>70</v>
      </c>
      <c r="S63" s="2">
        <v>165</v>
      </c>
      <c r="T63" s="2">
        <v>75</v>
      </c>
      <c r="U63" s="2" t="s">
        <v>2376</v>
      </c>
      <c r="V63" s="2">
        <v>120</v>
      </c>
      <c r="W63" s="177">
        <v>240</v>
      </c>
      <c r="X63" s="177">
        <v>180</v>
      </c>
      <c r="Y63" s="177">
        <v>38</v>
      </c>
      <c r="Z63" s="177">
        <v>165</v>
      </c>
    </row>
    <row r="64" spans="1:26" x14ac:dyDescent="0.3">
      <c r="A64" s="189">
        <v>54</v>
      </c>
      <c r="B64" s="2" t="s">
        <v>2789</v>
      </c>
      <c r="C64" s="2" t="s">
        <v>2207</v>
      </c>
      <c r="D64" s="2" t="s">
        <v>2868</v>
      </c>
      <c r="E64" s="208" t="s">
        <v>2292</v>
      </c>
      <c r="F64" s="210" t="s">
        <v>2803</v>
      </c>
      <c r="G64" s="2">
        <v>0</v>
      </c>
      <c r="H64" s="2">
        <v>0</v>
      </c>
      <c r="I64" s="2">
        <v>0</v>
      </c>
      <c r="J64" s="2">
        <v>0</v>
      </c>
      <c r="K64" s="2">
        <v>0</v>
      </c>
      <c r="L64" s="2">
        <v>0</v>
      </c>
      <c r="M64" s="2">
        <v>0</v>
      </c>
      <c r="N64" s="2">
        <v>0</v>
      </c>
      <c r="O64" s="2">
        <v>0</v>
      </c>
      <c r="P64" s="2">
        <v>0</v>
      </c>
      <c r="Q64" s="2">
        <v>1</v>
      </c>
      <c r="R64" s="2">
        <v>74</v>
      </c>
      <c r="S64" s="2">
        <v>175</v>
      </c>
      <c r="T64" s="2">
        <v>80</v>
      </c>
      <c r="U64" s="2" t="s">
        <v>2420</v>
      </c>
      <c r="V64" s="2">
        <v>102</v>
      </c>
      <c r="W64" s="177">
        <v>186</v>
      </c>
      <c r="X64" s="177">
        <v>120</v>
      </c>
      <c r="Y64" s="177">
        <v>51</v>
      </c>
      <c r="Z64" s="177">
        <v>100</v>
      </c>
    </row>
    <row r="65" spans="1:26" x14ac:dyDescent="0.3">
      <c r="A65" s="189">
        <v>57</v>
      </c>
      <c r="B65" s="2" t="s">
        <v>2792</v>
      </c>
      <c r="C65" s="2" t="s">
        <v>2207</v>
      </c>
      <c r="D65" s="2" t="s">
        <v>2871</v>
      </c>
      <c r="E65" s="208" t="s">
        <v>2248</v>
      </c>
      <c r="F65" s="210" t="s">
        <v>2806</v>
      </c>
      <c r="G65" s="2">
        <v>0</v>
      </c>
      <c r="H65" s="2">
        <v>1</v>
      </c>
      <c r="I65" s="2">
        <v>0</v>
      </c>
      <c r="J65" s="2">
        <v>0</v>
      </c>
      <c r="K65" s="2">
        <v>0</v>
      </c>
      <c r="L65" s="2">
        <v>0</v>
      </c>
      <c r="M65" s="2">
        <v>1</v>
      </c>
      <c r="N65" s="2">
        <v>1</v>
      </c>
      <c r="O65" s="2">
        <v>1</v>
      </c>
      <c r="P65" s="2">
        <v>1</v>
      </c>
      <c r="Q65" s="2">
        <v>0</v>
      </c>
      <c r="R65" s="2">
        <v>88</v>
      </c>
      <c r="S65" s="2">
        <v>176</v>
      </c>
      <c r="T65" s="2">
        <v>120</v>
      </c>
      <c r="U65" s="2" t="s">
        <v>2286</v>
      </c>
      <c r="V65" s="2">
        <v>81</v>
      </c>
      <c r="W65" s="177">
        <v>246</v>
      </c>
      <c r="X65" s="177">
        <v>184</v>
      </c>
      <c r="Y65" s="177">
        <v>37</v>
      </c>
      <c r="Z65" s="177">
        <v>170</v>
      </c>
    </row>
    <row r="66" spans="1:26" x14ac:dyDescent="0.3">
      <c r="A66" s="189">
        <v>63</v>
      </c>
      <c r="B66" s="2" t="s">
        <v>2796</v>
      </c>
      <c r="C66" s="2" t="s">
        <v>2207</v>
      </c>
      <c r="D66" s="2" t="s">
        <v>2877</v>
      </c>
      <c r="E66" s="208" t="s">
        <v>2324</v>
      </c>
      <c r="F66" s="210" t="s">
        <v>2812</v>
      </c>
      <c r="G66" s="2">
        <v>0</v>
      </c>
      <c r="H66" s="2">
        <v>0</v>
      </c>
      <c r="I66" s="2">
        <v>0</v>
      </c>
      <c r="J66" s="2">
        <v>0</v>
      </c>
      <c r="K66" s="2">
        <v>0</v>
      </c>
      <c r="L66" s="2">
        <v>0</v>
      </c>
      <c r="M66" s="2">
        <v>1</v>
      </c>
      <c r="N66" s="2">
        <v>1</v>
      </c>
      <c r="O66" s="2">
        <v>1</v>
      </c>
      <c r="P66" s="2">
        <v>0</v>
      </c>
      <c r="Q66" s="2">
        <v>0</v>
      </c>
      <c r="R66" s="2">
        <v>67</v>
      </c>
      <c r="S66" s="2">
        <v>165</v>
      </c>
      <c r="T66" s="2">
        <v>79</v>
      </c>
      <c r="U66" s="2" t="s">
        <v>2332</v>
      </c>
      <c r="V66" s="2">
        <v>97</v>
      </c>
      <c r="W66" s="177">
        <v>164</v>
      </c>
      <c r="X66" s="177">
        <v>94</v>
      </c>
      <c r="Y66" s="177">
        <v>57</v>
      </c>
      <c r="Z66" s="177">
        <v>80</v>
      </c>
    </row>
    <row r="67" spans="1:26" x14ac:dyDescent="0.3">
      <c r="G67" s="84"/>
      <c r="H67" s="84"/>
      <c r="I67" s="84"/>
      <c r="J67" s="84"/>
      <c r="K67" s="84"/>
      <c r="L67" s="84"/>
      <c r="M67" s="84"/>
      <c r="N67" s="84"/>
      <c r="O67" s="84"/>
      <c r="P67" s="84"/>
      <c r="Q67" s="84"/>
      <c r="R67" s="84"/>
      <c r="S67" s="84"/>
      <c r="T67" s="84"/>
      <c r="U67" s="84"/>
      <c r="V67" s="84"/>
      <c r="W67" s="84"/>
      <c r="X67" s="84"/>
      <c r="Y67" s="84"/>
      <c r="Z67" s="84"/>
    </row>
    <row r="68" spans="1:26" x14ac:dyDescent="0.3">
      <c r="H68" s="157"/>
      <c r="I68" s="157"/>
      <c r="J68" s="157"/>
      <c r="K68" s="157"/>
    </row>
    <row r="69" spans="1:26" x14ac:dyDescent="0.3">
      <c r="H69" s="158"/>
      <c r="I69" s="158"/>
      <c r="J69" s="158"/>
      <c r="K69" s="158"/>
    </row>
    <row r="70" spans="1:26" x14ac:dyDescent="0.3">
      <c r="B70" s="159" t="s">
        <v>2825</v>
      </c>
      <c r="C70" s="159" t="s">
        <v>2855</v>
      </c>
      <c r="D70" s="159" t="s">
        <v>2826</v>
      </c>
      <c r="H70" s="158"/>
      <c r="I70" s="158"/>
      <c r="J70" s="158"/>
      <c r="K70" s="158"/>
    </row>
    <row r="71" spans="1:26" x14ac:dyDescent="0.3">
      <c r="B71" s="160" t="s">
        <v>2227</v>
      </c>
      <c r="C71" s="160" t="s">
        <v>2227</v>
      </c>
      <c r="D71" s="160" t="s">
        <v>2827</v>
      </c>
      <c r="H71" s="158"/>
      <c r="I71" s="158"/>
      <c r="J71" s="158"/>
      <c r="K71" s="158"/>
    </row>
    <row r="72" spans="1:26" x14ac:dyDescent="0.3">
      <c r="B72" s="160" t="s">
        <v>2228</v>
      </c>
      <c r="C72" s="160" t="s">
        <v>2828</v>
      </c>
      <c r="D72" s="160" t="s">
        <v>2829</v>
      </c>
      <c r="H72" s="158"/>
      <c r="I72" s="158"/>
      <c r="J72" s="158"/>
      <c r="K72" s="158"/>
    </row>
    <row r="73" spans="1:26" x14ac:dyDescent="0.3">
      <c r="B73" s="160" t="s">
        <v>2229</v>
      </c>
      <c r="C73" s="160" t="s">
        <v>2819</v>
      </c>
      <c r="D73" s="160" t="s">
        <v>2229</v>
      </c>
      <c r="H73" s="158"/>
      <c r="I73" s="158"/>
      <c r="J73" s="158"/>
      <c r="K73" s="158"/>
    </row>
    <row r="74" spans="1:26" ht="28.8" x14ac:dyDescent="0.3">
      <c r="B74" s="160" t="s">
        <v>2830</v>
      </c>
      <c r="C74" s="160" t="s">
        <v>2820</v>
      </c>
      <c r="D74" s="160" t="s">
        <v>2831</v>
      </c>
      <c r="H74" s="158"/>
      <c r="I74" s="158"/>
      <c r="J74" s="158"/>
      <c r="K74" s="158"/>
    </row>
    <row r="75" spans="1:26" x14ac:dyDescent="0.3">
      <c r="B75" s="160" t="s">
        <v>2230</v>
      </c>
      <c r="C75" s="160" t="s">
        <v>2821</v>
      </c>
      <c r="D75" s="160" t="s">
        <v>2832</v>
      </c>
      <c r="H75" s="158"/>
      <c r="I75" s="158"/>
      <c r="J75" s="158"/>
      <c r="K75" s="158"/>
    </row>
    <row r="76" spans="1:26" ht="28.8" x14ac:dyDescent="0.3">
      <c r="B76" s="160" t="s">
        <v>2231</v>
      </c>
      <c r="C76" s="160" t="s">
        <v>2822</v>
      </c>
      <c r="D76" s="160" t="s">
        <v>2833</v>
      </c>
      <c r="H76" s="158"/>
      <c r="I76" s="158"/>
      <c r="J76" s="158"/>
      <c r="K76" s="158"/>
    </row>
    <row r="77" spans="1:26" x14ac:dyDescent="0.3">
      <c r="B77" s="160" t="s">
        <v>2232</v>
      </c>
      <c r="C77" s="160" t="s">
        <v>2834</v>
      </c>
      <c r="D77" s="160" t="s">
        <v>2835</v>
      </c>
      <c r="H77" s="158"/>
      <c r="I77" s="158"/>
      <c r="J77" s="158"/>
      <c r="K77" s="158"/>
    </row>
    <row r="78" spans="1:26" x14ac:dyDescent="0.3">
      <c r="B78" s="160" t="s">
        <v>2836</v>
      </c>
      <c r="C78" s="160" t="s">
        <v>2837</v>
      </c>
      <c r="D78" s="160" t="s">
        <v>2838</v>
      </c>
      <c r="H78" s="158"/>
      <c r="I78" s="158"/>
      <c r="J78" s="158"/>
      <c r="K78" s="158"/>
    </row>
    <row r="79" spans="1:26" x14ac:dyDescent="0.3">
      <c r="B79" s="160" t="s">
        <v>2233</v>
      </c>
      <c r="C79" s="160" t="s">
        <v>2818</v>
      </c>
      <c r="D79" s="160" t="s">
        <v>2839</v>
      </c>
      <c r="H79" s="158"/>
      <c r="I79" s="158"/>
      <c r="J79" s="158"/>
      <c r="K79" s="158"/>
    </row>
    <row r="80" spans="1:26" x14ac:dyDescent="0.3">
      <c r="B80" s="160" t="s">
        <v>2840</v>
      </c>
      <c r="C80" s="160" t="s">
        <v>2817</v>
      </c>
      <c r="D80" s="160" t="s">
        <v>2841</v>
      </c>
      <c r="H80" s="158"/>
      <c r="I80" s="158"/>
      <c r="J80" s="158"/>
      <c r="K80" s="158"/>
    </row>
    <row r="81" spans="2:11" x14ac:dyDescent="0.3">
      <c r="B81" s="160" t="s">
        <v>2444</v>
      </c>
      <c r="C81" s="160" t="s">
        <v>2816</v>
      </c>
      <c r="D81" s="160" t="s">
        <v>2842</v>
      </c>
      <c r="H81" s="158"/>
      <c r="I81" s="158"/>
      <c r="J81" s="158"/>
      <c r="K81" s="158"/>
    </row>
    <row r="82" spans="2:11" x14ac:dyDescent="0.3">
      <c r="B82" s="160" t="s">
        <v>2756</v>
      </c>
      <c r="C82" s="160" t="s">
        <v>2843</v>
      </c>
      <c r="D82" s="160" t="s">
        <v>2844</v>
      </c>
      <c r="H82" s="158"/>
      <c r="I82" s="158"/>
      <c r="J82" s="158"/>
      <c r="K82" s="158"/>
    </row>
    <row r="83" spans="2:11" x14ac:dyDescent="0.3">
      <c r="B83" s="160" t="s">
        <v>2757</v>
      </c>
      <c r="C83" s="160" t="s">
        <v>2845</v>
      </c>
      <c r="D83" s="160" t="s">
        <v>2846</v>
      </c>
      <c r="H83" s="158"/>
      <c r="I83" s="158"/>
      <c r="J83" s="158"/>
      <c r="K83" s="158"/>
    </row>
    <row r="84" spans="2:11" ht="28.8" x14ac:dyDescent="0.3">
      <c r="B84" s="160" t="s">
        <v>2758</v>
      </c>
      <c r="C84" s="160" t="s">
        <v>2847</v>
      </c>
      <c r="D84" s="160" t="s">
        <v>2848</v>
      </c>
      <c r="H84" s="158"/>
      <c r="I84" s="158"/>
      <c r="J84" s="158"/>
      <c r="K84" s="158"/>
    </row>
    <row r="85" spans="2:11" ht="28.8" x14ac:dyDescent="0.3">
      <c r="B85" s="160" t="s">
        <v>2759</v>
      </c>
      <c r="C85" s="160" t="s">
        <v>2849</v>
      </c>
      <c r="D85" s="160" t="s">
        <v>2850</v>
      </c>
      <c r="H85" s="158"/>
      <c r="I85" s="158"/>
      <c r="J85" s="158"/>
      <c r="K85" s="158"/>
    </row>
    <row r="86" spans="2:11" ht="28.8" x14ac:dyDescent="0.3">
      <c r="B86" s="160" t="s">
        <v>2760</v>
      </c>
      <c r="C86" s="160" t="s">
        <v>2851</v>
      </c>
      <c r="D86" s="160" t="s">
        <v>2852</v>
      </c>
      <c r="H86" s="158"/>
      <c r="I86" s="158"/>
      <c r="J86" s="158"/>
      <c r="K86" s="158"/>
    </row>
    <row r="87" spans="2:11" ht="28.8" x14ac:dyDescent="0.3">
      <c r="B87" s="160" t="s">
        <v>2814</v>
      </c>
      <c r="C87" s="160" t="s">
        <v>2853</v>
      </c>
      <c r="D87" s="160" t="s">
        <v>2854</v>
      </c>
      <c r="H87" s="158"/>
      <c r="I87" s="158"/>
      <c r="J87" s="158"/>
      <c r="K87" s="158"/>
    </row>
    <row r="88" spans="2:11" ht="28.8" x14ac:dyDescent="0.3">
      <c r="B88" s="160" t="s">
        <v>2243</v>
      </c>
      <c r="C88" s="160" t="s">
        <v>2857</v>
      </c>
      <c r="D88" s="160" t="s">
        <v>2858</v>
      </c>
      <c r="H88" s="158"/>
      <c r="I88" s="158"/>
      <c r="J88" s="158"/>
      <c r="K88" s="158"/>
    </row>
    <row r="89" spans="2:11" ht="43.2" x14ac:dyDescent="0.3">
      <c r="B89" s="160" t="s">
        <v>2859</v>
      </c>
      <c r="C89" s="160" t="s">
        <v>2860</v>
      </c>
      <c r="D89" s="160" t="s">
        <v>2861</v>
      </c>
      <c r="H89" s="158"/>
      <c r="I89" s="158"/>
      <c r="J89" s="158"/>
      <c r="K89" s="158"/>
    </row>
    <row r="90" spans="2:11" x14ac:dyDescent="0.3">
      <c r="B90" s="151" t="s">
        <v>2881</v>
      </c>
      <c r="C90" s="151" t="s">
        <v>2240</v>
      </c>
      <c r="D90" s="151" t="s">
        <v>2884</v>
      </c>
      <c r="H90" s="158"/>
      <c r="I90" s="158"/>
      <c r="J90" s="158"/>
      <c r="K90" s="158"/>
    </row>
    <row r="91" spans="2:11" x14ac:dyDescent="0.3">
      <c r="B91" s="151" t="s">
        <v>2882</v>
      </c>
      <c r="C91" s="151" t="s">
        <v>2241</v>
      </c>
      <c r="D91" s="151" t="s">
        <v>2885</v>
      </c>
      <c r="H91" s="158"/>
      <c r="I91" s="158"/>
      <c r="J91" s="158"/>
      <c r="K91" s="158"/>
    </row>
    <row r="92" spans="2:11" x14ac:dyDescent="0.3">
      <c r="B92" s="151" t="s">
        <v>2883</v>
      </c>
      <c r="C92" s="151" t="s">
        <v>2242</v>
      </c>
      <c r="D92" s="151" t="s">
        <v>2883</v>
      </c>
      <c r="H92" s="158"/>
      <c r="I92" s="158"/>
      <c r="J92" s="158"/>
      <c r="K92" s="158"/>
    </row>
    <row r="93" spans="2:11" x14ac:dyDescent="0.3">
      <c r="H93" s="158"/>
      <c r="I93" s="158"/>
      <c r="J93" s="158"/>
      <c r="K93" s="158"/>
    </row>
    <row r="94" spans="2:11" x14ac:dyDescent="0.3">
      <c r="H94" s="158"/>
      <c r="I94" s="158"/>
      <c r="J94" s="158"/>
      <c r="K94" s="158"/>
    </row>
    <row r="95" spans="2:11" x14ac:dyDescent="0.3">
      <c r="H95" s="158"/>
      <c r="I95" s="158"/>
      <c r="J95" s="158"/>
      <c r="K95" s="158"/>
    </row>
    <row r="96" spans="2:11" x14ac:dyDescent="0.3">
      <c r="H96" s="158"/>
      <c r="I96" s="158"/>
      <c r="J96" s="158"/>
      <c r="K96" s="158"/>
    </row>
    <row r="97" spans="8:11" x14ac:dyDescent="0.3">
      <c r="H97" s="158"/>
      <c r="I97" s="158"/>
      <c r="J97" s="158"/>
      <c r="K97" s="158"/>
    </row>
    <row r="98" spans="8:11" x14ac:dyDescent="0.3">
      <c r="H98" s="158"/>
      <c r="I98" s="158"/>
      <c r="J98" s="158"/>
      <c r="K98" s="158"/>
    </row>
    <row r="99" spans="8:11" x14ac:dyDescent="0.3">
      <c r="H99" s="158"/>
      <c r="I99" s="158"/>
      <c r="J99" s="158"/>
      <c r="K99" s="158"/>
    </row>
    <row r="100" spans="8:11" x14ac:dyDescent="0.3">
      <c r="H100" s="158"/>
      <c r="I100" s="158"/>
      <c r="J100" s="158"/>
      <c r="K100" s="158"/>
    </row>
    <row r="101" spans="8:11" x14ac:dyDescent="0.3">
      <c r="H101" s="158"/>
      <c r="I101" s="158"/>
      <c r="J101" s="158"/>
      <c r="K101" s="158"/>
    </row>
    <row r="102" spans="8:11" x14ac:dyDescent="0.3">
      <c r="H102" s="158"/>
      <c r="I102" s="158"/>
      <c r="J102" s="158"/>
      <c r="K102" s="158"/>
    </row>
    <row r="103" spans="8:11" x14ac:dyDescent="0.3">
      <c r="H103" s="158"/>
      <c r="I103" s="158"/>
      <c r="J103" s="158"/>
      <c r="K103" s="158"/>
    </row>
    <row r="104" spans="8:11" x14ac:dyDescent="0.3">
      <c r="H104" s="158"/>
      <c r="I104" s="158"/>
      <c r="J104" s="158"/>
      <c r="K104" s="158"/>
    </row>
    <row r="105" spans="8:11" x14ac:dyDescent="0.3">
      <c r="H105" s="158"/>
      <c r="I105" s="158"/>
      <c r="J105" s="158"/>
      <c r="K105" s="158"/>
    </row>
    <row r="106" spans="8:11" x14ac:dyDescent="0.3">
      <c r="H106" s="158"/>
      <c r="I106" s="158"/>
      <c r="J106" s="158"/>
      <c r="K106" s="158"/>
    </row>
    <row r="107" spans="8:11" x14ac:dyDescent="0.3">
      <c r="H107" s="158"/>
      <c r="I107" s="158"/>
      <c r="J107" s="158"/>
      <c r="K107" s="158"/>
    </row>
    <row r="108" spans="8:11" x14ac:dyDescent="0.3">
      <c r="H108" s="158"/>
      <c r="I108" s="158"/>
      <c r="J108" s="158"/>
      <c r="K108" s="158"/>
    </row>
    <row r="109" spans="8:11" x14ac:dyDescent="0.3">
      <c r="H109" s="158"/>
      <c r="I109" s="158"/>
      <c r="J109" s="158"/>
      <c r="K109" s="158"/>
    </row>
    <row r="110" spans="8:11" x14ac:dyDescent="0.3">
      <c r="H110" s="158"/>
      <c r="I110" s="158"/>
      <c r="J110" s="158"/>
      <c r="K110" s="158"/>
    </row>
    <row r="111" spans="8:11" x14ac:dyDescent="0.3">
      <c r="H111" s="158"/>
      <c r="I111" s="158"/>
      <c r="J111" s="158"/>
      <c r="K111" s="158"/>
    </row>
    <row r="112" spans="8:11" x14ac:dyDescent="0.3">
      <c r="H112" s="158"/>
      <c r="I112" s="158"/>
      <c r="J112" s="158"/>
      <c r="K112" s="158"/>
    </row>
    <row r="113" spans="8:11" x14ac:dyDescent="0.3">
      <c r="H113" s="158"/>
      <c r="I113" s="158"/>
      <c r="J113" s="158"/>
      <c r="K113" s="158"/>
    </row>
    <row r="114" spans="8:11" x14ac:dyDescent="0.3">
      <c r="H114" s="158"/>
      <c r="I114" s="158"/>
      <c r="J114" s="158"/>
      <c r="K114" s="158"/>
    </row>
    <row r="115" spans="8:11" x14ac:dyDescent="0.3">
      <c r="H115" s="158"/>
      <c r="I115" s="158"/>
      <c r="J115" s="158"/>
      <c r="K115" s="158"/>
    </row>
    <row r="116" spans="8:11" x14ac:dyDescent="0.3">
      <c r="H116" s="158"/>
      <c r="I116" s="158"/>
      <c r="J116" s="158"/>
      <c r="K116" s="158"/>
    </row>
    <row r="117" spans="8:11" x14ac:dyDescent="0.3">
      <c r="H117" s="158"/>
      <c r="I117" s="158"/>
      <c r="J117" s="158"/>
      <c r="K117" s="158"/>
    </row>
    <row r="118" spans="8:11" x14ac:dyDescent="0.3">
      <c r="H118" s="158"/>
      <c r="I118" s="158"/>
      <c r="J118" s="158"/>
      <c r="K118" s="158"/>
    </row>
    <row r="119" spans="8:11" x14ac:dyDescent="0.3">
      <c r="H119" s="158"/>
      <c r="I119" s="158"/>
      <c r="J119" s="158"/>
      <c r="K119" s="158"/>
    </row>
    <row r="120" spans="8:11" x14ac:dyDescent="0.3">
      <c r="H120" s="158"/>
      <c r="I120" s="158"/>
      <c r="J120" s="158"/>
      <c r="K120" s="158"/>
    </row>
    <row r="121" spans="8:11" x14ac:dyDescent="0.3">
      <c r="H121" s="158"/>
      <c r="I121" s="158"/>
      <c r="J121" s="158"/>
      <c r="K121" s="158"/>
    </row>
    <row r="122" spans="8:11" x14ac:dyDescent="0.3">
      <c r="H122" s="158"/>
      <c r="I122" s="158"/>
      <c r="J122" s="158"/>
      <c r="K122" s="158"/>
    </row>
    <row r="123" spans="8:11" x14ac:dyDescent="0.3">
      <c r="H123" s="158"/>
      <c r="I123" s="158"/>
      <c r="J123" s="158"/>
      <c r="K123" s="158"/>
    </row>
    <row r="124" spans="8:11" x14ac:dyDescent="0.3">
      <c r="H124" s="158"/>
      <c r="I124" s="158"/>
      <c r="J124" s="158"/>
      <c r="K124" s="158"/>
    </row>
    <row r="125" spans="8:11" x14ac:dyDescent="0.3">
      <c r="H125" s="158"/>
      <c r="I125" s="158"/>
      <c r="J125" s="158"/>
      <c r="K125" s="158"/>
    </row>
    <row r="126" spans="8:11" x14ac:dyDescent="0.3">
      <c r="H126" s="158"/>
      <c r="I126" s="158"/>
      <c r="J126" s="158"/>
      <c r="K126" s="158"/>
    </row>
    <row r="127" spans="8:11" x14ac:dyDescent="0.3">
      <c r="H127" s="158"/>
      <c r="I127" s="158"/>
      <c r="J127" s="158"/>
      <c r="K127" s="158"/>
    </row>
    <row r="128" spans="8:11" x14ac:dyDescent="0.3">
      <c r="H128" s="158"/>
      <c r="I128" s="158"/>
      <c r="J128" s="158"/>
      <c r="K128" s="158"/>
    </row>
    <row r="129" spans="8:11" x14ac:dyDescent="0.3">
      <c r="H129" s="158"/>
      <c r="I129" s="158"/>
      <c r="J129" s="158"/>
      <c r="K129" s="158"/>
    </row>
    <row r="130" spans="8:11" x14ac:dyDescent="0.3">
      <c r="H130" s="158"/>
      <c r="I130" s="158"/>
      <c r="J130" s="158"/>
      <c r="K130" s="158"/>
    </row>
    <row r="131" spans="8:11" x14ac:dyDescent="0.3">
      <c r="H131" s="158"/>
      <c r="I131" s="158"/>
      <c r="J131" s="158"/>
      <c r="K131" s="158"/>
    </row>
  </sheetData>
  <autoFilter ref="A1:Z49" xr:uid="{40502336-7B93-46D6-AAA8-E406DCE0B33B}">
    <filterColumn colId="6" showButton="0"/>
    <filterColumn colId="7" showButton="0"/>
    <filterColumn colId="8" showButton="0"/>
    <filterColumn colId="9" showButton="0"/>
    <filterColumn colId="11" showButton="0"/>
    <filterColumn colId="12" showButton="0"/>
    <filterColumn colId="13" showButton="0"/>
    <filterColumn colId="14" showButton="0"/>
    <filterColumn colId="15"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sortState xmlns:xlrd2="http://schemas.microsoft.com/office/spreadsheetml/2017/richdata2" ref="A4:Z66">
      <sortCondition ref="C1:C49"/>
    </sortState>
  </autoFilter>
  <mergeCells count="9">
    <mergeCell ref="G1:K1"/>
    <mergeCell ref="L1:Q1"/>
    <mergeCell ref="R1:Z1"/>
    <mergeCell ref="C1:C2"/>
    <mergeCell ref="A1:A2"/>
    <mergeCell ref="B1:B2"/>
    <mergeCell ref="D1:D2"/>
    <mergeCell ref="E1:E2"/>
    <mergeCell ref="F1:F2"/>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88674-D495-4566-9EA2-B7DCE3B25AE0}">
  <sheetPr>
    <pageSetUpPr fitToPage="1"/>
  </sheetPr>
  <dimension ref="A1:E51"/>
  <sheetViews>
    <sheetView topLeftCell="A24" zoomScale="115" zoomScaleNormal="91" workbookViewId="0">
      <selection activeCell="B35" sqref="B35"/>
    </sheetView>
  </sheetViews>
  <sheetFormatPr defaultColWidth="9.109375" defaultRowHeight="24.9" customHeight="1" x14ac:dyDescent="0.3"/>
  <cols>
    <col min="1" max="1" width="4.88671875" style="126" bestFit="1" customWidth="1"/>
    <col min="2" max="2" width="41.21875" style="127" bestFit="1" customWidth="1"/>
    <col min="3" max="3" width="19" style="129" bestFit="1" customWidth="1"/>
    <col min="4" max="4" width="14" style="126" bestFit="1" customWidth="1"/>
    <col min="5" max="5" width="41.21875" style="127" bestFit="1" customWidth="1"/>
    <col min="6" max="16384" width="9.109375" style="127"/>
  </cols>
  <sheetData>
    <row r="1" spans="1:5" ht="15.6" customHeight="1" x14ac:dyDescent="0.3">
      <c r="A1" s="267" t="s">
        <v>2591</v>
      </c>
      <c r="B1" s="267"/>
      <c r="C1" s="267"/>
      <c r="D1" s="267"/>
      <c r="E1" s="267"/>
    </row>
    <row r="2" spans="1:5" ht="15.6" x14ac:dyDescent="0.3">
      <c r="A2" s="268"/>
      <c r="B2" s="268"/>
      <c r="C2" s="268"/>
      <c r="D2" s="268"/>
      <c r="E2" s="268"/>
    </row>
    <row r="3" spans="1:5" s="128" customFormat="1" ht="15.6" x14ac:dyDescent="0.3">
      <c r="A3" s="130" t="s">
        <v>2592</v>
      </c>
      <c r="B3" s="130" t="s">
        <v>2593</v>
      </c>
      <c r="C3" s="130" t="s">
        <v>2224</v>
      </c>
      <c r="D3" s="130" t="s">
        <v>2594</v>
      </c>
      <c r="E3" s="130" t="s">
        <v>2595</v>
      </c>
    </row>
    <row r="4" spans="1:5" ht="15.6" x14ac:dyDescent="0.3">
      <c r="A4" s="131">
        <v>5</v>
      </c>
      <c r="B4" s="132" t="s">
        <v>2596</v>
      </c>
      <c r="C4" s="132" t="s">
        <v>2597</v>
      </c>
      <c r="D4" s="133" t="s">
        <v>2598</v>
      </c>
      <c r="E4" s="134" t="s">
        <v>2599</v>
      </c>
    </row>
    <row r="5" spans="1:5" ht="15.6" x14ac:dyDescent="0.3">
      <c r="A5" s="131">
        <v>32</v>
      </c>
      <c r="B5" s="132" t="s">
        <v>2439</v>
      </c>
      <c r="C5" s="132" t="s">
        <v>2600</v>
      </c>
      <c r="D5" s="133" t="s">
        <v>2601</v>
      </c>
      <c r="E5" s="134" t="s">
        <v>2602</v>
      </c>
    </row>
    <row r="6" spans="1:5" ht="15.6" x14ac:dyDescent="0.3">
      <c r="A6" s="131">
        <v>21</v>
      </c>
      <c r="B6" s="132" t="s">
        <v>2603</v>
      </c>
      <c r="C6" s="132" t="s">
        <v>2604</v>
      </c>
      <c r="D6" s="133" t="s">
        <v>2605</v>
      </c>
      <c r="E6" s="134" t="s">
        <v>2606</v>
      </c>
    </row>
    <row r="7" spans="1:5" ht="15.6" x14ac:dyDescent="0.3">
      <c r="A7" s="131">
        <v>34</v>
      </c>
      <c r="B7" s="132" t="s">
        <v>2607</v>
      </c>
      <c r="C7" s="132" t="s">
        <v>2608</v>
      </c>
      <c r="D7" s="133" t="s">
        <v>2609</v>
      </c>
      <c r="E7" s="134" t="s">
        <v>2610</v>
      </c>
    </row>
    <row r="8" spans="1:5" ht="15.6" x14ac:dyDescent="0.3">
      <c r="A8" s="131">
        <v>18</v>
      </c>
      <c r="B8" s="134" t="s">
        <v>2611</v>
      </c>
      <c r="C8" s="135" t="s">
        <v>2612</v>
      </c>
      <c r="D8" s="136">
        <v>28143</v>
      </c>
      <c r="E8" s="134" t="s">
        <v>2613</v>
      </c>
    </row>
    <row r="9" spans="1:5" ht="15.6" x14ac:dyDescent="0.3">
      <c r="A9" s="131">
        <v>13</v>
      </c>
      <c r="B9" s="132" t="s">
        <v>2614</v>
      </c>
      <c r="C9" s="132" t="s">
        <v>2615</v>
      </c>
      <c r="D9" s="133" t="s">
        <v>2616</v>
      </c>
      <c r="E9" s="134" t="s">
        <v>2617</v>
      </c>
    </row>
    <row r="10" spans="1:5" s="126" customFormat="1" ht="15.6" x14ac:dyDescent="0.3">
      <c r="A10" s="131">
        <v>1</v>
      </c>
      <c r="B10" s="132" t="s">
        <v>2618</v>
      </c>
      <c r="C10" s="132" t="s">
        <v>2619</v>
      </c>
      <c r="D10" s="133" t="s">
        <v>2620</v>
      </c>
      <c r="E10" s="134" t="s">
        <v>2212</v>
      </c>
    </row>
    <row r="11" spans="1:5" s="126" customFormat="1" ht="15.6" x14ac:dyDescent="0.3">
      <c r="A11" s="131">
        <v>22</v>
      </c>
      <c r="B11" s="132" t="s">
        <v>2621</v>
      </c>
      <c r="C11" s="132" t="s">
        <v>2415</v>
      </c>
      <c r="D11" s="133" t="s">
        <v>2622</v>
      </c>
      <c r="E11" s="134" t="s">
        <v>2606</v>
      </c>
    </row>
    <row r="12" spans="1:5" s="126" customFormat="1" ht="15.6" x14ac:dyDescent="0.3">
      <c r="A12" s="131">
        <v>23</v>
      </c>
      <c r="B12" s="132" t="s">
        <v>2623</v>
      </c>
      <c r="C12" s="132" t="s">
        <v>2624</v>
      </c>
      <c r="D12" s="133" t="s">
        <v>2625</v>
      </c>
      <c r="E12" s="134" t="s">
        <v>2606</v>
      </c>
    </row>
    <row r="13" spans="1:5" s="126" customFormat="1" ht="15.6" x14ac:dyDescent="0.3">
      <c r="A13" s="131">
        <v>2</v>
      </c>
      <c r="B13" s="132" t="s">
        <v>2626</v>
      </c>
      <c r="C13" s="132" t="s">
        <v>2627</v>
      </c>
      <c r="D13" s="133" t="s">
        <v>2628</v>
      </c>
      <c r="E13" s="134" t="s">
        <v>2212</v>
      </c>
    </row>
    <row r="14" spans="1:5" s="126" customFormat="1" ht="15.6" x14ac:dyDescent="0.3">
      <c r="A14" s="131">
        <v>33</v>
      </c>
      <c r="B14" s="132" t="s">
        <v>2629</v>
      </c>
      <c r="C14" s="132" t="s">
        <v>2630</v>
      </c>
      <c r="D14" s="133" t="s">
        <v>2631</v>
      </c>
      <c r="E14" s="134" t="s">
        <v>2602</v>
      </c>
    </row>
    <row r="15" spans="1:5" s="126" customFormat="1" ht="15.6" x14ac:dyDescent="0.3">
      <c r="A15" s="131">
        <v>9</v>
      </c>
      <c r="B15" s="132" t="s">
        <v>2632</v>
      </c>
      <c r="C15" s="132" t="s">
        <v>2633</v>
      </c>
      <c r="D15" s="133" t="s">
        <v>2634</v>
      </c>
      <c r="E15" s="134" t="s">
        <v>2635</v>
      </c>
    </row>
    <row r="16" spans="1:5" s="126" customFormat="1" ht="15.6" x14ac:dyDescent="0.3">
      <c r="A16" s="131">
        <v>24</v>
      </c>
      <c r="B16" s="132" t="s">
        <v>2636</v>
      </c>
      <c r="C16" s="132" t="s">
        <v>2370</v>
      </c>
      <c r="D16" s="133" t="s">
        <v>2637</v>
      </c>
      <c r="E16" s="134" t="s">
        <v>2606</v>
      </c>
    </row>
    <row r="17" spans="1:5" s="126" customFormat="1" ht="15.6" x14ac:dyDescent="0.3">
      <c r="A17" s="131">
        <v>10</v>
      </c>
      <c r="B17" s="132" t="s">
        <v>2638</v>
      </c>
      <c r="C17" s="132" t="s">
        <v>2639</v>
      </c>
      <c r="D17" s="133" t="s">
        <v>2640</v>
      </c>
      <c r="E17" s="134" t="s">
        <v>2635</v>
      </c>
    </row>
    <row r="18" spans="1:5" s="126" customFormat="1" ht="15.6" x14ac:dyDescent="0.3">
      <c r="A18" s="131">
        <v>25</v>
      </c>
      <c r="B18" s="132" t="s">
        <v>2641</v>
      </c>
      <c r="C18" s="132" t="s">
        <v>2642</v>
      </c>
      <c r="D18" s="133" t="s">
        <v>2643</v>
      </c>
      <c r="E18" s="134" t="s">
        <v>2606</v>
      </c>
    </row>
    <row r="19" spans="1:5" s="126" customFormat="1" ht="15.6" x14ac:dyDescent="0.3">
      <c r="A19" s="131">
        <v>6</v>
      </c>
      <c r="B19" s="132" t="s">
        <v>2644</v>
      </c>
      <c r="C19" s="132" t="s">
        <v>2401</v>
      </c>
      <c r="D19" s="133" t="s">
        <v>2645</v>
      </c>
      <c r="E19" s="134" t="s">
        <v>2599</v>
      </c>
    </row>
    <row r="20" spans="1:5" s="126" customFormat="1" ht="15.6" x14ac:dyDescent="0.3">
      <c r="A20" s="131">
        <v>35</v>
      </c>
      <c r="B20" s="132" t="s">
        <v>2646</v>
      </c>
      <c r="C20" s="132" t="s">
        <v>2647</v>
      </c>
      <c r="D20" s="133" t="s">
        <v>2648</v>
      </c>
      <c r="E20" s="134" t="s">
        <v>2610</v>
      </c>
    </row>
    <row r="21" spans="1:5" s="126" customFormat="1" ht="15.6" x14ac:dyDescent="0.3">
      <c r="A21" s="131">
        <v>26</v>
      </c>
      <c r="B21" s="132" t="s">
        <v>2649</v>
      </c>
      <c r="C21" s="132" t="s">
        <v>2650</v>
      </c>
      <c r="D21" s="133" t="s">
        <v>2651</v>
      </c>
      <c r="E21" s="134" t="s">
        <v>2606</v>
      </c>
    </row>
    <row r="22" spans="1:5" s="126" customFormat="1" ht="15.6" x14ac:dyDescent="0.3">
      <c r="A22" s="131">
        <v>19</v>
      </c>
      <c r="B22" s="132" t="s">
        <v>2652</v>
      </c>
      <c r="C22" s="132" t="s">
        <v>2653</v>
      </c>
      <c r="D22" s="133" t="s">
        <v>2654</v>
      </c>
      <c r="E22" s="134" t="s">
        <v>2613</v>
      </c>
    </row>
    <row r="23" spans="1:5" s="126" customFormat="1" ht="15.6" x14ac:dyDescent="0.3">
      <c r="A23" s="131">
        <v>39</v>
      </c>
      <c r="B23" s="132" t="s">
        <v>2655</v>
      </c>
      <c r="C23" s="132" t="s">
        <v>2656</v>
      </c>
      <c r="D23" s="133" t="s">
        <v>2657</v>
      </c>
      <c r="E23" s="134" t="s">
        <v>2610</v>
      </c>
    </row>
    <row r="24" spans="1:5" s="126" customFormat="1" ht="15.6" x14ac:dyDescent="0.3">
      <c r="A24" s="131">
        <v>3</v>
      </c>
      <c r="B24" s="132" t="s">
        <v>2658</v>
      </c>
      <c r="C24" s="132" t="s">
        <v>2659</v>
      </c>
      <c r="D24" s="133" t="s">
        <v>2660</v>
      </c>
      <c r="E24" s="134" t="s">
        <v>2212</v>
      </c>
    </row>
    <row r="25" spans="1:5" s="126" customFormat="1" ht="15.6" x14ac:dyDescent="0.3">
      <c r="A25" s="131">
        <v>31</v>
      </c>
      <c r="B25" s="132" t="s">
        <v>2661</v>
      </c>
      <c r="C25" s="132" t="s">
        <v>2662</v>
      </c>
      <c r="D25" s="133" t="s">
        <v>2663</v>
      </c>
      <c r="E25" s="134" t="s">
        <v>2602</v>
      </c>
    </row>
    <row r="26" spans="1:5" s="126" customFormat="1" ht="15.6" x14ac:dyDescent="0.3">
      <c r="A26" s="131">
        <v>14</v>
      </c>
      <c r="B26" s="132" t="s">
        <v>2664</v>
      </c>
      <c r="C26" s="132" t="s">
        <v>2665</v>
      </c>
      <c r="D26" s="133" t="s">
        <v>2666</v>
      </c>
      <c r="E26" s="134" t="s">
        <v>2617</v>
      </c>
    </row>
    <row r="27" spans="1:5" s="126" customFormat="1" ht="15.6" x14ac:dyDescent="0.3">
      <c r="A27" s="131">
        <v>15</v>
      </c>
      <c r="B27" s="132" t="s">
        <v>2440</v>
      </c>
      <c r="C27" s="132" t="s">
        <v>2667</v>
      </c>
      <c r="D27" s="133" t="s">
        <v>2668</v>
      </c>
      <c r="E27" s="134" t="s">
        <v>2669</v>
      </c>
    </row>
    <row r="28" spans="1:5" s="126" customFormat="1" ht="15.6" x14ac:dyDescent="0.3">
      <c r="A28" s="131">
        <v>27</v>
      </c>
      <c r="B28" s="132" t="s">
        <v>181</v>
      </c>
      <c r="C28" s="132" t="s">
        <v>2670</v>
      </c>
      <c r="D28" s="133" t="s">
        <v>2671</v>
      </c>
      <c r="E28" s="134" t="s">
        <v>2606</v>
      </c>
    </row>
    <row r="29" spans="1:5" s="126" customFormat="1" ht="15.6" x14ac:dyDescent="0.3">
      <c r="A29" s="131">
        <v>28</v>
      </c>
      <c r="B29" s="132" t="s">
        <v>2672</v>
      </c>
      <c r="C29" s="132" t="s">
        <v>2282</v>
      </c>
      <c r="D29" s="133" t="s">
        <v>2673</v>
      </c>
      <c r="E29" s="134" t="s">
        <v>2606</v>
      </c>
    </row>
    <row r="30" spans="1:5" s="126" customFormat="1" ht="15.6" x14ac:dyDescent="0.3">
      <c r="A30" s="131">
        <v>36</v>
      </c>
      <c r="B30" s="132" t="s">
        <v>2674</v>
      </c>
      <c r="C30" s="132" t="s">
        <v>2675</v>
      </c>
      <c r="D30" s="133" t="s">
        <v>2676</v>
      </c>
      <c r="E30" s="134" t="s">
        <v>2610</v>
      </c>
    </row>
    <row r="31" spans="1:5" s="126" customFormat="1" ht="15.6" x14ac:dyDescent="0.3">
      <c r="A31" s="131">
        <v>29</v>
      </c>
      <c r="B31" s="132" t="s">
        <v>2677</v>
      </c>
      <c r="C31" s="132" t="s">
        <v>2678</v>
      </c>
      <c r="D31" s="133" t="s">
        <v>2679</v>
      </c>
      <c r="E31" s="134" t="s">
        <v>2606</v>
      </c>
    </row>
    <row r="32" spans="1:5" s="126" customFormat="1" ht="15.6" x14ac:dyDescent="0.3">
      <c r="A32" s="131">
        <v>7</v>
      </c>
      <c r="B32" s="134" t="s">
        <v>2680</v>
      </c>
      <c r="C32" s="135" t="s">
        <v>2681</v>
      </c>
      <c r="D32" s="136">
        <v>24657</v>
      </c>
      <c r="E32" s="134" t="s">
        <v>2599</v>
      </c>
    </row>
    <row r="33" spans="1:5" s="126" customFormat="1" ht="15.6" x14ac:dyDescent="0.3">
      <c r="A33" s="131">
        <v>37</v>
      </c>
      <c r="B33" s="132" t="s">
        <v>2682</v>
      </c>
      <c r="C33" s="132" t="s">
        <v>2683</v>
      </c>
      <c r="D33" s="133" t="s">
        <v>2684</v>
      </c>
      <c r="E33" s="134" t="s">
        <v>2610</v>
      </c>
    </row>
    <row r="34" spans="1:5" s="126" customFormat="1" ht="15.6" x14ac:dyDescent="0.3">
      <c r="A34" s="131">
        <v>11</v>
      </c>
      <c r="B34" s="134" t="s">
        <v>2685</v>
      </c>
      <c r="C34" s="135" t="s">
        <v>2686</v>
      </c>
      <c r="D34" s="136">
        <v>37325</v>
      </c>
      <c r="E34" s="134" t="s">
        <v>2635</v>
      </c>
    </row>
    <row r="35" spans="1:5" s="126" customFormat="1" ht="15.6" x14ac:dyDescent="0.3">
      <c r="A35" s="131">
        <v>12</v>
      </c>
      <c r="B35" s="132" t="s">
        <v>2687</v>
      </c>
      <c r="C35" s="132" t="s">
        <v>2688</v>
      </c>
      <c r="D35" s="133" t="s">
        <v>2689</v>
      </c>
      <c r="E35" s="134" t="s">
        <v>2697</v>
      </c>
    </row>
    <row r="36" spans="1:5" s="126" customFormat="1" ht="15.6" x14ac:dyDescent="0.3">
      <c r="A36" s="131">
        <v>4</v>
      </c>
      <c r="B36" s="134" t="s">
        <v>2690</v>
      </c>
      <c r="C36" s="135" t="s">
        <v>2691</v>
      </c>
      <c r="D36" s="136">
        <v>27123</v>
      </c>
      <c r="E36" s="134" t="s">
        <v>2212</v>
      </c>
    </row>
    <row r="37" spans="1:5" s="126" customFormat="1" ht="15.6" x14ac:dyDescent="0.3">
      <c r="A37" s="131">
        <v>16</v>
      </c>
      <c r="B37" s="132" t="s">
        <v>2692</v>
      </c>
      <c r="C37" s="132" t="s">
        <v>2693</v>
      </c>
      <c r="D37" s="133" t="s">
        <v>2694</v>
      </c>
      <c r="E37" s="134" t="s">
        <v>2669</v>
      </c>
    </row>
    <row r="38" spans="1:5" s="126" customFormat="1" ht="15.6" x14ac:dyDescent="0.3">
      <c r="A38" s="131">
        <v>20</v>
      </c>
      <c r="B38" s="134" t="s">
        <v>2695</v>
      </c>
      <c r="C38" s="135" t="s">
        <v>2696</v>
      </c>
      <c r="D38" s="136">
        <v>45689</v>
      </c>
      <c r="E38" s="134" t="s">
        <v>2697</v>
      </c>
    </row>
    <row r="39" spans="1:5" ht="15.6" x14ac:dyDescent="0.3">
      <c r="A39" s="131">
        <v>17</v>
      </c>
      <c r="B39" s="132" t="s">
        <v>2698</v>
      </c>
      <c r="C39" s="132" t="s">
        <v>2699</v>
      </c>
      <c r="D39" s="133" t="s">
        <v>2700</v>
      </c>
      <c r="E39" s="134" t="s">
        <v>2669</v>
      </c>
    </row>
    <row r="40" spans="1:5" ht="15.6" x14ac:dyDescent="0.3">
      <c r="A40" s="131">
        <v>8</v>
      </c>
      <c r="B40" s="132" t="s">
        <v>2701</v>
      </c>
      <c r="C40" s="132" t="s">
        <v>2433</v>
      </c>
      <c r="D40" s="133" t="s">
        <v>2702</v>
      </c>
      <c r="E40" s="134" t="s">
        <v>2599</v>
      </c>
    </row>
    <row r="41" spans="1:5" ht="15.6" x14ac:dyDescent="0.3">
      <c r="A41" s="131">
        <v>38</v>
      </c>
      <c r="B41" s="134" t="s">
        <v>2703</v>
      </c>
      <c r="C41" s="135" t="s">
        <v>2704</v>
      </c>
      <c r="D41" s="136">
        <v>34642</v>
      </c>
      <c r="E41" s="134" t="s">
        <v>2610</v>
      </c>
    </row>
    <row r="42" spans="1:5" ht="15.6" x14ac:dyDescent="0.3">
      <c r="A42" s="131">
        <v>30</v>
      </c>
      <c r="B42" s="132" t="s">
        <v>2705</v>
      </c>
      <c r="C42" s="132" t="s">
        <v>2706</v>
      </c>
      <c r="D42" s="133" t="s">
        <v>2707</v>
      </c>
      <c r="E42" s="134" t="s">
        <v>2606</v>
      </c>
    </row>
    <row r="43" spans="1:5" ht="24.9" customHeight="1" x14ac:dyDescent="0.3">
      <c r="A43" s="127"/>
      <c r="C43" s="127"/>
      <c r="D43" s="127"/>
    </row>
    <row r="44" spans="1:5" ht="24.9" customHeight="1" x14ac:dyDescent="0.3">
      <c r="A44" s="127"/>
      <c r="C44" s="127"/>
      <c r="D44" s="127"/>
    </row>
    <row r="45" spans="1:5" ht="24.9" customHeight="1" x14ac:dyDescent="0.3">
      <c r="A45" s="127"/>
      <c r="C45" s="127"/>
      <c r="D45" s="127"/>
    </row>
    <row r="46" spans="1:5" ht="24.9" customHeight="1" x14ac:dyDescent="0.3">
      <c r="A46" s="127"/>
      <c r="C46" s="127"/>
      <c r="D46" s="127"/>
    </row>
    <row r="47" spans="1:5" ht="24.9" customHeight="1" x14ac:dyDescent="0.3">
      <c r="A47" s="127"/>
      <c r="C47" s="127"/>
      <c r="D47" s="127"/>
    </row>
    <row r="48" spans="1:5" ht="24.9" customHeight="1" x14ac:dyDescent="0.3">
      <c r="A48" s="127"/>
      <c r="C48" s="127"/>
      <c r="D48" s="127"/>
    </row>
    <row r="49" s="127" customFormat="1" ht="24.9" customHeight="1" x14ac:dyDescent="0.3"/>
    <row r="50" s="127" customFormat="1" ht="24.9" customHeight="1" x14ac:dyDescent="0.3"/>
    <row r="51" s="127" customFormat="1" ht="24.9" customHeight="1" x14ac:dyDescent="0.3"/>
  </sheetData>
  <autoFilter ref="A3:E42" xr:uid="{ACA88674-D495-4566-9EA2-B7DCE3B25AE0}">
    <sortState xmlns:xlrd2="http://schemas.microsoft.com/office/spreadsheetml/2017/richdata2" ref="A4:E42">
      <sortCondition ref="B3:B42"/>
    </sortState>
  </autoFilter>
  <mergeCells count="1">
    <mergeCell ref="A1:E2"/>
  </mergeCells>
  <printOptions horizontalCentered="1"/>
  <pageMargins left="0" right="0" top="0.78740157480314965" bottom="0.19685039370078741" header="0.31496062992125984" footer="0.31496062992125984"/>
  <pageSetup paperSize="14" fitToHeight="0"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01A92-8CB4-43AC-B4DD-FF793B8A410A}">
  <dimension ref="A1:T49"/>
  <sheetViews>
    <sheetView zoomScale="70" zoomScaleNormal="70" workbookViewId="0">
      <selection activeCell="B21" sqref="B21"/>
    </sheetView>
  </sheetViews>
  <sheetFormatPr defaultRowHeight="14.4" x14ac:dyDescent="0.3"/>
  <cols>
    <col min="1" max="1" width="8.5546875" bestFit="1" customWidth="1"/>
    <col min="2" max="2" width="20.77734375" customWidth="1"/>
    <col min="3" max="3" width="13.77734375" customWidth="1"/>
    <col min="4" max="4" width="20.77734375" customWidth="1"/>
    <col min="5" max="5" width="13.88671875" bestFit="1" customWidth="1"/>
    <col min="6" max="6" width="13.6640625" bestFit="1" customWidth="1"/>
    <col min="7" max="7" width="12" bestFit="1" customWidth="1"/>
    <col min="8" max="8" width="8.44140625" bestFit="1" customWidth="1"/>
    <col min="9" max="9" width="8.33203125" bestFit="1" customWidth="1"/>
    <col min="10" max="10" width="9.88671875" bestFit="1" customWidth="1"/>
    <col min="11" max="11" width="11.88671875" customWidth="1"/>
    <col min="12" max="12" width="8.21875" bestFit="1" customWidth="1"/>
    <col min="13" max="13" width="19.33203125" bestFit="1" customWidth="1"/>
    <col min="14" max="14" width="8.5546875" bestFit="1" customWidth="1"/>
    <col min="15" max="15" width="9.6640625" bestFit="1" customWidth="1"/>
    <col min="16" max="16" width="10.88671875" bestFit="1" customWidth="1"/>
    <col min="17" max="17" width="9.21875" bestFit="1" customWidth="1"/>
    <col min="18" max="18" width="9.6640625" bestFit="1" customWidth="1"/>
    <col min="19" max="19" width="8.44140625" bestFit="1" customWidth="1"/>
    <col min="20" max="20" width="13.88671875" bestFit="1" customWidth="1"/>
  </cols>
  <sheetData>
    <row r="1" spans="1:20" ht="30" customHeight="1" x14ac:dyDescent="0.3">
      <c r="A1" s="272" t="s">
        <v>2220</v>
      </c>
      <c r="B1" s="272" t="s">
        <v>2441</v>
      </c>
      <c r="C1" s="146" t="s">
        <v>2442</v>
      </c>
      <c r="D1" s="272" t="s">
        <v>2222</v>
      </c>
      <c r="E1" s="272" t="s">
        <v>2223</v>
      </c>
      <c r="F1" s="272" t="s">
        <v>2224</v>
      </c>
      <c r="G1" s="274" t="s">
        <v>2444</v>
      </c>
      <c r="H1" s="272" t="s">
        <v>2234</v>
      </c>
      <c r="I1" s="272" t="s">
        <v>2235</v>
      </c>
      <c r="J1" s="272" t="s">
        <v>2445</v>
      </c>
      <c r="K1" s="272" t="s">
        <v>64</v>
      </c>
      <c r="L1" s="272" t="s">
        <v>2236</v>
      </c>
      <c r="M1" s="272" t="s">
        <v>64</v>
      </c>
      <c r="N1" s="272" t="s">
        <v>2237</v>
      </c>
      <c r="O1" s="272" t="s">
        <v>2238</v>
      </c>
      <c r="P1" s="272" t="s">
        <v>2239</v>
      </c>
      <c r="Q1" s="272" t="s">
        <v>2240</v>
      </c>
      <c r="R1" s="272" t="s">
        <v>2241</v>
      </c>
      <c r="S1" s="270" t="s">
        <v>2242</v>
      </c>
      <c r="T1" s="269" t="s">
        <v>2206</v>
      </c>
    </row>
    <row r="2" spans="1:20" ht="30" customHeight="1" thickBot="1" x14ac:dyDescent="0.35">
      <c r="A2" s="273"/>
      <c r="B2" s="273"/>
      <c r="C2" s="137" t="s">
        <v>2443</v>
      </c>
      <c r="D2" s="273"/>
      <c r="E2" s="273"/>
      <c r="F2" s="273"/>
      <c r="G2" s="275"/>
      <c r="H2" s="273"/>
      <c r="I2" s="273"/>
      <c r="J2" s="273"/>
      <c r="K2" s="273"/>
      <c r="L2" s="273"/>
      <c r="M2" s="273"/>
      <c r="N2" s="273"/>
      <c r="O2" s="273"/>
      <c r="P2" s="273"/>
      <c r="Q2" s="273"/>
      <c r="R2" s="273"/>
      <c r="S2" s="271"/>
      <c r="T2" s="269"/>
    </row>
    <row r="3" spans="1:20" ht="30" customHeight="1" thickBot="1" x14ac:dyDescent="0.35">
      <c r="A3" s="138">
        <v>25</v>
      </c>
      <c r="B3" s="139" t="s">
        <v>2509</v>
      </c>
      <c r="C3" s="140" t="s">
        <v>2452</v>
      </c>
      <c r="D3" s="139" t="s">
        <v>2510</v>
      </c>
      <c r="E3" s="139">
        <v>83896313517</v>
      </c>
      <c r="F3" s="139">
        <v>3371025601970000</v>
      </c>
      <c r="G3" s="141" t="s">
        <v>2454</v>
      </c>
      <c r="H3" s="140">
        <v>57</v>
      </c>
      <c r="I3" s="140">
        <v>187</v>
      </c>
      <c r="J3" s="142" t="s">
        <v>2511</v>
      </c>
      <c r="K3" s="140" t="s">
        <v>2449</v>
      </c>
      <c r="L3" s="140">
        <v>75</v>
      </c>
      <c r="M3" s="139" t="s">
        <v>2450</v>
      </c>
      <c r="N3" s="140" t="s">
        <v>2339</v>
      </c>
      <c r="O3" s="140">
        <v>143</v>
      </c>
      <c r="P3" s="140">
        <v>0</v>
      </c>
      <c r="Q3" s="143">
        <v>0</v>
      </c>
      <c r="R3" s="143">
        <v>0</v>
      </c>
      <c r="S3" s="144">
        <v>0</v>
      </c>
      <c r="T3" s="145"/>
    </row>
    <row r="4" spans="1:20" ht="30" customHeight="1" thickBot="1" x14ac:dyDescent="0.35">
      <c r="A4" s="138">
        <v>35</v>
      </c>
      <c r="B4" s="139" t="s">
        <v>2382</v>
      </c>
      <c r="C4" s="140" t="s">
        <v>2452</v>
      </c>
      <c r="D4" s="139" t="s">
        <v>2531</v>
      </c>
      <c r="E4" s="139">
        <v>85743105864</v>
      </c>
      <c r="F4" s="139">
        <v>330810460400001</v>
      </c>
      <c r="G4" s="141" t="s">
        <v>2454</v>
      </c>
      <c r="H4" s="140">
        <v>41</v>
      </c>
      <c r="I4" s="140">
        <v>151</v>
      </c>
      <c r="J4" s="142" t="s">
        <v>2532</v>
      </c>
      <c r="K4" s="140" t="s">
        <v>2449</v>
      </c>
      <c r="L4" s="140">
        <v>67</v>
      </c>
      <c r="M4" s="139" t="s">
        <v>2450</v>
      </c>
      <c r="N4" s="140" t="s">
        <v>2386</v>
      </c>
      <c r="O4" s="140">
        <v>82</v>
      </c>
      <c r="P4" s="140">
        <v>0</v>
      </c>
      <c r="Q4" s="143">
        <v>0</v>
      </c>
      <c r="R4" s="143">
        <v>0</v>
      </c>
      <c r="S4" s="144">
        <v>0</v>
      </c>
      <c r="T4" s="145"/>
    </row>
    <row r="5" spans="1:20" ht="30" customHeight="1" thickBot="1" x14ac:dyDescent="0.35">
      <c r="A5" s="138">
        <v>42</v>
      </c>
      <c r="B5" s="147" t="s">
        <v>2412</v>
      </c>
      <c r="C5" s="148" t="s">
        <v>2219</v>
      </c>
      <c r="D5" s="147" t="s">
        <v>2413</v>
      </c>
      <c r="E5" s="147">
        <v>82265431422</v>
      </c>
      <c r="F5" s="147">
        <v>3371011801770000</v>
      </c>
      <c r="G5" s="154" t="s">
        <v>2444</v>
      </c>
      <c r="H5" s="148">
        <v>79</v>
      </c>
      <c r="I5" s="148">
        <v>174</v>
      </c>
      <c r="J5" s="142" t="s">
        <v>2546</v>
      </c>
      <c r="K5" s="148" t="s">
        <v>2449</v>
      </c>
      <c r="L5" s="148">
        <v>97</v>
      </c>
      <c r="M5" s="147" t="s">
        <v>2459</v>
      </c>
      <c r="N5" s="148" t="s">
        <v>2416</v>
      </c>
      <c r="O5" s="148">
        <v>95</v>
      </c>
      <c r="P5" s="148">
        <v>0</v>
      </c>
      <c r="Q5" s="149">
        <v>0</v>
      </c>
      <c r="R5" s="149">
        <v>0</v>
      </c>
      <c r="S5" s="150">
        <v>0</v>
      </c>
      <c r="T5" s="145" t="s">
        <v>2208</v>
      </c>
    </row>
    <row r="6" spans="1:20" ht="30" customHeight="1" thickBot="1" x14ac:dyDescent="0.35">
      <c r="A6" s="138">
        <v>33</v>
      </c>
      <c r="B6" s="147" t="s">
        <v>2526</v>
      </c>
      <c r="C6" s="148" t="s">
        <v>2219</v>
      </c>
      <c r="D6" s="147" t="s">
        <v>2527</v>
      </c>
      <c r="E6" s="147">
        <v>82138770183</v>
      </c>
      <c r="F6" s="147">
        <v>3308182081830000</v>
      </c>
      <c r="G6" s="154" t="s">
        <v>2444</v>
      </c>
      <c r="H6" s="148">
        <v>61</v>
      </c>
      <c r="I6" s="148">
        <v>165</v>
      </c>
      <c r="J6" s="142" t="s">
        <v>2528</v>
      </c>
      <c r="K6" s="148" t="s">
        <v>2449</v>
      </c>
      <c r="L6" s="148">
        <v>75</v>
      </c>
      <c r="M6" s="147" t="s">
        <v>2450</v>
      </c>
      <c r="N6" s="148" t="s">
        <v>2376</v>
      </c>
      <c r="O6" s="148">
        <v>120</v>
      </c>
      <c r="P6" s="148">
        <v>0</v>
      </c>
      <c r="Q6" s="149">
        <v>0</v>
      </c>
      <c r="R6" s="149">
        <v>0</v>
      </c>
      <c r="S6" s="150">
        <v>0</v>
      </c>
      <c r="T6" s="145" t="s">
        <v>2208</v>
      </c>
    </row>
    <row r="7" spans="1:20" ht="30" customHeight="1" thickBot="1" x14ac:dyDescent="0.35">
      <c r="A7" s="138">
        <v>20</v>
      </c>
      <c r="B7" s="139" t="s">
        <v>2496</v>
      </c>
      <c r="C7" s="140" t="s">
        <v>2219</v>
      </c>
      <c r="D7" s="139" t="s">
        <v>2497</v>
      </c>
      <c r="E7" s="139">
        <v>85643356617</v>
      </c>
      <c r="F7" s="139">
        <v>3371010307870000</v>
      </c>
      <c r="G7" s="141" t="s">
        <v>2444</v>
      </c>
      <c r="H7" s="140">
        <v>79</v>
      </c>
      <c r="I7" s="140">
        <v>168</v>
      </c>
      <c r="J7" s="142" t="s">
        <v>2498</v>
      </c>
      <c r="K7" s="140" t="s">
        <v>2449</v>
      </c>
      <c r="L7" s="140">
        <v>90</v>
      </c>
      <c r="M7" s="139" t="s">
        <v>2450</v>
      </c>
      <c r="N7" s="140" t="s">
        <v>2322</v>
      </c>
      <c r="O7" s="140">
        <v>104</v>
      </c>
      <c r="P7" s="140">
        <v>0</v>
      </c>
      <c r="Q7" s="143">
        <v>0</v>
      </c>
      <c r="R7" s="143">
        <v>0</v>
      </c>
      <c r="S7" s="144">
        <v>0</v>
      </c>
      <c r="T7" s="145"/>
    </row>
    <row r="8" spans="1:20" ht="30" customHeight="1" thickBot="1" x14ac:dyDescent="0.35">
      <c r="A8" s="138">
        <v>15</v>
      </c>
      <c r="B8" s="139" t="s">
        <v>2304</v>
      </c>
      <c r="C8" s="140" t="s">
        <v>2452</v>
      </c>
      <c r="D8" s="139" t="s">
        <v>2305</v>
      </c>
      <c r="E8" s="139">
        <v>81476666968</v>
      </c>
      <c r="F8" s="139">
        <v>3308104705030000</v>
      </c>
      <c r="G8" s="141" t="s">
        <v>2454</v>
      </c>
      <c r="H8" s="140">
        <v>43</v>
      </c>
      <c r="I8" s="140">
        <v>163</v>
      </c>
      <c r="J8" s="142" t="s">
        <v>2486</v>
      </c>
      <c r="K8" s="140" t="s">
        <v>2449</v>
      </c>
      <c r="L8" s="140">
        <v>78</v>
      </c>
      <c r="M8" s="139" t="s">
        <v>2450</v>
      </c>
      <c r="N8" s="140" t="s">
        <v>2306</v>
      </c>
      <c r="O8" s="140">
        <v>83</v>
      </c>
      <c r="P8" s="140">
        <v>0</v>
      </c>
      <c r="Q8" s="143">
        <v>0</v>
      </c>
      <c r="R8" s="143">
        <v>0</v>
      </c>
      <c r="S8" s="144">
        <v>0</v>
      </c>
      <c r="T8" s="145"/>
    </row>
    <row r="9" spans="1:20" ht="30" customHeight="1" thickBot="1" x14ac:dyDescent="0.35">
      <c r="A9" s="138">
        <v>17</v>
      </c>
      <c r="B9" s="139" t="s">
        <v>2490</v>
      </c>
      <c r="C9" s="140" t="s">
        <v>2219</v>
      </c>
      <c r="D9" s="139" t="s">
        <v>2312</v>
      </c>
      <c r="E9" s="139">
        <v>81225149006</v>
      </c>
      <c r="F9" s="139">
        <v>3306090611780000</v>
      </c>
      <c r="G9" s="141" t="s">
        <v>2444</v>
      </c>
      <c r="H9" s="140">
        <v>53</v>
      </c>
      <c r="I9" s="140">
        <v>160</v>
      </c>
      <c r="J9" s="142" t="s">
        <v>2491</v>
      </c>
      <c r="K9" s="140" t="s">
        <v>2449</v>
      </c>
      <c r="L9" s="140">
        <v>80</v>
      </c>
      <c r="M9" s="139" t="s">
        <v>2450</v>
      </c>
      <c r="N9" s="140" t="s">
        <v>2314</v>
      </c>
      <c r="O9" s="140">
        <v>161</v>
      </c>
      <c r="P9" s="140">
        <v>0</v>
      </c>
      <c r="Q9" s="143">
        <v>0</v>
      </c>
      <c r="R9" s="143">
        <v>0</v>
      </c>
      <c r="S9" s="144">
        <v>0</v>
      </c>
      <c r="T9" s="145"/>
    </row>
    <row r="10" spans="1:20" ht="30" customHeight="1" thickBot="1" x14ac:dyDescent="0.35">
      <c r="A10" s="138">
        <v>10</v>
      </c>
      <c r="B10" s="139" t="s">
        <v>2473</v>
      </c>
      <c r="C10" s="140" t="s">
        <v>2219</v>
      </c>
      <c r="D10" s="139" t="s">
        <v>2474</v>
      </c>
      <c r="E10" s="139">
        <v>85729411960</v>
      </c>
      <c r="F10" s="139">
        <v>3308090101600000</v>
      </c>
      <c r="G10" s="141" t="s">
        <v>2454</v>
      </c>
      <c r="H10" s="140">
        <v>89</v>
      </c>
      <c r="I10" s="140">
        <v>176</v>
      </c>
      <c r="J10" s="142" t="s">
        <v>2475</v>
      </c>
      <c r="K10" s="140" t="s">
        <v>2449</v>
      </c>
      <c r="L10" s="140">
        <v>120</v>
      </c>
      <c r="M10" s="139" t="s">
        <v>2459</v>
      </c>
      <c r="N10" s="140" t="s">
        <v>2286</v>
      </c>
      <c r="O10" s="140">
        <v>81</v>
      </c>
      <c r="P10" s="140">
        <v>0</v>
      </c>
      <c r="Q10" s="143">
        <v>0</v>
      </c>
      <c r="R10" s="143">
        <v>0</v>
      </c>
      <c r="S10" s="144">
        <v>0</v>
      </c>
      <c r="T10" s="145"/>
    </row>
    <row r="11" spans="1:20" ht="30" customHeight="1" thickBot="1" x14ac:dyDescent="0.35">
      <c r="A11" s="138">
        <v>37</v>
      </c>
      <c r="B11" s="139" t="s">
        <v>2535</v>
      </c>
      <c r="C11" s="140" t="s">
        <v>2219</v>
      </c>
      <c r="D11" s="139" t="s">
        <v>2536</v>
      </c>
      <c r="E11" s="139"/>
      <c r="F11" s="139">
        <v>3308101103830000</v>
      </c>
      <c r="G11" s="141" t="s">
        <v>2444</v>
      </c>
      <c r="H11" s="140">
        <v>72</v>
      </c>
      <c r="I11" s="140">
        <v>172</v>
      </c>
      <c r="J11" s="142" t="s">
        <v>2537</v>
      </c>
      <c r="K11" s="140" t="s">
        <v>2449</v>
      </c>
      <c r="L11" s="140">
        <v>90</v>
      </c>
      <c r="M11" s="139" t="s">
        <v>2450</v>
      </c>
      <c r="N11" s="140" t="s">
        <v>2393</v>
      </c>
      <c r="O11" s="140">
        <v>90</v>
      </c>
      <c r="P11" s="140">
        <v>0</v>
      </c>
      <c r="Q11" s="143">
        <v>0</v>
      </c>
      <c r="R11" s="143">
        <v>0</v>
      </c>
      <c r="S11" s="144">
        <v>0</v>
      </c>
      <c r="T11" s="145"/>
    </row>
    <row r="12" spans="1:20" ht="30" customHeight="1" thickBot="1" x14ac:dyDescent="0.35">
      <c r="A12" s="138">
        <v>32</v>
      </c>
      <c r="B12" s="147" t="s">
        <v>2367</v>
      </c>
      <c r="C12" s="148" t="s">
        <v>2219</v>
      </c>
      <c r="D12" s="147" t="s">
        <v>2368</v>
      </c>
      <c r="E12" s="147">
        <v>85780284805</v>
      </c>
      <c r="F12" s="147">
        <v>3308102309930000</v>
      </c>
      <c r="G12" s="154" t="s">
        <v>2444</v>
      </c>
      <c r="H12" s="148">
        <v>60</v>
      </c>
      <c r="I12" s="148">
        <v>165</v>
      </c>
      <c r="J12" s="142" t="s">
        <v>2525</v>
      </c>
      <c r="K12" s="148" t="s">
        <v>2449</v>
      </c>
      <c r="L12" s="148">
        <v>80</v>
      </c>
      <c r="M12" s="147" t="s">
        <v>2450</v>
      </c>
      <c r="N12" s="148" t="s">
        <v>2371</v>
      </c>
      <c r="O12" s="148">
        <v>92</v>
      </c>
      <c r="P12" s="148">
        <v>0</v>
      </c>
      <c r="Q12" s="149">
        <v>0</v>
      </c>
      <c r="R12" s="149">
        <v>0</v>
      </c>
      <c r="S12" s="150">
        <v>0</v>
      </c>
      <c r="T12" s="145" t="s">
        <v>2208</v>
      </c>
    </row>
    <row r="13" spans="1:20" ht="30" customHeight="1" thickBot="1" x14ac:dyDescent="0.35">
      <c r="A13" s="138">
        <v>44</v>
      </c>
      <c r="B13" s="139" t="s">
        <v>2421</v>
      </c>
      <c r="C13" s="140" t="s">
        <v>2219</v>
      </c>
      <c r="D13" s="139" t="s">
        <v>2422</v>
      </c>
      <c r="E13" s="139">
        <v>81392134261</v>
      </c>
      <c r="F13" s="139">
        <v>3371011505670000</v>
      </c>
      <c r="G13" s="141" t="s">
        <v>2454</v>
      </c>
      <c r="H13" s="140">
        <v>63</v>
      </c>
      <c r="I13" s="140">
        <v>170</v>
      </c>
      <c r="J13" s="142" t="s">
        <v>2549</v>
      </c>
      <c r="K13" s="140" t="s">
        <v>2449</v>
      </c>
      <c r="L13" s="140">
        <v>90</v>
      </c>
      <c r="M13" s="139" t="s">
        <v>2450</v>
      </c>
      <c r="N13" s="140" t="s">
        <v>2425</v>
      </c>
      <c r="O13" s="140">
        <v>110</v>
      </c>
      <c r="P13" s="140">
        <v>269</v>
      </c>
      <c r="Q13" s="143">
        <v>198</v>
      </c>
      <c r="R13" s="143">
        <v>57</v>
      </c>
      <c r="S13" s="144">
        <v>65</v>
      </c>
      <c r="T13" s="145"/>
    </row>
    <row r="14" spans="1:20" ht="30" customHeight="1" thickBot="1" x14ac:dyDescent="0.35">
      <c r="A14" s="138">
        <v>27</v>
      </c>
      <c r="B14" s="139" t="s">
        <v>2514</v>
      </c>
      <c r="C14" s="140" t="s">
        <v>2452</v>
      </c>
      <c r="D14" s="139" t="s">
        <v>2345</v>
      </c>
      <c r="E14" s="139">
        <v>81252912210</v>
      </c>
      <c r="F14" s="139">
        <v>3371014412000000</v>
      </c>
      <c r="G14" s="141" t="s">
        <v>2454</v>
      </c>
      <c r="H14" s="140">
        <v>44</v>
      </c>
      <c r="I14" s="140">
        <v>157</v>
      </c>
      <c r="J14" s="142" t="s">
        <v>2515</v>
      </c>
      <c r="K14" s="140" t="s">
        <v>2449</v>
      </c>
      <c r="L14" s="140">
        <v>67</v>
      </c>
      <c r="M14" s="139" t="s">
        <v>2450</v>
      </c>
      <c r="N14" s="140" t="s">
        <v>2348</v>
      </c>
      <c r="O14" s="140">
        <v>126</v>
      </c>
      <c r="P14" s="140">
        <v>0</v>
      </c>
      <c r="Q14" s="143">
        <v>0</v>
      </c>
      <c r="R14" s="143">
        <v>0</v>
      </c>
      <c r="S14" s="144">
        <v>0</v>
      </c>
      <c r="T14" s="145"/>
    </row>
    <row r="15" spans="1:20" ht="30" customHeight="1" thickBot="1" x14ac:dyDescent="0.35">
      <c r="A15" s="138">
        <v>7</v>
      </c>
      <c r="B15" s="147" t="s">
        <v>2466</v>
      </c>
      <c r="C15" s="148" t="s">
        <v>2219</v>
      </c>
      <c r="D15" s="147" t="s">
        <v>2272</v>
      </c>
      <c r="E15" s="147">
        <v>81225621567</v>
      </c>
      <c r="F15" s="147">
        <v>330819090480001</v>
      </c>
      <c r="G15" s="154" t="s">
        <v>2444</v>
      </c>
      <c r="H15" s="148">
        <v>58</v>
      </c>
      <c r="I15" s="148">
        <v>163</v>
      </c>
      <c r="J15" s="142" t="s">
        <v>2467</v>
      </c>
      <c r="K15" s="148" t="s">
        <v>2449</v>
      </c>
      <c r="L15" s="148">
        <v>75</v>
      </c>
      <c r="M15" s="147" t="s">
        <v>2450</v>
      </c>
      <c r="N15" s="148" t="s">
        <v>2275</v>
      </c>
      <c r="O15" s="148">
        <v>118</v>
      </c>
      <c r="P15" s="148">
        <v>0</v>
      </c>
      <c r="Q15" s="149">
        <v>0</v>
      </c>
      <c r="R15" s="149">
        <v>0</v>
      </c>
      <c r="S15" s="150">
        <v>0</v>
      </c>
      <c r="T15" s="145" t="s">
        <v>2208</v>
      </c>
    </row>
    <row r="16" spans="1:20" ht="30" customHeight="1" thickBot="1" x14ac:dyDescent="0.35">
      <c r="A16" s="138">
        <v>30</v>
      </c>
      <c r="B16" s="139" t="s">
        <v>2520</v>
      </c>
      <c r="C16" s="140" t="s">
        <v>2219</v>
      </c>
      <c r="D16" s="139" t="s">
        <v>2359</v>
      </c>
      <c r="E16" s="139">
        <v>88214538604</v>
      </c>
      <c r="F16" s="139">
        <v>1605142802540000</v>
      </c>
      <c r="G16" s="141" t="s">
        <v>2444</v>
      </c>
      <c r="H16" s="140">
        <v>49</v>
      </c>
      <c r="I16" s="140">
        <v>150</v>
      </c>
      <c r="J16" s="142" t="s">
        <v>2521</v>
      </c>
      <c r="K16" s="140" t="s">
        <v>2449</v>
      </c>
      <c r="L16" s="140">
        <v>80</v>
      </c>
      <c r="M16" s="139" t="s">
        <v>2450</v>
      </c>
      <c r="N16" s="140" t="s">
        <v>2361</v>
      </c>
      <c r="O16" s="140">
        <v>102</v>
      </c>
      <c r="P16" s="140">
        <v>0</v>
      </c>
      <c r="Q16" s="143">
        <v>0</v>
      </c>
      <c r="R16" s="143">
        <v>0</v>
      </c>
      <c r="S16" s="144">
        <v>0</v>
      </c>
      <c r="T16" s="145"/>
    </row>
    <row r="17" spans="1:20" ht="30" customHeight="1" thickBot="1" x14ac:dyDescent="0.35">
      <c r="A17" s="138">
        <v>5</v>
      </c>
      <c r="B17" s="139" t="s">
        <v>2261</v>
      </c>
      <c r="C17" s="140" t="s">
        <v>2452</v>
      </c>
      <c r="D17" s="139" t="s">
        <v>2462</v>
      </c>
      <c r="E17" s="139">
        <v>85591474260</v>
      </c>
      <c r="F17" s="139">
        <v>3308186512000000</v>
      </c>
      <c r="G17" s="141" t="s">
        <v>2454</v>
      </c>
      <c r="H17" s="140">
        <v>41</v>
      </c>
      <c r="I17" s="140">
        <v>158</v>
      </c>
      <c r="J17" s="142" t="s">
        <v>2463</v>
      </c>
      <c r="K17" s="140" t="s">
        <v>2449</v>
      </c>
      <c r="L17" s="140">
        <v>62</v>
      </c>
      <c r="M17" s="139" t="s">
        <v>2450</v>
      </c>
      <c r="N17" s="140" t="s">
        <v>2265</v>
      </c>
      <c r="O17" s="140">
        <v>85</v>
      </c>
      <c r="P17" s="140">
        <v>0</v>
      </c>
      <c r="Q17" s="143">
        <v>0</v>
      </c>
      <c r="R17" s="143">
        <v>0</v>
      </c>
      <c r="S17" s="144">
        <v>0</v>
      </c>
      <c r="T17" s="145"/>
    </row>
    <row r="18" spans="1:20" ht="30" customHeight="1" thickBot="1" x14ac:dyDescent="0.35">
      <c r="A18" s="138">
        <v>22</v>
      </c>
      <c r="B18" s="139" t="s">
        <v>2502</v>
      </c>
      <c r="C18" s="140" t="s">
        <v>2219</v>
      </c>
      <c r="D18" s="139" t="s">
        <v>2503</v>
      </c>
      <c r="E18" s="139">
        <v>85725908518</v>
      </c>
      <c r="F18" s="139">
        <v>3308182704910000</v>
      </c>
      <c r="G18" s="141" t="s">
        <v>2444</v>
      </c>
      <c r="H18" s="140">
        <v>71</v>
      </c>
      <c r="I18" s="140">
        <v>170</v>
      </c>
      <c r="J18" s="142" t="s">
        <v>2504</v>
      </c>
      <c r="K18" s="140" t="s">
        <v>2449</v>
      </c>
      <c r="L18" s="140">
        <v>84</v>
      </c>
      <c r="M18" s="139" t="s">
        <v>2450</v>
      </c>
      <c r="N18" s="140" t="s">
        <v>2245</v>
      </c>
      <c r="O18" s="140">
        <v>77</v>
      </c>
      <c r="P18" s="140">
        <v>0</v>
      </c>
      <c r="Q18" s="143">
        <v>0</v>
      </c>
      <c r="R18" s="143">
        <v>0</v>
      </c>
      <c r="S18" s="144">
        <v>0</v>
      </c>
      <c r="T18" s="145"/>
    </row>
    <row r="19" spans="1:20" ht="30" customHeight="1" thickBot="1" x14ac:dyDescent="0.35">
      <c r="A19" s="138">
        <v>14</v>
      </c>
      <c r="B19" s="139" t="s">
        <v>2300</v>
      </c>
      <c r="C19" s="140" t="s">
        <v>2219</v>
      </c>
      <c r="D19" s="139" t="s">
        <v>2484</v>
      </c>
      <c r="E19" s="139">
        <v>82137388466</v>
      </c>
      <c r="F19" s="139">
        <v>3309050607829000</v>
      </c>
      <c r="G19" s="141" t="s">
        <v>2444</v>
      </c>
      <c r="H19" s="140">
        <v>71</v>
      </c>
      <c r="I19" s="140">
        <v>160</v>
      </c>
      <c r="J19" s="142" t="s">
        <v>2485</v>
      </c>
      <c r="K19" s="140" t="s">
        <v>2449</v>
      </c>
      <c r="L19" s="140">
        <v>90</v>
      </c>
      <c r="M19" s="139" t="s">
        <v>2450</v>
      </c>
      <c r="N19" s="140" t="s">
        <v>2303</v>
      </c>
      <c r="O19" s="140">
        <v>147</v>
      </c>
      <c r="P19" s="140">
        <v>0</v>
      </c>
      <c r="Q19" s="143">
        <v>0</v>
      </c>
      <c r="R19" s="143">
        <v>0</v>
      </c>
      <c r="S19" s="144">
        <v>0</v>
      </c>
      <c r="T19" s="145"/>
    </row>
    <row r="20" spans="1:20" ht="30" customHeight="1" thickBot="1" x14ac:dyDescent="0.35">
      <c r="A20" s="138">
        <v>39</v>
      </c>
      <c r="B20" s="147" t="s">
        <v>2398</v>
      </c>
      <c r="C20" s="148" t="s">
        <v>2219</v>
      </c>
      <c r="D20" s="147" t="s">
        <v>2540</v>
      </c>
      <c r="E20" s="147">
        <v>85714302837</v>
      </c>
      <c r="F20" s="147">
        <v>3371012612870000</v>
      </c>
      <c r="G20" s="154" t="s">
        <v>2444</v>
      </c>
      <c r="H20" s="148">
        <v>67</v>
      </c>
      <c r="I20" s="148">
        <v>169</v>
      </c>
      <c r="J20" s="142" t="s">
        <v>2541</v>
      </c>
      <c r="K20" s="148" t="s">
        <v>2449</v>
      </c>
      <c r="L20" s="148">
        <v>90</v>
      </c>
      <c r="M20" s="147" t="s">
        <v>2450</v>
      </c>
      <c r="N20" s="148" t="s">
        <v>2402</v>
      </c>
      <c r="O20" s="148">
        <v>91</v>
      </c>
      <c r="P20" s="148">
        <v>0</v>
      </c>
      <c r="Q20" s="149">
        <v>0</v>
      </c>
      <c r="R20" s="149">
        <v>0</v>
      </c>
      <c r="S20" s="150">
        <v>0</v>
      </c>
      <c r="T20" s="145" t="s">
        <v>2213</v>
      </c>
    </row>
    <row r="21" spans="1:20" ht="30" customHeight="1" thickBot="1" x14ac:dyDescent="0.35">
      <c r="A21" s="138">
        <v>12</v>
      </c>
      <c r="B21" s="139" t="s">
        <v>2479</v>
      </c>
      <c r="C21" s="140" t="s">
        <v>2219</v>
      </c>
      <c r="D21" s="139" t="s">
        <v>2480</v>
      </c>
      <c r="E21" s="139">
        <v>82326444940</v>
      </c>
      <c r="F21" s="139">
        <v>3308101012550000</v>
      </c>
      <c r="G21" s="141" t="s">
        <v>2444</v>
      </c>
      <c r="H21" s="140">
        <v>61</v>
      </c>
      <c r="I21" s="140">
        <v>160</v>
      </c>
      <c r="J21" s="142" t="s">
        <v>2481</v>
      </c>
      <c r="K21" s="140" t="s">
        <v>2449</v>
      </c>
      <c r="L21" s="140">
        <v>82</v>
      </c>
      <c r="M21" s="139" t="s">
        <v>2450</v>
      </c>
      <c r="N21" s="140" t="s">
        <v>2294</v>
      </c>
      <c r="O21" s="140">
        <v>98</v>
      </c>
      <c r="P21" s="140">
        <v>0</v>
      </c>
      <c r="Q21" s="143">
        <v>0</v>
      </c>
      <c r="R21" s="143">
        <v>0</v>
      </c>
      <c r="S21" s="144">
        <v>0</v>
      </c>
      <c r="T21" s="145"/>
    </row>
    <row r="22" spans="1:20" ht="30" customHeight="1" thickBot="1" x14ac:dyDescent="0.35">
      <c r="A22" s="138">
        <v>19</v>
      </c>
      <c r="B22" s="139" t="s">
        <v>2318</v>
      </c>
      <c r="C22" s="140" t="s">
        <v>2219</v>
      </c>
      <c r="D22" s="139" t="s">
        <v>2471</v>
      </c>
      <c r="E22" s="139">
        <v>883821945273</v>
      </c>
      <c r="F22" s="139">
        <v>3308112101920000</v>
      </c>
      <c r="G22" s="141" t="s">
        <v>2444</v>
      </c>
      <c r="H22" s="140">
        <v>78</v>
      </c>
      <c r="I22" s="140">
        <v>171</v>
      </c>
      <c r="J22" s="142" t="s">
        <v>2495</v>
      </c>
      <c r="K22" s="140" t="s">
        <v>2449</v>
      </c>
      <c r="L22" s="140">
        <v>90</v>
      </c>
      <c r="M22" s="139" t="s">
        <v>2450</v>
      </c>
      <c r="N22" s="140" t="s">
        <v>2319</v>
      </c>
      <c r="O22" s="140">
        <v>99</v>
      </c>
      <c r="P22" s="140">
        <v>0</v>
      </c>
      <c r="Q22" s="143">
        <v>0</v>
      </c>
      <c r="R22" s="143">
        <v>0</v>
      </c>
      <c r="S22" s="144">
        <v>0</v>
      </c>
      <c r="T22" s="145"/>
    </row>
    <row r="23" spans="1:20" ht="30" customHeight="1" thickBot="1" x14ac:dyDescent="0.35">
      <c r="A23" s="138">
        <v>13</v>
      </c>
      <c r="B23" s="139" t="s">
        <v>2295</v>
      </c>
      <c r="C23" s="140" t="s">
        <v>2219</v>
      </c>
      <c r="D23" s="139" t="s">
        <v>2482</v>
      </c>
      <c r="E23" s="139">
        <v>82236674480</v>
      </c>
      <c r="F23" s="139">
        <v>331510811000001</v>
      </c>
      <c r="G23" s="141" t="s">
        <v>2444</v>
      </c>
      <c r="H23" s="140">
        <v>58</v>
      </c>
      <c r="I23" s="140">
        <v>170</v>
      </c>
      <c r="J23" s="142" t="s">
        <v>2483</v>
      </c>
      <c r="K23" s="140" t="s">
        <v>2449</v>
      </c>
      <c r="L23" s="140">
        <v>79</v>
      </c>
      <c r="M23" s="139" t="s">
        <v>2450</v>
      </c>
      <c r="N23" s="140" t="s">
        <v>2299</v>
      </c>
      <c r="O23" s="140">
        <v>118</v>
      </c>
      <c r="P23" s="140">
        <v>0</v>
      </c>
      <c r="Q23" s="143">
        <v>0</v>
      </c>
      <c r="R23" s="143">
        <v>0</v>
      </c>
      <c r="S23" s="144">
        <v>0</v>
      </c>
      <c r="T23" s="145"/>
    </row>
    <row r="24" spans="1:20" ht="30" customHeight="1" thickBot="1" x14ac:dyDescent="0.35">
      <c r="A24" s="138">
        <v>6</v>
      </c>
      <c r="B24" s="139" t="s">
        <v>2464</v>
      </c>
      <c r="C24" s="140" t="s">
        <v>2219</v>
      </c>
      <c r="D24" s="139" t="s">
        <v>2267</v>
      </c>
      <c r="E24" s="139">
        <v>87895271044</v>
      </c>
      <c r="F24" s="139">
        <v>3276011108880000</v>
      </c>
      <c r="G24" s="141" t="s">
        <v>2444</v>
      </c>
      <c r="H24" s="140">
        <v>69</v>
      </c>
      <c r="I24" s="140">
        <v>165</v>
      </c>
      <c r="J24" s="142" t="s">
        <v>2465</v>
      </c>
      <c r="K24" s="140" t="s">
        <v>2449</v>
      </c>
      <c r="L24" s="140">
        <v>85</v>
      </c>
      <c r="M24" s="139" t="s">
        <v>2450</v>
      </c>
      <c r="N24" s="140" t="s">
        <v>2270</v>
      </c>
      <c r="O24" s="140">
        <v>98</v>
      </c>
      <c r="P24" s="140">
        <v>0</v>
      </c>
      <c r="Q24" s="143">
        <v>0</v>
      </c>
      <c r="R24" s="143">
        <v>0</v>
      </c>
      <c r="S24" s="144">
        <v>0</v>
      </c>
      <c r="T24" s="145"/>
    </row>
    <row r="25" spans="1:20" ht="30" customHeight="1" thickBot="1" x14ac:dyDescent="0.35">
      <c r="A25" s="138">
        <v>29</v>
      </c>
      <c r="B25" s="139" t="s">
        <v>2354</v>
      </c>
      <c r="C25" s="140" t="s">
        <v>2452</v>
      </c>
      <c r="D25" s="139" t="s">
        <v>2355</v>
      </c>
      <c r="E25" s="139">
        <v>85743470044</v>
      </c>
      <c r="F25" s="139">
        <v>3371016404960000</v>
      </c>
      <c r="G25" s="141" t="s">
        <v>2454</v>
      </c>
      <c r="H25" s="140">
        <v>54</v>
      </c>
      <c r="I25" s="140">
        <v>157</v>
      </c>
      <c r="J25" s="142" t="s">
        <v>2519</v>
      </c>
      <c r="K25" s="140" t="s">
        <v>2449</v>
      </c>
      <c r="L25" s="140">
        <v>70</v>
      </c>
      <c r="M25" s="139" t="s">
        <v>2450</v>
      </c>
      <c r="N25" s="140" t="s">
        <v>2358</v>
      </c>
      <c r="O25" s="140">
        <v>86</v>
      </c>
      <c r="P25" s="140">
        <v>0</v>
      </c>
      <c r="Q25" s="143">
        <v>0</v>
      </c>
      <c r="R25" s="143">
        <v>0</v>
      </c>
      <c r="S25" s="144">
        <v>0</v>
      </c>
      <c r="T25" s="145"/>
    </row>
    <row r="26" spans="1:20" ht="30" customHeight="1" thickBot="1" x14ac:dyDescent="0.35">
      <c r="A26" s="138">
        <v>40</v>
      </c>
      <c r="B26" s="139" t="s">
        <v>2542</v>
      </c>
      <c r="C26" s="140" t="s">
        <v>2219</v>
      </c>
      <c r="D26" s="139" t="s">
        <v>2543</v>
      </c>
      <c r="E26" s="139">
        <v>81225656624</v>
      </c>
      <c r="F26" s="139">
        <v>3206330304780000</v>
      </c>
      <c r="G26" s="141" t="s">
        <v>2444</v>
      </c>
      <c r="H26" s="140">
        <v>62</v>
      </c>
      <c r="I26" s="140">
        <v>160</v>
      </c>
      <c r="J26" s="142" t="s">
        <v>2544</v>
      </c>
      <c r="K26" s="140" t="s">
        <v>2449</v>
      </c>
      <c r="L26" s="140">
        <v>82</v>
      </c>
      <c r="M26" s="139" t="s">
        <v>2450</v>
      </c>
      <c r="N26" s="140" t="s">
        <v>2407</v>
      </c>
      <c r="O26" s="140">
        <v>102</v>
      </c>
      <c r="P26" s="140">
        <v>0</v>
      </c>
      <c r="Q26" s="143">
        <v>0</v>
      </c>
      <c r="R26" s="143">
        <v>0</v>
      </c>
      <c r="S26" s="144">
        <v>0</v>
      </c>
      <c r="T26" s="145"/>
    </row>
    <row r="27" spans="1:20" ht="30" customHeight="1" thickBot="1" x14ac:dyDescent="0.35">
      <c r="A27" s="138">
        <v>31</v>
      </c>
      <c r="B27" s="139" t="s">
        <v>2522</v>
      </c>
      <c r="C27" s="140" t="s">
        <v>2452</v>
      </c>
      <c r="D27" s="139" t="s">
        <v>2523</v>
      </c>
      <c r="E27" s="139">
        <v>81578719908</v>
      </c>
      <c r="F27" s="139">
        <v>3308185112010000</v>
      </c>
      <c r="G27" s="141" t="s">
        <v>2454</v>
      </c>
      <c r="H27" s="140">
        <v>48</v>
      </c>
      <c r="I27" s="140">
        <v>156</v>
      </c>
      <c r="J27" s="142" t="s">
        <v>2524</v>
      </c>
      <c r="K27" s="140" t="s">
        <v>2449</v>
      </c>
      <c r="L27" s="140">
        <v>75</v>
      </c>
      <c r="M27" s="139" t="s">
        <v>2450</v>
      </c>
      <c r="N27" s="140" t="s">
        <v>2366</v>
      </c>
      <c r="O27" s="140">
        <v>88</v>
      </c>
      <c r="P27" s="140">
        <v>0</v>
      </c>
      <c r="Q27" s="143">
        <v>0</v>
      </c>
      <c r="R27" s="143">
        <v>0</v>
      </c>
      <c r="S27" s="144">
        <v>0</v>
      </c>
      <c r="T27" s="145"/>
    </row>
    <row r="28" spans="1:20" ht="30" customHeight="1" thickBot="1" x14ac:dyDescent="0.35">
      <c r="A28" s="138">
        <v>36</v>
      </c>
      <c r="B28" s="139" t="s">
        <v>2387</v>
      </c>
      <c r="C28" s="140" t="s">
        <v>2452</v>
      </c>
      <c r="D28" s="139" t="s">
        <v>2533</v>
      </c>
      <c r="E28" s="139">
        <v>81390396829</v>
      </c>
      <c r="F28" s="139">
        <v>3308146609010000</v>
      </c>
      <c r="G28" s="141" t="s">
        <v>2454</v>
      </c>
      <c r="H28" s="140">
        <v>63</v>
      </c>
      <c r="I28" s="140">
        <v>157</v>
      </c>
      <c r="J28" s="142" t="s">
        <v>2534</v>
      </c>
      <c r="K28" s="140" t="s">
        <v>2449</v>
      </c>
      <c r="L28" s="140">
        <v>75</v>
      </c>
      <c r="M28" s="139" t="s">
        <v>2450</v>
      </c>
      <c r="N28" s="140" t="s">
        <v>2391</v>
      </c>
      <c r="O28" s="140">
        <v>102</v>
      </c>
      <c r="P28" s="140">
        <v>0</v>
      </c>
      <c r="Q28" s="143">
        <v>0</v>
      </c>
      <c r="R28" s="143">
        <v>0</v>
      </c>
      <c r="S28" s="144">
        <v>0</v>
      </c>
      <c r="T28" s="145"/>
    </row>
    <row r="29" spans="1:20" ht="30" customHeight="1" thickBot="1" x14ac:dyDescent="0.35">
      <c r="A29" s="138">
        <v>23</v>
      </c>
      <c r="B29" s="139" t="s">
        <v>2328</v>
      </c>
      <c r="C29" s="140" t="s">
        <v>2452</v>
      </c>
      <c r="D29" s="139" t="s">
        <v>2505</v>
      </c>
      <c r="E29" s="139">
        <v>88233155289</v>
      </c>
      <c r="F29" s="139">
        <v>330801691100001</v>
      </c>
      <c r="G29" s="141" t="s">
        <v>2454</v>
      </c>
      <c r="H29" s="140">
        <v>57</v>
      </c>
      <c r="I29" s="140">
        <v>165</v>
      </c>
      <c r="J29" s="142" t="s">
        <v>2506</v>
      </c>
      <c r="K29" s="140" t="s">
        <v>2449</v>
      </c>
      <c r="L29" s="140">
        <v>79</v>
      </c>
      <c r="M29" s="139" t="s">
        <v>2450</v>
      </c>
      <c r="N29" s="140" t="s">
        <v>2332</v>
      </c>
      <c r="O29" s="140">
        <v>97</v>
      </c>
      <c r="P29" s="140">
        <v>0</v>
      </c>
      <c r="Q29" s="143">
        <v>0</v>
      </c>
      <c r="R29" s="143">
        <v>0</v>
      </c>
      <c r="S29" s="144">
        <v>0</v>
      </c>
      <c r="T29" s="145"/>
    </row>
    <row r="30" spans="1:20" ht="30" customHeight="1" thickBot="1" x14ac:dyDescent="0.35">
      <c r="A30" s="138">
        <v>9</v>
      </c>
      <c r="B30" s="147" t="s">
        <v>2279</v>
      </c>
      <c r="C30" s="148" t="s">
        <v>2219</v>
      </c>
      <c r="D30" s="147" t="s">
        <v>2471</v>
      </c>
      <c r="E30" s="147">
        <v>85643215243</v>
      </c>
      <c r="F30" s="147">
        <v>3308112402820000</v>
      </c>
      <c r="G30" s="154" t="s">
        <v>2444</v>
      </c>
      <c r="H30" s="148">
        <v>56</v>
      </c>
      <c r="I30" s="148">
        <v>165</v>
      </c>
      <c r="J30" s="142" t="s">
        <v>2472</v>
      </c>
      <c r="K30" s="148" t="s">
        <v>2449</v>
      </c>
      <c r="L30" s="148">
        <v>70</v>
      </c>
      <c r="M30" s="147" t="s">
        <v>2450</v>
      </c>
      <c r="N30" s="148" t="s">
        <v>2283</v>
      </c>
      <c r="O30" s="148">
        <v>99</v>
      </c>
      <c r="P30" s="148">
        <v>0</v>
      </c>
      <c r="Q30" s="149">
        <v>0</v>
      </c>
      <c r="R30" s="149">
        <v>0</v>
      </c>
      <c r="S30" s="150">
        <v>0</v>
      </c>
      <c r="T30" s="145" t="s">
        <v>2208</v>
      </c>
    </row>
    <row r="31" spans="1:20" ht="30" customHeight="1" thickBot="1" x14ac:dyDescent="0.35">
      <c r="A31" s="138">
        <v>1</v>
      </c>
      <c r="B31" s="147" t="s">
        <v>2446</v>
      </c>
      <c r="C31" s="148" t="s">
        <v>2219</v>
      </c>
      <c r="D31" s="147" t="s">
        <v>2447</v>
      </c>
      <c r="E31" s="147"/>
      <c r="F31" s="147"/>
      <c r="G31" s="154" t="s">
        <v>2444</v>
      </c>
      <c r="H31" s="148">
        <v>62</v>
      </c>
      <c r="I31" s="148">
        <v>165</v>
      </c>
      <c r="J31" s="142" t="s">
        <v>2448</v>
      </c>
      <c r="K31" s="148" t="s">
        <v>2449</v>
      </c>
      <c r="L31" s="148">
        <v>80</v>
      </c>
      <c r="M31" s="147" t="s">
        <v>2450</v>
      </c>
      <c r="N31" s="148" t="s">
        <v>2245</v>
      </c>
      <c r="O31" s="148">
        <v>107</v>
      </c>
      <c r="P31" s="148">
        <v>0</v>
      </c>
      <c r="Q31" s="149">
        <v>0</v>
      </c>
      <c r="R31" s="149">
        <v>0</v>
      </c>
      <c r="S31" s="150">
        <v>0</v>
      </c>
      <c r="T31" s="145" t="s">
        <v>2710</v>
      </c>
    </row>
    <row r="32" spans="1:20" ht="30" customHeight="1" thickBot="1" x14ac:dyDescent="0.35">
      <c r="A32" s="138">
        <v>8</v>
      </c>
      <c r="B32" s="139" t="s">
        <v>2468</v>
      </c>
      <c r="C32" s="140" t="s">
        <v>2219</v>
      </c>
      <c r="D32" s="139" t="s">
        <v>2469</v>
      </c>
      <c r="E32" s="139">
        <v>82324491891</v>
      </c>
      <c r="F32" s="139">
        <v>3371020909790000</v>
      </c>
      <c r="G32" s="141" t="s">
        <v>2454</v>
      </c>
      <c r="H32" s="140">
        <v>72</v>
      </c>
      <c r="I32" s="140">
        <v>160</v>
      </c>
      <c r="J32" s="142" t="s">
        <v>2470</v>
      </c>
      <c r="K32" s="140" t="s">
        <v>2449</v>
      </c>
      <c r="L32" s="140">
        <v>80</v>
      </c>
      <c r="M32" s="139" t="s">
        <v>2450</v>
      </c>
      <c r="N32" s="140" t="s">
        <v>2278</v>
      </c>
      <c r="O32" s="140">
        <v>102</v>
      </c>
      <c r="P32" s="140">
        <v>0</v>
      </c>
      <c r="Q32" s="143">
        <v>0</v>
      </c>
      <c r="R32" s="143">
        <v>0</v>
      </c>
      <c r="S32" s="144">
        <v>0</v>
      </c>
      <c r="T32" s="145"/>
    </row>
    <row r="33" spans="1:20" ht="30" customHeight="1" thickBot="1" x14ac:dyDescent="0.35">
      <c r="A33" s="138">
        <v>21</v>
      </c>
      <c r="B33" s="139" t="s">
        <v>2499</v>
      </c>
      <c r="C33" s="140" t="s">
        <v>2219</v>
      </c>
      <c r="D33" s="139" t="s">
        <v>2500</v>
      </c>
      <c r="E33" s="139">
        <v>81227711722</v>
      </c>
      <c r="F33" s="139">
        <v>3308101302920000</v>
      </c>
      <c r="G33" s="141" t="s">
        <v>2444</v>
      </c>
      <c r="H33" s="140">
        <v>75</v>
      </c>
      <c r="I33" s="140">
        <v>173</v>
      </c>
      <c r="J33" s="142" t="s">
        <v>2501</v>
      </c>
      <c r="K33" s="140" t="s">
        <v>2449</v>
      </c>
      <c r="L33" s="140">
        <v>80</v>
      </c>
      <c r="M33" s="139" t="s">
        <v>2450</v>
      </c>
      <c r="N33" s="140" t="s">
        <v>2325</v>
      </c>
      <c r="O33" s="140">
        <v>97</v>
      </c>
      <c r="P33" s="140">
        <v>0</v>
      </c>
      <c r="Q33" s="143">
        <v>0</v>
      </c>
      <c r="R33" s="143">
        <v>0</v>
      </c>
      <c r="S33" s="144">
        <v>0</v>
      </c>
      <c r="T33" s="145"/>
    </row>
    <row r="34" spans="1:20" ht="30" customHeight="1" thickBot="1" x14ac:dyDescent="0.35">
      <c r="A34" s="138">
        <v>18</v>
      </c>
      <c r="B34" s="139" t="s">
        <v>2492</v>
      </c>
      <c r="C34" s="140" t="s">
        <v>2219</v>
      </c>
      <c r="D34" s="139" t="s">
        <v>2493</v>
      </c>
      <c r="E34" s="139">
        <v>82323042331</v>
      </c>
      <c r="F34" s="139">
        <v>3307080302890010</v>
      </c>
      <c r="G34" s="141" t="s">
        <v>2444</v>
      </c>
      <c r="H34" s="140">
        <v>65</v>
      </c>
      <c r="I34" s="140">
        <v>168</v>
      </c>
      <c r="J34" s="142" t="s">
        <v>2494</v>
      </c>
      <c r="K34" s="140" t="s">
        <v>2449</v>
      </c>
      <c r="L34" s="140">
        <v>80</v>
      </c>
      <c r="M34" s="139" t="s">
        <v>2450</v>
      </c>
      <c r="N34" s="140" t="s">
        <v>2317</v>
      </c>
      <c r="O34" s="140">
        <v>90</v>
      </c>
      <c r="P34" s="140">
        <v>0</v>
      </c>
      <c r="Q34" s="143">
        <v>0</v>
      </c>
      <c r="R34" s="143">
        <v>0</v>
      </c>
      <c r="S34" s="144">
        <v>0</v>
      </c>
      <c r="T34" s="145"/>
    </row>
    <row r="35" spans="1:20" ht="30" customHeight="1" thickBot="1" x14ac:dyDescent="0.35">
      <c r="A35" s="138">
        <v>45</v>
      </c>
      <c r="B35" s="147" t="s">
        <v>2426</v>
      </c>
      <c r="C35" s="148" t="s">
        <v>2219</v>
      </c>
      <c r="D35" s="147" t="s">
        <v>2505</v>
      </c>
      <c r="E35" s="147">
        <v>82138192992</v>
      </c>
      <c r="F35" s="147">
        <v>3308010612610000</v>
      </c>
      <c r="G35" s="154" t="s">
        <v>2454</v>
      </c>
      <c r="H35" s="148">
        <v>162</v>
      </c>
      <c r="I35" s="148">
        <v>168</v>
      </c>
      <c r="J35" s="142" t="s">
        <v>2550</v>
      </c>
      <c r="K35" s="148" t="s">
        <v>2449</v>
      </c>
      <c r="L35" s="148">
        <v>80</v>
      </c>
      <c r="M35" s="147" t="s">
        <v>2450</v>
      </c>
      <c r="N35" s="148" t="s">
        <v>2429</v>
      </c>
      <c r="O35" s="148">
        <v>114</v>
      </c>
      <c r="P35" s="148">
        <v>114</v>
      </c>
      <c r="Q35" s="149">
        <v>56</v>
      </c>
      <c r="R35" s="149">
        <v>45</v>
      </c>
      <c r="S35" s="150">
        <v>61</v>
      </c>
      <c r="T35" s="145" t="s">
        <v>2711</v>
      </c>
    </row>
    <row r="36" spans="1:20" ht="30" customHeight="1" thickBot="1" x14ac:dyDescent="0.35">
      <c r="A36" s="138">
        <v>16</v>
      </c>
      <c r="B36" s="139" t="s">
        <v>2487</v>
      </c>
      <c r="C36" s="140" t="s">
        <v>2452</v>
      </c>
      <c r="D36" s="139" t="s">
        <v>2488</v>
      </c>
      <c r="E36" s="139">
        <v>81392833313</v>
      </c>
      <c r="F36" s="139">
        <v>3308106604810000</v>
      </c>
      <c r="G36" s="141" t="s">
        <v>2454</v>
      </c>
      <c r="H36" s="140">
        <v>68</v>
      </c>
      <c r="I36" s="140">
        <v>156</v>
      </c>
      <c r="J36" s="142" t="s">
        <v>2489</v>
      </c>
      <c r="K36" s="140" t="s">
        <v>2449</v>
      </c>
      <c r="L36" s="140">
        <v>80</v>
      </c>
      <c r="M36" s="139" t="s">
        <v>2450</v>
      </c>
      <c r="N36" s="140" t="s">
        <v>2311</v>
      </c>
      <c r="O36" s="140">
        <v>85</v>
      </c>
      <c r="P36" s="140">
        <v>0</v>
      </c>
      <c r="Q36" s="143">
        <v>0</v>
      </c>
      <c r="R36" s="143">
        <v>0</v>
      </c>
      <c r="S36" s="144">
        <v>0</v>
      </c>
      <c r="T36" s="145"/>
    </row>
    <row r="37" spans="1:20" ht="30" customHeight="1" thickBot="1" x14ac:dyDescent="0.35">
      <c r="A37" s="138">
        <v>3</v>
      </c>
      <c r="B37" s="139" t="s">
        <v>2456</v>
      </c>
      <c r="C37" s="140" t="s">
        <v>2219</v>
      </c>
      <c r="D37" s="139" t="s">
        <v>2457</v>
      </c>
      <c r="E37" s="139">
        <v>81226965888</v>
      </c>
      <c r="F37" s="139">
        <v>3308101501680000</v>
      </c>
      <c r="G37" s="141" t="s">
        <v>2444</v>
      </c>
      <c r="H37" s="140">
        <v>84</v>
      </c>
      <c r="I37" s="140">
        <v>165</v>
      </c>
      <c r="J37" s="142" t="s">
        <v>2458</v>
      </c>
      <c r="K37" s="140" t="s">
        <v>2449</v>
      </c>
      <c r="L37" s="140">
        <v>100</v>
      </c>
      <c r="M37" s="139" t="s">
        <v>2459</v>
      </c>
      <c r="N37" s="140" t="s">
        <v>2255</v>
      </c>
      <c r="O37" s="140">
        <v>99</v>
      </c>
      <c r="P37" s="140">
        <v>0</v>
      </c>
      <c r="Q37" s="143">
        <v>0</v>
      </c>
      <c r="R37" s="143">
        <v>0</v>
      </c>
      <c r="S37" s="144">
        <v>0</v>
      </c>
      <c r="T37" s="145"/>
    </row>
    <row r="38" spans="1:20" ht="30" customHeight="1" thickBot="1" x14ac:dyDescent="0.35">
      <c r="A38" s="138">
        <v>4</v>
      </c>
      <c r="B38" s="139" t="s">
        <v>2256</v>
      </c>
      <c r="C38" s="140" t="s">
        <v>2452</v>
      </c>
      <c r="D38" s="139" t="s">
        <v>2460</v>
      </c>
      <c r="E38" s="139">
        <v>85866973728</v>
      </c>
      <c r="F38" s="139">
        <v>3308106303790010</v>
      </c>
      <c r="G38" s="141" t="s">
        <v>2444</v>
      </c>
      <c r="H38" s="140">
        <v>57</v>
      </c>
      <c r="I38" s="140">
        <v>160</v>
      </c>
      <c r="J38" s="142" t="s">
        <v>2461</v>
      </c>
      <c r="K38" s="140" t="s">
        <v>2449</v>
      </c>
      <c r="L38" s="140">
        <v>75</v>
      </c>
      <c r="M38" s="139" t="s">
        <v>2450</v>
      </c>
      <c r="N38" s="140" t="s">
        <v>2260</v>
      </c>
      <c r="O38" s="140">
        <v>102</v>
      </c>
      <c r="P38" s="140">
        <v>0</v>
      </c>
      <c r="Q38" s="143">
        <v>0</v>
      </c>
      <c r="R38" s="143">
        <v>0</v>
      </c>
      <c r="S38" s="144">
        <v>0</v>
      </c>
      <c r="T38" s="145"/>
    </row>
    <row r="39" spans="1:20" ht="30" customHeight="1" thickBot="1" x14ac:dyDescent="0.35">
      <c r="A39" s="138">
        <v>34</v>
      </c>
      <c r="B39" s="139" t="s">
        <v>2377</v>
      </c>
      <c r="C39" s="140" t="s">
        <v>2452</v>
      </c>
      <c r="D39" s="139" t="s">
        <v>2529</v>
      </c>
      <c r="E39" s="139">
        <v>895363844387</v>
      </c>
      <c r="F39" s="139">
        <v>3371034801690000</v>
      </c>
      <c r="G39" s="141" t="s">
        <v>2454</v>
      </c>
      <c r="H39" s="140">
        <v>58</v>
      </c>
      <c r="I39" s="140">
        <v>158</v>
      </c>
      <c r="J39" s="142" t="s">
        <v>2530</v>
      </c>
      <c r="K39" s="140" t="s">
        <v>2449</v>
      </c>
      <c r="L39" s="140">
        <v>86</v>
      </c>
      <c r="M39" s="139" t="s">
        <v>2459</v>
      </c>
      <c r="N39" s="140" t="s">
        <v>2381</v>
      </c>
      <c r="O39" s="140">
        <v>93</v>
      </c>
      <c r="P39" s="140">
        <v>0</v>
      </c>
      <c r="Q39" s="143">
        <v>0</v>
      </c>
      <c r="R39" s="143">
        <v>0</v>
      </c>
      <c r="S39" s="144">
        <v>0</v>
      </c>
      <c r="T39" s="145"/>
    </row>
    <row r="40" spans="1:20" ht="30" customHeight="1" thickBot="1" x14ac:dyDescent="0.35">
      <c r="A40" s="138">
        <v>41</v>
      </c>
      <c r="B40" s="139" t="s">
        <v>2408</v>
      </c>
      <c r="C40" s="140" t="s">
        <v>2219</v>
      </c>
      <c r="D40" s="139" t="s">
        <v>2409</v>
      </c>
      <c r="E40" s="139">
        <v>85777724212</v>
      </c>
      <c r="F40" s="139">
        <v>3308152612830000</v>
      </c>
      <c r="G40" s="141" t="s">
        <v>2444</v>
      </c>
      <c r="H40" s="140">
        <v>75</v>
      </c>
      <c r="I40" s="140">
        <v>176</v>
      </c>
      <c r="J40" s="142" t="s">
        <v>2545</v>
      </c>
      <c r="K40" s="140" t="s">
        <v>2449</v>
      </c>
      <c r="L40" s="140">
        <v>81</v>
      </c>
      <c r="M40" s="139" t="s">
        <v>2450</v>
      </c>
      <c r="N40" s="140" t="s">
        <v>2411</v>
      </c>
      <c r="O40" s="140">
        <v>103</v>
      </c>
      <c r="P40" s="140">
        <v>0</v>
      </c>
      <c r="Q40" s="143">
        <v>0</v>
      </c>
      <c r="R40" s="143">
        <v>0</v>
      </c>
      <c r="S40" s="144">
        <v>0</v>
      </c>
      <c r="T40" s="145"/>
    </row>
    <row r="41" spans="1:20" ht="30" customHeight="1" thickBot="1" x14ac:dyDescent="0.35">
      <c r="A41" s="138">
        <v>26</v>
      </c>
      <c r="B41" s="139" t="s">
        <v>2512</v>
      </c>
      <c r="C41" s="140" t="s">
        <v>2452</v>
      </c>
      <c r="D41" s="139" t="s">
        <v>2341</v>
      </c>
      <c r="E41" s="139"/>
      <c r="F41" s="139">
        <v>3371016502010000</v>
      </c>
      <c r="G41" s="141" t="s">
        <v>2454</v>
      </c>
      <c r="H41" s="140">
        <v>48</v>
      </c>
      <c r="I41" s="140">
        <v>180</v>
      </c>
      <c r="J41" s="142" t="s">
        <v>2513</v>
      </c>
      <c r="K41" s="140" t="s">
        <v>2449</v>
      </c>
      <c r="L41" s="140">
        <v>75</v>
      </c>
      <c r="M41" s="139" t="s">
        <v>2450</v>
      </c>
      <c r="N41" s="140" t="s">
        <v>2343</v>
      </c>
      <c r="O41" s="140">
        <v>94</v>
      </c>
      <c r="P41" s="140">
        <v>0</v>
      </c>
      <c r="Q41" s="143">
        <v>0</v>
      </c>
      <c r="R41" s="143">
        <v>0</v>
      </c>
      <c r="S41" s="144">
        <v>0</v>
      </c>
      <c r="T41" s="145"/>
    </row>
    <row r="42" spans="1:20" ht="30" customHeight="1" thickBot="1" x14ac:dyDescent="0.35">
      <c r="A42" s="138">
        <v>24</v>
      </c>
      <c r="B42" s="147" t="s">
        <v>2333</v>
      </c>
      <c r="C42" s="148" t="s">
        <v>2452</v>
      </c>
      <c r="D42" s="147" t="s">
        <v>2507</v>
      </c>
      <c r="E42" s="147">
        <v>81217941424</v>
      </c>
      <c r="F42" s="147">
        <v>3373035003940000</v>
      </c>
      <c r="G42" s="154" t="s">
        <v>2454</v>
      </c>
      <c r="H42" s="148">
        <v>40</v>
      </c>
      <c r="I42" s="148">
        <v>160</v>
      </c>
      <c r="J42" s="142" t="s">
        <v>2508</v>
      </c>
      <c r="K42" s="148" t="s">
        <v>2450</v>
      </c>
      <c r="L42" s="148">
        <v>60</v>
      </c>
      <c r="M42" s="147" t="s">
        <v>2450</v>
      </c>
      <c r="N42" s="148" t="s">
        <v>2337</v>
      </c>
      <c r="O42" s="148">
        <v>105</v>
      </c>
      <c r="P42" s="148">
        <v>0</v>
      </c>
      <c r="Q42" s="149">
        <v>0</v>
      </c>
      <c r="R42" s="149">
        <v>0</v>
      </c>
      <c r="S42" s="150">
        <v>0</v>
      </c>
      <c r="T42" s="145" t="s">
        <v>2712</v>
      </c>
    </row>
    <row r="43" spans="1:20" ht="30" customHeight="1" thickBot="1" x14ac:dyDescent="0.35">
      <c r="A43" s="138">
        <v>47</v>
      </c>
      <c r="B43" s="139" t="s">
        <v>2435</v>
      </c>
      <c r="C43" s="140" t="s">
        <v>2219</v>
      </c>
      <c r="D43" s="139" t="s">
        <v>2553</v>
      </c>
      <c r="E43" s="139">
        <v>82138107356</v>
      </c>
      <c r="F43" s="139">
        <v>3373032510680000</v>
      </c>
      <c r="G43" s="141" t="s">
        <v>2444</v>
      </c>
      <c r="H43" s="140">
        <v>69</v>
      </c>
      <c r="I43" s="140">
        <v>162</v>
      </c>
      <c r="J43" s="142" t="s">
        <v>2554</v>
      </c>
      <c r="K43" s="140" t="s">
        <v>2449</v>
      </c>
      <c r="L43" s="140">
        <v>80</v>
      </c>
      <c r="M43" s="139" t="s">
        <v>2450</v>
      </c>
      <c r="N43" s="140" t="s">
        <v>2438</v>
      </c>
      <c r="O43" s="140">
        <v>114</v>
      </c>
      <c r="P43" s="140">
        <v>247</v>
      </c>
      <c r="Q43" s="143">
        <v>120</v>
      </c>
      <c r="R43" s="143">
        <v>114</v>
      </c>
      <c r="S43" s="144">
        <v>104</v>
      </c>
      <c r="T43" s="145"/>
    </row>
    <row r="44" spans="1:20" ht="30" customHeight="1" thickBot="1" x14ac:dyDescent="0.35">
      <c r="A44" s="138">
        <v>11</v>
      </c>
      <c r="B44" s="139" t="s">
        <v>2476</v>
      </c>
      <c r="C44" s="140" t="s">
        <v>2219</v>
      </c>
      <c r="D44" s="139" t="s">
        <v>2477</v>
      </c>
      <c r="E44" s="139">
        <v>82323982522</v>
      </c>
      <c r="F44" s="139">
        <v>3323092301670000</v>
      </c>
      <c r="G44" s="141" t="s">
        <v>2444</v>
      </c>
      <c r="H44" s="140">
        <v>59</v>
      </c>
      <c r="I44" s="140">
        <v>158</v>
      </c>
      <c r="J44" s="142" t="s">
        <v>2478</v>
      </c>
      <c r="K44" s="140" t="s">
        <v>2449</v>
      </c>
      <c r="L44" s="140">
        <v>82</v>
      </c>
      <c r="M44" s="139" t="s">
        <v>2450</v>
      </c>
      <c r="N44" s="140" t="s">
        <v>2289</v>
      </c>
      <c r="O44" s="140">
        <v>100</v>
      </c>
      <c r="P44" s="140">
        <v>0</v>
      </c>
      <c r="Q44" s="143">
        <v>0</v>
      </c>
      <c r="R44" s="143">
        <v>0</v>
      </c>
      <c r="S44" s="144">
        <v>0</v>
      </c>
      <c r="T44" s="145"/>
    </row>
    <row r="45" spans="1:20" ht="30" customHeight="1" thickBot="1" x14ac:dyDescent="0.35">
      <c r="A45" s="138">
        <v>38</v>
      </c>
      <c r="B45" s="139" t="s">
        <v>2538</v>
      </c>
      <c r="C45" s="140" t="s">
        <v>2452</v>
      </c>
      <c r="D45" s="139" t="s">
        <v>2395</v>
      </c>
      <c r="E45" s="139">
        <v>81328701567</v>
      </c>
      <c r="F45" s="139">
        <v>337102510480001</v>
      </c>
      <c r="G45" s="141" t="s">
        <v>2454</v>
      </c>
      <c r="H45" s="140">
        <v>62</v>
      </c>
      <c r="I45" s="140">
        <v>150</v>
      </c>
      <c r="J45" s="142" t="s">
        <v>2539</v>
      </c>
      <c r="K45" s="140" t="s">
        <v>2449</v>
      </c>
      <c r="L45" s="140">
        <v>80</v>
      </c>
      <c r="M45" s="139" t="s">
        <v>2450</v>
      </c>
      <c r="N45" s="140" t="s">
        <v>2381</v>
      </c>
      <c r="O45" s="140">
        <v>87</v>
      </c>
      <c r="P45" s="140">
        <v>0</v>
      </c>
      <c r="Q45" s="143">
        <v>0</v>
      </c>
      <c r="R45" s="143">
        <v>0</v>
      </c>
      <c r="S45" s="144">
        <v>0</v>
      </c>
      <c r="T45" s="145"/>
    </row>
    <row r="46" spans="1:20" ht="30" customHeight="1" thickBot="1" x14ac:dyDescent="0.35">
      <c r="A46" s="138">
        <v>43</v>
      </c>
      <c r="B46" s="139" t="s">
        <v>2417</v>
      </c>
      <c r="C46" s="140" t="s">
        <v>2219</v>
      </c>
      <c r="D46" s="139" t="s">
        <v>2547</v>
      </c>
      <c r="E46" s="139">
        <v>85285957276</v>
      </c>
      <c r="F46" s="139">
        <v>1607050406750030</v>
      </c>
      <c r="G46" s="141" t="s">
        <v>2444</v>
      </c>
      <c r="H46" s="140">
        <v>61</v>
      </c>
      <c r="I46" s="140">
        <v>175</v>
      </c>
      <c r="J46" s="142" t="s">
        <v>2548</v>
      </c>
      <c r="K46" s="140" t="s">
        <v>2449</v>
      </c>
      <c r="L46" s="140">
        <v>80</v>
      </c>
      <c r="M46" s="139" t="s">
        <v>2450</v>
      </c>
      <c r="N46" s="140" t="s">
        <v>2420</v>
      </c>
      <c r="O46" s="140">
        <v>102</v>
      </c>
      <c r="P46" s="140">
        <v>192</v>
      </c>
      <c r="Q46" s="143">
        <v>153</v>
      </c>
      <c r="R46" s="143">
        <v>24</v>
      </c>
      <c r="S46" s="144">
        <v>70</v>
      </c>
      <c r="T46" s="145"/>
    </row>
    <row r="47" spans="1:20" ht="30" customHeight="1" thickBot="1" x14ac:dyDescent="0.35">
      <c r="A47" s="138">
        <v>46</v>
      </c>
      <c r="B47" s="139" t="s">
        <v>2430</v>
      </c>
      <c r="C47" s="140" t="s">
        <v>2219</v>
      </c>
      <c r="D47" s="139" t="s">
        <v>2551</v>
      </c>
      <c r="E47" s="139">
        <v>85643321726</v>
      </c>
      <c r="F47" s="139">
        <v>3308143112650000</v>
      </c>
      <c r="G47" s="141" t="s">
        <v>2444</v>
      </c>
      <c r="H47" s="140">
        <v>41</v>
      </c>
      <c r="I47" s="140">
        <v>148</v>
      </c>
      <c r="J47" s="142" t="s">
        <v>2552</v>
      </c>
      <c r="K47" s="140" t="s">
        <v>2449</v>
      </c>
      <c r="L47" s="140">
        <v>75</v>
      </c>
      <c r="M47" s="139" t="s">
        <v>2450</v>
      </c>
      <c r="N47" s="140" t="s">
        <v>2434</v>
      </c>
      <c r="O47" s="140">
        <v>70</v>
      </c>
      <c r="P47" s="140">
        <v>196</v>
      </c>
      <c r="Q47" s="143">
        <v>108</v>
      </c>
      <c r="R47" s="143">
        <v>70</v>
      </c>
      <c r="S47" s="144">
        <v>50</v>
      </c>
      <c r="T47" s="145"/>
    </row>
    <row r="48" spans="1:20" ht="30" customHeight="1" thickBot="1" x14ac:dyDescent="0.35">
      <c r="A48" s="138">
        <v>28</v>
      </c>
      <c r="B48" s="139" t="s">
        <v>2516</v>
      </c>
      <c r="C48" s="140" t="s">
        <v>2452</v>
      </c>
      <c r="D48" s="139" t="s">
        <v>2517</v>
      </c>
      <c r="E48" s="139">
        <v>81227222904</v>
      </c>
      <c r="F48" s="139">
        <v>3323135004930000</v>
      </c>
      <c r="G48" s="141" t="s">
        <v>2454</v>
      </c>
      <c r="H48" s="140">
        <v>56</v>
      </c>
      <c r="I48" s="140">
        <v>157</v>
      </c>
      <c r="J48" s="142" t="s">
        <v>2518</v>
      </c>
      <c r="K48" s="140" t="s">
        <v>2449</v>
      </c>
      <c r="L48" s="140">
        <v>72</v>
      </c>
      <c r="M48" s="139" t="s">
        <v>2450</v>
      </c>
      <c r="N48" s="140" t="s">
        <v>2353</v>
      </c>
      <c r="O48" s="140">
        <v>118</v>
      </c>
      <c r="P48" s="140">
        <v>0</v>
      </c>
      <c r="Q48" s="143">
        <v>0</v>
      </c>
      <c r="R48" s="143">
        <v>0</v>
      </c>
      <c r="S48" s="144">
        <v>0</v>
      </c>
      <c r="T48" s="145"/>
    </row>
    <row r="49" spans="1:20" ht="30" customHeight="1" thickBot="1" x14ac:dyDescent="0.35">
      <c r="A49" s="138">
        <v>2</v>
      </c>
      <c r="B49" s="139" t="s">
        <v>2451</v>
      </c>
      <c r="C49" s="140" t="s">
        <v>2452</v>
      </c>
      <c r="D49" s="139" t="s">
        <v>2453</v>
      </c>
      <c r="E49" s="139">
        <v>81228848041</v>
      </c>
      <c r="F49" s="139">
        <v>3308156006980000</v>
      </c>
      <c r="G49" s="141" t="s">
        <v>2454</v>
      </c>
      <c r="H49" s="140">
        <v>40</v>
      </c>
      <c r="I49" s="140">
        <v>148</v>
      </c>
      <c r="J49" s="142" t="s">
        <v>2455</v>
      </c>
      <c r="K49" s="140" t="s">
        <v>2449</v>
      </c>
      <c r="L49" s="140">
        <v>69</v>
      </c>
      <c r="M49" s="139" t="s">
        <v>2450</v>
      </c>
      <c r="N49" s="140" t="s">
        <v>2250</v>
      </c>
      <c r="O49" s="140">
        <v>75</v>
      </c>
      <c r="P49" s="140">
        <v>0</v>
      </c>
      <c r="Q49" s="143">
        <v>0</v>
      </c>
      <c r="R49" s="143">
        <v>0</v>
      </c>
      <c r="S49" s="144">
        <v>0</v>
      </c>
      <c r="T49" s="145"/>
    </row>
  </sheetData>
  <autoFilter ref="A1:T49" xr:uid="{50E01A92-8CB4-43AC-B4DD-FF793B8A410A}">
    <sortState xmlns:xlrd2="http://schemas.microsoft.com/office/spreadsheetml/2017/richdata2" ref="A4:T49">
      <sortCondition ref="B1:B49"/>
    </sortState>
  </autoFilter>
  <mergeCells count="19">
    <mergeCell ref="L1:L2"/>
    <mergeCell ref="A1:A2"/>
    <mergeCell ref="B1:B2"/>
    <mergeCell ref="D1:D2"/>
    <mergeCell ref="E1:E2"/>
    <mergeCell ref="F1:F2"/>
    <mergeCell ref="G1:G2"/>
    <mergeCell ref="H1:H2"/>
    <mergeCell ref="I1:I2"/>
    <mergeCell ref="J1:J2"/>
    <mergeCell ref="K1:K2"/>
    <mergeCell ref="T1:T2"/>
    <mergeCell ref="S1:S2"/>
    <mergeCell ref="M1:M2"/>
    <mergeCell ref="N1:N2"/>
    <mergeCell ref="O1:O2"/>
    <mergeCell ref="P1:P2"/>
    <mergeCell ref="Q1:Q2"/>
    <mergeCell ref="R1:R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41CD6-2E4C-4A62-A115-312172E78190}">
  <dimension ref="A1:AN19"/>
  <sheetViews>
    <sheetView topLeftCell="E1" zoomScale="93" zoomScaleNormal="70" workbookViewId="0">
      <selection activeCell="O9" sqref="O9"/>
    </sheetView>
  </sheetViews>
  <sheetFormatPr defaultRowHeight="13.8" x14ac:dyDescent="0.25"/>
  <cols>
    <col min="1" max="1" width="14" style="1" bestFit="1" customWidth="1"/>
    <col min="2" max="2" width="3.88671875" style="1" bestFit="1" customWidth="1"/>
    <col min="3" max="3" width="8" style="1" bestFit="1" customWidth="1"/>
    <col min="4" max="4" width="6.21875" style="1" bestFit="1" customWidth="1"/>
    <col min="5" max="5" width="30.21875" style="1" bestFit="1" customWidth="1"/>
    <col min="6" max="31" width="10.77734375" style="1" customWidth="1"/>
    <col min="32" max="32" width="8.88671875" style="1"/>
    <col min="33" max="33" width="13.5546875" style="1" bestFit="1" customWidth="1"/>
    <col min="34" max="34" width="3.88671875" style="1" bestFit="1" customWidth="1"/>
    <col min="35" max="35" width="21.21875" style="1" bestFit="1" customWidth="1"/>
    <col min="36" max="36" width="29.21875" style="1" bestFit="1" customWidth="1"/>
    <col min="37" max="37" width="8.44140625" style="1" bestFit="1" customWidth="1"/>
    <col min="38" max="38" width="3.88671875" style="1" bestFit="1" customWidth="1"/>
    <col min="39" max="39" width="21.21875" style="1" bestFit="1" customWidth="1"/>
    <col min="40" max="40" width="10.21875" style="1" bestFit="1" customWidth="1"/>
    <col min="41" max="41" width="29.21875" style="1" bestFit="1" customWidth="1"/>
    <col min="42" max="42" width="8.44140625" style="1" bestFit="1" customWidth="1"/>
    <col min="43" max="43" width="21.44140625" style="1" bestFit="1" customWidth="1"/>
    <col min="44" max="44" width="12.33203125" style="1" customWidth="1"/>
    <col min="45" max="45" width="6.6640625" style="1" bestFit="1" customWidth="1"/>
    <col min="46" max="46" width="5.6640625" style="1" bestFit="1" customWidth="1"/>
    <col min="47" max="16384" width="8.88671875" style="1"/>
  </cols>
  <sheetData>
    <row r="1" spans="1:40" ht="17.399999999999999" x14ac:dyDescent="0.25">
      <c r="A1" s="290" t="s">
        <v>2713</v>
      </c>
      <c r="B1" s="290"/>
      <c r="C1" s="290"/>
      <c r="D1" s="290"/>
      <c r="E1" s="290"/>
      <c r="F1" s="290"/>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row>
    <row r="2" spans="1:40" ht="17.399999999999999" x14ac:dyDescent="0.25">
      <c r="A2" s="290" t="s">
        <v>14</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row>
    <row r="3" spans="1:40" ht="17.399999999999999" x14ac:dyDescent="0.25">
      <c r="A3" s="290">
        <v>2026</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row>
    <row r="4" spans="1:40" ht="19.95" customHeight="1" x14ac:dyDescent="0.25">
      <c r="A4" s="292" t="s">
        <v>0</v>
      </c>
      <c r="B4" s="292" t="s">
        <v>1</v>
      </c>
      <c r="C4" s="292" t="s">
        <v>2</v>
      </c>
      <c r="D4" s="292" t="s">
        <v>62</v>
      </c>
      <c r="E4" s="292" t="s">
        <v>54</v>
      </c>
      <c r="F4" s="281" t="s">
        <v>36</v>
      </c>
      <c r="G4" s="282"/>
      <c r="H4" s="282"/>
      <c r="I4" s="282"/>
      <c r="J4" s="282"/>
      <c r="K4" s="282"/>
      <c r="L4" s="282"/>
      <c r="M4" s="282"/>
      <c r="N4" s="282"/>
      <c r="O4" s="282"/>
      <c r="P4" s="282"/>
      <c r="Q4" s="282"/>
      <c r="R4" s="282"/>
      <c r="S4" s="282"/>
      <c r="T4" s="282"/>
      <c r="U4" s="282"/>
      <c r="V4" s="282"/>
      <c r="W4" s="282"/>
      <c r="X4" s="282"/>
      <c r="Y4" s="282"/>
      <c r="Z4" s="282"/>
      <c r="AA4" s="282"/>
      <c r="AB4" s="282"/>
      <c r="AC4" s="282"/>
      <c r="AD4" s="282"/>
      <c r="AE4" s="283"/>
      <c r="AG4" s="277" t="s">
        <v>63</v>
      </c>
      <c r="AH4" s="276" t="s">
        <v>67</v>
      </c>
      <c r="AI4" s="276"/>
      <c r="AJ4" s="276" t="s">
        <v>61</v>
      </c>
      <c r="AK4" s="276"/>
      <c r="AL4" s="276"/>
      <c r="AM4" s="276"/>
      <c r="AN4" s="276"/>
    </row>
    <row r="5" spans="1:40" ht="19.95" customHeight="1" x14ac:dyDescent="0.25">
      <c r="A5" s="293"/>
      <c r="B5" s="293"/>
      <c r="C5" s="293"/>
      <c r="D5" s="293"/>
      <c r="E5" s="293"/>
      <c r="F5" s="281" t="s">
        <v>51</v>
      </c>
      <c r="G5" s="282"/>
      <c r="H5" s="282"/>
      <c r="I5" s="282"/>
      <c r="J5" s="282"/>
      <c r="K5" s="282"/>
      <c r="L5" s="282"/>
      <c r="M5" s="281" t="s">
        <v>37</v>
      </c>
      <c r="N5" s="282"/>
      <c r="O5" s="282"/>
      <c r="P5" s="281" t="s">
        <v>4</v>
      </c>
      <c r="Q5" s="282"/>
      <c r="R5" s="282"/>
      <c r="S5" s="282"/>
      <c r="T5" s="291" t="s">
        <v>7</v>
      </c>
      <c r="U5" s="291"/>
      <c r="V5" s="291"/>
      <c r="W5" s="291" t="s">
        <v>5</v>
      </c>
      <c r="X5" s="291"/>
      <c r="Y5" s="291"/>
      <c r="Z5" s="291" t="s">
        <v>6</v>
      </c>
      <c r="AA5" s="291"/>
      <c r="AB5" s="291"/>
      <c r="AC5" s="291"/>
      <c r="AD5" s="291"/>
      <c r="AE5" s="291"/>
      <c r="AG5" s="277"/>
      <c r="AH5" s="276" t="s">
        <v>11</v>
      </c>
      <c r="AI5" s="276"/>
      <c r="AJ5" s="276" t="s">
        <v>66</v>
      </c>
      <c r="AK5" s="276"/>
      <c r="AL5" s="276"/>
      <c r="AM5" s="276"/>
      <c r="AN5" s="276"/>
    </row>
    <row r="6" spans="1:40" ht="19.95" customHeight="1" x14ac:dyDescent="0.25">
      <c r="A6" s="293"/>
      <c r="B6" s="293"/>
      <c r="C6" s="293"/>
      <c r="D6" s="293"/>
      <c r="E6" s="293"/>
      <c r="F6" s="281" t="s">
        <v>48</v>
      </c>
      <c r="G6" s="282"/>
      <c r="H6" s="282"/>
      <c r="I6" s="282"/>
      <c r="J6" s="282"/>
      <c r="K6" s="282"/>
      <c r="L6" s="282"/>
      <c r="M6" s="281" t="s">
        <v>65</v>
      </c>
      <c r="N6" s="282"/>
      <c r="O6" s="282"/>
      <c r="P6" s="281" t="s">
        <v>16</v>
      </c>
      <c r="Q6" s="282"/>
      <c r="R6" s="282"/>
      <c r="S6" s="282"/>
      <c r="T6" s="281" t="s">
        <v>12</v>
      </c>
      <c r="U6" s="282"/>
      <c r="V6" s="283"/>
      <c r="W6" s="281" t="s">
        <v>13</v>
      </c>
      <c r="X6" s="282"/>
      <c r="Y6" s="283"/>
      <c r="Z6" s="281" t="s">
        <v>53</v>
      </c>
      <c r="AA6" s="282"/>
      <c r="AB6" s="283"/>
      <c r="AC6" s="281" t="s">
        <v>52</v>
      </c>
      <c r="AD6" s="282"/>
      <c r="AE6" s="283"/>
      <c r="AG6" s="277"/>
      <c r="AH6" s="276" t="s">
        <v>49</v>
      </c>
      <c r="AI6" s="276"/>
      <c r="AJ6" s="276" t="s">
        <v>66</v>
      </c>
      <c r="AK6" s="276"/>
      <c r="AL6" s="276"/>
      <c r="AM6" s="276"/>
      <c r="AN6" s="276"/>
    </row>
    <row r="7" spans="1:40" ht="19.95" customHeight="1" x14ac:dyDescent="0.25">
      <c r="A7" s="294"/>
      <c r="B7" s="294"/>
      <c r="C7" s="294"/>
      <c r="D7" s="294"/>
      <c r="E7" s="294"/>
      <c r="F7" s="206" t="s">
        <v>9</v>
      </c>
      <c r="G7" s="206" t="s">
        <v>10</v>
      </c>
      <c r="H7" s="206" t="s">
        <v>31</v>
      </c>
      <c r="I7" s="206" t="s">
        <v>32</v>
      </c>
      <c r="J7" s="206" t="s">
        <v>33</v>
      </c>
      <c r="K7" s="207" t="s">
        <v>35</v>
      </c>
      <c r="L7" s="206" t="s">
        <v>55</v>
      </c>
      <c r="M7" s="206" t="s">
        <v>34</v>
      </c>
      <c r="N7" s="207" t="s">
        <v>35</v>
      </c>
      <c r="O7" s="206" t="s">
        <v>64</v>
      </c>
      <c r="P7" s="206" t="s">
        <v>9</v>
      </c>
      <c r="Q7" s="206" t="s">
        <v>10</v>
      </c>
      <c r="R7" s="207" t="s">
        <v>35</v>
      </c>
      <c r="S7" s="206" t="s">
        <v>64</v>
      </c>
      <c r="T7" s="206" t="s">
        <v>34</v>
      </c>
      <c r="U7" s="207" t="s">
        <v>35</v>
      </c>
      <c r="V7" s="206" t="s">
        <v>64</v>
      </c>
      <c r="W7" s="206" t="s">
        <v>34</v>
      </c>
      <c r="X7" s="207" t="s">
        <v>35</v>
      </c>
      <c r="Y7" s="206" t="s">
        <v>64</v>
      </c>
      <c r="Z7" s="206" t="s">
        <v>34</v>
      </c>
      <c r="AA7" s="207" t="s">
        <v>35</v>
      </c>
      <c r="AB7" s="206" t="s">
        <v>64</v>
      </c>
      <c r="AC7" s="206" t="s">
        <v>8</v>
      </c>
      <c r="AD7" s="207" t="s">
        <v>35</v>
      </c>
      <c r="AE7" s="206" t="s">
        <v>64</v>
      </c>
      <c r="AG7" s="277"/>
      <c r="AH7" s="276" t="s">
        <v>50</v>
      </c>
      <c r="AI7" s="276"/>
      <c r="AJ7" s="276" t="s">
        <v>74</v>
      </c>
      <c r="AK7" s="276"/>
      <c r="AL7" s="276"/>
      <c r="AM7" s="276"/>
      <c r="AN7" s="276"/>
    </row>
    <row r="8" spans="1:40" ht="19.95" customHeight="1" x14ac:dyDescent="0.25">
      <c r="A8" s="284" t="s">
        <v>75</v>
      </c>
      <c r="B8" s="287">
        <v>1</v>
      </c>
      <c r="C8" s="287" t="s">
        <v>15</v>
      </c>
      <c r="D8" s="2" t="s">
        <v>19</v>
      </c>
      <c r="E8" s="2" t="s">
        <v>60</v>
      </c>
      <c r="F8" s="2">
        <v>2602</v>
      </c>
      <c r="G8" s="2">
        <v>3420</v>
      </c>
      <c r="H8" s="2">
        <v>814</v>
      </c>
      <c r="I8" s="2">
        <v>1036</v>
      </c>
      <c r="J8" s="2">
        <v>965</v>
      </c>
      <c r="K8" s="2">
        <f>SUM(F8:J8)/5</f>
        <v>1767.4</v>
      </c>
      <c r="L8" s="5">
        <v>500</v>
      </c>
      <c r="M8" s="2">
        <v>56.4</v>
      </c>
      <c r="N8" s="2">
        <v>56.4</v>
      </c>
      <c r="O8" s="5">
        <v>85</v>
      </c>
      <c r="P8" s="2">
        <v>34.299999999999997</v>
      </c>
      <c r="Q8" s="2">
        <v>33.799999999999997</v>
      </c>
      <c r="R8" s="2">
        <f>SUM(P8:Q8)/2</f>
        <v>34.049999999999997</v>
      </c>
      <c r="S8" s="5" t="s">
        <v>73</v>
      </c>
      <c r="T8" s="2">
        <v>2.06</v>
      </c>
      <c r="U8" s="4">
        <v>2.06</v>
      </c>
      <c r="V8" s="5" t="s">
        <v>2714</v>
      </c>
      <c r="W8" s="2">
        <v>54.6</v>
      </c>
      <c r="X8" s="2">
        <v>54.6</v>
      </c>
      <c r="Y8" s="5" t="s">
        <v>68</v>
      </c>
      <c r="Z8" s="2">
        <v>7</v>
      </c>
      <c r="AA8" s="2">
        <v>7</v>
      </c>
      <c r="AB8" s="5" t="s">
        <v>69</v>
      </c>
      <c r="AC8" s="2">
        <v>11</v>
      </c>
      <c r="AD8" s="2">
        <v>11</v>
      </c>
      <c r="AE8" s="5" t="s">
        <v>70</v>
      </c>
    </row>
    <row r="9" spans="1:40" ht="19.95" customHeight="1" x14ac:dyDescent="0.25">
      <c r="A9" s="285"/>
      <c r="B9" s="289"/>
      <c r="C9" s="289"/>
      <c r="D9" s="2" t="s">
        <v>20</v>
      </c>
      <c r="E9" s="2" t="s">
        <v>60</v>
      </c>
      <c r="F9" s="2">
        <v>401</v>
      </c>
      <c r="G9" s="2">
        <v>592</v>
      </c>
      <c r="H9" s="2">
        <v>217</v>
      </c>
      <c r="I9" s="2">
        <v>561</v>
      </c>
      <c r="J9" s="2">
        <v>559</v>
      </c>
      <c r="K9" s="4">
        <f t="shared" ref="K9:K16" si="0">SUM(F9:J9)/5</f>
        <v>466</v>
      </c>
      <c r="L9" s="5">
        <v>500</v>
      </c>
      <c r="M9" s="2">
        <v>61.1</v>
      </c>
      <c r="N9" s="2">
        <v>61.1</v>
      </c>
      <c r="O9" s="5">
        <v>85</v>
      </c>
      <c r="P9" s="2">
        <v>34.5</v>
      </c>
      <c r="Q9" s="2">
        <v>32.9</v>
      </c>
      <c r="R9" s="2">
        <f t="shared" ref="R9:R19" si="1">SUM(P9:Q9)/2</f>
        <v>33.700000000000003</v>
      </c>
      <c r="S9" s="5" t="s">
        <v>73</v>
      </c>
      <c r="T9" s="2">
        <v>0.17</v>
      </c>
      <c r="U9" s="2">
        <v>0.17</v>
      </c>
      <c r="V9" s="5" t="s">
        <v>72</v>
      </c>
      <c r="W9" s="2">
        <v>57.9</v>
      </c>
      <c r="X9" s="2">
        <v>57.9</v>
      </c>
      <c r="Y9" s="5" t="s">
        <v>68</v>
      </c>
      <c r="Z9" s="2">
        <v>8</v>
      </c>
      <c r="AA9" s="2">
        <v>8</v>
      </c>
      <c r="AB9" s="5" t="s">
        <v>69</v>
      </c>
      <c r="AC9" s="2">
        <v>12</v>
      </c>
      <c r="AD9" s="2">
        <v>12</v>
      </c>
      <c r="AE9" s="5" t="s">
        <v>70</v>
      </c>
    </row>
    <row r="10" spans="1:40" ht="19.95" customHeight="1" x14ac:dyDescent="0.25">
      <c r="A10" s="285"/>
      <c r="B10" s="287">
        <v>2</v>
      </c>
      <c r="C10" s="287" t="s">
        <v>16</v>
      </c>
      <c r="D10" s="2" t="s">
        <v>21</v>
      </c>
      <c r="E10" s="2" t="s">
        <v>59</v>
      </c>
      <c r="F10" s="2">
        <v>9.5</v>
      </c>
      <c r="G10" s="2">
        <v>0.51</v>
      </c>
      <c r="H10" s="2">
        <v>16.899999999999999</v>
      </c>
      <c r="I10" s="2">
        <v>61.7</v>
      </c>
      <c r="J10" s="2">
        <v>46.8</v>
      </c>
      <c r="K10" s="4">
        <f t="shared" si="0"/>
        <v>27.082000000000001</v>
      </c>
      <c r="L10" s="5">
        <v>100</v>
      </c>
      <c r="M10" s="2">
        <v>55</v>
      </c>
      <c r="N10" s="2">
        <v>55</v>
      </c>
      <c r="O10" s="5">
        <v>85</v>
      </c>
      <c r="P10" s="2">
        <v>34.4</v>
      </c>
      <c r="Q10" s="2">
        <v>32.700000000000003</v>
      </c>
      <c r="R10" s="2">
        <f t="shared" si="1"/>
        <v>33.549999999999997</v>
      </c>
      <c r="S10" s="5" t="s">
        <v>73</v>
      </c>
      <c r="T10" s="2">
        <v>0.38</v>
      </c>
      <c r="U10" s="4">
        <v>0.38</v>
      </c>
      <c r="V10" s="5" t="s">
        <v>72</v>
      </c>
      <c r="W10" s="2">
        <v>59.9</v>
      </c>
      <c r="X10" s="2">
        <v>59.9</v>
      </c>
      <c r="Y10" s="5" t="s">
        <v>68</v>
      </c>
      <c r="Z10" s="2">
        <v>9</v>
      </c>
      <c r="AA10" s="2">
        <v>9</v>
      </c>
      <c r="AB10" s="5" t="s">
        <v>69</v>
      </c>
      <c r="AC10" s="2">
        <v>14</v>
      </c>
      <c r="AD10" s="2">
        <v>14</v>
      </c>
      <c r="AE10" s="5" t="s">
        <v>70</v>
      </c>
      <c r="AG10" s="278" t="s">
        <v>38</v>
      </c>
      <c r="AH10" s="3" t="s">
        <v>1</v>
      </c>
      <c r="AI10" s="3" t="s">
        <v>41</v>
      </c>
      <c r="AJ10" s="3" t="s">
        <v>42</v>
      </c>
      <c r="AK10" s="3" t="s">
        <v>8</v>
      </c>
    </row>
    <row r="11" spans="1:40" ht="19.95" customHeight="1" x14ac:dyDescent="0.25">
      <c r="A11" s="285"/>
      <c r="B11" s="289"/>
      <c r="C11" s="289"/>
      <c r="D11" s="2" t="s">
        <v>22</v>
      </c>
      <c r="E11" s="2" t="s">
        <v>59</v>
      </c>
      <c r="F11" s="2">
        <v>156.69999999999999</v>
      </c>
      <c r="G11" s="2">
        <v>13.3</v>
      </c>
      <c r="H11" s="2">
        <v>6.3</v>
      </c>
      <c r="I11" s="2">
        <v>3.2</v>
      </c>
      <c r="J11" s="2">
        <v>43.7</v>
      </c>
      <c r="K11" s="4">
        <f t="shared" si="0"/>
        <v>44.64</v>
      </c>
      <c r="L11" s="5">
        <v>100</v>
      </c>
      <c r="M11" s="2">
        <v>66.2</v>
      </c>
      <c r="N11" s="2">
        <v>66.2</v>
      </c>
      <c r="O11" s="5">
        <v>85</v>
      </c>
      <c r="P11" s="2">
        <v>34.200000000000003</v>
      </c>
      <c r="Q11" s="2">
        <v>32.1</v>
      </c>
      <c r="R11" s="2">
        <f t="shared" si="1"/>
        <v>33.150000000000006</v>
      </c>
      <c r="S11" s="5" t="s">
        <v>73</v>
      </c>
      <c r="T11" s="2">
        <v>7.0000000000000007E-2</v>
      </c>
      <c r="U11" s="2">
        <v>7.0000000000000007E-2</v>
      </c>
      <c r="V11" s="5" t="s">
        <v>72</v>
      </c>
      <c r="W11" s="2">
        <v>62.6</v>
      </c>
      <c r="X11" s="4">
        <v>62.6</v>
      </c>
      <c r="Y11" s="5" t="s">
        <v>68</v>
      </c>
      <c r="Z11" s="2">
        <v>12</v>
      </c>
      <c r="AA11" s="2">
        <v>12</v>
      </c>
      <c r="AB11" s="5" t="s">
        <v>69</v>
      </c>
      <c r="AC11" s="2">
        <v>17</v>
      </c>
      <c r="AD11" s="2">
        <v>17</v>
      </c>
      <c r="AE11" s="5" t="s">
        <v>70</v>
      </c>
      <c r="AG11" s="279"/>
      <c r="AH11" s="2">
        <v>1</v>
      </c>
      <c r="AI11" s="2" t="s">
        <v>40</v>
      </c>
      <c r="AJ11" s="2" t="s">
        <v>45</v>
      </c>
      <c r="AK11" s="2" t="s">
        <v>48</v>
      </c>
    </row>
    <row r="12" spans="1:40" ht="19.95" customHeight="1" x14ac:dyDescent="0.25">
      <c r="A12" s="285"/>
      <c r="B12" s="287">
        <v>3</v>
      </c>
      <c r="C12" s="287" t="s">
        <v>17</v>
      </c>
      <c r="D12" s="2" t="s">
        <v>23</v>
      </c>
      <c r="E12" s="2" t="s">
        <v>57</v>
      </c>
      <c r="F12" s="2">
        <v>44.6</v>
      </c>
      <c r="G12" s="2">
        <v>57</v>
      </c>
      <c r="H12" s="2">
        <v>88</v>
      </c>
      <c r="I12" s="2">
        <v>73.7</v>
      </c>
      <c r="J12" s="2">
        <v>42.4</v>
      </c>
      <c r="K12" s="4">
        <f t="shared" si="0"/>
        <v>61.14</v>
      </c>
      <c r="L12" s="5">
        <v>150</v>
      </c>
      <c r="M12" s="2">
        <v>58</v>
      </c>
      <c r="N12" s="2">
        <v>58</v>
      </c>
      <c r="O12" s="5">
        <v>85</v>
      </c>
      <c r="P12" s="2">
        <v>29.9</v>
      </c>
      <c r="Q12" s="2">
        <v>29</v>
      </c>
      <c r="R12" s="2">
        <f t="shared" si="1"/>
        <v>29.45</v>
      </c>
      <c r="S12" s="5" t="s">
        <v>73</v>
      </c>
      <c r="T12" s="2">
        <v>0.08</v>
      </c>
      <c r="U12" s="2">
        <v>0.08</v>
      </c>
      <c r="V12" s="5" t="s">
        <v>72</v>
      </c>
      <c r="W12" s="2">
        <v>53.2</v>
      </c>
      <c r="X12" s="2">
        <v>53.2</v>
      </c>
      <c r="Y12" s="5" t="s">
        <v>68</v>
      </c>
      <c r="Z12" s="2">
        <v>6</v>
      </c>
      <c r="AA12" s="2">
        <v>6</v>
      </c>
      <c r="AB12" s="5" t="s">
        <v>69</v>
      </c>
      <c r="AC12" s="2">
        <v>11</v>
      </c>
      <c r="AD12" s="2">
        <v>11</v>
      </c>
      <c r="AE12" s="5" t="s">
        <v>70</v>
      </c>
      <c r="AG12" s="279"/>
      <c r="AH12" s="2">
        <v>2</v>
      </c>
      <c r="AI12" s="2" t="s">
        <v>39</v>
      </c>
      <c r="AJ12" s="2" t="s">
        <v>3</v>
      </c>
      <c r="AK12" s="2" t="s">
        <v>11</v>
      </c>
    </row>
    <row r="13" spans="1:40" ht="19.95" customHeight="1" x14ac:dyDescent="0.25">
      <c r="A13" s="285"/>
      <c r="B13" s="288"/>
      <c r="C13" s="288"/>
      <c r="D13" s="2" t="s">
        <v>24</v>
      </c>
      <c r="E13" s="2" t="s">
        <v>58</v>
      </c>
      <c r="F13" s="2">
        <v>45.2</v>
      </c>
      <c r="G13" s="2">
        <v>73.3</v>
      </c>
      <c r="H13" s="2">
        <v>40.1</v>
      </c>
      <c r="I13" s="2">
        <v>40.1</v>
      </c>
      <c r="J13" s="2">
        <v>47.4</v>
      </c>
      <c r="K13" s="4">
        <f t="shared" si="0"/>
        <v>49.22</v>
      </c>
      <c r="L13" s="5">
        <v>300</v>
      </c>
      <c r="M13" s="2">
        <v>53.1</v>
      </c>
      <c r="N13" s="2">
        <v>53.1</v>
      </c>
      <c r="O13" s="5">
        <v>85</v>
      </c>
      <c r="P13" s="2">
        <v>29.7</v>
      </c>
      <c r="Q13" s="2">
        <v>28.8</v>
      </c>
      <c r="R13" s="2">
        <f t="shared" si="1"/>
        <v>29.25</v>
      </c>
      <c r="S13" s="5" t="s">
        <v>73</v>
      </c>
      <c r="T13" s="2">
        <v>0.05</v>
      </c>
      <c r="U13" s="2">
        <v>0.05</v>
      </c>
      <c r="V13" s="5" t="s">
        <v>72</v>
      </c>
      <c r="W13" s="2">
        <v>54.6</v>
      </c>
      <c r="X13" s="2">
        <v>54.6</v>
      </c>
      <c r="Y13" s="5" t="s">
        <v>68</v>
      </c>
      <c r="Z13" s="2">
        <v>6</v>
      </c>
      <c r="AA13" s="2">
        <v>6</v>
      </c>
      <c r="AB13" s="5" t="s">
        <v>69</v>
      </c>
      <c r="AC13" s="2">
        <v>10</v>
      </c>
      <c r="AD13" s="2">
        <v>10</v>
      </c>
      <c r="AE13" s="5" t="s">
        <v>70</v>
      </c>
      <c r="AG13" s="279"/>
      <c r="AH13" s="2">
        <v>3</v>
      </c>
      <c r="AI13" s="2" t="s">
        <v>43</v>
      </c>
      <c r="AJ13" s="2" t="s">
        <v>46</v>
      </c>
      <c r="AK13" s="2" t="s">
        <v>49</v>
      </c>
    </row>
    <row r="14" spans="1:40" ht="19.95" customHeight="1" x14ac:dyDescent="0.25">
      <c r="A14" s="285"/>
      <c r="B14" s="288"/>
      <c r="C14" s="288"/>
      <c r="D14" s="2" t="s">
        <v>25</v>
      </c>
      <c r="E14" s="2" t="s">
        <v>57</v>
      </c>
      <c r="F14" s="2">
        <v>18</v>
      </c>
      <c r="G14" s="2">
        <v>27.7</v>
      </c>
      <c r="H14" s="2">
        <v>33.299999999999997</v>
      </c>
      <c r="I14" s="2">
        <v>47.1</v>
      </c>
      <c r="J14" s="2">
        <v>32.5</v>
      </c>
      <c r="K14" s="4">
        <f t="shared" si="0"/>
        <v>31.72</v>
      </c>
      <c r="L14" s="5">
        <v>150</v>
      </c>
      <c r="M14" s="2">
        <v>54.2</v>
      </c>
      <c r="N14" s="2">
        <v>54.2</v>
      </c>
      <c r="O14" s="5">
        <v>85</v>
      </c>
      <c r="P14" s="2">
        <v>29.6</v>
      </c>
      <c r="Q14" s="2">
        <v>28.8</v>
      </c>
      <c r="R14" s="2">
        <f t="shared" si="1"/>
        <v>29.200000000000003</v>
      </c>
      <c r="S14" s="5" t="s">
        <v>73</v>
      </c>
      <c r="T14" s="2">
        <v>0.01</v>
      </c>
      <c r="U14" s="2">
        <v>0.01</v>
      </c>
      <c r="V14" s="5" t="s">
        <v>72</v>
      </c>
      <c r="W14" s="2">
        <v>55.3</v>
      </c>
      <c r="X14" s="2">
        <v>55.3</v>
      </c>
      <c r="Y14" s="5" t="s">
        <v>68</v>
      </c>
      <c r="Z14" s="2">
        <v>7</v>
      </c>
      <c r="AA14" s="2">
        <v>7</v>
      </c>
      <c r="AB14" s="5" t="s">
        <v>69</v>
      </c>
      <c r="AC14" s="2">
        <v>13</v>
      </c>
      <c r="AD14" s="2">
        <v>13</v>
      </c>
      <c r="AE14" s="5" t="s">
        <v>70</v>
      </c>
      <c r="AG14" s="280"/>
      <c r="AH14" s="2">
        <v>4</v>
      </c>
      <c r="AI14" s="2" t="s">
        <v>44</v>
      </c>
      <c r="AJ14" s="2" t="s">
        <v>47</v>
      </c>
      <c r="AK14" s="2" t="s">
        <v>50</v>
      </c>
    </row>
    <row r="15" spans="1:40" ht="19.95" customHeight="1" x14ac:dyDescent="0.25">
      <c r="A15" s="285"/>
      <c r="B15" s="289"/>
      <c r="C15" s="289"/>
      <c r="D15" s="2" t="s">
        <v>26</v>
      </c>
      <c r="E15" s="2" t="s">
        <v>56</v>
      </c>
      <c r="F15" s="2">
        <v>93.9</v>
      </c>
      <c r="G15" s="2">
        <v>112.5</v>
      </c>
      <c r="H15" s="2">
        <v>75</v>
      </c>
      <c r="I15" s="2">
        <v>40.5</v>
      </c>
      <c r="J15" s="2">
        <v>55.7</v>
      </c>
      <c r="K15" s="4">
        <f t="shared" si="0"/>
        <v>75.52</v>
      </c>
      <c r="L15" s="5">
        <v>350</v>
      </c>
      <c r="M15" s="2">
        <v>74.099999999999994</v>
      </c>
      <c r="N15" s="2">
        <v>74.099999999999994</v>
      </c>
      <c r="O15" s="5">
        <v>85</v>
      </c>
      <c r="P15" s="2">
        <v>29.7</v>
      </c>
      <c r="Q15" s="2">
        <v>29</v>
      </c>
      <c r="R15" s="2">
        <f t="shared" si="1"/>
        <v>29.35</v>
      </c>
      <c r="S15" s="5" t="s">
        <v>73</v>
      </c>
      <c r="T15" s="2">
        <v>0.12</v>
      </c>
      <c r="U15" s="2">
        <v>0.12</v>
      </c>
      <c r="V15" s="5" t="s">
        <v>72</v>
      </c>
      <c r="W15" s="2">
        <v>54.9</v>
      </c>
      <c r="X15" s="2">
        <v>54.9</v>
      </c>
      <c r="Y15" s="5" t="s">
        <v>68</v>
      </c>
      <c r="Z15" s="2">
        <v>6</v>
      </c>
      <c r="AA15" s="2" t="s">
        <v>71</v>
      </c>
      <c r="AB15" s="5" t="s">
        <v>69</v>
      </c>
      <c r="AC15" s="2">
        <v>11</v>
      </c>
      <c r="AD15" s="2">
        <v>11</v>
      </c>
      <c r="AE15" s="5" t="s">
        <v>70</v>
      </c>
    </row>
    <row r="16" spans="1:40" ht="19.95" customHeight="1" x14ac:dyDescent="0.25">
      <c r="A16" s="285"/>
      <c r="B16" s="287">
        <v>4</v>
      </c>
      <c r="C16" s="287" t="s">
        <v>18</v>
      </c>
      <c r="D16" s="2" t="s">
        <v>27</v>
      </c>
      <c r="E16" s="2" t="s">
        <v>2555</v>
      </c>
      <c r="F16" s="2">
        <v>944</v>
      </c>
      <c r="G16" s="2">
        <v>3053</v>
      </c>
      <c r="H16" s="2">
        <v>2717</v>
      </c>
      <c r="I16" s="2">
        <v>164.9</v>
      </c>
      <c r="J16" s="2">
        <v>607</v>
      </c>
      <c r="K16" s="6">
        <f t="shared" si="0"/>
        <v>1497.1799999999998</v>
      </c>
      <c r="L16" s="5">
        <v>100</v>
      </c>
      <c r="M16" s="2">
        <v>64.400000000000006</v>
      </c>
      <c r="N16" s="2">
        <f>SUM(M16:M16)/5</f>
        <v>12.88</v>
      </c>
      <c r="O16" s="5">
        <v>85</v>
      </c>
      <c r="P16" s="2">
        <v>33.6</v>
      </c>
      <c r="Q16" s="2">
        <v>29.6</v>
      </c>
      <c r="R16" s="2">
        <f t="shared" si="1"/>
        <v>31.6</v>
      </c>
      <c r="S16" s="5" t="s">
        <v>73</v>
      </c>
      <c r="T16" s="2">
        <v>0.64</v>
      </c>
      <c r="U16" s="4">
        <v>0.64</v>
      </c>
      <c r="V16" s="5" t="s">
        <v>72</v>
      </c>
      <c r="W16" s="2">
        <v>61.1</v>
      </c>
      <c r="X16" s="4">
        <v>61.1</v>
      </c>
      <c r="Y16" s="5" t="s">
        <v>68</v>
      </c>
      <c r="Z16" s="2">
        <v>6</v>
      </c>
      <c r="AA16" s="2">
        <v>6</v>
      </c>
      <c r="AB16" s="5" t="s">
        <v>69</v>
      </c>
      <c r="AC16" s="2">
        <v>10</v>
      </c>
      <c r="AD16" s="2">
        <v>10</v>
      </c>
      <c r="AE16" s="5" t="s">
        <v>70</v>
      </c>
    </row>
    <row r="17" spans="1:31" ht="19.95" customHeight="1" x14ac:dyDescent="0.25">
      <c r="A17" s="285"/>
      <c r="B17" s="288"/>
      <c r="C17" s="288"/>
      <c r="D17" s="2" t="s">
        <v>28</v>
      </c>
      <c r="E17" s="2" t="s">
        <v>2555</v>
      </c>
      <c r="F17" s="276">
        <v>63000</v>
      </c>
      <c r="G17" s="276"/>
      <c r="H17" s="276"/>
      <c r="I17" s="276"/>
      <c r="J17" s="276"/>
      <c r="K17" s="2">
        <v>63000</v>
      </c>
      <c r="L17" s="5">
        <v>100</v>
      </c>
      <c r="M17" s="2">
        <v>63.7</v>
      </c>
      <c r="N17" s="2">
        <v>63.7</v>
      </c>
      <c r="O17" s="5">
        <v>85</v>
      </c>
      <c r="P17" s="2">
        <v>35.200000000000003</v>
      </c>
      <c r="Q17" s="2">
        <v>30.5</v>
      </c>
      <c r="R17" s="2">
        <f t="shared" si="1"/>
        <v>32.85</v>
      </c>
      <c r="S17" s="5" t="s">
        <v>73</v>
      </c>
      <c r="T17" s="2">
        <v>2.06</v>
      </c>
      <c r="U17" s="4">
        <v>2.06</v>
      </c>
      <c r="V17" s="5" t="s">
        <v>72</v>
      </c>
      <c r="W17" s="2">
        <v>63.2</v>
      </c>
      <c r="X17" s="4">
        <v>63.2</v>
      </c>
      <c r="Y17" s="5" t="s">
        <v>68</v>
      </c>
      <c r="Z17" s="2">
        <v>12</v>
      </c>
      <c r="AA17" s="2">
        <v>12</v>
      </c>
      <c r="AB17" s="5" t="s">
        <v>69</v>
      </c>
      <c r="AC17" s="2">
        <v>18</v>
      </c>
      <c r="AD17" s="2">
        <v>18</v>
      </c>
      <c r="AE17" s="5" t="s">
        <v>70</v>
      </c>
    </row>
    <row r="18" spans="1:31" ht="19.95" customHeight="1" x14ac:dyDescent="0.25">
      <c r="A18" s="285"/>
      <c r="B18" s="288"/>
      <c r="C18" s="288"/>
      <c r="D18" s="2" t="s">
        <v>29</v>
      </c>
      <c r="E18" s="2" t="s">
        <v>2555</v>
      </c>
      <c r="F18" s="276">
        <v>67000</v>
      </c>
      <c r="G18" s="276"/>
      <c r="H18" s="276"/>
      <c r="I18" s="276"/>
      <c r="J18" s="276"/>
      <c r="K18" s="2">
        <v>6700</v>
      </c>
      <c r="L18" s="5">
        <v>100</v>
      </c>
      <c r="M18" s="2">
        <v>55</v>
      </c>
      <c r="N18" s="2">
        <v>55</v>
      </c>
      <c r="O18" s="5">
        <v>85</v>
      </c>
      <c r="P18" s="2">
        <v>34</v>
      </c>
      <c r="Q18" s="2">
        <v>33.5</v>
      </c>
      <c r="R18" s="2">
        <f t="shared" si="1"/>
        <v>33.75</v>
      </c>
      <c r="S18" s="5" t="s">
        <v>73</v>
      </c>
      <c r="T18" s="2">
        <v>0.41</v>
      </c>
      <c r="U18" s="4">
        <v>0.41</v>
      </c>
      <c r="V18" s="5" t="s">
        <v>72</v>
      </c>
      <c r="W18" s="2">
        <v>54.3</v>
      </c>
      <c r="X18" s="2">
        <v>54.3</v>
      </c>
      <c r="Y18" s="5" t="s">
        <v>68</v>
      </c>
      <c r="Z18" s="2">
        <v>8</v>
      </c>
      <c r="AA18" s="2">
        <v>8</v>
      </c>
      <c r="AB18" s="5" t="s">
        <v>69</v>
      </c>
      <c r="AC18" s="2">
        <v>12</v>
      </c>
      <c r="AD18" s="2">
        <v>12</v>
      </c>
      <c r="AE18" s="5" t="s">
        <v>70</v>
      </c>
    </row>
    <row r="19" spans="1:31" ht="19.95" customHeight="1" x14ac:dyDescent="0.25">
      <c r="A19" s="286"/>
      <c r="B19" s="289"/>
      <c r="C19" s="289"/>
      <c r="D19" s="2" t="s">
        <v>30</v>
      </c>
      <c r="E19" s="2" t="s">
        <v>2555</v>
      </c>
      <c r="F19" s="2">
        <v>1137</v>
      </c>
      <c r="G19" s="2">
        <v>60.6</v>
      </c>
      <c r="H19" s="2">
        <v>124.1</v>
      </c>
      <c r="I19" s="2">
        <v>209.1</v>
      </c>
      <c r="J19" s="2">
        <v>77.400000000000006</v>
      </c>
      <c r="K19" s="2">
        <f>SUM(F19:J19)/5</f>
        <v>321.64</v>
      </c>
      <c r="L19" s="5">
        <v>100</v>
      </c>
      <c r="M19" s="2">
        <v>55.8</v>
      </c>
      <c r="N19" s="2">
        <v>55.8</v>
      </c>
      <c r="O19" s="5">
        <v>85</v>
      </c>
      <c r="P19" s="2">
        <v>33.9</v>
      </c>
      <c r="Q19" s="2">
        <v>32.9</v>
      </c>
      <c r="R19" s="2">
        <f t="shared" si="1"/>
        <v>33.4</v>
      </c>
      <c r="S19" s="5" t="s">
        <v>73</v>
      </c>
      <c r="T19" s="2">
        <v>0.13</v>
      </c>
      <c r="U19" s="2">
        <v>0.13</v>
      </c>
      <c r="V19" s="5" t="s">
        <v>72</v>
      </c>
      <c r="W19" s="2">
        <v>55.9</v>
      </c>
      <c r="X19" s="2">
        <v>55.9</v>
      </c>
      <c r="Y19" s="5" t="s">
        <v>68</v>
      </c>
      <c r="Z19" s="2">
        <v>9</v>
      </c>
      <c r="AA19" s="2">
        <v>9</v>
      </c>
      <c r="AB19" s="5" t="s">
        <v>69</v>
      </c>
      <c r="AC19" s="2">
        <v>14</v>
      </c>
      <c r="AD19" s="2">
        <v>14</v>
      </c>
      <c r="AE19" s="5" t="s">
        <v>70</v>
      </c>
    </row>
  </sheetData>
  <mergeCells count="43">
    <mergeCell ref="A1:AE1"/>
    <mergeCell ref="A2:AE2"/>
    <mergeCell ref="A3:AE3"/>
    <mergeCell ref="T5:V5"/>
    <mergeCell ref="W5:Y5"/>
    <mergeCell ref="Z5:AE5"/>
    <mergeCell ref="A4:A7"/>
    <mergeCell ref="B4:B7"/>
    <mergeCell ref="C4:C7"/>
    <mergeCell ref="D4:D7"/>
    <mergeCell ref="E4:E7"/>
    <mergeCell ref="F4:AE4"/>
    <mergeCell ref="Z6:AB6"/>
    <mergeCell ref="AC6:AE6"/>
    <mergeCell ref="F6:L6"/>
    <mergeCell ref="W6:Y6"/>
    <mergeCell ref="A8:A19"/>
    <mergeCell ref="C16:C19"/>
    <mergeCell ref="C12:C15"/>
    <mergeCell ref="C10:C11"/>
    <mergeCell ref="C8:C9"/>
    <mergeCell ref="B8:B9"/>
    <mergeCell ref="B10:B11"/>
    <mergeCell ref="B12:B15"/>
    <mergeCell ref="B16:B19"/>
    <mergeCell ref="T6:V6"/>
    <mergeCell ref="F17:J17"/>
    <mergeCell ref="F18:J18"/>
    <mergeCell ref="F5:L5"/>
    <mergeCell ref="P5:S5"/>
    <mergeCell ref="P6:S6"/>
    <mergeCell ref="M5:O5"/>
    <mergeCell ref="M6:O6"/>
    <mergeCell ref="AG10:AG14"/>
    <mergeCell ref="AH4:AI4"/>
    <mergeCell ref="AH5:AI5"/>
    <mergeCell ref="AH6:AI6"/>
    <mergeCell ref="AH7:AI7"/>
    <mergeCell ref="AJ7:AN7"/>
    <mergeCell ref="AJ6:AN6"/>
    <mergeCell ref="AJ5:AN5"/>
    <mergeCell ref="AJ4:AN4"/>
    <mergeCell ref="AG4:AG7"/>
  </mergeCells>
  <phoneticPr fontId="2" type="noConversion"/>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6</vt:i4>
      </vt:variant>
    </vt:vector>
  </HeadingPairs>
  <TitlesOfParts>
    <vt:vector size="24" baseType="lpstr">
      <vt:lpstr>Nov (OD)</vt:lpstr>
      <vt:lpstr>Des (OD)</vt:lpstr>
      <vt:lpstr>Jan (OD)</vt:lpstr>
      <vt:lpstr>Feb (OD)</vt:lpstr>
      <vt:lpstr>Mapping (Bengkel)</vt:lpstr>
      <vt:lpstr>CKG 2026</vt:lpstr>
      <vt:lpstr>Pekerja PO</vt:lpstr>
      <vt:lpstr>CKG 2026 </vt:lpstr>
      <vt:lpstr>K3</vt:lpstr>
      <vt:lpstr>SPSS (K3)</vt:lpstr>
      <vt:lpstr>Sheet1</vt:lpstr>
      <vt:lpstr>(S) BPJS</vt:lpstr>
      <vt:lpstr>Mapping G,P,K</vt:lpstr>
      <vt:lpstr>Integrasi</vt:lpstr>
      <vt:lpstr>SKETCH UP</vt:lpstr>
      <vt:lpstr>Sheet3</vt:lpstr>
      <vt:lpstr>Sheet2</vt:lpstr>
      <vt:lpstr>Sheet4</vt:lpstr>
      <vt:lpstr>Sheet2!_Toc228064812</vt:lpstr>
      <vt:lpstr>'Des (OD)'!Print_Titles</vt:lpstr>
      <vt:lpstr>'Feb (OD)'!Print_Titles</vt:lpstr>
      <vt:lpstr>'Jan (OD)'!Print_Titles</vt:lpstr>
      <vt:lpstr>'Nov (OD)'!Print_Titles</vt:lpstr>
      <vt:lpstr>'Pekerja PO'!Print_Titles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Bagus Febriyana</dc:creator>
  <cp:lastModifiedBy>Bagus Febriyana</cp:lastModifiedBy>
  <cp:lastPrinted>2026-04-16T16:09:39Z</cp:lastPrinted>
  <dcterms:created xsi:type="dcterms:W3CDTF">2026-03-28T01:54:31Z</dcterms:created>
  <dcterms:modified xsi:type="dcterms:W3CDTF">2026-04-28T06:53:10Z</dcterms:modified>
</cp:coreProperties>
</file>